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924"/>
  <workbookPr codeName="ThisWorkbook" defaultThemeVersion="124226"/>
  <xr:revisionPtr xr6:coauthVersionLast="47" xr6:coauthVersionMax="47" documentId="13_ncr:1_{B6A98778-A99B-4DFD-A7B6-564D32251C3C}" revIDLastSave="180" xr10:uidLastSave="{A6EC45A1-A34B-4D09-84A8-A41D2AEA1C35}"/>
  <bookViews>
    <workbookView tabRatio="861" xr2:uid="{00000000-000D-0000-FFFF-FFFF00000000}" windowHeight="14880" windowWidth="19440" xWindow="28680" yWindow="-120"/>
  </bookViews>
  <sheets>
    <sheet r:id="rId1" name="表紙 " sheetId="4"/>
    <sheet r:id="rId2" name="管理運営" sheetId="2"/>
    <sheet r:id="rId3" name="会計 (公定価格分削除せず非表示)" sheetId="26" state="hidden"/>
    <sheet r:id="rId4" name="利用者処遇 " sheetId="35"/>
    <sheet r:id="rId5" name="会計" sheetId="43"/>
    <sheet r:id="rId6" name="職員配置・面積確認シート（一般型）(記入例)" sheetId="42"/>
    <sheet r:id="rId7" name="職員配置・面積確認シート（一般型）" sheetId="33"/>
    <sheet r:id="rId8" name="職員配置・面積確認シート（余裕活用型）" sheetId="37"/>
    <sheet r:id="rId9" name="職員点検資料" sheetId="39"/>
    <sheet r:id="rId10" name="会計「計算書類等提出確認表」 " sheetId="44"/>
    <sheet r:id="rId11" name="勤務実績１ (記入例)" sheetId="22" state="hidden"/>
  </sheets>
  <definedNames>
    <definedName hidden="1" localSheetId="1" name="_xlnm._FilterDatabase">管理運営!$A$8:$AD$179</definedName>
    <definedName hidden="1" localSheetId="3" name="_xlnm._FilterDatabase">'利用者処遇 '!$G$415:$N$416</definedName>
    <definedName localSheetId="4" name="_xlnm.Print_Area">会計!$A$1:$AD$411</definedName>
    <definedName localSheetId="2" name="_xlnm.Print_Area">'会計 (公定価格分削除せず非表示)'!$A$1:$AD$649</definedName>
    <definedName localSheetId="9" name="_xlnm.Print_Area">'会計「計算書類等提出確認表」 '!$A$1:$I$46</definedName>
    <definedName localSheetId="1" name="_xlnm.Print_Area">管理運営!$A$1:$AD$657</definedName>
    <definedName localSheetId="10" name="_xlnm.Print_Area">'勤務実績１ (記入例)'!$A$1:$O$23</definedName>
    <definedName localSheetId="8" name="_xlnm.Print_Area">職員点検資料!$A$1:$CX$70</definedName>
    <definedName localSheetId="6" name="_xlnm.Print_Area">'職員配置・面積確認シート（一般型）'!$A$1:$DD$119</definedName>
    <definedName localSheetId="5" name="_xlnm.Print_Area">'職員配置・面積確認シート（一般型）(記入例)'!$A$1:$DD$99</definedName>
    <definedName localSheetId="7" name="_xlnm.Print_Area">'職員配置・面積確認シート（余裕活用型）'!$A$1:$AE$73</definedName>
    <definedName localSheetId="0" name="_xlnm.Print_Area">'表紙 '!$A$1:$AX$24</definedName>
    <definedName localSheetId="3" name="_xlnm.Print_Area">'利用者処遇 '!$A$2:$AD$670</definedName>
    <definedName localSheetId="4" name="_xlnm.Print_Titles">会計!$39:$39</definedName>
    <definedName localSheetId="2" name="_xlnm.Print_Titles">'会計 (公定価格分削除せず非表示)'!$8:$8</definedName>
    <definedName localSheetId="1" name="_xlnm.Print_Titles">管理運営!$8:$8</definedName>
    <definedName localSheetId="10" name="_xlnm.Print_Titles">'勤務実績１ (記入例)'!$3:$4</definedName>
    <definedName localSheetId="8" name="_xlnm.Print_Titles">職員点検資料!$5:$6</definedName>
    <definedName localSheetId="3" name="_xlnm.Print_Titles">'利用者処遇 '!$40:$40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44" l="1"/>
  <c r="N1" i="2"/>
  <c r="M1" i="43"/>
  <c r="O387" i="43"/>
  <c r="O381" i="43"/>
  <c r="O375" i="43"/>
  <c r="O369" i="43"/>
  <c r="O333" i="43"/>
  <c r="AY288" i="43"/>
  <c r="U287" i="43"/>
  <c r="J287" i="43"/>
  <c r="U269" i="43"/>
  <c r="U273" i="43" s="1"/>
  <c r="U263" i="43"/>
  <c r="U257" i="43"/>
  <c r="O235" i="43"/>
  <c r="O216" i="43"/>
  <c r="O199" i="43"/>
  <c r="O182" i="43"/>
  <c r="C9" i="37" l="1"/>
  <c r="AE12" i="33"/>
  <c r="AN99" i="42"/>
  <c r="CF87" i="42"/>
  <c r="BP87" i="42"/>
  <c r="CV87" i="42" s="1"/>
  <c r="CF84" i="42"/>
  <c r="CF83" i="42"/>
  <c r="CF78" i="42"/>
  <c r="CF77" i="42"/>
  <c r="CF74" i="42"/>
  <c r="CF73" i="42"/>
  <c r="CF72" i="42"/>
  <c r="CF71" i="42"/>
  <c r="BY67" i="42"/>
  <c r="AOD62" i="42"/>
  <c r="AOC62" i="42"/>
  <c r="AOB62" i="42"/>
  <c r="AOA62" i="42"/>
  <c r="ANZ62" i="42"/>
  <c r="ANY62" i="42"/>
  <c r="ANX62" i="42"/>
  <c r="ANW62" i="42"/>
  <c r="ANV62" i="42"/>
  <c r="ANU62" i="42"/>
  <c r="ANT62" i="42"/>
  <c r="ANS62" i="42"/>
  <c r="ANR62" i="42"/>
  <c r="ANQ62" i="42"/>
  <c r="ANP62" i="42"/>
  <c r="ANO62" i="42"/>
  <c r="ANN62" i="42"/>
  <c r="ANM62" i="42"/>
  <c r="ANL62" i="42"/>
  <c r="ANK62" i="42"/>
  <c r="ANJ62" i="42"/>
  <c r="ANI62" i="42"/>
  <c r="ANH62" i="42"/>
  <c r="ANG62" i="42"/>
  <c r="ANF62" i="42"/>
  <c r="ANE62" i="42"/>
  <c r="AND62" i="42"/>
  <c r="ANC62" i="42"/>
  <c r="ANB62" i="42"/>
  <c r="ANA62" i="42"/>
  <c r="AMZ62" i="42"/>
  <c r="AMY62" i="42"/>
  <c r="AMX62" i="42"/>
  <c r="AMW62" i="42"/>
  <c r="AMV62" i="42"/>
  <c r="AMU62" i="42"/>
  <c r="AMT62" i="42"/>
  <c r="AMS62" i="42"/>
  <c r="AMR62" i="42"/>
  <c r="AMQ62" i="42"/>
  <c r="AMP62" i="42"/>
  <c r="AMO62" i="42"/>
  <c r="AMN62" i="42"/>
  <c r="AMM62" i="42"/>
  <c r="AML62" i="42"/>
  <c r="AMK62" i="42"/>
  <c r="AMJ62" i="42"/>
  <c r="AMI62" i="42"/>
  <c r="AMH62" i="42"/>
  <c r="AMG62" i="42"/>
  <c r="AMF62" i="42"/>
  <c r="AME62" i="42"/>
  <c r="AMD62" i="42"/>
  <c r="AMC62" i="42"/>
  <c r="AMB62" i="42"/>
  <c r="AMA62" i="42"/>
  <c r="ALZ62" i="42"/>
  <c r="ALY62" i="42"/>
  <c r="ALX62" i="42"/>
  <c r="ALW62" i="42"/>
  <c r="ALV62" i="42"/>
  <c r="ALU62" i="42"/>
  <c r="ALT62" i="42"/>
  <c r="ALS62" i="42"/>
  <c r="ALR62" i="42"/>
  <c r="ALQ62" i="42"/>
  <c r="ALP62" i="42"/>
  <c r="ALO62" i="42"/>
  <c r="ALN62" i="42"/>
  <c r="ALM62" i="42"/>
  <c r="ALL62" i="42"/>
  <c r="ALK62" i="42"/>
  <c r="ALJ62" i="42"/>
  <c r="ALI62" i="42"/>
  <c r="ALH62" i="42"/>
  <c r="ALG62" i="42"/>
  <c r="ALF62" i="42"/>
  <c r="ALE62" i="42"/>
  <c r="ALD62" i="42"/>
  <c r="ALC62" i="42"/>
  <c r="ALB62" i="42"/>
  <c r="ALA62" i="42"/>
  <c r="AKZ62" i="42"/>
  <c r="AKY62" i="42"/>
  <c r="AKX62" i="42"/>
  <c r="AKW62" i="42"/>
  <c r="AKV62" i="42"/>
  <c r="AKU62" i="42"/>
  <c r="AKT62" i="42"/>
  <c r="AKS62" i="42"/>
  <c r="AKR62" i="42"/>
  <c r="AKQ62" i="42"/>
  <c r="AKP62" i="42"/>
  <c r="AKO62" i="42"/>
  <c r="AKN62" i="42"/>
  <c r="AKM62" i="42"/>
  <c r="AKL62" i="42"/>
  <c r="AKK62" i="42"/>
  <c r="AKJ62" i="42"/>
  <c r="AKI62" i="42"/>
  <c r="AKH62" i="42"/>
  <c r="AKG62" i="42"/>
  <c r="AKF62" i="42"/>
  <c r="AKE62" i="42"/>
  <c r="AKD62" i="42"/>
  <c r="AKC62" i="42"/>
  <c r="AKB62" i="42"/>
  <c r="AKA62" i="42"/>
  <c r="AJZ62" i="42"/>
  <c r="AJY62" i="42"/>
  <c r="AJX62" i="42"/>
  <c r="AJW62" i="42"/>
  <c r="AJV62" i="42"/>
  <c r="AJU62" i="42"/>
  <c r="AJT62" i="42"/>
  <c r="AJS62" i="42"/>
  <c r="AJR62" i="42"/>
  <c r="AJQ62" i="42"/>
  <c r="AJP62" i="42"/>
  <c r="AJO62" i="42"/>
  <c r="AJN62" i="42"/>
  <c r="AJM62" i="42"/>
  <c r="AJL62" i="42"/>
  <c r="AJK62" i="42"/>
  <c r="AJJ62" i="42"/>
  <c r="AJI62" i="42"/>
  <c r="AJH62" i="42"/>
  <c r="AJG62" i="42"/>
  <c r="AJF62" i="42"/>
  <c r="AJE62" i="42"/>
  <c r="AJD62" i="42"/>
  <c r="AJC62" i="42"/>
  <c r="AJB62" i="42"/>
  <c r="AJA62" i="42"/>
  <c r="AIZ62" i="42"/>
  <c r="AIY62" i="42"/>
  <c r="AIX62" i="42"/>
  <c r="AIW62" i="42"/>
  <c r="AIV62" i="42"/>
  <c r="AIU62" i="42"/>
  <c r="AIT62" i="42"/>
  <c r="AIS62" i="42"/>
  <c r="AIR62" i="42"/>
  <c r="AIQ62" i="42"/>
  <c r="AIP62" i="42"/>
  <c r="AIO62" i="42"/>
  <c r="AIN62" i="42"/>
  <c r="AIM62" i="42"/>
  <c r="AIL62" i="42"/>
  <c r="AIK62" i="42"/>
  <c r="AIJ62" i="42"/>
  <c r="AII62" i="42"/>
  <c r="AIH62" i="42"/>
  <c r="AIG62" i="42"/>
  <c r="AIF62" i="42"/>
  <c r="AIE62" i="42"/>
  <c r="AID62" i="42"/>
  <c r="AIC62" i="42"/>
  <c r="AIB62" i="42"/>
  <c r="AIA62" i="42"/>
  <c r="AHZ62" i="42"/>
  <c r="AHY62" i="42"/>
  <c r="AHX62" i="42"/>
  <c r="AHW62" i="42"/>
  <c r="AHV62" i="42"/>
  <c r="AHU62" i="42"/>
  <c r="AHT62" i="42"/>
  <c r="AHS62" i="42"/>
  <c r="AHR62" i="42"/>
  <c r="AHQ62" i="42"/>
  <c r="AHP62" i="42"/>
  <c r="AHO62" i="42"/>
  <c r="AHN62" i="42"/>
  <c r="AHM62" i="42"/>
  <c r="AHL62" i="42"/>
  <c r="AHK62" i="42"/>
  <c r="AHJ62" i="42"/>
  <c r="AHI62" i="42"/>
  <c r="AHH62" i="42"/>
  <c r="AHG62" i="42"/>
  <c r="AHF62" i="42"/>
  <c r="AHE62" i="42"/>
  <c r="AHD62" i="42"/>
  <c r="AHC62" i="42"/>
  <c r="AHB62" i="42"/>
  <c r="AHA62" i="42"/>
  <c r="AGZ62" i="42"/>
  <c r="AGY62" i="42"/>
  <c r="AGX62" i="42"/>
  <c r="AGW62" i="42"/>
  <c r="AGV62" i="42"/>
  <c r="AGU62" i="42"/>
  <c r="AGT62" i="42"/>
  <c r="AGS62" i="42"/>
  <c r="AGR62" i="42"/>
  <c r="AGQ62" i="42"/>
  <c r="AGP62" i="42"/>
  <c r="AGO62" i="42"/>
  <c r="AGN62" i="42"/>
  <c r="AGM62" i="42"/>
  <c r="AGL62" i="42"/>
  <c r="AGK62" i="42"/>
  <c r="AGJ62" i="42"/>
  <c r="AGI62" i="42"/>
  <c r="AGH62" i="42"/>
  <c r="AGG62" i="42"/>
  <c r="AGF62" i="42"/>
  <c r="AGE62" i="42"/>
  <c r="AGD62" i="42"/>
  <c r="AGC62" i="42"/>
  <c r="AGB62" i="42"/>
  <c r="AGA62" i="42"/>
  <c r="AFZ62" i="42"/>
  <c r="AFY62" i="42"/>
  <c r="AFX62" i="42"/>
  <c r="AFW62" i="42"/>
  <c r="AFV62" i="42"/>
  <c r="AFU62" i="42"/>
  <c r="AFT62" i="42"/>
  <c r="AFS62" i="42"/>
  <c r="AFR62" i="42"/>
  <c r="AFQ62" i="42"/>
  <c r="AFP62" i="42"/>
  <c r="AFO62" i="42"/>
  <c r="AFN62" i="42"/>
  <c r="AFM62" i="42"/>
  <c r="AFL62" i="42"/>
  <c r="AFK62" i="42"/>
  <c r="AFJ62" i="42"/>
  <c r="AFI62" i="42"/>
  <c r="AFH62" i="42"/>
  <c r="AFG62" i="42"/>
  <c r="AFF62" i="42"/>
  <c r="AFE62" i="42"/>
  <c r="AFD62" i="42"/>
  <c r="AFC62" i="42"/>
  <c r="AFB62" i="42"/>
  <c r="AFA62" i="42"/>
  <c r="AEZ62" i="42"/>
  <c r="AEY62" i="42"/>
  <c r="AEX62" i="42"/>
  <c r="AEW62" i="42"/>
  <c r="AEV62" i="42"/>
  <c r="AEU62" i="42"/>
  <c r="AET62" i="42"/>
  <c r="AES62" i="42"/>
  <c r="AER62" i="42"/>
  <c r="AEQ62" i="42"/>
  <c r="AEP62" i="42"/>
  <c r="AEO62" i="42"/>
  <c r="AEN62" i="42"/>
  <c r="AEM62" i="42"/>
  <c r="AEL62" i="42"/>
  <c r="AEK62" i="42"/>
  <c r="AEJ62" i="42"/>
  <c r="AEI62" i="42"/>
  <c r="AEH62" i="42"/>
  <c r="AEG62" i="42"/>
  <c r="AEF62" i="42"/>
  <c r="AEE62" i="42"/>
  <c r="AED62" i="42"/>
  <c r="AEC62" i="42"/>
  <c r="AEB62" i="42"/>
  <c r="AEA62" i="42"/>
  <c r="ADZ62" i="42"/>
  <c r="ADY62" i="42"/>
  <c r="ADX62" i="42"/>
  <c r="ADW62" i="42"/>
  <c r="ADV62" i="42"/>
  <c r="ADU62" i="42"/>
  <c r="ADT62" i="42"/>
  <c r="ADS62" i="42"/>
  <c r="ADR62" i="42"/>
  <c r="ADQ62" i="42"/>
  <c r="ADP62" i="42"/>
  <c r="ADO62" i="42"/>
  <c r="ADN62" i="42"/>
  <c r="ADM62" i="42"/>
  <c r="ADL62" i="42"/>
  <c r="ADK62" i="42"/>
  <c r="ADJ62" i="42"/>
  <c r="ADI62" i="42"/>
  <c r="ADH62" i="42"/>
  <c r="ADG62" i="42"/>
  <c r="ADF62" i="42"/>
  <c r="ADE62" i="42"/>
  <c r="ADD62" i="42"/>
  <c r="ADC62" i="42"/>
  <c r="ADB62" i="42"/>
  <c r="ADA62" i="42"/>
  <c r="ACZ62" i="42"/>
  <c r="ACY62" i="42"/>
  <c r="ACX62" i="42"/>
  <c r="ACW62" i="42"/>
  <c r="ACV62" i="42"/>
  <c r="ACU62" i="42"/>
  <c r="ACT62" i="42"/>
  <c r="ACS62" i="42"/>
  <c r="ACR62" i="42"/>
  <c r="ACQ62" i="42"/>
  <c r="ACP62" i="42"/>
  <c r="ACO62" i="42"/>
  <c r="ACN62" i="42"/>
  <c r="ACM62" i="42"/>
  <c r="ACL62" i="42"/>
  <c r="ACK62" i="42"/>
  <c r="ACJ62" i="42"/>
  <c r="ACI62" i="42"/>
  <c r="ACH62" i="42"/>
  <c r="ACG62" i="42"/>
  <c r="ACF62" i="42"/>
  <c r="ACE62" i="42"/>
  <c r="ACD62" i="42"/>
  <c r="ACC62" i="42"/>
  <c r="ACB62" i="42"/>
  <c r="ACA62" i="42"/>
  <c r="ABZ62" i="42"/>
  <c r="ABY62" i="42"/>
  <c r="ABX62" i="42"/>
  <c r="ABW62" i="42"/>
  <c r="ABV62" i="42"/>
  <c r="ABU62" i="42"/>
  <c r="ABT62" i="42"/>
  <c r="ABS62" i="42"/>
  <c r="ABR62" i="42"/>
  <c r="ABQ62" i="42"/>
  <c r="ABP62" i="42"/>
  <c r="ABO62" i="42"/>
  <c r="ABN62" i="42"/>
  <c r="ABM62" i="42"/>
  <c r="ABL62" i="42"/>
  <c r="ABK62" i="42"/>
  <c r="ABJ62" i="42"/>
  <c r="ABI62" i="42"/>
  <c r="ABH62" i="42"/>
  <c r="ABG62" i="42"/>
  <c r="ABF62" i="42"/>
  <c r="ABE62" i="42"/>
  <c r="ABD62" i="42"/>
  <c r="ABC62" i="42"/>
  <c r="ABB62" i="42"/>
  <c r="ABA62" i="42"/>
  <c r="AAZ62" i="42"/>
  <c r="AAY62" i="42"/>
  <c r="AAX62" i="42"/>
  <c r="AAW62" i="42"/>
  <c r="AAV62" i="42"/>
  <c r="AAU62" i="42"/>
  <c r="AAT62" i="42"/>
  <c r="AAS62" i="42"/>
  <c r="AAR62" i="42"/>
  <c r="AAQ62" i="42"/>
  <c r="AAP62" i="42"/>
  <c r="AAO62" i="42"/>
  <c r="AAN62" i="42"/>
  <c r="AAM62" i="42"/>
  <c r="AAL62" i="42"/>
  <c r="AAK62" i="42"/>
  <c r="AAJ62" i="42"/>
  <c r="AAI62" i="42"/>
  <c r="AAH62" i="42"/>
  <c r="AAG62" i="42"/>
  <c r="AAF62" i="42"/>
  <c r="AAE62" i="42"/>
  <c r="AAD62" i="42"/>
  <c r="AAC62" i="42"/>
  <c r="AAB62" i="42"/>
  <c r="AAA62" i="42"/>
  <c r="ZZ62" i="42"/>
  <c r="ZY62" i="42"/>
  <c r="ZX62" i="42"/>
  <c r="ZW62" i="42"/>
  <c r="ZV62" i="42"/>
  <c r="ZU62" i="42"/>
  <c r="ZT62" i="42"/>
  <c r="ZS62" i="42"/>
  <c r="ZR62" i="42"/>
  <c r="ZQ62" i="42"/>
  <c r="ZP62" i="42"/>
  <c r="ZO62" i="42"/>
  <c r="ZN62" i="42"/>
  <c r="ZM62" i="42"/>
  <c r="ZL62" i="42"/>
  <c r="ZK62" i="42"/>
  <c r="ZJ62" i="42"/>
  <c r="ZI62" i="42"/>
  <c r="ZH62" i="42"/>
  <c r="ZG62" i="42"/>
  <c r="ZF62" i="42"/>
  <c r="ZE62" i="42"/>
  <c r="ZD62" i="42"/>
  <c r="ZC62" i="42"/>
  <c r="ZB62" i="42"/>
  <c r="ZA62" i="42"/>
  <c r="YZ62" i="42"/>
  <c r="YY62" i="42"/>
  <c r="YX62" i="42"/>
  <c r="YW62" i="42"/>
  <c r="YV62" i="42"/>
  <c r="YU62" i="42"/>
  <c r="YT62" i="42"/>
  <c r="YS62" i="42"/>
  <c r="YR62" i="42"/>
  <c r="YQ62" i="42"/>
  <c r="YP62" i="42"/>
  <c r="YO62" i="42"/>
  <c r="YN62" i="42"/>
  <c r="YM62" i="42"/>
  <c r="YL62" i="42"/>
  <c r="YK62" i="42"/>
  <c r="YJ62" i="42"/>
  <c r="YI62" i="42"/>
  <c r="YH62" i="42"/>
  <c r="YG62" i="42"/>
  <c r="YF62" i="42"/>
  <c r="YE62" i="42"/>
  <c r="YD62" i="42"/>
  <c r="YC62" i="42"/>
  <c r="YB62" i="42"/>
  <c r="YA62" i="42"/>
  <c r="XZ62" i="42"/>
  <c r="XY62" i="42"/>
  <c r="XX62" i="42"/>
  <c r="XW62" i="42"/>
  <c r="XV62" i="42"/>
  <c r="XU62" i="42"/>
  <c r="XT62" i="42"/>
  <c r="XS62" i="42"/>
  <c r="XR62" i="42"/>
  <c r="XQ62" i="42"/>
  <c r="XP62" i="42"/>
  <c r="XO62" i="42"/>
  <c r="XN62" i="42"/>
  <c r="XM62" i="42"/>
  <c r="XL62" i="42"/>
  <c r="XK62" i="42"/>
  <c r="XJ62" i="42"/>
  <c r="XI62" i="42"/>
  <c r="XH62" i="42"/>
  <c r="XG62" i="42"/>
  <c r="XF62" i="42"/>
  <c r="XE62" i="42"/>
  <c r="XD62" i="42"/>
  <c r="XC62" i="42"/>
  <c r="XB62" i="42"/>
  <c r="XA62" i="42"/>
  <c r="WZ62" i="42"/>
  <c r="WY62" i="42"/>
  <c r="WX62" i="42"/>
  <c r="WW62" i="42"/>
  <c r="WV62" i="42"/>
  <c r="WU62" i="42"/>
  <c r="WT62" i="42"/>
  <c r="WS62" i="42"/>
  <c r="WR62" i="42"/>
  <c r="WQ62" i="42"/>
  <c r="WP62" i="42"/>
  <c r="WO62" i="42"/>
  <c r="WN62" i="42"/>
  <c r="WM62" i="42"/>
  <c r="WL62" i="42"/>
  <c r="WK62" i="42"/>
  <c r="WJ62" i="42"/>
  <c r="WI62" i="42"/>
  <c r="WH62" i="42"/>
  <c r="WG62" i="42"/>
  <c r="WF62" i="42"/>
  <c r="WE62" i="42"/>
  <c r="WD62" i="42"/>
  <c r="WC62" i="42"/>
  <c r="WB62" i="42"/>
  <c r="WA62" i="42"/>
  <c r="VZ62" i="42"/>
  <c r="VY62" i="42"/>
  <c r="VX62" i="42"/>
  <c r="VW62" i="42"/>
  <c r="VV62" i="42"/>
  <c r="VU62" i="42"/>
  <c r="VT62" i="42"/>
  <c r="VS62" i="42"/>
  <c r="VR62" i="42"/>
  <c r="VQ62" i="42"/>
  <c r="VP62" i="42"/>
  <c r="VO62" i="42"/>
  <c r="VN62" i="42"/>
  <c r="VM62" i="42"/>
  <c r="VL62" i="42"/>
  <c r="VK62" i="42"/>
  <c r="VJ62" i="42"/>
  <c r="VI62" i="42"/>
  <c r="VH62" i="42"/>
  <c r="VG62" i="42"/>
  <c r="VF62" i="42"/>
  <c r="VE62" i="42"/>
  <c r="VD62" i="42"/>
  <c r="VC62" i="42"/>
  <c r="VB62" i="42"/>
  <c r="VA62" i="42"/>
  <c r="UZ62" i="42"/>
  <c r="UY62" i="42"/>
  <c r="UX62" i="42"/>
  <c r="UW62" i="42"/>
  <c r="UV62" i="42"/>
  <c r="UU62" i="42"/>
  <c r="UT62" i="42"/>
  <c r="US62" i="42"/>
  <c r="UR62" i="42"/>
  <c r="UQ62" i="42"/>
  <c r="UP62" i="42"/>
  <c r="UO62" i="42"/>
  <c r="UN62" i="42"/>
  <c r="UM62" i="42"/>
  <c r="UL62" i="42"/>
  <c r="UK62" i="42"/>
  <c r="UJ62" i="42"/>
  <c r="UI62" i="42"/>
  <c r="UH62" i="42"/>
  <c r="UG62" i="42"/>
  <c r="UF62" i="42"/>
  <c r="UE62" i="42"/>
  <c r="UD62" i="42"/>
  <c r="UC62" i="42"/>
  <c r="UB62" i="42"/>
  <c r="UA62" i="42"/>
  <c r="TZ62" i="42"/>
  <c r="TY62" i="42"/>
  <c r="TX62" i="42"/>
  <c r="TW62" i="42"/>
  <c r="TV62" i="42"/>
  <c r="TU62" i="42"/>
  <c r="TT62" i="42"/>
  <c r="TS62" i="42"/>
  <c r="TR62" i="42"/>
  <c r="TQ62" i="42"/>
  <c r="TP62" i="42"/>
  <c r="TO62" i="42"/>
  <c r="TN62" i="42"/>
  <c r="TM62" i="42"/>
  <c r="TL62" i="42"/>
  <c r="TK62" i="42"/>
  <c r="TJ62" i="42"/>
  <c r="TI62" i="42"/>
  <c r="TH62" i="42"/>
  <c r="TG62" i="42"/>
  <c r="TF62" i="42"/>
  <c r="TE62" i="42"/>
  <c r="TD62" i="42"/>
  <c r="TC62" i="42"/>
  <c r="TB62" i="42"/>
  <c r="TA62" i="42"/>
  <c r="SZ62" i="42"/>
  <c r="SY62" i="42"/>
  <c r="SX62" i="42"/>
  <c r="SW62" i="42"/>
  <c r="SV62" i="42"/>
  <c r="SU62" i="42"/>
  <c r="ST62" i="42"/>
  <c r="SS62" i="42"/>
  <c r="SR62" i="42"/>
  <c r="SQ62" i="42"/>
  <c r="SP62" i="42"/>
  <c r="SO62" i="42"/>
  <c r="SN62" i="42"/>
  <c r="SM62" i="42"/>
  <c r="SL62" i="42"/>
  <c r="SK62" i="42"/>
  <c r="SJ62" i="42"/>
  <c r="SI62" i="42"/>
  <c r="SH62" i="42"/>
  <c r="SG62" i="42"/>
  <c r="SF62" i="42"/>
  <c r="SE62" i="42"/>
  <c r="SD62" i="42"/>
  <c r="SC62" i="42"/>
  <c r="SB62" i="42"/>
  <c r="SA62" i="42"/>
  <c r="RZ62" i="42"/>
  <c r="RY62" i="42"/>
  <c r="RX62" i="42"/>
  <c r="RW62" i="42"/>
  <c r="RV62" i="42"/>
  <c r="RU62" i="42"/>
  <c r="RT62" i="42"/>
  <c r="RS62" i="42"/>
  <c r="RR62" i="42"/>
  <c r="RQ62" i="42"/>
  <c r="RP62" i="42"/>
  <c r="RO62" i="42"/>
  <c r="RN62" i="42"/>
  <c r="RM62" i="42"/>
  <c r="RL62" i="42"/>
  <c r="RK62" i="42"/>
  <c r="RJ62" i="42"/>
  <c r="RI62" i="42"/>
  <c r="RH62" i="42"/>
  <c r="RG62" i="42"/>
  <c r="RF62" i="42"/>
  <c r="RE62" i="42"/>
  <c r="RD62" i="42"/>
  <c r="RC62" i="42"/>
  <c r="RB62" i="42"/>
  <c r="RA62" i="42"/>
  <c r="QZ62" i="42"/>
  <c r="QY62" i="42"/>
  <c r="QX62" i="42"/>
  <c r="QW62" i="42"/>
  <c r="QV62" i="42"/>
  <c r="QU62" i="42"/>
  <c r="QT62" i="42"/>
  <c r="QS62" i="42"/>
  <c r="QR62" i="42"/>
  <c r="QQ62" i="42"/>
  <c r="QP62" i="42"/>
  <c r="QO62" i="42"/>
  <c r="QN62" i="42"/>
  <c r="QM62" i="42"/>
  <c r="QL62" i="42"/>
  <c r="QK62" i="42"/>
  <c r="QJ62" i="42"/>
  <c r="QI62" i="42"/>
  <c r="QH62" i="42"/>
  <c r="QG62" i="42"/>
  <c r="QF62" i="42"/>
  <c r="QE62" i="42"/>
  <c r="QD62" i="42"/>
  <c r="QC62" i="42"/>
  <c r="QB62" i="42"/>
  <c r="QA62" i="42"/>
  <c r="PZ62" i="42"/>
  <c r="PY62" i="42"/>
  <c r="PX62" i="42"/>
  <c r="PW62" i="42"/>
  <c r="PV62" i="42"/>
  <c r="PU62" i="42"/>
  <c r="PT62" i="42"/>
  <c r="PS62" i="42"/>
  <c r="PR62" i="42"/>
  <c r="PQ62" i="42"/>
  <c r="PP62" i="42"/>
  <c r="PO62" i="42"/>
  <c r="PN62" i="42"/>
  <c r="PM62" i="42"/>
  <c r="PL62" i="42"/>
  <c r="PK62" i="42"/>
  <c r="PJ62" i="42"/>
  <c r="PI62" i="42"/>
  <c r="PH62" i="42"/>
  <c r="PG62" i="42"/>
  <c r="PF62" i="42"/>
  <c r="PE62" i="42"/>
  <c r="PD62" i="42"/>
  <c r="PC62" i="42"/>
  <c r="PB62" i="42"/>
  <c r="PA62" i="42"/>
  <c r="OZ62" i="42"/>
  <c r="OY62" i="42"/>
  <c r="OX62" i="42"/>
  <c r="OW62" i="42"/>
  <c r="OV62" i="42"/>
  <c r="OU62" i="42"/>
  <c r="OT62" i="42"/>
  <c r="OS62" i="42"/>
  <c r="OR62" i="42"/>
  <c r="OQ62" i="42"/>
  <c r="OP62" i="42"/>
  <c r="OO62" i="42"/>
  <c r="ON62" i="42"/>
  <c r="OM62" i="42"/>
  <c r="OL62" i="42"/>
  <c r="OK62" i="42"/>
  <c r="OJ62" i="42"/>
  <c r="OI62" i="42"/>
  <c r="OH62" i="42"/>
  <c r="OG62" i="42"/>
  <c r="OF62" i="42"/>
  <c r="OE62" i="42"/>
  <c r="OD62" i="42"/>
  <c r="OC62" i="42"/>
  <c r="OB62" i="42"/>
  <c r="OA62" i="42"/>
  <c r="NZ62" i="42"/>
  <c r="NY62" i="42"/>
  <c r="NX62" i="42"/>
  <c r="NW62" i="42"/>
  <c r="NV62" i="42"/>
  <c r="NU62" i="42"/>
  <c r="NT62" i="42"/>
  <c r="NS62" i="42"/>
  <c r="NR62" i="42"/>
  <c r="NQ62" i="42"/>
  <c r="NP62" i="42"/>
  <c r="NO62" i="42"/>
  <c r="NN62" i="42"/>
  <c r="NM62" i="42"/>
  <c r="NL62" i="42"/>
  <c r="NK62" i="42"/>
  <c r="NJ62" i="42"/>
  <c r="NI62" i="42"/>
  <c r="NH62" i="42"/>
  <c r="NG62" i="42"/>
  <c r="NF62" i="42"/>
  <c r="NE62" i="42"/>
  <c r="ND62" i="42"/>
  <c r="NC62" i="42"/>
  <c r="NB62" i="42"/>
  <c r="NA62" i="42"/>
  <c r="MZ62" i="42"/>
  <c r="MY62" i="42"/>
  <c r="MX62" i="42"/>
  <c r="MW62" i="42"/>
  <c r="MV62" i="42"/>
  <c r="MU62" i="42"/>
  <c r="MT62" i="42"/>
  <c r="MS62" i="42"/>
  <c r="MR62" i="42"/>
  <c r="MQ62" i="42"/>
  <c r="MP62" i="42"/>
  <c r="MO62" i="42"/>
  <c r="MN62" i="42"/>
  <c r="MM62" i="42"/>
  <c r="ML62" i="42"/>
  <c r="MK62" i="42"/>
  <c r="MJ62" i="42"/>
  <c r="MI62" i="42"/>
  <c r="MH62" i="42"/>
  <c r="MG62" i="42"/>
  <c r="MF62" i="42"/>
  <c r="ME62" i="42"/>
  <c r="MD62" i="42"/>
  <c r="MC62" i="42"/>
  <c r="MB62" i="42"/>
  <c r="MA62" i="42"/>
  <c r="LZ62" i="42"/>
  <c r="LY62" i="42"/>
  <c r="LX62" i="42"/>
  <c r="LW62" i="42"/>
  <c r="LV62" i="42"/>
  <c r="LU62" i="42"/>
  <c r="LT62" i="42"/>
  <c r="LS62" i="42"/>
  <c r="LR62" i="42"/>
  <c r="LQ62" i="42"/>
  <c r="LP62" i="42"/>
  <c r="LO62" i="42"/>
  <c r="LN62" i="42"/>
  <c r="LM62" i="42"/>
  <c r="LL62" i="42"/>
  <c r="LK62" i="42"/>
  <c r="LJ62" i="42"/>
  <c r="LI62" i="42"/>
  <c r="LH62" i="42"/>
  <c r="LG62" i="42"/>
  <c r="LF62" i="42"/>
  <c r="LE62" i="42"/>
  <c r="LD62" i="42"/>
  <c r="LC62" i="42"/>
  <c r="LB62" i="42"/>
  <c r="LA62" i="42"/>
  <c r="KZ62" i="42"/>
  <c r="KY62" i="42"/>
  <c r="KX62" i="42"/>
  <c r="KW62" i="42"/>
  <c r="KV62" i="42"/>
  <c r="KU62" i="42"/>
  <c r="KT62" i="42"/>
  <c r="KS62" i="42"/>
  <c r="KR62" i="42"/>
  <c r="KQ62" i="42"/>
  <c r="KP62" i="42"/>
  <c r="KO62" i="42"/>
  <c r="KN62" i="42"/>
  <c r="KM62" i="42"/>
  <c r="KL62" i="42"/>
  <c r="KK62" i="42"/>
  <c r="KJ62" i="42"/>
  <c r="KI62" i="42"/>
  <c r="KH62" i="42"/>
  <c r="KG62" i="42"/>
  <c r="KF62" i="42"/>
  <c r="KE62" i="42"/>
  <c r="KD62" i="42"/>
  <c r="KC62" i="42"/>
  <c r="KB62" i="42"/>
  <c r="KA62" i="42"/>
  <c r="JZ62" i="42"/>
  <c r="JY62" i="42"/>
  <c r="JX62" i="42"/>
  <c r="JW62" i="42"/>
  <c r="JV62" i="42"/>
  <c r="JU62" i="42"/>
  <c r="JT62" i="42"/>
  <c r="JS62" i="42"/>
  <c r="JR62" i="42"/>
  <c r="JQ62" i="42"/>
  <c r="JP62" i="42"/>
  <c r="JO62" i="42"/>
  <c r="JN62" i="42"/>
  <c r="JM62" i="42"/>
  <c r="JL62" i="42"/>
  <c r="JK62" i="42"/>
  <c r="JJ62" i="42"/>
  <c r="JI62" i="42"/>
  <c r="JH62" i="42"/>
  <c r="JG62" i="42"/>
  <c r="JF62" i="42"/>
  <c r="JE62" i="42"/>
  <c r="JD62" i="42"/>
  <c r="JC62" i="42"/>
  <c r="JB62" i="42"/>
  <c r="JA62" i="42"/>
  <c r="IZ62" i="42"/>
  <c r="IY62" i="42"/>
  <c r="IX62" i="42"/>
  <c r="IW62" i="42"/>
  <c r="IV62" i="42"/>
  <c r="IU62" i="42"/>
  <c r="IT62" i="42"/>
  <c r="IS62" i="42"/>
  <c r="IR62" i="42"/>
  <c r="IQ62" i="42"/>
  <c r="IP62" i="42"/>
  <c r="IO62" i="42"/>
  <c r="IN62" i="42"/>
  <c r="IM62" i="42"/>
  <c r="IL62" i="42"/>
  <c r="IK62" i="42"/>
  <c r="IJ62" i="42"/>
  <c r="II62" i="42"/>
  <c r="IH62" i="42"/>
  <c r="IG62" i="42"/>
  <c r="IF62" i="42"/>
  <c r="IE62" i="42"/>
  <c r="ID62" i="42"/>
  <c r="IC62" i="42"/>
  <c r="IB62" i="42"/>
  <c r="IA62" i="42"/>
  <c r="HZ62" i="42"/>
  <c r="HY62" i="42"/>
  <c r="HX62" i="42"/>
  <c r="HW62" i="42"/>
  <c r="HV62" i="42"/>
  <c r="HU62" i="42"/>
  <c r="HT62" i="42"/>
  <c r="HS62" i="42"/>
  <c r="HR62" i="42"/>
  <c r="HQ62" i="42"/>
  <c r="HP62" i="42"/>
  <c r="HO62" i="42"/>
  <c r="HN62" i="42"/>
  <c r="HM62" i="42"/>
  <c r="HL62" i="42"/>
  <c r="HK62" i="42"/>
  <c r="HJ62" i="42"/>
  <c r="HI62" i="42"/>
  <c r="HH62" i="42"/>
  <c r="HG62" i="42"/>
  <c r="HF62" i="42"/>
  <c r="HE62" i="42"/>
  <c r="HD62" i="42"/>
  <c r="HC62" i="42"/>
  <c r="HB62" i="42"/>
  <c r="HA62" i="42"/>
  <c r="GZ62" i="42"/>
  <c r="GY62" i="42"/>
  <c r="GX62" i="42"/>
  <c r="GW62" i="42"/>
  <c r="GV62" i="42"/>
  <c r="GU62" i="42"/>
  <c r="GT62" i="42"/>
  <c r="GS62" i="42"/>
  <c r="GR62" i="42"/>
  <c r="GQ62" i="42"/>
  <c r="GP62" i="42"/>
  <c r="GO62" i="42"/>
  <c r="GN62" i="42"/>
  <c r="GM62" i="42"/>
  <c r="GL62" i="42"/>
  <c r="GK62" i="42"/>
  <c r="GJ62" i="42"/>
  <c r="GI62" i="42"/>
  <c r="GH62" i="42"/>
  <c r="GG62" i="42"/>
  <c r="GF62" i="42"/>
  <c r="GE62" i="42"/>
  <c r="GD62" i="42"/>
  <c r="GC62" i="42"/>
  <c r="GB62" i="42"/>
  <c r="GA62" i="42"/>
  <c r="FZ62" i="42"/>
  <c r="FY62" i="42"/>
  <c r="FX62" i="42"/>
  <c r="FW62" i="42"/>
  <c r="FV62" i="42"/>
  <c r="FU62" i="42"/>
  <c r="FT62" i="42"/>
  <c r="FS62" i="42"/>
  <c r="FR62" i="42"/>
  <c r="FQ62" i="42"/>
  <c r="FP62" i="42"/>
  <c r="FO62" i="42"/>
  <c r="FN62" i="42"/>
  <c r="FM62" i="42"/>
  <c r="FL62" i="42"/>
  <c r="FK62" i="42"/>
  <c r="FJ62" i="42"/>
  <c r="FI62" i="42"/>
  <c r="FH62" i="42"/>
  <c r="FG62" i="42"/>
  <c r="FF62" i="42"/>
  <c r="FE62" i="42"/>
  <c r="FD62" i="42"/>
  <c r="FC62" i="42"/>
  <c r="FB62" i="42"/>
  <c r="FA62" i="42"/>
  <c r="EZ62" i="42"/>
  <c r="EY62" i="42"/>
  <c r="EX62" i="42"/>
  <c r="EW62" i="42"/>
  <c r="EV62" i="42"/>
  <c r="EU62" i="42"/>
  <c r="ET62" i="42"/>
  <c r="ES62" i="42"/>
  <c r="ER62" i="42"/>
  <c r="EQ62" i="42"/>
  <c r="EP62" i="42"/>
  <c r="EO62" i="42"/>
  <c r="EN62" i="42"/>
  <c r="EM62" i="42"/>
  <c r="EL62" i="42"/>
  <c r="EK62" i="42"/>
  <c r="EJ62" i="42"/>
  <c r="EI62" i="42"/>
  <c r="EH62" i="42"/>
  <c r="EG62" i="42"/>
  <c r="EF62" i="42"/>
  <c r="EE62" i="42"/>
  <c r="ED62" i="42"/>
  <c r="EC62" i="42"/>
  <c r="EB62" i="42"/>
  <c r="EA62" i="42"/>
  <c r="DZ62" i="42"/>
  <c r="DY62" i="42"/>
  <c r="DX62" i="42"/>
  <c r="DW62" i="42"/>
  <c r="DV62" i="42"/>
  <c r="DU62" i="42"/>
  <c r="DT62" i="42"/>
  <c r="DS62" i="42"/>
  <c r="DR62" i="42"/>
  <c r="DQ62" i="42"/>
  <c r="DP62" i="42"/>
  <c r="DO62" i="42"/>
  <c r="DN62" i="42"/>
  <c r="DM62" i="42"/>
  <c r="DL62" i="42"/>
  <c r="DK62" i="42"/>
  <c r="DJ62" i="42"/>
  <c r="DI62" i="42"/>
  <c r="DH62" i="42"/>
  <c r="DG62" i="42"/>
  <c r="DF62" i="42"/>
  <c r="DE62" i="42"/>
  <c r="AOD61" i="42"/>
  <c r="AOC61" i="42"/>
  <c r="AOB61" i="42"/>
  <c r="AOA61" i="42"/>
  <c r="ANZ61" i="42"/>
  <c r="ANY61" i="42"/>
  <c r="ANX61" i="42"/>
  <c r="ANW61" i="42"/>
  <c r="ANV61" i="42"/>
  <c r="ANU61" i="42"/>
  <c r="ANT61" i="42"/>
  <c r="ANS61" i="42"/>
  <c r="ANR61" i="42"/>
  <c r="ANQ61" i="42"/>
  <c r="ANP61" i="42"/>
  <c r="ANO61" i="42"/>
  <c r="ANN61" i="42"/>
  <c r="ANM61" i="42"/>
  <c r="ANL61" i="42"/>
  <c r="ANK61" i="42"/>
  <c r="ANJ61" i="42"/>
  <c r="ANI61" i="42"/>
  <c r="ANH61" i="42"/>
  <c r="ANG61" i="42"/>
  <c r="ANF61" i="42"/>
  <c r="ANE61" i="42"/>
  <c r="AND61" i="42"/>
  <c r="ANC61" i="42"/>
  <c r="ANB61" i="42"/>
  <c r="ANA61" i="42"/>
  <c r="AMZ61" i="42"/>
  <c r="AMY61" i="42"/>
  <c r="AMX61" i="42"/>
  <c r="AMW61" i="42"/>
  <c r="AMV61" i="42"/>
  <c r="AMU61" i="42"/>
  <c r="AMT61" i="42"/>
  <c r="AMS61" i="42"/>
  <c r="AMR61" i="42"/>
  <c r="AMQ61" i="42"/>
  <c r="AMP61" i="42"/>
  <c r="AMO61" i="42"/>
  <c r="AMN61" i="42"/>
  <c r="AMM61" i="42"/>
  <c r="AML61" i="42"/>
  <c r="AMK61" i="42"/>
  <c r="AMJ61" i="42"/>
  <c r="AMI61" i="42"/>
  <c r="AMH61" i="42"/>
  <c r="AMG61" i="42"/>
  <c r="AMF61" i="42"/>
  <c r="AME61" i="42"/>
  <c r="AMD61" i="42"/>
  <c r="AMC61" i="42"/>
  <c r="AMB61" i="42"/>
  <c r="AMA61" i="42"/>
  <c r="ALZ61" i="42"/>
  <c r="ALY61" i="42"/>
  <c r="ALX61" i="42"/>
  <c r="ALW61" i="42"/>
  <c r="ALV61" i="42"/>
  <c r="ALU61" i="42"/>
  <c r="ALT61" i="42"/>
  <c r="ALS61" i="42"/>
  <c r="ALR61" i="42"/>
  <c r="ALQ61" i="42"/>
  <c r="ALP61" i="42"/>
  <c r="ALO61" i="42"/>
  <c r="ALN61" i="42"/>
  <c r="ALM61" i="42"/>
  <c r="ALL61" i="42"/>
  <c r="ALK61" i="42"/>
  <c r="ALJ61" i="42"/>
  <c r="ALI61" i="42"/>
  <c r="ALH61" i="42"/>
  <c r="ALG61" i="42"/>
  <c r="ALF61" i="42"/>
  <c r="ALE61" i="42"/>
  <c r="ALD61" i="42"/>
  <c r="ALC61" i="42"/>
  <c r="ALB61" i="42"/>
  <c r="ALA61" i="42"/>
  <c r="AKZ61" i="42"/>
  <c r="AKY61" i="42"/>
  <c r="AKX61" i="42"/>
  <c r="AKW61" i="42"/>
  <c r="AKV61" i="42"/>
  <c r="AKU61" i="42"/>
  <c r="AKT61" i="42"/>
  <c r="AKS61" i="42"/>
  <c r="AKR61" i="42"/>
  <c r="AKQ61" i="42"/>
  <c r="AKP61" i="42"/>
  <c r="AKO61" i="42"/>
  <c r="AKN61" i="42"/>
  <c r="AKM61" i="42"/>
  <c r="AKL61" i="42"/>
  <c r="AKK61" i="42"/>
  <c r="AKJ61" i="42"/>
  <c r="AKI61" i="42"/>
  <c r="AKH61" i="42"/>
  <c r="AKG61" i="42"/>
  <c r="AKF61" i="42"/>
  <c r="AKE61" i="42"/>
  <c r="AKD61" i="42"/>
  <c r="AKC61" i="42"/>
  <c r="AKB61" i="42"/>
  <c r="AKA61" i="42"/>
  <c r="AJZ61" i="42"/>
  <c r="AJY61" i="42"/>
  <c r="AJX61" i="42"/>
  <c r="AJW61" i="42"/>
  <c r="AJV61" i="42"/>
  <c r="AJU61" i="42"/>
  <c r="AJT61" i="42"/>
  <c r="AJS61" i="42"/>
  <c r="AJR61" i="42"/>
  <c r="AJQ61" i="42"/>
  <c r="AJP61" i="42"/>
  <c r="AJO61" i="42"/>
  <c r="AJN61" i="42"/>
  <c r="AJM61" i="42"/>
  <c r="AJL61" i="42"/>
  <c r="AJK61" i="42"/>
  <c r="AJJ61" i="42"/>
  <c r="AJI61" i="42"/>
  <c r="AJH61" i="42"/>
  <c r="AJG61" i="42"/>
  <c r="AJF61" i="42"/>
  <c r="AJE61" i="42"/>
  <c r="AJD61" i="42"/>
  <c r="AJC61" i="42"/>
  <c r="AJB61" i="42"/>
  <c r="AJA61" i="42"/>
  <c r="AIZ61" i="42"/>
  <c r="AIY61" i="42"/>
  <c r="AIX61" i="42"/>
  <c r="AIW61" i="42"/>
  <c r="AIV61" i="42"/>
  <c r="AIU61" i="42"/>
  <c r="AIT61" i="42"/>
  <c r="AIS61" i="42"/>
  <c r="AIR61" i="42"/>
  <c r="AIQ61" i="42"/>
  <c r="AIP61" i="42"/>
  <c r="AIO61" i="42"/>
  <c r="AIN61" i="42"/>
  <c r="AIM61" i="42"/>
  <c r="AIL61" i="42"/>
  <c r="AIK61" i="42"/>
  <c r="AIJ61" i="42"/>
  <c r="AII61" i="42"/>
  <c r="AIH61" i="42"/>
  <c r="AIG61" i="42"/>
  <c r="AIF61" i="42"/>
  <c r="AIE61" i="42"/>
  <c r="AID61" i="42"/>
  <c r="AIC61" i="42"/>
  <c r="AIB61" i="42"/>
  <c r="AIA61" i="42"/>
  <c r="AHZ61" i="42"/>
  <c r="AHY61" i="42"/>
  <c r="AHX61" i="42"/>
  <c r="AHW61" i="42"/>
  <c r="AHV61" i="42"/>
  <c r="AHU61" i="42"/>
  <c r="AHT61" i="42"/>
  <c r="AHS61" i="42"/>
  <c r="AHR61" i="42"/>
  <c r="AHQ61" i="42"/>
  <c r="AHP61" i="42"/>
  <c r="AHO61" i="42"/>
  <c r="AHN61" i="42"/>
  <c r="AHM61" i="42"/>
  <c r="AHL61" i="42"/>
  <c r="AHK61" i="42"/>
  <c r="AHJ61" i="42"/>
  <c r="AHI61" i="42"/>
  <c r="AHH61" i="42"/>
  <c r="AHG61" i="42"/>
  <c r="AHF61" i="42"/>
  <c r="AHE61" i="42"/>
  <c r="AHD61" i="42"/>
  <c r="AHC61" i="42"/>
  <c r="AHB61" i="42"/>
  <c r="AHA61" i="42"/>
  <c r="AGZ61" i="42"/>
  <c r="AGY61" i="42"/>
  <c r="AGX61" i="42"/>
  <c r="AGW61" i="42"/>
  <c r="AGV61" i="42"/>
  <c r="AGU61" i="42"/>
  <c r="AGT61" i="42"/>
  <c r="AGS61" i="42"/>
  <c r="AGR61" i="42"/>
  <c r="AGQ61" i="42"/>
  <c r="AGP61" i="42"/>
  <c r="AGO61" i="42"/>
  <c r="AGN61" i="42"/>
  <c r="AGM61" i="42"/>
  <c r="AGL61" i="42"/>
  <c r="AGK61" i="42"/>
  <c r="AGJ61" i="42"/>
  <c r="AGI61" i="42"/>
  <c r="AGH61" i="42"/>
  <c r="AGG61" i="42"/>
  <c r="AGF61" i="42"/>
  <c r="AGE61" i="42"/>
  <c r="AGD61" i="42"/>
  <c r="AGC61" i="42"/>
  <c r="AGB61" i="42"/>
  <c r="AGA61" i="42"/>
  <c r="AFZ61" i="42"/>
  <c r="AFY61" i="42"/>
  <c r="AFX61" i="42"/>
  <c r="AFW61" i="42"/>
  <c r="AFV61" i="42"/>
  <c r="AFU61" i="42"/>
  <c r="AFT61" i="42"/>
  <c r="AFS61" i="42"/>
  <c r="AFR61" i="42"/>
  <c r="AFQ61" i="42"/>
  <c r="AFP61" i="42"/>
  <c r="AFO61" i="42"/>
  <c r="AFN61" i="42"/>
  <c r="AFM61" i="42"/>
  <c r="AFL61" i="42"/>
  <c r="AFK61" i="42"/>
  <c r="AFJ61" i="42"/>
  <c r="AFI61" i="42"/>
  <c r="AFH61" i="42"/>
  <c r="AFG61" i="42"/>
  <c r="AFF61" i="42"/>
  <c r="AFE61" i="42"/>
  <c r="AFD61" i="42"/>
  <c r="AFC61" i="42"/>
  <c r="AFB61" i="42"/>
  <c r="AFA61" i="42"/>
  <c r="AEZ61" i="42"/>
  <c r="AEY61" i="42"/>
  <c r="AEX61" i="42"/>
  <c r="AEW61" i="42"/>
  <c r="AEV61" i="42"/>
  <c r="AEU61" i="42"/>
  <c r="AET61" i="42"/>
  <c r="AES61" i="42"/>
  <c r="AER61" i="42"/>
  <c r="AEQ61" i="42"/>
  <c r="AEP61" i="42"/>
  <c r="AEO61" i="42"/>
  <c r="AEN61" i="42"/>
  <c r="AEM61" i="42"/>
  <c r="AEL61" i="42"/>
  <c r="AEK61" i="42"/>
  <c r="AEJ61" i="42"/>
  <c r="AEI61" i="42"/>
  <c r="AEH61" i="42"/>
  <c r="AEG61" i="42"/>
  <c r="AEF61" i="42"/>
  <c r="AEE61" i="42"/>
  <c r="AED61" i="42"/>
  <c r="AEC61" i="42"/>
  <c r="AEB61" i="42"/>
  <c r="AEA61" i="42"/>
  <c r="ADZ61" i="42"/>
  <c r="ADY61" i="42"/>
  <c r="ADX61" i="42"/>
  <c r="ADW61" i="42"/>
  <c r="ADV61" i="42"/>
  <c r="ADU61" i="42"/>
  <c r="ADT61" i="42"/>
  <c r="ADS61" i="42"/>
  <c r="ADR61" i="42"/>
  <c r="ADQ61" i="42"/>
  <c r="ADP61" i="42"/>
  <c r="ADO61" i="42"/>
  <c r="ADN61" i="42"/>
  <c r="ADM61" i="42"/>
  <c r="ADL61" i="42"/>
  <c r="ADK61" i="42"/>
  <c r="ADJ61" i="42"/>
  <c r="ADI61" i="42"/>
  <c r="ADH61" i="42"/>
  <c r="ADG61" i="42"/>
  <c r="ADF61" i="42"/>
  <c r="ADE61" i="42"/>
  <c r="ADD61" i="42"/>
  <c r="ADC61" i="42"/>
  <c r="ADB61" i="42"/>
  <c r="ADA61" i="42"/>
  <c r="ACZ61" i="42"/>
  <c r="ACY61" i="42"/>
  <c r="ACX61" i="42"/>
  <c r="ACW61" i="42"/>
  <c r="ACV61" i="42"/>
  <c r="ACU61" i="42"/>
  <c r="ACT61" i="42"/>
  <c r="ACS61" i="42"/>
  <c r="ACR61" i="42"/>
  <c r="ACQ61" i="42"/>
  <c r="ACP61" i="42"/>
  <c r="ACO61" i="42"/>
  <c r="ACN61" i="42"/>
  <c r="ACM61" i="42"/>
  <c r="ACL61" i="42"/>
  <c r="ACK61" i="42"/>
  <c r="ACJ61" i="42"/>
  <c r="ACI61" i="42"/>
  <c r="ACH61" i="42"/>
  <c r="ACG61" i="42"/>
  <c r="ACF61" i="42"/>
  <c r="ACE61" i="42"/>
  <c r="ACD61" i="42"/>
  <c r="ACC61" i="42"/>
  <c r="ACB61" i="42"/>
  <c r="ACA61" i="42"/>
  <c r="ABZ61" i="42"/>
  <c r="ABY61" i="42"/>
  <c r="ABX61" i="42"/>
  <c r="ABW61" i="42"/>
  <c r="ABV61" i="42"/>
  <c r="ABU61" i="42"/>
  <c r="ABT61" i="42"/>
  <c r="ABS61" i="42"/>
  <c r="ABR61" i="42"/>
  <c r="ABQ61" i="42"/>
  <c r="ABP61" i="42"/>
  <c r="ABO61" i="42"/>
  <c r="ABN61" i="42"/>
  <c r="ABM61" i="42"/>
  <c r="ABL61" i="42"/>
  <c r="ABK61" i="42"/>
  <c r="ABJ61" i="42"/>
  <c r="ABI61" i="42"/>
  <c r="ABH61" i="42"/>
  <c r="ABG61" i="42"/>
  <c r="ABF61" i="42"/>
  <c r="ABE61" i="42"/>
  <c r="ABD61" i="42"/>
  <c r="ABC61" i="42"/>
  <c r="ABB61" i="42"/>
  <c r="ABA61" i="42"/>
  <c r="AAZ61" i="42"/>
  <c r="AAY61" i="42"/>
  <c r="AAX61" i="42"/>
  <c r="AAW61" i="42"/>
  <c r="AAV61" i="42"/>
  <c r="AAU61" i="42"/>
  <c r="AAT61" i="42"/>
  <c r="AAS61" i="42"/>
  <c r="AAR61" i="42"/>
  <c r="AAQ61" i="42"/>
  <c r="AAP61" i="42"/>
  <c r="AAO61" i="42"/>
  <c r="AAN61" i="42"/>
  <c r="AAM61" i="42"/>
  <c r="AAL61" i="42"/>
  <c r="AAK61" i="42"/>
  <c r="AAJ61" i="42"/>
  <c r="AAI61" i="42"/>
  <c r="AAH61" i="42"/>
  <c r="AAG61" i="42"/>
  <c r="AAF61" i="42"/>
  <c r="AAE61" i="42"/>
  <c r="AAD61" i="42"/>
  <c r="AAC61" i="42"/>
  <c r="AAB61" i="42"/>
  <c r="AAA61" i="42"/>
  <c r="ZZ61" i="42"/>
  <c r="ZY61" i="42"/>
  <c r="ZX61" i="42"/>
  <c r="ZW61" i="42"/>
  <c r="ZV61" i="42"/>
  <c r="ZU61" i="42"/>
  <c r="ZT61" i="42"/>
  <c r="ZS61" i="42"/>
  <c r="ZR61" i="42"/>
  <c r="ZQ61" i="42"/>
  <c r="ZP61" i="42"/>
  <c r="ZO61" i="42"/>
  <c r="ZN61" i="42"/>
  <c r="ZM61" i="42"/>
  <c r="ZL61" i="42"/>
  <c r="ZK61" i="42"/>
  <c r="ZJ61" i="42"/>
  <c r="ZI61" i="42"/>
  <c r="ZH61" i="42"/>
  <c r="ZG61" i="42"/>
  <c r="ZF61" i="42"/>
  <c r="ZE61" i="42"/>
  <c r="ZD61" i="42"/>
  <c r="ZC61" i="42"/>
  <c r="ZB61" i="42"/>
  <c r="ZA61" i="42"/>
  <c r="YZ61" i="42"/>
  <c r="YY61" i="42"/>
  <c r="YX61" i="42"/>
  <c r="YW61" i="42"/>
  <c r="YV61" i="42"/>
  <c r="YU61" i="42"/>
  <c r="YT61" i="42"/>
  <c r="YS61" i="42"/>
  <c r="YR61" i="42"/>
  <c r="YQ61" i="42"/>
  <c r="YP61" i="42"/>
  <c r="YO61" i="42"/>
  <c r="YN61" i="42"/>
  <c r="YM61" i="42"/>
  <c r="YL61" i="42"/>
  <c r="YK61" i="42"/>
  <c r="YJ61" i="42"/>
  <c r="YI61" i="42"/>
  <c r="YH61" i="42"/>
  <c r="YG61" i="42"/>
  <c r="YF61" i="42"/>
  <c r="YE61" i="42"/>
  <c r="YD61" i="42"/>
  <c r="YC61" i="42"/>
  <c r="YB61" i="42"/>
  <c r="YA61" i="42"/>
  <c r="XZ61" i="42"/>
  <c r="XY61" i="42"/>
  <c r="XX61" i="42"/>
  <c r="XW61" i="42"/>
  <c r="XV61" i="42"/>
  <c r="XU61" i="42"/>
  <c r="XT61" i="42"/>
  <c r="XS61" i="42"/>
  <c r="XR61" i="42"/>
  <c r="XQ61" i="42"/>
  <c r="XP61" i="42"/>
  <c r="XO61" i="42"/>
  <c r="XN61" i="42"/>
  <c r="XM61" i="42"/>
  <c r="XL61" i="42"/>
  <c r="XK61" i="42"/>
  <c r="XJ61" i="42"/>
  <c r="XI61" i="42"/>
  <c r="XH61" i="42"/>
  <c r="XG61" i="42"/>
  <c r="XF61" i="42"/>
  <c r="XE61" i="42"/>
  <c r="XD61" i="42"/>
  <c r="XC61" i="42"/>
  <c r="XB61" i="42"/>
  <c r="XA61" i="42"/>
  <c r="WZ61" i="42"/>
  <c r="WY61" i="42"/>
  <c r="WX61" i="42"/>
  <c r="WW61" i="42"/>
  <c r="WV61" i="42"/>
  <c r="WU61" i="42"/>
  <c r="WT61" i="42"/>
  <c r="WS61" i="42"/>
  <c r="WR61" i="42"/>
  <c r="WQ61" i="42"/>
  <c r="WP61" i="42"/>
  <c r="WO61" i="42"/>
  <c r="WN61" i="42"/>
  <c r="WM61" i="42"/>
  <c r="WL61" i="42"/>
  <c r="WK61" i="42"/>
  <c r="WJ61" i="42"/>
  <c r="WI61" i="42"/>
  <c r="WH61" i="42"/>
  <c r="WG61" i="42"/>
  <c r="WF61" i="42"/>
  <c r="WE61" i="42"/>
  <c r="WD61" i="42"/>
  <c r="WC61" i="42"/>
  <c r="WB61" i="42"/>
  <c r="WA61" i="42"/>
  <c r="VZ61" i="42"/>
  <c r="VY61" i="42"/>
  <c r="VX61" i="42"/>
  <c r="VW61" i="42"/>
  <c r="VV61" i="42"/>
  <c r="VU61" i="42"/>
  <c r="VT61" i="42"/>
  <c r="VS61" i="42"/>
  <c r="VR61" i="42"/>
  <c r="VQ61" i="42"/>
  <c r="VP61" i="42"/>
  <c r="VO61" i="42"/>
  <c r="VN61" i="42"/>
  <c r="VM61" i="42"/>
  <c r="VL61" i="42"/>
  <c r="VK61" i="42"/>
  <c r="VJ61" i="42"/>
  <c r="VI61" i="42"/>
  <c r="VH61" i="42"/>
  <c r="VG61" i="42"/>
  <c r="VF61" i="42"/>
  <c r="VE61" i="42"/>
  <c r="VD61" i="42"/>
  <c r="VC61" i="42"/>
  <c r="VB61" i="42"/>
  <c r="VA61" i="42"/>
  <c r="UZ61" i="42"/>
  <c r="UY61" i="42"/>
  <c r="UX61" i="42"/>
  <c r="UW61" i="42"/>
  <c r="UV61" i="42"/>
  <c r="UU61" i="42"/>
  <c r="UT61" i="42"/>
  <c r="US61" i="42"/>
  <c r="UR61" i="42"/>
  <c r="UQ61" i="42"/>
  <c r="UP61" i="42"/>
  <c r="UO61" i="42"/>
  <c r="UN61" i="42"/>
  <c r="UM61" i="42"/>
  <c r="UL61" i="42"/>
  <c r="UK61" i="42"/>
  <c r="UJ61" i="42"/>
  <c r="UI61" i="42"/>
  <c r="UH61" i="42"/>
  <c r="UG61" i="42"/>
  <c r="UF61" i="42"/>
  <c r="UE61" i="42"/>
  <c r="UD61" i="42"/>
  <c r="UC61" i="42"/>
  <c r="UB61" i="42"/>
  <c r="UA61" i="42"/>
  <c r="TZ61" i="42"/>
  <c r="TY61" i="42"/>
  <c r="TX61" i="42"/>
  <c r="TW61" i="42"/>
  <c r="TV61" i="42"/>
  <c r="TU61" i="42"/>
  <c r="TT61" i="42"/>
  <c r="TS61" i="42"/>
  <c r="TR61" i="42"/>
  <c r="TQ61" i="42"/>
  <c r="TP61" i="42"/>
  <c r="TO61" i="42"/>
  <c r="TN61" i="42"/>
  <c r="TM61" i="42"/>
  <c r="TL61" i="42"/>
  <c r="TK61" i="42"/>
  <c r="TJ61" i="42"/>
  <c r="TI61" i="42"/>
  <c r="TH61" i="42"/>
  <c r="TG61" i="42"/>
  <c r="TF61" i="42"/>
  <c r="TE61" i="42"/>
  <c r="TD61" i="42"/>
  <c r="TC61" i="42"/>
  <c r="TB61" i="42"/>
  <c r="TA61" i="42"/>
  <c r="SZ61" i="42"/>
  <c r="SY61" i="42"/>
  <c r="SX61" i="42"/>
  <c r="SW61" i="42"/>
  <c r="SV61" i="42"/>
  <c r="SU61" i="42"/>
  <c r="ST61" i="42"/>
  <c r="SS61" i="42"/>
  <c r="SR61" i="42"/>
  <c r="SQ61" i="42"/>
  <c r="SP61" i="42"/>
  <c r="SO61" i="42"/>
  <c r="SN61" i="42"/>
  <c r="SM61" i="42"/>
  <c r="SL61" i="42"/>
  <c r="SK61" i="42"/>
  <c r="SJ61" i="42"/>
  <c r="SI61" i="42"/>
  <c r="SH61" i="42"/>
  <c r="SG61" i="42"/>
  <c r="SF61" i="42"/>
  <c r="SE61" i="42"/>
  <c r="SD61" i="42"/>
  <c r="SC61" i="42"/>
  <c r="SB61" i="42"/>
  <c r="SA61" i="42"/>
  <c r="RZ61" i="42"/>
  <c r="RY61" i="42"/>
  <c r="RX61" i="42"/>
  <c r="RW61" i="42"/>
  <c r="RV61" i="42"/>
  <c r="RU61" i="42"/>
  <c r="RT61" i="42"/>
  <c r="RS61" i="42"/>
  <c r="RR61" i="42"/>
  <c r="RQ61" i="42"/>
  <c r="RP61" i="42"/>
  <c r="RO61" i="42"/>
  <c r="RN61" i="42"/>
  <c r="RM61" i="42"/>
  <c r="RL61" i="42"/>
  <c r="RK61" i="42"/>
  <c r="RJ61" i="42"/>
  <c r="RI61" i="42"/>
  <c r="RH61" i="42"/>
  <c r="RG61" i="42"/>
  <c r="RF61" i="42"/>
  <c r="RE61" i="42"/>
  <c r="RD61" i="42"/>
  <c r="RC61" i="42"/>
  <c r="RB61" i="42"/>
  <c r="RA61" i="42"/>
  <c r="QZ61" i="42"/>
  <c r="QY61" i="42"/>
  <c r="QX61" i="42"/>
  <c r="QW61" i="42"/>
  <c r="QV61" i="42"/>
  <c r="QU61" i="42"/>
  <c r="QT61" i="42"/>
  <c r="QS61" i="42"/>
  <c r="QR61" i="42"/>
  <c r="QQ61" i="42"/>
  <c r="QP61" i="42"/>
  <c r="QO61" i="42"/>
  <c r="QN61" i="42"/>
  <c r="QM61" i="42"/>
  <c r="QL61" i="42"/>
  <c r="QK61" i="42"/>
  <c r="QJ61" i="42"/>
  <c r="QI61" i="42"/>
  <c r="QH61" i="42"/>
  <c r="QG61" i="42"/>
  <c r="QF61" i="42"/>
  <c r="QE61" i="42"/>
  <c r="QD61" i="42"/>
  <c r="QC61" i="42"/>
  <c r="QB61" i="42"/>
  <c r="QA61" i="42"/>
  <c r="PZ61" i="42"/>
  <c r="PY61" i="42"/>
  <c r="PX61" i="42"/>
  <c r="PW61" i="42"/>
  <c r="PV61" i="42"/>
  <c r="PU61" i="42"/>
  <c r="PT61" i="42"/>
  <c r="PS61" i="42"/>
  <c r="PR61" i="42"/>
  <c r="PQ61" i="42"/>
  <c r="PP61" i="42"/>
  <c r="PO61" i="42"/>
  <c r="PN61" i="42"/>
  <c r="PM61" i="42"/>
  <c r="PL61" i="42"/>
  <c r="PK61" i="42"/>
  <c r="PJ61" i="42"/>
  <c r="PI61" i="42"/>
  <c r="PH61" i="42"/>
  <c r="PG61" i="42"/>
  <c r="PF61" i="42"/>
  <c r="PE61" i="42"/>
  <c r="PD61" i="42"/>
  <c r="PC61" i="42"/>
  <c r="PB61" i="42"/>
  <c r="PA61" i="42"/>
  <c r="OZ61" i="42"/>
  <c r="OY61" i="42"/>
  <c r="OX61" i="42"/>
  <c r="OW61" i="42"/>
  <c r="OV61" i="42"/>
  <c r="OU61" i="42"/>
  <c r="OT61" i="42"/>
  <c r="OS61" i="42"/>
  <c r="OR61" i="42"/>
  <c r="OQ61" i="42"/>
  <c r="OP61" i="42"/>
  <c r="OO61" i="42"/>
  <c r="ON61" i="42"/>
  <c r="OM61" i="42"/>
  <c r="OL61" i="42"/>
  <c r="OK61" i="42"/>
  <c r="OJ61" i="42"/>
  <c r="OI61" i="42"/>
  <c r="OH61" i="42"/>
  <c r="OG61" i="42"/>
  <c r="OF61" i="42"/>
  <c r="OE61" i="42"/>
  <c r="OD61" i="42"/>
  <c r="OC61" i="42"/>
  <c r="OB61" i="42"/>
  <c r="OA61" i="42"/>
  <c r="NZ61" i="42"/>
  <c r="NY61" i="42"/>
  <c r="NX61" i="42"/>
  <c r="NW61" i="42"/>
  <c r="NV61" i="42"/>
  <c r="NU61" i="42"/>
  <c r="NT61" i="42"/>
  <c r="NS61" i="42"/>
  <c r="NR61" i="42"/>
  <c r="NQ61" i="42"/>
  <c r="NP61" i="42"/>
  <c r="NO61" i="42"/>
  <c r="NN61" i="42"/>
  <c r="NM61" i="42"/>
  <c r="NL61" i="42"/>
  <c r="NK61" i="42"/>
  <c r="NJ61" i="42"/>
  <c r="NI61" i="42"/>
  <c r="NH61" i="42"/>
  <c r="NG61" i="42"/>
  <c r="NF61" i="42"/>
  <c r="NE61" i="42"/>
  <c r="ND61" i="42"/>
  <c r="NC61" i="42"/>
  <c r="NB61" i="42"/>
  <c r="NA61" i="42"/>
  <c r="MZ61" i="42"/>
  <c r="MY61" i="42"/>
  <c r="MX61" i="42"/>
  <c r="MW61" i="42"/>
  <c r="MV61" i="42"/>
  <c r="MU61" i="42"/>
  <c r="MT61" i="42"/>
  <c r="MS61" i="42"/>
  <c r="MR61" i="42"/>
  <c r="MQ61" i="42"/>
  <c r="MP61" i="42"/>
  <c r="MO61" i="42"/>
  <c r="MN61" i="42"/>
  <c r="MM61" i="42"/>
  <c r="ML61" i="42"/>
  <c r="MK61" i="42"/>
  <c r="MJ61" i="42"/>
  <c r="MI61" i="42"/>
  <c r="MH61" i="42"/>
  <c r="MG61" i="42"/>
  <c r="MF61" i="42"/>
  <c r="ME61" i="42"/>
  <c r="MD61" i="42"/>
  <c r="MC61" i="42"/>
  <c r="MB61" i="42"/>
  <c r="MA61" i="42"/>
  <c r="LZ61" i="42"/>
  <c r="LY61" i="42"/>
  <c r="LX61" i="42"/>
  <c r="LW61" i="42"/>
  <c r="LV61" i="42"/>
  <c r="LU61" i="42"/>
  <c r="LT61" i="42"/>
  <c r="LS61" i="42"/>
  <c r="LR61" i="42"/>
  <c r="LQ61" i="42"/>
  <c r="LP61" i="42"/>
  <c r="LO61" i="42"/>
  <c r="LN61" i="42"/>
  <c r="LM61" i="42"/>
  <c r="LL61" i="42"/>
  <c r="LK61" i="42"/>
  <c r="LJ61" i="42"/>
  <c r="LI61" i="42"/>
  <c r="LH61" i="42"/>
  <c r="LG61" i="42"/>
  <c r="LF61" i="42"/>
  <c r="LE61" i="42"/>
  <c r="LD61" i="42"/>
  <c r="LC61" i="42"/>
  <c r="LB61" i="42"/>
  <c r="LA61" i="42"/>
  <c r="KZ61" i="42"/>
  <c r="KY61" i="42"/>
  <c r="KX61" i="42"/>
  <c r="KW61" i="42"/>
  <c r="KV61" i="42"/>
  <c r="KU61" i="42"/>
  <c r="KT61" i="42"/>
  <c r="KS61" i="42"/>
  <c r="KR61" i="42"/>
  <c r="KQ61" i="42"/>
  <c r="KP61" i="42"/>
  <c r="KO61" i="42"/>
  <c r="KN61" i="42"/>
  <c r="KM61" i="42"/>
  <c r="KL61" i="42"/>
  <c r="KK61" i="42"/>
  <c r="KJ61" i="42"/>
  <c r="KI61" i="42"/>
  <c r="KH61" i="42"/>
  <c r="KG61" i="42"/>
  <c r="KF61" i="42"/>
  <c r="KE61" i="42"/>
  <c r="KD61" i="42"/>
  <c r="KC61" i="42"/>
  <c r="KB61" i="42"/>
  <c r="KA61" i="42"/>
  <c r="JZ61" i="42"/>
  <c r="JY61" i="42"/>
  <c r="JX61" i="42"/>
  <c r="JW61" i="42"/>
  <c r="JV61" i="42"/>
  <c r="JU61" i="42"/>
  <c r="JT61" i="42"/>
  <c r="JS61" i="42"/>
  <c r="JR61" i="42"/>
  <c r="JQ61" i="42"/>
  <c r="JP61" i="42"/>
  <c r="JO61" i="42"/>
  <c r="JN61" i="42"/>
  <c r="JM61" i="42"/>
  <c r="JL61" i="42"/>
  <c r="JK61" i="42"/>
  <c r="JJ61" i="42"/>
  <c r="JI61" i="42"/>
  <c r="JH61" i="42"/>
  <c r="JG61" i="42"/>
  <c r="JF61" i="42"/>
  <c r="JE61" i="42"/>
  <c r="JD61" i="42"/>
  <c r="JC61" i="42"/>
  <c r="JB61" i="42"/>
  <c r="JA61" i="42"/>
  <c r="IZ61" i="42"/>
  <c r="IY61" i="42"/>
  <c r="IX61" i="42"/>
  <c r="IW61" i="42"/>
  <c r="IV61" i="42"/>
  <c r="IU61" i="42"/>
  <c r="IT61" i="42"/>
  <c r="IS61" i="42"/>
  <c r="IR61" i="42"/>
  <c r="IQ61" i="42"/>
  <c r="IP61" i="42"/>
  <c r="IO61" i="42"/>
  <c r="IN61" i="42"/>
  <c r="IM61" i="42"/>
  <c r="IL61" i="42"/>
  <c r="IK61" i="42"/>
  <c r="IJ61" i="42"/>
  <c r="II61" i="42"/>
  <c r="IH61" i="42"/>
  <c r="IG61" i="42"/>
  <c r="IF61" i="42"/>
  <c r="IE61" i="42"/>
  <c r="ID61" i="42"/>
  <c r="IC61" i="42"/>
  <c r="IB61" i="42"/>
  <c r="IA61" i="42"/>
  <c r="HZ61" i="42"/>
  <c r="HY61" i="42"/>
  <c r="HX61" i="42"/>
  <c r="HW61" i="42"/>
  <c r="HV61" i="42"/>
  <c r="HU61" i="42"/>
  <c r="HT61" i="42"/>
  <c r="HS61" i="42"/>
  <c r="HR61" i="42"/>
  <c r="HQ61" i="42"/>
  <c r="HP61" i="42"/>
  <c r="HO61" i="42"/>
  <c r="HN61" i="42"/>
  <c r="HM61" i="42"/>
  <c r="HL61" i="42"/>
  <c r="HK61" i="42"/>
  <c r="HJ61" i="42"/>
  <c r="HI61" i="42"/>
  <c r="HH61" i="42"/>
  <c r="HG61" i="42"/>
  <c r="HF61" i="42"/>
  <c r="HE61" i="42"/>
  <c r="HD61" i="42"/>
  <c r="HC61" i="42"/>
  <c r="HB61" i="42"/>
  <c r="HA61" i="42"/>
  <c r="GZ61" i="42"/>
  <c r="GY61" i="42"/>
  <c r="GX61" i="42"/>
  <c r="GW61" i="42"/>
  <c r="GV61" i="42"/>
  <c r="GU61" i="42"/>
  <c r="GT61" i="42"/>
  <c r="GS61" i="42"/>
  <c r="GR61" i="42"/>
  <c r="GQ61" i="42"/>
  <c r="GP61" i="42"/>
  <c r="GO61" i="42"/>
  <c r="GN61" i="42"/>
  <c r="GM61" i="42"/>
  <c r="GL61" i="42"/>
  <c r="GK61" i="42"/>
  <c r="GJ61" i="42"/>
  <c r="GI61" i="42"/>
  <c r="GH61" i="42"/>
  <c r="GG61" i="42"/>
  <c r="GF61" i="42"/>
  <c r="GE61" i="42"/>
  <c r="GD61" i="42"/>
  <c r="GC61" i="42"/>
  <c r="GB61" i="42"/>
  <c r="GA61" i="42"/>
  <c r="FZ61" i="42"/>
  <c r="FY61" i="42"/>
  <c r="FX61" i="42"/>
  <c r="FW61" i="42"/>
  <c r="FV61" i="42"/>
  <c r="FU61" i="42"/>
  <c r="FT61" i="42"/>
  <c r="FS61" i="42"/>
  <c r="FR61" i="42"/>
  <c r="FQ61" i="42"/>
  <c r="FP61" i="42"/>
  <c r="FO61" i="42"/>
  <c r="FN61" i="42"/>
  <c r="FM61" i="42"/>
  <c r="FL61" i="42"/>
  <c r="FK61" i="42"/>
  <c r="FJ61" i="42"/>
  <c r="FI61" i="42"/>
  <c r="FH61" i="42"/>
  <c r="FG61" i="42"/>
  <c r="FF61" i="42"/>
  <c r="FE61" i="42"/>
  <c r="FD61" i="42"/>
  <c r="FC61" i="42"/>
  <c r="FB61" i="42"/>
  <c r="FA61" i="42"/>
  <c r="EZ61" i="42"/>
  <c r="EY61" i="42"/>
  <c r="EX61" i="42"/>
  <c r="EW61" i="42"/>
  <c r="EV61" i="42"/>
  <c r="EU61" i="42"/>
  <c r="ET61" i="42"/>
  <c r="ES61" i="42"/>
  <c r="ER61" i="42"/>
  <c r="EQ61" i="42"/>
  <c r="EP61" i="42"/>
  <c r="EO61" i="42"/>
  <c r="EN61" i="42"/>
  <c r="EM61" i="42"/>
  <c r="EL61" i="42"/>
  <c r="EK61" i="42"/>
  <c r="EJ61" i="42"/>
  <c r="EI61" i="42"/>
  <c r="EH61" i="42"/>
  <c r="EG61" i="42"/>
  <c r="EF61" i="42"/>
  <c r="EE61" i="42"/>
  <c r="ED61" i="42"/>
  <c r="EC61" i="42"/>
  <c r="EB61" i="42"/>
  <c r="EA61" i="42"/>
  <c r="DZ61" i="42"/>
  <c r="DY61" i="42"/>
  <c r="DX61" i="42"/>
  <c r="DW61" i="42"/>
  <c r="DV61" i="42"/>
  <c r="DU61" i="42"/>
  <c r="DT61" i="42"/>
  <c r="DS61" i="42"/>
  <c r="DR61" i="42"/>
  <c r="DQ61" i="42"/>
  <c r="DP61" i="42"/>
  <c r="DO61" i="42"/>
  <c r="DN61" i="42"/>
  <c r="DM61" i="42"/>
  <c r="DL61" i="42"/>
  <c r="DK61" i="42"/>
  <c r="DJ61" i="42"/>
  <c r="DI61" i="42"/>
  <c r="DH61" i="42"/>
  <c r="DG61" i="42"/>
  <c r="DF61" i="42"/>
  <c r="DE61" i="42"/>
  <c r="AOD52" i="42"/>
  <c r="AOC52" i="42"/>
  <c r="AOB52" i="42"/>
  <c r="AOA52" i="42"/>
  <c r="ANZ52" i="42"/>
  <c r="ANY52" i="42"/>
  <c r="ANX52" i="42"/>
  <c r="ANW52" i="42"/>
  <c r="ANV52" i="42"/>
  <c r="ANU52" i="42"/>
  <c r="ANT52" i="42"/>
  <c r="ANS52" i="42"/>
  <c r="ANR52" i="42"/>
  <c r="ANQ52" i="42"/>
  <c r="ANP52" i="42"/>
  <c r="ANO52" i="42"/>
  <c r="ANN52" i="42"/>
  <c r="ANM52" i="42"/>
  <c r="ANL52" i="42"/>
  <c r="ANK52" i="42"/>
  <c r="ANJ52" i="42"/>
  <c r="ANI52" i="42"/>
  <c r="ANH52" i="42"/>
  <c r="ANG52" i="42"/>
  <c r="ANF52" i="42"/>
  <c r="ANE52" i="42"/>
  <c r="AND52" i="42"/>
  <c r="ANC52" i="42"/>
  <c r="ANB52" i="42"/>
  <c r="ANA52" i="42"/>
  <c r="AMZ52" i="42"/>
  <c r="AMY52" i="42"/>
  <c r="AMX52" i="42"/>
  <c r="AMW52" i="42"/>
  <c r="AMV52" i="42"/>
  <c r="AMU52" i="42"/>
  <c r="AMT52" i="42"/>
  <c r="AMS52" i="42"/>
  <c r="AMR52" i="42"/>
  <c r="AMQ52" i="42"/>
  <c r="AMP52" i="42"/>
  <c r="AMO52" i="42"/>
  <c r="AMN52" i="42"/>
  <c r="AMM52" i="42"/>
  <c r="AML52" i="42"/>
  <c r="AMK52" i="42"/>
  <c r="AMJ52" i="42"/>
  <c r="AMI52" i="42"/>
  <c r="AMH52" i="42"/>
  <c r="AMG52" i="42"/>
  <c r="AMF52" i="42"/>
  <c r="AME52" i="42"/>
  <c r="AMD52" i="42"/>
  <c r="AMC52" i="42"/>
  <c r="AMB52" i="42"/>
  <c r="AMA52" i="42"/>
  <c r="ALZ52" i="42"/>
  <c r="ALY52" i="42"/>
  <c r="ALX52" i="42"/>
  <c r="ALW52" i="42"/>
  <c r="ALV52" i="42"/>
  <c r="ALU52" i="42"/>
  <c r="ALT52" i="42"/>
  <c r="ALS52" i="42"/>
  <c r="ALR52" i="42"/>
  <c r="ALQ52" i="42"/>
  <c r="ALP52" i="42"/>
  <c r="ALO52" i="42"/>
  <c r="ALN52" i="42"/>
  <c r="ALM52" i="42"/>
  <c r="ALL52" i="42"/>
  <c r="ALK52" i="42"/>
  <c r="ALJ52" i="42"/>
  <c r="ALI52" i="42"/>
  <c r="ALH52" i="42"/>
  <c r="ALG52" i="42"/>
  <c r="ALF52" i="42"/>
  <c r="ALE52" i="42"/>
  <c r="ALD52" i="42"/>
  <c r="ALC52" i="42"/>
  <c r="ALB52" i="42"/>
  <c r="ALA52" i="42"/>
  <c r="AKZ52" i="42"/>
  <c r="AKY52" i="42"/>
  <c r="AKX52" i="42"/>
  <c r="AKW52" i="42"/>
  <c r="AKV52" i="42"/>
  <c r="AKU52" i="42"/>
  <c r="AKT52" i="42"/>
  <c r="AKS52" i="42"/>
  <c r="AKR52" i="42"/>
  <c r="AKQ52" i="42"/>
  <c r="AKP52" i="42"/>
  <c r="AKO52" i="42"/>
  <c r="AKN52" i="42"/>
  <c r="AKM52" i="42"/>
  <c r="AKL52" i="42"/>
  <c r="AKK52" i="42"/>
  <c r="AKJ52" i="42"/>
  <c r="AKI52" i="42"/>
  <c r="AKH52" i="42"/>
  <c r="AKG52" i="42"/>
  <c r="AKF52" i="42"/>
  <c r="AKE52" i="42"/>
  <c r="AKD52" i="42"/>
  <c r="AKC52" i="42"/>
  <c r="AKB52" i="42"/>
  <c r="AKA52" i="42"/>
  <c r="AJZ52" i="42"/>
  <c r="AJY52" i="42"/>
  <c r="AJX52" i="42"/>
  <c r="AJW52" i="42"/>
  <c r="AJV52" i="42"/>
  <c r="AJU52" i="42"/>
  <c r="AJT52" i="42"/>
  <c r="AJS52" i="42"/>
  <c r="AJR52" i="42"/>
  <c r="AJQ52" i="42"/>
  <c r="AJP52" i="42"/>
  <c r="AJO52" i="42"/>
  <c r="AJN52" i="42"/>
  <c r="AJM52" i="42"/>
  <c r="AJL52" i="42"/>
  <c r="AJK52" i="42"/>
  <c r="AJJ52" i="42"/>
  <c r="AJI52" i="42"/>
  <c r="AJH52" i="42"/>
  <c r="AJG52" i="42"/>
  <c r="AJF52" i="42"/>
  <c r="AJE52" i="42"/>
  <c r="AJD52" i="42"/>
  <c r="AJC52" i="42"/>
  <c r="AJB52" i="42"/>
  <c r="AJA52" i="42"/>
  <c r="AIZ52" i="42"/>
  <c r="AIY52" i="42"/>
  <c r="AIX52" i="42"/>
  <c r="AIW52" i="42"/>
  <c r="AIV52" i="42"/>
  <c r="AIU52" i="42"/>
  <c r="AIT52" i="42"/>
  <c r="AIS52" i="42"/>
  <c r="AIR52" i="42"/>
  <c r="AIQ52" i="42"/>
  <c r="AIP52" i="42"/>
  <c r="AIO52" i="42"/>
  <c r="AIN52" i="42"/>
  <c r="AIM52" i="42"/>
  <c r="AIL52" i="42"/>
  <c r="AIK52" i="42"/>
  <c r="AIJ52" i="42"/>
  <c r="AII52" i="42"/>
  <c r="AIH52" i="42"/>
  <c r="AIG52" i="42"/>
  <c r="AIF52" i="42"/>
  <c r="AIE52" i="42"/>
  <c r="AID52" i="42"/>
  <c r="AIC52" i="42"/>
  <c r="AIB52" i="42"/>
  <c r="AIA52" i="42"/>
  <c r="AHZ52" i="42"/>
  <c r="AHY52" i="42"/>
  <c r="AHX52" i="42"/>
  <c r="AHW52" i="42"/>
  <c r="AHV52" i="42"/>
  <c r="AHU52" i="42"/>
  <c r="AHT52" i="42"/>
  <c r="AHS52" i="42"/>
  <c r="AHR52" i="42"/>
  <c r="AHQ52" i="42"/>
  <c r="AHP52" i="42"/>
  <c r="AHO52" i="42"/>
  <c r="AHN52" i="42"/>
  <c r="AHM52" i="42"/>
  <c r="AHL52" i="42"/>
  <c r="AHK52" i="42"/>
  <c r="AHJ52" i="42"/>
  <c r="AHI52" i="42"/>
  <c r="AHH52" i="42"/>
  <c r="AHG52" i="42"/>
  <c r="AHF52" i="42"/>
  <c r="AHE52" i="42"/>
  <c r="AHD52" i="42"/>
  <c r="AHC52" i="42"/>
  <c r="AHB52" i="42"/>
  <c r="AHA52" i="42"/>
  <c r="AGZ52" i="42"/>
  <c r="AGY52" i="42"/>
  <c r="AGX52" i="42"/>
  <c r="AGW52" i="42"/>
  <c r="AGV52" i="42"/>
  <c r="AGU52" i="42"/>
  <c r="AGT52" i="42"/>
  <c r="AGS52" i="42"/>
  <c r="AGR52" i="42"/>
  <c r="AGQ52" i="42"/>
  <c r="AGP52" i="42"/>
  <c r="AGO52" i="42"/>
  <c r="AGN52" i="42"/>
  <c r="AGM52" i="42"/>
  <c r="AGL52" i="42"/>
  <c r="AGK52" i="42"/>
  <c r="AGJ52" i="42"/>
  <c r="AGI52" i="42"/>
  <c r="AGH52" i="42"/>
  <c r="AGG52" i="42"/>
  <c r="AGF52" i="42"/>
  <c r="AGE52" i="42"/>
  <c r="AGD52" i="42"/>
  <c r="AGC52" i="42"/>
  <c r="AGB52" i="42"/>
  <c r="AGA52" i="42"/>
  <c r="AFZ52" i="42"/>
  <c r="AFY52" i="42"/>
  <c r="AFX52" i="42"/>
  <c r="AFW52" i="42"/>
  <c r="AFV52" i="42"/>
  <c r="AFU52" i="42"/>
  <c r="AFT52" i="42"/>
  <c r="AFS52" i="42"/>
  <c r="AFR52" i="42"/>
  <c r="AFQ52" i="42"/>
  <c r="AFP52" i="42"/>
  <c r="AFO52" i="42"/>
  <c r="AFN52" i="42"/>
  <c r="AFM52" i="42"/>
  <c r="AFL52" i="42"/>
  <c r="AFK52" i="42"/>
  <c r="AFJ52" i="42"/>
  <c r="AFI52" i="42"/>
  <c r="AFH52" i="42"/>
  <c r="AFG52" i="42"/>
  <c r="AFF52" i="42"/>
  <c r="AFE52" i="42"/>
  <c r="AFD52" i="42"/>
  <c r="AFC52" i="42"/>
  <c r="AFB52" i="42"/>
  <c r="AFA52" i="42"/>
  <c r="AEZ52" i="42"/>
  <c r="AEY52" i="42"/>
  <c r="AEX52" i="42"/>
  <c r="AEW52" i="42"/>
  <c r="AEV52" i="42"/>
  <c r="AEU52" i="42"/>
  <c r="AET52" i="42"/>
  <c r="AES52" i="42"/>
  <c r="AER52" i="42"/>
  <c r="AEQ52" i="42"/>
  <c r="AEP52" i="42"/>
  <c r="AEO52" i="42"/>
  <c r="AEN52" i="42"/>
  <c r="AEM52" i="42"/>
  <c r="AEL52" i="42"/>
  <c r="AEK52" i="42"/>
  <c r="AEJ52" i="42"/>
  <c r="AEI52" i="42"/>
  <c r="AEH52" i="42"/>
  <c r="AEG52" i="42"/>
  <c r="AEF52" i="42"/>
  <c r="AEE52" i="42"/>
  <c r="AED52" i="42"/>
  <c r="AEC52" i="42"/>
  <c r="AEB52" i="42"/>
  <c r="AEA52" i="42"/>
  <c r="ADZ52" i="42"/>
  <c r="ADY52" i="42"/>
  <c r="ADX52" i="42"/>
  <c r="ADW52" i="42"/>
  <c r="ADV52" i="42"/>
  <c r="ADU52" i="42"/>
  <c r="ADT52" i="42"/>
  <c r="ADS52" i="42"/>
  <c r="ADR52" i="42"/>
  <c r="ADQ52" i="42"/>
  <c r="ADP52" i="42"/>
  <c r="ADO52" i="42"/>
  <c r="ADN52" i="42"/>
  <c r="ADM52" i="42"/>
  <c r="ADL52" i="42"/>
  <c r="ADK52" i="42"/>
  <c r="ADJ52" i="42"/>
  <c r="ADI52" i="42"/>
  <c r="ADH52" i="42"/>
  <c r="ADG52" i="42"/>
  <c r="ADF52" i="42"/>
  <c r="ADE52" i="42"/>
  <c r="ADD52" i="42"/>
  <c r="ADC52" i="42"/>
  <c r="ADB52" i="42"/>
  <c r="ADA52" i="42"/>
  <c r="ACZ52" i="42"/>
  <c r="ACY52" i="42"/>
  <c r="ACX52" i="42"/>
  <c r="ACW52" i="42"/>
  <c r="ACV52" i="42"/>
  <c r="ACU52" i="42"/>
  <c r="ACT52" i="42"/>
  <c r="ACS52" i="42"/>
  <c r="ACR52" i="42"/>
  <c r="ACQ52" i="42"/>
  <c r="ACP52" i="42"/>
  <c r="ACO52" i="42"/>
  <c r="ACN52" i="42"/>
  <c r="ACM52" i="42"/>
  <c r="ACL52" i="42"/>
  <c r="ACK52" i="42"/>
  <c r="ACJ52" i="42"/>
  <c r="ACI52" i="42"/>
  <c r="ACH52" i="42"/>
  <c r="ACG52" i="42"/>
  <c r="ACF52" i="42"/>
  <c r="ACE52" i="42"/>
  <c r="ACD52" i="42"/>
  <c r="ACC52" i="42"/>
  <c r="ACB52" i="42"/>
  <c r="ACA52" i="42"/>
  <c r="ABZ52" i="42"/>
  <c r="ABY52" i="42"/>
  <c r="ABX52" i="42"/>
  <c r="ABW52" i="42"/>
  <c r="ABV52" i="42"/>
  <c r="ABU52" i="42"/>
  <c r="ABT52" i="42"/>
  <c r="ABS52" i="42"/>
  <c r="ABR52" i="42"/>
  <c r="ABQ52" i="42"/>
  <c r="ABP52" i="42"/>
  <c r="ABO52" i="42"/>
  <c r="ABN52" i="42"/>
  <c r="ABM52" i="42"/>
  <c r="ABL52" i="42"/>
  <c r="ABK52" i="42"/>
  <c r="ABJ52" i="42"/>
  <c r="ABI52" i="42"/>
  <c r="ABH52" i="42"/>
  <c r="ABG52" i="42"/>
  <c r="ABF52" i="42"/>
  <c r="ABE52" i="42"/>
  <c r="ABD52" i="42"/>
  <c r="ABC52" i="42"/>
  <c r="ABB52" i="42"/>
  <c r="ABA52" i="42"/>
  <c r="AAZ52" i="42"/>
  <c r="AAY52" i="42"/>
  <c r="AAX52" i="42"/>
  <c r="AAW52" i="42"/>
  <c r="AAV52" i="42"/>
  <c r="AAU52" i="42"/>
  <c r="AAT52" i="42"/>
  <c r="AAS52" i="42"/>
  <c r="AAR52" i="42"/>
  <c r="AAQ52" i="42"/>
  <c r="AAP52" i="42"/>
  <c r="AAO52" i="42"/>
  <c r="AAN52" i="42"/>
  <c r="AAM52" i="42"/>
  <c r="AAL52" i="42"/>
  <c r="AAK52" i="42"/>
  <c r="AAJ52" i="42"/>
  <c r="AAI52" i="42"/>
  <c r="AAH52" i="42"/>
  <c r="AAG52" i="42"/>
  <c r="AAF52" i="42"/>
  <c r="AAE52" i="42"/>
  <c r="AAD52" i="42"/>
  <c r="AAC52" i="42"/>
  <c r="AAB52" i="42"/>
  <c r="AAA52" i="42"/>
  <c r="ZZ52" i="42"/>
  <c r="ZY52" i="42"/>
  <c r="ZX52" i="42"/>
  <c r="ZW52" i="42"/>
  <c r="ZV52" i="42"/>
  <c r="ZU52" i="42"/>
  <c r="ZT52" i="42"/>
  <c r="ZS52" i="42"/>
  <c r="ZR52" i="42"/>
  <c r="ZQ52" i="42"/>
  <c r="ZP52" i="42"/>
  <c r="ZO52" i="42"/>
  <c r="ZN52" i="42"/>
  <c r="ZM52" i="42"/>
  <c r="ZL52" i="42"/>
  <c r="ZK52" i="42"/>
  <c r="ZJ52" i="42"/>
  <c r="ZI52" i="42"/>
  <c r="ZH52" i="42"/>
  <c r="ZG52" i="42"/>
  <c r="ZF52" i="42"/>
  <c r="ZE52" i="42"/>
  <c r="ZD52" i="42"/>
  <c r="ZC52" i="42"/>
  <c r="ZB52" i="42"/>
  <c r="ZA52" i="42"/>
  <c r="YZ52" i="42"/>
  <c r="YY52" i="42"/>
  <c r="YX52" i="42"/>
  <c r="YW52" i="42"/>
  <c r="YV52" i="42"/>
  <c r="YU52" i="42"/>
  <c r="YT52" i="42"/>
  <c r="YS52" i="42"/>
  <c r="YR52" i="42"/>
  <c r="YQ52" i="42"/>
  <c r="YP52" i="42"/>
  <c r="YO52" i="42"/>
  <c r="YN52" i="42"/>
  <c r="YM52" i="42"/>
  <c r="YL52" i="42"/>
  <c r="YK52" i="42"/>
  <c r="YJ52" i="42"/>
  <c r="YI52" i="42"/>
  <c r="YH52" i="42"/>
  <c r="YG52" i="42"/>
  <c r="YF52" i="42"/>
  <c r="YE52" i="42"/>
  <c r="YD52" i="42"/>
  <c r="YC52" i="42"/>
  <c r="YB52" i="42"/>
  <c r="YA52" i="42"/>
  <c r="XZ52" i="42"/>
  <c r="XY52" i="42"/>
  <c r="XX52" i="42"/>
  <c r="XW52" i="42"/>
  <c r="XV52" i="42"/>
  <c r="XU52" i="42"/>
  <c r="XT52" i="42"/>
  <c r="XS52" i="42"/>
  <c r="XR52" i="42"/>
  <c r="XQ52" i="42"/>
  <c r="XP52" i="42"/>
  <c r="XO52" i="42"/>
  <c r="XN52" i="42"/>
  <c r="XM52" i="42"/>
  <c r="XL52" i="42"/>
  <c r="XK52" i="42"/>
  <c r="XJ52" i="42"/>
  <c r="XI52" i="42"/>
  <c r="XH52" i="42"/>
  <c r="XG52" i="42"/>
  <c r="XF52" i="42"/>
  <c r="XE52" i="42"/>
  <c r="XD52" i="42"/>
  <c r="XC52" i="42"/>
  <c r="XB52" i="42"/>
  <c r="XA52" i="42"/>
  <c r="WZ52" i="42"/>
  <c r="WY52" i="42"/>
  <c r="WX52" i="42"/>
  <c r="WW52" i="42"/>
  <c r="WV52" i="42"/>
  <c r="WU52" i="42"/>
  <c r="WT52" i="42"/>
  <c r="WS52" i="42"/>
  <c r="WR52" i="42"/>
  <c r="WQ52" i="42"/>
  <c r="WP52" i="42"/>
  <c r="WO52" i="42"/>
  <c r="WN52" i="42"/>
  <c r="WM52" i="42"/>
  <c r="WL52" i="42"/>
  <c r="WK52" i="42"/>
  <c r="WJ52" i="42"/>
  <c r="WI52" i="42"/>
  <c r="WH52" i="42"/>
  <c r="WG52" i="42"/>
  <c r="WF52" i="42"/>
  <c r="WE52" i="42"/>
  <c r="WD52" i="42"/>
  <c r="WC52" i="42"/>
  <c r="WB52" i="42"/>
  <c r="WA52" i="42"/>
  <c r="VZ52" i="42"/>
  <c r="VY52" i="42"/>
  <c r="VX52" i="42"/>
  <c r="VW52" i="42"/>
  <c r="VV52" i="42"/>
  <c r="VU52" i="42"/>
  <c r="VT52" i="42"/>
  <c r="VS52" i="42"/>
  <c r="VR52" i="42"/>
  <c r="VQ52" i="42"/>
  <c r="VP52" i="42"/>
  <c r="VO52" i="42"/>
  <c r="VN52" i="42"/>
  <c r="VM52" i="42"/>
  <c r="VL52" i="42"/>
  <c r="VK52" i="42"/>
  <c r="VJ52" i="42"/>
  <c r="VI52" i="42"/>
  <c r="VH52" i="42"/>
  <c r="VG52" i="42"/>
  <c r="VF52" i="42"/>
  <c r="VE52" i="42"/>
  <c r="VD52" i="42"/>
  <c r="VC52" i="42"/>
  <c r="VB52" i="42"/>
  <c r="VA52" i="42"/>
  <c r="UZ52" i="42"/>
  <c r="UY52" i="42"/>
  <c r="UX52" i="42"/>
  <c r="UW52" i="42"/>
  <c r="UV52" i="42"/>
  <c r="UU52" i="42"/>
  <c r="UT52" i="42"/>
  <c r="US52" i="42"/>
  <c r="UR52" i="42"/>
  <c r="UQ52" i="42"/>
  <c r="UP52" i="42"/>
  <c r="UO52" i="42"/>
  <c r="UN52" i="42"/>
  <c r="UM52" i="42"/>
  <c r="UL52" i="42"/>
  <c r="UK52" i="42"/>
  <c r="UJ52" i="42"/>
  <c r="UI52" i="42"/>
  <c r="UH52" i="42"/>
  <c r="UG52" i="42"/>
  <c r="UF52" i="42"/>
  <c r="UE52" i="42"/>
  <c r="UD52" i="42"/>
  <c r="UC52" i="42"/>
  <c r="UB52" i="42"/>
  <c r="UA52" i="42"/>
  <c r="TZ52" i="42"/>
  <c r="TY52" i="42"/>
  <c r="TX52" i="42"/>
  <c r="TW52" i="42"/>
  <c r="TV52" i="42"/>
  <c r="TU52" i="42"/>
  <c r="TT52" i="42"/>
  <c r="TS52" i="42"/>
  <c r="TR52" i="42"/>
  <c r="TQ52" i="42"/>
  <c r="TP52" i="42"/>
  <c r="TO52" i="42"/>
  <c r="TN52" i="42"/>
  <c r="TM52" i="42"/>
  <c r="TL52" i="42"/>
  <c r="TK52" i="42"/>
  <c r="TJ52" i="42"/>
  <c r="TI52" i="42"/>
  <c r="TH52" i="42"/>
  <c r="TG52" i="42"/>
  <c r="TF52" i="42"/>
  <c r="TE52" i="42"/>
  <c r="TD52" i="42"/>
  <c r="TC52" i="42"/>
  <c r="TB52" i="42"/>
  <c r="TA52" i="42"/>
  <c r="SZ52" i="42"/>
  <c r="SY52" i="42"/>
  <c r="SX52" i="42"/>
  <c r="SW52" i="42"/>
  <c r="SV52" i="42"/>
  <c r="SU52" i="42"/>
  <c r="ST52" i="42"/>
  <c r="SS52" i="42"/>
  <c r="SR52" i="42"/>
  <c r="SQ52" i="42"/>
  <c r="SP52" i="42"/>
  <c r="SO52" i="42"/>
  <c r="SN52" i="42"/>
  <c r="SM52" i="42"/>
  <c r="SL52" i="42"/>
  <c r="SK52" i="42"/>
  <c r="SJ52" i="42"/>
  <c r="SI52" i="42"/>
  <c r="SH52" i="42"/>
  <c r="SG52" i="42"/>
  <c r="SF52" i="42"/>
  <c r="SE52" i="42"/>
  <c r="SD52" i="42"/>
  <c r="SC52" i="42"/>
  <c r="SB52" i="42"/>
  <c r="SA52" i="42"/>
  <c r="RZ52" i="42"/>
  <c r="RY52" i="42"/>
  <c r="RX52" i="42"/>
  <c r="RW52" i="42"/>
  <c r="RV52" i="42"/>
  <c r="RU52" i="42"/>
  <c r="RT52" i="42"/>
  <c r="RS52" i="42"/>
  <c r="RR52" i="42"/>
  <c r="RQ52" i="42"/>
  <c r="RP52" i="42"/>
  <c r="RO52" i="42"/>
  <c r="RN52" i="42"/>
  <c r="RM52" i="42"/>
  <c r="RL52" i="42"/>
  <c r="RK52" i="42"/>
  <c r="RJ52" i="42"/>
  <c r="RI52" i="42"/>
  <c r="RH52" i="42"/>
  <c r="RG52" i="42"/>
  <c r="RF52" i="42"/>
  <c r="RE52" i="42"/>
  <c r="RD52" i="42"/>
  <c r="RC52" i="42"/>
  <c r="RB52" i="42"/>
  <c r="RA52" i="42"/>
  <c r="QZ52" i="42"/>
  <c r="QY52" i="42"/>
  <c r="QX52" i="42"/>
  <c r="QW52" i="42"/>
  <c r="QV52" i="42"/>
  <c r="QU52" i="42"/>
  <c r="QT52" i="42"/>
  <c r="QS52" i="42"/>
  <c r="QR52" i="42"/>
  <c r="QQ52" i="42"/>
  <c r="QP52" i="42"/>
  <c r="QO52" i="42"/>
  <c r="QN52" i="42"/>
  <c r="QM52" i="42"/>
  <c r="QL52" i="42"/>
  <c r="QK52" i="42"/>
  <c r="QJ52" i="42"/>
  <c r="QI52" i="42"/>
  <c r="QH52" i="42"/>
  <c r="QG52" i="42"/>
  <c r="QF52" i="42"/>
  <c r="QE52" i="42"/>
  <c r="QD52" i="42"/>
  <c r="QC52" i="42"/>
  <c r="QB52" i="42"/>
  <c r="QA52" i="42"/>
  <c r="PZ52" i="42"/>
  <c r="PY52" i="42"/>
  <c r="PX52" i="42"/>
  <c r="PW52" i="42"/>
  <c r="PV52" i="42"/>
  <c r="PU52" i="42"/>
  <c r="PT52" i="42"/>
  <c r="PS52" i="42"/>
  <c r="PR52" i="42"/>
  <c r="PQ52" i="42"/>
  <c r="PP52" i="42"/>
  <c r="PO52" i="42"/>
  <c r="PN52" i="42"/>
  <c r="PM52" i="42"/>
  <c r="PL52" i="42"/>
  <c r="PK52" i="42"/>
  <c r="PJ52" i="42"/>
  <c r="PI52" i="42"/>
  <c r="PH52" i="42"/>
  <c r="PG52" i="42"/>
  <c r="PF52" i="42"/>
  <c r="PE52" i="42"/>
  <c r="PD52" i="42"/>
  <c r="PC52" i="42"/>
  <c r="PB52" i="42"/>
  <c r="PA52" i="42"/>
  <c r="OZ52" i="42"/>
  <c r="OY52" i="42"/>
  <c r="OX52" i="42"/>
  <c r="OW52" i="42"/>
  <c r="OV52" i="42"/>
  <c r="OU52" i="42"/>
  <c r="OT52" i="42"/>
  <c r="OS52" i="42"/>
  <c r="OR52" i="42"/>
  <c r="OQ52" i="42"/>
  <c r="OP52" i="42"/>
  <c r="OO52" i="42"/>
  <c r="ON52" i="42"/>
  <c r="OM52" i="42"/>
  <c r="OL52" i="42"/>
  <c r="OK52" i="42"/>
  <c r="OJ52" i="42"/>
  <c r="OI52" i="42"/>
  <c r="OH52" i="42"/>
  <c r="OG52" i="42"/>
  <c r="OF52" i="42"/>
  <c r="OE52" i="42"/>
  <c r="OD52" i="42"/>
  <c r="OC52" i="42"/>
  <c r="OB52" i="42"/>
  <c r="OA52" i="42"/>
  <c r="NZ52" i="42"/>
  <c r="NY52" i="42"/>
  <c r="NX52" i="42"/>
  <c r="NW52" i="42"/>
  <c r="NV52" i="42"/>
  <c r="NU52" i="42"/>
  <c r="NT52" i="42"/>
  <c r="NS52" i="42"/>
  <c r="NR52" i="42"/>
  <c r="NQ52" i="42"/>
  <c r="NP52" i="42"/>
  <c r="NO52" i="42"/>
  <c r="NN52" i="42"/>
  <c r="NM52" i="42"/>
  <c r="NL52" i="42"/>
  <c r="NK52" i="42"/>
  <c r="NJ52" i="42"/>
  <c r="NI52" i="42"/>
  <c r="NH52" i="42"/>
  <c r="NG52" i="42"/>
  <c r="NF52" i="42"/>
  <c r="NE52" i="42"/>
  <c r="ND52" i="42"/>
  <c r="NC52" i="42"/>
  <c r="NB52" i="42"/>
  <c r="NA52" i="42"/>
  <c r="MZ52" i="42"/>
  <c r="MY52" i="42"/>
  <c r="MX52" i="42"/>
  <c r="MW52" i="42"/>
  <c r="MV52" i="42"/>
  <c r="MU52" i="42"/>
  <c r="MT52" i="42"/>
  <c r="MS52" i="42"/>
  <c r="MR52" i="42"/>
  <c r="MQ52" i="42"/>
  <c r="MP52" i="42"/>
  <c r="MO52" i="42"/>
  <c r="MN52" i="42"/>
  <c r="MM52" i="42"/>
  <c r="ML52" i="42"/>
  <c r="MK52" i="42"/>
  <c r="MJ52" i="42"/>
  <c r="MI52" i="42"/>
  <c r="MH52" i="42"/>
  <c r="MG52" i="42"/>
  <c r="MF52" i="42"/>
  <c r="ME52" i="42"/>
  <c r="MD52" i="42"/>
  <c r="MC52" i="42"/>
  <c r="MB52" i="42"/>
  <c r="MA52" i="42"/>
  <c r="LZ52" i="42"/>
  <c r="LY52" i="42"/>
  <c r="LX52" i="42"/>
  <c r="LW52" i="42"/>
  <c r="LV52" i="42"/>
  <c r="LU52" i="42"/>
  <c r="LT52" i="42"/>
  <c r="LS52" i="42"/>
  <c r="LR52" i="42"/>
  <c r="LQ52" i="42"/>
  <c r="LP52" i="42"/>
  <c r="LO52" i="42"/>
  <c r="LN52" i="42"/>
  <c r="LM52" i="42"/>
  <c r="LL52" i="42"/>
  <c r="LK52" i="42"/>
  <c r="LJ52" i="42"/>
  <c r="LI52" i="42"/>
  <c r="LH52" i="42"/>
  <c r="LG52" i="42"/>
  <c r="LF52" i="42"/>
  <c r="LE52" i="42"/>
  <c r="LD52" i="42"/>
  <c r="LC52" i="42"/>
  <c r="LB52" i="42"/>
  <c r="LA52" i="42"/>
  <c r="KZ52" i="42"/>
  <c r="KY52" i="42"/>
  <c r="KX52" i="42"/>
  <c r="KW52" i="42"/>
  <c r="KV52" i="42"/>
  <c r="KU52" i="42"/>
  <c r="KT52" i="42"/>
  <c r="KS52" i="42"/>
  <c r="KR52" i="42"/>
  <c r="KQ52" i="42"/>
  <c r="KP52" i="42"/>
  <c r="KO52" i="42"/>
  <c r="KN52" i="42"/>
  <c r="KM52" i="42"/>
  <c r="KL52" i="42"/>
  <c r="KK52" i="42"/>
  <c r="KJ52" i="42"/>
  <c r="KI52" i="42"/>
  <c r="KH52" i="42"/>
  <c r="KG52" i="42"/>
  <c r="KF52" i="42"/>
  <c r="KE52" i="42"/>
  <c r="KD52" i="42"/>
  <c r="KC52" i="42"/>
  <c r="KB52" i="42"/>
  <c r="KA52" i="42"/>
  <c r="JZ52" i="42"/>
  <c r="JY52" i="42"/>
  <c r="JX52" i="42"/>
  <c r="JW52" i="42"/>
  <c r="JV52" i="42"/>
  <c r="JU52" i="42"/>
  <c r="JT52" i="42"/>
  <c r="JS52" i="42"/>
  <c r="JR52" i="42"/>
  <c r="JQ52" i="42"/>
  <c r="JP52" i="42"/>
  <c r="JO52" i="42"/>
  <c r="JN52" i="42"/>
  <c r="JM52" i="42"/>
  <c r="JL52" i="42"/>
  <c r="JK52" i="42"/>
  <c r="JJ52" i="42"/>
  <c r="JI52" i="42"/>
  <c r="JH52" i="42"/>
  <c r="JG52" i="42"/>
  <c r="JF52" i="42"/>
  <c r="JE52" i="42"/>
  <c r="JD52" i="42"/>
  <c r="JC52" i="42"/>
  <c r="JB52" i="42"/>
  <c r="JA52" i="42"/>
  <c r="IZ52" i="42"/>
  <c r="IY52" i="42"/>
  <c r="IX52" i="42"/>
  <c r="IW52" i="42"/>
  <c r="IV52" i="42"/>
  <c r="IU52" i="42"/>
  <c r="IT52" i="42"/>
  <c r="IS52" i="42"/>
  <c r="IR52" i="42"/>
  <c r="IQ52" i="42"/>
  <c r="IP52" i="42"/>
  <c r="IO52" i="42"/>
  <c r="IN52" i="42"/>
  <c r="IM52" i="42"/>
  <c r="IL52" i="42"/>
  <c r="IK52" i="42"/>
  <c r="IJ52" i="42"/>
  <c r="II52" i="42"/>
  <c r="IH52" i="42"/>
  <c r="IG52" i="42"/>
  <c r="IF52" i="42"/>
  <c r="IE52" i="42"/>
  <c r="ID52" i="42"/>
  <c r="IC52" i="42"/>
  <c r="IB52" i="42"/>
  <c r="IA52" i="42"/>
  <c r="HZ52" i="42"/>
  <c r="HY52" i="42"/>
  <c r="HX52" i="42"/>
  <c r="HW52" i="42"/>
  <c r="HV52" i="42"/>
  <c r="HU52" i="42"/>
  <c r="HT52" i="42"/>
  <c r="HS52" i="42"/>
  <c r="HR52" i="42"/>
  <c r="HQ52" i="42"/>
  <c r="HP52" i="42"/>
  <c r="HO52" i="42"/>
  <c r="HN52" i="42"/>
  <c r="HM52" i="42"/>
  <c r="HL52" i="42"/>
  <c r="HK52" i="42"/>
  <c r="HJ52" i="42"/>
  <c r="HI52" i="42"/>
  <c r="HH52" i="42"/>
  <c r="HG52" i="42"/>
  <c r="HF52" i="42"/>
  <c r="HE52" i="42"/>
  <c r="HD52" i="42"/>
  <c r="HC52" i="42"/>
  <c r="HB52" i="42"/>
  <c r="HA52" i="42"/>
  <c r="GZ52" i="42"/>
  <c r="GY52" i="42"/>
  <c r="GX52" i="42"/>
  <c r="GW52" i="42"/>
  <c r="GV52" i="42"/>
  <c r="GU52" i="42"/>
  <c r="GT52" i="42"/>
  <c r="GS52" i="42"/>
  <c r="GR52" i="42"/>
  <c r="GQ52" i="42"/>
  <c r="GP52" i="42"/>
  <c r="GO52" i="42"/>
  <c r="GN52" i="42"/>
  <c r="GM52" i="42"/>
  <c r="GL52" i="42"/>
  <c r="GK52" i="42"/>
  <c r="GJ52" i="42"/>
  <c r="GI52" i="42"/>
  <c r="GH52" i="42"/>
  <c r="GG52" i="42"/>
  <c r="GF52" i="42"/>
  <c r="GE52" i="42"/>
  <c r="GD52" i="42"/>
  <c r="GC52" i="42"/>
  <c r="GB52" i="42"/>
  <c r="GA52" i="42"/>
  <c r="FZ52" i="42"/>
  <c r="FY52" i="42"/>
  <c r="FX52" i="42"/>
  <c r="FW52" i="42"/>
  <c r="FV52" i="42"/>
  <c r="FU52" i="42"/>
  <c r="FT52" i="42"/>
  <c r="FS52" i="42"/>
  <c r="FR52" i="42"/>
  <c r="FQ52" i="42"/>
  <c r="FP52" i="42"/>
  <c r="FO52" i="42"/>
  <c r="FN52" i="42"/>
  <c r="FM52" i="42"/>
  <c r="FL52" i="42"/>
  <c r="FK52" i="42"/>
  <c r="FJ52" i="42"/>
  <c r="FI52" i="42"/>
  <c r="FH52" i="42"/>
  <c r="FG52" i="42"/>
  <c r="FF52" i="42"/>
  <c r="FE52" i="42"/>
  <c r="FD52" i="42"/>
  <c r="FC52" i="42"/>
  <c r="FB52" i="42"/>
  <c r="FA52" i="42"/>
  <c r="EZ52" i="42"/>
  <c r="EY52" i="42"/>
  <c r="EX52" i="42"/>
  <c r="EW52" i="42"/>
  <c r="EV52" i="42"/>
  <c r="EU52" i="42"/>
  <c r="ET52" i="42"/>
  <c r="ES52" i="42"/>
  <c r="ER52" i="42"/>
  <c r="EQ52" i="42"/>
  <c r="EP52" i="42"/>
  <c r="EO52" i="42"/>
  <c r="EN52" i="42"/>
  <c r="EM52" i="42"/>
  <c r="EL52" i="42"/>
  <c r="EK52" i="42"/>
  <c r="EJ52" i="42"/>
  <c r="EI52" i="42"/>
  <c r="EH52" i="42"/>
  <c r="EG52" i="42"/>
  <c r="EF52" i="42"/>
  <c r="EE52" i="42"/>
  <c r="ED52" i="42"/>
  <c r="EC52" i="42"/>
  <c r="EB52" i="42"/>
  <c r="EA52" i="42"/>
  <c r="DZ52" i="42"/>
  <c r="DY52" i="42"/>
  <c r="DX52" i="42"/>
  <c r="DW52" i="42"/>
  <c r="DV52" i="42"/>
  <c r="DU52" i="42"/>
  <c r="DT52" i="42"/>
  <c r="DS52" i="42"/>
  <c r="DR52" i="42"/>
  <c r="DQ52" i="42"/>
  <c r="DP52" i="42"/>
  <c r="DO52" i="42"/>
  <c r="DN52" i="42"/>
  <c r="DM52" i="42"/>
  <c r="DL52" i="42"/>
  <c r="DK52" i="42"/>
  <c r="DJ52" i="42"/>
  <c r="DI52" i="42"/>
  <c r="DH52" i="42"/>
  <c r="DG52" i="42"/>
  <c r="DF52" i="42"/>
  <c r="DE52" i="42"/>
  <c r="AOD51" i="42"/>
  <c r="AOC51" i="42"/>
  <c r="AOB51" i="42"/>
  <c r="AOA51" i="42"/>
  <c r="ANZ51" i="42"/>
  <c r="ANY51" i="42"/>
  <c r="ANX51" i="42"/>
  <c r="ANW51" i="42"/>
  <c r="ANV51" i="42"/>
  <c r="ANU51" i="42"/>
  <c r="ANT51" i="42"/>
  <c r="ANS51" i="42"/>
  <c r="ANR51" i="42"/>
  <c r="ANQ51" i="42"/>
  <c r="ANP51" i="42"/>
  <c r="ANO51" i="42"/>
  <c r="ANN51" i="42"/>
  <c r="ANM51" i="42"/>
  <c r="ANL51" i="42"/>
  <c r="ANK51" i="42"/>
  <c r="ANJ51" i="42"/>
  <c r="ANI51" i="42"/>
  <c r="ANH51" i="42"/>
  <c r="ANG51" i="42"/>
  <c r="ANF51" i="42"/>
  <c r="ANE51" i="42"/>
  <c r="AND51" i="42"/>
  <c r="ANC51" i="42"/>
  <c r="ANB51" i="42"/>
  <c r="ANA51" i="42"/>
  <c r="AMZ51" i="42"/>
  <c r="AMY51" i="42"/>
  <c r="AMX51" i="42"/>
  <c r="AMW51" i="42"/>
  <c r="AMV51" i="42"/>
  <c r="AMU51" i="42"/>
  <c r="AMT51" i="42"/>
  <c r="AMS51" i="42"/>
  <c r="AMR51" i="42"/>
  <c r="AMQ51" i="42"/>
  <c r="AMP51" i="42"/>
  <c r="AMO51" i="42"/>
  <c r="AMN51" i="42"/>
  <c r="AMM51" i="42"/>
  <c r="AML51" i="42"/>
  <c r="AMK51" i="42"/>
  <c r="AMJ51" i="42"/>
  <c r="AMI51" i="42"/>
  <c r="AMH51" i="42"/>
  <c r="AMG51" i="42"/>
  <c r="AMF51" i="42"/>
  <c r="AME51" i="42"/>
  <c r="AMD51" i="42"/>
  <c r="AMC51" i="42"/>
  <c r="AMB51" i="42"/>
  <c r="AMA51" i="42"/>
  <c r="ALZ51" i="42"/>
  <c r="ALY51" i="42"/>
  <c r="ALX51" i="42"/>
  <c r="ALW51" i="42"/>
  <c r="ALV51" i="42"/>
  <c r="ALU51" i="42"/>
  <c r="ALT51" i="42"/>
  <c r="ALS51" i="42"/>
  <c r="ALR51" i="42"/>
  <c r="ALQ51" i="42"/>
  <c r="ALP51" i="42"/>
  <c r="ALO51" i="42"/>
  <c r="ALN51" i="42"/>
  <c r="ALM51" i="42"/>
  <c r="ALL51" i="42"/>
  <c r="ALK51" i="42"/>
  <c r="ALJ51" i="42"/>
  <c r="ALI51" i="42"/>
  <c r="ALH51" i="42"/>
  <c r="ALG51" i="42"/>
  <c r="ALF51" i="42"/>
  <c r="ALE51" i="42"/>
  <c r="ALD51" i="42"/>
  <c r="ALC51" i="42"/>
  <c r="ALB51" i="42"/>
  <c r="ALA51" i="42"/>
  <c r="AKZ51" i="42"/>
  <c r="AKY51" i="42"/>
  <c r="AKX51" i="42"/>
  <c r="AKW51" i="42"/>
  <c r="AKV51" i="42"/>
  <c r="AKU51" i="42"/>
  <c r="AKT51" i="42"/>
  <c r="AKS51" i="42"/>
  <c r="AKR51" i="42"/>
  <c r="AKQ51" i="42"/>
  <c r="AKP51" i="42"/>
  <c r="AKO51" i="42"/>
  <c r="AKN51" i="42"/>
  <c r="AKM51" i="42"/>
  <c r="AKL51" i="42"/>
  <c r="AKK51" i="42"/>
  <c r="AKJ51" i="42"/>
  <c r="AKI51" i="42"/>
  <c r="AKH51" i="42"/>
  <c r="AKG51" i="42"/>
  <c r="AKF51" i="42"/>
  <c r="AKE51" i="42"/>
  <c r="AKD51" i="42"/>
  <c r="AKC51" i="42"/>
  <c r="AKB51" i="42"/>
  <c r="AKA51" i="42"/>
  <c r="AJZ51" i="42"/>
  <c r="AJY51" i="42"/>
  <c r="AJX51" i="42"/>
  <c r="AJW51" i="42"/>
  <c r="AJV51" i="42"/>
  <c r="AJU51" i="42"/>
  <c r="AJT51" i="42"/>
  <c r="AJS51" i="42"/>
  <c r="AJR51" i="42"/>
  <c r="AJQ51" i="42"/>
  <c r="AJP51" i="42"/>
  <c r="AJO51" i="42"/>
  <c r="AJN51" i="42"/>
  <c r="AJM51" i="42"/>
  <c r="AJL51" i="42"/>
  <c r="AJK51" i="42"/>
  <c r="AJJ51" i="42"/>
  <c r="AJI51" i="42"/>
  <c r="AJH51" i="42"/>
  <c r="AJG51" i="42"/>
  <c r="AJF51" i="42"/>
  <c r="AJE51" i="42"/>
  <c r="AJD51" i="42"/>
  <c r="AJC51" i="42"/>
  <c r="AJB51" i="42"/>
  <c r="AJA51" i="42"/>
  <c r="AIZ51" i="42"/>
  <c r="AIY51" i="42"/>
  <c r="AIX51" i="42"/>
  <c r="AIW51" i="42"/>
  <c r="AIV51" i="42"/>
  <c r="AIU51" i="42"/>
  <c r="AIT51" i="42"/>
  <c r="AIS51" i="42"/>
  <c r="AIR51" i="42"/>
  <c r="AIQ51" i="42"/>
  <c r="AIP51" i="42"/>
  <c r="AIO51" i="42"/>
  <c r="AIN51" i="42"/>
  <c r="AIM51" i="42"/>
  <c r="AIL51" i="42"/>
  <c r="AIK51" i="42"/>
  <c r="AIJ51" i="42"/>
  <c r="AII51" i="42"/>
  <c r="AIH51" i="42"/>
  <c r="AIG51" i="42"/>
  <c r="AIF51" i="42"/>
  <c r="AIE51" i="42"/>
  <c r="AID51" i="42"/>
  <c r="AIC51" i="42"/>
  <c r="AIB51" i="42"/>
  <c r="AIA51" i="42"/>
  <c r="AHZ51" i="42"/>
  <c r="AHY51" i="42"/>
  <c r="AHX51" i="42"/>
  <c r="AHW51" i="42"/>
  <c r="AHV51" i="42"/>
  <c r="AHU51" i="42"/>
  <c r="AHT51" i="42"/>
  <c r="AHS51" i="42"/>
  <c r="AHR51" i="42"/>
  <c r="AHQ51" i="42"/>
  <c r="AHP51" i="42"/>
  <c r="AHO51" i="42"/>
  <c r="AHN51" i="42"/>
  <c r="AHM51" i="42"/>
  <c r="AHL51" i="42"/>
  <c r="AHK51" i="42"/>
  <c r="AHJ51" i="42"/>
  <c r="AHI51" i="42"/>
  <c r="AHH51" i="42"/>
  <c r="AHG51" i="42"/>
  <c r="AHF51" i="42"/>
  <c r="AHE51" i="42"/>
  <c r="AHD51" i="42"/>
  <c r="AHC51" i="42"/>
  <c r="AHB51" i="42"/>
  <c r="AHA51" i="42"/>
  <c r="AGZ51" i="42"/>
  <c r="AGY51" i="42"/>
  <c r="AGX51" i="42"/>
  <c r="AGW51" i="42"/>
  <c r="AGV51" i="42"/>
  <c r="AGU51" i="42"/>
  <c r="AGT51" i="42"/>
  <c r="AGS51" i="42"/>
  <c r="AGR51" i="42"/>
  <c r="AGQ51" i="42"/>
  <c r="AGP51" i="42"/>
  <c r="AGO51" i="42"/>
  <c r="AGN51" i="42"/>
  <c r="AGM51" i="42"/>
  <c r="AGL51" i="42"/>
  <c r="AGK51" i="42"/>
  <c r="AGJ51" i="42"/>
  <c r="AGI51" i="42"/>
  <c r="AGH51" i="42"/>
  <c r="AGG51" i="42"/>
  <c r="AGF51" i="42"/>
  <c r="AGE51" i="42"/>
  <c r="AGD51" i="42"/>
  <c r="AGC51" i="42"/>
  <c r="AGB51" i="42"/>
  <c r="AGA51" i="42"/>
  <c r="AFZ51" i="42"/>
  <c r="AFY51" i="42"/>
  <c r="AFX51" i="42"/>
  <c r="AFW51" i="42"/>
  <c r="AFV51" i="42"/>
  <c r="AFU51" i="42"/>
  <c r="AFT51" i="42"/>
  <c r="AFS51" i="42"/>
  <c r="AFR51" i="42"/>
  <c r="AFQ51" i="42"/>
  <c r="AFP51" i="42"/>
  <c r="AFO51" i="42"/>
  <c r="AFN51" i="42"/>
  <c r="AFM51" i="42"/>
  <c r="AFL51" i="42"/>
  <c r="AFK51" i="42"/>
  <c r="AFJ51" i="42"/>
  <c r="AFI51" i="42"/>
  <c r="AFH51" i="42"/>
  <c r="AFG51" i="42"/>
  <c r="AFF51" i="42"/>
  <c r="AFE51" i="42"/>
  <c r="AFD51" i="42"/>
  <c r="AFC51" i="42"/>
  <c r="AFB51" i="42"/>
  <c r="AFA51" i="42"/>
  <c r="AEZ51" i="42"/>
  <c r="AEY51" i="42"/>
  <c r="AEX51" i="42"/>
  <c r="AEW51" i="42"/>
  <c r="AEV51" i="42"/>
  <c r="AEU51" i="42"/>
  <c r="AET51" i="42"/>
  <c r="AES51" i="42"/>
  <c r="AER51" i="42"/>
  <c r="AEQ51" i="42"/>
  <c r="AEP51" i="42"/>
  <c r="AEO51" i="42"/>
  <c r="AEN51" i="42"/>
  <c r="AEM51" i="42"/>
  <c r="AEL51" i="42"/>
  <c r="AEK51" i="42"/>
  <c r="AEJ51" i="42"/>
  <c r="AEI51" i="42"/>
  <c r="AEH51" i="42"/>
  <c r="AEG51" i="42"/>
  <c r="AEF51" i="42"/>
  <c r="AEE51" i="42"/>
  <c r="AED51" i="42"/>
  <c r="AEC51" i="42"/>
  <c r="AEB51" i="42"/>
  <c r="AEA51" i="42"/>
  <c r="ADZ51" i="42"/>
  <c r="ADY51" i="42"/>
  <c r="ADX51" i="42"/>
  <c r="ADW51" i="42"/>
  <c r="ADV51" i="42"/>
  <c r="ADU51" i="42"/>
  <c r="ADT51" i="42"/>
  <c r="ADS51" i="42"/>
  <c r="ADR51" i="42"/>
  <c r="ADQ51" i="42"/>
  <c r="ADP51" i="42"/>
  <c r="ADO51" i="42"/>
  <c r="ADN51" i="42"/>
  <c r="ADM51" i="42"/>
  <c r="ADL51" i="42"/>
  <c r="ADK51" i="42"/>
  <c r="ADJ51" i="42"/>
  <c r="ADI51" i="42"/>
  <c r="ADH51" i="42"/>
  <c r="ADG51" i="42"/>
  <c r="ADF51" i="42"/>
  <c r="ADE51" i="42"/>
  <c r="ADD51" i="42"/>
  <c r="ADC51" i="42"/>
  <c r="ADB51" i="42"/>
  <c r="ADA51" i="42"/>
  <c r="ACZ51" i="42"/>
  <c r="ACY51" i="42"/>
  <c r="ACX51" i="42"/>
  <c r="ACW51" i="42"/>
  <c r="ACV51" i="42"/>
  <c r="ACU51" i="42"/>
  <c r="ACT51" i="42"/>
  <c r="ACS51" i="42"/>
  <c r="ACR51" i="42"/>
  <c r="ACQ51" i="42"/>
  <c r="ACP51" i="42"/>
  <c r="ACO51" i="42"/>
  <c r="ACN51" i="42"/>
  <c r="ACM51" i="42"/>
  <c r="ACL51" i="42"/>
  <c r="ACK51" i="42"/>
  <c r="ACJ51" i="42"/>
  <c r="ACI51" i="42"/>
  <c r="ACH51" i="42"/>
  <c r="ACG51" i="42"/>
  <c r="ACF51" i="42"/>
  <c r="ACE51" i="42"/>
  <c r="ACD51" i="42"/>
  <c r="ACC51" i="42"/>
  <c r="ACB51" i="42"/>
  <c r="ACA51" i="42"/>
  <c r="ABZ51" i="42"/>
  <c r="ABY51" i="42"/>
  <c r="ABX51" i="42"/>
  <c r="ABW51" i="42"/>
  <c r="ABV51" i="42"/>
  <c r="ABU51" i="42"/>
  <c r="ABT51" i="42"/>
  <c r="ABS51" i="42"/>
  <c r="ABR51" i="42"/>
  <c r="ABQ51" i="42"/>
  <c r="ABP51" i="42"/>
  <c r="ABO51" i="42"/>
  <c r="ABN51" i="42"/>
  <c r="ABM51" i="42"/>
  <c r="ABL51" i="42"/>
  <c r="ABK51" i="42"/>
  <c r="ABJ51" i="42"/>
  <c r="ABI51" i="42"/>
  <c r="ABH51" i="42"/>
  <c r="ABG51" i="42"/>
  <c r="ABF51" i="42"/>
  <c r="ABE51" i="42"/>
  <c r="ABD51" i="42"/>
  <c r="ABC51" i="42"/>
  <c r="ABB51" i="42"/>
  <c r="ABA51" i="42"/>
  <c r="AAZ51" i="42"/>
  <c r="AAY51" i="42"/>
  <c r="AAX51" i="42"/>
  <c r="AAW51" i="42"/>
  <c r="AAV51" i="42"/>
  <c r="AAU51" i="42"/>
  <c r="AAT51" i="42"/>
  <c r="AAS51" i="42"/>
  <c r="AAR51" i="42"/>
  <c r="AAQ51" i="42"/>
  <c r="AAP51" i="42"/>
  <c r="AAO51" i="42"/>
  <c r="AAN51" i="42"/>
  <c r="AAM51" i="42"/>
  <c r="AAL51" i="42"/>
  <c r="AAK51" i="42"/>
  <c r="AAJ51" i="42"/>
  <c r="AAI51" i="42"/>
  <c r="AAH51" i="42"/>
  <c r="AAG51" i="42"/>
  <c r="AAF51" i="42"/>
  <c r="AAE51" i="42"/>
  <c r="AAD51" i="42"/>
  <c r="AAC51" i="42"/>
  <c r="AAB51" i="42"/>
  <c r="AAA51" i="42"/>
  <c r="ZZ51" i="42"/>
  <c r="ZY51" i="42"/>
  <c r="ZX51" i="42"/>
  <c r="ZW51" i="42"/>
  <c r="ZV51" i="42"/>
  <c r="ZU51" i="42"/>
  <c r="ZT51" i="42"/>
  <c r="ZS51" i="42"/>
  <c r="ZR51" i="42"/>
  <c r="ZQ51" i="42"/>
  <c r="ZP51" i="42"/>
  <c r="ZO51" i="42"/>
  <c r="ZN51" i="42"/>
  <c r="ZM51" i="42"/>
  <c r="ZL51" i="42"/>
  <c r="ZK51" i="42"/>
  <c r="ZJ51" i="42"/>
  <c r="ZI51" i="42"/>
  <c r="ZH51" i="42"/>
  <c r="ZG51" i="42"/>
  <c r="ZF51" i="42"/>
  <c r="ZE51" i="42"/>
  <c r="ZD51" i="42"/>
  <c r="ZC51" i="42"/>
  <c r="ZB51" i="42"/>
  <c r="ZA51" i="42"/>
  <c r="YZ51" i="42"/>
  <c r="YY51" i="42"/>
  <c r="YX51" i="42"/>
  <c r="YW51" i="42"/>
  <c r="YV51" i="42"/>
  <c r="YU51" i="42"/>
  <c r="YT51" i="42"/>
  <c r="YS51" i="42"/>
  <c r="YR51" i="42"/>
  <c r="YQ51" i="42"/>
  <c r="YP51" i="42"/>
  <c r="YO51" i="42"/>
  <c r="YN51" i="42"/>
  <c r="YM51" i="42"/>
  <c r="YL51" i="42"/>
  <c r="YK51" i="42"/>
  <c r="YJ51" i="42"/>
  <c r="YI51" i="42"/>
  <c r="YH51" i="42"/>
  <c r="YG51" i="42"/>
  <c r="YF51" i="42"/>
  <c r="YE51" i="42"/>
  <c r="YD51" i="42"/>
  <c r="YC51" i="42"/>
  <c r="YB51" i="42"/>
  <c r="YA51" i="42"/>
  <c r="XZ51" i="42"/>
  <c r="XY51" i="42"/>
  <c r="XX51" i="42"/>
  <c r="XW51" i="42"/>
  <c r="XV51" i="42"/>
  <c r="XU51" i="42"/>
  <c r="XT51" i="42"/>
  <c r="XS51" i="42"/>
  <c r="XR51" i="42"/>
  <c r="XQ51" i="42"/>
  <c r="XP51" i="42"/>
  <c r="XO51" i="42"/>
  <c r="XN51" i="42"/>
  <c r="XM51" i="42"/>
  <c r="XL51" i="42"/>
  <c r="XK51" i="42"/>
  <c r="XJ51" i="42"/>
  <c r="XI51" i="42"/>
  <c r="XH51" i="42"/>
  <c r="XG51" i="42"/>
  <c r="XF51" i="42"/>
  <c r="XE51" i="42"/>
  <c r="XD51" i="42"/>
  <c r="XC51" i="42"/>
  <c r="XB51" i="42"/>
  <c r="XA51" i="42"/>
  <c r="WZ51" i="42"/>
  <c r="WY51" i="42"/>
  <c r="WX51" i="42"/>
  <c r="WW51" i="42"/>
  <c r="WV51" i="42"/>
  <c r="WU51" i="42"/>
  <c r="WT51" i="42"/>
  <c r="WS51" i="42"/>
  <c r="WR51" i="42"/>
  <c r="WQ51" i="42"/>
  <c r="WP51" i="42"/>
  <c r="WO51" i="42"/>
  <c r="WN51" i="42"/>
  <c r="WM51" i="42"/>
  <c r="WL51" i="42"/>
  <c r="WK51" i="42"/>
  <c r="WJ51" i="42"/>
  <c r="WI51" i="42"/>
  <c r="WH51" i="42"/>
  <c r="WG51" i="42"/>
  <c r="WF51" i="42"/>
  <c r="WE51" i="42"/>
  <c r="WD51" i="42"/>
  <c r="WC51" i="42"/>
  <c r="WB51" i="42"/>
  <c r="WA51" i="42"/>
  <c r="VZ51" i="42"/>
  <c r="VY51" i="42"/>
  <c r="VX51" i="42"/>
  <c r="VW51" i="42"/>
  <c r="VV51" i="42"/>
  <c r="VU51" i="42"/>
  <c r="VT51" i="42"/>
  <c r="VS51" i="42"/>
  <c r="VR51" i="42"/>
  <c r="VQ51" i="42"/>
  <c r="VP51" i="42"/>
  <c r="VO51" i="42"/>
  <c r="VN51" i="42"/>
  <c r="VM51" i="42"/>
  <c r="VL51" i="42"/>
  <c r="VK51" i="42"/>
  <c r="VJ51" i="42"/>
  <c r="VI51" i="42"/>
  <c r="VH51" i="42"/>
  <c r="VG51" i="42"/>
  <c r="VF51" i="42"/>
  <c r="VE51" i="42"/>
  <c r="VD51" i="42"/>
  <c r="VC51" i="42"/>
  <c r="VB51" i="42"/>
  <c r="VA51" i="42"/>
  <c r="UZ51" i="42"/>
  <c r="UY51" i="42"/>
  <c r="UX51" i="42"/>
  <c r="UW51" i="42"/>
  <c r="UV51" i="42"/>
  <c r="UU51" i="42"/>
  <c r="UT51" i="42"/>
  <c r="US51" i="42"/>
  <c r="UR51" i="42"/>
  <c r="UQ51" i="42"/>
  <c r="UP51" i="42"/>
  <c r="UO51" i="42"/>
  <c r="UN51" i="42"/>
  <c r="UM51" i="42"/>
  <c r="UL51" i="42"/>
  <c r="UK51" i="42"/>
  <c r="UJ51" i="42"/>
  <c r="UI51" i="42"/>
  <c r="UH51" i="42"/>
  <c r="UG51" i="42"/>
  <c r="UF51" i="42"/>
  <c r="UE51" i="42"/>
  <c r="UD51" i="42"/>
  <c r="UC51" i="42"/>
  <c r="UB51" i="42"/>
  <c r="UA51" i="42"/>
  <c r="TZ51" i="42"/>
  <c r="TY51" i="42"/>
  <c r="TX51" i="42"/>
  <c r="TW51" i="42"/>
  <c r="TV51" i="42"/>
  <c r="TU51" i="42"/>
  <c r="TT51" i="42"/>
  <c r="TS51" i="42"/>
  <c r="TR51" i="42"/>
  <c r="TQ51" i="42"/>
  <c r="TP51" i="42"/>
  <c r="TO51" i="42"/>
  <c r="TN51" i="42"/>
  <c r="TM51" i="42"/>
  <c r="TL51" i="42"/>
  <c r="TK51" i="42"/>
  <c r="TJ51" i="42"/>
  <c r="TI51" i="42"/>
  <c r="TH51" i="42"/>
  <c r="TG51" i="42"/>
  <c r="TF51" i="42"/>
  <c r="TE51" i="42"/>
  <c r="TD51" i="42"/>
  <c r="TC51" i="42"/>
  <c r="TB51" i="42"/>
  <c r="TA51" i="42"/>
  <c r="SZ51" i="42"/>
  <c r="SY51" i="42"/>
  <c r="SX51" i="42"/>
  <c r="SW51" i="42"/>
  <c r="SV51" i="42"/>
  <c r="SU51" i="42"/>
  <c r="ST51" i="42"/>
  <c r="SS51" i="42"/>
  <c r="SR51" i="42"/>
  <c r="SQ51" i="42"/>
  <c r="SP51" i="42"/>
  <c r="SO51" i="42"/>
  <c r="SN51" i="42"/>
  <c r="SM51" i="42"/>
  <c r="SL51" i="42"/>
  <c r="SK51" i="42"/>
  <c r="SJ51" i="42"/>
  <c r="SI51" i="42"/>
  <c r="SH51" i="42"/>
  <c r="SG51" i="42"/>
  <c r="SF51" i="42"/>
  <c r="SE51" i="42"/>
  <c r="SD51" i="42"/>
  <c r="SC51" i="42"/>
  <c r="SB51" i="42"/>
  <c r="SA51" i="42"/>
  <c r="RZ51" i="42"/>
  <c r="RY51" i="42"/>
  <c r="RX51" i="42"/>
  <c r="RW51" i="42"/>
  <c r="RV51" i="42"/>
  <c r="RU51" i="42"/>
  <c r="RT51" i="42"/>
  <c r="RS51" i="42"/>
  <c r="RR51" i="42"/>
  <c r="RQ51" i="42"/>
  <c r="RP51" i="42"/>
  <c r="RO51" i="42"/>
  <c r="RN51" i="42"/>
  <c r="RM51" i="42"/>
  <c r="RL51" i="42"/>
  <c r="RK51" i="42"/>
  <c r="RJ51" i="42"/>
  <c r="RI51" i="42"/>
  <c r="RH51" i="42"/>
  <c r="RG51" i="42"/>
  <c r="RF51" i="42"/>
  <c r="RE51" i="42"/>
  <c r="RD51" i="42"/>
  <c r="RC51" i="42"/>
  <c r="RB51" i="42"/>
  <c r="RA51" i="42"/>
  <c r="QZ51" i="42"/>
  <c r="QY51" i="42"/>
  <c r="QX51" i="42"/>
  <c r="QW51" i="42"/>
  <c r="QV51" i="42"/>
  <c r="QU51" i="42"/>
  <c r="QT51" i="42"/>
  <c r="QS51" i="42"/>
  <c r="QR51" i="42"/>
  <c r="QQ51" i="42"/>
  <c r="QP51" i="42"/>
  <c r="QO51" i="42"/>
  <c r="QN51" i="42"/>
  <c r="QM51" i="42"/>
  <c r="QL51" i="42"/>
  <c r="QK51" i="42"/>
  <c r="QJ51" i="42"/>
  <c r="QI51" i="42"/>
  <c r="QH51" i="42"/>
  <c r="QG51" i="42"/>
  <c r="QF51" i="42"/>
  <c r="QE51" i="42"/>
  <c r="QD51" i="42"/>
  <c r="QC51" i="42"/>
  <c r="QB51" i="42"/>
  <c r="QA51" i="42"/>
  <c r="PZ51" i="42"/>
  <c r="PY51" i="42"/>
  <c r="PX51" i="42"/>
  <c r="PW51" i="42"/>
  <c r="PV51" i="42"/>
  <c r="PU51" i="42"/>
  <c r="PT51" i="42"/>
  <c r="PS51" i="42"/>
  <c r="PR51" i="42"/>
  <c r="PQ51" i="42"/>
  <c r="PP51" i="42"/>
  <c r="PO51" i="42"/>
  <c r="PN51" i="42"/>
  <c r="PM51" i="42"/>
  <c r="PL51" i="42"/>
  <c r="PK51" i="42"/>
  <c r="PJ51" i="42"/>
  <c r="PI51" i="42"/>
  <c r="PH51" i="42"/>
  <c r="PG51" i="42"/>
  <c r="PF51" i="42"/>
  <c r="PE51" i="42"/>
  <c r="PD51" i="42"/>
  <c r="PC51" i="42"/>
  <c r="PB51" i="42"/>
  <c r="PA51" i="42"/>
  <c r="OZ51" i="42"/>
  <c r="OY51" i="42"/>
  <c r="OX51" i="42"/>
  <c r="OW51" i="42"/>
  <c r="OV51" i="42"/>
  <c r="OU51" i="42"/>
  <c r="OT51" i="42"/>
  <c r="OS51" i="42"/>
  <c r="OR51" i="42"/>
  <c r="OQ51" i="42"/>
  <c r="OP51" i="42"/>
  <c r="OO51" i="42"/>
  <c r="ON51" i="42"/>
  <c r="OM51" i="42"/>
  <c r="OL51" i="42"/>
  <c r="OK51" i="42"/>
  <c r="OJ51" i="42"/>
  <c r="OI51" i="42"/>
  <c r="OH51" i="42"/>
  <c r="OG51" i="42"/>
  <c r="OF51" i="42"/>
  <c r="OE51" i="42"/>
  <c r="OD51" i="42"/>
  <c r="OC51" i="42"/>
  <c r="OB51" i="42"/>
  <c r="OA51" i="42"/>
  <c r="NZ51" i="42"/>
  <c r="NY51" i="42"/>
  <c r="NX51" i="42"/>
  <c r="NW51" i="42"/>
  <c r="NV51" i="42"/>
  <c r="NU51" i="42"/>
  <c r="NT51" i="42"/>
  <c r="NS51" i="42"/>
  <c r="NR51" i="42"/>
  <c r="NQ51" i="42"/>
  <c r="NP51" i="42"/>
  <c r="NO51" i="42"/>
  <c r="NN51" i="42"/>
  <c r="NM51" i="42"/>
  <c r="NL51" i="42"/>
  <c r="NK51" i="42"/>
  <c r="NJ51" i="42"/>
  <c r="NI51" i="42"/>
  <c r="NH51" i="42"/>
  <c r="NG51" i="42"/>
  <c r="NF51" i="42"/>
  <c r="NE51" i="42"/>
  <c r="ND51" i="42"/>
  <c r="NC51" i="42"/>
  <c r="NB51" i="42"/>
  <c r="NA51" i="42"/>
  <c r="MZ51" i="42"/>
  <c r="MY51" i="42"/>
  <c r="MX51" i="42"/>
  <c r="MW51" i="42"/>
  <c r="MV51" i="42"/>
  <c r="MU51" i="42"/>
  <c r="MT51" i="42"/>
  <c r="MS51" i="42"/>
  <c r="MR51" i="42"/>
  <c r="MQ51" i="42"/>
  <c r="MP51" i="42"/>
  <c r="MO51" i="42"/>
  <c r="MN51" i="42"/>
  <c r="MM51" i="42"/>
  <c r="ML51" i="42"/>
  <c r="MK51" i="42"/>
  <c r="MJ51" i="42"/>
  <c r="MI51" i="42"/>
  <c r="MH51" i="42"/>
  <c r="MG51" i="42"/>
  <c r="MF51" i="42"/>
  <c r="ME51" i="42"/>
  <c r="MD51" i="42"/>
  <c r="MC51" i="42"/>
  <c r="MB51" i="42"/>
  <c r="MA51" i="42"/>
  <c r="LZ51" i="42"/>
  <c r="LY51" i="42"/>
  <c r="LX51" i="42"/>
  <c r="LW51" i="42"/>
  <c r="LV51" i="42"/>
  <c r="LU51" i="42"/>
  <c r="LT51" i="42"/>
  <c r="LS51" i="42"/>
  <c r="LR51" i="42"/>
  <c r="LQ51" i="42"/>
  <c r="LP51" i="42"/>
  <c r="LO51" i="42"/>
  <c r="LN51" i="42"/>
  <c r="LM51" i="42"/>
  <c r="LL51" i="42"/>
  <c r="LK51" i="42"/>
  <c r="LJ51" i="42"/>
  <c r="LI51" i="42"/>
  <c r="LH51" i="42"/>
  <c r="LG51" i="42"/>
  <c r="LF51" i="42"/>
  <c r="LE51" i="42"/>
  <c r="LD51" i="42"/>
  <c r="LC51" i="42"/>
  <c r="LB51" i="42"/>
  <c r="LA51" i="42"/>
  <c r="KZ51" i="42"/>
  <c r="KY51" i="42"/>
  <c r="KX51" i="42"/>
  <c r="KW51" i="42"/>
  <c r="KV51" i="42"/>
  <c r="KU51" i="42"/>
  <c r="KT51" i="42"/>
  <c r="KS51" i="42"/>
  <c r="KR51" i="42"/>
  <c r="KQ51" i="42"/>
  <c r="KP51" i="42"/>
  <c r="KO51" i="42"/>
  <c r="KN51" i="42"/>
  <c r="KM51" i="42"/>
  <c r="KL51" i="42"/>
  <c r="KK51" i="42"/>
  <c r="KJ51" i="42"/>
  <c r="KI51" i="42"/>
  <c r="KH51" i="42"/>
  <c r="KG51" i="42"/>
  <c r="KF51" i="42"/>
  <c r="KE51" i="42"/>
  <c r="KD51" i="42"/>
  <c r="KC51" i="42"/>
  <c r="KB51" i="42"/>
  <c r="KA51" i="42"/>
  <c r="JZ51" i="42"/>
  <c r="JY51" i="42"/>
  <c r="JX51" i="42"/>
  <c r="JW51" i="42"/>
  <c r="JV51" i="42"/>
  <c r="JU51" i="42"/>
  <c r="JT51" i="42"/>
  <c r="JS51" i="42"/>
  <c r="JR51" i="42"/>
  <c r="JQ51" i="42"/>
  <c r="JP51" i="42"/>
  <c r="JO51" i="42"/>
  <c r="JN51" i="42"/>
  <c r="JM51" i="42"/>
  <c r="JL51" i="42"/>
  <c r="JK51" i="42"/>
  <c r="JJ51" i="42"/>
  <c r="JI51" i="42"/>
  <c r="JH51" i="42"/>
  <c r="JG51" i="42"/>
  <c r="JF51" i="42"/>
  <c r="JE51" i="42"/>
  <c r="JD51" i="42"/>
  <c r="JC51" i="42"/>
  <c r="JB51" i="42"/>
  <c r="JA51" i="42"/>
  <c r="IZ51" i="42"/>
  <c r="IY51" i="42"/>
  <c r="IX51" i="42"/>
  <c r="IW51" i="42"/>
  <c r="IV51" i="42"/>
  <c r="IU51" i="42"/>
  <c r="IT51" i="42"/>
  <c r="IS51" i="42"/>
  <c r="IR51" i="42"/>
  <c r="IQ51" i="42"/>
  <c r="IP51" i="42"/>
  <c r="IO51" i="42"/>
  <c r="IN51" i="42"/>
  <c r="IM51" i="42"/>
  <c r="IL51" i="42"/>
  <c r="IK51" i="42"/>
  <c r="IJ51" i="42"/>
  <c r="II51" i="42"/>
  <c r="IH51" i="42"/>
  <c r="IG51" i="42"/>
  <c r="IF51" i="42"/>
  <c r="IE51" i="42"/>
  <c r="ID51" i="42"/>
  <c r="IC51" i="42"/>
  <c r="IB51" i="42"/>
  <c r="IA51" i="42"/>
  <c r="HZ51" i="42"/>
  <c r="HY51" i="42"/>
  <c r="HX51" i="42"/>
  <c r="HW51" i="42"/>
  <c r="HV51" i="42"/>
  <c r="HU51" i="42"/>
  <c r="HT51" i="42"/>
  <c r="HS51" i="42"/>
  <c r="HR51" i="42"/>
  <c r="HQ51" i="42"/>
  <c r="HP51" i="42"/>
  <c r="HO51" i="42"/>
  <c r="HN51" i="42"/>
  <c r="HM51" i="42"/>
  <c r="HL51" i="42"/>
  <c r="HK51" i="42"/>
  <c r="HJ51" i="42"/>
  <c r="HI51" i="42"/>
  <c r="HH51" i="42"/>
  <c r="HG51" i="42"/>
  <c r="HF51" i="42"/>
  <c r="HE51" i="42"/>
  <c r="HD51" i="42"/>
  <c r="HC51" i="42"/>
  <c r="HB51" i="42"/>
  <c r="HA51" i="42"/>
  <c r="GZ51" i="42"/>
  <c r="GY51" i="42"/>
  <c r="GX51" i="42"/>
  <c r="GW51" i="42"/>
  <c r="GV51" i="42"/>
  <c r="GU51" i="42"/>
  <c r="GT51" i="42"/>
  <c r="GS51" i="42"/>
  <c r="GR51" i="42"/>
  <c r="GQ51" i="42"/>
  <c r="GP51" i="42"/>
  <c r="GO51" i="42"/>
  <c r="GN51" i="42"/>
  <c r="GM51" i="42"/>
  <c r="GL51" i="42"/>
  <c r="GK51" i="42"/>
  <c r="GJ51" i="42"/>
  <c r="GI51" i="42"/>
  <c r="GH51" i="42"/>
  <c r="GG51" i="42"/>
  <c r="GF51" i="42"/>
  <c r="GE51" i="42"/>
  <c r="GD51" i="42"/>
  <c r="GC51" i="42"/>
  <c r="GB51" i="42"/>
  <c r="GA51" i="42"/>
  <c r="FZ51" i="42"/>
  <c r="FY51" i="42"/>
  <c r="FX51" i="42"/>
  <c r="FW51" i="42"/>
  <c r="FV51" i="42"/>
  <c r="FU51" i="42"/>
  <c r="FT51" i="42"/>
  <c r="FS51" i="42"/>
  <c r="FR51" i="42"/>
  <c r="FQ51" i="42"/>
  <c r="FP51" i="42"/>
  <c r="FO51" i="42"/>
  <c r="FN51" i="42"/>
  <c r="FM51" i="42"/>
  <c r="FL51" i="42"/>
  <c r="FK51" i="42"/>
  <c r="FJ51" i="42"/>
  <c r="FI51" i="42"/>
  <c r="FH51" i="42"/>
  <c r="FG51" i="42"/>
  <c r="FF51" i="42"/>
  <c r="FE51" i="42"/>
  <c r="FD51" i="42"/>
  <c r="FC51" i="42"/>
  <c r="FB51" i="42"/>
  <c r="FA51" i="42"/>
  <c r="EZ51" i="42"/>
  <c r="EY51" i="42"/>
  <c r="EX51" i="42"/>
  <c r="EW51" i="42"/>
  <c r="EV51" i="42"/>
  <c r="EU51" i="42"/>
  <c r="ET51" i="42"/>
  <c r="ES51" i="42"/>
  <c r="ER51" i="42"/>
  <c r="EQ51" i="42"/>
  <c r="EP51" i="42"/>
  <c r="EO51" i="42"/>
  <c r="EN51" i="42"/>
  <c r="EM51" i="42"/>
  <c r="EL51" i="42"/>
  <c r="EK51" i="42"/>
  <c r="EJ51" i="42"/>
  <c r="EI51" i="42"/>
  <c r="EH51" i="42"/>
  <c r="EG51" i="42"/>
  <c r="EF51" i="42"/>
  <c r="EE51" i="42"/>
  <c r="ED51" i="42"/>
  <c r="EC51" i="42"/>
  <c r="EB51" i="42"/>
  <c r="EA51" i="42"/>
  <c r="DZ51" i="42"/>
  <c r="DY51" i="42"/>
  <c r="DX51" i="42"/>
  <c r="DW51" i="42"/>
  <c r="DV51" i="42"/>
  <c r="DU51" i="42"/>
  <c r="DT51" i="42"/>
  <c r="DS51" i="42"/>
  <c r="DR51" i="42"/>
  <c r="DQ51" i="42"/>
  <c r="DP51" i="42"/>
  <c r="DO51" i="42"/>
  <c r="DN51" i="42"/>
  <c r="DM51" i="42"/>
  <c r="DL51" i="42"/>
  <c r="DK51" i="42"/>
  <c r="DJ51" i="42"/>
  <c r="DI51" i="42"/>
  <c r="DH51" i="42"/>
  <c r="DG51" i="42"/>
  <c r="DF51" i="42"/>
  <c r="DE51" i="42"/>
  <c r="AOD40" i="42"/>
  <c r="AOD41" i="42" s="1"/>
  <c r="AOC40" i="42"/>
  <c r="AOC41" i="42" s="1"/>
  <c r="AOB40" i="42"/>
  <c r="AOB41" i="42" s="1"/>
  <c r="AOA40" i="42"/>
  <c r="AOA41" i="42" s="1"/>
  <c r="ANZ40" i="42"/>
  <c r="ANZ41" i="42" s="1"/>
  <c r="ANY40" i="42"/>
  <c r="ANY41" i="42" s="1"/>
  <c r="ANX40" i="42"/>
  <c r="ANX41" i="42" s="1"/>
  <c r="ANW40" i="42"/>
  <c r="ANW41" i="42" s="1"/>
  <c r="ANV40" i="42"/>
  <c r="ANV41" i="42" s="1"/>
  <c r="ANU40" i="42"/>
  <c r="ANU41" i="42" s="1"/>
  <c r="ANT40" i="42"/>
  <c r="ANT41" i="42" s="1"/>
  <c r="ANS40" i="42"/>
  <c r="ANS41" i="42" s="1"/>
  <c r="ANR40" i="42"/>
  <c r="ANR41" i="42" s="1"/>
  <c r="ANQ40" i="42"/>
  <c r="ANQ41" i="42" s="1"/>
  <c r="ANP40" i="42"/>
  <c r="ANP41" i="42" s="1"/>
  <c r="ANO40" i="42"/>
  <c r="ANO41" i="42" s="1"/>
  <c r="ANN40" i="42"/>
  <c r="ANN41" i="42" s="1"/>
  <c r="ANM40" i="42"/>
  <c r="ANM41" i="42" s="1"/>
  <c r="ANL40" i="42"/>
  <c r="ANL41" i="42" s="1"/>
  <c r="ANK40" i="42"/>
  <c r="ANK41" i="42" s="1"/>
  <c r="ANJ40" i="42"/>
  <c r="ANJ41" i="42" s="1"/>
  <c r="ANI40" i="42"/>
  <c r="ANI41" i="42" s="1"/>
  <c r="ANH40" i="42"/>
  <c r="ANH41" i="42" s="1"/>
  <c r="ANG40" i="42"/>
  <c r="ANG41" i="42" s="1"/>
  <c r="ANF40" i="42"/>
  <c r="ANF41" i="42" s="1"/>
  <c r="ANE40" i="42"/>
  <c r="ANE41" i="42" s="1"/>
  <c r="AND40" i="42"/>
  <c r="AND41" i="42" s="1"/>
  <c r="ANC40" i="42"/>
  <c r="ANC41" i="42" s="1"/>
  <c r="ANB40" i="42"/>
  <c r="ANB41" i="42" s="1"/>
  <c r="ANA40" i="42"/>
  <c r="ANA41" i="42" s="1"/>
  <c r="AMZ40" i="42"/>
  <c r="AMZ41" i="42" s="1"/>
  <c r="AMY40" i="42"/>
  <c r="AMY41" i="42" s="1"/>
  <c r="AMX40" i="42"/>
  <c r="AMX41" i="42" s="1"/>
  <c r="AMW40" i="42"/>
  <c r="AMW41" i="42" s="1"/>
  <c r="AMV40" i="42"/>
  <c r="AMV41" i="42" s="1"/>
  <c r="AMU40" i="42"/>
  <c r="AMU41" i="42" s="1"/>
  <c r="AMT40" i="42"/>
  <c r="AMT41" i="42" s="1"/>
  <c r="AMS40" i="42"/>
  <c r="AMS41" i="42" s="1"/>
  <c r="AMR40" i="42"/>
  <c r="AMR41" i="42" s="1"/>
  <c r="AMQ40" i="42"/>
  <c r="AMQ41" i="42" s="1"/>
  <c r="AMP40" i="42"/>
  <c r="AMP41" i="42" s="1"/>
  <c r="AMO40" i="42"/>
  <c r="AMO41" i="42" s="1"/>
  <c r="AMN40" i="42"/>
  <c r="AMN41" i="42" s="1"/>
  <c r="AMM40" i="42"/>
  <c r="AMM41" i="42" s="1"/>
  <c r="AML40" i="42"/>
  <c r="AML41" i="42" s="1"/>
  <c r="AMK40" i="42"/>
  <c r="AMK41" i="42" s="1"/>
  <c r="AMJ40" i="42"/>
  <c r="AMJ41" i="42" s="1"/>
  <c r="AMI40" i="42"/>
  <c r="AMI41" i="42" s="1"/>
  <c r="AMH40" i="42"/>
  <c r="AMH41" i="42" s="1"/>
  <c r="AMG40" i="42"/>
  <c r="AMG41" i="42" s="1"/>
  <c r="AMF40" i="42"/>
  <c r="AMF41" i="42" s="1"/>
  <c r="AME40" i="42"/>
  <c r="AME41" i="42" s="1"/>
  <c r="AMD40" i="42"/>
  <c r="AMD41" i="42" s="1"/>
  <c r="AMC40" i="42"/>
  <c r="AMC41" i="42" s="1"/>
  <c r="AMB40" i="42"/>
  <c r="AMB41" i="42" s="1"/>
  <c r="AMA40" i="42"/>
  <c r="AMA41" i="42" s="1"/>
  <c r="ALZ40" i="42"/>
  <c r="ALZ41" i="42" s="1"/>
  <c r="ALY40" i="42"/>
  <c r="ALY41" i="42" s="1"/>
  <c r="ALX40" i="42"/>
  <c r="ALX41" i="42" s="1"/>
  <c r="ALW40" i="42"/>
  <c r="ALW41" i="42" s="1"/>
  <c r="ALV40" i="42"/>
  <c r="ALV41" i="42" s="1"/>
  <c r="ALU40" i="42"/>
  <c r="ALU41" i="42" s="1"/>
  <c r="ALT40" i="42"/>
  <c r="ALT41" i="42" s="1"/>
  <c r="ALS40" i="42"/>
  <c r="ALS41" i="42" s="1"/>
  <c r="ALR40" i="42"/>
  <c r="ALR41" i="42" s="1"/>
  <c r="ALQ40" i="42"/>
  <c r="ALQ41" i="42" s="1"/>
  <c r="ALP40" i="42"/>
  <c r="ALP41" i="42" s="1"/>
  <c r="ALO40" i="42"/>
  <c r="ALO41" i="42" s="1"/>
  <c r="ALN40" i="42"/>
  <c r="ALN41" i="42" s="1"/>
  <c r="ALM40" i="42"/>
  <c r="ALM41" i="42" s="1"/>
  <c r="ALL40" i="42"/>
  <c r="ALL41" i="42" s="1"/>
  <c r="ALK40" i="42"/>
  <c r="ALK41" i="42" s="1"/>
  <c r="ALJ40" i="42"/>
  <c r="ALJ41" i="42" s="1"/>
  <c r="ALI40" i="42"/>
  <c r="ALI41" i="42" s="1"/>
  <c r="ALH40" i="42"/>
  <c r="ALH41" i="42" s="1"/>
  <c r="ALG40" i="42"/>
  <c r="ALG41" i="42" s="1"/>
  <c r="ALF40" i="42"/>
  <c r="ALF41" i="42" s="1"/>
  <c r="ALE40" i="42"/>
  <c r="ALE41" i="42" s="1"/>
  <c r="ALD40" i="42"/>
  <c r="ALD41" i="42" s="1"/>
  <c r="ALC40" i="42"/>
  <c r="ALC41" i="42" s="1"/>
  <c r="ALB40" i="42"/>
  <c r="ALB41" i="42" s="1"/>
  <c r="ALA40" i="42"/>
  <c r="ALA41" i="42" s="1"/>
  <c r="AKZ40" i="42"/>
  <c r="AKZ41" i="42" s="1"/>
  <c r="AKY40" i="42"/>
  <c r="AKY41" i="42" s="1"/>
  <c r="AKX40" i="42"/>
  <c r="AKX41" i="42" s="1"/>
  <c r="AKW40" i="42"/>
  <c r="AKW41" i="42" s="1"/>
  <c r="AKV40" i="42"/>
  <c r="AKV41" i="42" s="1"/>
  <c r="AKU40" i="42"/>
  <c r="AKU41" i="42" s="1"/>
  <c r="AKT40" i="42"/>
  <c r="AKT41" i="42" s="1"/>
  <c r="AKS40" i="42"/>
  <c r="AKS41" i="42" s="1"/>
  <c r="AKR40" i="42"/>
  <c r="AKR41" i="42" s="1"/>
  <c r="AKQ40" i="42"/>
  <c r="AKQ41" i="42" s="1"/>
  <c r="AKP40" i="42"/>
  <c r="AKP41" i="42" s="1"/>
  <c r="AKO40" i="42"/>
  <c r="AKO41" i="42" s="1"/>
  <c r="AKN40" i="42"/>
  <c r="AKN41" i="42" s="1"/>
  <c r="AKM40" i="42"/>
  <c r="AKM41" i="42" s="1"/>
  <c r="AKL40" i="42"/>
  <c r="AKL41" i="42" s="1"/>
  <c r="AKK40" i="42"/>
  <c r="AKK41" i="42" s="1"/>
  <c r="AKJ40" i="42"/>
  <c r="AKJ41" i="42" s="1"/>
  <c r="AKI40" i="42"/>
  <c r="AKI41" i="42" s="1"/>
  <c r="AKH40" i="42"/>
  <c r="AKH41" i="42" s="1"/>
  <c r="AKG40" i="42"/>
  <c r="AKG41" i="42" s="1"/>
  <c r="AKF40" i="42"/>
  <c r="AKF41" i="42" s="1"/>
  <c r="AKE40" i="42"/>
  <c r="AKE41" i="42" s="1"/>
  <c r="AKD40" i="42"/>
  <c r="AKD41" i="42" s="1"/>
  <c r="AKC40" i="42"/>
  <c r="AKC41" i="42" s="1"/>
  <c r="AKB40" i="42"/>
  <c r="AKB41" i="42" s="1"/>
  <c r="AKA40" i="42"/>
  <c r="AKA41" i="42" s="1"/>
  <c r="AJZ40" i="42"/>
  <c r="AJZ41" i="42" s="1"/>
  <c r="AJY40" i="42"/>
  <c r="AJY41" i="42" s="1"/>
  <c r="AJX40" i="42"/>
  <c r="AJX41" i="42" s="1"/>
  <c r="AJW40" i="42"/>
  <c r="AJW41" i="42" s="1"/>
  <c r="AJV40" i="42"/>
  <c r="AJV41" i="42" s="1"/>
  <c r="AJU40" i="42"/>
  <c r="AJU41" i="42" s="1"/>
  <c r="AJT40" i="42"/>
  <c r="AJT41" i="42" s="1"/>
  <c r="AJS40" i="42"/>
  <c r="AJS41" i="42" s="1"/>
  <c r="AJR40" i="42"/>
  <c r="AJR41" i="42" s="1"/>
  <c r="AJQ40" i="42"/>
  <c r="AJQ41" i="42" s="1"/>
  <c r="AJP40" i="42"/>
  <c r="AJP41" i="42" s="1"/>
  <c r="AJO40" i="42"/>
  <c r="AJO41" i="42" s="1"/>
  <c r="AJN40" i="42"/>
  <c r="AJN41" i="42" s="1"/>
  <c r="AJM40" i="42"/>
  <c r="AJM41" i="42" s="1"/>
  <c r="AJL40" i="42"/>
  <c r="AJL41" i="42" s="1"/>
  <c r="AJK40" i="42"/>
  <c r="AJK41" i="42" s="1"/>
  <c r="AJJ40" i="42"/>
  <c r="AJJ41" i="42" s="1"/>
  <c r="AJI40" i="42"/>
  <c r="AJI41" i="42" s="1"/>
  <c r="AJH40" i="42"/>
  <c r="AJH41" i="42" s="1"/>
  <c r="AJG40" i="42"/>
  <c r="AJG41" i="42" s="1"/>
  <c r="AJF40" i="42"/>
  <c r="AJF41" i="42" s="1"/>
  <c r="AJE40" i="42"/>
  <c r="AJE41" i="42" s="1"/>
  <c r="AJD40" i="42"/>
  <c r="AJD41" i="42" s="1"/>
  <c r="AJC40" i="42"/>
  <c r="AJC41" i="42" s="1"/>
  <c r="AJB40" i="42"/>
  <c r="AJB41" i="42" s="1"/>
  <c r="AJA40" i="42"/>
  <c r="AJA41" i="42" s="1"/>
  <c r="AIZ40" i="42"/>
  <c r="AIZ41" i="42" s="1"/>
  <c r="AIY40" i="42"/>
  <c r="AIY41" i="42" s="1"/>
  <c r="AIX40" i="42"/>
  <c r="AIX41" i="42" s="1"/>
  <c r="AIW40" i="42"/>
  <c r="AIW41" i="42" s="1"/>
  <c r="AIV40" i="42"/>
  <c r="AIV41" i="42" s="1"/>
  <c r="AIU40" i="42"/>
  <c r="AIU41" i="42" s="1"/>
  <c r="AIT40" i="42"/>
  <c r="AIT41" i="42" s="1"/>
  <c r="AIS40" i="42"/>
  <c r="AIS41" i="42" s="1"/>
  <c r="AIR40" i="42"/>
  <c r="AIR41" i="42" s="1"/>
  <c r="AIQ40" i="42"/>
  <c r="AIQ41" i="42" s="1"/>
  <c r="AIP40" i="42"/>
  <c r="AIP41" i="42" s="1"/>
  <c r="AIO40" i="42"/>
  <c r="AIO41" i="42" s="1"/>
  <c r="AIN40" i="42"/>
  <c r="AIN41" i="42" s="1"/>
  <c r="AIM40" i="42"/>
  <c r="AIM41" i="42" s="1"/>
  <c r="AIL40" i="42"/>
  <c r="AIL41" i="42" s="1"/>
  <c r="AIK40" i="42"/>
  <c r="AIK41" i="42" s="1"/>
  <c r="AIJ40" i="42"/>
  <c r="AIJ41" i="42" s="1"/>
  <c r="AII40" i="42"/>
  <c r="AII41" i="42" s="1"/>
  <c r="AIH40" i="42"/>
  <c r="AIH41" i="42" s="1"/>
  <c r="AIG40" i="42"/>
  <c r="AIG41" i="42" s="1"/>
  <c r="AIF40" i="42"/>
  <c r="AIF41" i="42" s="1"/>
  <c r="AIE40" i="42"/>
  <c r="AIE41" i="42" s="1"/>
  <c r="AID40" i="42"/>
  <c r="AID41" i="42" s="1"/>
  <c r="AIC40" i="42"/>
  <c r="AIC41" i="42" s="1"/>
  <c r="AIB40" i="42"/>
  <c r="AIB41" i="42" s="1"/>
  <c r="AIA40" i="42"/>
  <c r="AIA41" i="42" s="1"/>
  <c r="AHZ40" i="42"/>
  <c r="AHZ41" i="42" s="1"/>
  <c r="AHY40" i="42"/>
  <c r="AHY41" i="42" s="1"/>
  <c r="AHX40" i="42"/>
  <c r="AHX41" i="42" s="1"/>
  <c r="AHW40" i="42"/>
  <c r="AHW41" i="42" s="1"/>
  <c r="AHV40" i="42"/>
  <c r="AHV41" i="42" s="1"/>
  <c r="AHU40" i="42"/>
  <c r="AHU41" i="42" s="1"/>
  <c r="AHT40" i="42"/>
  <c r="AHT41" i="42" s="1"/>
  <c r="AHS40" i="42"/>
  <c r="AHS41" i="42" s="1"/>
  <c r="AHR40" i="42"/>
  <c r="AHR41" i="42" s="1"/>
  <c r="AHQ40" i="42"/>
  <c r="AHQ41" i="42" s="1"/>
  <c r="AHP40" i="42"/>
  <c r="AHP41" i="42" s="1"/>
  <c r="AHO40" i="42"/>
  <c r="AHO41" i="42" s="1"/>
  <c r="AHN40" i="42"/>
  <c r="AHN41" i="42" s="1"/>
  <c r="AHM40" i="42"/>
  <c r="AHM41" i="42" s="1"/>
  <c r="AHL40" i="42"/>
  <c r="AHL41" i="42" s="1"/>
  <c r="AHK40" i="42"/>
  <c r="AHK41" i="42" s="1"/>
  <c r="AHJ40" i="42"/>
  <c r="AHJ41" i="42" s="1"/>
  <c r="AHI40" i="42"/>
  <c r="AHI41" i="42" s="1"/>
  <c r="AHH40" i="42"/>
  <c r="AHH41" i="42" s="1"/>
  <c r="AHG40" i="42"/>
  <c r="AHG41" i="42" s="1"/>
  <c r="AHF40" i="42"/>
  <c r="AHF41" i="42" s="1"/>
  <c r="AHE40" i="42"/>
  <c r="AHE41" i="42" s="1"/>
  <c r="AHD40" i="42"/>
  <c r="AHD41" i="42" s="1"/>
  <c r="AHC40" i="42"/>
  <c r="AHC41" i="42" s="1"/>
  <c r="AHB40" i="42"/>
  <c r="AHB41" i="42" s="1"/>
  <c r="AHA40" i="42"/>
  <c r="AHA41" i="42" s="1"/>
  <c r="AGZ40" i="42"/>
  <c r="AGZ41" i="42" s="1"/>
  <c r="AGY40" i="42"/>
  <c r="AGY41" i="42" s="1"/>
  <c r="AGX40" i="42"/>
  <c r="AGX41" i="42" s="1"/>
  <c r="AGW40" i="42"/>
  <c r="AGW41" i="42" s="1"/>
  <c r="AGV40" i="42"/>
  <c r="AGV41" i="42" s="1"/>
  <c r="AGU40" i="42"/>
  <c r="AGU41" i="42" s="1"/>
  <c r="AGT40" i="42"/>
  <c r="AGT41" i="42" s="1"/>
  <c r="AGS40" i="42"/>
  <c r="AGS41" i="42" s="1"/>
  <c r="AGR40" i="42"/>
  <c r="AGR41" i="42" s="1"/>
  <c r="AGQ40" i="42"/>
  <c r="AGQ41" i="42" s="1"/>
  <c r="AGP40" i="42"/>
  <c r="AGP41" i="42" s="1"/>
  <c r="AGO40" i="42"/>
  <c r="AGO41" i="42" s="1"/>
  <c r="AGN40" i="42"/>
  <c r="AGN41" i="42" s="1"/>
  <c r="AGM40" i="42"/>
  <c r="AGM41" i="42" s="1"/>
  <c r="AGL40" i="42"/>
  <c r="AGL41" i="42" s="1"/>
  <c r="AGK40" i="42"/>
  <c r="AGK41" i="42" s="1"/>
  <c r="AGJ40" i="42"/>
  <c r="AGJ41" i="42" s="1"/>
  <c r="AGI40" i="42"/>
  <c r="AGI41" i="42" s="1"/>
  <c r="AGH40" i="42"/>
  <c r="AGH41" i="42" s="1"/>
  <c r="AGG40" i="42"/>
  <c r="AGG41" i="42" s="1"/>
  <c r="AGF40" i="42"/>
  <c r="AGF41" i="42" s="1"/>
  <c r="AGE40" i="42"/>
  <c r="AGE41" i="42" s="1"/>
  <c r="AGD40" i="42"/>
  <c r="AGD41" i="42" s="1"/>
  <c r="AGC40" i="42"/>
  <c r="AGC41" i="42" s="1"/>
  <c r="AGB40" i="42"/>
  <c r="AGB41" i="42" s="1"/>
  <c r="AGA40" i="42"/>
  <c r="AGA41" i="42" s="1"/>
  <c r="AFZ40" i="42"/>
  <c r="AFZ41" i="42" s="1"/>
  <c r="AFY40" i="42"/>
  <c r="AFY41" i="42" s="1"/>
  <c r="AFX40" i="42"/>
  <c r="AFX41" i="42" s="1"/>
  <c r="AFW40" i="42"/>
  <c r="AFW41" i="42" s="1"/>
  <c r="AFV40" i="42"/>
  <c r="AFV41" i="42" s="1"/>
  <c r="AFU40" i="42"/>
  <c r="AFU41" i="42" s="1"/>
  <c r="AFT40" i="42"/>
  <c r="AFT41" i="42" s="1"/>
  <c r="AFS40" i="42"/>
  <c r="AFS41" i="42" s="1"/>
  <c r="AFR40" i="42"/>
  <c r="AFR41" i="42" s="1"/>
  <c r="AFQ40" i="42"/>
  <c r="AFQ41" i="42" s="1"/>
  <c r="AFP40" i="42"/>
  <c r="AFP41" i="42" s="1"/>
  <c r="AFO40" i="42"/>
  <c r="AFO41" i="42" s="1"/>
  <c r="AFN40" i="42"/>
  <c r="AFN41" i="42" s="1"/>
  <c r="AFM40" i="42"/>
  <c r="AFM41" i="42" s="1"/>
  <c r="AFL40" i="42"/>
  <c r="AFL41" i="42" s="1"/>
  <c r="AFK40" i="42"/>
  <c r="AFK41" i="42" s="1"/>
  <c r="AFJ40" i="42"/>
  <c r="AFJ41" i="42" s="1"/>
  <c r="AFI40" i="42"/>
  <c r="AFI41" i="42" s="1"/>
  <c r="AFH40" i="42"/>
  <c r="AFH41" i="42" s="1"/>
  <c r="AFG40" i="42"/>
  <c r="AFG41" i="42" s="1"/>
  <c r="AFF40" i="42"/>
  <c r="AFF41" i="42" s="1"/>
  <c r="AFE40" i="42"/>
  <c r="AFE41" i="42" s="1"/>
  <c r="AFD40" i="42"/>
  <c r="AFD41" i="42" s="1"/>
  <c r="AFC40" i="42"/>
  <c r="AFC41" i="42" s="1"/>
  <c r="AFB40" i="42"/>
  <c r="AFB41" i="42" s="1"/>
  <c r="AFA40" i="42"/>
  <c r="AFA41" i="42" s="1"/>
  <c r="AEZ40" i="42"/>
  <c r="AEZ41" i="42" s="1"/>
  <c r="AEY40" i="42"/>
  <c r="AEY41" i="42" s="1"/>
  <c r="AEX40" i="42"/>
  <c r="AEX41" i="42" s="1"/>
  <c r="AEW40" i="42"/>
  <c r="AEW41" i="42" s="1"/>
  <c r="AEV40" i="42"/>
  <c r="AEV41" i="42" s="1"/>
  <c r="AEU40" i="42"/>
  <c r="AEU41" i="42" s="1"/>
  <c r="AET40" i="42"/>
  <c r="AET41" i="42" s="1"/>
  <c r="AES40" i="42"/>
  <c r="AES41" i="42" s="1"/>
  <c r="AER40" i="42"/>
  <c r="AER41" i="42" s="1"/>
  <c r="AEQ40" i="42"/>
  <c r="AEQ41" i="42" s="1"/>
  <c r="AEP40" i="42"/>
  <c r="AEP41" i="42" s="1"/>
  <c r="AEO40" i="42"/>
  <c r="AEO41" i="42" s="1"/>
  <c r="AEN40" i="42"/>
  <c r="AEN41" i="42" s="1"/>
  <c r="AEM40" i="42"/>
  <c r="AEM41" i="42" s="1"/>
  <c r="AEL40" i="42"/>
  <c r="AEL41" i="42" s="1"/>
  <c r="AEK40" i="42"/>
  <c r="AEK41" i="42" s="1"/>
  <c r="AEJ40" i="42"/>
  <c r="AEJ41" i="42" s="1"/>
  <c r="AEI40" i="42"/>
  <c r="AEI41" i="42" s="1"/>
  <c r="AEH40" i="42"/>
  <c r="AEH41" i="42" s="1"/>
  <c r="AEG40" i="42"/>
  <c r="AEG41" i="42" s="1"/>
  <c r="AEF40" i="42"/>
  <c r="AEF41" i="42" s="1"/>
  <c r="AEE40" i="42"/>
  <c r="AEE41" i="42" s="1"/>
  <c r="AED40" i="42"/>
  <c r="AED41" i="42" s="1"/>
  <c r="AEC40" i="42"/>
  <c r="AEC41" i="42" s="1"/>
  <c r="AEB40" i="42"/>
  <c r="AEB41" i="42" s="1"/>
  <c r="AEA40" i="42"/>
  <c r="AEA41" i="42" s="1"/>
  <c r="ADZ40" i="42"/>
  <c r="ADZ41" i="42" s="1"/>
  <c r="ADY40" i="42"/>
  <c r="ADY41" i="42" s="1"/>
  <c r="ADX40" i="42"/>
  <c r="ADX41" i="42" s="1"/>
  <c r="ADW40" i="42"/>
  <c r="ADW41" i="42" s="1"/>
  <c r="ADV40" i="42"/>
  <c r="ADV41" i="42" s="1"/>
  <c r="ADU40" i="42"/>
  <c r="ADU41" i="42" s="1"/>
  <c r="ADT40" i="42"/>
  <c r="ADT41" i="42" s="1"/>
  <c r="ADS40" i="42"/>
  <c r="ADS41" i="42" s="1"/>
  <c r="ADR40" i="42"/>
  <c r="ADR41" i="42" s="1"/>
  <c r="ADQ40" i="42"/>
  <c r="ADQ41" i="42" s="1"/>
  <c r="ADP40" i="42"/>
  <c r="ADP41" i="42" s="1"/>
  <c r="ADO40" i="42"/>
  <c r="ADO41" i="42" s="1"/>
  <c r="ADN40" i="42"/>
  <c r="ADN41" i="42" s="1"/>
  <c r="ADM40" i="42"/>
  <c r="ADM41" i="42" s="1"/>
  <c r="ADL40" i="42"/>
  <c r="ADL41" i="42" s="1"/>
  <c r="ADK40" i="42"/>
  <c r="ADK41" i="42" s="1"/>
  <c r="ADJ40" i="42"/>
  <c r="ADJ41" i="42" s="1"/>
  <c r="ADI40" i="42"/>
  <c r="ADI41" i="42" s="1"/>
  <c r="ADH40" i="42"/>
  <c r="ADH41" i="42" s="1"/>
  <c r="ADG40" i="42"/>
  <c r="ADG41" i="42" s="1"/>
  <c r="ADF40" i="42"/>
  <c r="ADF41" i="42" s="1"/>
  <c r="ADE40" i="42"/>
  <c r="ADE41" i="42" s="1"/>
  <c r="ADD40" i="42"/>
  <c r="ADD41" i="42" s="1"/>
  <c r="ADC40" i="42"/>
  <c r="ADC41" i="42" s="1"/>
  <c r="ADB40" i="42"/>
  <c r="ADB41" i="42" s="1"/>
  <c r="ADA40" i="42"/>
  <c r="ADA41" i="42" s="1"/>
  <c r="ACZ40" i="42"/>
  <c r="ACZ41" i="42" s="1"/>
  <c r="ACY40" i="42"/>
  <c r="ACY41" i="42" s="1"/>
  <c r="ACX40" i="42"/>
  <c r="ACX41" i="42" s="1"/>
  <c r="ACW40" i="42"/>
  <c r="ACV40" i="42"/>
  <c r="ACV41" i="42" s="1"/>
  <c r="ACU40" i="42"/>
  <c r="ACU41" i="42" s="1"/>
  <c r="ACT40" i="42"/>
  <c r="ACT41" i="42" s="1"/>
  <c r="ACS40" i="42"/>
  <c r="ACS41" i="42" s="1"/>
  <c r="ACR40" i="42"/>
  <c r="ACR41" i="42" s="1"/>
  <c r="ACQ40" i="42"/>
  <c r="ACQ41" i="42" s="1"/>
  <c r="ACP40" i="42"/>
  <c r="ACP41" i="42" s="1"/>
  <c r="ACO40" i="42"/>
  <c r="ACO41" i="42" s="1"/>
  <c r="ACN40" i="42"/>
  <c r="ACN41" i="42" s="1"/>
  <c r="ACM40" i="42"/>
  <c r="ACM41" i="42" s="1"/>
  <c r="ACL40" i="42"/>
  <c r="ACL41" i="42" s="1"/>
  <c r="ACK40" i="42"/>
  <c r="ACK41" i="42" s="1"/>
  <c r="ACJ40" i="42"/>
  <c r="ACJ41" i="42" s="1"/>
  <c r="ACI40" i="42"/>
  <c r="ACI41" i="42" s="1"/>
  <c r="ACH40" i="42"/>
  <c r="ACH41" i="42" s="1"/>
  <c r="ACG40" i="42"/>
  <c r="ACG41" i="42" s="1"/>
  <c r="ACF40" i="42"/>
  <c r="ACF41" i="42" s="1"/>
  <c r="ACE40" i="42"/>
  <c r="ACE41" i="42" s="1"/>
  <c r="ACD40" i="42"/>
  <c r="ACD41" i="42" s="1"/>
  <c r="ACC40" i="42"/>
  <c r="ACC41" i="42" s="1"/>
  <c r="ACB40" i="42"/>
  <c r="ACB41" i="42" s="1"/>
  <c r="ACA40" i="42"/>
  <c r="ACA41" i="42" s="1"/>
  <c r="ABZ40" i="42"/>
  <c r="ABZ41" i="42" s="1"/>
  <c r="ABY40" i="42"/>
  <c r="ABY41" i="42" s="1"/>
  <c r="ABX40" i="42"/>
  <c r="ABX41" i="42" s="1"/>
  <c r="ABW40" i="42"/>
  <c r="ABW41" i="42" s="1"/>
  <c r="ABV40" i="42"/>
  <c r="ABV41" i="42" s="1"/>
  <c r="ABU40" i="42"/>
  <c r="ABU41" i="42" s="1"/>
  <c r="ABT40" i="42"/>
  <c r="ABT41" i="42" s="1"/>
  <c r="ABS40" i="42"/>
  <c r="ABS41" i="42" s="1"/>
  <c r="ABR40" i="42"/>
  <c r="ABR41" i="42" s="1"/>
  <c r="ABQ40" i="42"/>
  <c r="ABQ41" i="42" s="1"/>
  <c r="ABP40" i="42"/>
  <c r="ABP41" i="42" s="1"/>
  <c r="ABO40" i="42"/>
  <c r="ABO41" i="42" s="1"/>
  <c r="ABN40" i="42"/>
  <c r="ABM40" i="42"/>
  <c r="ABM41" i="42" s="1"/>
  <c r="ABL40" i="42"/>
  <c r="ABL41" i="42" s="1"/>
  <c r="ABK40" i="42"/>
  <c r="ABK41" i="42" s="1"/>
  <c r="ABJ40" i="42"/>
  <c r="ABJ41" i="42" s="1"/>
  <c r="ABI40" i="42"/>
  <c r="ABI41" i="42" s="1"/>
  <c r="ABH40" i="42"/>
  <c r="ABH41" i="42" s="1"/>
  <c r="ABG40" i="42"/>
  <c r="ABG41" i="42" s="1"/>
  <c r="ABF40" i="42"/>
  <c r="ABF41" i="42" s="1"/>
  <c r="ABE40" i="42"/>
  <c r="ABE41" i="42" s="1"/>
  <c r="ABD40" i="42"/>
  <c r="ABD41" i="42" s="1"/>
  <c r="ABC40" i="42"/>
  <c r="ABC41" i="42" s="1"/>
  <c r="ABB40" i="42"/>
  <c r="ABA40" i="42"/>
  <c r="ABA41" i="42" s="1"/>
  <c r="AAZ40" i="42"/>
  <c r="AAZ41" i="42" s="1"/>
  <c r="AAY40" i="42"/>
  <c r="AAY41" i="42" s="1"/>
  <c r="AAX40" i="42"/>
  <c r="AAX41" i="42" s="1"/>
  <c r="AAW40" i="42"/>
  <c r="AAW41" i="42" s="1"/>
  <c r="AAV40" i="42"/>
  <c r="AAV41" i="42" s="1"/>
  <c r="AAU40" i="42"/>
  <c r="AAU41" i="42" s="1"/>
  <c r="AAT40" i="42"/>
  <c r="AAT41" i="42" s="1"/>
  <c r="AAS40" i="42"/>
  <c r="AAS41" i="42" s="1"/>
  <c r="AAR40" i="42"/>
  <c r="AAR41" i="42" s="1"/>
  <c r="AAQ40" i="42"/>
  <c r="AAQ41" i="42" s="1"/>
  <c r="AAP40" i="42"/>
  <c r="AAP41" i="42" s="1"/>
  <c r="AAO40" i="42"/>
  <c r="AAO41" i="42" s="1"/>
  <c r="AAN40" i="42"/>
  <c r="AAN41" i="42" s="1"/>
  <c r="AAM40" i="42"/>
  <c r="AAM41" i="42" s="1"/>
  <c r="AAL40" i="42"/>
  <c r="AAL41" i="42" s="1"/>
  <c r="AAK40" i="42"/>
  <c r="AAK41" i="42" s="1"/>
  <c r="AAJ40" i="42"/>
  <c r="AAJ41" i="42" s="1"/>
  <c r="AAI40" i="42"/>
  <c r="AAI41" i="42" s="1"/>
  <c r="AAH40" i="42"/>
  <c r="AAH41" i="42" s="1"/>
  <c r="AAG40" i="42"/>
  <c r="AAG41" i="42" s="1"/>
  <c r="AAF40" i="42"/>
  <c r="AAF41" i="42" s="1"/>
  <c r="AAE40" i="42"/>
  <c r="AAE41" i="42" s="1"/>
  <c r="AAD40" i="42"/>
  <c r="AAD41" i="42" s="1"/>
  <c r="AAC40" i="42"/>
  <c r="AAC41" i="42" s="1"/>
  <c r="AAB40" i="42"/>
  <c r="AAB41" i="42" s="1"/>
  <c r="AAA40" i="42"/>
  <c r="AAA41" i="42" s="1"/>
  <c r="ZZ40" i="42"/>
  <c r="ZZ41" i="42" s="1"/>
  <c r="ZY40" i="42"/>
  <c r="ZY41" i="42" s="1"/>
  <c r="ZX40" i="42"/>
  <c r="ZX41" i="42" s="1"/>
  <c r="ZW40" i="42"/>
  <c r="ZW41" i="42" s="1"/>
  <c r="ZV40" i="42"/>
  <c r="ZV41" i="42" s="1"/>
  <c r="ZU40" i="42"/>
  <c r="ZU41" i="42" s="1"/>
  <c r="ZT40" i="42"/>
  <c r="ZT41" i="42" s="1"/>
  <c r="ZS40" i="42"/>
  <c r="ZS41" i="42" s="1"/>
  <c r="ZR40" i="42"/>
  <c r="ZR41" i="42" s="1"/>
  <c r="ZQ40" i="42"/>
  <c r="ZQ41" i="42" s="1"/>
  <c r="ZP40" i="42"/>
  <c r="ZP41" i="42" s="1"/>
  <c r="ZO40" i="42"/>
  <c r="ZO41" i="42" s="1"/>
  <c r="ZN40" i="42"/>
  <c r="ZN41" i="42" s="1"/>
  <c r="ZM40" i="42"/>
  <c r="ZM41" i="42" s="1"/>
  <c r="ZL40" i="42"/>
  <c r="ZL41" i="42" s="1"/>
  <c r="ZK40" i="42"/>
  <c r="ZK41" i="42" s="1"/>
  <c r="ZJ40" i="42"/>
  <c r="ZJ41" i="42" s="1"/>
  <c r="ZI40" i="42"/>
  <c r="ZI41" i="42" s="1"/>
  <c r="ZH40" i="42"/>
  <c r="ZH41" i="42" s="1"/>
  <c r="ZG40" i="42"/>
  <c r="ZG41" i="42" s="1"/>
  <c r="ZF40" i="42"/>
  <c r="ZF41" i="42" s="1"/>
  <c r="ZE40" i="42"/>
  <c r="ZE41" i="42" s="1"/>
  <c r="ZD40" i="42"/>
  <c r="ZD41" i="42" s="1"/>
  <c r="ZC40" i="42"/>
  <c r="ZC41" i="42" s="1"/>
  <c r="ZB40" i="42"/>
  <c r="ZB41" i="42" s="1"/>
  <c r="ZA40" i="42"/>
  <c r="ZA41" i="42" s="1"/>
  <c r="YZ40" i="42"/>
  <c r="YZ41" i="42" s="1"/>
  <c r="YY40" i="42"/>
  <c r="YY41" i="42" s="1"/>
  <c r="YX40" i="42"/>
  <c r="YX41" i="42" s="1"/>
  <c r="YW40" i="42"/>
  <c r="YW41" i="42" s="1"/>
  <c r="YV40" i="42"/>
  <c r="YV41" i="42" s="1"/>
  <c r="YU40" i="42"/>
  <c r="YU41" i="42" s="1"/>
  <c r="YT40" i="42"/>
  <c r="YT41" i="42" s="1"/>
  <c r="YS40" i="42"/>
  <c r="YS41" i="42" s="1"/>
  <c r="YR40" i="42"/>
  <c r="YR41" i="42" s="1"/>
  <c r="YQ40" i="42"/>
  <c r="YQ41" i="42" s="1"/>
  <c r="YP40" i="42"/>
  <c r="YP41" i="42" s="1"/>
  <c r="YO40" i="42"/>
  <c r="YO41" i="42" s="1"/>
  <c r="YN40" i="42"/>
  <c r="YN41" i="42" s="1"/>
  <c r="YM40" i="42"/>
  <c r="YM41" i="42" s="1"/>
  <c r="YL40" i="42"/>
  <c r="YL41" i="42" s="1"/>
  <c r="YK40" i="42"/>
  <c r="YK41" i="42" s="1"/>
  <c r="YJ40" i="42"/>
  <c r="YJ41" i="42" s="1"/>
  <c r="YI40" i="42"/>
  <c r="YI41" i="42" s="1"/>
  <c r="YH40" i="42"/>
  <c r="YH41" i="42" s="1"/>
  <c r="YG40" i="42"/>
  <c r="YG41" i="42" s="1"/>
  <c r="YF40" i="42"/>
  <c r="YF41" i="42" s="1"/>
  <c r="YE40" i="42"/>
  <c r="YE41" i="42" s="1"/>
  <c r="YD40" i="42"/>
  <c r="YD41" i="42" s="1"/>
  <c r="YC40" i="42"/>
  <c r="YC41" i="42" s="1"/>
  <c r="YB40" i="42"/>
  <c r="YB41" i="42" s="1"/>
  <c r="YA40" i="42"/>
  <c r="YA41" i="42" s="1"/>
  <c r="XZ40" i="42"/>
  <c r="XZ41" i="42" s="1"/>
  <c r="XY40" i="42"/>
  <c r="XY41" i="42" s="1"/>
  <c r="XX40" i="42"/>
  <c r="XX41" i="42" s="1"/>
  <c r="XW40" i="42"/>
  <c r="XW41" i="42" s="1"/>
  <c r="XV40" i="42"/>
  <c r="XV41" i="42" s="1"/>
  <c r="XU40" i="42"/>
  <c r="XU41" i="42" s="1"/>
  <c r="XT40" i="42"/>
  <c r="XT41" i="42" s="1"/>
  <c r="XS40" i="42"/>
  <c r="XS41" i="42" s="1"/>
  <c r="XR40" i="42"/>
  <c r="XR41" i="42" s="1"/>
  <c r="XQ40" i="42"/>
  <c r="XQ41" i="42" s="1"/>
  <c r="XP40" i="42"/>
  <c r="XP41" i="42" s="1"/>
  <c r="XO40" i="42"/>
  <c r="XO41" i="42" s="1"/>
  <c r="XN40" i="42"/>
  <c r="XN41" i="42" s="1"/>
  <c r="XM40" i="42"/>
  <c r="XM41" i="42" s="1"/>
  <c r="XL40" i="42"/>
  <c r="XL41" i="42" s="1"/>
  <c r="XK40" i="42"/>
  <c r="XK41" i="42" s="1"/>
  <c r="XJ40" i="42"/>
  <c r="XJ41" i="42" s="1"/>
  <c r="XI40" i="42"/>
  <c r="XI41" i="42" s="1"/>
  <c r="XH40" i="42"/>
  <c r="XH41" i="42" s="1"/>
  <c r="XG40" i="42"/>
  <c r="XG41" i="42" s="1"/>
  <c r="XF40" i="42"/>
  <c r="XF41" i="42" s="1"/>
  <c r="XE40" i="42"/>
  <c r="XE41" i="42" s="1"/>
  <c r="XD40" i="42"/>
  <c r="XD41" i="42" s="1"/>
  <c r="XC40" i="42"/>
  <c r="XC41" i="42" s="1"/>
  <c r="XB40" i="42"/>
  <c r="XB41" i="42" s="1"/>
  <c r="XA40" i="42"/>
  <c r="XA41" i="42" s="1"/>
  <c r="WZ40" i="42"/>
  <c r="WZ41" i="42" s="1"/>
  <c r="WY40" i="42"/>
  <c r="WY41" i="42" s="1"/>
  <c r="WX40" i="42"/>
  <c r="WX41" i="42" s="1"/>
  <c r="WW40" i="42"/>
  <c r="WW41" i="42" s="1"/>
  <c r="WV40" i="42"/>
  <c r="WV41" i="42" s="1"/>
  <c r="WU40" i="42"/>
  <c r="WU41" i="42" s="1"/>
  <c r="WT40" i="42"/>
  <c r="WT41" i="42" s="1"/>
  <c r="WS40" i="42"/>
  <c r="WS41" i="42" s="1"/>
  <c r="WR40" i="42"/>
  <c r="WR41" i="42" s="1"/>
  <c r="WQ40" i="42"/>
  <c r="WQ41" i="42" s="1"/>
  <c r="WP40" i="42"/>
  <c r="WP41" i="42" s="1"/>
  <c r="WO40" i="42"/>
  <c r="WO41" i="42" s="1"/>
  <c r="WN40" i="42"/>
  <c r="WN41" i="42" s="1"/>
  <c r="WM40" i="42"/>
  <c r="WM41" i="42" s="1"/>
  <c r="WL40" i="42"/>
  <c r="WL41" i="42" s="1"/>
  <c r="WK40" i="42"/>
  <c r="WK41" i="42" s="1"/>
  <c r="WJ40" i="42"/>
  <c r="WJ41" i="42" s="1"/>
  <c r="WI40" i="42"/>
  <c r="WI41" i="42" s="1"/>
  <c r="WH40" i="42"/>
  <c r="WH41" i="42" s="1"/>
  <c r="WG40" i="42"/>
  <c r="WG41" i="42" s="1"/>
  <c r="WF40" i="42"/>
  <c r="WF41" i="42" s="1"/>
  <c r="WE40" i="42"/>
  <c r="WE41" i="42" s="1"/>
  <c r="WD40" i="42"/>
  <c r="WD41" i="42" s="1"/>
  <c r="WC40" i="42"/>
  <c r="WC41" i="42" s="1"/>
  <c r="WB40" i="42"/>
  <c r="WB41" i="42" s="1"/>
  <c r="WA40" i="42"/>
  <c r="WA41" i="42" s="1"/>
  <c r="VZ40" i="42"/>
  <c r="VZ41" i="42" s="1"/>
  <c r="VY40" i="42"/>
  <c r="VY41" i="42" s="1"/>
  <c r="VX40" i="42"/>
  <c r="VX41" i="42" s="1"/>
  <c r="VW40" i="42"/>
  <c r="VW41" i="42" s="1"/>
  <c r="VV40" i="42"/>
  <c r="VV41" i="42" s="1"/>
  <c r="VU40" i="42"/>
  <c r="VU41" i="42" s="1"/>
  <c r="VT40" i="42"/>
  <c r="VT41" i="42" s="1"/>
  <c r="VS40" i="42"/>
  <c r="VS41" i="42" s="1"/>
  <c r="VR40" i="42"/>
  <c r="VR41" i="42" s="1"/>
  <c r="VQ40" i="42"/>
  <c r="VQ41" i="42" s="1"/>
  <c r="VP40" i="42"/>
  <c r="VP41" i="42" s="1"/>
  <c r="VO40" i="42"/>
  <c r="VO41" i="42" s="1"/>
  <c r="VN40" i="42"/>
  <c r="VN41" i="42" s="1"/>
  <c r="VM40" i="42"/>
  <c r="VM41" i="42" s="1"/>
  <c r="VL40" i="42"/>
  <c r="VL41" i="42" s="1"/>
  <c r="VK40" i="42"/>
  <c r="VK41" i="42" s="1"/>
  <c r="VJ40" i="42"/>
  <c r="VJ41" i="42" s="1"/>
  <c r="VI40" i="42"/>
  <c r="VI41" i="42" s="1"/>
  <c r="VH40" i="42"/>
  <c r="VH41" i="42" s="1"/>
  <c r="VG40" i="42"/>
  <c r="VG41" i="42" s="1"/>
  <c r="VF40" i="42"/>
  <c r="VF41" i="42" s="1"/>
  <c r="VE40" i="42"/>
  <c r="VE41" i="42" s="1"/>
  <c r="VD40" i="42"/>
  <c r="VD41" i="42" s="1"/>
  <c r="VC40" i="42"/>
  <c r="VC41" i="42" s="1"/>
  <c r="VB40" i="42"/>
  <c r="VB41" i="42" s="1"/>
  <c r="VA40" i="42"/>
  <c r="VA41" i="42" s="1"/>
  <c r="UZ40" i="42"/>
  <c r="UZ41" i="42" s="1"/>
  <c r="UY40" i="42"/>
  <c r="UY41" i="42" s="1"/>
  <c r="UX40" i="42"/>
  <c r="UX41" i="42" s="1"/>
  <c r="UW40" i="42"/>
  <c r="UW41" i="42" s="1"/>
  <c r="UV40" i="42"/>
  <c r="UV41" i="42" s="1"/>
  <c r="UU40" i="42"/>
  <c r="UU41" i="42" s="1"/>
  <c r="UT40" i="42"/>
  <c r="UT41" i="42" s="1"/>
  <c r="US40" i="42"/>
  <c r="US41" i="42" s="1"/>
  <c r="UR40" i="42"/>
  <c r="UR41" i="42" s="1"/>
  <c r="UQ40" i="42"/>
  <c r="UQ41" i="42" s="1"/>
  <c r="UP40" i="42"/>
  <c r="UP41" i="42" s="1"/>
  <c r="UO40" i="42"/>
  <c r="UO41" i="42" s="1"/>
  <c r="UN40" i="42"/>
  <c r="UN41" i="42" s="1"/>
  <c r="UM40" i="42"/>
  <c r="UM41" i="42" s="1"/>
  <c r="UL40" i="42"/>
  <c r="UL41" i="42" s="1"/>
  <c r="UK40" i="42"/>
  <c r="UK41" i="42" s="1"/>
  <c r="UJ40" i="42"/>
  <c r="UJ41" i="42" s="1"/>
  <c r="UI40" i="42"/>
  <c r="UI41" i="42" s="1"/>
  <c r="UH40" i="42"/>
  <c r="UH41" i="42" s="1"/>
  <c r="UG40" i="42"/>
  <c r="UG41" i="42" s="1"/>
  <c r="UF40" i="42"/>
  <c r="UF41" i="42" s="1"/>
  <c r="UE40" i="42"/>
  <c r="UE41" i="42" s="1"/>
  <c r="UD40" i="42"/>
  <c r="UD41" i="42" s="1"/>
  <c r="UC40" i="42"/>
  <c r="UC41" i="42" s="1"/>
  <c r="UB40" i="42"/>
  <c r="UB41" i="42" s="1"/>
  <c r="UA40" i="42"/>
  <c r="UA41" i="42" s="1"/>
  <c r="TZ40" i="42"/>
  <c r="TZ41" i="42" s="1"/>
  <c r="TY40" i="42"/>
  <c r="TY41" i="42" s="1"/>
  <c r="TX40" i="42"/>
  <c r="TX41" i="42" s="1"/>
  <c r="TW40" i="42"/>
  <c r="TW41" i="42" s="1"/>
  <c r="TV40" i="42"/>
  <c r="TV41" i="42" s="1"/>
  <c r="TU40" i="42"/>
  <c r="TU41" i="42" s="1"/>
  <c r="TT40" i="42"/>
  <c r="TT41" i="42" s="1"/>
  <c r="TS40" i="42"/>
  <c r="TS41" i="42" s="1"/>
  <c r="TR40" i="42"/>
  <c r="TR41" i="42" s="1"/>
  <c r="TQ40" i="42"/>
  <c r="TQ41" i="42" s="1"/>
  <c r="TP40" i="42"/>
  <c r="TP41" i="42" s="1"/>
  <c r="TO40" i="42"/>
  <c r="TO41" i="42" s="1"/>
  <c r="TN40" i="42"/>
  <c r="TN41" i="42" s="1"/>
  <c r="TM40" i="42"/>
  <c r="TM41" i="42" s="1"/>
  <c r="TL40" i="42"/>
  <c r="TL41" i="42" s="1"/>
  <c r="TK40" i="42"/>
  <c r="TK41" i="42" s="1"/>
  <c r="TJ40" i="42"/>
  <c r="TJ41" i="42" s="1"/>
  <c r="TI40" i="42"/>
  <c r="TI41" i="42" s="1"/>
  <c r="TH40" i="42"/>
  <c r="TH41" i="42" s="1"/>
  <c r="TG40" i="42"/>
  <c r="TG41" i="42" s="1"/>
  <c r="TF40" i="42"/>
  <c r="TF41" i="42" s="1"/>
  <c r="TE40" i="42"/>
  <c r="TE41" i="42" s="1"/>
  <c r="TD40" i="42"/>
  <c r="TD41" i="42" s="1"/>
  <c r="TC40" i="42"/>
  <c r="TC41" i="42" s="1"/>
  <c r="TB40" i="42"/>
  <c r="TB41" i="42" s="1"/>
  <c r="TA40" i="42"/>
  <c r="TA41" i="42" s="1"/>
  <c r="SZ40" i="42"/>
  <c r="SZ41" i="42" s="1"/>
  <c r="SY40" i="42"/>
  <c r="SY41" i="42" s="1"/>
  <c r="SX40" i="42"/>
  <c r="SX41" i="42" s="1"/>
  <c r="SW40" i="42"/>
  <c r="SW41" i="42" s="1"/>
  <c r="SV40" i="42"/>
  <c r="SV41" i="42" s="1"/>
  <c r="SU40" i="42"/>
  <c r="SU41" i="42" s="1"/>
  <c r="ST40" i="42"/>
  <c r="ST41" i="42" s="1"/>
  <c r="SS40" i="42"/>
  <c r="SS41" i="42" s="1"/>
  <c r="SR40" i="42"/>
  <c r="SR41" i="42" s="1"/>
  <c r="SQ40" i="42"/>
  <c r="SQ41" i="42" s="1"/>
  <c r="SP40" i="42"/>
  <c r="SP41" i="42" s="1"/>
  <c r="SO40" i="42"/>
  <c r="SO41" i="42" s="1"/>
  <c r="SN40" i="42"/>
  <c r="SN41" i="42" s="1"/>
  <c r="SM40" i="42"/>
  <c r="SM41" i="42" s="1"/>
  <c r="SL40" i="42"/>
  <c r="SL41" i="42" s="1"/>
  <c r="SK40" i="42"/>
  <c r="SK41" i="42" s="1"/>
  <c r="SJ40" i="42"/>
  <c r="SJ41" i="42" s="1"/>
  <c r="SI40" i="42"/>
  <c r="SI41" i="42" s="1"/>
  <c r="SH40" i="42"/>
  <c r="SH41" i="42" s="1"/>
  <c r="SG40" i="42"/>
  <c r="SG41" i="42" s="1"/>
  <c r="SF40" i="42"/>
  <c r="SF41" i="42" s="1"/>
  <c r="SE40" i="42"/>
  <c r="SE41" i="42" s="1"/>
  <c r="SD40" i="42"/>
  <c r="SD41" i="42" s="1"/>
  <c r="SC40" i="42"/>
  <c r="SC41" i="42" s="1"/>
  <c r="SB40" i="42"/>
  <c r="SB41" i="42" s="1"/>
  <c r="SA40" i="42"/>
  <c r="SA41" i="42" s="1"/>
  <c r="RZ40" i="42"/>
  <c r="RZ41" i="42" s="1"/>
  <c r="RY40" i="42"/>
  <c r="RY41" i="42" s="1"/>
  <c r="RX40" i="42"/>
  <c r="RX41" i="42" s="1"/>
  <c r="RW40" i="42"/>
  <c r="RW41" i="42" s="1"/>
  <c r="RV40" i="42"/>
  <c r="RV41" i="42" s="1"/>
  <c r="RU40" i="42"/>
  <c r="RU41" i="42" s="1"/>
  <c r="RT40" i="42"/>
  <c r="RT41" i="42" s="1"/>
  <c r="RS40" i="42"/>
  <c r="RS41" i="42" s="1"/>
  <c r="RR40" i="42"/>
  <c r="RR41" i="42" s="1"/>
  <c r="RQ40" i="42"/>
  <c r="RQ41" i="42" s="1"/>
  <c r="RP40" i="42"/>
  <c r="RP41" i="42" s="1"/>
  <c r="RO40" i="42"/>
  <c r="RO41" i="42" s="1"/>
  <c r="RN40" i="42"/>
  <c r="RN41" i="42" s="1"/>
  <c r="RM40" i="42"/>
  <c r="RM41" i="42" s="1"/>
  <c r="RL40" i="42"/>
  <c r="RL41" i="42" s="1"/>
  <c r="RK40" i="42"/>
  <c r="RK41" i="42" s="1"/>
  <c r="RJ40" i="42"/>
  <c r="RJ41" i="42" s="1"/>
  <c r="RI40" i="42"/>
  <c r="RI41" i="42" s="1"/>
  <c r="RH40" i="42"/>
  <c r="RH41" i="42" s="1"/>
  <c r="RG40" i="42"/>
  <c r="RG41" i="42" s="1"/>
  <c r="RF40" i="42"/>
  <c r="RF41" i="42" s="1"/>
  <c r="RE40" i="42"/>
  <c r="RE41" i="42" s="1"/>
  <c r="RD40" i="42"/>
  <c r="RD41" i="42" s="1"/>
  <c r="RC40" i="42"/>
  <c r="RC41" i="42" s="1"/>
  <c r="RB40" i="42"/>
  <c r="RB41" i="42" s="1"/>
  <c r="RA40" i="42"/>
  <c r="RA41" i="42" s="1"/>
  <c r="QZ40" i="42"/>
  <c r="QZ41" i="42" s="1"/>
  <c r="QY40" i="42"/>
  <c r="QY41" i="42" s="1"/>
  <c r="QX40" i="42"/>
  <c r="QX41" i="42" s="1"/>
  <c r="QW40" i="42"/>
  <c r="QW41" i="42" s="1"/>
  <c r="QV40" i="42"/>
  <c r="QV41" i="42" s="1"/>
  <c r="QU40" i="42"/>
  <c r="QU41" i="42" s="1"/>
  <c r="QT40" i="42"/>
  <c r="QT41" i="42" s="1"/>
  <c r="QS40" i="42"/>
  <c r="QS41" i="42" s="1"/>
  <c r="QR40" i="42"/>
  <c r="QR41" i="42" s="1"/>
  <c r="QQ40" i="42"/>
  <c r="QQ41" i="42" s="1"/>
  <c r="QP40" i="42"/>
  <c r="QP41" i="42" s="1"/>
  <c r="QO40" i="42"/>
  <c r="QO41" i="42" s="1"/>
  <c r="QN40" i="42"/>
  <c r="QN41" i="42" s="1"/>
  <c r="QM40" i="42"/>
  <c r="QM41" i="42" s="1"/>
  <c r="QL40" i="42"/>
  <c r="QL41" i="42" s="1"/>
  <c r="QK40" i="42"/>
  <c r="QK41" i="42" s="1"/>
  <c r="QJ40" i="42"/>
  <c r="QJ41" i="42" s="1"/>
  <c r="QI40" i="42"/>
  <c r="QI41" i="42" s="1"/>
  <c r="QH40" i="42"/>
  <c r="QH41" i="42" s="1"/>
  <c r="QG40" i="42"/>
  <c r="QG41" i="42" s="1"/>
  <c r="QF40" i="42"/>
  <c r="QF41" i="42" s="1"/>
  <c r="QE40" i="42"/>
  <c r="QE41" i="42" s="1"/>
  <c r="QD40" i="42"/>
  <c r="QD41" i="42" s="1"/>
  <c r="QC40" i="42"/>
  <c r="QC41" i="42" s="1"/>
  <c r="QB40" i="42"/>
  <c r="QB41" i="42" s="1"/>
  <c r="QA40" i="42"/>
  <c r="QA41" i="42" s="1"/>
  <c r="PZ40" i="42"/>
  <c r="PZ41" i="42" s="1"/>
  <c r="PY40" i="42"/>
  <c r="PY41" i="42" s="1"/>
  <c r="PX40" i="42"/>
  <c r="PX41" i="42" s="1"/>
  <c r="PW40" i="42"/>
  <c r="PW41" i="42" s="1"/>
  <c r="PV40" i="42"/>
  <c r="PV41" i="42" s="1"/>
  <c r="PU40" i="42"/>
  <c r="PU41" i="42" s="1"/>
  <c r="PT40" i="42"/>
  <c r="PT41" i="42" s="1"/>
  <c r="PS40" i="42"/>
  <c r="PS41" i="42" s="1"/>
  <c r="PR40" i="42"/>
  <c r="PR41" i="42" s="1"/>
  <c r="PQ40" i="42"/>
  <c r="PQ41" i="42" s="1"/>
  <c r="PP40" i="42"/>
  <c r="PP41" i="42" s="1"/>
  <c r="PO40" i="42"/>
  <c r="PO41" i="42" s="1"/>
  <c r="PN40" i="42"/>
  <c r="PN41" i="42" s="1"/>
  <c r="PM40" i="42"/>
  <c r="PM41" i="42" s="1"/>
  <c r="PL40" i="42"/>
  <c r="PL41" i="42" s="1"/>
  <c r="PK40" i="42"/>
  <c r="PK41" i="42" s="1"/>
  <c r="PJ40" i="42"/>
  <c r="PJ41" i="42" s="1"/>
  <c r="PI40" i="42"/>
  <c r="PI41" i="42" s="1"/>
  <c r="PH40" i="42"/>
  <c r="PH41" i="42" s="1"/>
  <c r="PG40" i="42"/>
  <c r="PG41" i="42" s="1"/>
  <c r="PF40" i="42"/>
  <c r="PF41" i="42" s="1"/>
  <c r="PE40" i="42"/>
  <c r="PE41" i="42" s="1"/>
  <c r="PD40" i="42"/>
  <c r="PD41" i="42" s="1"/>
  <c r="PC40" i="42"/>
  <c r="PC41" i="42" s="1"/>
  <c r="PB40" i="42"/>
  <c r="PB41" i="42" s="1"/>
  <c r="PA40" i="42"/>
  <c r="PA41" i="42" s="1"/>
  <c r="OZ40" i="42"/>
  <c r="OZ41" i="42" s="1"/>
  <c r="OY40" i="42"/>
  <c r="OY41" i="42" s="1"/>
  <c r="OX40" i="42"/>
  <c r="OX41" i="42" s="1"/>
  <c r="OW40" i="42"/>
  <c r="OW41" i="42" s="1"/>
  <c r="OV40" i="42"/>
  <c r="OV41" i="42" s="1"/>
  <c r="OU40" i="42"/>
  <c r="OU41" i="42" s="1"/>
  <c r="OT40" i="42"/>
  <c r="OT41" i="42" s="1"/>
  <c r="OS40" i="42"/>
  <c r="OS41" i="42" s="1"/>
  <c r="OR40" i="42"/>
  <c r="OR41" i="42" s="1"/>
  <c r="OQ40" i="42"/>
  <c r="OQ41" i="42" s="1"/>
  <c r="OP40" i="42"/>
  <c r="OP41" i="42" s="1"/>
  <c r="OO40" i="42"/>
  <c r="OO41" i="42" s="1"/>
  <c r="ON40" i="42"/>
  <c r="ON41" i="42" s="1"/>
  <c r="OM40" i="42"/>
  <c r="OM41" i="42" s="1"/>
  <c r="OL40" i="42"/>
  <c r="OL41" i="42" s="1"/>
  <c r="OK40" i="42"/>
  <c r="OK41" i="42" s="1"/>
  <c r="OJ40" i="42"/>
  <c r="OJ41" i="42" s="1"/>
  <c r="OI40" i="42"/>
  <c r="OI41" i="42" s="1"/>
  <c r="OH40" i="42"/>
  <c r="OH41" i="42" s="1"/>
  <c r="OG40" i="42"/>
  <c r="OG41" i="42" s="1"/>
  <c r="OF40" i="42"/>
  <c r="OF41" i="42" s="1"/>
  <c r="OE40" i="42"/>
  <c r="OE41" i="42" s="1"/>
  <c r="OD40" i="42"/>
  <c r="OD41" i="42" s="1"/>
  <c r="OC40" i="42"/>
  <c r="OC41" i="42" s="1"/>
  <c r="OB40" i="42"/>
  <c r="OB41" i="42" s="1"/>
  <c r="OA40" i="42"/>
  <c r="OA41" i="42" s="1"/>
  <c r="NZ40" i="42"/>
  <c r="NZ41" i="42" s="1"/>
  <c r="NY40" i="42"/>
  <c r="NY41" i="42" s="1"/>
  <c r="NX40" i="42"/>
  <c r="NX41" i="42" s="1"/>
  <c r="NW40" i="42"/>
  <c r="NW41" i="42" s="1"/>
  <c r="NV40" i="42"/>
  <c r="NV41" i="42" s="1"/>
  <c r="NU40" i="42"/>
  <c r="NU41" i="42" s="1"/>
  <c r="NT40" i="42"/>
  <c r="NT41" i="42" s="1"/>
  <c r="NS40" i="42"/>
  <c r="NS41" i="42" s="1"/>
  <c r="NR40" i="42"/>
  <c r="NR41" i="42" s="1"/>
  <c r="NQ40" i="42"/>
  <c r="NQ41" i="42" s="1"/>
  <c r="NP40" i="42"/>
  <c r="NP41" i="42" s="1"/>
  <c r="NO40" i="42"/>
  <c r="NO41" i="42" s="1"/>
  <c r="NN40" i="42"/>
  <c r="NN41" i="42" s="1"/>
  <c r="NM40" i="42"/>
  <c r="NM41" i="42" s="1"/>
  <c r="NL40" i="42"/>
  <c r="NL41" i="42" s="1"/>
  <c r="NK40" i="42"/>
  <c r="NK41" i="42" s="1"/>
  <c r="NJ40" i="42"/>
  <c r="NJ41" i="42" s="1"/>
  <c r="NI40" i="42"/>
  <c r="NI41" i="42" s="1"/>
  <c r="NH40" i="42"/>
  <c r="NH41" i="42" s="1"/>
  <c r="NG40" i="42"/>
  <c r="NG41" i="42" s="1"/>
  <c r="NF40" i="42"/>
  <c r="NF41" i="42" s="1"/>
  <c r="NE40" i="42"/>
  <c r="NE41" i="42" s="1"/>
  <c r="ND40" i="42"/>
  <c r="ND41" i="42" s="1"/>
  <c r="NC40" i="42"/>
  <c r="NC41" i="42" s="1"/>
  <c r="NB40" i="42"/>
  <c r="NB41" i="42" s="1"/>
  <c r="NA40" i="42"/>
  <c r="NA41" i="42" s="1"/>
  <c r="MZ40" i="42"/>
  <c r="MZ41" i="42" s="1"/>
  <c r="MY40" i="42"/>
  <c r="MY41" i="42" s="1"/>
  <c r="MX40" i="42"/>
  <c r="MX41" i="42" s="1"/>
  <c r="MW40" i="42"/>
  <c r="MW41" i="42" s="1"/>
  <c r="MV40" i="42"/>
  <c r="MV41" i="42" s="1"/>
  <c r="MU40" i="42"/>
  <c r="MU41" i="42" s="1"/>
  <c r="MT40" i="42"/>
  <c r="MT41" i="42" s="1"/>
  <c r="MS40" i="42"/>
  <c r="MS41" i="42" s="1"/>
  <c r="MR40" i="42"/>
  <c r="MR41" i="42" s="1"/>
  <c r="MQ40" i="42"/>
  <c r="MQ41" i="42" s="1"/>
  <c r="MP40" i="42"/>
  <c r="MP41" i="42" s="1"/>
  <c r="MO40" i="42"/>
  <c r="MO41" i="42" s="1"/>
  <c r="MN40" i="42"/>
  <c r="MN41" i="42" s="1"/>
  <c r="MM40" i="42"/>
  <c r="MM41" i="42" s="1"/>
  <c r="ML40" i="42"/>
  <c r="ML41" i="42" s="1"/>
  <c r="MK40" i="42"/>
  <c r="MK41" i="42" s="1"/>
  <c r="MJ40" i="42"/>
  <c r="MJ41" i="42" s="1"/>
  <c r="MI40" i="42"/>
  <c r="MI41" i="42" s="1"/>
  <c r="MH40" i="42"/>
  <c r="MH41" i="42" s="1"/>
  <c r="MG40" i="42"/>
  <c r="MG41" i="42" s="1"/>
  <c r="MF40" i="42"/>
  <c r="MF41" i="42" s="1"/>
  <c r="ME40" i="42"/>
  <c r="ME41" i="42" s="1"/>
  <c r="MD40" i="42"/>
  <c r="MD41" i="42" s="1"/>
  <c r="MC40" i="42"/>
  <c r="MC41" i="42" s="1"/>
  <c r="MB40" i="42"/>
  <c r="MB41" i="42" s="1"/>
  <c r="MA40" i="42"/>
  <c r="MA41" i="42" s="1"/>
  <c r="LZ40" i="42"/>
  <c r="LZ41" i="42" s="1"/>
  <c r="LY40" i="42"/>
  <c r="LY41" i="42" s="1"/>
  <c r="LX40" i="42"/>
  <c r="LX41" i="42" s="1"/>
  <c r="LW40" i="42"/>
  <c r="LW41" i="42" s="1"/>
  <c r="LV40" i="42"/>
  <c r="LV41" i="42" s="1"/>
  <c r="LU40" i="42"/>
  <c r="LU41" i="42" s="1"/>
  <c r="LT40" i="42"/>
  <c r="LT41" i="42" s="1"/>
  <c r="LS40" i="42"/>
  <c r="LS41" i="42" s="1"/>
  <c r="LR40" i="42"/>
  <c r="LR41" i="42" s="1"/>
  <c r="LQ40" i="42"/>
  <c r="LQ41" i="42" s="1"/>
  <c r="LP40" i="42"/>
  <c r="LP41" i="42" s="1"/>
  <c r="LO40" i="42"/>
  <c r="LO41" i="42" s="1"/>
  <c r="LN40" i="42"/>
  <c r="LN41" i="42" s="1"/>
  <c r="LM40" i="42"/>
  <c r="LM41" i="42" s="1"/>
  <c r="LL40" i="42"/>
  <c r="LL41" i="42" s="1"/>
  <c r="LK40" i="42"/>
  <c r="LK41" i="42" s="1"/>
  <c r="LJ40" i="42"/>
  <c r="LJ41" i="42" s="1"/>
  <c r="LI40" i="42"/>
  <c r="LI41" i="42" s="1"/>
  <c r="LH40" i="42"/>
  <c r="LH41" i="42" s="1"/>
  <c r="LG40" i="42"/>
  <c r="LG41" i="42" s="1"/>
  <c r="LF40" i="42"/>
  <c r="LF41" i="42" s="1"/>
  <c r="LE40" i="42"/>
  <c r="LE41" i="42" s="1"/>
  <c r="LD40" i="42"/>
  <c r="LD41" i="42" s="1"/>
  <c r="LC40" i="42"/>
  <c r="LC41" i="42" s="1"/>
  <c r="LB40" i="42"/>
  <c r="LB41" i="42" s="1"/>
  <c r="LA40" i="42"/>
  <c r="LA41" i="42" s="1"/>
  <c r="KZ40" i="42"/>
  <c r="KZ41" i="42" s="1"/>
  <c r="KY40" i="42"/>
  <c r="KY41" i="42" s="1"/>
  <c r="KX40" i="42"/>
  <c r="KX41" i="42" s="1"/>
  <c r="KW40" i="42"/>
  <c r="KW41" i="42" s="1"/>
  <c r="KV40" i="42"/>
  <c r="KV41" i="42" s="1"/>
  <c r="KU40" i="42"/>
  <c r="KU41" i="42" s="1"/>
  <c r="KT40" i="42"/>
  <c r="KT41" i="42" s="1"/>
  <c r="KS40" i="42"/>
  <c r="KS41" i="42" s="1"/>
  <c r="KR40" i="42"/>
  <c r="KR41" i="42" s="1"/>
  <c r="KQ40" i="42"/>
  <c r="KQ41" i="42" s="1"/>
  <c r="KP40" i="42"/>
  <c r="KP41" i="42" s="1"/>
  <c r="KO40" i="42"/>
  <c r="KO41" i="42" s="1"/>
  <c r="KN40" i="42"/>
  <c r="KN41" i="42" s="1"/>
  <c r="KM40" i="42"/>
  <c r="KM41" i="42" s="1"/>
  <c r="KL40" i="42"/>
  <c r="KL41" i="42" s="1"/>
  <c r="KK40" i="42"/>
  <c r="KK41" i="42" s="1"/>
  <c r="KJ40" i="42"/>
  <c r="KJ41" i="42" s="1"/>
  <c r="KI40" i="42"/>
  <c r="KI41" i="42" s="1"/>
  <c r="KH40" i="42"/>
  <c r="KH41" i="42" s="1"/>
  <c r="KG40" i="42"/>
  <c r="KG41" i="42" s="1"/>
  <c r="KF40" i="42"/>
  <c r="KF41" i="42" s="1"/>
  <c r="KE40" i="42"/>
  <c r="KE41" i="42" s="1"/>
  <c r="KD40" i="42"/>
  <c r="KD41" i="42" s="1"/>
  <c r="KC40" i="42"/>
  <c r="KC41" i="42" s="1"/>
  <c r="KB40" i="42"/>
  <c r="KB41" i="42" s="1"/>
  <c r="KA40" i="42"/>
  <c r="KA41" i="42" s="1"/>
  <c r="JZ40" i="42"/>
  <c r="JZ41" i="42" s="1"/>
  <c r="JY40" i="42"/>
  <c r="JY41" i="42" s="1"/>
  <c r="JX40" i="42"/>
  <c r="JX41" i="42" s="1"/>
  <c r="JW40" i="42"/>
  <c r="JW41" i="42" s="1"/>
  <c r="JV40" i="42"/>
  <c r="JV41" i="42" s="1"/>
  <c r="JU40" i="42"/>
  <c r="JU41" i="42" s="1"/>
  <c r="JT40" i="42"/>
  <c r="JT41" i="42" s="1"/>
  <c r="JS40" i="42"/>
  <c r="JS41" i="42" s="1"/>
  <c r="JR40" i="42"/>
  <c r="JR41" i="42" s="1"/>
  <c r="JQ40" i="42"/>
  <c r="JQ41" i="42" s="1"/>
  <c r="JP40" i="42"/>
  <c r="JP41" i="42" s="1"/>
  <c r="JO40" i="42"/>
  <c r="JO41" i="42" s="1"/>
  <c r="JN40" i="42"/>
  <c r="JN41" i="42" s="1"/>
  <c r="JM40" i="42"/>
  <c r="JM41" i="42" s="1"/>
  <c r="JL40" i="42"/>
  <c r="JL41" i="42" s="1"/>
  <c r="JK40" i="42"/>
  <c r="JK41" i="42" s="1"/>
  <c r="JJ40" i="42"/>
  <c r="JJ41" i="42" s="1"/>
  <c r="JI40" i="42"/>
  <c r="JI41" i="42" s="1"/>
  <c r="JH40" i="42"/>
  <c r="JH41" i="42" s="1"/>
  <c r="JG40" i="42"/>
  <c r="JG41" i="42" s="1"/>
  <c r="JF40" i="42"/>
  <c r="JF41" i="42" s="1"/>
  <c r="JE40" i="42"/>
  <c r="JE41" i="42" s="1"/>
  <c r="JD40" i="42"/>
  <c r="JD41" i="42" s="1"/>
  <c r="JC40" i="42"/>
  <c r="JC41" i="42" s="1"/>
  <c r="JB40" i="42"/>
  <c r="JB41" i="42" s="1"/>
  <c r="JA40" i="42"/>
  <c r="JA41" i="42" s="1"/>
  <c r="IZ40" i="42"/>
  <c r="IZ41" i="42" s="1"/>
  <c r="IY40" i="42"/>
  <c r="IY41" i="42" s="1"/>
  <c r="IX40" i="42"/>
  <c r="IX41" i="42" s="1"/>
  <c r="IW40" i="42"/>
  <c r="IW41" i="42" s="1"/>
  <c r="IV40" i="42"/>
  <c r="IV41" i="42" s="1"/>
  <c r="IU40" i="42"/>
  <c r="IU41" i="42" s="1"/>
  <c r="IT40" i="42"/>
  <c r="IT41" i="42" s="1"/>
  <c r="IS40" i="42"/>
  <c r="IS41" i="42" s="1"/>
  <c r="IR40" i="42"/>
  <c r="IR41" i="42" s="1"/>
  <c r="IQ40" i="42"/>
  <c r="IQ41" i="42" s="1"/>
  <c r="IP40" i="42"/>
  <c r="IP41" i="42" s="1"/>
  <c r="IO40" i="42"/>
  <c r="IO41" i="42" s="1"/>
  <c r="IN40" i="42"/>
  <c r="IN41" i="42" s="1"/>
  <c r="IM40" i="42"/>
  <c r="IM41" i="42" s="1"/>
  <c r="IL40" i="42"/>
  <c r="IL41" i="42" s="1"/>
  <c r="IK40" i="42"/>
  <c r="IK41" i="42" s="1"/>
  <c r="IJ40" i="42"/>
  <c r="IJ41" i="42" s="1"/>
  <c r="II40" i="42"/>
  <c r="II41" i="42" s="1"/>
  <c r="IH40" i="42"/>
  <c r="IH41" i="42" s="1"/>
  <c r="IG40" i="42"/>
  <c r="IG41" i="42" s="1"/>
  <c r="IF40" i="42"/>
  <c r="IF41" i="42" s="1"/>
  <c r="IE40" i="42"/>
  <c r="IE41" i="42" s="1"/>
  <c r="ID40" i="42"/>
  <c r="ID41" i="42" s="1"/>
  <c r="IC40" i="42"/>
  <c r="IC41" i="42" s="1"/>
  <c r="IB40" i="42"/>
  <c r="IB41" i="42" s="1"/>
  <c r="IA40" i="42"/>
  <c r="IA41" i="42" s="1"/>
  <c r="HZ40" i="42"/>
  <c r="HZ41" i="42" s="1"/>
  <c r="HY40" i="42"/>
  <c r="HY41" i="42" s="1"/>
  <c r="HX40" i="42"/>
  <c r="HX41" i="42" s="1"/>
  <c r="HW40" i="42"/>
  <c r="HW41" i="42" s="1"/>
  <c r="HV40" i="42"/>
  <c r="HV41" i="42" s="1"/>
  <c r="HU40" i="42"/>
  <c r="HU41" i="42" s="1"/>
  <c r="HT40" i="42"/>
  <c r="HT41" i="42" s="1"/>
  <c r="HS40" i="42"/>
  <c r="HS41" i="42" s="1"/>
  <c r="HR40" i="42"/>
  <c r="HR41" i="42" s="1"/>
  <c r="HQ40" i="42"/>
  <c r="HQ41" i="42" s="1"/>
  <c r="HP40" i="42"/>
  <c r="HP41" i="42" s="1"/>
  <c r="HO40" i="42"/>
  <c r="HO41" i="42" s="1"/>
  <c r="HN40" i="42"/>
  <c r="HN41" i="42" s="1"/>
  <c r="HM40" i="42"/>
  <c r="HM41" i="42" s="1"/>
  <c r="HL40" i="42"/>
  <c r="HL41" i="42" s="1"/>
  <c r="HK40" i="42"/>
  <c r="HK41" i="42" s="1"/>
  <c r="HJ40" i="42"/>
  <c r="HJ41" i="42" s="1"/>
  <c r="HI40" i="42"/>
  <c r="HI41" i="42" s="1"/>
  <c r="HH40" i="42"/>
  <c r="HH41" i="42" s="1"/>
  <c r="HG40" i="42"/>
  <c r="HG41" i="42" s="1"/>
  <c r="HF40" i="42"/>
  <c r="HF41" i="42" s="1"/>
  <c r="HE40" i="42"/>
  <c r="HE41" i="42" s="1"/>
  <c r="HD40" i="42"/>
  <c r="HD41" i="42" s="1"/>
  <c r="HC40" i="42"/>
  <c r="HC41" i="42" s="1"/>
  <c r="HB40" i="42"/>
  <c r="HB41" i="42" s="1"/>
  <c r="HA40" i="42"/>
  <c r="HA41" i="42" s="1"/>
  <c r="GZ40" i="42"/>
  <c r="GZ41" i="42" s="1"/>
  <c r="GY40" i="42"/>
  <c r="GY41" i="42" s="1"/>
  <c r="GX40" i="42"/>
  <c r="GX41" i="42" s="1"/>
  <c r="GW40" i="42"/>
  <c r="GW41" i="42" s="1"/>
  <c r="GV40" i="42"/>
  <c r="GV41" i="42" s="1"/>
  <c r="GU40" i="42"/>
  <c r="GU41" i="42" s="1"/>
  <c r="GT40" i="42"/>
  <c r="GT41" i="42" s="1"/>
  <c r="GS40" i="42"/>
  <c r="GS41" i="42" s="1"/>
  <c r="GR40" i="42"/>
  <c r="GR41" i="42" s="1"/>
  <c r="GQ40" i="42"/>
  <c r="GQ41" i="42" s="1"/>
  <c r="GP40" i="42"/>
  <c r="GP41" i="42" s="1"/>
  <c r="GO40" i="42"/>
  <c r="GO41" i="42" s="1"/>
  <c r="GN40" i="42"/>
  <c r="GN41" i="42" s="1"/>
  <c r="GM40" i="42"/>
  <c r="GM41" i="42" s="1"/>
  <c r="GL40" i="42"/>
  <c r="GL41" i="42" s="1"/>
  <c r="GK40" i="42"/>
  <c r="GK41" i="42" s="1"/>
  <c r="GJ40" i="42"/>
  <c r="GJ41" i="42" s="1"/>
  <c r="GI40" i="42"/>
  <c r="GI41" i="42" s="1"/>
  <c r="GH40" i="42"/>
  <c r="GH41" i="42" s="1"/>
  <c r="GG40" i="42"/>
  <c r="GG41" i="42" s="1"/>
  <c r="GF40" i="42"/>
  <c r="GF41" i="42" s="1"/>
  <c r="GE40" i="42"/>
  <c r="GE41" i="42" s="1"/>
  <c r="GD40" i="42"/>
  <c r="GD41" i="42" s="1"/>
  <c r="GC40" i="42"/>
  <c r="GC41" i="42" s="1"/>
  <c r="GB40" i="42"/>
  <c r="GB41" i="42" s="1"/>
  <c r="GA40" i="42"/>
  <c r="GA41" i="42" s="1"/>
  <c r="FZ40" i="42"/>
  <c r="FZ41" i="42" s="1"/>
  <c r="FY40" i="42"/>
  <c r="FY41" i="42" s="1"/>
  <c r="FX40" i="42"/>
  <c r="FX41" i="42" s="1"/>
  <c r="FW40" i="42"/>
  <c r="FW41" i="42" s="1"/>
  <c r="FV40" i="42"/>
  <c r="FV41" i="42" s="1"/>
  <c r="FU40" i="42"/>
  <c r="FU41" i="42" s="1"/>
  <c r="FT40" i="42"/>
  <c r="FT41" i="42" s="1"/>
  <c r="FS40" i="42"/>
  <c r="FS41" i="42" s="1"/>
  <c r="FR40" i="42"/>
  <c r="FR41" i="42" s="1"/>
  <c r="FQ40" i="42"/>
  <c r="FQ41" i="42" s="1"/>
  <c r="FP40" i="42"/>
  <c r="FP41" i="42" s="1"/>
  <c r="FO40" i="42"/>
  <c r="FO41" i="42" s="1"/>
  <c r="FN40" i="42"/>
  <c r="FN41" i="42" s="1"/>
  <c r="FM40" i="42"/>
  <c r="FM41" i="42" s="1"/>
  <c r="FL40" i="42"/>
  <c r="FL41" i="42" s="1"/>
  <c r="FK40" i="42"/>
  <c r="FK41" i="42" s="1"/>
  <c r="FJ40" i="42"/>
  <c r="FJ41" i="42" s="1"/>
  <c r="FI40" i="42"/>
  <c r="FI41" i="42" s="1"/>
  <c r="FH40" i="42"/>
  <c r="FH41" i="42" s="1"/>
  <c r="FG40" i="42"/>
  <c r="FG41" i="42" s="1"/>
  <c r="FF40" i="42"/>
  <c r="FF41" i="42" s="1"/>
  <c r="FE40" i="42"/>
  <c r="FE41" i="42" s="1"/>
  <c r="FD40" i="42"/>
  <c r="FD41" i="42" s="1"/>
  <c r="FC40" i="42"/>
  <c r="FC41" i="42" s="1"/>
  <c r="FB40" i="42"/>
  <c r="FB41" i="42" s="1"/>
  <c r="FA40" i="42"/>
  <c r="FA41" i="42" s="1"/>
  <c r="EZ40" i="42"/>
  <c r="EZ41" i="42" s="1"/>
  <c r="EY40" i="42"/>
  <c r="EY41" i="42" s="1"/>
  <c r="EX40" i="42"/>
  <c r="EX41" i="42" s="1"/>
  <c r="EW40" i="42"/>
  <c r="EW41" i="42" s="1"/>
  <c r="EV40" i="42"/>
  <c r="EV41" i="42" s="1"/>
  <c r="EU40" i="42"/>
  <c r="EU41" i="42" s="1"/>
  <c r="ET40" i="42"/>
  <c r="ET41" i="42" s="1"/>
  <c r="ES40" i="42"/>
  <c r="ES41" i="42" s="1"/>
  <c r="ER40" i="42"/>
  <c r="ER41" i="42" s="1"/>
  <c r="EQ40" i="42"/>
  <c r="EQ41" i="42" s="1"/>
  <c r="EP40" i="42"/>
  <c r="EP41" i="42" s="1"/>
  <c r="EO40" i="42"/>
  <c r="EO41" i="42" s="1"/>
  <c r="EN40" i="42"/>
  <c r="EN41" i="42" s="1"/>
  <c r="EM40" i="42"/>
  <c r="EM41" i="42" s="1"/>
  <c r="EL40" i="42"/>
  <c r="EL41" i="42" s="1"/>
  <c r="EK40" i="42"/>
  <c r="EK41" i="42" s="1"/>
  <c r="EJ40" i="42"/>
  <c r="EJ41" i="42" s="1"/>
  <c r="EI40" i="42"/>
  <c r="EI41" i="42" s="1"/>
  <c r="EH40" i="42"/>
  <c r="EH41" i="42" s="1"/>
  <c r="EG40" i="42"/>
  <c r="EG41" i="42" s="1"/>
  <c r="EF40" i="42"/>
  <c r="EF41" i="42" s="1"/>
  <c r="EE40" i="42"/>
  <c r="EE41" i="42" s="1"/>
  <c r="ED40" i="42"/>
  <c r="ED41" i="42" s="1"/>
  <c r="EC40" i="42"/>
  <c r="EC41" i="42" s="1"/>
  <c r="EB40" i="42"/>
  <c r="EB41" i="42" s="1"/>
  <c r="EA40" i="42"/>
  <c r="EA41" i="42" s="1"/>
  <c r="DZ40" i="42"/>
  <c r="DZ41" i="42" s="1"/>
  <c r="DY40" i="42"/>
  <c r="DY41" i="42" s="1"/>
  <c r="DX40" i="42"/>
  <c r="DX41" i="42" s="1"/>
  <c r="DW40" i="42"/>
  <c r="DW41" i="42" s="1"/>
  <c r="DV40" i="42"/>
  <c r="DV41" i="42" s="1"/>
  <c r="DU40" i="42"/>
  <c r="DU41" i="42" s="1"/>
  <c r="DT40" i="42"/>
  <c r="DT41" i="42" s="1"/>
  <c r="DS40" i="42"/>
  <c r="DS41" i="42" s="1"/>
  <c r="DR40" i="42"/>
  <c r="DR41" i="42" s="1"/>
  <c r="DQ40" i="42"/>
  <c r="DQ41" i="42" s="1"/>
  <c r="DP40" i="42"/>
  <c r="DP41" i="42" s="1"/>
  <c r="DO40" i="42"/>
  <c r="DO41" i="42" s="1"/>
  <c r="DN40" i="42"/>
  <c r="DM40" i="42"/>
  <c r="DM41" i="42" s="1"/>
  <c r="DL40" i="42"/>
  <c r="DL41" i="42" s="1"/>
  <c r="DK40" i="42"/>
  <c r="DK41" i="42" s="1"/>
  <c r="DJ40" i="42"/>
  <c r="DJ41" i="42" s="1"/>
  <c r="DI40" i="42"/>
  <c r="DI41" i="42" s="1"/>
  <c r="DH40" i="42"/>
  <c r="DH41" i="42" s="1"/>
  <c r="DG40" i="42"/>
  <c r="DG41" i="42" s="1"/>
  <c r="DF40" i="42"/>
  <c r="DF41" i="42" s="1"/>
  <c r="DE40" i="42"/>
  <c r="DE41" i="42" s="1"/>
  <c r="AOD39" i="42"/>
  <c r="AOC39" i="42"/>
  <c r="AOB39" i="42"/>
  <c r="AOA39" i="42"/>
  <c r="ANZ39" i="42"/>
  <c r="ANY39" i="42"/>
  <c r="ANX39" i="42"/>
  <c r="ANW39" i="42"/>
  <c r="ANV39" i="42"/>
  <c r="ANU39" i="42"/>
  <c r="ANT39" i="42"/>
  <c r="ANS39" i="42"/>
  <c r="ANR39" i="42"/>
  <c r="ANQ39" i="42"/>
  <c r="ANP39" i="42"/>
  <c r="ANO39" i="42"/>
  <c r="ANN39" i="42"/>
  <c r="ANM39" i="42"/>
  <c r="ANL39" i="42"/>
  <c r="ANK39" i="42"/>
  <c r="ANJ39" i="42"/>
  <c r="ANI39" i="42"/>
  <c r="ANH39" i="42"/>
  <c r="ANG39" i="42"/>
  <c r="ANF39" i="42"/>
  <c r="ANE39" i="42"/>
  <c r="AND39" i="42"/>
  <c r="ANC39" i="42"/>
  <c r="ANB39" i="42"/>
  <c r="ANA39" i="42"/>
  <c r="AMZ39" i="42"/>
  <c r="AMY39" i="42"/>
  <c r="AMX39" i="42"/>
  <c r="AMW39" i="42"/>
  <c r="AMV39" i="42"/>
  <c r="AMU39" i="42"/>
  <c r="AMT39" i="42"/>
  <c r="AMS39" i="42"/>
  <c r="AMR39" i="42"/>
  <c r="AMQ39" i="42"/>
  <c r="AMP39" i="42"/>
  <c r="AMO39" i="42"/>
  <c r="AMN39" i="42"/>
  <c r="AMM39" i="42"/>
  <c r="AML39" i="42"/>
  <c r="AMK39" i="42"/>
  <c r="AMJ39" i="42"/>
  <c r="AMI39" i="42"/>
  <c r="AMH39" i="42"/>
  <c r="AMG39" i="42"/>
  <c r="AMF39" i="42"/>
  <c r="AME39" i="42"/>
  <c r="AMD39" i="42"/>
  <c r="AMC39" i="42"/>
  <c r="AMB39" i="42"/>
  <c r="AMA39" i="42"/>
  <c r="ALZ39" i="42"/>
  <c r="ALY39" i="42"/>
  <c r="ALX39" i="42"/>
  <c r="ALW39" i="42"/>
  <c r="ALV39" i="42"/>
  <c r="ALU39" i="42"/>
  <c r="ALT39" i="42"/>
  <c r="ALS39" i="42"/>
  <c r="ALR39" i="42"/>
  <c r="ALQ39" i="42"/>
  <c r="ALP39" i="42"/>
  <c r="ALO39" i="42"/>
  <c r="ALN39" i="42"/>
  <c r="ALM39" i="42"/>
  <c r="ALL39" i="42"/>
  <c r="ALK39" i="42"/>
  <c r="ALJ39" i="42"/>
  <c r="ALI39" i="42"/>
  <c r="ALH39" i="42"/>
  <c r="ALG39" i="42"/>
  <c r="ALF39" i="42"/>
  <c r="ALE39" i="42"/>
  <c r="ALD39" i="42"/>
  <c r="ALC39" i="42"/>
  <c r="ALB39" i="42"/>
  <c r="ALA39" i="42"/>
  <c r="AKZ39" i="42"/>
  <c r="AKY39" i="42"/>
  <c r="AKX39" i="42"/>
  <c r="AKW39" i="42"/>
  <c r="AKV39" i="42"/>
  <c r="AKU39" i="42"/>
  <c r="AKT39" i="42"/>
  <c r="AKS39" i="42"/>
  <c r="AKR39" i="42"/>
  <c r="AKQ39" i="42"/>
  <c r="AKP39" i="42"/>
  <c r="AKO39" i="42"/>
  <c r="AKN39" i="42"/>
  <c r="AKM39" i="42"/>
  <c r="AKL39" i="42"/>
  <c r="AKK39" i="42"/>
  <c r="AKJ39" i="42"/>
  <c r="AKI39" i="42"/>
  <c r="AKH39" i="42"/>
  <c r="AKG39" i="42"/>
  <c r="AKF39" i="42"/>
  <c r="AKE39" i="42"/>
  <c r="AKD39" i="42"/>
  <c r="AKC39" i="42"/>
  <c r="AKB39" i="42"/>
  <c r="AKA39" i="42"/>
  <c r="AJZ39" i="42"/>
  <c r="AJY39" i="42"/>
  <c r="AJX39" i="42"/>
  <c r="AJW39" i="42"/>
  <c r="AJV39" i="42"/>
  <c r="AJU39" i="42"/>
  <c r="AJT39" i="42"/>
  <c r="AJS39" i="42"/>
  <c r="AJR39" i="42"/>
  <c r="AJQ39" i="42"/>
  <c r="AJP39" i="42"/>
  <c r="AJO39" i="42"/>
  <c r="AJN39" i="42"/>
  <c r="AJM39" i="42"/>
  <c r="AJL39" i="42"/>
  <c r="AJK39" i="42"/>
  <c r="AJJ39" i="42"/>
  <c r="AJI39" i="42"/>
  <c r="AJH39" i="42"/>
  <c r="AJG39" i="42"/>
  <c r="AJF39" i="42"/>
  <c r="AJE39" i="42"/>
  <c r="AJD39" i="42"/>
  <c r="AJC39" i="42"/>
  <c r="AJB39" i="42"/>
  <c r="AJA39" i="42"/>
  <c r="AIZ39" i="42"/>
  <c r="AIY39" i="42"/>
  <c r="AIX39" i="42"/>
  <c r="AIW39" i="42"/>
  <c r="AIV39" i="42"/>
  <c r="AIU39" i="42"/>
  <c r="AIT39" i="42"/>
  <c r="AIS39" i="42"/>
  <c r="AIR39" i="42"/>
  <c r="AIQ39" i="42"/>
  <c r="AIP39" i="42"/>
  <c r="AIO39" i="42"/>
  <c r="AIN39" i="42"/>
  <c r="AIM39" i="42"/>
  <c r="AIL39" i="42"/>
  <c r="AIK39" i="42"/>
  <c r="AIJ39" i="42"/>
  <c r="AII39" i="42"/>
  <c r="AIH39" i="42"/>
  <c r="AIG39" i="42"/>
  <c r="AIF39" i="42"/>
  <c r="AIE39" i="42"/>
  <c r="AID39" i="42"/>
  <c r="AIC39" i="42"/>
  <c r="AIB39" i="42"/>
  <c r="AIA39" i="42"/>
  <c r="AHZ39" i="42"/>
  <c r="AHY39" i="42"/>
  <c r="AHX39" i="42"/>
  <c r="AHW39" i="42"/>
  <c r="AHV39" i="42"/>
  <c r="AHU39" i="42"/>
  <c r="AHT39" i="42"/>
  <c r="AHS39" i="42"/>
  <c r="AHR39" i="42"/>
  <c r="AHQ39" i="42"/>
  <c r="AHP39" i="42"/>
  <c r="AHO39" i="42"/>
  <c r="AHN39" i="42"/>
  <c r="AHM39" i="42"/>
  <c r="AHL39" i="42"/>
  <c r="AHK39" i="42"/>
  <c r="AHJ39" i="42"/>
  <c r="AHI39" i="42"/>
  <c r="AHH39" i="42"/>
  <c r="AHG39" i="42"/>
  <c r="AHF39" i="42"/>
  <c r="AHE39" i="42"/>
  <c r="AHD39" i="42"/>
  <c r="AHC39" i="42"/>
  <c r="AHB39" i="42"/>
  <c r="AHA39" i="42"/>
  <c r="AGZ39" i="42"/>
  <c r="AGY39" i="42"/>
  <c r="AGX39" i="42"/>
  <c r="AGW39" i="42"/>
  <c r="AGV39" i="42"/>
  <c r="AGU39" i="42"/>
  <c r="AGT39" i="42"/>
  <c r="AGS39" i="42"/>
  <c r="AGR39" i="42"/>
  <c r="AGQ39" i="42"/>
  <c r="AGP39" i="42"/>
  <c r="AGO39" i="42"/>
  <c r="AGN39" i="42"/>
  <c r="AGM39" i="42"/>
  <c r="AGL39" i="42"/>
  <c r="AGK39" i="42"/>
  <c r="AGJ39" i="42"/>
  <c r="AGI39" i="42"/>
  <c r="AGH39" i="42"/>
  <c r="AGG39" i="42"/>
  <c r="AGF39" i="42"/>
  <c r="AGE39" i="42"/>
  <c r="AGD39" i="42"/>
  <c r="AGC39" i="42"/>
  <c r="AGB39" i="42"/>
  <c r="AGA39" i="42"/>
  <c r="AFZ39" i="42"/>
  <c r="AFY39" i="42"/>
  <c r="AFX39" i="42"/>
  <c r="AFW39" i="42"/>
  <c r="AFV39" i="42"/>
  <c r="AFU39" i="42"/>
  <c r="AFT39" i="42"/>
  <c r="AFS39" i="42"/>
  <c r="AFR39" i="42"/>
  <c r="AFQ39" i="42"/>
  <c r="AFP39" i="42"/>
  <c r="AFO39" i="42"/>
  <c r="AFN39" i="42"/>
  <c r="AFM39" i="42"/>
  <c r="AFL39" i="42"/>
  <c r="AFK39" i="42"/>
  <c r="AFJ39" i="42"/>
  <c r="AFI39" i="42"/>
  <c r="AFH39" i="42"/>
  <c r="AFG39" i="42"/>
  <c r="AFF39" i="42"/>
  <c r="AFE39" i="42"/>
  <c r="AFD39" i="42"/>
  <c r="AFC39" i="42"/>
  <c r="AFB39" i="42"/>
  <c r="AFA39" i="42"/>
  <c r="AEZ39" i="42"/>
  <c r="AEY39" i="42"/>
  <c r="AEX39" i="42"/>
  <c r="AEW39" i="42"/>
  <c r="AEV39" i="42"/>
  <c r="AEU39" i="42"/>
  <c r="AET39" i="42"/>
  <c r="AES39" i="42"/>
  <c r="AER39" i="42"/>
  <c r="AEQ39" i="42"/>
  <c r="AEP39" i="42"/>
  <c r="AEO39" i="42"/>
  <c r="AEN39" i="42"/>
  <c r="AEM39" i="42"/>
  <c r="AEL39" i="42"/>
  <c r="AEK39" i="42"/>
  <c r="AEJ39" i="42"/>
  <c r="AEI39" i="42"/>
  <c r="AEH39" i="42"/>
  <c r="AEG39" i="42"/>
  <c r="AEF39" i="42"/>
  <c r="AEE39" i="42"/>
  <c r="AED39" i="42"/>
  <c r="AEC39" i="42"/>
  <c r="AEB39" i="42"/>
  <c r="AEA39" i="42"/>
  <c r="ADZ39" i="42"/>
  <c r="ADY39" i="42"/>
  <c r="ADX39" i="42"/>
  <c r="ADW39" i="42"/>
  <c r="ADV39" i="42"/>
  <c r="ADU39" i="42"/>
  <c r="ADT39" i="42"/>
  <c r="ADS39" i="42"/>
  <c r="ADR39" i="42"/>
  <c r="ADQ39" i="42"/>
  <c r="ADP39" i="42"/>
  <c r="ADO39" i="42"/>
  <c r="ADN39" i="42"/>
  <c r="ADM39" i="42"/>
  <c r="ADL39" i="42"/>
  <c r="ADK39" i="42"/>
  <c r="ADJ39" i="42"/>
  <c r="ADI39" i="42"/>
  <c r="ADH39" i="42"/>
  <c r="ADG39" i="42"/>
  <c r="ADF39" i="42"/>
  <c r="ADE39" i="42"/>
  <c r="ADD39" i="42"/>
  <c r="ADC39" i="42"/>
  <c r="ADB39" i="42"/>
  <c r="ADA39" i="42"/>
  <c r="ACZ39" i="42"/>
  <c r="ACY39" i="42"/>
  <c r="ACX39" i="42"/>
  <c r="ACW39" i="42"/>
  <c r="ACV39" i="42"/>
  <c r="ACU39" i="42"/>
  <c r="ACT39" i="42"/>
  <c r="ACS39" i="42"/>
  <c r="ACR39" i="42"/>
  <c r="ACQ39" i="42"/>
  <c r="ACP39" i="42"/>
  <c r="ACO39" i="42"/>
  <c r="ACN39" i="42"/>
  <c r="ACM39" i="42"/>
  <c r="ACL39" i="42"/>
  <c r="ACK39" i="42"/>
  <c r="ACJ39" i="42"/>
  <c r="ACI39" i="42"/>
  <c r="ACH39" i="42"/>
  <c r="ACG39" i="42"/>
  <c r="ACF39" i="42"/>
  <c r="ACE39" i="42"/>
  <c r="ACD39" i="42"/>
  <c r="ACC39" i="42"/>
  <c r="ACB39" i="42"/>
  <c r="ACA39" i="42"/>
  <c r="ABZ39" i="42"/>
  <c r="ABY39" i="42"/>
  <c r="ABX39" i="42"/>
  <c r="ABW39" i="42"/>
  <c r="ABV39" i="42"/>
  <c r="ABU39" i="42"/>
  <c r="ABT39" i="42"/>
  <c r="ABS39" i="42"/>
  <c r="ABR39" i="42"/>
  <c r="ABQ39" i="42"/>
  <c r="ABP39" i="42"/>
  <c r="ABO39" i="42"/>
  <c r="ABN39" i="42"/>
  <c r="ABM39" i="42"/>
  <c r="ABL39" i="42"/>
  <c r="ABK39" i="42"/>
  <c r="ABJ39" i="42"/>
  <c r="ABI39" i="42"/>
  <c r="ABH39" i="42"/>
  <c r="ABG39" i="42"/>
  <c r="ABF39" i="42"/>
  <c r="ABE39" i="42"/>
  <c r="ABD39" i="42"/>
  <c r="ABC39" i="42"/>
  <c r="ABB39" i="42"/>
  <c r="ABA39" i="42"/>
  <c r="AAZ39" i="42"/>
  <c r="AAY39" i="42"/>
  <c r="AAX39" i="42"/>
  <c r="AAW39" i="42"/>
  <c r="AAV39" i="42"/>
  <c r="AAU39" i="42"/>
  <c r="AAT39" i="42"/>
  <c r="AAS39" i="42"/>
  <c r="AAR39" i="42"/>
  <c r="AAQ39" i="42"/>
  <c r="AAP39" i="42"/>
  <c r="AAO39" i="42"/>
  <c r="AAN39" i="42"/>
  <c r="AAM39" i="42"/>
  <c r="AAL39" i="42"/>
  <c r="AAK39" i="42"/>
  <c r="AAJ39" i="42"/>
  <c r="AAI39" i="42"/>
  <c r="AAH39" i="42"/>
  <c r="AAG39" i="42"/>
  <c r="AAF39" i="42"/>
  <c r="AAE39" i="42"/>
  <c r="AAD39" i="42"/>
  <c r="AAC39" i="42"/>
  <c r="AAB39" i="42"/>
  <c r="AAA39" i="42"/>
  <c r="ZZ39" i="42"/>
  <c r="ZY39" i="42"/>
  <c r="ZX39" i="42"/>
  <c r="ZW39" i="42"/>
  <c r="ZV39" i="42"/>
  <c r="ZU39" i="42"/>
  <c r="ZT39" i="42"/>
  <c r="ZS39" i="42"/>
  <c r="ZR39" i="42"/>
  <c r="ZQ39" i="42"/>
  <c r="ZP39" i="42"/>
  <c r="ZO39" i="42"/>
  <c r="ZN39" i="42"/>
  <c r="ZM39" i="42"/>
  <c r="ZL39" i="42"/>
  <c r="ZK39" i="42"/>
  <c r="ZJ39" i="42"/>
  <c r="ZI39" i="42"/>
  <c r="ZH39" i="42"/>
  <c r="ZG39" i="42"/>
  <c r="ZF39" i="42"/>
  <c r="ZE39" i="42"/>
  <c r="ZD39" i="42"/>
  <c r="ZC39" i="42"/>
  <c r="ZB39" i="42"/>
  <c r="ZA39" i="42"/>
  <c r="YZ39" i="42"/>
  <c r="YY39" i="42"/>
  <c r="YX39" i="42"/>
  <c r="YW39" i="42"/>
  <c r="YV39" i="42"/>
  <c r="YU39" i="42"/>
  <c r="YT39" i="42"/>
  <c r="YS39" i="42"/>
  <c r="YR39" i="42"/>
  <c r="YQ39" i="42"/>
  <c r="YP39" i="42"/>
  <c r="YO39" i="42"/>
  <c r="YN39" i="42"/>
  <c r="YM39" i="42"/>
  <c r="YL39" i="42"/>
  <c r="YK39" i="42"/>
  <c r="YJ39" i="42"/>
  <c r="YI39" i="42"/>
  <c r="YH39" i="42"/>
  <c r="YG39" i="42"/>
  <c r="YF39" i="42"/>
  <c r="YE39" i="42"/>
  <c r="YD39" i="42"/>
  <c r="YC39" i="42"/>
  <c r="YB39" i="42"/>
  <c r="YA39" i="42"/>
  <c r="XZ39" i="42"/>
  <c r="XY39" i="42"/>
  <c r="XX39" i="42"/>
  <c r="XW39" i="42"/>
  <c r="XV39" i="42"/>
  <c r="XU39" i="42"/>
  <c r="XT39" i="42"/>
  <c r="XS39" i="42"/>
  <c r="XR39" i="42"/>
  <c r="XQ39" i="42"/>
  <c r="XP39" i="42"/>
  <c r="XO39" i="42"/>
  <c r="XN39" i="42"/>
  <c r="XM39" i="42"/>
  <c r="XL39" i="42"/>
  <c r="XK39" i="42"/>
  <c r="XJ39" i="42"/>
  <c r="XI39" i="42"/>
  <c r="XH39" i="42"/>
  <c r="XG39" i="42"/>
  <c r="XF39" i="42"/>
  <c r="XE39" i="42"/>
  <c r="XD39" i="42"/>
  <c r="XC39" i="42"/>
  <c r="XB39" i="42"/>
  <c r="XA39" i="42"/>
  <c r="WZ39" i="42"/>
  <c r="WY39" i="42"/>
  <c r="WX39" i="42"/>
  <c r="WW39" i="42"/>
  <c r="WV39" i="42"/>
  <c r="WU39" i="42"/>
  <c r="WT39" i="42"/>
  <c r="WS39" i="42"/>
  <c r="WR39" i="42"/>
  <c r="WQ39" i="42"/>
  <c r="WP39" i="42"/>
  <c r="WO39" i="42"/>
  <c r="WN39" i="42"/>
  <c r="WM39" i="42"/>
  <c r="WL39" i="42"/>
  <c r="WK39" i="42"/>
  <c r="WJ39" i="42"/>
  <c r="WI39" i="42"/>
  <c r="WH39" i="42"/>
  <c r="WG39" i="42"/>
  <c r="WF39" i="42"/>
  <c r="WE39" i="42"/>
  <c r="WD39" i="42"/>
  <c r="WC39" i="42"/>
  <c r="WB39" i="42"/>
  <c r="WA39" i="42"/>
  <c r="VZ39" i="42"/>
  <c r="VY39" i="42"/>
  <c r="VX39" i="42"/>
  <c r="VW39" i="42"/>
  <c r="VV39" i="42"/>
  <c r="VU39" i="42"/>
  <c r="VT39" i="42"/>
  <c r="VS39" i="42"/>
  <c r="VR39" i="42"/>
  <c r="VQ39" i="42"/>
  <c r="VP39" i="42"/>
  <c r="VO39" i="42"/>
  <c r="VN39" i="42"/>
  <c r="VM39" i="42"/>
  <c r="VL39" i="42"/>
  <c r="VK39" i="42"/>
  <c r="VJ39" i="42"/>
  <c r="VI39" i="42"/>
  <c r="VH39" i="42"/>
  <c r="VG39" i="42"/>
  <c r="VF39" i="42"/>
  <c r="VE39" i="42"/>
  <c r="VD39" i="42"/>
  <c r="VC39" i="42"/>
  <c r="VB39" i="42"/>
  <c r="VA39" i="42"/>
  <c r="UZ39" i="42"/>
  <c r="UY39" i="42"/>
  <c r="UX39" i="42"/>
  <c r="UW39" i="42"/>
  <c r="UV39" i="42"/>
  <c r="UU39" i="42"/>
  <c r="UT39" i="42"/>
  <c r="US39" i="42"/>
  <c r="UR39" i="42"/>
  <c r="UQ39" i="42"/>
  <c r="UP39" i="42"/>
  <c r="UO39" i="42"/>
  <c r="UN39" i="42"/>
  <c r="UM39" i="42"/>
  <c r="UL39" i="42"/>
  <c r="UK39" i="42"/>
  <c r="UJ39" i="42"/>
  <c r="UI39" i="42"/>
  <c r="UH39" i="42"/>
  <c r="UG39" i="42"/>
  <c r="UF39" i="42"/>
  <c r="UE39" i="42"/>
  <c r="UD39" i="42"/>
  <c r="UC39" i="42"/>
  <c r="UB39" i="42"/>
  <c r="UA39" i="42"/>
  <c r="TZ39" i="42"/>
  <c r="TY39" i="42"/>
  <c r="TX39" i="42"/>
  <c r="TW39" i="42"/>
  <c r="TV39" i="42"/>
  <c r="TU39" i="42"/>
  <c r="TT39" i="42"/>
  <c r="TS39" i="42"/>
  <c r="TR39" i="42"/>
  <c r="TQ39" i="42"/>
  <c r="TP39" i="42"/>
  <c r="TO39" i="42"/>
  <c r="TN39" i="42"/>
  <c r="TM39" i="42"/>
  <c r="TL39" i="42"/>
  <c r="TK39" i="42"/>
  <c r="TJ39" i="42"/>
  <c r="TI39" i="42"/>
  <c r="TH39" i="42"/>
  <c r="TG39" i="42"/>
  <c r="TF39" i="42"/>
  <c r="TE39" i="42"/>
  <c r="TD39" i="42"/>
  <c r="TC39" i="42"/>
  <c r="TB39" i="42"/>
  <c r="TA39" i="42"/>
  <c r="SZ39" i="42"/>
  <c r="SY39" i="42"/>
  <c r="SX39" i="42"/>
  <c r="SW39" i="42"/>
  <c r="SV39" i="42"/>
  <c r="SU39" i="42"/>
  <c r="ST39" i="42"/>
  <c r="SS39" i="42"/>
  <c r="SR39" i="42"/>
  <c r="SQ39" i="42"/>
  <c r="SP39" i="42"/>
  <c r="SO39" i="42"/>
  <c r="SN39" i="42"/>
  <c r="SM39" i="42"/>
  <c r="SL39" i="42"/>
  <c r="SK39" i="42"/>
  <c r="SJ39" i="42"/>
  <c r="SI39" i="42"/>
  <c r="SH39" i="42"/>
  <c r="SG39" i="42"/>
  <c r="SF39" i="42"/>
  <c r="SE39" i="42"/>
  <c r="SD39" i="42"/>
  <c r="SC39" i="42"/>
  <c r="SB39" i="42"/>
  <c r="SA39" i="42"/>
  <c r="RZ39" i="42"/>
  <c r="RY39" i="42"/>
  <c r="RX39" i="42"/>
  <c r="RW39" i="42"/>
  <c r="RV39" i="42"/>
  <c r="RU39" i="42"/>
  <c r="RT39" i="42"/>
  <c r="RS39" i="42"/>
  <c r="RR39" i="42"/>
  <c r="RQ39" i="42"/>
  <c r="RP39" i="42"/>
  <c r="RO39" i="42"/>
  <c r="RN39" i="42"/>
  <c r="RM39" i="42"/>
  <c r="RL39" i="42"/>
  <c r="RK39" i="42"/>
  <c r="RJ39" i="42"/>
  <c r="RI39" i="42"/>
  <c r="RH39" i="42"/>
  <c r="RG39" i="42"/>
  <c r="RF39" i="42"/>
  <c r="RE39" i="42"/>
  <c r="RD39" i="42"/>
  <c r="RC39" i="42"/>
  <c r="RB39" i="42"/>
  <c r="RA39" i="42"/>
  <c r="QZ39" i="42"/>
  <c r="QY39" i="42"/>
  <c r="QX39" i="42"/>
  <c r="QW39" i="42"/>
  <c r="QV39" i="42"/>
  <c r="QU39" i="42"/>
  <c r="QT39" i="42"/>
  <c r="QS39" i="42"/>
  <c r="QR39" i="42"/>
  <c r="QQ39" i="42"/>
  <c r="QP39" i="42"/>
  <c r="QO39" i="42"/>
  <c r="QN39" i="42"/>
  <c r="QM39" i="42"/>
  <c r="QL39" i="42"/>
  <c r="QK39" i="42"/>
  <c r="QJ39" i="42"/>
  <c r="QI39" i="42"/>
  <c r="QH39" i="42"/>
  <c r="QG39" i="42"/>
  <c r="QF39" i="42"/>
  <c r="QE39" i="42"/>
  <c r="QD39" i="42"/>
  <c r="QC39" i="42"/>
  <c r="QB39" i="42"/>
  <c r="QA39" i="42"/>
  <c r="PZ39" i="42"/>
  <c r="PY39" i="42"/>
  <c r="PX39" i="42"/>
  <c r="PW39" i="42"/>
  <c r="PV39" i="42"/>
  <c r="PU39" i="42"/>
  <c r="PT39" i="42"/>
  <c r="PS39" i="42"/>
  <c r="PR39" i="42"/>
  <c r="PQ39" i="42"/>
  <c r="PP39" i="42"/>
  <c r="PO39" i="42"/>
  <c r="PN39" i="42"/>
  <c r="PM39" i="42"/>
  <c r="PL39" i="42"/>
  <c r="PK39" i="42"/>
  <c r="PJ39" i="42"/>
  <c r="PI39" i="42"/>
  <c r="PH39" i="42"/>
  <c r="PG39" i="42"/>
  <c r="PF39" i="42"/>
  <c r="PE39" i="42"/>
  <c r="PD39" i="42"/>
  <c r="PC39" i="42"/>
  <c r="PB39" i="42"/>
  <c r="PA39" i="42"/>
  <c r="OZ39" i="42"/>
  <c r="OY39" i="42"/>
  <c r="OX39" i="42"/>
  <c r="OW39" i="42"/>
  <c r="OV39" i="42"/>
  <c r="OU39" i="42"/>
  <c r="OT39" i="42"/>
  <c r="OS39" i="42"/>
  <c r="OR39" i="42"/>
  <c r="OQ39" i="42"/>
  <c r="OP39" i="42"/>
  <c r="OO39" i="42"/>
  <c r="ON39" i="42"/>
  <c r="OM39" i="42"/>
  <c r="OL39" i="42"/>
  <c r="OK39" i="42"/>
  <c r="OJ39" i="42"/>
  <c r="OI39" i="42"/>
  <c r="OH39" i="42"/>
  <c r="OG39" i="42"/>
  <c r="OF39" i="42"/>
  <c r="OE39" i="42"/>
  <c r="OD39" i="42"/>
  <c r="OC39" i="42"/>
  <c r="OB39" i="42"/>
  <c r="OA39" i="42"/>
  <c r="NZ39" i="42"/>
  <c r="NY39" i="42"/>
  <c r="NX39" i="42"/>
  <c r="NW39" i="42"/>
  <c r="NV39" i="42"/>
  <c r="NU39" i="42"/>
  <c r="NT39" i="42"/>
  <c r="NS39" i="42"/>
  <c r="NR39" i="42"/>
  <c r="NQ39" i="42"/>
  <c r="NP39" i="42"/>
  <c r="NO39" i="42"/>
  <c r="NN39" i="42"/>
  <c r="NM39" i="42"/>
  <c r="NL39" i="42"/>
  <c r="NK39" i="42"/>
  <c r="NJ39" i="42"/>
  <c r="NI39" i="42"/>
  <c r="NH39" i="42"/>
  <c r="NG39" i="42"/>
  <c r="NF39" i="42"/>
  <c r="NE39" i="42"/>
  <c r="ND39" i="42"/>
  <c r="NC39" i="42"/>
  <c r="NB39" i="42"/>
  <c r="NA39" i="42"/>
  <c r="MZ39" i="42"/>
  <c r="MY39" i="42"/>
  <c r="MX39" i="42"/>
  <c r="MW39" i="42"/>
  <c r="MV39" i="42"/>
  <c r="MU39" i="42"/>
  <c r="MT39" i="42"/>
  <c r="MS39" i="42"/>
  <c r="MR39" i="42"/>
  <c r="MQ39" i="42"/>
  <c r="MP39" i="42"/>
  <c r="MO39" i="42"/>
  <c r="MN39" i="42"/>
  <c r="MM39" i="42"/>
  <c r="ML39" i="42"/>
  <c r="MK39" i="42"/>
  <c r="MJ39" i="42"/>
  <c r="MI39" i="42"/>
  <c r="MH39" i="42"/>
  <c r="MG39" i="42"/>
  <c r="MF39" i="42"/>
  <c r="ME39" i="42"/>
  <c r="MD39" i="42"/>
  <c r="MC39" i="42"/>
  <c r="MB39" i="42"/>
  <c r="MA39" i="42"/>
  <c r="LZ39" i="42"/>
  <c r="LY39" i="42"/>
  <c r="LX39" i="42"/>
  <c r="LW39" i="42"/>
  <c r="LV39" i="42"/>
  <c r="LU39" i="42"/>
  <c r="LT39" i="42"/>
  <c r="LS39" i="42"/>
  <c r="LR39" i="42"/>
  <c r="LQ39" i="42"/>
  <c r="LP39" i="42"/>
  <c r="LO39" i="42"/>
  <c r="LN39" i="42"/>
  <c r="LM39" i="42"/>
  <c r="LL39" i="42"/>
  <c r="LK39" i="42"/>
  <c r="LJ39" i="42"/>
  <c r="LI39" i="42"/>
  <c r="LH39" i="42"/>
  <c r="LG39" i="42"/>
  <c r="LF39" i="42"/>
  <c r="LE39" i="42"/>
  <c r="LD39" i="42"/>
  <c r="LC39" i="42"/>
  <c r="LB39" i="42"/>
  <c r="LA39" i="42"/>
  <c r="KZ39" i="42"/>
  <c r="KY39" i="42"/>
  <c r="KX39" i="42"/>
  <c r="KW39" i="42"/>
  <c r="KV39" i="42"/>
  <c r="KU39" i="42"/>
  <c r="KT39" i="42"/>
  <c r="KS39" i="42"/>
  <c r="KR39" i="42"/>
  <c r="KQ39" i="42"/>
  <c r="KP39" i="42"/>
  <c r="KO39" i="42"/>
  <c r="KN39" i="42"/>
  <c r="KM39" i="42"/>
  <c r="KL39" i="42"/>
  <c r="KK39" i="42"/>
  <c r="KJ39" i="42"/>
  <c r="KI39" i="42"/>
  <c r="KH39" i="42"/>
  <c r="KG39" i="42"/>
  <c r="KF39" i="42"/>
  <c r="KE39" i="42"/>
  <c r="KD39" i="42"/>
  <c r="KC39" i="42"/>
  <c r="KB39" i="42"/>
  <c r="KA39" i="42"/>
  <c r="JZ39" i="42"/>
  <c r="JY39" i="42"/>
  <c r="JX39" i="42"/>
  <c r="JW39" i="42"/>
  <c r="JV39" i="42"/>
  <c r="JU39" i="42"/>
  <c r="JT39" i="42"/>
  <c r="JS39" i="42"/>
  <c r="JR39" i="42"/>
  <c r="JQ39" i="42"/>
  <c r="JP39" i="42"/>
  <c r="JO39" i="42"/>
  <c r="JN39" i="42"/>
  <c r="JM39" i="42"/>
  <c r="JL39" i="42"/>
  <c r="JK39" i="42"/>
  <c r="JJ39" i="42"/>
  <c r="JI39" i="42"/>
  <c r="JH39" i="42"/>
  <c r="JG39" i="42"/>
  <c r="JF39" i="42"/>
  <c r="JE39" i="42"/>
  <c r="JD39" i="42"/>
  <c r="JC39" i="42"/>
  <c r="JB39" i="42"/>
  <c r="JA39" i="42"/>
  <c r="IZ39" i="42"/>
  <c r="IY39" i="42"/>
  <c r="IX39" i="42"/>
  <c r="IW39" i="42"/>
  <c r="IV39" i="42"/>
  <c r="IU39" i="42"/>
  <c r="IT39" i="42"/>
  <c r="IS39" i="42"/>
  <c r="IR39" i="42"/>
  <c r="IQ39" i="42"/>
  <c r="IP39" i="42"/>
  <c r="IO39" i="42"/>
  <c r="IN39" i="42"/>
  <c r="IM39" i="42"/>
  <c r="IL39" i="42"/>
  <c r="IK39" i="42"/>
  <c r="IJ39" i="42"/>
  <c r="II39" i="42"/>
  <c r="IH39" i="42"/>
  <c r="IG39" i="42"/>
  <c r="IF39" i="42"/>
  <c r="IE39" i="42"/>
  <c r="ID39" i="42"/>
  <c r="IC39" i="42"/>
  <c r="IB39" i="42"/>
  <c r="IA39" i="42"/>
  <c r="HZ39" i="42"/>
  <c r="HY39" i="42"/>
  <c r="HX39" i="42"/>
  <c r="HW39" i="42"/>
  <c r="HV39" i="42"/>
  <c r="HU39" i="42"/>
  <c r="HT39" i="42"/>
  <c r="HS39" i="42"/>
  <c r="HR39" i="42"/>
  <c r="HQ39" i="42"/>
  <c r="HP39" i="42"/>
  <c r="HO39" i="42"/>
  <c r="HN39" i="42"/>
  <c r="HM39" i="42"/>
  <c r="HL39" i="42"/>
  <c r="HK39" i="42"/>
  <c r="HJ39" i="42"/>
  <c r="HI39" i="42"/>
  <c r="HH39" i="42"/>
  <c r="HG39" i="42"/>
  <c r="HF39" i="42"/>
  <c r="HE39" i="42"/>
  <c r="HD39" i="42"/>
  <c r="HC39" i="42"/>
  <c r="HB39" i="42"/>
  <c r="HA39" i="42"/>
  <c r="GZ39" i="42"/>
  <c r="GY39" i="42"/>
  <c r="GX39" i="42"/>
  <c r="GW39" i="42"/>
  <c r="GV39" i="42"/>
  <c r="GU39" i="42"/>
  <c r="GT39" i="42"/>
  <c r="GS39" i="42"/>
  <c r="GR39" i="42"/>
  <c r="GQ39" i="42"/>
  <c r="GP39" i="42"/>
  <c r="GO39" i="42"/>
  <c r="GN39" i="42"/>
  <c r="GM39" i="42"/>
  <c r="GL39" i="42"/>
  <c r="GK39" i="42"/>
  <c r="GJ39" i="42"/>
  <c r="GI39" i="42"/>
  <c r="GH39" i="42"/>
  <c r="GG39" i="42"/>
  <c r="GF39" i="42"/>
  <c r="GE39" i="42"/>
  <c r="GD39" i="42"/>
  <c r="GC39" i="42"/>
  <c r="GB39" i="42"/>
  <c r="GA39" i="42"/>
  <c r="FZ39" i="42"/>
  <c r="FY39" i="42"/>
  <c r="FX39" i="42"/>
  <c r="FW39" i="42"/>
  <c r="FV39" i="42"/>
  <c r="FU39" i="42"/>
  <c r="FT39" i="42"/>
  <c r="FS39" i="42"/>
  <c r="FR39" i="42"/>
  <c r="FQ39" i="42"/>
  <c r="FP39" i="42"/>
  <c r="FO39" i="42"/>
  <c r="FN39" i="42"/>
  <c r="FM39" i="42"/>
  <c r="FL39" i="42"/>
  <c r="FK39" i="42"/>
  <c r="FJ39" i="42"/>
  <c r="FI39" i="42"/>
  <c r="FH39" i="42"/>
  <c r="FG39" i="42"/>
  <c r="FF39" i="42"/>
  <c r="FE39" i="42"/>
  <c r="FD39" i="42"/>
  <c r="FC39" i="42"/>
  <c r="FB39" i="42"/>
  <c r="FA39" i="42"/>
  <c r="EZ39" i="42"/>
  <c r="EY39" i="42"/>
  <c r="EX39" i="42"/>
  <c r="EW39" i="42"/>
  <c r="EV39" i="42"/>
  <c r="EU39" i="42"/>
  <c r="ET39" i="42"/>
  <c r="ES39" i="42"/>
  <c r="ER39" i="42"/>
  <c r="EQ39" i="42"/>
  <c r="EP39" i="42"/>
  <c r="EO39" i="42"/>
  <c r="EN39" i="42"/>
  <c r="EM39" i="42"/>
  <c r="EL39" i="42"/>
  <c r="EK39" i="42"/>
  <c r="EJ39" i="42"/>
  <c r="EI39" i="42"/>
  <c r="EH39" i="42"/>
  <c r="EG39" i="42"/>
  <c r="EF39" i="42"/>
  <c r="EE39" i="42"/>
  <c r="ED39" i="42"/>
  <c r="EC39" i="42"/>
  <c r="EB39" i="42"/>
  <c r="EA39" i="42"/>
  <c r="DZ39" i="42"/>
  <c r="DY39" i="42"/>
  <c r="DX39" i="42"/>
  <c r="DW39" i="42"/>
  <c r="DV39" i="42"/>
  <c r="DU39" i="42"/>
  <c r="DT39" i="42"/>
  <c r="DS39" i="42"/>
  <c r="DR39" i="42"/>
  <c r="DQ39" i="42"/>
  <c r="DP39" i="42"/>
  <c r="DO39" i="42"/>
  <c r="DN39" i="42"/>
  <c r="DM39" i="42"/>
  <c r="DL39" i="42"/>
  <c r="DK39" i="42"/>
  <c r="DJ39" i="42"/>
  <c r="DI39" i="42"/>
  <c r="DH39" i="42"/>
  <c r="DG39" i="42"/>
  <c r="DF39" i="42"/>
  <c r="DE39" i="42"/>
  <c r="AOD38" i="42"/>
  <c r="AOC38" i="42"/>
  <c r="AOB38" i="42"/>
  <c r="AOA38" i="42"/>
  <c r="ANZ38" i="42"/>
  <c r="ANY38" i="42"/>
  <c r="ANX38" i="42"/>
  <c r="ANW38" i="42"/>
  <c r="ANV38" i="42"/>
  <c r="ANU38" i="42"/>
  <c r="ANT38" i="42"/>
  <c r="ANS38" i="42"/>
  <c r="ANR38" i="42"/>
  <c r="ANQ38" i="42"/>
  <c r="ANP38" i="42"/>
  <c r="ANO38" i="42"/>
  <c r="ANN38" i="42"/>
  <c r="ANM38" i="42"/>
  <c r="ANL38" i="42"/>
  <c r="ANK38" i="42"/>
  <c r="ANJ38" i="42"/>
  <c r="ANI38" i="42"/>
  <c r="ANH38" i="42"/>
  <c r="ANG38" i="42"/>
  <c r="ANF38" i="42"/>
  <c r="ANE38" i="42"/>
  <c r="AND38" i="42"/>
  <c r="ANC38" i="42"/>
  <c r="ANB38" i="42"/>
  <c r="ANA38" i="42"/>
  <c r="AMZ38" i="42"/>
  <c r="AMY38" i="42"/>
  <c r="AMX38" i="42"/>
  <c r="AMW38" i="42"/>
  <c r="AMV38" i="42"/>
  <c r="AMU38" i="42"/>
  <c r="AMT38" i="42"/>
  <c r="AMS38" i="42"/>
  <c r="AMR38" i="42"/>
  <c r="AMQ38" i="42"/>
  <c r="AMP38" i="42"/>
  <c r="AMO38" i="42"/>
  <c r="AMN38" i="42"/>
  <c r="AMM38" i="42"/>
  <c r="AML38" i="42"/>
  <c r="AMK38" i="42"/>
  <c r="AMJ38" i="42"/>
  <c r="AMI38" i="42"/>
  <c r="AMH38" i="42"/>
  <c r="AMG38" i="42"/>
  <c r="AMF38" i="42"/>
  <c r="AME38" i="42"/>
  <c r="AMD38" i="42"/>
  <c r="AMC38" i="42"/>
  <c r="AMB38" i="42"/>
  <c r="AMA38" i="42"/>
  <c r="ALZ38" i="42"/>
  <c r="ALY38" i="42"/>
  <c r="ALX38" i="42"/>
  <c r="ALW38" i="42"/>
  <c r="ALV38" i="42"/>
  <c r="ALU38" i="42"/>
  <c r="ALT38" i="42"/>
  <c r="ALS38" i="42"/>
  <c r="ALR38" i="42"/>
  <c r="ALQ38" i="42"/>
  <c r="ALP38" i="42"/>
  <c r="ALO38" i="42"/>
  <c r="ALN38" i="42"/>
  <c r="ALM38" i="42"/>
  <c r="ALL38" i="42"/>
  <c r="ALK38" i="42"/>
  <c r="ALJ38" i="42"/>
  <c r="ALI38" i="42"/>
  <c r="ALH38" i="42"/>
  <c r="ALG38" i="42"/>
  <c r="ALF38" i="42"/>
  <c r="ALE38" i="42"/>
  <c r="ALD38" i="42"/>
  <c r="ALC38" i="42"/>
  <c r="ALB38" i="42"/>
  <c r="ALA38" i="42"/>
  <c r="AKZ38" i="42"/>
  <c r="AKY38" i="42"/>
  <c r="AKX38" i="42"/>
  <c r="AKW38" i="42"/>
  <c r="AKV38" i="42"/>
  <c r="AKU38" i="42"/>
  <c r="AKT38" i="42"/>
  <c r="AKS38" i="42"/>
  <c r="AKR38" i="42"/>
  <c r="AKQ38" i="42"/>
  <c r="AKP38" i="42"/>
  <c r="AKO38" i="42"/>
  <c r="AKN38" i="42"/>
  <c r="AKM38" i="42"/>
  <c r="AKL38" i="42"/>
  <c r="AKK38" i="42"/>
  <c r="AKJ38" i="42"/>
  <c r="AKI38" i="42"/>
  <c r="AKH38" i="42"/>
  <c r="AKG38" i="42"/>
  <c r="AKF38" i="42"/>
  <c r="AKE38" i="42"/>
  <c r="AKD38" i="42"/>
  <c r="AKC38" i="42"/>
  <c r="AKB38" i="42"/>
  <c r="AKA38" i="42"/>
  <c r="AJZ38" i="42"/>
  <c r="AJY38" i="42"/>
  <c r="AJX38" i="42"/>
  <c r="AJW38" i="42"/>
  <c r="AJV38" i="42"/>
  <c r="AJU38" i="42"/>
  <c r="AJT38" i="42"/>
  <c r="AJS38" i="42"/>
  <c r="AJR38" i="42"/>
  <c r="AJQ38" i="42"/>
  <c r="AJP38" i="42"/>
  <c r="AJO38" i="42"/>
  <c r="AJN38" i="42"/>
  <c r="AJM38" i="42"/>
  <c r="AJL38" i="42"/>
  <c r="AJK38" i="42"/>
  <c r="AJJ38" i="42"/>
  <c r="AJI38" i="42"/>
  <c r="AJH38" i="42"/>
  <c r="AJG38" i="42"/>
  <c r="AJF38" i="42"/>
  <c r="AJE38" i="42"/>
  <c r="AJD38" i="42"/>
  <c r="AJC38" i="42"/>
  <c r="AJB38" i="42"/>
  <c r="AJA38" i="42"/>
  <c r="AIZ38" i="42"/>
  <c r="AIY38" i="42"/>
  <c r="AIX38" i="42"/>
  <c r="AIW38" i="42"/>
  <c r="AIV38" i="42"/>
  <c r="AIU38" i="42"/>
  <c r="AIT38" i="42"/>
  <c r="AIS38" i="42"/>
  <c r="AIR38" i="42"/>
  <c r="AIQ38" i="42"/>
  <c r="AIP38" i="42"/>
  <c r="AIO38" i="42"/>
  <c r="AIN38" i="42"/>
  <c r="AIM38" i="42"/>
  <c r="AIL38" i="42"/>
  <c r="AIK38" i="42"/>
  <c r="AIJ38" i="42"/>
  <c r="AII38" i="42"/>
  <c r="AIH38" i="42"/>
  <c r="AIG38" i="42"/>
  <c r="AIF38" i="42"/>
  <c r="AIE38" i="42"/>
  <c r="AID38" i="42"/>
  <c r="AIC38" i="42"/>
  <c r="AIB38" i="42"/>
  <c r="AIA38" i="42"/>
  <c r="AHZ38" i="42"/>
  <c r="AHY38" i="42"/>
  <c r="AHX38" i="42"/>
  <c r="AHW38" i="42"/>
  <c r="AHV38" i="42"/>
  <c r="AHU38" i="42"/>
  <c r="AHT38" i="42"/>
  <c r="AHS38" i="42"/>
  <c r="AHR38" i="42"/>
  <c r="AHQ38" i="42"/>
  <c r="AHP38" i="42"/>
  <c r="AHO38" i="42"/>
  <c r="AHN38" i="42"/>
  <c r="AHM38" i="42"/>
  <c r="AHL38" i="42"/>
  <c r="AHK38" i="42"/>
  <c r="AHJ38" i="42"/>
  <c r="AHI38" i="42"/>
  <c r="AHH38" i="42"/>
  <c r="AHG38" i="42"/>
  <c r="AHF38" i="42"/>
  <c r="AHE38" i="42"/>
  <c r="AHD38" i="42"/>
  <c r="AHC38" i="42"/>
  <c r="AHB38" i="42"/>
  <c r="AHA38" i="42"/>
  <c r="AGZ38" i="42"/>
  <c r="AGY38" i="42"/>
  <c r="AGX38" i="42"/>
  <c r="AGW38" i="42"/>
  <c r="AGV38" i="42"/>
  <c r="AGU38" i="42"/>
  <c r="AGT38" i="42"/>
  <c r="AGS38" i="42"/>
  <c r="AGR38" i="42"/>
  <c r="AGQ38" i="42"/>
  <c r="AGP38" i="42"/>
  <c r="AGO38" i="42"/>
  <c r="AGN38" i="42"/>
  <c r="AGM38" i="42"/>
  <c r="AGL38" i="42"/>
  <c r="AGK38" i="42"/>
  <c r="AGJ38" i="42"/>
  <c r="AGI38" i="42"/>
  <c r="AGH38" i="42"/>
  <c r="AGG38" i="42"/>
  <c r="AGF38" i="42"/>
  <c r="AGE38" i="42"/>
  <c r="AGD38" i="42"/>
  <c r="AGC38" i="42"/>
  <c r="AGB38" i="42"/>
  <c r="AGA38" i="42"/>
  <c r="AFZ38" i="42"/>
  <c r="AFY38" i="42"/>
  <c r="AFX38" i="42"/>
  <c r="AFW38" i="42"/>
  <c r="AFV38" i="42"/>
  <c r="AFU38" i="42"/>
  <c r="AFT38" i="42"/>
  <c r="AFS38" i="42"/>
  <c r="AFR38" i="42"/>
  <c r="AFQ38" i="42"/>
  <c r="AFP38" i="42"/>
  <c r="AFO38" i="42"/>
  <c r="AFN38" i="42"/>
  <c r="AFM38" i="42"/>
  <c r="AFL38" i="42"/>
  <c r="AFK38" i="42"/>
  <c r="AFJ38" i="42"/>
  <c r="AFI38" i="42"/>
  <c r="AFH38" i="42"/>
  <c r="AFG38" i="42"/>
  <c r="AFF38" i="42"/>
  <c r="AFE38" i="42"/>
  <c r="AFD38" i="42"/>
  <c r="AFC38" i="42"/>
  <c r="AFB38" i="42"/>
  <c r="AFA38" i="42"/>
  <c r="AEZ38" i="42"/>
  <c r="AEY38" i="42"/>
  <c r="AEX38" i="42"/>
  <c r="AEW38" i="42"/>
  <c r="AEV38" i="42"/>
  <c r="AEU38" i="42"/>
  <c r="AET38" i="42"/>
  <c r="AES38" i="42"/>
  <c r="AER38" i="42"/>
  <c r="AEQ38" i="42"/>
  <c r="AEP38" i="42"/>
  <c r="AEO38" i="42"/>
  <c r="AEN38" i="42"/>
  <c r="AEM38" i="42"/>
  <c r="AEL38" i="42"/>
  <c r="AEK38" i="42"/>
  <c r="AEJ38" i="42"/>
  <c r="AEI38" i="42"/>
  <c r="AEH38" i="42"/>
  <c r="AEG38" i="42"/>
  <c r="AEF38" i="42"/>
  <c r="AEE38" i="42"/>
  <c r="AED38" i="42"/>
  <c r="AEC38" i="42"/>
  <c r="AEB38" i="42"/>
  <c r="AEA38" i="42"/>
  <c r="ADZ38" i="42"/>
  <c r="ADY38" i="42"/>
  <c r="ADX38" i="42"/>
  <c r="ADW38" i="42"/>
  <c r="ADV38" i="42"/>
  <c r="ADU38" i="42"/>
  <c r="ADT38" i="42"/>
  <c r="ADS38" i="42"/>
  <c r="ADR38" i="42"/>
  <c r="ADQ38" i="42"/>
  <c r="ADP38" i="42"/>
  <c r="ADO38" i="42"/>
  <c r="ADN38" i="42"/>
  <c r="ADM38" i="42"/>
  <c r="ADL38" i="42"/>
  <c r="ADK38" i="42"/>
  <c r="ADJ38" i="42"/>
  <c r="ADI38" i="42"/>
  <c r="ADH38" i="42"/>
  <c r="ADG38" i="42"/>
  <c r="ADF38" i="42"/>
  <c r="ADE38" i="42"/>
  <c r="ADD38" i="42"/>
  <c r="ADC38" i="42"/>
  <c r="ADB38" i="42"/>
  <c r="ADA38" i="42"/>
  <c r="ACZ38" i="42"/>
  <c r="ACY38" i="42"/>
  <c r="ACX38" i="42"/>
  <c r="ACW38" i="42"/>
  <c r="ACV38" i="42"/>
  <c r="ACU38" i="42"/>
  <c r="ACT38" i="42"/>
  <c r="ACS38" i="42"/>
  <c r="ACR38" i="42"/>
  <c r="ACQ38" i="42"/>
  <c r="ACP38" i="42"/>
  <c r="ACO38" i="42"/>
  <c r="ACN38" i="42"/>
  <c r="ACM38" i="42"/>
  <c r="ACL38" i="42"/>
  <c r="ACK38" i="42"/>
  <c r="ACJ38" i="42"/>
  <c r="ACI38" i="42"/>
  <c r="ACH38" i="42"/>
  <c r="ACG38" i="42"/>
  <c r="ACF38" i="42"/>
  <c r="ACE38" i="42"/>
  <c r="ACD38" i="42"/>
  <c r="ACC38" i="42"/>
  <c r="ACB38" i="42"/>
  <c r="ACA38" i="42"/>
  <c r="ABZ38" i="42"/>
  <c r="ABY38" i="42"/>
  <c r="ABX38" i="42"/>
  <c r="ABW38" i="42"/>
  <c r="ABV38" i="42"/>
  <c r="ABU38" i="42"/>
  <c r="ABT38" i="42"/>
  <c r="ABS38" i="42"/>
  <c r="ABR38" i="42"/>
  <c r="ABQ38" i="42"/>
  <c r="ABP38" i="42"/>
  <c r="ABO38" i="42"/>
  <c r="ABN38" i="42"/>
  <c r="ABM38" i="42"/>
  <c r="ABL38" i="42"/>
  <c r="ABK38" i="42"/>
  <c r="ABJ38" i="42"/>
  <c r="ABI38" i="42"/>
  <c r="ABH38" i="42"/>
  <c r="ABG38" i="42"/>
  <c r="ABF38" i="42"/>
  <c r="ABE38" i="42"/>
  <c r="ABD38" i="42"/>
  <c r="ABC38" i="42"/>
  <c r="ABB38" i="42"/>
  <c r="ABA38" i="42"/>
  <c r="AAZ38" i="42"/>
  <c r="AAY38" i="42"/>
  <c r="AAX38" i="42"/>
  <c r="AAW38" i="42"/>
  <c r="AAV38" i="42"/>
  <c r="AAU38" i="42"/>
  <c r="AAT38" i="42"/>
  <c r="AAS38" i="42"/>
  <c r="AAR38" i="42"/>
  <c r="AAQ38" i="42"/>
  <c r="AAP38" i="42"/>
  <c r="AAO38" i="42"/>
  <c r="AAN38" i="42"/>
  <c r="AAM38" i="42"/>
  <c r="AAL38" i="42"/>
  <c r="AAK38" i="42"/>
  <c r="AAJ38" i="42"/>
  <c r="AAI38" i="42"/>
  <c r="AAH38" i="42"/>
  <c r="AAG38" i="42"/>
  <c r="AAF38" i="42"/>
  <c r="AAE38" i="42"/>
  <c r="AAD38" i="42"/>
  <c r="AAC38" i="42"/>
  <c r="AAB38" i="42"/>
  <c r="AAA38" i="42"/>
  <c r="ZZ38" i="42"/>
  <c r="ZY38" i="42"/>
  <c r="ZX38" i="42"/>
  <c r="ZW38" i="42"/>
  <c r="ZV38" i="42"/>
  <c r="ZU38" i="42"/>
  <c r="ZT38" i="42"/>
  <c r="ZS38" i="42"/>
  <c r="ZR38" i="42"/>
  <c r="ZQ38" i="42"/>
  <c r="ZP38" i="42"/>
  <c r="ZO38" i="42"/>
  <c r="ZN38" i="42"/>
  <c r="ZM38" i="42"/>
  <c r="ZL38" i="42"/>
  <c r="ZK38" i="42"/>
  <c r="ZJ38" i="42"/>
  <c r="ZI38" i="42"/>
  <c r="ZH38" i="42"/>
  <c r="ZG38" i="42"/>
  <c r="ZF38" i="42"/>
  <c r="ZE38" i="42"/>
  <c r="ZD38" i="42"/>
  <c r="ZC38" i="42"/>
  <c r="ZB38" i="42"/>
  <c r="ZA38" i="42"/>
  <c r="YZ38" i="42"/>
  <c r="YY38" i="42"/>
  <c r="YX38" i="42"/>
  <c r="YW38" i="42"/>
  <c r="YV38" i="42"/>
  <c r="YU38" i="42"/>
  <c r="YT38" i="42"/>
  <c r="YS38" i="42"/>
  <c r="YR38" i="42"/>
  <c r="YQ38" i="42"/>
  <c r="YP38" i="42"/>
  <c r="YO38" i="42"/>
  <c r="YN38" i="42"/>
  <c r="YM38" i="42"/>
  <c r="YL38" i="42"/>
  <c r="YK38" i="42"/>
  <c r="YJ38" i="42"/>
  <c r="YI38" i="42"/>
  <c r="YH38" i="42"/>
  <c r="YG38" i="42"/>
  <c r="YF38" i="42"/>
  <c r="YE38" i="42"/>
  <c r="YD38" i="42"/>
  <c r="YC38" i="42"/>
  <c r="YB38" i="42"/>
  <c r="YA38" i="42"/>
  <c r="XZ38" i="42"/>
  <c r="XY38" i="42"/>
  <c r="XX38" i="42"/>
  <c r="XW38" i="42"/>
  <c r="XV38" i="42"/>
  <c r="XU38" i="42"/>
  <c r="XT38" i="42"/>
  <c r="XS38" i="42"/>
  <c r="XR38" i="42"/>
  <c r="XQ38" i="42"/>
  <c r="XP38" i="42"/>
  <c r="XO38" i="42"/>
  <c r="XN38" i="42"/>
  <c r="XM38" i="42"/>
  <c r="XL38" i="42"/>
  <c r="XK38" i="42"/>
  <c r="XJ38" i="42"/>
  <c r="XI38" i="42"/>
  <c r="XH38" i="42"/>
  <c r="XG38" i="42"/>
  <c r="XF38" i="42"/>
  <c r="XE38" i="42"/>
  <c r="XD38" i="42"/>
  <c r="XC38" i="42"/>
  <c r="XB38" i="42"/>
  <c r="XA38" i="42"/>
  <c r="WZ38" i="42"/>
  <c r="WY38" i="42"/>
  <c r="WX38" i="42"/>
  <c r="WW38" i="42"/>
  <c r="WV38" i="42"/>
  <c r="WU38" i="42"/>
  <c r="WT38" i="42"/>
  <c r="WS38" i="42"/>
  <c r="WR38" i="42"/>
  <c r="WQ38" i="42"/>
  <c r="WP38" i="42"/>
  <c r="WO38" i="42"/>
  <c r="WN38" i="42"/>
  <c r="WM38" i="42"/>
  <c r="WL38" i="42"/>
  <c r="WK38" i="42"/>
  <c r="WJ38" i="42"/>
  <c r="WI38" i="42"/>
  <c r="WH38" i="42"/>
  <c r="WG38" i="42"/>
  <c r="WF38" i="42"/>
  <c r="WE38" i="42"/>
  <c r="WD38" i="42"/>
  <c r="WC38" i="42"/>
  <c r="WB38" i="42"/>
  <c r="WA38" i="42"/>
  <c r="VZ38" i="42"/>
  <c r="VY38" i="42"/>
  <c r="VX38" i="42"/>
  <c r="VW38" i="42"/>
  <c r="VV38" i="42"/>
  <c r="VU38" i="42"/>
  <c r="VT38" i="42"/>
  <c r="VS38" i="42"/>
  <c r="VR38" i="42"/>
  <c r="VQ38" i="42"/>
  <c r="VP38" i="42"/>
  <c r="VO38" i="42"/>
  <c r="VN38" i="42"/>
  <c r="VM38" i="42"/>
  <c r="VL38" i="42"/>
  <c r="VK38" i="42"/>
  <c r="VJ38" i="42"/>
  <c r="VI38" i="42"/>
  <c r="VH38" i="42"/>
  <c r="VG38" i="42"/>
  <c r="VF38" i="42"/>
  <c r="VE38" i="42"/>
  <c r="VD38" i="42"/>
  <c r="VC38" i="42"/>
  <c r="VB38" i="42"/>
  <c r="VA38" i="42"/>
  <c r="UZ38" i="42"/>
  <c r="UY38" i="42"/>
  <c r="UX38" i="42"/>
  <c r="UW38" i="42"/>
  <c r="UV38" i="42"/>
  <c r="UU38" i="42"/>
  <c r="UT38" i="42"/>
  <c r="US38" i="42"/>
  <c r="UR38" i="42"/>
  <c r="UQ38" i="42"/>
  <c r="UP38" i="42"/>
  <c r="UO38" i="42"/>
  <c r="UN38" i="42"/>
  <c r="UM38" i="42"/>
  <c r="UL38" i="42"/>
  <c r="UK38" i="42"/>
  <c r="UJ38" i="42"/>
  <c r="UI38" i="42"/>
  <c r="UH38" i="42"/>
  <c r="UG38" i="42"/>
  <c r="UF38" i="42"/>
  <c r="UE38" i="42"/>
  <c r="UD38" i="42"/>
  <c r="UC38" i="42"/>
  <c r="UB38" i="42"/>
  <c r="UA38" i="42"/>
  <c r="TZ38" i="42"/>
  <c r="TY38" i="42"/>
  <c r="TX38" i="42"/>
  <c r="TW38" i="42"/>
  <c r="TV38" i="42"/>
  <c r="TU38" i="42"/>
  <c r="TT38" i="42"/>
  <c r="TS38" i="42"/>
  <c r="TR38" i="42"/>
  <c r="TQ38" i="42"/>
  <c r="TP38" i="42"/>
  <c r="TO38" i="42"/>
  <c r="TN38" i="42"/>
  <c r="TM38" i="42"/>
  <c r="TL38" i="42"/>
  <c r="TK38" i="42"/>
  <c r="TJ38" i="42"/>
  <c r="TI38" i="42"/>
  <c r="TH38" i="42"/>
  <c r="TG38" i="42"/>
  <c r="TF38" i="42"/>
  <c r="TE38" i="42"/>
  <c r="TD38" i="42"/>
  <c r="TC38" i="42"/>
  <c r="TB38" i="42"/>
  <c r="TA38" i="42"/>
  <c r="SZ38" i="42"/>
  <c r="SY38" i="42"/>
  <c r="SX38" i="42"/>
  <c r="SW38" i="42"/>
  <c r="SV38" i="42"/>
  <c r="SU38" i="42"/>
  <c r="ST38" i="42"/>
  <c r="SS38" i="42"/>
  <c r="SR38" i="42"/>
  <c r="SQ38" i="42"/>
  <c r="SP38" i="42"/>
  <c r="SO38" i="42"/>
  <c r="SN38" i="42"/>
  <c r="SM38" i="42"/>
  <c r="SL38" i="42"/>
  <c r="SK38" i="42"/>
  <c r="SJ38" i="42"/>
  <c r="SI38" i="42"/>
  <c r="SH38" i="42"/>
  <c r="SG38" i="42"/>
  <c r="SF38" i="42"/>
  <c r="SE38" i="42"/>
  <c r="SD38" i="42"/>
  <c r="SC38" i="42"/>
  <c r="SB38" i="42"/>
  <c r="SA38" i="42"/>
  <c r="RZ38" i="42"/>
  <c r="RY38" i="42"/>
  <c r="RX38" i="42"/>
  <c r="RW38" i="42"/>
  <c r="RV38" i="42"/>
  <c r="RU38" i="42"/>
  <c r="RT38" i="42"/>
  <c r="RS38" i="42"/>
  <c r="RR38" i="42"/>
  <c r="RQ38" i="42"/>
  <c r="RP38" i="42"/>
  <c r="RO38" i="42"/>
  <c r="RN38" i="42"/>
  <c r="RM38" i="42"/>
  <c r="RL38" i="42"/>
  <c r="RK38" i="42"/>
  <c r="RJ38" i="42"/>
  <c r="RI38" i="42"/>
  <c r="RH38" i="42"/>
  <c r="RG38" i="42"/>
  <c r="RF38" i="42"/>
  <c r="RE38" i="42"/>
  <c r="RD38" i="42"/>
  <c r="RC38" i="42"/>
  <c r="RB38" i="42"/>
  <c r="RA38" i="42"/>
  <c r="QZ38" i="42"/>
  <c r="QY38" i="42"/>
  <c r="QX38" i="42"/>
  <c r="QW38" i="42"/>
  <c r="QV38" i="42"/>
  <c r="QU38" i="42"/>
  <c r="QT38" i="42"/>
  <c r="QS38" i="42"/>
  <c r="QR38" i="42"/>
  <c r="QQ38" i="42"/>
  <c r="QP38" i="42"/>
  <c r="QO38" i="42"/>
  <c r="QN38" i="42"/>
  <c r="QM38" i="42"/>
  <c r="QL38" i="42"/>
  <c r="QK38" i="42"/>
  <c r="QJ38" i="42"/>
  <c r="QI38" i="42"/>
  <c r="QH38" i="42"/>
  <c r="QG38" i="42"/>
  <c r="QF38" i="42"/>
  <c r="QE38" i="42"/>
  <c r="QD38" i="42"/>
  <c r="QC38" i="42"/>
  <c r="QB38" i="42"/>
  <c r="QA38" i="42"/>
  <c r="PZ38" i="42"/>
  <c r="PY38" i="42"/>
  <c r="PX38" i="42"/>
  <c r="PW38" i="42"/>
  <c r="PV38" i="42"/>
  <c r="PU38" i="42"/>
  <c r="PT38" i="42"/>
  <c r="PS38" i="42"/>
  <c r="PR38" i="42"/>
  <c r="PQ38" i="42"/>
  <c r="PP38" i="42"/>
  <c r="PO38" i="42"/>
  <c r="PN38" i="42"/>
  <c r="PM38" i="42"/>
  <c r="PL38" i="42"/>
  <c r="PK38" i="42"/>
  <c r="PJ38" i="42"/>
  <c r="PI38" i="42"/>
  <c r="PH38" i="42"/>
  <c r="PG38" i="42"/>
  <c r="PF38" i="42"/>
  <c r="PE38" i="42"/>
  <c r="PD38" i="42"/>
  <c r="PC38" i="42"/>
  <c r="PB38" i="42"/>
  <c r="PA38" i="42"/>
  <c r="OZ38" i="42"/>
  <c r="OY38" i="42"/>
  <c r="OX38" i="42"/>
  <c r="OW38" i="42"/>
  <c r="OV38" i="42"/>
  <c r="OU38" i="42"/>
  <c r="OT38" i="42"/>
  <c r="OS38" i="42"/>
  <c r="OR38" i="42"/>
  <c r="OQ38" i="42"/>
  <c r="OP38" i="42"/>
  <c r="OO38" i="42"/>
  <c r="ON38" i="42"/>
  <c r="OM38" i="42"/>
  <c r="OL38" i="42"/>
  <c r="OK38" i="42"/>
  <c r="OJ38" i="42"/>
  <c r="OI38" i="42"/>
  <c r="OH38" i="42"/>
  <c r="OG38" i="42"/>
  <c r="OF38" i="42"/>
  <c r="OE38" i="42"/>
  <c r="OD38" i="42"/>
  <c r="OC38" i="42"/>
  <c r="OB38" i="42"/>
  <c r="OA38" i="42"/>
  <c r="NZ38" i="42"/>
  <c r="NY38" i="42"/>
  <c r="NX38" i="42"/>
  <c r="NW38" i="42"/>
  <c r="NV38" i="42"/>
  <c r="NU38" i="42"/>
  <c r="NT38" i="42"/>
  <c r="NS38" i="42"/>
  <c r="NR38" i="42"/>
  <c r="NQ38" i="42"/>
  <c r="NP38" i="42"/>
  <c r="NO38" i="42"/>
  <c r="NN38" i="42"/>
  <c r="NM38" i="42"/>
  <c r="NL38" i="42"/>
  <c r="NK38" i="42"/>
  <c r="NJ38" i="42"/>
  <c r="NI38" i="42"/>
  <c r="NH38" i="42"/>
  <c r="NG38" i="42"/>
  <c r="NF38" i="42"/>
  <c r="NE38" i="42"/>
  <c r="ND38" i="42"/>
  <c r="NC38" i="42"/>
  <c r="NB38" i="42"/>
  <c r="NA38" i="42"/>
  <c r="MZ38" i="42"/>
  <c r="MY38" i="42"/>
  <c r="MX38" i="42"/>
  <c r="MW38" i="42"/>
  <c r="MV38" i="42"/>
  <c r="MU38" i="42"/>
  <c r="MT38" i="42"/>
  <c r="MS38" i="42"/>
  <c r="MR38" i="42"/>
  <c r="MQ38" i="42"/>
  <c r="MP38" i="42"/>
  <c r="MO38" i="42"/>
  <c r="MN38" i="42"/>
  <c r="MM38" i="42"/>
  <c r="ML38" i="42"/>
  <c r="MK38" i="42"/>
  <c r="MJ38" i="42"/>
  <c r="MI38" i="42"/>
  <c r="MH38" i="42"/>
  <c r="MG38" i="42"/>
  <c r="MF38" i="42"/>
  <c r="ME38" i="42"/>
  <c r="MD38" i="42"/>
  <c r="MC38" i="42"/>
  <c r="MB38" i="42"/>
  <c r="MA38" i="42"/>
  <c r="LZ38" i="42"/>
  <c r="LY38" i="42"/>
  <c r="LX38" i="42"/>
  <c r="LW38" i="42"/>
  <c r="LV38" i="42"/>
  <c r="LU38" i="42"/>
  <c r="LT38" i="42"/>
  <c r="LS38" i="42"/>
  <c r="LR38" i="42"/>
  <c r="LQ38" i="42"/>
  <c r="LP38" i="42"/>
  <c r="LO38" i="42"/>
  <c r="LN38" i="42"/>
  <c r="LM38" i="42"/>
  <c r="LL38" i="42"/>
  <c r="LK38" i="42"/>
  <c r="LJ38" i="42"/>
  <c r="LI38" i="42"/>
  <c r="LH38" i="42"/>
  <c r="LG38" i="42"/>
  <c r="LF38" i="42"/>
  <c r="LE38" i="42"/>
  <c r="LD38" i="42"/>
  <c r="LC38" i="42"/>
  <c r="LB38" i="42"/>
  <c r="LA38" i="42"/>
  <c r="KZ38" i="42"/>
  <c r="KY38" i="42"/>
  <c r="KX38" i="42"/>
  <c r="KW38" i="42"/>
  <c r="KV38" i="42"/>
  <c r="KU38" i="42"/>
  <c r="KT38" i="42"/>
  <c r="KS38" i="42"/>
  <c r="KR38" i="42"/>
  <c r="KQ38" i="42"/>
  <c r="KP38" i="42"/>
  <c r="KO38" i="42"/>
  <c r="KN38" i="42"/>
  <c r="KM38" i="42"/>
  <c r="KL38" i="42"/>
  <c r="KK38" i="42"/>
  <c r="KJ38" i="42"/>
  <c r="KI38" i="42"/>
  <c r="KH38" i="42"/>
  <c r="KG38" i="42"/>
  <c r="KF38" i="42"/>
  <c r="KE38" i="42"/>
  <c r="KD38" i="42"/>
  <c r="KC38" i="42"/>
  <c r="KB38" i="42"/>
  <c r="KA38" i="42"/>
  <c r="JZ38" i="42"/>
  <c r="JY38" i="42"/>
  <c r="JX38" i="42"/>
  <c r="JW38" i="42"/>
  <c r="JV38" i="42"/>
  <c r="JU38" i="42"/>
  <c r="JT38" i="42"/>
  <c r="JS38" i="42"/>
  <c r="JR38" i="42"/>
  <c r="JQ38" i="42"/>
  <c r="JP38" i="42"/>
  <c r="JO38" i="42"/>
  <c r="JN38" i="42"/>
  <c r="JM38" i="42"/>
  <c r="JL38" i="42"/>
  <c r="JK38" i="42"/>
  <c r="JJ38" i="42"/>
  <c r="JI38" i="42"/>
  <c r="JH38" i="42"/>
  <c r="JG38" i="42"/>
  <c r="JF38" i="42"/>
  <c r="JE38" i="42"/>
  <c r="JD38" i="42"/>
  <c r="JC38" i="42"/>
  <c r="JB38" i="42"/>
  <c r="JA38" i="42"/>
  <c r="IZ38" i="42"/>
  <c r="IY38" i="42"/>
  <c r="IX38" i="42"/>
  <c r="IW38" i="42"/>
  <c r="IV38" i="42"/>
  <c r="IU38" i="42"/>
  <c r="IT38" i="42"/>
  <c r="IS38" i="42"/>
  <c r="IR38" i="42"/>
  <c r="IQ38" i="42"/>
  <c r="IP38" i="42"/>
  <c r="IO38" i="42"/>
  <c r="IN38" i="42"/>
  <c r="IM38" i="42"/>
  <c r="IL38" i="42"/>
  <c r="IK38" i="42"/>
  <c r="IJ38" i="42"/>
  <c r="II38" i="42"/>
  <c r="IH38" i="42"/>
  <c r="IG38" i="42"/>
  <c r="IF38" i="42"/>
  <c r="IE38" i="42"/>
  <c r="ID38" i="42"/>
  <c r="IC38" i="42"/>
  <c r="IB38" i="42"/>
  <c r="IA38" i="42"/>
  <c r="HZ38" i="42"/>
  <c r="HY38" i="42"/>
  <c r="HX38" i="42"/>
  <c r="HW38" i="42"/>
  <c r="HV38" i="42"/>
  <c r="HU38" i="42"/>
  <c r="HT38" i="42"/>
  <c r="HS38" i="42"/>
  <c r="HR38" i="42"/>
  <c r="HQ38" i="42"/>
  <c r="HP38" i="42"/>
  <c r="HO38" i="42"/>
  <c r="HN38" i="42"/>
  <c r="HM38" i="42"/>
  <c r="HL38" i="42"/>
  <c r="HK38" i="42"/>
  <c r="HJ38" i="42"/>
  <c r="HI38" i="42"/>
  <c r="HH38" i="42"/>
  <c r="HG38" i="42"/>
  <c r="HF38" i="42"/>
  <c r="HE38" i="42"/>
  <c r="HD38" i="42"/>
  <c r="HC38" i="42"/>
  <c r="HB38" i="42"/>
  <c r="HA38" i="42"/>
  <c r="GZ38" i="42"/>
  <c r="GY38" i="42"/>
  <c r="GX38" i="42"/>
  <c r="GW38" i="42"/>
  <c r="GV38" i="42"/>
  <c r="GU38" i="42"/>
  <c r="GT38" i="42"/>
  <c r="GS38" i="42"/>
  <c r="GR38" i="42"/>
  <c r="GQ38" i="42"/>
  <c r="GP38" i="42"/>
  <c r="GO38" i="42"/>
  <c r="GN38" i="42"/>
  <c r="GM38" i="42"/>
  <c r="GL38" i="42"/>
  <c r="GK38" i="42"/>
  <c r="GJ38" i="42"/>
  <c r="GI38" i="42"/>
  <c r="GH38" i="42"/>
  <c r="GG38" i="42"/>
  <c r="GF38" i="42"/>
  <c r="GE38" i="42"/>
  <c r="GD38" i="42"/>
  <c r="GC38" i="42"/>
  <c r="GB38" i="42"/>
  <c r="GA38" i="42"/>
  <c r="FZ38" i="42"/>
  <c r="FY38" i="42"/>
  <c r="FX38" i="42"/>
  <c r="FW38" i="42"/>
  <c r="FV38" i="42"/>
  <c r="FU38" i="42"/>
  <c r="FT38" i="42"/>
  <c r="FS38" i="42"/>
  <c r="FR38" i="42"/>
  <c r="FQ38" i="42"/>
  <c r="FP38" i="42"/>
  <c r="FO38" i="42"/>
  <c r="FN38" i="42"/>
  <c r="FM38" i="42"/>
  <c r="FL38" i="42"/>
  <c r="FK38" i="42"/>
  <c r="FJ38" i="42"/>
  <c r="FI38" i="42"/>
  <c r="FH38" i="42"/>
  <c r="FG38" i="42"/>
  <c r="FF38" i="42"/>
  <c r="FE38" i="42"/>
  <c r="FD38" i="42"/>
  <c r="FC38" i="42"/>
  <c r="FB38" i="42"/>
  <c r="FA38" i="42"/>
  <c r="EZ38" i="42"/>
  <c r="EY38" i="42"/>
  <c r="EX38" i="42"/>
  <c r="EW38" i="42"/>
  <c r="EV38" i="42"/>
  <c r="EU38" i="42"/>
  <c r="ET38" i="42"/>
  <c r="ES38" i="42"/>
  <c r="ER38" i="42"/>
  <c r="EQ38" i="42"/>
  <c r="EP38" i="42"/>
  <c r="EO38" i="42"/>
  <c r="EN38" i="42"/>
  <c r="EM38" i="42"/>
  <c r="EL38" i="42"/>
  <c r="EK38" i="42"/>
  <c r="EJ38" i="42"/>
  <c r="EI38" i="42"/>
  <c r="EH38" i="42"/>
  <c r="EG38" i="42"/>
  <c r="EF38" i="42"/>
  <c r="EE38" i="42"/>
  <c r="ED38" i="42"/>
  <c r="EC38" i="42"/>
  <c r="EB38" i="42"/>
  <c r="EA38" i="42"/>
  <c r="DZ38" i="42"/>
  <c r="DY38" i="42"/>
  <c r="DX38" i="42"/>
  <c r="DW38" i="42"/>
  <c r="DV38" i="42"/>
  <c r="DU38" i="42"/>
  <c r="DT38" i="42"/>
  <c r="DS38" i="42"/>
  <c r="DR38" i="42"/>
  <c r="DQ38" i="42"/>
  <c r="DP38" i="42"/>
  <c r="DO38" i="42"/>
  <c r="DN38" i="42"/>
  <c r="DM38" i="42"/>
  <c r="DL38" i="42"/>
  <c r="DK38" i="42"/>
  <c r="DJ38" i="42"/>
  <c r="DI38" i="42"/>
  <c r="DH38" i="42"/>
  <c r="DG38" i="42"/>
  <c r="DF38" i="42"/>
  <c r="DE38" i="42"/>
  <c r="AOD37" i="42"/>
  <c r="AOC37" i="42"/>
  <c r="AOB37" i="42"/>
  <c r="AOA37" i="42"/>
  <c r="ANZ37" i="42"/>
  <c r="ANY37" i="42"/>
  <c r="ANX37" i="42"/>
  <c r="ANW37" i="42"/>
  <c r="ANV37" i="42"/>
  <c r="ANU37" i="42"/>
  <c r="ANT37" i="42"/>
  <c r="ANS37" i="42"/>
  <c r="ANR37" i="42"/>
  <c r="ANQ37" i="42"/>
  <c r="ANP37" i="42"/>
  <c r="ANO37" i="42"/>
  <c r="ANN37" i="42"/>
  <c r="ANM37" i="42"/>
  <c r="ANL37" i="42"/>
  <c r="ANK37" i="42"/>
  <c r="ANJ37" i="42"/>
  <c r="ANI37" i="42"/>
  <c r="ANH37" i="42"/>
  <c r="ANG37" i="42"/>
  <c r="ANF37" i="42"/>
  <c r="ANE37" i="42"/>
  <c r="AND37" i="42"/>
  <c r="ANC37" i="42"/>
  <c r="ANB37" i="42"/>
  <c r="ANA37" i="42"/>
  <c r="AMZ37" i="42"/>
  <c r="AMY37" i="42"/>
  <c r="AMX37" i="42"/>
  <c r="AMW37" i="42"/>
  <c r="AMV37" i="42"/>
  <c r="AMU37" i="42"/>
  <c r="AMT37" i="42"/>
  <c r="AMS37" i="42"/>
  <c r="AMR37" i="42"/>
  <c r="AMQ37" i="42"/>
  <c r="AMP37" i="42"/>
  <c r="AMO37" i="42"/>
  <c r="AMN37" i="42"/>
  <c r="AMM37" i="42"/>
  <c r="AML37" i="42"/>
  <c r="AMK37" i="42"/>
  <c r="AMJ37" i="42"/>
  <c r="AMI37" i="42"/>
  <c r="AMH37" i="42"/>
  <c r="AMG37" i="42"/>
  <c r="AMF37" i="42"/>
  <c r="AME37" i="42"/>
  <c r="AMD37" i="42"/>
  <c r="AMC37" i="42"/>
  <c r="AMB37" i="42"/>
  <c r="AMA37" i="42"/>
  <c r="ALZ37" i="42"/>
  <c r="ALY37" i="42"/>
  <c r="ALX37" i="42"/>
  <c r="ALW37" i="42"/>
  <c r="ALV37" i="42"/>
  <c r="ALU37" i="42"/>
  <c r="ALT37" i="42"/>
  <c r="ALS37" i="42"/>
  <c r="ALR37" i="42"/>
  <c r="ALQ37" i="42"/>
  <c r="ALP37" i="42"/>
  <c r="ALO37" i="42"/>
  <c r="ALN37" i="42"/>
  <c r="ALM37" i="42"/>
  <c r="ALL37" i="42"/>
  <c r="ALK37" i="42"/>
  <c r="ALJ37" i="42"/>
  <c r="ALI37" i="42"/>
  <c r="ALH37" i="42"/>
  <c r="ALG37" i="42"/>
  <c r="ALF37" i="42"/>
  <c r="ALE37" i="42"/>
  <c r="ALD37" i="42"/>
  <c r="ALC37" i="42"/>
  <c r="ALB37" i="42"/>
  <c r="ALA37" i="42"/>
  <c r="AKZ37" i="42"/>
  <c r="AKY37" i="42"/>
  <c r="AKX37" i="42"/>
  <c r="AKW37" i="42"/>
  <c r="AKV37" i="42"/>
  <c r="AKU37" i="42"/>
  <c r="AKT37" i="42"/>
  <c r="AKS37" i="42"/>
  <c r="AKR37" i="42"/>
  <c r="AKQ37" i="42"/>
  <c r="AKP37" i="42"/>
  <c r="AKO37" i="42"/>
  <c r="AKN37" i="42"/>
  <c r="AKM37" i="42"/>
  <c r="AKL37" i="42"/>
  <c r="AKK37" i="42"/>
  <c r="AKJ37" i="42"/>
  <c r="AKI37" i="42"/>
  <c r="AKH37" i="42"/>
  <c r="AKG37" i="42"/>
  <c r="AKF37" i="42"/>
  <c r="AKE37" i="42"/>
  <c r="AKD37" i="42"/>
  <c r="AKC37" i="42"/>
  <c r="AKB37" i="42"/>
  <c r="AKA37" i="42"/>
  <c r="AJZ37" i="42"/>
  <c r="AJY37" i="42"/>
  <c r="AJX37" i="42"/>
  <c r="AJW37" i="42"/>
  <c r="AJV37" i="42"/>
  <c r="AJU37" i="42"/>
  <c r="AJT37" i="42"/>
  <c r="AJS37" i="42"/>
  <c r="AJR37" i="42"/>
  <c r="AJQ37" i="42"/>
  <c r="AJP37" i="42"/>
  <c r="AJO37" i="42"/>
  <c r="AJN37" i="42"/>
  <c r="AJM37" i="42"/>
  <c r="AJL37" i="42"/>
  <c r="AJK37" i="42"/>
  <c r="AJJ37" i="42"/>
  <c r="AJI37" i="42"/>
  <c r="AJH37" i="42"/>
  <c r="AJG37" i="42"/>
  <c r="AJF37" i="42"/>
  <c r="AJE37" i="42"/>
  <c r="AJD37" i="42"/>
  <c r="AJC37" i="42"/>
  <c r="AJB37" i="42"/>
  <c r="AJA37" i="42"/>
  <c r="AIZ37" i="42"/>
  <c r="AIY37" i="42"/>
  <c r="AIX37" i="42"/>
  <c r="AIW37" i="42"/>
  <c r="AIV37" i="42"/>
  <c r="AIU37" i="42"/>
  <c r="AIT37" i="42"/>
  <c r="AIS37" i="42"/>
  <c r="AIR37" i="42"/>
  <c r="AIQ37" i="42"/>
  <c r="AIP37" i="42"/>
  <c r="AIO37" i="42"/>
  <c r="AIN37" i="42"/>
  <c r="AIM37" i="42"/>
  <c r="AIL37" i="42"/>
  <c r="AIK37" i="42"/>
  <c r="AIJ37" i="42"/>
  <c r="AII37" i="42"/>
  <c r="AIH37" i="42"/>
  <c r="AIG37" i="42"/>
  <c r="AIF37" i="42"/>
  <c r="AIE37" i="42"/>
  <c r="AID37" i="42"/>
  <c r="AIC37" i="42"/>
  <c r="AIB37" i="42"/>
  <c r="AIA37" i="42"/>
  <c r="AHZ37" i="42"/>
  <c r="AHY37" i="42"/>
  <c r="AHX37" i="42"/>
  <c r="AHW37" i="42"/>
  <c r="AHV37" i="42"/>
  <c r="AHU37" i="42"/>
  <c r="AHT37" i="42"/>
  <c r="AHS37" i="42"/>
  <c r="AHR37" i="42"/>
  <c r="AHQ37" i="42"/>
  <c r="AHP37" i="42"/>
  <c r="AHO37" i="42"/>
  <c r="AHN37" i="42"/>
  <c r="AHM37" i="42"/>
  <c r="AHL37" i="42"/>
  <c r="AHK37" i="42"/>
  <c r="AHJ37" i="42"/>
  <c r="AHI37" i="42"/>
  <c r="AHH37" i="42"/>
  <c r="AHG37" i="42"/>
  <c r="AHF37" i="42"/>
  <c r="AHE37" i="42"/>
  <c r="AHD37" i="42"/>
  <c r="AHC37" i="42"/>
  <c r="AHB37" i="42"/>
  <c r="AHA37" i="42"/>
  <c r="AGZ37" i="42"/>
  <c r="AGY37" i="42"/>
  <c r="AGX37" i="42"/>
  <c r="AGW37" i="42"/>
  <c r="AGV37" i="42"/>
  <c r="AGU37" i="42"/>
  <c r="AGT37" i="42"/>
  <c r="AGS37" i="42"/>
  <c r="AGR37" i="42"/>
  <c r="AGQ37" i="42"/>
  <c r="AGP37" i="42"/>
  <c r="AGO37" i="42"/>
  <c r="AGN37" i="42"/>
  <c r="AGM37" i="42"/>
  <c r="AGL37" i="42"/>
  <c r="AGK37" i="42"/>
  <c r="AGJ37" i="42"/>
  <c r="AGI37" i="42"/>
  <c r="AGH37" i="42"/>
  <c r="AGG37" i="42"/>
  <c r="AGF37" i="42"/>
  <c r="AGE37" i="42"/>
  <c r="AGD37" i="42"/>
  <c r="AGC37" i="42"/>
  <c r="AGB37" i="42"/>
  <c r="AGA37" i="42"/>
  <c r="AFZ37" i="42"/>
  <c r="AFY37" i="42"/>
  <c r="AFX37" i="42"/>
  <c r="AFW37" i="42"/>
  <c r="AFV37" i="42"/>
  <c r="AFU37" i="42"/>
  <c r="AFT37" i="42"/>
  <c r="AFS37" i="42"/>
  <c r="AFR37" i="42"/>
  <c r="AFQ37" i="42"/>
  <c r="AFP37" i="42"/>
  <c r="AFO37" i="42"/>
  <c r="AFN37" i="42"/>
  <c r="AFM37" i="42"/>
  <c r="AFL37" i="42"/>
  <c r="AFK37" i="42"/>
  <c r="AFJ37" i="42"/>
  <c r="AFI37" i="42"/>
  <c r="AFH37" i="42"/>
  <c r="AFG37" i="42"/>
  <c r="AFF37" i="42"/>
  <c r="AFE37" i="42"/>
  <c r="AFD37" i="42"/>
  <c r="AFC37" i="42"/>
  <c r="AFB37" i="42"/>
  <c r="AFA37" i="42"/>
  <c r="AEZ37" i="42"/>
  <c r="AEY37" i="42"/>
  <c r="AEX37" i="42"/>
  <c r="AEW37" i="42"/>
  <c r="AEV37" i="42"/>
  <c r="AEU37" i="42"/>
  <c r="AET37" i="42"/>
  <c r="AES37" i="42"/>
  <c r="AER37" i="42"/>
  <c r="AEQ37" i="42"/>
  <c r="AEP37" i="42"/>
  <c r="AEO37" i="42"/>
  <c r="AEN37" i="42"/>
  <c r="AEM37" i="42"/>
  <c r="AEL37" i="42"/>
  <c r="AEK37" i="42"/>
  <c r="AEJ37" i="42"/>
  <c r="AEI37" i="42"/>
  <c r="AEH37" i="42"/>
  <c r="AEG37" i="42"/>
  <c r="AEF37" i="42"/>
  <c r="AEE37" i="42"/>
  <c r="AED37" i="42"/>
  <c r="AEC37" i="42"/>
  <c r="AEB37" i="42"/>
  <c r="AEA37" i="42"/>
  <c r="ADZ37" i="42"/>
  <c r="ADY37" i="42"/>
  <c r="ADX37" i="42"/>
  <c r="ADW37" i="42"/>
  <c r="ADV37" i="42"/>
  <c r="ADU37" i="42"/>
  <c r="ADT37" i="42"/>
  <c r="ADS37" i="42"/>
  <c r="ADR37" i="42"/>
  <c r="ADQ37" i="42"/>
  <c r="ADP37" i="42"/>
  <c r="ADO37" i="42"/>
  <c r="ADN37" i="42"/>
  <c r="ADM37" i="42"/>
  <c r="ADL37" i="42"/>
  <c r="ADK37" i="42"/>
  <c r="ADJ37" i="42"/>
  <c r="ADI37" i="42"/>
  <c r="ADH37" i="42"/>
  <c r="ADG37" i="42"/>
  <c r="ADF37" i="42"/>
  <c r="ADE37" i="42"/>
  <c r="ADD37" i="42"/>
  <c r="ADC37" i="42"/>
  <c r="ADB37" i="42"/>
  <c r="ADA37" i="42"/>
  <c r="ACZ37" i="42"/>
  <c r="ACY37" i="42"/>
  <c r="ACX37" i="42"/>
  <c r="ACW37" i="42"/>
  <c r="ACV37" i="42"/>
  <c r="ACU37" i="42"/>
  <c r="ACT37" i="42"/>
  <c r="ACS37" i="42"/>
  <c r="ACR37" i="42"/>
  <c r="ACQ37" i="42"/>
  <c r="ACP37" i="42"/>
  <c r="ACO37" i="42"/>
  <c r="ACN37" i="42"/>
  <c r="ACM37" i="42"/>
  <c r="ACL37" i="42"/>
  <c r="ACK37" i="42"/>
  <c r="ACJ37" i="42"/>
  <c r="ACI37" i="42"/>
  <c r="ACH37" i="42"/>
  <c r="ACG37" i="42"/>
  <c r="ACF37" i="42"/>
  <c r="ACE37" i="42"/>
  <c r="ACD37" i="42"/>
  <c r="ACC37" i="42"/>
  <c r="ACB37" i="42"/>
  <c r="ACA37" i="42"/>
  <c r="ABZ37" i="42"/>
  <c r="ABY37" i="42"/>
  <c r="ABX37" i="42"/>
  <c r="ABW37" i="42"/>
  <c r="ABV37" i="42"/>
  <c r="ABU37" i="42"/>
  <c r="ABT37" i="42"/>
  <c r="ABS37" i="42"/>
  <c r="ABR37" i="42"/>
  <c r="ABQ37" i="42"/>
  <c r="ABP37" i="42"/>
  <c r="ABO37" i="42"/>
  <c r="ABN37" i="42"/>
  <c r="ABM37" i="42"/>
  <c r="ABL37" i="42"/>
  <c r="ABK37" i="42"/>
  <c r="ABJ37" i="42"/>
  <c r="ABI37" i="42"/>
  <c r="ABH37" i="42"/>
  <c r="ABG37" i="42"/>
  <c r="ABF37" i="42"/>
  <c r="ABE37" i="42"/>
  <c r="ABD37" i="42"/>
  <c r="ABC37" i="42"/>
  <c r="ABB37" i="42"/>
  <c r="ABA37" i="42"/>
  <c r="AAZ37" i="42"/>
  <c r="AAY37" i="42"/>
  <c r="AAX37" i="42"/>
  <c r="AAW37" i="42"/>
  <c r="AAV37" i="42"/>
  <c r="AAU37" i="42"/>
  <c r="AAT37" i="42"/>
  <c r="AAS37" i="42"/>
  <c r="AAR37" i="42"/>
  <c r="AAQ37" i="42"/>
  <c r="AAP37" i="42"/>
  <c r="AAO37" i="42"/>
  <c r="AAN37" i="42"/>
  <c r="AAM37" i="42"/>
  <c r="AAL37" i="42"/>
  <c r="AAK37" i="42"/>
  <c r="AAJ37" i="42"/>
  <c r="AAI37" i="42"/>
  <c r="AAH37" i="42"/>
  <c r="AAG37" i="42"/>
  <c r="AAF37" i="42"/>
  <c r="AAE37" i="42"/>
  <c r="AAD37" i="42"/>
  <c r="AAC37" i="42"/>
  <c r="AAB37" i="42"/>
  <c r="AAA37" i="42"/>
  <c r="ZZ37" i="42"/>
  <c r="ZY37" i="42"/>
  <c r="ZX37" i="42"/>
  <c r="ZW37" i="42"/>
  <c r="ZV37" i="42"/>
  <c r="ZU37" i="42"/>
  <c r="ZT37" i="42"/>
  <c r="ZS37" i="42"/>
  <c r="ZR37" i="42"/>
  <c r="ZQ37" i="42"/>
  <c r="ZP37" i="42"/>
  <c r="ZO37" i="42"/>
  <c r="ZN37" i="42"/>
  <c r="ZM37" i="42"/>
  <c r="ZL37" i="42"/>
  <c r="ZK37" i="42"/>
  <c r="ZJ37" i="42"/>
  <c r="ZI37" i="42"/>
  <c r="ZH37" i="42"/>
  <c r="ZG37" i="42"/>
  <c r="ZF37" i="42"/>
  <c r="ZE37" i="42"/>
  <c r="ZD37" i="42"/>
  <c r="ZC37" i="42"/>
  <c r="ZB37" i="42"/>
  <c r="ZA37" i="42"/>
  <c r="YZ37" i="42"/>
  <c r="YY37" i="42"/>
  <c r="YX37" i="42"/>
  <c r="YW37" i="42"/>
  <c r="YV37" i="42"/>
  <c r="YU37" i="42"/>
  <c r="YT37" i="42"/>
  <c r="YS37" i="42"/>
  <c r="YR37" i="42"/>
  <c r="YQ37" i="42"/>
  <c r="YP37" i="42"/>
  <c r="YO37" i="42"/>
  <c r="YN37" i="42"/>
  <c r="YM37" i="42"/>
  <c r="YL37" i="42"/>
  <c r="YK37" i="42"/>
  <c r="YJ37" i="42"/>
  <c r="YI37" i="42"/>
  <c r="YH37" i="42"/>
  <c r="YG37" i="42"/>
  <c r="YF37" i="42"/>
  <c r="YE37" i="42"/>
  <c r="YD37" i="42"/>
  <c r="YC37" i="42"/>
  <c r="YB37" i="42"/>
  <c r="YA37" i="42"/>
  <c r="XZ37" i="42"/>
  <c r="XY37" i="42"/>
  <c r="XX37" i="42"/>
  <c r="XW37" i="42"/>
  <c r="XV37" i="42"/>
  <c r="XU37" i="42"/>
  <c r="XT37" i="42"/>
  <c r="XS37" i="42"/>
  <c r="XR37" i="42"/>
  <c r="XQ37" i="42"/>
  <c r="XP37" i="42"/>
  <c r="XO37" i="42"/>
  <c r="XN37" i="42"/>
  <c r="XM37" i="42"/>
  <c r="XL37" i="42"/>
  <c r="XK37" i="42"/>
  <c r="XJ37" i="42"/>
  <c r="XI37" i="42"/>
  <c r="XH37" i="42"/>
  <c r="XG37" i="42"/>
  <c r="XF37" i="42"/>
  <c r="XE37" i="42"/>
  <c r="XD37" i="42"/>
  <c r="XC37" i="42"/>
  <c r="XB37" i="42"/>
  <c r="XA37" i="42"/>
  <c r="WZ37" i="42"/>
  <c r="WY37" i="42"/>
  <c r="WX37" i="42"/>
  <c r="WW37" i="42"/>
  <c r="WV37" i="42"/>
  <c r="WU37" i="42"/>
  <c r="WT37" i="42"/>
  <c r="WS37" i="42"/>
  <c r="WR37" i="42"/>
  <c r="WQ37" i="42"/>
  <c r="WP37" i="42"/>
  <c r="WO37" i="42"/>
  <c r="WN37" i="42"/>
  <c r="WM37" i="42"/>
  <c r="WL37" i="42"/>
  <c r="WK37" i="42"/>
  <c r="WJ37" i="42"/>
  <c r="WI37" i="42"/>
  <c r="WH37" i="42"/>
  <c r="WG37" i="42"/>
  <c r="WF37" i="42"/>
  <c r="WE37" i="42"/>
  <c r="WD37" i="42"/>
  <c r="WC37" i="42"/>
  <c r="WB37" i="42"/>
  <c r="WA37" i="42"/>
  <c r="VZ37" i="42"/>
  <c r="VY37" i="42"/>
  <c r="VX37" i="42"/>
  <c r="VW37" i="42"/>
  <c r="VV37" i="42"/>
  <c r="VU37" i="42"/>
  <c r="VT37" i="42"/>
  <c r="VS37" i="42"/>
  <c r="VR37" i="42"/>
  <c r="VQ37" i="42"/>
  <c r="VP37" i="42"/>
  <c r="VO37" i="42"/>
  <c r="VN37" i="42"/>
  <c r="VM37" i="42"/>
  <c r="VL37" i="42"/>
  <c r="VK37" i="42"/>
  <c r="VJ37" i="42"/>
  <c r="VI37" i="42"/>
  <c r="VH37" i="42"/>
  <c r="VG37" i="42"/>
  <c r="VF37" i="42"/>
  <c r="VE37" i="42"/>
  <c r="VD37" i="42"/>
  <c r="VC37" i="42"/>
  <c r="VB37" i="42"/>
  <c r="VA37" i="42"/>
  <c r="UZ37" i="42"/>
  <c r="UY37" i="42"/>
  <c r="UX37" i="42"/>
  <c r="UW37" i="42"/>
  <c r="UV37" i="42"/>
  <c r="UU37" i="42"/>
  <c r="UT37" i="42"/>
  <c r="US37" i="42"/>
  <c r="UR37" i="42"/>
  <c r="UQ37" i="42"/>
  <c r="UP37" i="42"/>
  <c r="UO37" i="42"/>
  <c r="UN37" i="42"/>
  <c r="UM37" i="42"/>
  <c r="UL37" i="42"/>
  <c r="UK37" i="42"/>
  <c r="UJ37" i="42"/>
  <c r="UI37" i="42"/>
  <c r="UH37" i="42"/>
  <c r="UG37" i="42"/>
  <c r="UF37" i="42"/>
  <c r="UE37" i="42"/>
  <c r="UD37" i="42"/>
  <c r="UC37" i="42"/>
  <c r="UB37" i="42"/>
  <c r="UA37" i="42"/>
  <c r="TZ37" i="42"/>
  <c r="TY37" i="42"/>
  <c r="TX37" i="42"/>
  <c r="TW37" i="42"/>
  <c r="TV37" i="42"/>
  <c r="TU37" i="42"/>
  <c r="TT37" i="42"/>
  <c r="TS37" i="42"/>
  <c r="TR37" i="42"/>
  <c r="TQ37" i="42"/>
  <c r="TP37" i="42"/>
  <c r="TO37" i="42"/>
  <c r="TN37" i="42"/>
  <c r="TM37" i="42"/>
  <c r="TL37" i="42"/>
  <c r="TK37" i="42"/>
  <c r="TJ37" i="42"/>
  <c r="TI37" i="42"/>
  <c r="TH37" i="42"/>
  <c r="TG37" i="42"/>
  <c r="TF37" i="42"/>
  <c r="TE37" i="42"/>
  <c r="TD37" i="42"/>
  <c r="TC37" i="42"/>
  <c r="TB37" i="42"/>
  <c r="TA37" i="42"/>
  <c r="SZ37" i="42"/>
  <c r="SY37" i="42"/>
  <c r="SX37" i="42"/>
  <c r="SW37" i="42"/>
  <c r="SV37" i="42"/>
  <c r="SU37" i="42"/>
  <c r="ST37" i="42"/>
  <c r="SS37" i="42"/>
  <c r="SR37" i="42"/>
  <c r="SQ37" i="42"/>
  <c r="SP37" i="42"/>
  <c r="SO37" i="42"/>
  <c r="SN37" i="42"/>
  <c r="SM37" i="42"/>
  <c r="SL37" i="42"/>
  <c r="SK37" i="42"/>
  <c r="SJ37" i="42"/>
  <c r="SI37" i="42"/>
  <c r="SH37" i="42"/>
  <c r="SG37" i="42"/>
  <c r="SF37" i="42"/>
  <c r="SE37" i="42"/>
  <c r="SD37" i="42"/>
  <c r="SC37" i="42"/>
  <c r="SB37" i="42"/>
  <c r="SA37" i="42"/>
  <c r="RZ37" i="42"/>
  <c r="RY37" i="42"/>
  <c r="RX37" i="42"/>
  <c r="RW37" i="42"/>
  <c r="RV37" i="42"/>
  <c r="RU37" i="42"/>
  <c r="RT37" i="42"/>
  <c r="RS37" i="42"/>
  <c r="RR37" i="42"/>
  <c r="RQ37" i="42"/>
  <c r="RP37" i="42"/>
  <c r="RO37" i="42"/>
  <c r="RN37" i="42"/>
  <c r="RM37" i="42"/>
  <c r="RL37" i="42"/>
  <c r="RK37" i="42"/>
  <c r="RJ37" i="42"/>
  <c r="RI37" i="42"/>
  <c r="RH37" i="42"/>
  <c r="RG37" i="42"/>
  <c r="RF37" i="42"/>
  <c r="RE37" i="42"/>
  <c r="RD37" i="42"/>
  <c r="RC37" i="42"/>
  <c r="RB37" i="42"/>
  <c r="RA37" i="42"/>
  <c r="QZ37" i="42"/>
  <c r="QY37" i="42"/>
  <c r="QX37" i="42"/>
  <c r="QW37" i="42"/>
  <c r="QV37" i="42"/>
  <c r="QU37" i="42"/>
  <c r="QT37" i="42"/>
  <c r="QS37" i="42"/>
  <c r="QR37" i="42"/>
  <c r="QQ37" i="42"/>
  <c r="QP37" i="42"/>
  <c r="QO37" i="42"/>
  <c r="QN37" i="42"/>
  <c r="QM37" i="42"/>
  <c r="QL37" i="42"/>
  <c r="QK37" i="42"/>
  <c r="QJ37" i="42"/>
  <c r="QI37" i="42"/>
  <c r="QH37" i="42"/>
  <c r="QG37" i="42"/>
  <c r="QF37" i="42"/>
  <c r="QE37" i="42"/>
  <c r="QD37" i="42"/>
  <c r="QC37" i="42"/>
  <c r="QB37" i="42"/>
  <c r="QA37" i="42"/>
  <c r="PZ37" i="42"/>
  <c r="PY37" i="42"/>
  <c r="PX37" i="42"/>
  <c r="PW37" i="42"/>
  <c r="PV37" i="42"/>
  <c r="PU37" i="42"/>
  <c r="PT37" i="42"/>
  <c r="PS37" i="42"/>
  <c r="PR37" i="42"/>
  <c r="PQ37" i="42"/>
  <c r="PP37" i="42"/>
  <c r="PO37" i="42"/>
  <c r="PN37" i="42"/>
  <c r="PM37" i="42"/>
  <c r="PL37" i="42"/>
  <c r="PK37" i="42"/>
  <c r="PJ37" i="42"/>
  <c r="PI37" i="42"/>
  <c r="PH37" i="42"/>
  <c r="PG37" i="42"/>
  <c r="PF37" i="42"/>
  <c r="PE37" i="42"/>
  <c r="PD37" i="42"/>
  <c r="PC37" i="42"/>
  <c r="PB37" i="42"/>
  <c r="PA37" i="42"/>
  <c r="OZ37" i="42"/>
  <c r="OY37" i="42"/>
  <c r="OX37" i="42"/>
  <c r="OW37" i="42"/>
  <c r="OV37" i="42"/>
  <c r="OU37" i="42"/>
  <c r="OT37" i="42"/>
  <c r="OS37" i="42"/>
  <c r="OR37" i="42"/>
  <c r="OQ37" i="42"/>
  <c r="OP37" i="42"/>
  <c r="OO37" i="42"/>
  <c r="ON37" i="42"/>
  <c r="OM37" i="42"/>
  <c r="OL37" i="42"/>
  <c r="OK37" i="42"/>
  <c r="OJ37" i="42"/>
  <c r="OI37" i="42"/>
  <c r="OH37" i="42"/>
  <c r="OG37" i="42"/>
  <c r="OF37" i="42"/>
  <c r="OE37" i="42"/>
  <c r="OD37" i="42"/>
  <c r="OC37" i="42"/>
  <c r="OB37" i="42"/>
  <c r="OA37" i="42"/>
  <c r="NZ37" i="42"/>
  <c r="NY37" i="42"/>
  <c r="NX37" i="42"/>
  <c r="NW37" i="42"/>
  <c r="NV37" i="42"/>
  <c r="NU37" i="42"/>
  <c r="NT37" i="42"/>
  <c r="NS37" i="42"/>
  <c r="NR37" i="42"/>
  <c r="NQ37" i="42"/>
  <c r="NP37" i="42"/>
  <c r="NO37" i="42"/>
  <c r="NN37" i="42"/>
  <c r="NM37" i="42"/>
  <c r="NL37" i="42"/>
  <c r="NK37" i="42"/>
  <c r="NJ37" i="42"/>
  <c r="NI37" i="42"/>
  <c r="NH37" i="42"/>
  <c r="NG37" i="42"/>
  <c r="NF37" i="42"/>
  <c r="NE37" i="42"/>
  <c r="ND37" i="42"/>
  <c r="NC37" i="42"/>
  <c r="NB37" i="42"/>
  <c r="NA37" i="42"/>
  <c r="MZ37" i="42"/>
  <c r="MY37" i="42"/>
  <c r="MX37" i="42"/>
  <c r="MW37" i="42"/>
  <c r="MV37" i="42"/>
  <c r="MU37" i="42"/>
  <c r="MT37" i="42"/>
  <c r="MS37" i="42"/>
  <c r="MR37" i="42"/>
  <c r="MQ37" i="42"/>
  <c r="MP37" i="42"/>
  <c r="MO37" i="42"/>
  <c r="MN37" i="42"/>
  <c r="MM37" i="42"/>
  <c r="ML37" i="42"/>
  <c r="MK37" i="42"/>
  <c r="MJ37" i="42"/>
  <c r="MI37" i="42"/>
  <c r="MH37" i="42"/>
  <c r="MG37" i="42"/>
  <c r="MF37" i="42"/>
  <c r="ME37" i="42"/>
  <c r="MD37" i="42"/>
  <c r="MC37" i="42"/>
  <c r="MB37" i="42"/>
  <c r="MA37" i="42"/>
  <c r="LZ37" i="42"/>
  <c r="LY37" i="42"/>
  <c r="LX37" i="42"/>
  <c r="LW37" i="42"/>
  <c r="LV37" i="42"/>
  <c r="LU37" i="42"/>
  <c r="LT37" i="42"/>
  <c r="LS37" i="42"/>
  <c r="LR37" i="42"/>
  <c r="LQ37" i="42"/>
  <c r="LP37" i="42"/>
  <c r="LO37" i="42"/>
  <c r="LN37" i="42"/>
  <c r="LM37" i="42"/>
  <c r="LL37" i="42"/>
  <c r="LK37" i="42"/>
  <c r="LJ37" i="42"/>
  <c r="LI37" i="42"/>
  <c r="LH37" i="42"/>
  <c r="LG37" i="42"/>
  <c r="LF37" i="42"/>
  <c r="LE37" i="42"/>
  <c r="LD37" i="42"/>
  <c r="LC37" i="42"/>
  <c r="LB37" i="42"/>
  <c r="LA37" i="42"/>
  <c r="KZ37" i="42"/>
  <c r="KY37" i="42"/>
  <c r="KX37" i="42"/>
  <c r="KW37" i="42"/>
  <c r="KV37" i="42"/>
  <c r="KU37" i="42"/>
  <c r="KT37" i="42"/>
  <c r="KS37" i="42"/>
  <c r="KR37" i="42"/>
  <c r="KQ37" i="42"/>
  <c r="KP37" i="42"/>
  <c r="KO37" i="42"/>
  <c r="KN37" i="42"/>
  <c r="KM37" i="42"/>
  <c r="KL37" i="42"/>
  <c r="KK37" i="42"/>
  <c r="KJ37" i="42"/>
  <c r="KI37" i="42"/>
  <c r="KH37" i="42"/>
  <c r="KG37" i="42"/>
  <c r="KF37" i="42"/>
  <c r="KE37" i="42"/>
  <c r="KD37" i="42"/>
  <c r="KC37" i="42"/>
  <c r="KB37" i="42"/>
  <c r="KA37" i="42"/>
  <c r="JZ37" i="42"/>
  <c r="JY37" i="42"/>
  <c r="JX37" i="42"/>
  <c r="JW37" i="42"/>
  <c r="JV37" i="42"/>
  <c r="JU37" i="42"/>
  <c r="JT37" i="42"/>
  <c r="JS37" i="42"/>
  <c r="JR37" i="42"/>
  <c r="JQ37" i="42"/>
  <c r="JP37" i="42"/>
  <c r="JO37" i="42"/>
  <c r="JN37" i="42"/>
  <c r="JM37" i="42"/>
  <c r="JL37" i="42"/>
  <c r="JK37" i="42"/>
  <c r="JJ37" i="42"/>
  <c r="JI37" i="42"/>
  <c r="JH37" i="42"/>
  <c r="JG37" i="42"/>
  <c r="JF37" i="42"/>
  <c r="JE37" i="42"/>
  <c r="JD37" i="42"/>
  <c r="JC37" i="42"/>
  <c r="JB37" i="42"/>
  <c r="JA37" i="42"/>
  <c r="IZ37" i="42"/>
  <c r="IY37" i="42"/>
  <c r="IX37" i="42"/>
  <c r="IW37" i="42"/>
  <c r="IV37" i="42"/>
  <c r="IU37" i="42"/>
  <c r="IT37" i="42"/>
  <c r="IS37" i="42"/>
  <c r="IR37" i="42"/>
  <c r="IQ37" i="42"/>
  <c r="IP37" i="42"/>
  <c r="IO37" i="42"/>
  <c r="IN37" i="42"/>
  <c r="IM37" i="42"/>
  <c r="IL37" i="42"/>
  <c r="IK37" i="42"/>
  <c r="IJ37" i="42"/>
  <c r="II37" i="42"/>
  <c r="IH37" i="42"/>
  <c r="IG37" i="42"/>
  <c r="IF37" i="42"/>
  <c r="IE37" i="42"/>
  <c r="ID37" i="42"/>
  <c r="IC37" i="42"/>
  <c r="IB37" i="42"/>
  <c r="IA37" i="42"/>
  <c r="HZ37" i="42"/>
  <c r="HY37" i="42"/>
  <c r="HX37" i="42"/>
  <c r="HW37" i="42"/>
  <c r="HV37" i="42"/>
  <c r="HU37" i="42"/>
  <c r="HT37" i="42"/>
  <c r="HS37" i="42"/>
  <c r="HR37" i="42"/>
  <c r="HQ37" i="42"/>
  <c r="HP37" i="42"/>
  <c r="HO37" i="42"/>
  <c r="HN37" i="42"/>
  <c r="HM37" i="42"/>
  <c r="HL37" i="42"/>
  <c r="HK37" i="42"/>
  <c r="HJ37" i="42"/>
  <c r="HI37" i="42"/>
  <c r="HH37" i="42"/>
  <c r="HG37" i="42"/>
  <c r="HF37" i="42"/>
  <c r="HE37" i="42"/>
  <c r="HD37" i="42"/>
  <c r="HC37" i="42"/>
  <c r="HB37" i="42"/>
  <c r="HA37" i="42"/>
  <c r="GZ37" i="42"/>
  <c r="GY37" i="42"/>
  <c r="GX37" i="42"/>
  <c r="GW37" i="42"/>
  <c r="GV37" i="42"/>
  <c r="GU37" i="42"/>
  <c r="GT37" i="42"/>
  <c r="GS37" i="42"/>
  <c r="GR37" i="42"/>
  <c r="GQ37" i="42"/>
  <c r="GP37" i="42"/>
  <c r="GO37" i="42"/>
  <c r="GN37" i="42"/>
  <c r="GM37" i="42"/>
  <c r="GL37" i="42"/>
  <c r="GK37" i="42"/>
  <c r="GJ37" i="42"/>
  <c r="GI37" i="42"/>
  <c r="GH37" i="42"/>
  <c r="GG37" i="42"/>
  <c r="GF37" i="42"/>
  <c r="GE37" i="42"/>
  <c r="GD37" i="42"/>
  <c r="GC37" i="42"/>
  <c r="GB37" i="42"/>
  <c r="GA37" i="42"/>
  <c r="FZ37" i="42"/>
  <c r="FY37" i="42"/>
  <c r="FX37" i="42"/>
  <c r="FW37" i="42"/>
  <c r="FV37" i="42"/>
  <c r="FU37" i="42"/>
  <c r="FT37" i="42"/>
  <c r="FS37" i="42"/>
  <c r="FR37" i="42"/>
  <c r="FQ37" i="42"/>
  <c r="FP37" i="42"/>
  <c r="FO37" i="42"/>
  <c r="FN37" i="42"/>
  <c r="FM37" i="42"/>
  <c r="FL37" i="42"/>
  <c r="FK37" i="42"/>
  <c r="FJ37" i="42"/>
  <c r="FI37" i="42"/>
  <c r="FH37" i="42"/>
  <c r="FG37" i="42"/>
  <c r="FF37" i="42"/>
  <c r="FE37" i="42"/>
  <c r="FD37" i="42"/>
  <c r="FC37" i="42"/>
  <c r="FB37" i="42"/>
  <c r="FA37" i="42"/>
  <c r="EZ37" i="42"/>
  <c r="EY37" i="42"/>
  <c r="EX37" i="42"/>
  <c r="EW37" i="42"/>
  <c r="EV37" i="42"/>
  <c r="EU37" i="42"/>
  <c r="ET37" i="42"/>
  <c r="ES37" i="42"/>
  <c r="ER37" i="42"/>
  <c r="EQ37" i="42"/>
  <c r="EP37" i="42"/>
  <c r="EO37" i="42"/>
  <c r="EN37" i="42"/>
  <c r="EM37" i="42"/>
  <c r="EL37" i="42"/>
  <c r="EK37" i="42"/>
  <c r="EJ37" i="42"/>
  <c r="EI37" i="42"/>
  <c r="EH37" i="42"/>
  <c r="EG37" i="42"/>
  <c r="EF37" i="42"/>
  <c r="EE37" i="42"/>
  <c r="ED37" i="42"/>
  <c r="EC37" i="42"/>
  <c r="EB37" i="42"/>
  <c r="EA37" i="42"/>
  <c r="DZ37" i="42"/>
  <c r="DY37" i="42"/>
  <c r="DX37" i="42"/>
  <c r="DW37" i="42"/>
  <c r="DV37" i="42"/>
  <c r="DU37" i="42"/>
  <c r="DT37" i="42"/>
  <c r="DS37" i="42"/>
  <c r="DR37" i="42"/>
  <c r="DQ37" i="42"/>
  <c r="DP37" i="42"/>
  <c r="DO37" i="42"/>
  <c r="DN37" i="42"/>
  <c r="DM37" i="42"/>
  <c r="DL37" i="42"/>
  <c r="DK37" i="42"/>
  <c r="DJ37" i="42"/>
  <c r="DI37" i="42"/>
  <c r="DH37" i="42"/>
  <c r="DG37" i="42"/>
  <c r="DF37" i="42"/>
  <c r="DE37" i="42"/>
  <c r="AOD35" i="42"/>
  <c r="AOC35" i="42"/>
  <c r="AOC36" i="42" s="1"/>
  <c r="AOB35" i="42"/>
  <c r="AOB36" i="42" s="1"/>
  <c r="AOA35" i="42"/>
  <c r="ANZ35" i="42"/>
  <c r="ANZ42" i="42" s="1"/>
  <c r="ANY35" i="42"/>
  <c r="ANX35" i="42"/>
  <c r="ANW35" i="42"/>
  <c r="ANV35" i="42"/>
  <c r="ANU35" i="42"/>
  <c r="ANT35" i="42"/>
  <c r="ANS35" i="42"/>
  <c r="ANR35" i="42"/>
  <c r="ANQ35" i="42"/>
  <c r="ANP35" i="42"/>
  <c r="ANO35" i="42"/>
  <c r="ANN35" i="42"/>
  <c r="ANN36" i="42" s="1"/>
  <c r="ANM35" i="42"/>
  <c r="ANL35" i="42"/>
  <c r="ANK35" i="42"/>
  <c r="ANJ35" i="42"/>
  <c r="ANI35" i="42"/>
  <c r="ANH35" i="42"/>
  <c r="ANG35" i="42"/>
  <c r="ANF35" i="42"/>
  <c r="ANE35" i="42"/>
  <c r="AND35" i="42"/>
  <c r="AND36" i="42" s="1"/>
  <c r="ANC35" i="42"/>
  <c r="ANB35" i="42"/>
  <c r="ANB36" i="42" s="1"/>
  <c r="ANA35" i="42"/>
  <c r="ANA36" i="42" s="1"/>
  <c r="AMZ35" i="42"/>
  <c r="AMZ36" i="42" s="1"/>
  <c r="AMY35" i="42"/>
  <c r="AMX35" i="42"/>
  <c r="AMW35" i="42"/>
  <c r="AMV35" i="42"/>
  <c r="AMU35" i="42"/>
  <c r="AMT35" i="42"/>
  <c r="AMS35" i="42"/>
  <c r="AMR35" i="42"/>
  <c r="AMQ35" i="42"/>
  <c r="AMP35" i="42"/>
  <c r="AMP36" i="42" s="1"/>
  <c r="AMO35" i="42"/>
  <c r="AMO36" i="42" s="1"/>
  <c r="AMN35" i="42"/>
  <c r="AMN36" i="42" s="1"/>
  <c r="AMM35" i="42"/>
  <c r="AML35" i="42"/>
  <c r="AMK35" i="42"/>
  <c r="AMJ35" i="42"/>
  <c r="AMI35" i="42"/>
  <c r="AMH35" i="42"/>
  <c r="AMG35" i="42"/>
  <c r="AMF35" i="42"/>
  <c r="AME35" i="42"/>
  <c r="AMD35" i="42"/>
  <c r="AMD36" i="42" s="1"/>
  <c r="AMC35" i="42"/>
  <c r="AMC36" i="42" s="1"/>
  <c r="AMB35" i="42"/>
  <c r="AMA35" i="42"/>
  <c r="ALZ35" i="42"/>
  <c r="ALY35" i="42"/>
  <c r="ALX35" i="42"/>
  <c r="ALW35" i="42"/>
  <c r="ALV35" i="42"/>
  <c r="ALU35" i="42"/>
  <c r="ALT35" i="42"/>
  <c r="ALT36" i="42" s="1"/>
  <c r="ALS35" i="42"/>
  <c r="ALR35" i="42"/>
  <c r="ALR36" i="42" s="1"/>
  <c r="ALQ35" i="42"/>
  <c r="ALQ36" i="42" s="1"/>
  <c r="ALP35" i="42"/>
  <c r="ALO35" i="42"/>
  <c r="ALN35" i="42"/>
  <c r="ALM35" i="42"/>
  <c r="ALL35" i="42"/>
  <c r="ALK35" i="42"/>
  <c r="ALJ35" i="42"/>
  <c r="ALI35" i="42"/>
  <c r="ALI36" i="42" s="1"/>
  <c r="ALH35" i="42"/>
  <c r="ALG35" i="42"/>
  <c r="ALF35" i="42"/>
  <c r="ALF36" i="42" s="1"/>
  <c r="ALE35" i="42"/>
  <c r="ALE36" i="42" s="1"/>
  <c r="ALD35" i="42"/>
  <c r="ALC35" i="42"/>
  <c r="ALB35" i="42"/>
  <c r="ALA35" i="42"/>
  <c r="AKZ35" i="42"/>
  <c r="AKY35" i="42"/>
  <c r="AKX35" i="42"/>
  <c r="AKW35" i="42"/>
  <c r="AKV35" i="42"/>
  <c r="AKU35" i="42"/>
  <c r="AKT35" i="42"/>
  <c r="AKT36" i="42" s="1"/>
  <c r="AKS35" i="42"/>
  <c r="AKS36" i="42" s="1"/>
  <c r="AKR35" i="42"/>
  <c r="AKQ35" i="42"/>
  <c r="AKP35" i="42"/>
  <c r="AKO35" i="42"/>
  <c r="AKN35" i="42"/>
  <c r="AKM35" i="42"/>
  <c r="AKL35" i="42"/>
  <c r="AKK35" i="42"/>
  <c r="AKJ35" i="42"/>
  <c r="AKI35" i="42"/>
  <c r="AKH35" i="42"/>
  <c r="AKH36" i="42" s="1"/>
  <c r="AKG35" i="42"/>
  <c r="AKG36" i="42" s="1"/>
  <c r="AKF35" i="42"/>
  <c r="AKE35" i="42"/>
  <c r="AKD35" i="42"/>
  <c r="AKC35" i="42"/>
  <c r="AKB35" i="42"/>
  <c r="AKB36" i="42" s="1"/>
  <c r="AKA35" i="42"/>
  <c r="AJZ35" i="42"/>
  <c r="AJY35" i="42"/>
  <c r="AJX35" i="42"/>
  <c r="AJW35" i="42"/>
  <c r="AJV35" i="42"/>
  <c r="AJV36" i="42" s="1"/>
  <c r="AJU35" i="42"/>
  <c r="AJU36" i="42" s="1"/>
  <c r="AJT35" i="42"/>
  <c r="AJS35" i="42"/>
  <c r="AJR35" i="42"/>
  <c r="AJQ35" i="42"/>
  <c r="AJP35" i="42"/>
  <c r="AJP36" i="42" s="1"/>
  <c r="AJO35" i="42"/>
  <c r="AJN35" i="42"/>
  <c r="AJM35" i="42"/>
  <c r="AJL35" i="42"/>
  <c r="AJK35" i="42"/>
  <c r="AJJ35" i="42"/>
  <c r="AJJ36" i="42" s="1"/>
  <c r="AJI35" i="42"/>
  <c r="AJI36" i="42" s="1"/>
  <c r="AJH35" i="42"/>
  <c r="AJG35" i="42"/>
  <c r="AJF35" i="42"/>
  <c r="AJE35" i="42"/>
  <c r="AJD35" i="42"/>
  <c r="AJD36" i="42" s="1"/>
  <c r="AJC35" i="42"/>
  <c r="AJB35" i="42"/>
  <c r="AJA35" i="42"/>
  <c r="AIZ35" i="42"/>
  <c r="AIZ36" i="42" s="1"/>
  <c r="AIY35" i="42"/>
  <c r="AIX35" i="42"/>
  <c r="AIX36" i="42" s="1"/>
  <c r="AIW35" i="42"/>
  <c r="AIW36" i="42" s="1"/>
  <c r="AIV35" i="42"/>
  <c r="AIU35" i="42"/>
  <c r="AIT35" i="42"/>
  <c r="AIS35" i="42"/>
  <c r="AIR35" i="42"/>
  <c r="AIR36" i="42" s="1"/>
  <c r="AIQ35" i="42"/>
  <c r="AIP35" i="42"/>
  <c r="AIO35" i="42"/>
  <c r="AIN35" i="42"/>
  <c r="AIM35" i="42"/>
  <c r="AIL35" i="42"/>
  <c r="AIL36" i="42" s="1"/>
  <c r="AIK35" i="42"/>
  <c r="AIK36" i="42" s="1"/>
  <c r="AIJ35" i="42"/>
  <c r="AIJ36" i="42" s="1"/>
  <c r="AII35" i="42"/>
  <c r="AIH35" i="42"/>
  <c r="AIG35" i="42"/>
  <c r="AIF35" i="42"/>
  <c r="AIF36" i="42" s="1"/>
  <c r="AIE35" i="42"/>
  <c r="AID35" i="42"/>
  <c r="AIC35" i="42"/>
  <c r="AIB35" i="42"/>
  <c r="AIA35" i="42"/>
  <c r="AHZ35" i="42"/>
  <c r="AHZ36" i="42" s="1"/>
  <c r="AHY35" i="42"/>
  <c r="AHX35" i="42"/>
  <c r="AHW35" i="42"/>
  <c r="AHV35" i="42"/>
  <c r="AHU35" i="42"/>
  <c r="AHT35" i="42"/>
  <c r="AHS35" i="42"/>
  <c r="AHR35" i="42"/>
  <c r="AHQ35" i="42"/>
  <c r="AHP35" i="42"/>
  <c r="AHP36" i="42" s="1"/>
  <c r="AHO35" i="42"/>
  <c r="AHN35" i="42"/>
  <c r="AHN36" i="42" s="1"/>
  <c r="AHM35" i="42"/>
  <c r="AHM36" i="42" s="1"/>
  <c r="AHL35" i="42"/>
  <c r="AHK35" i="42"/>
  <c r="AHJ35" i="42"/>
  <c r="AHI35" i="42"/>
  <c r="AHH35" i="42"/>
  <c r="AHG35" i="42"/>
  <c r="AHF35" i="42"/>
  <c r="AHE35" i="42"/>
  <c r="AHD35" i="42"/>
  <c r="AHD36" i="42" s="1"/>
  <c r="AHC35" i="42"/>
  <c r="AHB35" i="42"/>
  <c r="AHA35" i="42"/>
  <c r="AHA36" i="42" s="1"/>
  <c r="AGZ35" i="42"/>
  <c r="AGY35" i="42"/>
  <c r="AGX35" i="42"/>
  <c r="AGW35" i="42"/>
  <c r="AGV35" i="42"/>
  <c r="AGU35" i="42"/>
  <c r="AGT35" i="42"/>
  <c r="AGS35" i="42"/>
  <c r="AGR35" i="42"/>
  <c r="AGQ35" i="42"/>
  <c r="AGP35" i="42"/>
  <c r="AGO35" i="42"/>
  <c r="AGO36" i="42" s="1"/>
  <c r="AGN35" i="42"/>
  <c r="AGM35" i="42"/>
  <c r="AGL35" i="42"/>
  <c r="AGK35" i="42"/>
  <c r="AGJ35" i="42"/>
  <c r="AGI35" i="42"/>
  <c r="AGH35" i="42"/>
  <c r="AGG35" i="42"/>
  <c r="AGF35" i="42"/>
  <c r="AGE35" i="42"/>
  <c r="AGD35" i="42"/>
  <c r="AGC35" i="42"/>
  <c r="AGC36" i="42" s="1"/>
  <c r="AGB35" i="42"/>
  <c r="AGA35" i="42"/>
  <c r="AFZ35" i="42"/>
  <c r="AFY35" i="42"/>
  <c r="AFX35" i="42"/>
  <c r="AFX36" i="42" s="1"/>
  <c r="AFW35" i="42"/>
  <c r="AFV35" i="42"/>
  <c r="AFU35" i="42"/>
  <c r="AFT35" i="42"/>
  <c r="AFT36" i="42" s="1"/>
  <c r="AFS35" i="42"/>
  <c r="AFR35" i="42"/>
  <c r="AFQ35" i="42"/>
  <c r="AFQ36" i="42" s="1"/>
  <c r="AFP35" i="42"/>
  <c r="AFP36" i="42" s="1"/>
  <c r="AFO35" i="42"/>
  <c r="AFO36" i="42" s="1"/>
  <c r="AFN35" i="42"/>
  <c r="AFM35" i="42"/>
  <c r="AFL35" i="42"/>
  <c r="AFK35" i="42"/>
  <c r="AFJ35" i="42"/>
  <c r="AFI35" i="42"/>
  <c r="AFH35" i="42"/>
  <c r="AFG35" i="42"/>
  <c r="AFF35" i="42"/>
  <c r="AFE35" i="42"/>
  <c r="AFD35" i="42"/>
  <c r="AFC35" i="42"/>
  <c r="AFB35" i="42"/>
  <c r="AFA35" i="42"/>
  <c r="AEZ35" i="42"/>
  <c r="AEZ36" i="42" s="1"/>
  <c r="AEY35" i="42"/>
  <c r="AEX35" i="42"/>
  <c r="AEW35" i="42"/>
  <c r="AEW36" i="42" s="1"/>
  <c r="AEV35" i="42"/>
  <c r="AEV36" i="42" s="1"/>
  <c r="AEU35" i="42"/>
  <c r="AET35" i="42"/>
  <c r="AET36" i="42" s="1"/>
  <c r="AES35" i="42"/>
  <c r="AES36" i="42" s="1"/>
  <c r="AER35" i="42"/>
  <c r="AEQ35" i="42"/>
  <c r="AEQ42" i="42" s="1"/>
  <c r="AEP35" i="42"/>
  <c r="AEO35" i="42"/>
  <c r="AEN35" i="42"/>
  <c r="AEM35" i="42"/>
  <c r="AEL35" i="42"/>
  <c r="AEK35" i="42"/>
  <c r="AEJ35" i="42"/>
  <c r="AEI35" i="42"/>
  <c r="AEH35" i="42"/>
  <c r="AEG35" i="42"/>
  <c r="AEG36" i="42" s="1"/>
  <c r="AEF35" i="42"/>
  <c r="AEE35" i="42"/>
  <c r="AEE42" i="42" s="1"/>
  <c r="AED35" i="42"/>
  <c r="AEC35" i="42"/>
  <c r="AEB35" i="42"/>
  <c r="AEA35" i="42"/>
  <c r="ADZ35" i="42"/>
  <c r="ADY35" i="42"/>
  <c r="ADX35" i="42"/>
  <c r="ADW35" i="42"/>
  <c r="ADV35" i="42"/>
  <c r="ADV36" i="42" s="1"/>
  <c r="ADU35" i="42"/>
  <c r="ADU36" i="42" s="1"/>
  <c r="ADT35" i="42"/>
  <c r="ADS35" i="42"/>
  <c r="ADS42" i="42" s="1"/>
  <c r="ADR35" i="42"/>
  <c r="ADQ35" i="42"/>
  <c r="ADP35" i="42"/>
  <c r="ADO35" i="42"/>
  <c r="ADN35" i="42"/>
  <c r="ADM35" i="42"/>
  <c r="ADL35" i="42"/>
  <c r="ADK35" i="42"/>
  <c r="ADJ35" i="42"/>
  <c r="ADI35" i="42"/>
  <c r="ADI36" i="42" s="1"/>
  <c r="ADH35" i="42"/>
  <c r="ADG35" i="42"/>
  <c r="ADG42" i="42" s="1"/>
  <c r="ADF35" i="42"/>
  <c r="ADE35" i="42"/>
  <c r="ADD35" i="42"/>
  <c r="ADD36" i="42" s="1"/>
  <c r="ADC35" i="42"/>
  <c r="ADB35" i="42"/>
  <c r="ADA35" i="42"/>
  <c r="ACZ35" i="42"/>
  <c r="ACY35" i="42"/>
  <c r="ACY36" i="42" s="1"/>
  <c r="ACX35" i="42"/>
  <c r="ACW35" i="42"/>
  <c r="ACW36" i="42" s="1"/>
  <c r="ACV35" i="42"/>
  <c r="ACU35" i="42"/>
  <c r="ACT35" i="42"/>
  <c r="ACT36" i="42" s="1"/>
  <c r="ACS35" i="42"/>
  <c r="ACR35" i="42"/>
  <c r="ACQ35" i="42"/>
  <c r="ACP35" i="42"/>
  <c r="ACO35" i="42"/>
  <c r="ACN35" i="42"/>
  <c r="ACN36" i="42" s="1"/>
  <c r="ACM35" i="42"/>
  <c r="ACL35" i="42"/>
  <c r="ACL36" i="42" s="1"/>
  <c r="ACK35" i="42"/>
  <c r="ACJ35" i="42"/>
  <c r="ACI35" i="42"/>
  <c r="ACH35" i="42"/>
  <c r="ACG35" i="42"/>
  <c r="ACF35" i="42"/>
  <c r="ACF36" i="42" s="1"/>
  <c r="ACE35" i="42"/>
  <c r="ACD35" i="42"/>
  <c r="ACC35" i="42"/>
  <c r="ACB35" i="42"/>
  <c r="ACB36" i="42" s="1"/>
  <c r="ACA35" i="42"/>
  <c r="ABZ35" i="42"/>
  <c r="ABY35" i="42"/>
  <c r="ABX35" i="42"/>
  <c r="ABW35" i="42"/>
  <c r="ABW42" i="42" s="1"/>
  <c r="ABV35" i="42"/>
  <c r="ABU35" i="42"/>
  <c r="ABT35" i="42"/>
  <c r="ABS35" i="42"/>
  <c r="ABR35" i="42"/>
  <c r="ABQ35" i="42"/>
  <c r="ABP35" i="42"/>
  <c r="ABO35" i="42"/>
  <c r="ABN35" i="42"/>
  <c r="ABN36" i="42" s="1"/>
  <c r="ABM35" i="42"/>
  <c r="ABM36" i="42" s="1"/>
  <c r="ABL35" i="42"/>
  <c r="ABK35" i="42"/>
  <c r="ABK42" i="42" s="1"/>
  <c r="ABJ35" i="42"/>
  <c r="ABI35" i="42"/>
  <c r="ABH35" i="42"/>
  <c r="ABG35" i="42"/>
  <c r="ABF35" i="42"/>
  <c r="ABE35" i="42"/>
  <c r="ABD35" i="42"/>
  <c r="ABD36" i="42" s="1"/>
  <c r="ABC35" i="42"/>
  <c r="ABB35" i="42"/>
  <c r="ABB36" i="42" s="1"/>
  <c r="ABA35" i="42"/>
  <c r="ABA36" i="42" s="1"/>
  <c r="AAZ35" i="42"/>
  <c r="AAZ36" i="42" s="1"/>
  <c r="AAY35" i="42"/>
  <c r="AAY42" i="42" s="1"/>
  <c r="AAX35" i="42"/>
  <c r="AAW35" i="42"/>
  <c r="AAV35" i="42"/>
  <c r="AAU35" i="42"/>
  <c r="AAT35" i="42"/>
  <c r="AAS35" i="42"/>
  <c r="AAR35" i="42"/>
  <c r="AAQ35" i="42"/>
  <c r="AAP35" i="42"/>
  <c r="AAP36" i="42" s="1"/>
  <c r="AAO35" i="42"/>
  <c r="AAO36" i="42" s="1"/>
  <c r="AAN35" i="42"/>
  <c r="AAM35" i="42"/>
  <c r="AAM42" i="42" s="1"/>
  <c r="AAL35" i="42"/>
  <c r="AAK35" i="42"/>
  <c r="AAJ35" i="42"/>
  <c r="AAI35" i="42"/>
  <c r="AAH35" i="42"/>
  <c r="AAG35" i="42"/>
  <c r="AAF35" i="42"/>
  <c r="AAE35" i="42"/>
  <c r="AAD35" i="42"/>
  <c r="AAC35" i="42"/>
  <c r="AAC36" i="42" s="1"/>
  <c r="AAB35" i="42"/>
  <c r="AAA35" i="42"/>
  <c r="ZZ35" i="42"/>
  <c r="ZZ36" i="42" s="1"/>
  <c r="ZY35" i="42"/>
  <c r="ZX35" i="42"/>
  <c r="ZW35" i="42"/>
  <c r="ZV35" i="42"/>
  <c r="ZU35" i="42"/>
  <c r="ZU36" i="42" s="1"/>
  <c r="ZT35" i="42"/>
  <c r="ZS35" i="42"/>
  <c r="ZR35" i="42"/>
  <c r="ZQ35" i="42"/>
  <c r="ZP35" i="42"/>
  <c r="ZO35" i="42"/>
  <c r="ZN35" i="42"/>
  <c r="ZM35" i="42"/>
  <c r="ZL35" i="42"/>
  <c r="ZK35" i="42"/>
  <c r="ZJ35" i="42"/>
  <c r="ZI35" i="42"/>
  <c r="ZH35" i="42"/>
  <c r="ZG35" i="42"/>
  <c r="ZF35" i="42"/>
  <c r="ZE35" i="42"/>
  <c r="ZD35" i="42"/>
  <c r="ZC35" i="42"/>
  <c r="ZC42" i="42" s="1"/>
  <c r="ZB35" i="42"/>
  <c r="ZA35" i="42"/>
  <c r="YZ35" i="42"/>
  <c r="YY35" i="42"/>
  <c r="YX35" i="42"/>
  <c r="YW35" i="42"/>
  <c r="YV35" i="42"/>
  <c r="YU35" i="42"/>
  <c r="YT35" i="42"/>
  <c r="YS35" i="42"/>
  <c r="YS36" i="42" s="1"/>
  <c r="YR35" i="42"/>
  <c r="YQ35" i="42"/>
  <c r="YQ42" i="42" s="1"/>
  <c r="YP35" i="42"/>
  <c r="YO35" i="42"/>
  <c r="YN35" i="42"/>
  <c r="YM35" i="42"/>
  <c r="YL35" i="42"/>
  <c r="YK35" i="42"/>
  <c r="YJ35" i="42"/>
  <c r="YJ36" i="42" s="1"/>
  <c r="YI35" i="42"/>
  <c r="YH35" i="42"/>
  <c r="YG35" i="42"/>
  <c r="YG36" i="42" s="1"/>
  <c r="YF35" i="42"/>
  <c r="YE35" i="42"/>
  <c r="YE42" i="42" s="1"/>
  <c r="YD35" i="42"/>
  <c r="YC35" i="42"/>
  <c r="YB35" i="42"/>
  <c r="YA35" i="42"/>
  <c r="XZ35" i="42"/>
  <c r="XY35" i="42"/>
  <c r="XX35" i="42"/>
  <c r="XX36" i="42" s="1"/>
  <c r="XW35" i="42"/>
  <c r="XV35" i="42"/>
  <c r="XV36" i="42" s="1"/>
  <c r="XU35" i="42"/>
  <c r="XU36" i="42" s="1"/>
  <c r="XT35" i="42"/>
  <c r="XS35" i="42"/>
  <c r="XS42" i="42" s="1"/>
  <c r="XR35" i="42"/>
  <c r="XQ35" i="42"/>
  <c r="XP35" i="42"/>
  <c r="XP36" i="42" s="1"/>
  <c r="XO35" i="42"/>
  <c r="XN35" i="42"/>
  <c r="XM35" i="42"/>
  <c r="XL35" i="42"/>
  <c r="XK35" i="42"/>
  <c r="XJ35" i="42"/>
  <c r="XI35" i="42"/>
  <c r="XI36" i="42" s="1"/>
  <c r="XH35" i="42"/>
  <c r="XG35" i="42"/>
  <c r="XF35" i="42"/>
  <c r="XE35" i="42"/>
  <c r="XD35" i="42"/>
  <c r="XD36" i="42" s="1"/>
  <c r="XC35" i="42"/>
  <c r="XB35" i="42"/>
  <c r="XA35" i="42"/>
  <c r="WZ35" i="42"/>
  <c r="WZ36" i="42" s="1"/>
  <c r="WY35" i="42"/>
  <c r="WX35" i="42"/>
  <c r="WW35" i="42"/>
  <c r="WV35" i="42"/>
  <c r="WU35" i="42"/>
  <c r="WT35" i="42"/>
  <c r="WS35" i="42"/>
  <c r="WR35" i="42"/>
  <c r="WR36" i="42" s="1"/>
  <c r="WQ35" i="42"/>
  <c r="WP35" i="42"/>
  <c r="WO35" i="42"/>
  <c r="WN35" i="42"/>
  <c r="WM35" i="42"/>
  <c r="WL35" i="42"/>
  <c r="WK35" i="42"/>
  <c r="WJ35" i="42"/>
  <c r="WI35" i="42"/>
  <c r="WI42" i="42" s="1"/>
  <c r="WH35" i="42"/>
  <c r="WG35" i="42"/>
  <c r="WF35" i="42"/>
  <c r="WE35" i="42"/>
  <c r="WD35" i="42"/>
  <c r="WC35" i="42"/>
  <c r="WB35" i="42"/>
  <c r="WA35" i="42"/>
  <c r="VZ35" i="42"/>
  <c r="VZ36" i="42" s="1"/>
  <c r="VY35" i="42"/>
  <c r="VY36" i="42" s="1"/>
  <c r="VX35" i="42"/>
  <c r="VX36" i="42" s="1"/>
  <c r="VW35" i="42"/>
  <c r="VW42" i="42" s="1"/>
  <c r="VV35" i="42"/>
  <c r="VU35" i="42"/>
  <c r="VT35" i="42"/>
  <c r="VS35" i="42"/>
  <c r="VR35" i="42"/>
  <c r="VQ35" i="42"/>
  <c r="VP35" i="42"/>
  <c r="VP36" i="42" s="1"/>
  <c r="VO35" i="42"/>
  <c r="VN35" i="42"/>
  <c r="VM35" i="42"/>
  <c r="VM36" i="42" s="1"/>
  <c r="VL35" i="42"/>
  <c r="VK35" i="42"/>
  <c r="VK42" i="42" s="1"/>
  <c r="VJ35" i="42"/>
  <c r="VI35" i="42"/>
  <c r="VH35" i="42"/>
  <c r="VG35" i="42"/>
  <c r="VF35" i="42"/>
  <c r="VE35" i="42"/>
  <c r="VD35" i="42"/>
  <c r="VC35" i="42"/>
  <c r="VB35" i="42"/>
  <c r="VA35" i="42"/>
  <c r="VA36" i="42" s="1"/>
  <c r="UZ35" i="42"/>
  <c r="UY35" i="42"/>
  <c r="UY42" i="42" s="1"/>
  <c r="UX35" i="42"/>
  <c r="UW35" i="42"/>
  <c r="UV35" i="42"/>
  <c r="UU35" i="42"/>
  <c r="UT35" i="42"/>
  <c r="US35" i="42"/>
  <c r="UR35" i="42"/>
  <c r="UQ35" i="42"/>
  <c r="UP35" i="42"/>
  <c r="UO35" i="42"/>
  <c r="UN35" i="42"/>
  <c r="UM35" i="42"/>
  <c r="UL35" i="42"/>
  <c r="UK35" i="42"/>
  <c r="UJ35" i="42"/>
  <c r="UJ36" i="42" s="1"/>
  <c r="UI35" i="42"/>
  <c r="UH35" i="42"/>
  <c r="UG35" i="42"/>
  <c r="UG36" i="42" s="1"/>
  <c r="UF35" i="42"/>
  <c r="UE35" i="42"/>
  <c r="UD35" i="42"/>
  <c r="UC35" i="42"/>
  <c r="UB35" i="42"/>
  <c r="UA35" i="42"/>
  <c r="TZ35" i="42"/>
  <c r="TY35" i="42"/>
  <c r="TX35" i="42"/>
  <c r="TX36" i="42" s="1"/>
  <c r="TW35" i="42"/>
  <c r="TV35" i="42"/>
  <c r="TU35" i="42"/>
  <c r="TT35" i="42"/>
  <c r="TS35" i="42"/>
  <c r="TR35" i="42"/>
  <c r="TQ35" i="42"/>
  <c r="TP35" i="42"/>
  <c r="TO35" i="42"/>
  <c r="TO42" i="42" s="1"/>
  <c r="TN35" i="42"/>
  <c r="TM35" i="42"/>
  <c r="TL35" i="42"/>
  <c r="TK35" i="42"/>
  <c r="TJ35" i="42"/>
  <c r="TI35" i="42"/>
  <c r="TH35" i="42"/>
  <c r="TG35" i="42"/>
  <c r="TF35" i="42"/>
  <c r="TF36" i="42" s="1"/>
  <c r="TE35" i="42"/>
  <c r="TE36" i="42" s="1"/>
  <c r="TD35" i="42"/>
  <c r="TD36" i="42" s="1"/>
  <c r="TC35" i="42"/>
  <c r="TC42" i="42" s="1"/>
  <c r="TB35" i="42"/>
  <c r="TA35" i="42"/>
  <c r="SZ35" i="42"/>
  <c r="SY35" i="42"/>
  <c r="SX35" i="42"/>
  <c r="SW35" i="42"/>
  <c r="SV35" i="42"/>
  <c r="SU35" i="42"/>
  <c r="ST35" i="42"/>
  <c r="SS35" i="42"/>
  <c r="SS36" i="42" s="1"/>
  <c r="SR35" i="42"/>
  <c r="SR36" i="42" s="1"/>
  <c r="SQ35" i="42"/>
  <c r="SQ42" i="42" s="1"/>
  <c r="SP35" i="42"/>
  <c r="SO35" i="42"/>
  <c r="SO36" i="42" s="1"/>
  <c r="SN35" i="42"/>
  <c r="SM35" i="42"/>
  <c r="SL35" i="42"/>
  <c r="SK35" i="42"/>
  <c r="SJ35" i="42"/>
  <c r="SI35" i="42"/>
  <c r="SH35" i="42"/>
  <c r="SG35" i="42"/>
  <c r="SG36" i="42" s="1"/>
  <c r="SF35" i="42"/>
  <c r="SE35" i="42"/>
  <c r="SE42" i="42" s="1"/>
  <c r="SD35" i="42"/>
  <c r="SC35" i="42"/>
  <c r="SB35" i="42"/>
  <c r="SA35" i="42"/>
  <c r="RZ35" i="42"/>
  <c r="RY35" i="42"/>
  <c r="RX35" i="42"/>
  <c r="RW35" i="42"/>
  <c r="RV35" i="42"/>
  <c r="RU35" i="42"/>
  <c r="RU36" i="42" s="1"/>
  <c r="RT35" i="42"/>
  <c r="RT36" i="42" s="1"/>
  <c r="RS35" i="42"/>
  <c r="RR35" i="42"/>
  <c r="RQ35" i="42"/>
  <c r="RQ36" i="42" s="1"/>
  <c r="RP35" i="42"/>
  <c r="RP36" i="42" s="1"/>
  <c r="RO35" i="42"/>
  <c r="RN35" i="42"/>
  <c r="RM35" i="42"/>
  <c r="RL35" i="42"/>
  <c r="RK35" i="42"/>
  <c r="RK36" i="42" s="1"/>
  <c r="RJ35" i="42"/>
  <c r="RJ36" i="42" s="1"/>
  <c r="RI35" i="42"/>
  <c r="RI36" i="42" s="1"/>
  <c r="RH35" i="42"/>
  <c r="RG35" i="42"/>
  <c r="RF35" i="42"/>
  <c r="RE35" i="42"/>
  <c r="RD35" i="42"/>
  <c r="RC35" i="42"/>
  <c r="RB35" i="42"/>
  <c r="RA35" i="42"/>
  <c r="QZ35" i="42"/>
  <c r="QY35" i="42"/>
  <c r="QX35" i="42"/>
  <c r="QW35" i="42"/>
  <c r="QV35" i="42"/>
  <c r="QU35" i="42"/>
  <c r="QU42" i="42" s="1"/>
  <c r="QT35" i="42"/>
  <c r="QS35" i="42"/>
  <c r="QR35" i="42"/>
  <c r="QQ35" i="42"/>
  <c r="QP35" i="42"/>
  <c r="QO35" i="42"/>
  <c r="QN35" i="42"/>
  <c r="QM35" i="42"/>
  <c r="QL35" i="42"/>
  <c r="QL36" i="42" s="1"/>
  <c r="QK35" i="42"/>
  <c r="QK36" i="42" s="1"/>
  <c r="QJ35" i="42"/>
  <c r="QJ36" i="42" s="1"/>
  <c r="QI35" i="42"/>
  <c r="QI42" i="42" s="1"/>
  <c r="QH35" i="42"/>
  <c r="QG35" i="42"/>
  <c r="QF35" i="42"/>
  <c r="QE35" i="42"/>
  <c r="QD35" i="42"/>
  <c r="QC35" i="42"/>
  <c r="QB35" i="42"/>
  <c r="QB36" i="42" s="1"/>
  <c r="QA35" i="42"/>
  <c r="PZ35" i="42"/>
  <c r="PY35" i="42"/>
  <c r="PX35" i="42"/>
  <c r="PW35" i="42"/>
  <c r="PW42" i="42" s="1"/>
  <c r="PV35" i="42"/>
  <c r="PU35" i="42"/>
  <c r="PT35" i="42"/>
  <c r="PS35" i="42"/>
  <c r="PR35" i="42"/>
  <c r="PQ35" i="42"/>
  <c r="PP35" i="42"/>
  <c r="PO35" i="42"/>
  <c r="PN35" i="42"/>
  <c r="PM35" i="42"/>
  <c r="PM36" i="42" s="1"/>
  <c r="PL35" i="42"/>
  <c r="PK35" i="42"/>
  <c r="PK42" i="42" s="1"/>
  <c r="PJ35" i="42"/>
  <c r="PI35" i="42"/>
  <c r="PH35" i="42"/>
  <c r="PH36" i="42" s="1"/>
  <c r="PG35" i="42"/>
  <c r="PF35" i="42"/>
  <c r="PE35" i="42"/>
  <c r="PD35" i="42"/>
  <c r="PC35" i="42"/>
  <c r="PB35" i="42"/>
  <c r="PA35" i="42"/>
  <c r="OZ35" i="42"/>
  <c r="OZ36" i="42" s="1"/>
  <c r="OY35" i="42"/>
  <c r="OX35" i="42"/>
  <c r="OW35" i="42"/>
  <c r="OV35" i="42"/>
  <c r="OV36" i="42" s="1"/>
  <c r="OU35" i="42"/>
  <c r="OT35" i="42"/>
  <c r="OS35" i="42"/>
  <c r="OR35" i="42"/>
  <c r="OQ35" i="42"/>
  <c r="OP35" i="42"/>
  <c r="OP36" i="42" s="1"/>
  <c r="OO35" i="42"/>
  <c r="ON35" i="42"/>
  <c r="OM35" i="42"/>
  <c r="OM36" i="42" s="1"/>
  <c r="OL35" i="42"/>
  <c r="OK35" i="42"/>
  <c r="OJ35" i="42"/>
  <c r="OI35" i="42"/>
  <c r="OH35" i="42"/>
  <c r="OG35" i="42"/>
  <c r="OF35" i="42"/>
  <c r="OE35" i="42"/>
  <c r="OD35" i="42"/>
  <c r="OC35" i="42"/>
  <c r="OB35" i="42"/>
  <c r="OA35" i="42"/>
  <c r="OA42" i="42" s="1"/>
  <c r="NZ35" i="42"/>
  <c r="NY35" i="42"/>
  <c r="NX35" i="42"/>
  <c r="NW35" i="42"/>
  <c r="NV35" i="42"/>
  <c r="NU35" i="42"/>
  <c r="NT35" i="42"/>
  <c r="NS35" i="42"/>
  <c r="NR35" i="42"/>
  <c r="NR36" i="42" s="1"/>
  <c r="NQ35" i="42"/>
  <c r="NQ36" i="42" s="1"/>
  <c r="NP35" i="42"/>
  <c r="NO35" i="42"/>
  <c r="NO42" i="42" s="1"/>
  <c r="NN35" i="42"/>
  <c r="NM35" i="42"/>
  <c r="NL35" i="42"/>
  <c r="NK35" i="42"/>
  <c r="NJ35" i="42"/>
  <c r="NI35" i="42"/>
  <c r="NH35" i="42"/>
  <c r="NH36" i="42" s="1"/>
  <c r="NG35" i="42"/>
  <c r="NF35" i="42"/>
  <c r="NE35" i="42"/>
  <c r="ND35" i="42"/>
  <c r="NC35" i="42"/>
  <c r="NC42" i="42" s="1"/>
  <c r="NB35" i="42"/>
  <c r="NA35" i="42"/>
  <c r="MZ35" i="42"/>
  <c r="MY35" i="42"/>
  <c r="MX35" i="42"/>
  <c r="MW35" i="42"/>
  <c r="MV35" i="42"/>
  <c r="MU35" i="42"/>
  <c r="MT35" i="42"/>
  <c r="MS35" i="42"/>
  <c r="MS36" i="42" s="1"/>
  <c r="MR35" i="42"/>
  <c r="MQ35" i="42"/>
  <c r="MQ42" i="42" s="1"/>
  <c r="MP35" i="42"/>
  <c r="MO35" i="42"/>
  <c r="MN35" i="42"/>
  <c r="MM35" i="42"/>
  <c r="ML35" i="42"/>
  <c r="MK35" i="42"/>
  <c r="MJ35" i="42"/>
  <c r="MI35" i="42"/>
  <c r="MH35" i="42"/>
  <c r="MG35" i="42"/>
  <c r="MF35" i="42"/>
  <c r="ME35" i="42"/>
  <c r="MD35" i="42"/>
  <c r="MC35" i="42"/>
  <c r="MB35" i="42"/>
  <c r="MA35" i="42"/>
  <c r="LZ35" i="42"/>
  <c r="LZ36" i="42" s="1"/>
  <c r="LY35" i="42"/>
  <c r="LY36" i="42" s="1"/>
  <c r="LX35" i="42"/>
  <c r="LX36" i="42" s="1"/>
  <c r="LW35" i="42"/>
  <c r="LV35" i="42"/>
  <c r="LV36" i="42" s="1"/>
  <c r="LU35" i="42"/>
  <c r="LU36" i="42" s="1"/>
  <c r="LT35" i="42"/>
  <c r="LS35" i="42"/>
  <c r="LR35" i="42"/>
  <c r="LQ35" i="42"/>
  <c r="LP35" i="42"/>
  <c r="LO35" i="42"/>
  <c r="LN35" i="42"/>
  <c r="LM35" i="42"/>
  <c r="LL35" i="42"/>
  <c r="LK35" i="42"/>
  <c r="LJ35" i="42"/>
  <c r="LI35" i="42"/>
  <c r="LH35" i="42"/>
  <c r="LG35" i="42"/>
  <c r="LG42" i="42" s="1"/>
  <c r="LF35" i="42"/>
  <c r="LE35" i="42"/>
  <c r="LD35" i="42"/>
  <c r="LC35" i="42"/>
  <c r="LB35" i="42"/>
  <c r="LB36" i="42" s="1"/>
  <c r="LA35" i="42"/>
  <c r="KZ35" i="42"/>
  <c r="KY35" i="42"/>
  <c r="KX35" i="42"/>
  <c r="KW35" i="42"/>
  <c r="KW36" i="42" s="1"/>
  <c r="KV35" i="42"/>
  <c r="KV36" i="42" s="1"/>
  <c r="KU35" i="42"/>
  <c r="KU42" i="42" s="1"/>
  <c r="KT35" i="42"/>
  <c r="KS35" i="42"/>
  <c r="KR35" i="42"/>
  <c r="KQ35" i="42"/>
  <c r="KP35" i="42"/>
  <c r="KO35" i="42"/>
  <c r="KN35" i="42"/>
  <c r="KM35" i="42"/>
  <c r="KL35" i="42"/>
  <c r="KK35" i="42"/>
  <c r="KJ35" i="42"/>
  <c r="KI35" i="42"/>
  <c r="KI42" i="42" s="1"/>
  <c r="KH35" i="42"/>
  <c r="KG35" i="42"/>
  <c r="KF35" i="42"/>
  <c r="KE35" i="42"/>
  <c r="KD35" i="42"/>
  <c r="KC35" i="42"/>
  <c r="KB35" i="42"/>
  <c r="KA35" i="42"/>
  <c r="JZ35" i="42"/>
  <c r="JY35" i="42"/>
  <c r="JY36" i="42" s="1"/>
  <c r="JX35" i="42"/>
  <c r="JW35" i="42"/>
  <c r="JW42" i="42" s="1"/>
  <c r="JV35" i="42"/>
  <c r="JU35" i="42"/>
  <c r="JT35" i="42"/>
  <c r="JS35" i="42"/>
  <c r="JR35" i="42"/>
  <c r="JQ35" i="42"/>
  <c r="JP35" i="42"/>
  <c r="JO35" i="42"/>
  <c r="JN35" i="42"/>
  <c r="JM35" i="42"/>
  <c r="JL35" i="42"/>
  <c r="JK35" i="42"/>
  <c r="JJ35" i="42"/>
  <c r="JI35" i="42"/>
  <c r="JH35" i="42"/>
  <c r="JG35" i="42"/>
  <c r="JF35" i="42"/>
  <c r="JF36" i="42" s="1"/>
  <c r="JE35" i="42"/>
  <c r="JE36" i="42" s="1"/>
  <c r="JD35" i="42"/>
  <c r="JC35" i="42"/>
  <c r="JB35" i="42"/>
  <c r="JA35" i="42"/>
  <c r="IZ35" i="42"/>
  <c r="IY35" i="42"/>
  <c r="IY36" i="42" s="1"/>
  <c r="IX35" i="42"/>
  <c r="IW35" i="42"/>
  <c r="IW36" i="42" s="1"/>
  <c r="IV35" i="42"/>
  <c r="IV36" i="42" s="1"/>
  <c r="IU35" i="42"/>
  <c r="IT35" i="42"/>
  <c r="IS35" i="42"/>
  <c r="IR35" i="42"/>
  <c r="IR36" i="42" s="1"/>
  <c r="IQ35" i="42"/>
  <c r="IP35" i="42"/>
  <c r="IO35" i="42"/>
  <c r="IN35" i="42"/>
  <c r="IM35" i="42"/>
  <c r="IM42" i="42" s="1"/>
  <c r="IL35" i="42"/>
  <c r="IK35" i="42"/>
  <c r="IJ35" i="42"/>
  <c r="II35" i="42"/>
  <c r="IH35" i="42"/>
  <c r="IG35" i="42"/>
  <c r="IF35" i="42"/>
  <c r="IF36" i="42" s="1"/>
  <c r="IE35" i="42"/>
  <c r="ID35" i="42"/>
  <c r="IC35" i="42"/>
  <c r="IC36" i="42" s="1"/>
  <c r="IB35" i="42"/>
  <c r="IB36" i="42" s="1"/>
  <c r="IA35" i="42"/>
  <c r="IA42" i="42" s="1"/>
  <c r="HZ35" i="42"/>
  <c r="HY35" i="42"/>
  <c r="HX35" i="42"/>
  <c r="HW35" i="42"/>
  <c r="HV35" i="42"/>
  <c r="HU35" i="42"/>
  <c r="HT35" i="42"/>
  <c r="HT36" i="42" s="1"/>
  <c r="HS35" i="42"/>
  <c r="HR35" i="42"/>
  <c r="HQ35" i="42"/>
  <c r="HQ36" i="42" s="1"/>
  <c r="HP35" i="42"/>
  <c r="HO35" i="42"/>
  <c r="HO42" i="42" s="1"/>
  <c r="HN35" i="42"/>
  <c r="HM35" i="42"/>
  <c r="HL35" i="42"/>
  <c r="HK35" i="42"/>
  <c r="HJ35" i="42"/>
  <c r="HI35" i="42"/>
  <c r="HH35" i="42"/>
  <c r="HG35" i="42"/>
  <c r="HF35" i="42"/>
  <c r="HE35" i="42"/>
  <c r="HE36" i="42" s="1"/>
  <c r="HD35" i="42"/>
  <c r="HC35" i="42"/>
  <c r="HC42" i="42" s="1"/>
  <c r="HB35" i="42"/>
  <c r="HA35" i="42"/>
  <c r="GZ35" i="42"/>
  <c r="GY35" i="42"/>
  <c r="GX35" i="42"/>
  <c r="GW35" i="42"/>
  <c r="GV35" i="42"/>
  <c r="GU35" i="42"/>
  <c r="GT35" i="42"/>
  <c r="GS35" i="42"/>
  <c r="GR35" i="42"/>
  <c r="GQ35" i="42"/>
  <c r="GP35" i="42"/>
  <c r="GO35" i="42"/>
  <c r="GN35" i="42"/>
  <c r="GM35" i="42"/>
  <c r="GL35" i="42"/>
  <c r="GK35" i="42"/>
  <c r="GJ35" i="42"/>
  <c r="GI35" i="42"/>
  <c r="GH35" i="42"/>
  <c r="GH36" i="42" s="1"/>
  <c r="GG35" i="42"/>
  <c r="GG36" i="42" s="1"/>
  <c r="GF35" i="42"/>
  <c r="GF36" i="42" s="1"/>
  <c r="GE35" i="42"/>
  <c r="GD35" i="42"/>
  <c r="GC35" i="42"/>
  <c r="GC36" i="42" s="1"/>
  <c r="GB35" i="42"/>
  <c r="GB36" i="42" s="1"/>
  <c r="GA35" i="42"/>
  <c r="FZ35" i="42"/>
  <c r="FY35" i="42"/>
  <c r="FX35" i="42"/>
  <c r="FW35" i="42"/>
  <c r="FV35" i="42"/>
  <c r="FU35" i="42"/>
  <c r="FT35" i="42"/>
  <c r="FS35" i="42"/>
  <c r="FS42" i="42" s="1"/>
  <c r="FR35" i="42"/>
  <c r="FQ35" i="42"/>
  <c r="FP35" i="42"/>
  <c r="FO35" i="42"/>
  <c r="FN35" i="42"/>
  <c r="FM35" i="42"/>
  <c r="FL35" i="42"/>
  <c r="FK35" i="42"/>
  <c r="FJ35" i="42"/>
  <c r="FI35" i="42"/>
  <c r="FI36" i="42" s="1"/>
  <c r="FH35" i="42"/>
  <c r="FG35" i="42"/>
  <c r="FG42" i="42" s="1"/>
  <c r="FF35" i="42"/>
  <c r="FE35" i="42"/>
  <c r="FD35" i="42"/>
  <c r="FC35" i="42"/>
  <c r="FB35" i="42"/>
  <c r="FA35" i="42"/>
  <c r="EZ35" i="42"/>
  <c r="EY35" i="42"/>
  <c r="EX35" i="42"/>
  <c r="EW35" i="42"/>
  <c r="EV35" i="42"/>
  <c r="EU35" i="42"/>
  <c r="EU42" i="42" s="1"/>
  <c r="ET35" i="42"/>
  <c r="ES35" i="42"/>
  <c r="ER35" i="42"/>
  <c r="EQ35" i="42"/>
  <c r="EP35" i="42"/>
  <c r="EO35" i="42"/>
  <c r="EN35" i="42"/>
  <c r="EM35" i="42"/>
  <c r="EL35" i="42"/>
  <c r="EK35" i="42"/>
  <c r="EJ35" i="42"/>
  <c r="EI35" i="42"/>
  <c r="EI42" i="42" s="1"/>
  <c r="EH35" i="42"/>
  <c r="EG35" i="42"/>
  <c r="EF35" i="42"/>
  <c r="EF36" i="42" s="1"/>
  <c r="EE35" i="42"/>
  <c r="ED35" i="42"/>
  <c r="EC35" i="42"/>
  <c r="EB35" i="42"/>
  <c r="EA35" i="42"/>
  <c r="DZ35" i="42"/>
  <c r="DY35" i="42"/>
  <c r="DX35" i="42"/>
  <c r="DW35" i="42"/>
  <c r="DV35" i="42"/>
  <c r="DU35" i="42"/>
  <c r="DT35" i="42"/>
  <c r="DS35" i="42"/>
  <c r="DR35" i="42"/>
  <c r="DQ35" i="42"/>
  <c r="DP35" i="42"/>
  <c r="DO35" i="42"/>
  <c r="DN35" i="42"/>
  <c r="DN36" i="42" s="1"/>
  <c r="DM35" i="42"/>
  <c r="DL35" i="42"/>
  <c r="DL36" i="42" s="1"/>
  <c r="DK35" i="42"/>
  <c r="DJ35" i="42"/>
  <c r="DJ36" i="42" s="1"/>
  <c r="DI35" i="42"/>
  <c r="DH35" i="42"/>
  <c r="DH36" i="42" s="1"/>
  <c r="DG35" i="42"/>
  <c r="DG36" i="42" s="1"/>
  <c r="DF35" i="42"/>
  <c r="DE35" i="42"/>
  <c r="AOD34" i="42"/>
  <c r="AOC34" i="42"/>
  <c r="AOB34" i="42"/>
  <c r="AOA34" i="42"/>
  <c r="ANZ34" i="42"/>
  <c r="ANY34" i="42"/>
  <c r="ANX34" i="42"/>
  <c r="ANW34" i="42"/>
  <c r="ANV34" i="42"/>
  <c r="ANU34" i="42"/>
  <c r="ANT34" i="42"/>
  <c r="ANS34" i="42"/>
  <c r="ANR34" i="42"/>
  <c r="ANQ34" i="42"/>
  <c r="ANP34" i="42"/>
  <c r="ANO34" i="42"/>
  <c r="ANN34" i="42"/>
  <c r="ANM34" i="42"/>
  <c r="ANL34" i="42"/>
  <c r="ANK34" i="42"/>
  <c r="ANJ34" i="42"/>
  <c r="ANI34" i="42"/>
  <c r="ANH34" i="42"/>
  <c r="ANG34" i="42"/>
  <c r="ANF34" i="42"/>
  <c r="ANE34" i="42"/>
  <c r="AND34" i="42"/>
  <c r="ANC34" i="42"/>
  <c r="ANB34" i="42"/>
  <c r="ANA34" i="42"/>
  <c r="AMZ34" i="42"/>
  <c r="AMY34" i="42"/>
  <c r="AMX34" i="42"/>
  <c r="AMW34" i="42"/>
  <c r="AMV34" i="42"/>
  <c r="AMU34" i="42"/>
  <c r="AMT34" i="42"/>
  <c r="AMS34" i="42"/>
  <c r="AMR34" i="42"/>
  <c r="AMQ34" i="42"/>
  <c r="AMP34" i="42"/>
  <c r="AMO34" i="42"/>
  <c r="AMN34" i="42"/>
  <c r="AMM34" i="42"/>
  <c r="AML34" i="42"/>
  <c r="AMK34" i="42"/>
  <c r="AMJ34" i="42"/>
  <c r="AMI34" i="42"/>
  <c r="AMH34" i="42"/>
  <c r="AMG34" i="42"/>
  <c r="AMF34" i="42"/>
  <c r="AME34" i="42"/>
  <c r="AMD34" i="42"/>
  <c r="AMC34" i="42"/>
  <c r="AMB34" i="42"/>
  <c r="AMA34" i="42"/>
  <c r="ALZ34" i="42"/>
  <c r="ALY34" i="42"/>
  <c r="ALX34" i="42"/>
  <c r="ALW34" i="42"/>
  <c r="ALV34" i="42"/>
  <c r="ALU34" i="42"/>
  <c r="ALT34" i="42"/>
  <c r="ALS34" i="42"/>
  <c r="ALR34" i="42"/>
  <c r="ALQ34" i="42"/>
  <c r="ALP34" i="42"/>
  <c r="ALO34" i="42"/>
  <c r="ALN34" i="42"/>
  <c r="ALM34" i="42"/>
  <c r="ALL34" i="42"/>
  <c r="ALK34" i="42"/>
  <c r="ALJ34" i="42"/>
  <c r="ALI34" i="42"/>
  <c r="ALH34" i="42"/>
  <c r="ALG34" i="42"/>
  <c r="ALF34" i="42"/>
  <c r="ALE34" i="42"/>
  <c r="ALD34" i="42"/>
  <c r="ALC34" i="42"/>
  <c r="ALB34" i="42"/>
  <c r="ALA34" i="42"/>
  <c r="AKZ34" i="42"/>
  <c r="AKY34" i="42"/>
  <c r="AKX34" i="42"/>
  <c r="AKW34" i="42"/>
  <c r="AKV34" i="42"/>
  <c r="AKU34" i="42"/>
  <c r="AKT34" i="42"/>
  <c r="AKS34" i="42"/>
  <c r="AKR34" i="42"/>
  <c r="AKQ34" i="42"/>
  <c r="AKP34" i="42"/>
  <c r="AKO34" i="42"/>
  <c r="AKN34" i="42"/>
  <c r="AKM34" i="42"/>
  <c r="AKL34" i="42"/>
  <c r="AKK34" i="42"/>
  <c r="AKJ34" i="42"/>
  <c r="AKI34" i="42"/>
  <c r="AKH34" i="42"/>
  <c r="AKG34" i="42"/>
  <c r="AKF34" i="42"/>
  <c r="AKE34" i="42"/>
  <c r="AKD34" i="42"/>
  <c r="AKC34" i="42"/>
  <c r="AKB34" i="42"/>
  <c r="AKA34" i="42"/>
  <c r="AJZ34" i="42"/>
  <c r="AJY34" i="42"/>
  <c r="AJX34" i="42"/>
  <c r="AJW34" i="42"/>
  <c r="AJV34" i="42"/>
  <c r="AJU34" i="42"/>
  <c r="AJT34" i="42"/>
  <c r="AJS34" i="42"/>
  <c r="AJR34" i="42"/>
  <c r="AJQ34" i="42"/>
  <c r="AJP34" i="42"/>
  <c r="AJO34" i="42"/>
  <c r="AJN34" i="42"/>
  <c r="AJM34" i="42"/>
  <c r="AJL34" i="42"/>
  <c r="AJK34" i="42"/>
  <c r="AJJ34" i="42"/>
  <c r="AJI34" i="42"/>
  <c r="AJH34" i="42"/>
  <c r="AJG34" i="42"/>
  <c r="AJF34" i="42"/>
  <c r="AJE34" i="42"/>
  <c r="AJD34" i="42"/>
  <c r="AJC34" i="42"/>
  <c r="AJB34" i="42"/>
  <c r="AJA34" i="42"/>
  <c r="AIZ34" i="42"/>
  <c r="AIY34" i="42"/>
  <c r="AIX34" i="42"/>
  <c r="AIW34" i="42"/>
  <c r="AIV34" i="42"/>
  <c r="AIU34" i="42"/>
  <c r="AIT34" i="42"/>
  <c r="AIS34" i="42"/>
  <c r="AIR34" i="42"/>
  <c r="AIQ34" i="42"/>
  <c r="AIP34" i="42"/>
  <c r="AIO34" i="42"/>
  <c r="AIN34" i="42"/>
  <c r="AIM34" i="42"/>
  <c r="AIL34" i="42"/>
  <c r="AIK34" i="42"/>
  <c r="AIJ34" i="42"/>
  <c r="AII34" i="42"/>
  <c r="AIH34" i="42"/>
  <c r="AIG34" i="42"/>
  <c r="AIF34" i="42"/>
  <c r="AIE34" i="42"/>
  <c r="AID34" i="42"/>
  <c r="AIC34" i="42"/>
  <c r="AIB34" i="42"/>
  <c r="AIA34" i="42"/>
  <c r="AHZ34" i="42"/>
  <c r="AHY34" i="42"/>
  <c r="AHX34" i="42"/>
  <c r="AHW34" i="42"/>
  <c r="AHV34" i="42"/>
  <c r="AHU34" i="42"/>
  <c r="AHT34" i="42"/>
  <c r="AHS34" i="42"/>
  <c r="AHR34" i="42"/>
  <c r="AHQ34" i="42"/>
  <c r="AHP34" i="42"/>
  <c r="AHO34" i="42"/>
  <c r="AHN34" i="42"/>
  <c r="AHM34" i="42"/>
  <c r="AHL34" i="42"/>
  <c r="AHK34" i="42"/>
  <c r="AHJ34" i="42"/>
  <c r="AHI34" i="42"/>
  <c r="AHH34" i="42"/>
  <c r="AHG34" i="42"/>
  <c r="AHF34" i="42"/>
  <c r="AHE34" i="42"/>
  <c r="AHD34" i="42"/>
  <c r="AHC34" i="42"/>
  <c r="AHB34" i="42"/>
  <c r="AHA34" i="42"/>
  <c r="AGZ34" i="42"/>
  <c r="AGY34" i="42"/>
  <c r="AGX34" i="42"/>
  <c r="AGW34" i="42"/>
  <c r="AGV34" i="42"/>
  <c r="AGU34" i="42"/>
  <c r="AGT34" i="42"/>
  <c r="AGS34" i="42"/>
  <c r="AGR34" i="42"/>
  <c r="AGQ34" i="42"/>
  <c r="AGP34" i="42"/>
  <c r="AGO34" i="42"/>
  <c r="AGN34" i="42"/>
  <c r="AGM34" i="42"/>
  <c r="AGL34" i="42"/>
  <c r="AGK34" i="42"/>
  <c r="AGJ34" i="42"/>
  <c r="AGI34" i="42"/>
  <c r="AGH34" i="42"/>
  <c r="AGG34" i="42"/>
  <c r="AGF34" i="42"/>
  <c r="AGE34" i="42"/>
  <c r="AGD34" i="42"/>
  <c r="AGC34" i="42"/>
  <c r="AGB34" i="42"/>
  <c r="AGA34" i="42"/>
  <c r="AFZ34" i="42"/>
  <c r="AFY34" i="42"/>
  <c r="AFX34" i="42"/>
  <c r="AFW34" i="42"/>
  <c r="AFV34" i="42"/>
  <c r="AFU34" i="42"/>
  <c r="AFT34" i="42"/>
  <c r="AFS34" i="42"/>
  <c r="AFR34" i="42"/>
  <c r="AFQ34" i="42"/>
  <c r="AFP34" i="42"/>
  <c r="AFO34" i="42"/>
  <c r="AFN34" i="42"/>
  <c r="AFM34" i="42"/>
  <c r="AFL34" i="42"/>
  <c r="AFK34" i="42"/>
  <c r="AFJ34" i="42"/>
  <c r="AFI34" i="42"/>
  <c r="AFH34" i="42"/>
  <c r="AFG34" i="42"/>
  <c r="AFF34" i="42"/>
  <c r="AFE34" i="42"/>
  <c r="AFD34" i="42"/>
  <c r="AFC34" i="42"/>
  <c r="AFB34" i="42"/>
  <c r="AFA34" i="42"/>
  <c r="AEZ34" i="42"/>
  <c r="AEY34" i="42"/>
  <c r="AEX34" i="42"/>
  <c r="AEW34" i="42"/>
  <c r="AEV34" i="42"/>
  <c r="AEU34" i="42"/>
  <c r="AET34" i="42"/>
  <c r="AES34" i="42"/>
  <c r="AER34" i="42"/>
  <c r="AEQ34" i="42"/>
  <c r="AEP34" i="42"/>
  <c r="AEO34" i="42"/>
  <c r="AEN34" i="42"/>
  <c r="AEM34" i="42"/>
  <c r="AEL34" i="42"/>
  <c r="AEK34" i="42"/>
  <c r="AEJ34" i="42"/>
  <c r="AEI34" i="42"/>
  <c r="AEH34" i="42"/>
  <c r="AEG34" i="42"/>
  <c r="AEF34" i="42"/>
  <c r="AEE34" i="42"/>
  <c r="AED34" i="42"/>
  <c r="AEC34" i="42"/>
  <c r="AEB34" i="42"/>
  <c r="AEA34" i="42"/>
  <c r="ADZ34" i="42"/>
  <c r="ADY34" i="42"/>
  <c r="ADX34" i="42"/>
  <c r="ADW34" i="42"/>
  <c r="ADV34" i="42"/>
  <c r="ADU34" i="42"/>
  <c r="ADT34" i="42"/>
  <c r="ADS34" i="42"/>
  <c r="ADR34" i="42"/>
  <c r="ADQ34" i="42"/>
  <c r="ADP34" i="42"/>
  <c r="ADO34" i="42"/>
  <c r="ADN34" i="42"/>
  <c r="ADM34" i="42"/>
  <c r="ADL34" i="42"/>
  <c r="ADK34" i="42"/>
  <c r="ADJ34" i="42"/>
  <c r="ADI34" i="42"/>
  <c r="ADH34" i="42"/>
  <c r="ADG34" i="42"/>
  <c r="ADF34" i="42"/>
  <c r="ADE34" i="42"/>
  <c r="ADD34" i="42"/>
  <c r="ADC34" i="42"/>
  <c r="ADB34" i="42"/>
  <c r="ADA34" i="42"/>
  <c r="ACZ34" i="42"/>
  <c r="ACY34" i="42"/>
  <c r="ACX34" i="42"/>
  <c r="ACW34" i="42"/>
  <c r="ACV34" i="42"/>
  <c r="ACU34" i="42"/>
  <c r="ACT34" i="42"/>
  <c r="ACS34" i="42"/>
  <c r="ACR34" i="42"/>
  <c r="ACQ34" i="42"/>
  <c r="ACP34" i="42"/>
  <c r="ACO34" i="42"/>
  <c r="ACN34" i="42"/>
  <c r="ACM34" i="42"/>
  <c r="ACL34" i="42"/>
  <c r="ACK34" i="42"/>
  <c r="ACJ34" i="42"/>
  <c r="ACI34" i="42"/>
  <c r="ACH34" i="42"/>
  <c r="ACG34" i="42"/>
  <c r="ACF34" i="42"/>
  <c r="ACE34" i="42"/>
  <c r="ACD34" i="42"/>
  <c r="ACC34" i="42"/>
  <c r="ACB34" i="42"/>
  <c r="ACA34" i="42"/>
  <c r="ABZ34" i="42"/>
  <c r="ABY34" i="42"/>
  <c r="ABX34" i="42"/>
  <c r="ABW34" i="42"/>
  <c r="ABV34" i="42"/>
  <c r="ABU34" i="42"/>
  <c r="ABT34" i="42"/>
  <c r="ABS34" i="42"/>
  <c r="ABR34" i="42"/>
  <c r="ABQ34" i="42"/>
  <c r="ABP34" i="42"/>
  <c r="ABO34" i="42"/>
  <c r="ABN34" i="42"/>
  <c r="ABM34" i="42"/>
  <c r="ABL34" i="42"/>
  <c r="ABK34" i="42"/>
  <c r="ABJ34" i="42"/>
  <c r="ABI34" i="42"/>
  <c r="ABH34" i="42"/>
  <c r="ABG34" i="42"/>
  <c r="ABF34" i="42"/>
  <c r="ABE34" i="42"/>
  <c r="ABD34" i="42"/>
  <c r="ABC34" i="42"/>
  <c r="ABB34" i="42"/>
  <c r="ABA34" i="42"/>
  <c r="AAZ34" i="42"/>
  <c r="AAY34" i="42"/>
  <c r="AAX34" i="42"/>
  <c r="AAW34" i="42"/>
  <c r="AAV34" i="42"/>
  <c r="AAU34" i="42"/>
  <c r="AAT34" i="42"/>
  <c r="AAS34" i="42"/>
  <c r="AAR34" i="42"/>
  <c r="AAQ34" i="42"/>
  <c r="AAP34" i="42"/>
  <c r="AAO34" i="42"/>
  <c r="AAN34" i="42"/>
  <c r="AAM34" i="42"/>
  <c r="AAL34" i="42"/>
  <c r="AAK34" i="42"/>
  <c r="AAJ34" i="42"/>
  <c r="AAI34" i="42"/>
  <c r="AAH34" i="42"/>
  <c r="AAG34" i="42"/>
  <c r="AAF34" i="42"/>
  <c r="AAE34" i="42"/>
  <c r="AAD34" i="42"/>
  <c r="AAC34" i="42"/>
  <c r="AAB34" i="42"/>
  <c r="AAA34" i="42"/>
  <c r="ZZ34" i="42"/>
  <c r="ZY34" i="42"/>
  <c r="ZX34" i="42"/>
  <c r="ZW34" i="42"/>
  <c r="ZV34" i="42"/>
  <c r="ZU34" i="42"/>
  <c r="ZT34" i="42"/>
  <c r="ZS34" i="42"/>
  <c r="ZR34" i="42"/>
  <c r="ZQ34" i="42"/>
  <c r="ZP34" i="42"/>
  <c r="ZO34" i="42"/>
  <c r="ZN34" i="42"/>
  <c r="ZM34" i="42"/>
  <c r="ZL34" i="42"/>
  <c r="ZK34" i="42"/>
  <c r="ZJ34" i="42"/>
  <c r="ZI34" i="42"/>
  <c r="ZH34" i="42"/>
  <c r="ZG34" i="42"/>
  <c r="ZF34" i="42"/>
  <c r="ZE34" i="42"/>
  <c r="ZD34" i="42"/>
  <c r="ZC34" i="42"/>
  <c r="ZB34" i="42"/>
  <c r="ZA34" i="42"/>
  <c r="YZ34" i="42"/>
  <c r="YY34" i="42"/>
  <c r="YX34" i="42"/>
  <c r="YW34" i="42"/>
  <c r="YV34" i="42"/>
  <c r="YU34" i="42"/>
  <c r="YT34" i="42"/>
  <c r="YS34" i="42"/>
  <c r="YR34" i="42"/>
  <c r="YQ34" i="42"/>
  <c r="YP34" i="42"/>
  <c r="YO34" i="42"/>
  <c r="YN34" i="42"/>
  <c r="YM34" i="42"/>
  <c r="YL34" i="42"/>
  <c r="YK34" i="42"/>
  <c r="YJ34" i="42"/>
  <c r="YI34" i="42"/>
  <c r="YH34" i="42"/>
  <c r="YG34" i="42"/>
  <c r="YF34" i="42"/>
  <c r="YE34" i="42"/>
  <c r="YD34" i="42"/>
  <c r="YC34" i="42"/>
  <c r="YB34" i="42"/>
  <c r="YA34" i="42"/>
  <c r="XZ34" i="42"/>
  <c r="XY34" i="42"/>
  <c r="XX34" i="42"/>
  <c r="XW34" i="42"/>
  <c r="XV34" i="42"/>
  <c r="XU34" i="42"/>
  <c r="XT34" i="42"/>
  <c r="XS34" i="42"/>
  <c r="XR34" i="42"/>
  <c r="XQ34" i="42"/>
  <c r="XP34" i="42"/>
  <c r="XO34" i="42"/>
  <c r="XN34" i="42"/>
  <c r="XM34" i="42"/>
  <c r="XL34" i="42"/>
  <c r="XK34" i="42"/>
  <c r="XJ34" i="42"/>
  <c r="XI34" i="42"/>
  <c r="XH34" i="42"/>
  <c r="XG34" i="42"/>
  <c r="XF34" i="42"/>
  <c r="XE34" i="42"/>
  <c r="XD34" i="42"/>
  <c r="XC34" i="42"/>
  <c r="XB34" i="42"/>
  <c r="XA34" i="42"/>
  <c r="WZ34" i="42"/>
  <c r="WY34" i="42"/>
  <c r="WX34" i="42"/>
  <c r="WW34" i="42"/>
  <c r="WV34" i="42"/>
  <c r="WU34" i="42"/>
  <c r="WT34" i="42"/>
  <c r="WS34" i="42"/>
  <c r="WR34" i="42"/>
  <c r="WQ34" i="42"/>
  <c r="WP34" i="42"/>
  <c r="WO34" i="42"/>
  <c r="WN34" i="42"/>
  <c r="WM34" i="42"/>
  <c r="WL34" i="42"/>
  <c r="WK34" i="42"/>
  <c r="WJ34" i="42"/>
  <c r="WI34" i="42"/>
  <c r="WH34" i="42"/>
  <c r="WG34" i="42"/>
  <c r="WF34" i="42"/>
  <c r="WE34" i="42"/>
  <c r="WD34" i="42"/>
  <c r="WC34" i="42"/>
  <c r="WB34" i="42"/>
  <c r="WA34" i="42"/>
  <c r="VZ34" i="42"/>
  <c r="VY34" i="42"/>
  <c r="VX34" i="42"/>
  <c r="VW34" i="42"/>
  <c r="VV34" i="42"/>
  <c r="VU34" i="42"/>
  <c r="VT34" i="42"/>
  <c r="VS34" i="42"/>
  <c r="VR34" i="42"/>
  <c r="VQ34" i="42"/>
  <c r="VP34" i="42"/>
  <c r="VO34" i="42"/>
  <c r="VN34" i="42"/>
  <c r="VM34" i="42"/>
  <c r="VL34" i="42"/>
  <c r="VK34" i="42"/>
  <c r="VJ34" i="42"/>
  <c r="VI34" i="42"/>
  <c r="VH34" i="42"/>
  <c r="VG34" i="42"/>
  <c r="VF34" i="42"/>
  <c r="VE34" i="42"/>
  <c r="VD34" i="42"/>
  <c r="VC34" i="42"/>
  <c r="VB34" i="42"/>
  <c r="VA34" i="42"/>
  <c r="UZ34" i="42"/>
  <c r="UY34" i="42"/>
  <c r="UX34" i="42"/>
  <c r="UW34" i="42"/>
  <c r="UV34" i="42"/>
  <c r="UU34" i="42"/>
  <c r="UT34" i="42"/>
  <c r="US34" i="42"/>
  <c r="UR34" i="42"/>
  <c r="UQ34" i="42"/>
  <c r="UP34" i="42"/>
  <c r="UO34" i="42"/>
  <c r="UN34" i="42"/>
  <c r="UM34" i="42"/>
  <c r="UL34" i="42"/>
  <c r="UK34" i="42"/>
  <c r="UJ34" i="42"/>
  <c r="UI34" i="42"/>
  <c r="UH34" i="42"/>
  <c r="UG34" i="42"/>
  <c r="UF34" i="42"/>
  <c r="UE34" i="42"/>
  <c r="UD34" i="42"/>
  <c r="UC34" i="42"/>
  <c r="UB34" i="42"/>
  <c r="UA34" i="42"/>
  <c r="TZ34" i="42"/>
  <c r="TY34" i="42"/>
  <c r="TX34" i="42"/>
  <c r="TW34" i="42"/>
  <c r="TV34" i="42"/>
  <c r="TU34" i="42"/>
  <c r="TT34" i="42"/>
  <c r="TS34" i="42"/>
  <c r="TR34" i="42"/>
  <c r="TQ34" i="42"/>
  <c r="TP34" i="42"/>
  <c r="TO34" i="42"/>
  <c r="TN34" i="42"/>
  <c r="TM34" i="42"/>
  <c r="TL34" i="42"/>
  <c r="TK34" i="42"/>
  <c r="TJ34" i="42"/>
  <c r="TI34" i="42"/>
  <c r="TH34" i="42"/>
  <c r="TG34" i="42"/>
  <c r="TF34" i="42"/>
  <c r="TE34" i="42"/>
  <c r="TD34" i="42"/>
  <c r="TC34" i="42"/>
  <c r="TB34" i="42"/>
  <c r="TA34" i="42"/>
  <c r="SZ34" i="42"/>
  <c r="SY34" i="42"/>
  <c r="SX34" i="42"/>
  <c r="SW34" i="42"/>
  <c r="SV34" i="42"/>
  <c r="SU34" i="42"/>
  <c r="ST34" i="42"/>
  <c r="SS34" i="42"/>
  <c r="SR34" i="42"/>
  <c r="SQ34" i="42"/>
  <c r="SP34" i="42"/>
  <c r="SO34" i="42"/>
  <c r="SN34" i="42"/>
  <c r="SM34" i="42"/>
  <c r="SL34" i="42"/>
  <c r="SK34" i="42"/>
  <c r="SJ34" i="42"/>
  <c r="SI34" i="42"/>
  <c r="SH34" i="42"/>
  <c r="SG34" i="42"/>
  <c r="SF34" i="42"/>
  <c r="SE34" i="42"/>
  <c r="SD34" i="42"/>
  <c r="SC34" i="42"/>
  <c r="SB34" i="42"/>
  <c r="SA34" i="42"/>
  <c r="RZ34" i="42"/>
  <c r="RY34" i="42"/>
  <c r="RX34" i="42"/>
  <c r="RW34" i="42"/>
  <c r="RV34" i="42"/>
  <c r="RU34" i="42"/>
  <c r="RT34" i="42"/>
  <c r="RS34" i="42"/>
  <c r="RR34" i="42"/>
  <c r="RQ34" i="42"/>
  <c r="RP34" i="42"/>
  <c r="RO34" i="42"/>
  <c r="RN34" i="42"/>
  <c r="RM34" i="42"/>
  <c r="RL34" i="42"/>
  <c r="RK34" i="42"/>
  <c r="RJ34" i="42"/>
  <c r="RI34" i="42"/>
  <c r="RH34" i="42"/>
  <c r="RG34" i="42"/>
  <c r="RF34" i="42"/>
  <c r="RE34" i="42"/>
  <c r="RD34" i="42"/>
  <c r="RC34" i="42"/>
  <c r="RB34" i="42"/>
  <c r="RA34" i="42"/>
  <c r="QZ34" i="42"/>
  <c r="QY34" i="42"/>
  <c r="QX34" i="42"/>
  <c r="QW34" i="42"/>
  <c r="QV34" i="42"/>
  <c r="QU34" i="42"/>
  <c r="QT34" i="42"/>
  <c r="QS34" i="42"/>
  <c r="QR34" i="42"/>
  <c r="QQ34" i="42"/>
  <c r="QP34" i="42"/>
  <c r="QO34" i="42"/>
  <c r="QN34" i="42"/>
  <c r="QM34" i="42"/>
  <c r="QL34" i="42"/>
  <c r="QK34" i="42"/>
  <c r="QJ34" i="42"/>
  <c r="QI34" i="42"/>
  <c r="QH34" i="42"/>
  <c r="QG34" i="42"/>
  <c r="QF34" i="42"/>
  <c r="QE34" i="42"/>
  <c r="QD34" i="42"/>
  <c r="QC34" i="42"/>
  <c r="QB34" i="42"/>
  <c r="QA34" i="42"/>
  <c r="PZ34" i="42"/>
  <c r="PY34" i="42"/>
  <c r="PX34" i="42"/>
  <c r="PW34" i="42"/>
  <c r="PV34" i="42"/>
  <c r="PU34" i="42"/>
  <c r="PT34" i="42"/>
  <c r="PS34" i="42"/>
  <c r="PR34" i="42"/>
  <c r="PQ34" i="42"/>
  <c r="PP34" i="42"/>
  <c r="PO34" i="42"/>
  <c r="PN34" i="42"/>
  <c r="PM34" i="42"/>
  <c r="PL34" i="42"/>
  <c r="PK34" i="42"/>
  <c r="PJ34" i="42"/>
  <c r="PI34" i="42"/>
  <c r="PH34" i="42"/>
  <c r="PG34" i="42"/>
  <c r="PF34" i="42"/>
  <c r="PE34" i="42"/>
  <c r="PD34" i="42"/>
  <c r="PC34" i="42"/>
  <c r="PB34" i="42"/>
  <c r="PA34" i="42"/>
  <c r="OZ34" i="42"/>
  <c r="OY34" i="42"/>
  <c r="OX34" i="42"/>
  <c r="OW34" i="42"/>
  <c r="OV34" i="42"/>
  <c r="OU34" i="42"/>
  <c r="OT34" i="42"/>
  <c r="OS34" i="42"/>
  <c r="OR34" i="42"/>
  <c r="OQ34" i="42"/>
  <c r="OP34" i="42"/>
  <c r="OO34" i="42"/>
  <c r="ON34" i="42"/>
  <c r="OM34" i="42"/>
  <c r="OL34" i="42"/>
  <c r="OK34" i="42"/>
  <c r="OJ34" i="42"/>
  <c r="OI34" i="42"/>
  <c r="OH34" i="42"/>
  <c r="OG34" i="42"/>
  <c r="OF34" i="42"/>
  <c r="OE34" i="42"/>
  <c r="OD34" i="42"/>
  <c r="OC34" i="42"/>
  <c r="OB34" i="42"/>
  <c r="OA34" i="42"/>
  <c r="NZ34" i="42"/>
  <c r="NY34" i="42"/>
  <c r="NX34" i="42"/>
  <c r="NW34" i="42"/>
  <c r="NV34" i="42"/>
  <c r="NU34" i="42"/>
  <c r="NT34" i="42"/>
  <c r="NS34" i="42"/>
  <c r="NR34" i="42"/>
  <c r="NQ34" i="42"/>
  <c r="NP34" i="42"/>
  <c r="NO34" i="42"/>
  <c r="NN34" i="42"/>
  <c r="NM34" i="42"/>
  <c r="NL34" i="42"/>
  <c r="NK34" i="42"/>
  <c r="NJ34" i="42"/>
  <c r="NI34" i="42"/>
  <c r="NH34" i="42"/>
  <c r="NG34" i="42"/>
  <c r="NF34" i="42"/>
  <c r="NE34" i="42"/>
  <c r="ND34" i="42"/>
  <c r="NC34" i="42"/>
  <c r="NB34" i="42"/>
  <c r="NA34" i="42"/>
  <c r="MZ34" i="42"/>
  <c r="MY34" i="42"/>
  <c r="MX34" i="42"/>
  <c r="MW34" i="42"/>
  <c r="MV34" i="42"/>
  <c r="MU34" i="42"/>
  <c r="MT34" i="42"/>
  <c r="MS34" i="42"/>
  <c r="MR34" i="42"/>
  <c r="MQ34" i="42"/>
  <c r="MP34" i="42"/>
  <c r="MO34" i="42"/>
  <c r="MN34" i="42"/>
  <c r="MM34" i="42"/>
  <c r="ML34" i="42"/>
  <c r="MK34" i="42"/>
  <c r="MJ34" i="42"/>
  <c r="MI34" i="42"/>
  <c r="MH34" i="42"/>
  <c r="MG34" i="42"/>
  <c r="MF34" i="42"/>
  <c r="ME34" i="42"/>
  <c r="MD34" i="42"/>
  <c r="MC34" i="42"/>
  <c r="MB34" i="42"/>
  <c r="MA34" i="42"/>
  <c r="LZ34" i="42"/>
  <c r="LY34" i="42"/>
  <c r="LX34" i="42"/>
  <c r="LW34" i="42"/>
  <c r="LV34" i="42"/>
  <c r="LU34" i="42"/>
  <c r="LT34" i="42"/>
  <c r="LS34" i="42"/>
  <c r="LR34" i="42"/>
  <c r="LQ34" i="42"/>
  <c r="LP34" i="42"/>
  <c r="LO34" i="42"/>
  <c r="LN34" i="42"/>
  <c r="LM34" i="42"/>
  <c r="LL34" i="42"/>
  <c r="LK34" i="42"/>
  <c r="LJ34" i="42"/>
  <c r="LI34" i="42"/>
  <c r="LH34" i="42"/>
  <c r="LG34" i="42"/>
  <c r="LF34" i="42"/>
  <c r="LE34" i="42"/>
  <c r="LD34" i="42"/>
  <c r="LC34" i="42"/>
  <c r="LB34" i="42"/>
  <c r="LA34" i="42"/>
  <c r="KZ34" i="42"/>
  <c r="KY34" i="42"/>
  <c r="KX34" i="42"/>
  <c r="KW34" i="42"/>
  <c r="KV34" i="42"/>
  <c r="KU34" i="42"/>
  <c r="KT34" i="42"/>
  <c r="KS34" i="42"/>
  <c r="KR34" i="42"/>
  <c r="KQ34" i="42"/>
  <c r="KP34" i="42"/>
  <c r="KO34" i="42"/>
  <c r="KN34" i="42"/>
  <c r="KM34" i="42"/>
  <c r="KL34" i="42"/>
  <c r="KK34" i="42"/>
  <c r="KJ34" i="42"/>
  <c r="KI34" i="42"/>
  <c r="KH34" i="42"/>
  <c r="KG34" i="42"/>
  <c r="KF34" i="42"/>
  <c r="KE34" i="42"/>
  <c r="KD34" i="42"/>
  <c r="KC34" i="42"/>
  <c r="KB34" i="42"/>
  <c r="KA34" i="42"/>
  <c r="JZ34" i="42"/>
  <c r="JY34" i="42"/>
  <c r="JX34" i="42"/>
  <c r="JW34" i="42"/>
  <c r="JV34" i="42"/>
  <c r="JU34" i="42"/>
  <c r="JT34" i="42"/>
  <c r="JS34" i="42"/>
  <c r="JR34" i="42"/>
  <c r="JQ34" i="42"/>
  <c r="JP34" i="42"/>
  <c r="JO34" i="42"/>
  <c r="JN34" i="42"/>
  <c r="JM34" i="42"/>
  <c r="JL34" i="42"/>
  <c r="JK34" i="42"/>
  <c r="JJ34" i="42"/>
  <c r="JI34" i="42"/>
  <c r="JH34" i="42"/>
  <c r="JG34" i="42"/>
  <c r="JF34" i="42"/>
  <c r="JE34" i="42"/>
  <c r="JD34" i="42"/>
  <c r="JC34" i="42"/>
  <c r="JB34" i="42"/>
  <c r="JA34" i="42"/>
  <c r="IZ34" i="42"/>
  <c r="IY34" i="42"/>
  <c r="IX34" i="42"/>
  <c r="IW34" i="42"/>
  <c r="IV34" i="42"/>
  <c r="IU34" i="42"/>
  <c r="IT34" i="42"/>
  <c r="IS34" i="42"/>
  <c r="IR34" i="42"/>
  <c r="IQ34" i="42"/>
  <c r="IP34" i="42"/>
  <c r="IO34" i="42"/>
  <c r="IN34" i="42"/>
  <c r="IM34" i="42"/>
  <c r="IL34" i="42"/>
  <c r="IK34" i="42"/>
  <c r="IJ34" i="42"/>
  <c r="II34" i="42"/>
  <c r="IH34" i="42"/>
  <c r="IG34" i="42"/>
  <c r="IF34" i="42"/>
  <c r="IE34" i="42"/>
  <c r="ID34" i="42"/>
  <c r="IC34" i="42"/>
  <c r="IB34" i="42"/>
  <c r="IA34" i="42"/>
  <c r="HZ34" i="42"/>
  <c r="HY34" i="42"/>
  <c r="HX34" i="42"/>
  <c r="HW34" i="42"/>
  <c r="HV34" i="42"/>
  <c r="HU34" i="42"/>
  <c r="HT34" i="42"/>
  <c r="HS34" i="42"/>
  <c r="HR34" i="42"/>
  <c r="HQ34" i="42"/>
  <c r="HP34" i="42"/>
  <c r="HO34" i="42"/>
  <c r="HN34" i="42"/>
  <c r="HM34" i="42"/>
  <c r="HL34" i="42"/>
  <c r="HK34" i="42"/>
  <c r="HJ34" i="42"/>
  <c r="HI34" i="42"/>
  <c r="HH34" i="42"/>
  <c r="HG34" i="42"/>
  <c r="HF34" i="42"/>
  <c r="HE34" i="42"/>
  <c r="HD34" i="42"/>
  <c r="HC34" i="42"/>
  <c r="HB34" i="42"/>
  <c r="HA34" i="42"/>
  <c r="GZ34" i="42"/>
  <c r="GY34" i="42"/>
  <c r="GX34" i="42"/>
  <c r="GW34" i="42"/>
  <c r="GV34" i="42"/>
  <c r="GU34" i="42"/>
  <c r="GT34" i="42"/>
  <c r="GS34" i="42"/>
  <c r="GR34" i="42"/>
  <c r="GQ34" i="42"/>
  <c r="GP34" i="42"/>
  <c r="GO34" i="42"/>
  <c r="GN34" i="42"/>
  <c r="GM34" i="42"/>
  <c r="GL34" i="42"/>
  <c r="GK34" i="42"/>
  <c r="GJ34" i="42"/>
  <c r="GI34" i="42"/>
  <c r="GH34" i="42"/>
  <c r="GG34" i="42"/>
  <c r="GF34" i="42"/>
  <c r="GE34" i="42"/>
  <c r="GD34" i="42"/>
  <c r="GC34" i="42"/>
  <c r="GB34" i="42"/>
  <c r="GA34" i="42"/>
  <c r="FZ34" i="42"/>
  <c r="FY34" i="42"/>
  <c r="FX34" i="42"/>
  <c r="FW34" i="42"/>
  <c r="FV34" i="42"/>
  <c r="FU34" i="42"/>
  <c r="FT34" i="42"/>
  <c r="FS34" i="42"/>
  <c r="FR34" i="42"/>
  <c r="FQ34" i="42"/>
  <c r="FP34" i="42"/>
  <c r="FO34" i="42"/>
  <c r="FN34" i="42"/>
  <c r="FM34" i="42"/>
  <c r="FL34" i="42"/>
  <c r="FK34" i="42"/>
  <c r="FJ34" i="42"/>
  <c r="FI34" i="42"/>
  <c r="FH34" i="42"/>
  <c r="FG34" i="42"/>
  <c r="FF34" i="42"/>
  <c r="FE34" i="42"/>
  <c r="FD34" i="42"/>
  <c r="FC34" i="42"/>
  <c r="FB34" i="42"/>
  <c r="FA34" i="42"/>
  <c r="EZ34" i="42"/>
  <c r="EY34" i="42"/>
  <c r="EX34" i="42"/>
  <c r="EW34" i="42"/>
  <c r="EV34" i="42"/>
  <c r="EU34" i="42"/>
  <c r="ET34" i="42"/>
  <c r="ES34" i="42"/>
  <c r="ER34" i="42"/>
  <c r="EQ34" i="42"/>
  <c r="EP34" i="42"/>
  <c r="EO34" i="42"/>
  <c r="EN34" i="42"/>
  <c r="EM34" i="42"/>
  <c r="EL34" i="42"/>
  <c r="EK34" i="42"/>
  <c r="EJ34" i="42"/>
  <c r="EI34" i="42"/>
  <c r="EH34" i="42"/>
  <c r="EG34" i="42"/>
  <c r="EF34" i="42"/>
  <c r="EE34" i="42"/>
  <c r="ED34" i="42"/>
  <c r="EC34" i="42"/>
  <c r="EB34" i="42"/>
  <c r="EA34" i="42"/>
  <c r="DZ34" i="42"/>
  <c r="DY34" i="42"/>
  <c r="DX34" i="42"/>
  <c r="DW34" i="42"/>
  <c r="DV34" i="42"/>
  <c r="DU34" i="42"/>
  <c r="DT34" i="42"/>
  <c r="DS34" i="42"/>
  <c r="DR34" i="42"/>
  <c r="DQ34" i="42"/>
  <c r="DP34" i="42"/>
  <c r="DO34" i="42"/>
  <c r="DN34" i="42"/>
  <c r="DM34" i="42"/>
  <c r="DL34" i="42"/>
  <c r="DK34" i="42"/>
  <c r="DJ34" i="42"/>
  <c r="DI34" i="42"/>
  <c r="DH34" i="42"/>
  <c r="DG34" i="42"/>
  <c r="DF34" i="42"/>
  <c r="DE34" i="42"/>
  <c r="AOD33" i="42"/>
  <c r="AOC33" i="42"/>
  <c r="AOB33" i="42"/>
  <c r="AOA33" i="42"/>
  <c r="ANZ33" i="42"/>
  <c r="ANY33" i="42"/>
  <c r="ANX33" i="42"/>
  <c r="ANW33" i="42"/>
  <c r="ANV33" i="42"/>
  <c r="ANU33" i="42"/>
  <c r="ANT33" i="42"/>
  <c r="ANS33" i="42"/>
  <c r="ANR33" i="42"/>
  <c r="ANQ33" i="42"/>
  <c r="ANP33" i="42"/>
  <c r="ANO33" i="42"/>
  <c r="ANN33" i="42"/>
  <c r="ANM33" i="42"/>
  <c r="ANL33" i="42"/>
  <c r="ANK33" i="42"/>
  <c r="ANJ33" i="42"/>
  <c r="ANI33" i="42"/>
  <c r="ANH33" i="42"/>
  <c r="ANG33" i="42"/>
  <c r="ANF33" i="42"/>
  <c r="ANE33" i="42"/>
  <c r="AND33" i="42"/>
  <c r="ANC33" i="42"/>
  <c r="ANB33" i="42"/>
  <c r="ANA33" i="42"/>
  <c r="AMZ33" i="42"/>
  <c r="AMY33" i="42"/>
  <c r="AMX33" i="42"/>
  <c r="AMW33" i="42"/>
  <c r="AMV33" i="42"/>
  <c r="AMU33" i="42"/>
  <c r="AMT33" i="42"/>
  <c r="AMS33" i="42"/>
  <c r="AMR33" i="42"/>
  <c r="AMQ33" i="42"/>
  <c r="AMP33" i="42"/>
  <c r="AMO33" i="42"/>
  <c r="AMN33" i="42"/>
  <c r="AMM33" i="42"/>
  <c r="AML33" i="42"/>
  <c r="AMK33" i="42"/>
  <c r="AMJ33" i="42"/>
  <c r="AMI33" i="42"/>
  <c r="AMH33" i="42"/>
  <c r="AMG33" i="42"/>
  <c r="AMF33" i="42"/>
  <c r="AME33" i="42"/>
  <c r="AMD33" i="42"/>
  <c r="AMC33" i="42"/>
  <c r="AMB33" i="42"/>
  <c r="AMA33" i="42"/>
  <c r="ALZ33" i="42"/>
  <c r="ALY33" i="42"/>
  <c r="ALX33" i="42"/>
  <c r="ALW33" i="42"/>
  <c r="ALV33" i="42"/>
  <c r="ALU33" i="42"/>
  <c r="ALT33" i="42"/>
  <c r="ALS33" i="42"/>
  <c r="ALR33" i="42"/>
  <c r="ALQ33" i="42"/>
  <c r="ALP33" i="42"/>
  <c r="ALO33" i="42"/>
  <c r="ALN33" i="42"/>
  <c r="ALM33" i="42"/>
  <c r="ALL33" i="42"/>
  <c r="ALK33" i="42"/>
  <c r="ALJ33" i="42"/>
  <c r="ALI33" i="42"/>
  <c r="ALH33" i="42"/>
  <c r="ALG33" i="42"/>
  <c r="ALF33" i="42"/>
  <c r="ALE33" i="42"/>
  <c r="ALD33" i="42"/>
  <c r="ALC33" i="42"/>
  <c r="ALB33" i="42"/>
  <c r="ALA33" i="42"/>
  <c r="AKZ33" i="42"/>
  <c r="AKY33" i="42"/>
  <c r="AKX33" i="42"/>
  <c r="AKW33" i="42"/>
  <c r="AKV33" i="42"/>
  <c r="AKU33" i="42"/>
  <c r="AKT33" i="42"/>
  <c r="AKS33" i="42"/>
  <c r="AKR33" i="42"/>
  <c r="AKQ33" i="42"/>
  <c r="AKP33" i="42"/>
  <c r="AKO33" i="42"/>
  <c r="AKN33" i="42"/>
  <c r="AKM33" i="42"/>
  <c r="AKL33" i="42"/>
  <c r="AKK33" i="42"/>
  <c r="AKJ33" i="42"/>
  <c r="AKI33" i="42"/>
  <c r="AKH33" i="42"/>
  <c r="AKG33" i="42"/>
  <c r="AKF33" i="42"/>
  <c r="AKE33" i="42"/>
  <c r="AKD33" i="42"/>
  <c r="AKC33" i="42"/>
  <c r="AKB33" i="42"/>
  <c r="AKA33" i="42"/>
  <c r="AJZ33" i="42"/>
  <c r="AJY33" i="42"/>
  <c r="AJX33" i="42"/>
  <c r="AJW33" i="42"/>
  <c r="AJV33" i="42"/>
  <c r="AJU33" i="42"/>
  <c r="AJT33" i="42"/>
  <c r="AJS33" i="42"/>
  <c r="AJR33" i="42"/>
  <c r="AJQ33" i="42"/>
  <c r="AJP33" i="42"/>
  <c r="AJO33" i="42"/>
  <c r="AJN33" i="42"/>
  <c r="AJM33" i="42"/>
  <c r="AJL33" i="42"/>
  <c r="AJK33" i="42"/>
  <c r="AJJ33" i="42"/>
  <c r="AJI33" i="42"/>
  <c r="AJH33" i="42"/>
  <c r="AJG33" i="42"/>
  <c r="AJF33" i="42"/>
  <c r="AJE33" i="42"/>
  <c r="AJD33" i="42"/>
  <c r="AJC33" i="42"/>
  <c r="AJB33" i="42"/>
  <c r="AJA33" i="42"/>
  <c r="AIZ33" i="42"/>
  <c r="AIY33" i="42"/>
  <c r="AIX33" i="42"/>
  <c r="AIW33" i="42"/>
  <c r="AIV33" i="42"/>
  <c r="AIU33" i="42"/>
  <c r="AIT33" i="42"/>
  <c r="AIS33" i="42"/>
  <c r="AIR33" i="42"/>
  <c r="AIQ33" i="42"/>
  <c r="AIP33" i="42"/>
  <c r="AIO33" i="42"/>
  <c r="AIN33" i="42"/>
  <c r="AIM33" i="42"/>
  <c r="AIL33" i="42"/>
  <c r="AIK33" i="42"/>
  <c r="AIJ33" i="42"/>
  <c r="AII33" i="42"/>
  <c r="AIH33" i="42"/>
  <c r="AIG33" i="42"/>
  <c r="AIF33" i="42"/>
  <c r="AIE33" i="42"/>
  <c r="AID33" i="42"/>
  <c r="AIC33" i="42"/>
  <c r="AIB33" i="42"/>
  <c r="AIA33" i="42"/>
  <c r="AHZ33" i="42"/>
  <c r="AHY33" i="42"/>
  <c r="AHX33" i="42"/>
  <c r="AHW33" i="42"/>
  <c r="AHV33" i="42"/>
  <c r="AHU33" i="42"/>
  <c r="AHT33" i="42"/>
  <c r="AHS33" i="42"/>
  <c r="AHR33" i="42"/>
  <c r="AHQ33" i="42"/>
  <c r="AHP33" i="42"/>
  <c r="AHO33" i="42"/>
  <c r="AHN33" i="42"/>
  <c r="AHM33" i="42"/>
  <c r="AHL33" i="42"/>
  <c r="AHK33" i="42"/>
  <c r="AHJ33" i="42"/>
  <c r="AHI33" i="42"/>
  <c r="AHH33" i="42"/>
  <c r="AHG33" i="42"/>
  <c r="AHF33" i="42"/>
  <c r="AHE33" i="42"/>
  <c r="AHD33" i="42"/>
  <c r="AHC33" i="42"/>
  <c r="AHB33" i="42"/>
  <c r="AHA33" i="42"/>
  <c r="AGZ33" i="42"/>
  <c r="AGY33" i="42"/>
  <c r="AGX33" i="42"/>
  <c r="AGW33" i="42"/>
  <c r="AGV33" i="42"/>
  <c r="AGU33" i="42"/>
  <c r="AGT33" i="42"/>
  <c r="AGS33" i="42"/>
  <c r="AGR33" i="42"/>
  <c r="AGQ33" i="42"/>
  <c r="AGP33" i="42"/>
  <c r="AGO33" i="42"/>
  <c r="AGN33" i="42"/>
  <c r="AGM33" i="42"/>
  <c r="AGL33" i="42"/>
  <c r="AGK33" i="42"/>
  <c r="AGJ33" i="42"/>
  <c r="AGI33" i="42"/>
  <c r="AGH33" i="42"/>
  <c r="AGG33" i="42"/>
  <c r="AGF33" i="42"/>
  <c r="AGE33" i="42"/>
  <c r="AGD33" i="42"/>
  <c r="AGC33" i="42"/>
  <c r="AGB33" i="42"/>
  <c r="AGA33" i="42"/>
  <c r="AFZ33" i="42"/>
  <c r="AFY33" i="42"/>
  <c r="AFX33" i="42"/>
  <c r="AFW33" i="42"/>
  <c r="AFV33" i="42"/>
  <c r="AFU33" i="42"/>
  <c r="AFT33" i="42"/>
  <c r="AFS33" i="42"/>
  <c r="AFR33" i="42"/>
  <c r="AFQ33" i="42"/>
  <c r="AFP33" i="42"/>
  <c r="AFO33" i="42"/>
  <c r="AFN33" i="42"/>
  <c r="AFM33" i="42"/>
  <c r="AFL33" i="42"/>
  <c r="AFK33" i="42"/>
  <c r="AFJ33" i="42"/>
  <c r="AFI33" i="42"/>
  <c r="AFH33" i="42"/>
  <c r="AFG33" i="42"/>
  <c r="AFF33" i="42"/>
  <c r="AFE33" i="42"/>
  <c r="AFD33" i="42"/>
  <c r="AFC33" i="42"/>
  <c r="AFB33" i="42"/>
  <c r="AFA33" i="42"/>
  <c r="AEZ33" i="42"/>
  <c r="AEY33" i="42"/>
  <c r="AEX33" i="42"/>
  <c r="AEW33" i="42"/>
  <c r="AEV33" i="42"/>
  <c r="AEU33" i="42"/>
  <c r="AET33" i="42"/>
  <c r="AES33" i="42"/>
  <c r="AER33" i="42"/>
  <c r="AEQ33" i="42"/>
  <c r="AEP33" i="42"/>
  <c r="AEO33" i="42"/>
  <c r="AEN33" i="42"/>
  <c r="AEM33" i="42"/>
  <c r="AEL33" i="42"/>
  <c r="AEK33" i="42"/>
  <c r="AEJ33" i="42"/>
  <c r="AEI33" i="42"/>
  <c r="AEH33" i="42"/>
  <c r="AEG33" i="42"/>
  <c r="AEF33" i="42"/>
  <c r="AEE33" i="42"/>
  <c r="AED33" i="42"/>
  <c r="AEC33" i="42"/>
  <c r="AEB33" i="42"/>
  <c r="AEA33" i="42"/>
  <c r="ADZ33" i="42"/>
  <c r="ADY33" i="42"/>
  <c r="ADX33" i="42"/>
  <c r="ADW33" i="42"/>
  <c r="ADV33" i="42"/>
  <c r="ADU33" i="42"/>
  <c r="ADT33" i="42"/>
  <c r="ADS33" i="42"/>
  <c r="ADR33" i="42"/>
  <c r="ADQ33" i="42"/>
  <c r="ADP33" i="42"/>
  <c r="ADO33" i="42"/>
  <c r="ADN33" i="42"/>
  <c r="ADM33" i="42"/>
  <c r="ADL33" i="42"/>
  <c r="ADK33" i="42"/>
  <c r="ADJ33" i="42"/>
  <c r="ADI33" i="42"/>
  <c r="ADH33" i="42"/>
  <c r="ADG33" i="42"/>
  <c r="ADF33" i="42"/>
  <c r="ADE33" i="42"/>
  <c r="ADD33" i="42"/>
  <c r="ADC33" i="42"/>
  <c r="ADB33" i="42"/>
  <c r="ADA33" i="42"/>
  <c r="ACZ33" i="42"/>
  <c r="ACY33" i="42"/>
  <c r="ACX33" i="42"/>
  <c r="ACW33" i="42"/>
  <c r="ACV33" i="42"/>
  <c r="ACU33" i="42"/>
  <c r="ACT33" i="42"/>
  <c r="ACS33" i="42"/>
  <c r="ACR33" i="42"/>
  <c r="ACQ33" i="42"/>
  <c r="ACP33" i="42"/>
  <c r="ACO33" i="42"/>
  <c r="ACN33" i="42"/>
  <c r="ACM33" i="42"/>
  <c r="ACL33" i="42"/>
  <c r="ACK33" i="42"/>
  <c r="ACJ33" i="42"/>
  <c r="ACI33" i="42"/>
  <c r="ACH33" i="42"/>
  <c r="ACG33" i="42"/>
  <c r="ACF33" i="42"/>
  <c r="ACE33" i="42"/>
  <c r="ACD33" i="42"/>
  <c r="ACC33" i="42"/>
  <c r="ACB33" i="42"/>
  <c r="ACA33" i="42"/>
  <c r="ABZ33" i="42"/>
  <c r="ABY33" i="42"/>
  <c r="ABX33" i="42"/>
  <c r="ABW33" i="42"/>
  <c r="ABV33" i="42"/>
  <c r="ABU33" i="42"/>
  <c r="ABT33" i="42"/>
  <c r="ABS33" i="42"/>
  <c r="ABR33" i="42"/>
  <c r="ABQ33" i="42"/>
  <c r="ABP33" i="42"/>
  <c r="ABO33" i="42"/>
  <c r="ABN33" i="42"/>
  <c r="ABM33" i="42"/>
  <c r="ABL33" i="42"/>
  <c r="ABK33" i="42"/>
  <c r="ABJ33" i="42"/>
  <c r="ABI33" i="42"/>
  <c r="ABH33" i="42"/>
  <c r="ABG33" i="42"/>
  <c r="ABF33" i="42"/>
  <c r="ABE33" i="42"/>
  <c r="ABD33" i="42"/>
  <c r="ABC33" i="42"/>
  <c r="ABB33" i="42"/>
  <c r="ABA33" i="42"/>
  <c r="AAZ33" i="42"/>
  <c r="AAY33" i="42"/>
  <c r="AAX33" i="42"/>
  <c r="AAW33" i="42"/>
  <c r="AAV33" i="42"/>
  <c r="AAU33" i="42"/>
  <c r="AAT33" i="42"/>
  <c r="AAS33" i="42"/>
  <c r="AAR33" i="42"/>
  <c r="AAQ33" i="42"/>
  <c r="AAP33" i="42"/>
  <c r="AAO33" i="42"/>
  <c r="AAN33" i="42"/>
  <c r="AAM33" i="42"/>
  <c r="AAL33" i="42"/>
  <c r="AAK33" i="42"/>
  <c r="AAJ33" i="42"/>
  <c r="AAI33" i="42"/>
  <c r="AAH33" i="42"/>
  <c r="AAG33" i="42"/>
  <c r="AAF33" i="42"/>
  <c r="AAE33" i="42"/>
  <c r="AAD33" i="42"/>
  <c r="AAC33" i="42"/>
  <c r="AAB33" i="42"/>
  <c r="AAA33" i="42"/>
  <c r="ZZ33" i="42"/>
  <c r="ZY33" i="42"/>
  <c r="ZX33" i="42"/>
  <c r="ZW33" i="42"/>
  <c r="ZV33" i="42"/>
  <c r="ZU33" i="42"/>
  <c r="ZT33" i="42"/>
  <c r="ZS33" i="42"/>
  <c r="ZR33" i="42"/>
  <c r="ZQ33" i="42"/>
  <c r="ZP33" i="42"/>
  <c r="ZO33" i="42"/>
  <c r="ZN33" i="42"/>
  <c r="ZM33" i="42"/>
  <c r="ZL33" i="42"/>
  <c r="ZK33" i="42"/>
  <c r="ZJ33" i="42"/>
  <c r="ZI33" i="42"/>
  <c r="ZH33" i="42"/>
  <c r="ZG33" i="42"/>
  <c r="ZF33" i="42"/>
  <c r="ZE33" i="42"/>
  <c r="ZD33" i="42"/>
  <c r="ZC33" i="42"/>
  <c r="ZB33" i="42"/>
  <c r="ZA33" i="42"/>
  <c r="YZ33" i="42"/>
  <c r="YY33" i="42"/>
  <c r="YX33" i="42"/>
  <c r="YW33" i="42"/>
  <c r="YV33" i="42"/>
  <c r="YU33" i="42"/>
  <c r="YT33" i="42"/>
  <c r="YS33" i="42"/>
  <c r="YR33" i="42"/>
  <c r="YQ33" i="42"/>
  <c r="YP33" i="42"/>
  <c r="YO33" i="42"/>
  <c r="YN33" i="42"/>
  <c r="YM33" i="42"/>
  <c r="YL33" i="42"/>
  <c r="YK33" i="42"/>
  <c r="YJ33" i="42"/>
  <c r="YI33" i="42"/>
  <c r="YH33" i="42"/>
  <c r="YG33" i="42"/>
  <c r="YF33" i="42"/>
  <c r="YE33" i="42"/>
  <c r="YD33" i="42"/>
  <c r="YC33" i="42"/>
  <c r="YB33" i="42"/>
  <c r="YA33" i="42"/>
  <c r="XZ33" i="42"/>
  <c r="XY33" i="42"/>
  <c r="XX33" i="42"/>
  <c r="XW33" i="42"/>
  <c r="XV33" i="42"/>
  <c r="XU33" i="42"/>
  <c r="XT33" i="42"/>
  <c r="XS33" i="42"/>
  <c r="XR33" i="42"/>
  <c r="XQ33" i="42"/>
  <c r="XP33" i="42"/>
  <c r="XO33" i="42"/>
  <c r="XN33" i="42"/>
  <c r="XM33" i="42"/>
  <c r="XL33" i="42"/>
  <c r="XK33" i="42"/>
  <c r="XJ33" i="42"/>
  <c r="XI33" i="42"/>
  <c r="XH33" i="42"/>
  <c r="XG33" i="42"/>
  <c r="XF33" i="42"/>
  <c r="XE33" i="42"/>
  <c r="XD33" i="42"/>
  <c r="XC33" i="42"/>
  <c r="XB33" i="42"/>
  <c r="XA33" i="42"/>
  <c r="WZ33" i="42"/>
  <c r="WY33" i="42"/>
  <c r="WX33" i="42"/>
  <c r="WW33" i="42"/>
  <c r="WV33" i="42"/>
  <c r="WU33" i="42"/>
  <c r="WT33" i="42"/>
  <c r="WS33" i="42"/>
  <c r="WR33" i="42"/>
  <c r="WQ33" i="42"/>
  <c r="WP33" i="42"/>
  <c r="WO33" i="42"/>
  <c r="WN33" i="42"/>
  <c r="WM33" i="42"/>
  <c r="WL33" i="42"/>
  <c r="WK33" i="42"/>
  <c r="WJ33" i="42"/>
  <c r="WI33" i="42"/>
  <c r="WH33" i="42"/>
  <c r="WG33" i="42"/>
  <c r="WF33" i="42"/>
  <c r="WE33" i="42"/>
  <c r="WD33" i="42"/>
  <c r="WC33" i="42"/>
  <c r="WB33" i="42"/>
  <c r="WA33" i="42"/>
  <c r="VZ33" i="42"/>
  <c r="VY33" i="42"/>
  <c r="VX33" i="42"/>
  <c r="VW33" i="42"/>
  <c r="VV33" i="42"/>
  <c r="VU33" i="42"/>
  <c r="VT33" i="42"/>
  <c r="VS33" i="42"/>
  <c r="VR33" i="42"/>
  <c r="VQ33" i="42"/>
  <c r="VP33" i="42"/>
  <c r="VO33" i="42"/>
  <c r="VN33" i="42"/>
  <c r="VM33" i="42"/>
  <c r="VL33" i="42"/>
  <c r="VK33" i="42"/>
  <c r="VJ33" i="42"/>
  <c r="VI33" i="42"/>
  <c r="VH33" i="42"/>
  <c r="VG33" i="42"/>
  <c r="VF33" i="42"/>
  <c r="VE33" i="42"/>
  <c r="VD33" i="42"/>
  <c r="VC33" i="42"/>
  <c r="VB33" i="42"/>
  <c r="VA33" i="42"/>
  <c r="UZ33" i="42"/>
  <c r="UY33" i="42"/>
  <c r="UX33" i="42"/>
  <c r="UW33" i="42"/>
  <c r="UV33" i="42"/>
  <c r="UU33" i="42"/>
  <c r="UT33" i="42"/>
  <c r="US33" i="42"/>
  <c r="UR33" i="42"/>
  <c r="UQ33" i="42"/>
  <c r="UP33" i="42"/>
  <c r="UO33" i="42"/>
  <c r="UN33" i="42"/>
  <c r="UM33" i="42"/>
  <c r="UL33" i="42"/>
  <c r="UK33" i="42"/>
  <c r="UJ33" i="42"/>
  <c r="UI33" i="42"/>
  <c r="UH33" i="42"/>
  <c r="UG33" i="42"/>
  <c r="UF33" i="42"/>
  <c r="UE33" i="42"/>
  <c r="UD33" i="42"/>
  <c r="UC33" i="42"/>
  <c r="UB33" i="42"/>
  <c r="UA33" i="42"/>
  <c r="TZ33" i="42"/>
  <c r="TY33" i="42"/>
  <c r="TX33" i="42"/>
  <c r="TW33" i="42"/>
  <c r="TV33" i="42"/>
  <c r="TU33" i="42"/>
  <c r="TT33" i="42"/>
  <c r="TS33" i="42"/>
  <c r="TR33" i="42"/>
  <c r="TQ33" i="42"/>
  <c r="TP33" i="42"/>
  <c r="TO33" i="42"/>
  <c r="TN33" i="42"/>
  <c r="TM33" i="42"/>
  <c r="TL33" i="42"/>
  <c r="TK33" i="42"/>
  <c r="TJ33" i="42"/>
  <c r="TI33" i="42"/>
  <c r="TH33" i="42"/>
  <c r="TG33" i="42"/>
  <c r="TF33" i="42"/>
  <c r="TE33" i="42"/>
  <c r="TD33" i="42"/>
  <c r="TC33" i="42"/>
  <c r="TB33" i="42"/>
  <c r="TA33" i="42"/>
  <c r="SZ33" i="42"/>
  <c r="SY33" i="42"/>
  <c r="SX33" i="42"/>
  <c r="SW33" i="42"/>
  <c r="SV33" i="42"/>
  <c r="SU33" i="42"/>
  <c r="ST33" i="42"/>
  <c r="SS33" i="42"/>
  <c r="SR33" i="42"/>
  <c r="SQ33" i="42"/>
  <c r="SP33" i="42"/>
  <c r="SO33" i="42"/>
  <c r="SN33" i="42"/>
  <c r="SM33" i="42"/>
  <c r="SL33" i="42"/>
  <c r="SK33" i="42"/>
  <c r="SJ33" i="42"/>
  <c r="SI33" i="42"/>
  <c r="SH33" i="42"/>
  <c r="SG33" i="42"/>
  <c r="SF33" i="42"/>
  <c r="SE33" i="42"/>
  <c r="SD33" i="42"/>
  <c r="SC33" i="42"/>
  <c r="SB33" i="42"/>
  <c r="SA33" i="42"/>
  <c r="RZ33" i="42"/>
  <c r="RY33" i="42"/>
  <c r="RX33" i="42"/>
  <c r="RW33" i="42"/>
  <c r="RV33" i="42"/>
  <c r="RU33" i="42"/>
  <c r="RT33" i="42"/>
  <c r="RS33" i="42"/>
  <c r="RR33" i="42"/>
  <c r="RQ33" i="42"/>
  <c r="RP33" i="42"/>
  <c r="RO33" i="42"/>
  <c r="RN33" i="42"/>
  <c r="RM33" i="42"/>
  <c r="RL33" i="42"/>
  <c r="RK33" i="42"/>
  <c r="RJ33" i="42"/>
  <c r="RI33" i="42"/>
  <c r="RH33" i="42"/>
  <c r="RG33" i="42"/>
  <c r="RF33" i="42"/>
  <c r="RE33" i="42"/>
  <c r="RD33" i="42"/>
  <c r="RC33" i="42"/>
  <c r="RB33" i="42"/>
  <c r="RA33" i="42"/>
  <c r="QZ33" i="42"/>
  <c r="QY33" i="42"/>
  <c r="QX33" i="42"/>
  <c r="QW33" i="42"/>
  <c r="QV33" i="42"/>
  <c r="QU33" i="42"/>
  <c r="QT33" i="42"/>
  <c r="QS33" i="42"/>
  <c r="QR33" i="42"/>
  <c r="QQ33" i="42"/>
  <c r="QP33" i="42"/>
  <c r="QO33" i="42"/>
  <c r="QN33" i="42"/>
  <c r="QM33" i="42"/>
  <c r="QL33" i="42"/>
  <c r="QK33" i="42"/>
  <c r="QJ33" i="42"/>
  <c r="QI33" i="42"/>
  <c r="QH33" i="42"/>
  <c r="QG33" i="42"/>
  <c r="QF33" i="42"/>
  <c r="QE33" i="42"/>
  <c r="QD33" i="42"/>
  <c r="QC33" i="42"/>
  <c r="QB33" i="42"/>
  <c r="QA33" i="42"/>
  <c r="PZ33" i="42"/>
  <c r="PY33" i="42"/>
  <c r="PX33" i="42"/>
  <c r="PW33" i="42"/>
  <c r="PV33" i="42"/>
  <c r="PU33" i="42"/>
  <c r="PT33" i="42"/>
  <c r="PS33" i="42"/>
  <c r="PR33" i="42"/>
  <c r="PQ33" i="42"/>
  <c r="PP33" i="42"/>
  <c r="PO33" i="42"/>
  <c r="PN33" i="42"/>
  <c r="PM33" i="42"/>
  <c r="PL33" i="42"/>
  <c r="PK33" i="42"/>
  <c r="PJ33" i="42"/>
  <c r="PI33" i="42"/>
  <c r="PH33" i="42"/>
  <c r="PG33" i="42"/>
  <c r="PF33" i="42"/>
  <c r="PE33" i="42"/>
  <c r="PD33" i="42"/>
  <c r="PC33" i="42"/>
  <c r="PB33" i="42"/>
  <c r="PA33" i="42"/>
  <c r="OZ33" i="42"/>
  <c r="OY33" i="42"/>
  <c r="OX33" i="42"/>
  <c r="OW33" i="42"/>
  <c r="OV33" i="42"/>
  <c r="OU33" i="42"/>
  <c r="OT33" i="42"/>
  <c r="OS33" i="42"/>
  <c r="OR33" i="42"/>
  <c r="OQ33" i="42"/>
  <c r="OP33" i="42"/>
  <c r="OO33" i="42"/>
  <c r="ON33" i="42"/>
  <c r="OM33" i="42"/>
  <c r="OL33" i="42"/>
  <c r="OK33" i="42"/>
  <c r="OJ33" i="42"/>
  <c r="OI33" i="42"/>
  <c r="OH33" i="42"/>
  <c r="OG33" i="42"/>
  <c r="OF33" i="42"/>
  <c r="OE33" i="42"/>
  <c r="OD33" i="42"/>
  <c r="OC33" i="42"/>
  <c r="OB33" i="42"/>
  <c r="OA33" i="42"/>
  <c r="NZ33" i="42"/>
  <c r="NY33" i="42"/>
  <c r="NX33" i="42"/>
  <c r="NW33" i="42"/>
  <c r="NV33" i="42"/>
  <c r="NU33" i="42"/>
  <c r="NT33" i="42"/>
  <c r="NS33" i="42"/>
  <c r="NR33" i="42"/>
  <c r="NQ33" i="42"/>
  <c r="NP33" i="42"/>
  <c r="NO33" i="42"/>
  <c r="NN33" i="42"/>
  <c r="NM33" i="42"/>
  <c r="NL33" i="42"/>
  <c r="NK33" i="42"/>
  <c r="NJ33" i="42"/>
  <c r="NI33" i="42"/>
  <c r="NH33" i="42"/>
  <c r="NG33" i="42"/>
  <c r="NF33" i="42"/>
  <c r="NE33" i="42"/>
  <c r="ND33" i="42"/>
  <c r="NC33" i="42"/>
  <c r="NB33" i="42"/>
  <c r="NA33" i="42"/>
  <c r="MZ33" i="42"/>
  <c r="MY33" i="42"/>
  <c r="MX33" i="42"/>
  <c r="MW33" i="42"/>
  <c r="MV33" i="42"/>
  <c r="MU33" i="42"/>
  <c r="MT33" i="42"/>
  <c r="MS33" i="42"/>
  <c r="MR33" i="42"/>
  <c r="MQ33" i="42"/>
  <c r="MP33" i="42"/>
  <c r="MO33" i="42"/>
  <c r="MN33" i="42"/>
  <c r="MM33" i="42"/>
  <c r="ML33" i="42"/>
  <c r="MK33" i="42"/>
  <c r="MJ33" i="42"/>
  <c r="MI33" i="42"/>
  <c r="MH33" i="42"/>
  <c r="MG33" i="42"/>
  <c r="MF33" i="42"/>
  <c r="ME33" i="42"/>
  <c r="MD33" i="42"/>
  <c r="MC33" i="42"/>
  <c r="MB33" i="42"/>
  <c r="MA33" i="42"/>
  <c r="LZ33" i="42"/>
  <c r="LY33" i="42"/>
  <c r="LX33" i="42"/>
  <c r="LW33" i="42"/>
  <c r="LV33" i="42"/>
  <c r="LU33" i="42"/>
  <c r="LT33" i="42"/>
  <c r="LS33" i="42"/>
  <c r="LR33" i="42"/>
  <c r="LQ33" i="42"/>
  <c r="LP33" i="42"/>
  <c r="LO33" i="42"/>
  <c r="LN33" i="42"/>
  <c r="LM33" i="42"/>
  <c r="LL33" i="42"/>
  <c r="LK33" i="42"/>
  <c r="LJ33" i="42"/>
  <c r="LI33" i="42"/>
  <c r="LH33" i="42"/>
  <c r="LG33" i="42"/>
  <c r="LF33" i="42"/>
  <c r="LE33" i="42"/>
  <c r="LD33" i="42"/>
  <c r="LC33" i="42"/>
  <c r="LB33" i="42"/>
  <c r="LA33" i="42"/>
  <c r="KZ33" i="42"/>
  <c r="KY33" i="42"/>
  <c r="KX33" i="42"/>
  <c r="KW33" i="42"/>
  <c r="KV33" i="42"/>
  <c r="KU33" i="42"/>
  <c r="KT33" i="42"/>
  <c r="KS33" i="42"/>
  <c r="KR33" i="42"/>
  <c r="KQ33" i="42"/>
  <c r="KP33" i="42"/>
  <c r="KO33" i="42"/>
  <c r="KN33" i="42"/>
  <c r="KM33" i="42"/>
  <c r="KL33" i="42"/>
  <c r="KK33" i="42"/>
  <c r="KJ33" i="42"/>
  <c r="KI33" i="42"/>
  <c r="KH33" i="42"/>
  <c r="KG33" i="42"/>
  <c r="KF33" i="42"/>
  <c r="KE33" i="42"/>
  <c r="KD33" i="42"/>
  <c r="KC33" i="42"/>
  <c r="KB33" i="42"/>
  <c r="KA33" i="42"/>
  <c r="JZ33" i="42"/>
  <c r="JY33" i="42"/>
  <c r="JX33" i="42"/>
  <c r="JW33" i="42"/>
  <c r="JV33" i="42"/>
  <c r="JU33" i="42"/>
  <c r="JT33" i="42"/>
  <c r="JS33" i="42"/>
  <c r="JR33" i="42"/>
  <c r="JQ33" i="42"/>
  <c r="JP33" i="42"/>
  <c r="JO33" i="42"/>
  <c r="JN33" i="42"/>
  <c r="JM33" i="42"/>
  <c r="JL33" i="42"/>
  <c r="JK33" i="42"/>
  <c r="JJ33" i="42"/>
  <c r="JI33" i="42"/>
  <c r="JH33" i="42"/>
  <c r="JG33" i="42"/>
  <c r="JF33" i="42"/>
  <c r="JE33" i="42"/>
  <c r="JD33" i="42"/>
  <c r="JC33" i="42"/>
  <c r="JB33" i="42"/>
  <c r="JA33" i="42"/>
  <c r="IZ33" i="42"/>
  <c r="IY33" i="42"/>
  <c r="IX33" i="42"/>
  <c r="IW33" i="42"/>
  <c r="IV33" i="42"/>
  <c r="IU33" i="42"/>
  <c r="IT33" i="42"/>
  <c r="IS33" i="42"/>
  <c r="IR33" i="42"/>
  <c r="IQ33" i="42"/>
  <c r="IP33" i="42"/>
  <c r="IO33" i="42"/>
  <c r="IN33" i="42"/>
  <c r="IM33" i="42"/>
  <c r="IL33" i="42"/>
  <c r="IK33" i="42"/>
  <c r="IJ33" i="42"/>
  <c r="II33" i="42"/>
  <c r="IH33" i="42"/>
  <c r="IG33" i="42"/>
  <c r="IF33" i="42"/>
  <c r="IE33" i="42"/>
  <c r="ID33" i="42"/>
  <c r="IC33" i="42"/>
  <c r="IB33" i="42"/>
  <c r="IA33" i="42"/>
  <c r="HZ33" i="42"/>
  <c r="HY33" i="42"/>
  <c r="HX33" i="42"/>
  <c r="HW33" i="42"/>
  <c r="HV33" i="42"/>
  <c r="HU33" i="42"/>
  <c r="HT33" i="42"/>
  <c r="HS33" i="42"/>
  <c r="HR33" i="42"/>
  <c r="HQ33" i="42"/>
  <c r="HP33" i="42"/>
  <c r="HO33" i="42"/>
  <c r="HN33" i="42"/>
  <c r="HM33" i="42"/>
  <c r="HL33" i="42"/>
  <c r="HK33" i="42"/>
  <c r="HJ33" i="42"/>
  <c r="HI33" i="42"/>
  <c r="HH33" i="42"/>
  <c r="HG33" i="42"/>
  <c r="HF33" i="42"/>
  <c r="HE33" i="42"/>
  <c r="HD33" i="42"/>
  <c r="HC33" i="42"/>
  <c r="HB33" i="42"/>
  <c r="HA33" i="42"/>
  <c r="GZ33" i="42"/>
  <c r="GY33" i="42"/>
  <c r="GX33" i="42"/>
  <c r="GW33" i="42"/>
  <c r="GV33" i="42"/>
  <c r="GU33" i="42"/>
  <c r="GT33" i="42"/>
  <c r="GS33" i="42"/>
  <c r="GR33" i="42"/>
  <c r="GQ33" i="42"/>
  <c r="GP33" i="42"/>
  <c r="GO33" i="42"/>
  <c r="GN33" i="42"/>
  <c r="GM33" i="42"/>
  <c r="GL33" i="42"/>
  <c r="GK33" i="42"/>
  <c r="GJ33" i="42"/>
  <c r="GI33" i="42"/>
  <c r="GH33" i="42"/>
  <c r="GG33" i="42"/>
  <c r="GF33" i="42"/>
  <c r="GE33" i="42"/>
  <c r="GD33" i="42"/>
  <c r="GC33" i="42"/>
  <c r="GB33" i="42"/>
  <c r="GA33" i="42"/>
  <c r="FZ33" i="42"/>
  <c r="FY33" i="42"/>
  <c r="FX33" i="42"/>
  <c r="FW33" i="42"/>
  <c r="FV33" i="42"/>
  <c r="FU33" i="42"/>
  <c r="FT33" i="42"/>
  <c r="FS33" i="42"/>
  <c r="FR33" i="42"/>
  <c r="FQ33" i="42"/>
  <c r="FP33" i="42"/>
  <c r="FO33" i="42"/>
  <c r="FN33" i="42"/>
  <c r="FM33" i="42"/>
  <c r="FL33" i="42"/>
  <c r="FK33" i="42"/>
  <c r="FJ33" i="42"/>
  <c r="FI33" i="42"/>
  <c r="FH33" i="42"/>
  <c r="FG33" i="42"/>
  <c r="FF33" i="42"/>
  <c r="FE33" i="42"/>
  <c r="FD33" i="42"/>
  <c r="FC33" i="42"/>
  <c r="FB33" i="42"/>
  <c r="FA33" i="42"/>
  <c r="EZ33" i="42"/>
  <c r="EY33" i="42"/>
  <c r="EX33" i="42"/>
  <c r="EW33" i="42"/>
  <c r="EV33" i="42"/>
  <c r="EU33" i="42"/>
  <c r="ET33" i="42"/>
  <c r="ES33" i="42"/>
  <c r="ER33" i="42"/>
  <c r="EQ33" i="42"/>
  <c r="EP33" i="42"/>
  <c r="EO33" i="42"/>
  <c r="EN33" i="42"/>
  <c r="EM33" i="42"/>
  <c r="EL33" i="42"/>
  <c r="EK33" i="42"/>
  <c r="EJ33" i="42"/>
  <c r="EI33" i="42"/>
  <c r="EH33" i="42"/>
  <c r="EG33" i="42"/>
  <c r="EF33" i="42"/>
  <c r="EE33" i="42"/>
  <c r="ED33" i="42"/>
  <c r="EC33" i="42"/>
  <c r="EB33" i="42"/>
  <c r="EA33" i="42"/>
  <c r="DZ33" i="42"/>
  <c r="DY33" i="42"/>
  <c r="DX33" i="42"/>
  <c r="DW33" i="42"/>
  <c r="DV33" i="42"/>
  <c r="DU33" i="42"/>
  <c r="DT33" i="42"/>
  <c r="DS33" i="42"/>
  <c r="DR33" i="42"/>
  <c r="DQ33" i="42"/>
  <c r="DP33" i="42"/>
  <c r="DO33" i="42"/>
  <c r="DN33" i="42"/>
  <c r="DM33" i="42"/>
  <c r="DL33" i="42"/>
  <c r="DK33" i="42"/>
  <c r="DJ33" i="42"/>
  <c r="DI33" i="42"/>
  <c r="DH33" i="42"/>
  <c r="DG33" i="42"/>
  <c r="DF33" i="42"/>
  <c r="DE33" i="42"/>
  <c r="AE12" i="42"/>
  <c r="DI48" i="33"/>
  <c r="DJ48" i="33"/>
  <c r="DK48" i="33"/>
  <c r="DL48" i="33"/>
  <c r="DM48" i="33"/>
  <c r="DN48" i="33"/>
  <c r="DO48" i="33"/>
  <c r="DP48" i="33"/>
  <c r="DQ48" i="33"/>
  <c r="DR48" i="33"/>
  <c r="DS48" i="33"/>
  <c r="DT48" i="33"/>
  <c r="DU48" i="33"/>
  <c r="DV48" i="33"/>
  <c r="DW48" i="33"/>
  <c r="DX48" i="33"/>
  <c r="DY48" i="33"/>
  <c r="DZ48" i="33"/>
  <c r="EA48" i="33"/>
  <c r="EB48" i="33"/>
  <c r="EC48" i="33"/>
  <c r="ED48" i="33"/>
  <c r="EE48" i="33"/>
  <c r="EF48" i="33"/>
  <c r="EG48" i="33"/>
  <c r="EH48" i="33"/>
  <c r="EI48" i="33"/>
  <c r="EJ48" i="33"/>
  <c r="EK48" i="33"/>
  <c r="EL48" i="33"/>
  <c r="EM48" i="33"/>
  <c r="EN48" i="33"/>
  <c r="EO48" i="33"/>
  <c r="EP48" i="33"/>
  <c r="EQ48" i="33"/>
  <c r="ER48" i="33"/>
  <c r="ES48" i="33"/>
  <c r="ET48" i="33"/>
  <c r="EU48" i="33"/>
  <c r="EV48" i="33"/>
  <c r="EW48" i="33"/>
  <c r="EX48" i="33"/>
  <c r="EY48" i="33"/>
  <c r="EZ48" i="33"/>
  <c r="FA48" i="33"/>
  <c r="FB48" i="33"/>
  <c r="FC48" i="33"/>
  <c r="FD48" i="33"/>
  <c r="FE48" i="33"/>
  <c r="FF48" i="33"/>
  <c r="FG48" i="33"/>
  <c r="FH48" i="33"/>
  <c r="FI48" i="33"/>
  <c r="FJ48" i="33"/>
  <c r="FK48" i="33"/>
  <c r="FL48" i="33"/>
  <c r="FM48" i="33"/>
  <c r="FN48" i="33"/>
  <c r="FO48" i="33"/>
  <c r="FP48" i="33"/>
  <c r="FQ48" i="33"/>
  <c r="FR48" i="33"/>
  <c r="FS48" i="33"/>
  <c r="FT48" i="33"/>
  <c r="FU48" i="33"/>
  <c r="FV48" i="33"/>
  <c r="FW48" i="33"/>
  <c r="FX48" i="33"/>
  <c r="FY48" i="33"/>
  <c r="FZ48" i="33"/>
  <c r="GA48" i="33"/>
  <c r="GB48" i="33"/>
  <c r="GC48" i="33"/>
  <c r="GD48" i="33"/>
  <c r="GE48" i="33"/>
  <c r="GF48" i="33"/>
  <c r="GG48" i="33"/>
  <c r="GH48" i="33"/>
  <c r="GI48" i="33"/>
  <c r="GJ48" i="33"/>
  <c r="GK48" i="33"/>
  <c r="GL48" i="33"/>
  <c r="GM48" i="33"/>
  <c r="GN48" i="33"/>
  <c r="GO48" i="33"/>
  <c r="GP48" i="33"/>
  <c r="GQ48" i="33"/>
  <c r="GR48" i="33"/>
  <c r="GS48" i="33"/>
  <c r="GT48" i="33"/>
  <c r="GU48" i="33"/>
  <c r="GV48" i="33"/>
  <c r="GW48" i="33"/>
  <c r="GX48" i="33"/>
  <c r="GY48" i="33"/>
  <c r="GZ48" i="33"/>
  <c r="HA48" i="33"/>
  <c r="HB48" i="33"/>
  <c r="HC48" i="33"/>
  <c r="HD48" i="33"/>
  <c r="HE48" i="33"/>
  <c r="HF48" i="33"/>
  <c r="HG48" i="33"/>
  <c r="HH48" i="33"/>
  <c r="HI48" i="33"/>
  <c r="HJ48" i="33"/>
  <c r="HK48" i="33"/>
  <c r="HL48" i="33"/>
  <c r="HM48" i="33"/>
  <c r="HN48" i="33"/>
  <c r="HO48" i="33"/>
  <c r="HP48" i="33"/>
  <c r="HQ48" i="33"/>
  <c r="HR48" i="33"/>
  <c r="HS48" i="33"/>
  <c r="HT48" i="33"/>
  <c r="HU48" i="33"/>
  <c r="HV48" i="33"/>
  <c r="HW48" i="33"/>
  <c r="HX48" i="33"/>
  <c r="HY48" i="33"/>
  <c r="HZ48" i="33"/>
  <c r="IA48" i="33"/>
  <c r="IB48" i="33"/>
  <c r="IC48" i="33"/>
  <c r="ID48" i="33"/>
  <c r="IE48" i="33"/>
  <c r="IF48" i="33"/>
  <c r="IG48" i="33"/>
  <c r="IH48" i="33"/>
  <c r="II48" i="33"/>
  <c r="IJ48" i="33"/>
  <c r="IK48" i="33"/>
  <c r="IL48" i="33"/>
  <c r="IM48" i="33"/>
  <c r="IN48" i="33"/>
  <c r="IO48" i="33"/>
  <c r="IP48" i="33"/>
  <c r="IQ48" i="33"/>
  <c r="IR48" i="33"/>
  <c r="IS48" i="33"/>
  <c r="IT48" i="33"/>
  <c r="IU48" i="33"/>
  <c r="IV48" i="33"/>
  <c r="IW48" i="33"/>
  <c r="IX48" i="33"/>
  <c r="IY48" i="33"/>
  <c r="IZ48" i="33"/>
  <c r="JA48" i="33"/>
  <c r="JB48" i="33"/>
  <c r="JC48" i="33"/>
  <c r="JD48" i="33"/>
  <c r="JE48" i="33"/>
  <c r="JF48" i="33"/>
  <c r="JG48" i="33"/>
  <c r="JH48" i="33"/>
  <c r="JI48" i="33"/>
  <c r="JJ48" i="33"/>
  <c r="JK48" i="33"/>
  <c r="JL48" i="33"/>
  <c r="JM48" i="33"/>
  <c r="JN48" i="33"/>
  <c r="JO48" i="33"/>
  <c r="JP48" i="33"/>
  <c r="JQ48" i="33"/>
  <c r="JR48" i="33"/>
  <c r="JS48" i="33"/>
  <c r="JT48" i="33"/>
  <c r="JU48" i="33"/>
  <c r="JV48" i="33"/>
  <c r="JW48" i="33"/>
  <c r="JX48" i="33"/>
  <c r="JY48" i="33"/>
  <c r="JZ48" i="33"/>
  <c r="KA48" i="33"/>
  <c r="KB48" i="33"/>
  <c r="KC48" i="33"/>
  <c r="KD48" i="33"/>
  <c r="KE48" i="33"/>
  <c r="KF48" i="33"/>
  <c r="KG48" i="33"/>
  <c r="KH48" i="33"/>
  <c r="KI48" i="33"/>
  <c r="KJ48" i="33"/>
  <c r="KK48" i="33"/>
  <c r="KL48" i="33"/>
  <c r="KM48" i="33"/>
  <c r="KN48" i="33"/>
  <c r="KO48" i="33"/>
  <c r="KP48" i="33"/>
  <c r="KQ48" i="33"/>
  <c r="KR48" i="33"/>
  <c r="KS48" i="33"/>
  <c r="KT48" i="33"/>
  <c r="KU48" i="33"/>
  <c r="KV48" i="33"/>
  <c r="KW48" i="33"/>
  <c r="KX48" i="33"/>
  <c r="KY48" i="33"/>
  <c r="KZ48" i="33"/>
  <c r="LA48" i="33"/>
  <c r="LB48" i="33"/>
  <c r="LC48" i="33"/>
  <c r="LD48" i="33"/>
  <c r="LE48" i="33"/>
  <c r="LF48" i="33"/>
  <c r="LG48" i="33"/>
  <c r="LH48" i="33"/>
  <c r="LI48" i="33"/>
  <c r="LJ48" i="33"/>
  <c r="LK48" i="33"/>
  <c r="LL48" i="33"/>
  <c r="LM48" i="33"/>
  <c r="LN48" i="33"/>
  <c r="LO48" i="33"/>
  <c r="LP48" i="33"/>
  <c r="LQ48" i="33"/>
  <c r="LR48" i="33"/>
  <c r="LS48" i="33"/>
  <c r="LT48" i="33"/>
  <c r="LU48" i="33"/>
  <c r="LV48" i="33"/>
  <c r="LW48" i="33"/>
  <c r="LX48" i="33"/>
  <c r="LY48" i="33"/>
  <c r="LZ48" i="33"/>
  <c r="MA48" i="33"/>
  <c r="MB48" i="33"/>
  <c r="MC48" i="33"/>
  <c r="MD48" i="33"/>
  <c r="ME48" i="33"/>
  <c r="MF48" i="33"/>
  <c r="MG48" i="33"/>
  <c r="MH48" i="33"/>
  <c r="MI48" i="33"/>
  <c r="MJ48" i="33"/>
  <c r="MK48" i="33"/>
  <c r="ML48" i="33"/>
  <c r="MM48" i="33"/>
  <c r="MN48" i="33"/>
  <c r="MO48" i="33"/>
  <c r="MP48" i="33"/>
  <c r="MQ48" i="33"/>
  <c r="MR48" i="33"/>
  <c r="MS48" i="33"/>
  <c r="MT48" i="33"/>
  <c r="MU48" i="33"/>
  <c r="MV48" i="33"/>
  <c r="MW48" i="33"/>
  <c r="MX48" i="33"/>
  <c r="MY48" i="33"/>
  <c r="MZ48" i="33"/>
  <c r="NA48" i="33"/>
  <c r="NB48" i="33"/>
  <c r="NC48" i="33"/>
  <c r="ND48" i="33"/>
  <c r="NE48" i="33"/>
  <c r="NF48" i="33"/>
  <c r="NG48" i="33"/>
  <c r="NH48" i="33"/>
  <c r="NI48" i="33"/>
  <c r="NJ48" i="33"/>
  <c r="NK48" i="33"/>
  <c r="NL48" i="33"/>
  <c r="NM48" i="33"/>
  <c r="NN48" i="33"/>
  <c r="NO48" i="33"/>
  <c r="NP48" i="33"/>
  <c r="NQ48" i="33"/>
  <c r="NR48" i="33"/>
  <c r="NS48" i="33"/>
  <c r="NT48" i="33"/>
  <c r="NU48" i="33"/>
  <c r="NV48" i="33"/>
  <c r="NW48" i="33"/>
  <c r="NX48" i="33"/>
  <c r="NY48" i="33"/>
  <c r="NZ48" i="33"/>
  <c r="OA48" i="33"/>
  <c r="OB48" i="33"/>
  <c r="OC48" i="33"/>
  <c r="OD48" i="33"/>
  <c r="OE48" i="33"/>
  <c r="OF48" i="33"/>
  <c r="OG48" i="33"/>
  <c r="OH48" i="33"/>
  <c r="OI48" i="33"/>
  <c r="OJ48" i="33"/>
  <c r="OK48" i="33"/>
  <c r="OL48" i="33"/>
  <c r="OM48" i="33"/>
  <c r="ON48" i="33"/>
  <c r="OO48" i="33"/>
  <c r="OP48" i="33"/>
  <c r="OQ48" i="33"/>
  <c r="OR48" i="33"/>
  <c r="OS48" i="33"/>
  <c r="OT48" i="33"/>
  <c r="OU48" i="33"/>
  <c r="OV48" i="33"/>
  <c r="OW48" i="33"/>
  <c r="OX48" i="33"/>
  <c r="OY48" i="33"/>
  <c r="OZ48" i="33"/>
  <c r="PA48" i="33"/>
  <c r="PB48" i="33"/>
  <c r="PC48" i="33"/>
  <c r="PD48" i="33"/>
  <c r="PE48" i="33"/>
  <c r="PF48" i="33"/>
  <c r="PG48" i="33"/>
  <c r="PH48" i="33"/>
  <c r="PI48" i="33"/>
  <c r="PJ48" i="33"/>
  <c r="PK48" i="33"/>
  <c r="PL48" i="33"/>
  <c r="PM48" i="33"/>
  <c r="PN48" i="33"/>
  <c r="PO48" i="33"/>
  <c r="PP48" i="33"/>
  <c r="PQ48" i="33"/>
  <c r="PR48" i="33"/>
  <c r="PS48" i="33"/>
  <c r="PT48" i="33"/>
  <c r="PU48" i="33"/>
  <c r="PV48" i="33"/>
  <c r="PW48" i="33"/>
  <c r="PX48" i="33"/>
  <c r="PY48" i="33"/>
  <c r="PZ48" i="33"/>
  <c r="QA48" i="33"/>
  <c r="QB48" i="33"/>
  <c r="QC48" i="33"/>
  <c r="QD48" i="33"/>
  <c r="QE48" i="33"/>
  <c r="QF48" i="33"/>
  <c r="QG48" i="33"/>
  <c r="QH48" i="33"/>
  <c r="QI48" i="33"/>
  <c r="QJ48" i="33"/>
  <c r="QK48" i="33"/>
  <c r="QL48" i="33"/>
  <c r="QM48" i="33"/>
  <c r="QN48" i="33"/>
  <c r="QO48" i="33"/>
  <c r="QP48" i="33"/>
  <c r="QQ48" i="33"/>
  <c r="QR48" i="33"/>
  <c r="QS48" i="33"/>
  <c r="QT48" i="33"/>
  <c r="QU48" i="33"/>
  <c r="QV48" i="33"/>
  <c r="QW48" i="33"/>
  <c r="QX48" i="33"/>
  <c r="QY48" i="33"/>
  <c r="QZ48" i="33"/>
  <c r="RA48" i="33"/>
  <c r="RB48" i="33"/>
  <c r="RC48" i="33"/>
  <c r="RD48" i="33"/>
  <c r="RE48" i="33"/>
  <c r="RF48" i="33"/>
  <c r="RG48" i="33"/>
  <c r="RH48" i="33"/>
  <c r="RI48" i="33"/>
  <c r="RJ48" i="33"/>
  <c r="RK48" i="33"/>
  <c r="RL48" i="33"/>
  <c r="RM48" i="33"/>
  <c r="RN48" i="33"/>
  <c r="RO48" i="33"/>
  <c r="RP48" i="33"/>
  <c r="RQ48" i="33"/>
  <c r="RR48" i="33"/>
  <c r="RS48" i="33"/>
  <c r="RT48" i="33"/>
  <c r="RU48" i="33"/>
  <c r="RV48" i="33"/>
  <c r="RW48" i="33"/>
  <c r="RX48" i="33"/>
  <c r="RY48" i="33"/>
  <c r="RZ48" i="33"/>
  <c r="SA48" i="33"/>
  <c r="SB48" i="33"/>
  <c r="SC48" i="33"/>
  <c r="SD48" i="33"/>
  <c r="SE48" i="33"/>
  <c r="SF48" i="33"/>
  <c r="SG48" i="33"/>
  <c r="SH48" i="33"/>
  <c r="SI48" i="33"/>
  <c r="SJ48" i="33"/>
  <c r="SK48" i="33"/>
  <c r="SL48" i="33"/>
  <c r="SM48" i="33"/>
  <c r="SN48" i="33"/>
  <c r="SO48" i="33"/>
  <c r="SP48" i="33"/>
  <c r="SQ48" i="33"/>
  <c r="SR48" i="33"/>
  <c r="SS48" i="33"/>
  <c r="ST48" i="33"/>
  <c r="SU48" i="33"/>
  <c r="SV48" i="33"/>
  <c r="SW48" i="33"/>
  <c r="SX48" i="33"/>
  <c r="SY48" i="33"/>
  <c r="SZ48" i="33"/>
  <c r="TA48" i="33"/>
  <c r="TB48" i="33"/>
  <c r="TC48" i="33"/>
  <c r="TD48" i="33"/>
  <c r="TE48" i="33"/>
  <c r="TF48" i="33"/>
  <c r="TG48" i="33"/>
  <c r="TH48" i="33"/>
  <c r="TI48" i="33"/>
  <c r="TJ48" i="33"/>
  <c r="TK48" i="33"/>
  <c r="TL48" i="33"/>
  <c r="TM48" i="33"/>
  <c r="TN48" i="33"/>
  <c r="TO48" i="33"/>
  <c r="TP48" i="33"/>
  <c r="TQ48" i="33"/>
  <c r="TR48" i="33"/>
  <c r="TS48" i="33"/>
  <c r="TT48" i="33"/>
  <c r="TU48" i="33"/>
  <c r="TV48" i="33"/>
  <c r="TW48" i="33"/>
  <c r="TX48" i="33"/>
  <c r="TY48" i="33"/>
  <c r="TZ48" i="33"/>
  <c r="UA48" i="33"/>
  <c r="UB48" i="33"/>
  <c r="UC48" i="33"/>
  <c r="UD48" i="33"/>
  <c r="UE48" i="33"/>
  <c r="UF48" i="33"/>
  <c r="UG48" i="33"/>
  <c r="UH48" i="33"/>
  <c r="UI48" i="33"/>
  <c r="UJ48" i="33"/>
  <c r="UK48" i="33"/>
  <c r="UL48" i="33"/>
  <c r="UM48" i="33"/>
  <c r="UN48" i="33"/>
  <c r="UO48" i="33"/>
  <c r="UP48" i="33"/>
  <c r="UQ48" i="33"/>
  <c r="UR48" i="33"/>
  <c r="US48" i="33"/>
  <c r="UT48" i="33"/>
  <c r="UU48" i="33"/>
  <c r="UV48" i="33"/>
  <c r="UW48" i="33"/>
  <c r="UX48" i="33"/>
  <c r="UY48" i="33"/>
  <c r="UZ48" i="33"/>
  <c r="VA48" i="33"/>
  <c r="VB48" i="33"/>
  <c r="VC48" i="33"/>
  <c r="VD48" i="33"/>
  <c r="VE48" i="33"/>
  <c r="VF48" i="33"/>
  <c r="VG48" i="33"/>
  <c r="VH48" i="33"/>
  <c r="VI48" i="33"/>
  <c r="VJ48" i="33"/>
  <c r="VK48" i="33"/>
  <c r="VL48" i="33"/>
  <c r="VM48" i="33"/>
  <c r="VN48" i="33"/>
  <c r="VO48" i="33"/>
  <c r="VP48" i="33"/>
  <c r="VQ48" i="33"/>
  <c r="VR48" i="33"/>
  <c r="VS48" i="33"/>
  <c r="VT48" i="33"/>
  <c r="VU48" i="33"/>
  <c r="VV48" i="33"/>
  <c r="VW48" i="33"/>
  <c r="VX48" i="33"/>
  <c r="VY48" i="33"/>
  <c r="VZ48" i="33"/>
  <c r="WA48" i="33"/>
  <c r="WB48" i="33"/>
  <c r="WC48" i="33"/>
  <c r="WD48" i="33"/>
  <c r="WE48" i="33"/>
  <c r="WF48" i="33"/>
  <c r="WG48" i="33"/>
  <c r="WH48" i="33"/>
  <c r="WI48" i="33"/>
  <c r="WJ48" i="33"/>
  <c r="WK48" i="33"/>
  <c r="WL48" i="33"/>
  <c r="WM48" i="33"/>
  <c r="WN48" i="33"/>
  <c r="WO48" i="33"/>
  <c r="WP48" i="33"/>
  <c r="WQ48" i="33"/>
  <c r="WR48" i="33"/>
  <c r="WS48" i="33"/>
  <c r="WT48" i="33"/>
  <c r="WU48" i="33"/>
  <c r="WV48" i="33"/>
  <c r="WW48" i="33"/>
  <c r="WX48" i="33"/>
  <c r="WY48" i="33"/>
  <c r="WZ48" i="33"/>
  <c r="XA48" i="33"/>
  <c r="XB48" i="33"/>
  <c r="XC48" i="33"/>
  <c r="XD48" i="33"/>
  <c r="XE48" i="33"/>
  <c r="XF48" i="33"/>
  <c r="XG48" i="33"/>
  <c r="XH48" i="33"/>
  <c r="XI48" i="33"/>
  <c r="XJ48" i="33"/>
  <c r="XK48" i="33"/>
  <c r="XL48" i="33"/>
  <c r="XM48" i="33"/>
  <c r="XN48" i="33"/>
  <c r="XO48" i="33"/>
  <c r="XP48" i="33"/>
  <c r="XQ48" i="33"/>
  <c r="XR48" i="33"/>
  <c r="XS48" i="33"/>
  <c r="XT48" i="33"/>
  <c r="XU48" i="33"/>
  <c r="XV48" i="33"/>
  <c r="XW48" i="33"/>
  <c r="XX48" i="33"/>
  <c r="XY48" i="33"/>
  <c r="XZ48" i="33"/>
  <c r="YA48" i="33"/>
  <c r="YB48" i="33"/>
  <c r="YC48" i="33"/>
  <c r="YD48" i="33"/>
  <c r="YE48" i="33"/>
  <c r="YF48" i="33"/>
  <c r="YG48" i="33"/>
  <c r="YH48" i="33"/>
  <c r="YI48" i="33"/>
  <c r="YJ48" i="33"/>
  <c r="YK48" i="33"/>
  <c r="YL48" i="33"/>
  <c r="YM48" i="33"/>
  <c r="YN48" i="33"/>
  <c r="YO48" i="33"/>
  <c r="YP48" i="33"/>
  <c r="YQ48" i="33"/>
  <c r="YR48" i="33"/>
  <c r="YS48" i="33"/>
  <c r="YT48" i="33"/>
  <c r="YU48" i="33"/>
  <c r="YV48" i="33"/>
  <c r="YW48" i="33"/>
  <c r="YX48" i="33"/>
  <c r="YY48" i="33"/>
  <c r="YZ48" i="33"/>
  <c r="ZA48" i="33"/>
  <c r="ZB48" i="33"/>
  <c r="ZC48" i="33"/>
  <c r="ZD48" i="33"/>
  <c r="ZE48" i="33"/>
  <c r="ZF48" i="33"/>
  <c r="ZG48" i="33"/>
  <c r="ZH48" i="33"/>
  <c r="ZI48" i="33"/>
  <c r="ZJ48" i="33"/>
  <c r="ZK48" i="33"/>
  <c r="ZL48" i="33"/>
  <c r="ZM48" i="33"/>
  <c r="ZN48" i="33"/>
  <c r="ZO48" i="33"/>
  <c r="ZP48" i="33"/>
  <c r="ZQ48" i="33"/>
  <c r="ZR48" i="33"/>
  <c r="ZS48" i="33"/>
  <c r="ZT48" i="33"/>
  <c r="ZU48" i="33"/>
  <c r="ZV48" i="33"/>
  <c r="ZW48" i="33"/>
  <c r="ZX48" i="33"/>
  <c r="ZY48" i="33"/>
  <c r="ZZ48" i="33"/>
  <c r="AAA48" i="33"/>
  <c r="AAB48" i="33"/>
  <c r="AAC48" i="33"/>
  <c r="AAD48" i="33"/>
  <c r="AAE48" i="33"/>
  <c r="AAF48" i="33"/>
  <c r="AAG48" i="33"/>
  <c r="AAH48" i="33"/>
  <c r="AAI48" i="33"/>
  <c r="AAJ48" i="33"/>
  <c r="AAK48" i="33"/>
  <c r="AAL48" i="33"/>
  <c r="AAM48" i="33"/>
  <c r="AAN48" i="33"/>
  <c r="AAO48" i="33"/>
  <c r="AAP48" i="33"/>
  <c r="AAQ48" i="33"/>
  <c r="AAR48" i="33"/>
  <c r="AAS48" i="33"/>
  <c r="AAT48" i="33"/>
  <c r="AAU48" i="33"/>
  <c r="AAV48" i="33"/>
  <c r="AAW48" i="33"/>
  <c r="AAX48" i="33"/>
  <c r="AAY48" i="33"/>
  <c r="AAZ48" i="33"/>
  <c r="ABA48" i="33"/>
  <c r="ABB48" i="33"/>
  <c r="ABC48" i="33"/>
  <c r="ABD48" i="33"/>
  <c r="ABE48" i="33"/>
  <c r="ABF48" i="33"/>
  <c r="ABG48" i="33"/>
  <c r="ABH48" i="33"/>
  <c r="ABI48" i="33"/>
  <c r="ABJ48" i="33"/>
  <c r="ABK48" i="33"/>
  <c r="ABL48" i="33"/>
  <c r="ABM48" i="33"/>
  <c r="ABN48" i="33"/>
  <c r="ABO48" i="33"/>
  <c r="ABP48" i="33"/>
  <c r="ABQ48" i="33"/>
  <c r="ABR48" i="33"/>
  <c r="ABS48" i="33"/>
  <c r="ABT48" i="33"/>
  <c r="ABU48" i="33"/>
  <c r="ABV48" i="33"/>
  <c r="ABW48" i="33"/>
  <c r="ABX48" i="33"/>
  <c r="ABY48" i="33"/>
  <c r="ABZ48" i="33"/>
  <c r="ACA48" i="33"/>
  <c r="ACB48" i="33"/>
  <c r="ACC48" i="33"/>
  <c r="ACD48" i="33"/>
  <c r="ACE48" i="33"/>
  <c r="ACF48" i="33"/>
  <c r="ACG48" i="33"/>
  <c r="ACH48" i="33"/>
  <c r="ACI48" i="33"/>
  <c r="ACJ48" i="33"/>
  <c r="ACK48" i="33"/>
  <c r="ACL48" i="33"/>
  <c r="ACM48" i="33"/>
  <c r="ACN48" i="33"/>
  <c r="ACO48" i="33"/>
  <c r="ACP48" i="33"/>
  <c r="ACQ48" i="33"/>
  <c r="ACR48" i="33"/>
  <c r="ACS48" i="33"/>
  <c r="ACT48" i="33"/>
  <c r="ACU48" i="33"/>
  <c r="ACV48" i="33"/>
  <c r="ACW48" i="33"/>
  <c r="ACX48" i="33"/>
  <c r="ACY48" i="33"/>
  <c r="ACZ48" i="33"/>
  <c r="ADA48" i="33"/>
  <c r="ADB48" i="33"/>
  <c r="ADC48" i="33"/>
  <c r="ADD48" i="33"/>
  <c r="ADE48" i="33"/>
  <c r="ADF48" i="33"/>
  <c r="ADG48" i="33"/>
  <c r="ADH48" i="33"/>
  <c r="ADI48" i="33"/>
  <c r="ADJ48" i="33"/>
  <c r="ADK48" i="33"/>
  <c r="ADL48" i="33"/>
  <c r="ADM48" i="33"/>
  <c r="ADN48" i="33"/>
  <c r="ADO48" i="33"/>
  <c r="ADP48" i="33"/>
  <c r="ADQ48" i="33"/>
  <c r="ADR48" i="33"/>
  <c r="ADS48" i="33"/>
  <c r="ADT48" i="33"/>
  <c r="ADU48" i="33"/>
  <c r="ADV48" i="33"/>
  <c r="ADW48" i="33"/>
  <c r="ADX48" i="33"/>
  <c r="ADY48" i="33"/>
  <c r="ADZ48" i="33"/>
  <c r="AEA48" i="33"/>
  <c r="AEB48" i="33"/>
  <c r="AEC48" i="33"/>
  <c r="AED48" i="33"/>
  <c r="AEE48" i="33"/>
  <c r="AEF48" i="33"/>
  <c r="AEG48" i="33"/>
  <c r="AEH48" i="33"/>
  <c r="AEI48" i="33"/>
  <c r="AEJ48" i="33"/>
  <c r="AEK48" i="33"/>
  <c r="AEL48" i="33"/>
  <c r="AEM48" i="33"/>
  <c r="AEN48" i="33"/>
  <c r="AEO48" i="33"/>
  <c r="AEP48" i="33"/>
  <c r="AEQ48" i="33"/>
  <c r="AER48" i="33"/>
  <c r="AES48" i="33"/>
  <c r="AET48" i="33"/>
  <c r="AEU48" i="33"/>
  <c r="AEV48" i="33"/>
  <c r="AEW48" i="33"/>
  <c r="AEX48" i="33"/>
  <c r="AEY48" i="33"/>
  <c r="AEZ48" i="33"/>
  <c r="AFA48" i="33"/>
  <c r="AFB48" i="33"/>
  <c r="AFC48" i="33"/>
  <c r="AFD48" i="33"/>
  <c r="AFE48" i="33"/>
  <c r="AFF48" i="33"/>
  <c r="AFG48" i="33"/>
  <c r="AFH48" i="33"/>
  <c r="AFI48" i="33"/>
  <c r="AFJ48" i="33"/>
  <c r="AFK48" i="33"/>
  <c r="AFL48" i="33"/>
  <c r="AFM48" i="33"/>
  <c r="AFN48" i="33"/>
  <c r="AFO48" i="33"/>
  <c r="AFP48" i="33"/>
  <c r="AFQ48" i="33"/>
  <c r="AFR48" i="33"/>
  <c r="AFS48" i="33"/>
  <c r="AFT48" i="33"/>
  <c r="AFU48" i="33"/>
  <c r="AFV48" i="33"/>
  <c r="AFW48" i="33"/>
  <c r="AFX48" i="33"/>
  <c r="AFY48" i="33"/>
  <c r="AFZ48" i="33"/>
  <c r="AGA48" i="33"/>
  <c r="AGB48" i="33"/>
  <c r="AGC48" i="33"/>
  <c r="AGD48" i="33"/>
  <c r="AGE48" i="33"/>
  <c r="AGF48" i="33"/>
  <c r="AGG48" i="33"/>
  <c r="AGH48" i="33"/>
  <c r="AGI48" i="33"/>
  <c r="AGJ48" i="33"/>
  <c r="AGK48" i="33"/>
  <c r="AGL48" i="33"/>
  <c r="AGM48" i="33"/>
  <c r="AGN48" i="33"/>
  <c r="AGO48" i="33"/>
  <c r="AGP48" i="33"/>
  <c r="AGQ48" i="33"/>
  <c r="AGR48" i="33"/>
  <c r="AGS48" i="33"/>
  <c r="AGT48" i="33"/>
  <c r="AGU48" i="33"/>
  <c r="AGV48" i="33"/>
  <c r="AGW48" i="33"/>
  <c r="AGX48" i="33"/>
  <c r="AGY48" i="33"/>
  <c r="AGZ48" i="33"/>
  <c r="AHA48" i="33"/>
  <c r="AHB48" i="33"/>
  <c r="AHC48" i="33"/>
  <c r="AHD48" i="33"/>
  <c r="AHE48" i="33"/>
  <c r="AHF48" i="33"/>
  <c r="AHG48" i="33"/>
  <c r="AHH48" i="33"/>
  <c r="AHI48" i="33"/>
  <c r="AHJ48" i="33"/>
  <c r="AHK48" i="33"/>
  <c r="AHL48" i="33"/>
  <c r="AHM48" i="33"/>
  <c r="AHN48" i="33"/>
  <c r="AHO48" i="33"/>
  <c r="AHP48" i="33"/>
  <c r="AHQ48" i="33"/>
  <c r="AHR48" i="33"/>
  <c r="AHS48" i="33"/>
  <c r="AHT48" i="33"/>
  <c r="AHU48" i="33"/>
  <c r="AHV48" i="33"/>
  <c r="AHW48" i="33"/>
  <c r="AHX48" i="33"/>
  <c r="AHY48" i="33"/>
  <c r="AHZ48" i="33"/>
  <c r="AIA48" i="33"/>
  <c r="AIB48" i="33"/>
  <c r="AIC48" i="33"/>
  <c r="AID48" i="33"/>
  <c r="AIE48" i="33"/>
  <c r="AIF48" i="33"/>
  <c r="AIG48" i="33"/>
  <c r="AIH48" i="33"/>
  <c r="AII48" i="33"/>
  <c r="AIJ48" i="33"/>
  <c r="AIK48" i="33"/>
  <c r="AIL48" i="33"/>
  <c r="AIM48" i="33"/>
  <c r="AIN48" i="33"/>
  <c r="AIO48" i="33"/>
  <c r="AIP48" i="33"/>
  <c r="AIQ48" i="33"/>
  <c r="AIR48" i="33"/>
  <c r="AIS48" i="33"/>
  <c r="AIT48" i="33"/>
  <c r="AIU48" i="33"/>
  <c r="AIV48" i="33"/>
  <c r="AIW48" i="33"/>
  <c r="AIX48" i="33"/>
  <c r="AIY48" i="33"/>
  <c r="AIZ48" i="33"/>
  <c r="AJA48" i="33"/>
  <c r="AJB48" i="33"/>
  <c r="AJC48" i="33"/>
  <c r="AJD48" i="33"/>
  <c r="AJE48" i="33"/>
  <c r="AJF48" i="33"/>
  <c r="AJG48" i="33"/>
  <c r="AJH48" i="33"/>
  <c r="AJI48" i="33"/>
  <c r="AJJ48" i="33"/>
  <c r="AJK48" i="33"/>
  <c r="AJL48" i="33"/>
  <c r="AJM48" i="33"/>
  <c r="AJN48" i="33"/>
  <c r="AJO48" i="33"/>
  <c r="AJP48" i="33"/>
  <c r="AJQ48" i="33"/>
  <c r="AJR48" i="33"/>
  <c r="AJS48" i="33"/>
  <c r="AJT48" i="33"/>
  <c r="AJU48" i="33"/>
  <c r="AJV48" i="33"/>
  <c r="AJW48" i="33"/>
  <c r="AJX48" i="33"/>
  <c r="AJY48" i="33"/>
  <c r="AJZ48" i="33"/>
  <c r="AKA48" i="33"/>
  <c r="AKB48" i="33"/>
  <c r="AKC48" i="33"/>
  <c r="AKD48" i="33"/>
  <c r="AKE48" i="33"/>
  <c r="AKF48" i="33"/>
  <c r="AKG48" i="33"/>
  <c r="AKH48" i="33"/>
  <c r="AKI48" i="33"/>
  <c r="AKJ48" i="33"/>
  <c r="AKK48" i="33"/>
  <c r="AKL48" i="33"/>
  <c r="AKM48" i="33"/>
  <c r="AKN48" i="33"/>
  <c r="AKO48" i="33"/>
  <c r="AKP48" i="33"/>
  <c r="AKQ48" i="33"/>
  <c r="AKR48" i="33"/>
  <c r="AKS48" i="33"/>
  <c r="AKT48" i="33"/>
  <c r="AKU48" i="33"/>
  <c r="AKV48" i="33"/>
  <c r="AKW48" i="33"/>
  <c r="AKX48" i="33"/>
  <c r="AKY48" i="33"/>
  <c r="AKZ48" i="33"/>
  <c r="ALA48" i="33"/>
  <c r="ALB48" i="33"/>
  <c r="ALC48" i="33"/>
  <c r="ALD48" i="33"/>
  <c r="ALE48" i="33"/>
  <c r="ALF48" i="33"/>
  <c r="ALG48" i="33"/>
  <c r="ALH48" i="33"/>
  <c r="ALI48" i="33"/>
  <c r="ALJ48" i="33"/>
  <c r="ALK48" i="33"/>
  <c r="ALL48" i="33"/>
  <c r="ALM48" i="33"/>
  <c r="ALN48" i="33"/>
  <c r="ALO48" i="33"/>
  <c r="ALP48" i="33"/>
  <c r="ALQ48" i="33"/>
  <c r="ALR48" i="33"/>
  <c r="ALS48" i="33"/>
  <c r="ALT48" i="33"/>
  <c r="ALU48" i="33"/>
  <c r="ALV48" i="33"/>
  <c r="ALW48" i="33"/>
  <c r="ALX48" i="33"/>
  <c r="ALY48" i="33"/>
  <c r="ALZ48" i="33"/>
  <c r="AMA48" i="33"/>
  <c r="AMB48" i="33"/>
  <c r="AMC48" i="33"/>
  <c r="AMD48" i="33"/>
  <c r="AME48" i="33"/>
  <c r="AMF48" i="33"/>
  <c r="AMG48" i="33"/>
  <c r="AMH48" i="33"/>
  <c r="AMI48" i="33"/>
  <c r="AMJ48" i="33"/>
  <c r="AMK48" i="33"/>
  <c r="AML48" i="33"/>
  <c r="AMM48" i="33"/>
  <c r="AMN48" i="33"/>
  <c r="AMO48" i="33"/>
  <c r="AMP48" i="33"/>
  <c r="AMQ48" i="33"/>
  <c r="AMR48" i="33"/>
  <c r="AMS48" i="33"/>
  <c r="AMT48" i="33"/>
  <c r="AMU48" i="33"/>
  <c r="AMV48" i="33"/>
  <c r="AMW48" i="33"/>
  <c r="AMX48" i="33"/>
  <c r="AMY48" i="33"/>
  <c r="AMZ48" i="33"/>
  <c r="ANA48" i="33"/>
  <c r="ANB48" i="33"/>
  <c r="ANC48" i="33"/>
  <c r="AND48" i="33"/>
  <c r="ANE48" i="33"/>
  <c r="ANF48" i="33"/>
  <c r="ANG48" i="33"/>
  <c r="ANH48" i="33"/>
  <c r="ANI48" i="33"/>
  <c r="ANJ48" i="33"/>
  <c r="ANK48" i="33"/>
  <c r="ANL48" i="33"/>
  <c r="ANM48" i="33"/>
  <c r="ANN48" i="33"/>
  <c r="ANO48" i="33"/>
  <c r="ANP48" i="33"/>
  <c r="ANQ48" i="33"/>
  <c r="ANR48" i="33"/>
  <c r="ANS48" i="33"/>
  <c r="ANT48" i="33"/>
  <c r="ANU48" i="33"/>
  <c r="ANV48" i="33"/>
  <c r="ANW48" i="33"/>
  <c r="ANX48" i="33"/>
  <c r="ANY48" i="33"/>
  <c r="ANZ48" i="33"/>
  <c r="AOA48" i="33"/>
  <c r="AOB48" i="33"/>
  <c r="AOC48" i="33"/>
  <c r="AOD48" i="33"/>
  <c r="DI49" i="33"/>
  <c r="DJ49" i="33"/>
  <c r="DK49" i="33"/>
  <c r="DL49" i="33"/>
  <c r="DM49" i="33"/>
  <c r="DN49" i="33"/>
  <c r="DO49" i="33"/>
  <c r="DP49" i="33"/>
  <c r="DQ49" i="33"/>
  <c r="DR49" i="33"/>
  <c r="DS49" i="33"/>
  <c r="DT49" i="33"/>
  <c r="DU49" i="33"/>
  <c r="DV49" i="33"/>
  <c r="DW49" i="33"/>
  <c r="DX49" i="33"/>
  <c r="DY49" i="33"/>
  <c r="DZ49" i="33"/>
  <c r="EA49" i="33"/>
  <c r="EB49" i="33"/>
  <c r="EC49" i="33"/>
  <c r="ED49" i="33"/>
  <c r="EE49" i="33"/>
  <c r="EF49" i="33"/>
  <c r="EG49" i="33"/>
  <c r="EH49" i="33"/>
  <c r="EI49" i="33"/>
  <c r="EJ49" i="33"/>
  <c r="EK49" i="33"/>
  <c r="EL49" i="33"/>
  <c r="EM49" i="33"/>
  <c r="EN49" i="33"/>
  <c r="EO49" i="33"/>
  <c r="EP49" i="33"/>
  <c r="EQ49" i="33"/>
  <c r="ER49" i="33"/>
  <c r="ES49" i="33"/>
  <c r="ET49" i="33"/>
  <c r="EU49" i="33"/>
  <c r="EV49" i="33"/>
  <c r="EW49" i="33"/>
  <c r="EX49" i="33"/>
  <c r="EY49" i="33"/>
  <c r="EZ49" i="33"/>
  <c r="FA49" i="33"/>
  <c r="FB49" i="33"/>
  <c r="FC49" i="33"/>
  <c r="FD49" i="33"/>
  <c r="FE49" i="33"/>
  <c r="FF49" i="33"/>
  <c r="FG49" i="33"/>
  <c r="FH49" i="33"/>
  <c r="FI49" i="33"/>
  <c r="FJ49" i="33"/>
  <c r="FK49" i="33"/>
  <c r="FL49" i="33"/>
  <c r="FM49" i="33"/>
  <c r="FN49" i="33"/>
  <c r="FO49" i="33"/>
  <c r="FP49" i="33"/>
  <c r="FQ49" i="33"/>
  <c r="FR49" i="33"/>
  <c r="FS49" i="33"/>
  <c r="FT49" i="33"/>
  <c r="FU49" i="33"/>
  <c r="FV49" i="33"/>
  <c r="FW49" i="33"/>
  <c r="FX49" i="33"/>
  <c r="FY49" i="33"/>
  <c r="FZ49" i="33"/>
  <c r="GA49" i="33"/>
  <c r="GB49" i="33"/>
  <c r="GC49" i="33"/>
  <c r="GD49" i="33"/>
  <c r="GE49" i="33"/>
  <c r="GF49" i="33"/>
  <c r="GG49" i="33"/>
  <c r="GH49" i="33"/>
  <c r="GI49" i="33"/>
  <c r="GJ49" i="33"/>
  <c r="GK49" i="33"/>
  <c r="GL49" i="33"/>
  <c r="GM49" i="33"/>
  <c r="GN49" i="33"/>
  <c r="GO49" i="33"/>
  <c r="GP49" i="33"/>
  <c r="GQ49" i="33"/>
  <c r="GR49" i="33"/>
  <c r="GS49" i="33"/>
  <c r="GT49" i="33"/>
  <c r="GU49" i="33"/>
  <c r="GV49" i="33"/>
  <c r="GW49" i="33"/>
  <c r="GX49" i="33"/>
  <c r="GY49" i="33"/>
  <c r="GZ49" i="33"/>
  <c r="HA49" i="33"/>
  <c r="HB49" i="33"/>
  <c r="HC49" i="33"/>
  <c r="HD49" i="33"/>
  <c r="HE49" i="33"/>
  <c r="HF49" i="33"/>
  <c r="HG49" i="33"/>
  <c r="HH49" i="33"/>
  <c r="HI49" i="33"/>
  <c r="HJ49" i="33"/>
  <c r="HK49" i="33"/>
  <c r="HL49" i="33"/>
  <c r="HM49" i="33"/>
  <c r="HN49" i="33"/>
  <c r="HO49" i="33"/>
  <c r="HP49" i="33"/>
  <c r="HQ49" i="33"/>
  <c r="HR49" i="33"/>
  <c r="HS49" i="33"/>
  <c r="HT49" i="33"/>
  <c r="HU49" i="33"/>
  <c r="HV49" i="33"/>
  <c r="HW49" i="33"/>
  <c r="HX49" i="33"/>
  <c r="HY49" i="33"/>
  <c r="HZ49" i="33"/>
  <c r="IA49" i="33"/>
  <c r="IB49" i="33"/>
  <c r="IC49" i="33"/>
  <c r="ID49" i="33"/>
  <c r="IE49" i="33"/>
  <c r="IF49" i="33"/>
  <c r="IG49" i="33"/>
  <c r="IH49" i="33"/>
  <c r="II49" i="33"/>
  <c r="IJ49" i="33"/>
  <c r="IK49" i="33"/>
  <c r="IL49" i="33"/>
  <c r="IM49" i="33"/>
  <c r="IN49" i="33"/>
  <c r="IO49" i="33"/>
  <c r="IP49" i="33"/>
  <c r="IQ49" i="33"/>
  <c r="IR49" i="33"/>
  <c r="IS49" i="33"/>
  <c r="IT49" i="33"/>
  <c r="IU49" i="33"/>
  <c r="IV49" i="33"/>
  <c r="IW49" i="33"/>
  <c r="IX49" i="33"/>
  <c r="IY49" i="33"/>
  <c r="IZ49" i="33"/>
  <c r="JA49" i="33"/>
  <c r="JB49" i="33"/>
  <c r="JC49" i="33"/>
  <c r="JD49" i="33"/>
  <c r="JE49" i="33"/>
  <c r="JF49" i="33"/>
  <c r="JG49" i="33"/>
  <c r="JH49" i="33"/>
  <c r="JI49" i="33"/>
  <c r="JJ49" i="33"/>
  <c r="JK49" i="33"/>
  <c r="JL49" i="33"/>
  <c r="JM49" i="33"/>
  <c r="JN49" i="33"/>
  <c r="JO49" i="33"/>
  <c r="JP49" i="33"/>
  <c r="JQ49" i="33"/>
  <c r="JR49" i="33"/>
  <c r="JS49" i="33"/>
  <c r="JT49" i="33"/>
  <c r="JU49" i="33"/>
  <c r="JV49" i="33"/>
  <c r="JW49" i="33"/>
  <c r="JX49" i="33"/>
  <c r="JY49" i="33"/>
  <c r="JZ49" i="33"/>
  <c r="KA49" i="33"/>
  <c r="KB49" i="33"/>
  <c r="KC49" i="33"/>
  <c r="KD49" i="33"/>
  <c r="KE49" i="33"/>
  <c r="KF49" i="33"/>
  <c r="KG49" i="33"/>
  <c r="KH49" i="33"/>
  <c r="KI49" i="33"/>
  <c r="KJ49" i="33"/>
  <c r="KK49" i="33"/>
  <c r="KL49" i="33"/>
  <c r="KM49" i="33"/>
  <c r="KN49" i="33"/>
  <c r="KO49" i="33"/>
  <c r="KP49" i="33"/>
  <c r="KQ49" i="33"/>
  <c r="KR49" i="33"/>
  <c r="KS49" i="33"/>
  <c r="KT49" i="33"/>
  <c r="KU49" i="33"/>
  <c r="KV49" i="33"/>
  <c r="KW49" i="33"/>
  <c r="KX49" i="33"/>
  <c r="KY49" i="33"/>
  <c r="KZ49" i="33"/>
  <c r="LA49" i="33"/>
  <c r="LB49" i="33"/>
  <c r="LC49" i="33"/>
  <c r="LD49" i="33"/>
  <c r="LE49" i="33"/>
  <c r="LF49" i="33"/>
  <c r="LG49" i="33"/>
  <c r="LH49" i="33"/>
  <c r="LI49" i="33"/>
  <c r="LJ49" i="33"/>
  <c r="LK49" i="33"/>
  <c r="LL49" i="33"/>
  <c r="LM49" i="33"/>
  <c r="LN49" i="33"/>
  <c r="LO49" i="33"/>
  <c r="LP49" i="33"/>
  <c r="LQ49" i="33"/>
  <c r="LR49" i="33"/>
  <c r="LS49" i="33"/>
  <c r="LT49" i="33"/>
  <c r="LU49" i="33"/>
  <c r="LV49" i="33"/>
  <c r="LW49" i="33"/>
  <c r="LX49" i="33"/>
  <c r="LY49" i="33"/>
  <c r="LZ49" i="33"/>
  <c r="MA49" i="33"/>
  <c r="MB49" i="33"/>
  <c r="MC49" i="33"/>
  <c r="MD49" i="33"/>
  <c r="ME49" i="33"/>
  <c r="MF49" i="33"/>
  <c r="MG49" i="33"/>
  <c r="MH49" i="33"/>
  <c r="MI49" i="33"/>
  <c r="MJ49" i="33"/>
  <c r="MK49" i="33"/>
  <c r="ML49" i="33"/>
  <c r="MM49" i="33"/>
  <c r="MN49" i="33"/>
  <c r="MO49" i="33"/>
  <c r="MP49" i="33"/>
  <c r="MQ49" i="33"/>
  <c r="MR49" i="33"/>
  <c r="MS49" i="33"/>
  <c r="MT49" i="33"/>
  <c r="MU49" i="33"/>
  <c r="MV49" i="33"/>
  <c r="MW49" i="33"/>
  <c r="MX49" i="33"/>
  <c r="MY49" i="33"/>
  <c r="MZ49" i="33"/>
  <c r="NA49" i="33"/>
  <c r="NB49" i="33"/>
  <c r="NC49" i="33"/>
  <c r="ND49" i="33"/>
  <c r="NE49" i="33"/>
  <c r="NF49" i="33"/>
  <c r="NG49" i="33"/>
  <c r="NH49" i="33"/>
  <c r="NI49" i="33"/>
  <c r="NJ49" i="33"/>
  <c r="NK49" i="33"/>
  <c r="NL49" i="33"/>
  <c r="NM49" i="33"/>
  <c r="NN49" i="33"/>
  <c r="NO49" i="33"/>
  <c r="NP49" i="33"/>
  <c r="NQ49" i="33"/>
  <c r="NR49" i="33"/>
  <c r="NS49" i="33"/>
  <c r="NT49" i="33"/>
  <c r="NU49" i="33"/>
  <c r="NV49" i="33"/>
  <c r="NW49" i="33"/>
  <c r="NX49" i="33"/>
  <c r="NY49" i="33"/>
  <c r="NZ49" i="33"/>
  <c r="OA49" i="33"/>
  <c r="OB49" i="33"/>
  <c r="OC49" i="33"/>
  <c r="OD49" i="33"/>
  <c r="OE49" i="33"/>
  <c r="OF49" i="33"/>
  <c r="OG49" i="33"/>
  <c r="OH49" i="33"/>
  <c r="OI49" i="33"/>
  <c r="OJ49" i="33"/>
  <c r="OK49" i="33"/>
  <c r="OL49" i="33"/>
  <c r="OM49" i="33"/>
  <c r="ON49" i="33"/>
  <c r="OO49" i="33"/>
  <c r="OP49" i="33"/>
  <c r="OQ49" i="33"/>
  <c r="OR49" i="33"/>
  <c r="OS49" i="33"/>
  <c r="OT49" i="33"/>
  <c r="OU49" i="33"/>
  <c r="OV49" i="33"/>
  <c r="OW49" i="33"/>
  <c r="OX49" i="33"/>
  <c r="OY49" i="33"/>
  <c r="OZ49" i="33"/>
  <c r="PA49" i="33"/>
  <c r="PB49" i="33"/>
  <c r="PC49" i="33"/>
  <c r="PD49" i="33"/>
  <c r="PE49" i="33"/>
  <c r="PF49" i="33"/>
  <c r="PG49" i="33"/>
  <c r="PH49" i="33"/>
  <c r="PI49" i="33"/>
  <c r="PJ49" i="33"/>
  <c r="PK49" i="33"/>
  <c r="PL49" i="33"/>
  <c r="PM49" i="33"/>
  <c r="PN49" i="33"/>
  <c r="PO49" i="33"/>
  <c r="PP49" i="33"/>
  <c r="PQ49" i="33"/>
  <c r="PR49" i="33"/>
  <c r="PS49" i="33"/>
  <c r="PT49" i="33"/>
  <c r="PU49" i="33"/>
  <c r="PV49" i="33"/>
  <c r="PW49" i="33"/>
  <c r="PX49" i="33"/>
  <c r="PY49" i="33"/>
  <c r="PZ49" i="33"/>
  <c r="QA49" i="33"/>
  <c r="QB49" i="33"/>
  <c r="QC49" i="33"/>
  <c r="QD49" i="33"/>
  <c r="QE49" i="33"/>
  <c r="QF49" i="33"/>
  <c r="QG49" i="33"/>
  <c r="QH49" i="33"/>
  <c r="QI49" i="33"/>
  <c r="QJ49" i="33"/>
  <c r="QK49" i="33"/>
  <c r="QL49" i="33"/>
  <c r="QM49" i="33"/>
  <c r="QN49" i="33"/>
  <c r="QO49" i="33"/>
  <c r="QP49" i="33"/>
  <c r="QQ49" i="33"/>
  <c r="QR49" i="33"/>
  <c r="QS49" i="33"/>
  <c r="QT49" i="33"/>
  <c r="QU49" i="33"/>
  <c r="QV49" i="33"/>
  <c r="QW49" i="33"/>
  <c r="QX49" i="33"/>
  <c r="QY49" i="33"/>
  <c r="QZ49" i="33"/>
  <c r="RA49" i="33"/>
  <c r="RB49" i="33"/>
  <c r="RC49" i="33"/>
  <c r="RD49" i="33"/>
  <c r="RE49" i="33"/>
  <c r="RF49" i="33"/>
  <c r="RG49" i="33"/>
  <c r="RH49" i="33"/>
  <c r="RI49" i="33"/>
  <c r="RJ49" i="33"/>
  <c r="RK49" i="33"/>
  <c r="RL49" i="33"/>
  <c r="RM49" i="33"/>
  <c r="RN49" i="33"/>
  <c r="RO49" i="33"/>
  <c r="RP49" i="33"/>
  <c r="RQ49" i="33"/>
  <c r="RR49" i="33"/>
  <c r="RS49" i="33"/>
  <c r="RT49" i="33"/>
  <c r="RU49" i="33"/>
  <c r="RV49" i="33"/>
  <c r="RW49" i="33"/>
  <c r="RX49" i="33"/>
  <c r="RY49" i="33"/>
  <c r="RZ49" i="33"/>
  <c r="SA49" i="33"/>
  <c r="SB49" i="33"/>
  <c r="SC49" i="33"/>
  <c r="SD49" i="33"/>
  <c r="SE49" i="33"/>
  <c r="SF49" i="33"/>
  <c r="SG49" i="33"/>
  <c r="SH49" i="33"/>
  <c r="SI49" i="33"/>
  <c r="SJ49" i="33"/>
  <c r="SK49" i="33"/>
  <c r="SL49" i="33"/>
  <c r="SM49" i="33"/>
  <c r="SN49" i="33"/>
  <c r="SO49" i="33"/>
  <c r="SP49" i="33"/>
  <c r="SQ49" i="33"/>
  <c r="SR49" i="33"/>
  <c r="SS49" i="33"/>
  <c r="ST49" i="33"/>
  <c r="SU49" i="33"/>
  <c r="SV49" i="33"/>
  <c r="SW49" i="33"/>
  <c r="SX49" i="33"/>
  <c r="SY49" i="33"/>
  <c r="SZ49" i="33"/>
  <c r="TA49" i="33"/>
  <c r="TB49" i="33"/>
  <c r="TC49" i="33"/>
  <c r="TD49" i="33"/>
  <c r="TE49" i="33"/>
  <c r="TF49" i="33"/>
  <c r="TG49" i="33"/>
  <c r="TH49" i="33"/>
  <c r="TI49" i="33"/>
  <c r="TJ49" i="33"/>
  <c r="TK49" i="33"/>
  <c r="TL49" i="33"/>
  <c r="TM49" i="33"/>
  <c r="TN49" i="33"/>
  <c r="TO49" i="33"/>
  <c r="TP49" i="33"/>
  <c r="TQ49" i="33"/>
  <c r="TR49" i="33"/>
  <c r="TS49" i="33"/>
  <c r="TT49" i="33"/>
  <c r="TU49" i="33"/>
  <c r="TV49" i="33"/>
  <c r="TW49" i="33"/>
  <c r="TX49" i="33"/>
  <c r="TY49" i="33"/>
  <c r="TZ49" i="33"/>
  <c r="UA49" i="33"/>
  <c r="UB49" i="33"/>
  <c r="UC49" i="33"/>
  <c r="UD49" i="33"/>
  <c r="UE49" i="33"/>
  <c r="UF49" i="33"/>
  <c r="UG49" i="33"/>
  <c r="UH49" i="33"/>
  <c r="UI49" i="33"/>
  <c r="UJ49" i="33"/>
  <c r="UK49" i="33"/>
  <c r="UL49" i="33"/>
  <c r="UM49" i="33"/>
  <c r="UN49" i="33"/>
  <c r="UO49" i="33"/>
  <c r="UP49" i="33"/>
  <c r="UQ49" i="33"/>
  <c r="UR49" i="33"/>
  <c r="US49" i="33"/>
  <c r="UT49" i="33"/>
  <c r="UU49" i="33"/>
  <c r="UV49" i="33"/>
  <c r="UW49" i="33"/>
  <c r="UX49" i="33"/>
  <c r="UY49" i="33"/>
  <c r="UZ49" i="33"/>
  <c r="VA49" i="33"/>
  <c r="VB49" i="33"/>
  <c r="VC49" i="33"/>
  <c r="VD49" i="33"/>
  <c r="VE49" i="33"/>
  <c r="VF49" i="33"/>
  <c r="VG49" i="33"/>
  <c r="VH49" i="33"/>
  <c r="VI49" i="33"/>
  <c r="VJ49" i="33"/>
  <c r="VK49" i="33"/>
  <c r="VL49" i="33"/>
  <c r="VM49" i="33"/>
  <c r="VN49" i="33"/>
  <c r="VO49" i="33"/>
  <c r="VP49" i="33"/>
  <c r="VQ49" i="33"/>
  <c r="VR49" i="33"/>
  <c r="VS49" i="33"/>
  <c r="VT49" i="33"/>
  <c r="VU49" i="33"/>
  <c r="VV49" i="33"/>
  <c r="VW49" i="33"/>
  <c r="VX49" i="33"/>
  <c r="VY49" i="33"/>
  <c r="VZ49" i="33"/>
  <c r="WA49" i="33"/>
  <c r="WB49" i="33"/>
  <c r="WC49" i="33"/>
  <c r="WD49" i="33"/>
  <c r="WE49" i="33"/>
  <c r="WF49" i="33"/>
  <c r="WG49" i="33"/>
  <c r="WH49" i="33"/>
  <c r="WI49" i="33"/>
  <c r="WJ49" i="33"/>
  <c r="WK49" i="33"/>
  <c r="WL49" i="33"/>
  <c r="WM49" i="33"/>
  <c r="WN49" i="33"/>
  <c r="WO49" i="33"/>
  <c r="WP49" i="33"/>
  <c r="WQ49" i="33"/>
  <c r="WR49" i="33"/>
  <c r="WS49" i="33"/>
  <c r="WT49" i="33"/>
  <c r="WU49" i="33"/>
  <c r="WV49" i="33"/>
  <c r="WW49" i="33"/>
  <c r="WX49" i="33"/>
  <c r="WY49" i="33"/>
  <c r="WZ49" i="33"/>
  <c r="XA49" i="33"/>
  <c r="XB49" i="33"/>
  <c r="XC49" i="33"/>
  <c r="XD49" i="33"/>
  <c r="XE49" i="33"/>
  <c r="XF49" i="33"/>
  <c r="XG49" i="33"/>
  <c r="XH49" i="33"/>
  <c r="XI49" i="33"/>
  <c r="XJ49" i="33"/>
  <c r="XK49" i="33"/>
  <c r="XL49" i="33"/>
  <c r="XM49" i="33"/>
  <c r="XN49" i="33"/>
  <c r="XO49" i="33"/>
  <c r="XP49" i="33"/>
  <c r="XQ49" i="33"/>
  <c r="XR49" i="33"/>
  <c r="XS49" i="33"/>
  <c r="XT49" i="33"/>
  <c r="XU49" i="33"/>
  <c r="XV49" i="33"/>
  <c r="XW49" i="33"/>
  <c r="XX49" i="33"/>
  <c r="XY49" i="33"/>
  <c r="XZ49" i="33"/>
  <c r="YA49" i="33"/>
  <c r="YB49" i="33"/>
  <c r="YC49" i="33"/>
  <c r="YD49" i="33"/>
  <c r="YE49" i="33"/>
  <c r="YF49" i="33"/>
  <c r="YG49" i="33"/>
  <c r="YH49" i="33"/>
  <c r="YI49" i="33"/>
  <c r="YJ49" i="33"/>
  <c r="YK49" i="33"/>
  <c r="YL49" i="33"/>
  <c r="YM49" i="33"/>
  <c r="YN49" i="33"/>
  <c r="YO49" i="33"/>
  <c r="YP49" i="33"/>
  <c r="YQ49" i="33"/>
  <c r="YR49" i="33"/>
  <c r="YS49" i="33"/>
  <c r="YT49" i="33"/>
  <c r="YU49" i="33"/>
  <c r="YV49" i="33"/>
  <c r="YW49" i="33"/>
  <c r="YX49" i="33"/>
  <c r="YY49" i="33"/>
  <c r="YZ49" i="33"/>
  <c r="ZA49" i="33"/>
  <c r="ZB49" i="33"/>
  <c r="ZC49" i="33"/>
  <c r="ZD49" i="33"/>
  <c r="ZE49" i="33"/>
  <c r="ZF49" i="33"/>
  <c r="ZG49" i="33"/>
  <c r="ZH49" i="33"/>
  <c r="ZI49" i="33"/>
  <c r="ZJ49" i="33"/>
  <c r="ZK49" i="33"/>
  <c r="ZL49" i="33"/>
  <c r="ZM49" i="33"/>
  <c r="ZN49" i="33"/>
  <c r="ZO49" i="33"/>
  <c r="ZP49" i="33"/>
  <c r="ZQ49" i="33"/>
  <c r="ZR49" i="33"/>
  <c r="ZS49" i="33"/>
  <c r="ZT49" i="33"/>
  <c r="ZU49" i="33"/>
  <c r="ZV49" i="33"/>
  <c r="ZW49" i="33"/>
  <c r="ZX49" i="33"/>
  <c r="ZY49" i="33"/>
  <c r="ZZ49" i="33"/>
  <c r="AAA49" i="33"/>
  <c r="AAB49" i="33"/>
  <c r="AAC49" i="33"/>
  <c r="AAD49" i="33"/>
  <c r="AAE49" i="33"/>
  <c r="AAF49" i="33"/>
  <c r="AAG49" i="33"/>
  <c r="AAH49" i="33"/>
  <c r="AAI49" i="33"/>
  <c r="AAJ49" i="33"/>
  <c r="AAK49" i="33"/>
  <c r="AAL49" i="33"/>
  <c r="AAM49" i="33"/>
  <c r="AAN49" i="33"/>
  <c r="AAO49" i="33"/>
  <c r="AAP49" i="33"/>
  <c r="AAQ49" i="33"/>
  <c r="AAR49" i="33"/>
  <c r="AAS49" i="33"/>
  <c r="AAT49" i="33"/>
  <c r="AAU49" i="33"/>
  <c r="AAV49" i="33"/>
  <c r="AAW49" i="33"/>
  <c r="AAX49" i="33"/>
  <c r="AAY49" i="33"/>
  <c r="AAZ49" i="33"/>
  <c r="ABA49" i="33"/>
  <c r="ABB49" i="33"/>
  <c r="ABC49" i="33"/>
  <c r="ABD49" i="33"/>
  <c r="ABE49" i="33"/>
  <c r="ABF49" i="33"/>
  <c r="ABG49" i="33"/>
  <c r="ABH49" i="33"/>
  <c r="ABI49" i="33"/>
  <c r="ABJ49" i="33"/>
  <c r="ABK49" i="33"/>
  <c r="ABL49" i="33"/>
  <c r="ABM49" i="33"/>
  <c r="ABN49" i="33"/>
  <c r="ABO49" i="33"/>
  <c r="ABP49" i="33"/>
  <c r="ABQ49" i="33"/>
  <c r="ABR49" i="33"/>
  <c r="ABS49" i="33"/>
  <c r="ABT49" i="33"/>
  <c r="ABU49" i="33"/>
  <c r="ABV49" i="33"/>
  <c r="ABW49" i="33"/>
  <c r="ABX49" i="33"/>
  <c r="ABY49" i="33"/>
  <c r="ABZ49" i="33"/>
  <c r="ACA49" i="33"/>
  <c r="ACB49" i="33"/>
  <c r="ACC49" i="33"/>
  <c r="ACD49" i="33"/>
  <c r="ACE49" i="33"/>
  <c r="ACF49" i="33"/>
  <c r="ACG49" i="33"/>
  <c r="ACH49" i="33"/>
  <c r="ACI49" i="33"/>
  <c r="ACJ49" i="33"/>
  <c r="ACK49" i="33"/>
  <c r="ACL49" i="33"/>
  <c r="ACM49" i="33"/>
  <c r="ACN49" i="33"/>
  <c r="ACO49" i="33"/>
  <c r="ACP49" i="33"/>
  <c r="ACQ49" i="33"/>
  <c r="ACR49" i="33"/>
  <c r="ACS49" i="33"/>
  <c r="ACT49" i="33"/>
  <c r="ACU49" i="33"/>
  <c r="ACV49" i="33"/>
  <c r="ACW49" i="33"/>
  <c r="ACX49" i="33"/>
  <c r="ACY49" i="33"/>
  <c r="ACZ49" i="33"/>
  <c r="ADA49" i="33"/>
  <c r="ADB49" i="33"/>
  <c r="ADC49" i="33"/>
  <c r="ADD49" i="33"/>
  <c r="ADE49" i="33"/>
  <c r="ADF49" i="33"/>
  <c r="ADG49" i="33"/>
  <c r="ADH49" i="33"/>
  <c r="ADI49" i="33"/>
  <c r="ADJ49" i="33"/>
  <c r="ADK49" i="33"/>
  <c r="ADL49" i="33"/>
  <c r="ADM49" i="33"/>
  <c r="ADN49" i="33"/>
  <c r="ADO49" i="33"/>
  <c r="ADP49" i="33"/>
  <c r="ADQ49" i="33"/>
  <c r="ADR49" i="33"/>
  <c r="ADS49" i="33"/>
  <c r="ADT49" i="33"/>
  <c r="ADU49" i="33"/>
  <c r="ADV49" i="33"/>
  <c r="ADW49" i="33"/>
  <c r="ADX49" i="33"/>
  <c r="ADY49" i="33"/>
  <c r="ADZ49" i="33"/>
  <c r="AEA49" i="33"/>
  <c r="AEB49" i="33"/>
  <c r="AEC49" i="33"/>
  <c r="AED49" i="33"/>
  <c r="AEE49" i="33"/>
  <c r="AEF49" i="33"/>
  <c r="AEG49" i="33"/>
  <c r="AEH49" i="33"/>
  <c r="AEI49" i="33"/>
  <c r="AEJ49" i="33"/>
  <c r="AEK49" i="33"/>
  <c r="AEL49" i="33"/>
  <c r="AEM49" i="33"/>
  <c r="AEN49" i="33"/>
  <c r="AEO49" i="33"/>
  <c r="AEP49" i="33"/>
  <c r="AEQ49" i="33"/>
  <c r="AER49" i="33"/>
  <c r="AES49" i="33"/>
  <c r="AET49" i="33"/>
  <c r="AEU49" i="33"/>
  <c r="AEV49" i="33"/>
  <c r="AEW49" i="33"/>
  <c r="AEX49" i="33"/>
  <c r="AEY49" i="33"/>
  <c r="AEZ49" i="33"/>
  <c r="AFA49" i="33"/>
  <c r="AFB49" i="33"/>
  <c r="AFC49" i="33"/>
  <c r="AFD49" i="33"/>
  <c r="AFE49" i="33"/>
  <c r="AFF49" i="33"/>
  <c r="AFG49" i="33"/>
  <c r="AFH49" i="33"/>
  <c r="AFI49" i="33"/>
  <c r="AFJ49" i="33"/>
  <c r="AFK49" i="33"/>
  <c r="AFL49" i="33"/>
  <c r="AFM49" i="33"/>
  <c r="AFN49" i="33"/>
  <c r="AFO49" i="33"/>
  <c r="AFP49" i="33"/>
  <c r="AFQ49" i="33"/>
  <c r="AFR49" i="33"/>
  <c r="AFS49" i="33"/>
  <c r="AFT49" i="33"/>
  <c r="AFU49" i="33"/>
  <c r="AFV49" i="33"/>
  <c r="AFW49" i="33"/>
  <c r="AFX49" i="33"/>
  <c r="AFY49" i="33"/>
  <c r="AFZ49" i="33"/>
  <c r="AGA49" i="33"/>
  <c r="AGB49" i="33"/>
  <c r="AGC49" i="33"/>
  <c r="AGD49" i="33"/>
  <c r="AGE49" i="33"/>
  <c r="AGF49" i="33"/>
  <c r="AGG49" i="33"/>
  <c r="AGH49" i="33"/>
  <c r="AGI49" i="33"/>
  <c r="AGJ49" i="33"/>
  <c r="AGK49" i="33"/>
  <c r="AGL49" i="33"/>
  <c r="AGM49" i="33"/>
  <c r="AGN49" i="33"/>
  <c r="AGO49" i="33"/>
  <c r="AGP49" i="33"/>
  <c r="AGQ49" i="33"/>
  <c r="AGR49" i="33"/>
  <c r="AGS49" i="33"/>
  <c r="AGT49" i="33"/>
  <c r="AGU49" i="33"/>
  <c r="AGV49" i="33"/>
  <c r="AGW49" i="33"/>
  <c r="AGX49" i="33"/>
  <c r="AGY49" i="33"/>
  <c r="AGZ49" i="33"/>
  <c r="AHA49" i="33"/>
  <c r="AHB49" i="33"/>
  <c r="AHC49" i="33"/>
  <c r="AHD49" i="33"/>
  <c r="AHE49" i="33"/>
  <c r="AHF49" i="33"/>
  <c r="AHG49" i="33"/>
  <c r="AHH49" i="33"/>
  <c r="AHI49" i="33"/>
  <c r="AHJ49" i="33"/>
  <c r="AHK49" i="33"/>
  <c r="AHL49" i="33"/>
  <c r="AHM49" i="33"/>
  <c r="AHN49" i="33"/>
  <c r="AHO49" i="33"/>
  <c r="AHP49" i="33"/>
  <c r="AHQ49" i="33"/>
  <c r="AHR49" i="33"/>
  <c r="AHS49" i="33"/>
  <c r="AHT49" i="33"/>
  <c r="AHU49" i="33"/>
  <c r="AHV49" i="33"/>
  <c r="AHW49" i="33"/>
  <c r="AHX49" i="33"/>
  <c r="AHY49" i="33"/>
  <c r="AHZ49" i="33"/>
  <c r="AIA49" i="33"/>
  <c r="AIB49" i="33"/>
  <c r="AIC49" i="33"/>
  <c r="AID49" i="33"/>
  <c r="AIE49" i="33"/>
  <c r="AIF49" i="33"/>
  <c r="AIG49" i="33"/>
  <c r="AIH49" i="33"/>
  <c r="AII49" i="33"/>
  <c r="AIJ49" i="33"/>
  <c r="AIK49" i="33"/>
  <c r="AIL49" i="33"/>
  <c r="AIM49" i="33"/>
  <c r="AIN49" i="33"/>
  <c r="AIO49" i="33"/>
  <c r="AIP49" i="33"/>
  <c r="AIQ49" i="33"/>
  <c r="AIR49" i="33"/>
  <c r="AIS49" i="33"/>
  <c r="AIT49" i="33"/>
  <c r="AIU49" i="33"/>
  <c r="AIV49" i="33"/>
  <c r="AIW49" i="33"/>
  <c r="AIX49" i="33"/>
  <c r="AIY49" i="33"/>
  <c r="AIZ49" i="33"/>
  <c r="AJA49" i="33"/>
  <c r="AJB49" i="33"/>
  <c r="AJC49" i="33"/>
  <c r="AJD49" i="33"/>
  <c r="AJE49" i="33"/>
  <c r="AJF49" i="33"/>
  <c r="AJG49" i="33"/>
  <c r="AJH49" i="33"/>
  <c r="AJI49" i="33"/>
  <c r="AJJ49" i="33"/>
  <c r="AJK49" i="33"/>
  <c r="AJL49" i="33"/>
  <c r="AJM49" i="33"/>
  <c r="AJN49" i="33"/>
  <c r="AJO49" i="33"/>
  <c r="AJP49" i="33"/>
  <c r="AJQ49" i="33"/>
  <c r="AJR49" i="33"/>
  <c r="AJS49" i="33"/>
  <c r="AJT49" i="33"/>
  <c r="AJU49" i="33"/>
  <c r="AJV49" i="33"/>
  <c r="AJW49" i="33"/>
  <c r="AJX49" i="33"/>
  <c r="AJY49" i="33"/>
  <c r="AJZ49" i="33"/>
  <c r="AKA49" i="33"/>
  <c r="AKB49" i="33"/>
  <c r="AKC49" i="33"/>
  <c r="AKD49" i="33"/>
  <c r="AKE49" i="33"/>
  <c r="AKF49" i="33"/>
  <c r="AKG49" i="33"/>
  <c r="AKH49" i="33"/>
  <c r="AKI49" i="33"/>
  <c r="AKJ49" i="33"/>
  <c r="AKK49" i="33"/>
  <c r="AKL49" i="33"/>
  <c r="AKM49" i="33"/>
  <c r="AKN49" i="33"/>
  <c r="AKO49" i="33"/>
  <c r="AKP49" i="33"/>
  <c r="AKQ49" i="33"/>
  <c r="AKR49" i="33"/>
  <c r="AKS49" i="33"/>
  <c r="AKT49" i="33"/>
  <c r="AKU49" i="33"/>
  <c r="AKV49" i="33"/>
  <c r="AKW49" i="33"/>
  <c r="AKX49" i="33"/>
  <c r="AKY49" i="33"/>
  <c r="AKZ49" i="33"/>
  <c r="ALA49" i="33"/>
  <c r="ALB49" i="33"/>
  <c r="ALC49" i="33"/>
  <c r="ALD49" i="33"/>
  <c r="ALE49" i="33"/>
  <c r="ALF49" i="33"/>
  <c r="ALG49" i="33"/>
  <c r="ALH49" i="33"/>
  <c r="ALI49" i="33"/>
  <c r="ALJ49" i="33"/>
  <c r="ALK49" i="33"/>
  <c r="ALL49" i="33"/>
  <c r="ALM49" i="33"/>
  <c r="ALN49" i="33"/>
  <c r="ALO49" i="33"/>
  <c r="ALP49" i="33"/>
  <c r="ALQ49" i="33"/>
  <c r="ALR49" i="33"/>
  <c r="ALS49" i="33"/>
  <c r="ALT49" i="33"/>
  <c r="ALU49" i="33"/>
  <c r="ALV49" i="33"/>
  <c r="ALW49" i="33"/>
  <c r="ALX49" i="33"/>
  <c r="ALY49" i="33"/>
  <c r="ALZ49" i="33"/>
  <c r="AMA49" i="33"/>
  <c r="AMB49" i="33"/>
  <c r="AMC49" i="33"/>
  <c r="AMD49" i="33"/>
  <c r="AME49" i="33"/>
  <c r="AMF49" i="33"/>
  <c r="AMG49" i="33"/>
  <c r="AMH49" i="33"/>
  <c r="AMI49" i="33"/>
  <c r="AMJ49" i="33"/>
  <c r="AMK49" i="33"/>
  <c r="AML49" i="33"/>
  <c r="AMM49" i="33"/>
  <c r="AMN49" i="33"/>
  <c r="AMO49" i="33"/>
  <c r="AMP49" i="33"/>
  <c r="AMQ49" i="33"/>
  <c r="AMR49" i="33"/>
  <c r="AMS49" i="33"/>
  <c r="AMT49" i="33"/>
  <c r="AMU49" i="33"/>
  <c r="AMV49" i="33"/>
  <c r="AMW49" i="33"/>
  <c r="AMX49" i="33"/>
  <c r="AMY49" i="33"/>
  <c r="AMZ49" i="33"/>
  <c r="ANA49" i="33"/>
  <c r="ANB49" i="33"/>
  <c r="ANC49" i="33"/>
  <c r="AND49" i="33"/>
  <c r="ANE49" i="33"/>
  <c r="ANF49" i="33"/>
  <c r="ANG49" i="33"/>
  <c r="ANH49" i="33"/>
  <c r="ANI49" i="33"/>
  <c r="ANJ49" i="33"/>
  <c r="ANK49" i="33"/>
  <c r="ANL49" i="33"/>
  <c r="ANM49" i="33"/>
  <c r="ANN49" i="33"/>
  <c r="ANO49" i="33"/>
  <c r="ANP49" i="33"/>
  <c r="ANQ49" i="33"/>
  <c r="ANR49" i="33"/>
  <c r="ANS49" i="33"/>
  <c r="ANT49" i="33"/>
  <c r="ANU49" i="33"/>
  <c r="ANV49" i="33"/>
  <c r="ANW49" i="33"/>
  <c r="ANX49" i="33"/>
  <c r="ANY49" i="33"/>
  <c r="ANZ49" i="33"/>
  <c r="AOA49" i="33"/>
  <c r="AOB49" i="33"/>
  <c r="AOC49" i="33"/>
  <c r="AOD49" i="33"/>
  <c r="DI50" i="33"/>
  <c r="DJ50" i="33"/>
  <c r="DJ51" i="33" s="1"/>
  <c r="DK50" i="33"/>
  <c r="DK51" i="33" s="1"/>
  <c r="DL50" i="33"/>
  <c r="DL51" i="33" s="1"/>
  <c r="DM50" i="33"/>
  <c r="DM51" i="33" s="1"/>
  <c r="DN50" i="33"/>
  <c r="DN51" i="33" s="1"/>
  <c r="DO50" i="33"/>
  <c r="DO51" i="33" s="1"/>
  <c r="DP50" i="33"/>
  <c r="DQ50" i="33"/>
  <c r="DQ51" i="33" s="1"/>
  <c r="DR50" i="33"/>
  <c r="DR51" i="33" s="1"/>
  <c r="DS50" i="33"/>
  <c r="DS51" i="33" s="1"/>
  <c r="DT50" i="33"/>
  <c r="DT51" i="33" s="1"/>
  <c r="DU50" i="33"/>
  <c r="DU51" i="33" s="1"/>
  <c r="DV50" i="33"/>
  <c r="DW50" i="33"/>
  <c r="DX50" i="33"/>
  <c r="DX51" i="33" s="1"/>
  <c r="DY50" i="33"/>
  <c r="DY51" i="33" s="1"/>
  <c r="DZ50" i="33"/>
  <c r="DZ51" i="33" s="1"/>
  <c r="EA50" i="33"/>
  <c r="EA51" i="33" s="1"/>
  <c r="EB50" i="33"/>
  <c r="EB51" i="33" s="1"/>
  <c r="EC50" i="33"/>
  <c r="EC51" i="33" s="1"/>
  <c r="ED50" i="33"/>
  <c r="ED51" i="33" s="1"/>
  <c r="EE50" i="33"/>
  <c r="EF50" i="33"/>
  <c r="EF51" i="33" s="1"/>
  <c r="EG50" i="33"/>
  <c r="EG51" i="33" s="1"/>
  <c r="EH50" i="33"/>
  <c r="EH51" i="33" s="1"/>
  <c r="EI50" i="33"/>
  <c r="EI51" i="33" s="1"/>
  <c r="EJ50" i="33"/>
  <c r="EK50" i="33"/>
  <c r="EL50" i="33"/>
  <c r="EL51" i="33" s="1"/>
  <c r="EM50" i="33"/>
  <c r="EM51" i="33" s="1"/>
  <c r="EN50" i="33"/>
  <c r="EN51" i="33" s="1"/>
  <c r="EO50" i="33"/>
  <c r="EO51" i="33" s="1"/>
  <c r="EP50" i="33"/>
  <c r="EQ50" i="33"/>
  <c r="EQ51" i="33" s="1"/>
  <c r="ER50" i="33"/>
  <c r="ER51" i="33" s="1"/>
  <c r="ES50" i="33"/>
  <c r="ES51" i="33" s="1"/>
  <c r="ET50" i="33"/>
  <c r="ET51" i="33" s="1"/>
  <c r="EU50" i="33"/>
  <c r="EU51" i="33" s="1"/>
  <c r="EV50" i="33"/>
  <c r="EV51" i="33" s="1"/>
  <c r="EW50" i="33"/>
  <c r="EW51" i="33" s="1"/>
  <c r="EX50" i="33"/>
  <c r="EY50" i="33"/>
  <c r="EY51" i="33" s="1"/>
  <c r="EZ50" i="33"/>
  <c r="EZ51" i="33" s="1"/>
  <c r="FA50" i="33"/>
  <c r="FA51" i="33" s="1"/>
  <c r="FB50" i="33"/>
  <c r="FB51" i="33" s="1"/>
  <c r="FC50" i="33"/>
  <c r="FC51" i="33" s="1"/>
  <c r="FD50" i="33"/>
  <c r="FD51" i="33" s="1"/>
  <c r="FE50" i="33"/>
  <c r="FF50" i="33"/>
  <c r="FF51" i="33" s="1"/>
  <c r="FG50" i="33"/>
  <c r="FH50" i="33"/>
  <c r="FI50" i="33"/>
  <c r="FI51" i="33" s="1"/>
  <c r="FJ50" i="33"/>
  <c r="FJ51" i="33" s="1"/>
  <c r="FK50" i="33"/>
  <c r="FK51" i="33" s="1"/>
  <c r="FL50" i="33"/>
  <c r="FL51" i="33" s="1"/>
  <c r="FM50" i="33"/>
  <c r="FM51" i="33" s="1"/>
  <c r="FN50" i="33"/>
  <c r="FN51" i="33" s="1"/>
  <c r="FO50" i="33"/>
  <c r="FO51" i="33" s="1"/>
  <c r="FP50" i="33"/>
  <c r="FQ50" i="33"/>
  <c r="FR50" i="33"/>
  <c r="FS50" i="33"/>
  <c r="FS51" i="33" s="1"/>
  <c r="FT50" i="33"/>
  <c r="FT51" i="33" s="1"/>
  <c r="FU50" i="33"/>
  <c r="FU51" i="33" s="1"/>
  <c r="FV50" i="33"/>
  <c r="FV51" i="33" s="1"/>
  <c r="FW50" i="33"/>
  <c r="FW51" i="33" s="1"/>
  <c r="FX50" i="33"/>
  <c r="FX51" i="33" s="1"/>
  <c r="FY50" i="33"/>
  <c r="FY51" i="33" s="1"/>
  <c r="FZ50" i="33"/>
  <c r="FZ51" i="33" s="1"/>
  <c r="GA50" i="33"/>
  <c r="GA51" i="33" s="1"/>
  <c r="GB50" i="33"/>
  <c r="GB51" i="33" s="1"/>
  <c r="GC50" i="33"/>
  <c r="GC51" i="33" s="1"/>
  <c r="GD50" i="33"/>
  <c r="GD51" i="33" s="1"/>
  <c r="GE50" i="33"/>
  <c r="GE51" i="33" s="1"/>
  <c r="GF50" i="33"/>
  <c r="GG50" i="33"/>
  <c r="GG51" i="33" s="1"/>
  <c r="GH50" i="33"/>
  <c r="GH51" i="33" s="1"/>
  <c r="GI50" i="33"/>
  <c r="GI51" i="33" s="1"/>
  <c r="GJ50" i="33"/>
  <c r="GJ51" i="33" s="1"/>
  <c r="GK50" i="33"/>
  <c r="GK51" i="33" s="1"/>
  <c r="GL50" i="33"/>
  <c r="GL51" i="33" s="1"/>
  <c r="GM50" i="33"/>
  <c r="GM51" i="33" s="1"/>
  <c r="GN50" i="33"/>
  <c r="GN51" i="33" s="1"/>
  <c r="GO50" i="33"/>
  <c r="GO51" i="33" s="1"/>
  <c r="GP50" i="33"/>
  <c r="GP51" i="33" s="1"/>
  <c r="GQ50" i="33"/>
  <c r="GQ51" i="33" s="1"/>
  <c r="GR50" i="33"/>
  <c r="GR51" i="33" s="1"/>
  <c r="GS50" i="33"/>
  <c r="GS51" i="33" s="1"/>
  <c r="GT50" i="33"/>
  <c r="GT51" i="33" s="1"/>
  <c r="GU50" i="33"/>
  <c r="GU51" i="33" s="1"/>
  <c r="GV50" i="33"/>
  <c r="GW50" i="33"/>
  <c r="GW51" i="33" s="1"/>
  <c r="GX50" i="33"/>
  <c r="GX51" i="33" s="1"/>
  <c r="GY50" i="33"/>
  <c r="GY51" i="33" s="1"/>
  <c r="GZ50" i="33"/>
  <c r="GZ51" i="33" s="1"/>
  <c r="HA50" i="33"/>
  <c r="HA51" i="33" s="1"/>
  <c r="HB50" i="33"/>
  <c r="HB51" i="33" s="1"/>
  <c r="HC50" i="33"/>
  <c r="HC51" i="33" s="1"/>
  <c r="HD50" i="33"/>
  <c r="HD51" i="33" s="1"/>
  <c r="HE50" i="33"/>
  <c r="HE51" i="33" s="1"/>
  <c r="HF50" i="33"/>
  <c r="HF51" i="33" s="1"/>
  <c r="HG50" i="33"/>
  <c r="HG51" i="33" s="1"/>
  <c r="HH50" i="33"/>
  <c r="HH51" i="33" s="1"/>
  <c r="HI50" i="33"/>
  <c r="HI51" i="33" s="1"/>
  <c r="HJ50" i="33"/>
  <c r="HJ51" i="33" s="1"/>
  <c r="HK50" i="33"/>
  <c r="HK51" i="33" s="1"/>
  <c r="HL50" i="33"/>
  <c r="HL51" i="33" s="1"/>
  <c r="HM50" i="33"/>
  <c r="HM51" i="33" s="1"/>
  <c r="HN50" i="33"/>
  <c r="HN51" i="33" s="1"/>
  <c r="HO50" i="33"/>
  <c r="HO51" i="33" s="1"/>
  <c r="HP50" i="33"/>
  <c r="HP51" i="33" s="1"/>
  <c r="HQ50" i="33"/>
  <c r="HQ51" i="33" s="1"/>
  <c r="HR50" i="33"/>
  <c r="HR51" i="33" s="1"/>
  <c r="HS50" i="33"/>
  <c r="HS51" i="33" s="1"/>
  <c r="HT50" i="33"/>
  <c r="HT51" i="33" s="1"/>
  <c r="HU50" i="33"/>
  <c r="HU51" i="33" s="1"/>
  <c r="HV50" i="33"/>
  <c r="HV51" i="33" s="1"/>
  <c r="HW50" i="33"/>
  <c r="HW51" i="33" s="1"/>
  <c r="HX50" i="33"/>
  <c r="HX51" i="33" s="1"/>
  <c r="HY50" i="33"/>
  <c r="HY51" i="33" s="1"/>
  <c r="HZ50" i="33"/>
  <c r="HZ51" i="33" s="1"/>
  <c r="IA50" i="33"/>
  <c r="IA51" i="33" s="1"/>
  <c r="IB50" i="33"/>
  <c r="IB51" i="33" s="1"/>
  <c r="IC50" i="33"/>
  <c r="IC51" i="33" s="1"/>
  <c r="ID50" i="33"/>
  <c r="ID51" i="33" s="1"/>
  <c r="IE50" i="33"/>
  <c r="IE51" i="33" s="1"/>
  <c r="IF50" i="33"/>
  <c r="IF51" i="33" s="1"/>
  <c r="IG50" i="33"/>
  <c r="IG51" i="33" s="1"/>
  <c r="IH50" i="33"/>
  <c r="IH51" i="33" s="1"/>
  <c r="II50" i="33"/>
  <c r="II51" i="33" s="1"/>
  <c r="IJ50" i="33"/>
  <c r="IJ51" i="33" s="1"/>
  <c r="IK50" i="33"/>
  <c r="IK51" i="33" s="1"/>
  <c r="IL50" i="33"/>
  <c r="IL51" i="33" s="1"/>
  <c r="IM50" i="33"/>
  <c r="IM51" i="33" s="1"/>
  <c r="IN50" i="33"/>
  <c r="IN51" i="33" s="1"/>
  <c r="IO50" i="33"/>
  <c r="IO51" i="33" s="1"/>
  <c r="IP50" i="33"/>
  <c r="IP51" i="33" s="1"/>
  <c r="IQ50" i="33"/>
  <c r="IQ51" i="33" s="1"/>
  <c r="IR50" i="33"/>
  <c r="IR51" i="33" s="1"/>
  <c r="IS50" i="33"/>
  <c r="IS51" i="33" s="1"/>
  <c r="IT50" i="33"/>
  <c r="IT51" i="33" s="1"/>
  <c r="IU50" i="33"/>
  <c r="IU51" i="33" s="1"/>
  <c r="IV50" i="33"/>
  <c r="IV51" i="33" s="1"/>
  <c r="IW50" i="33"/>
  <c r="IW51" i="33" s="1"/>
  <c r="IX50" i="33"/>
  <c r="IX51" i="33" s="1"/>
  <c r="IY50" i="33"/>
  <c r="IY51" i="33" s="1"/>
  <c r="IZ50" i="33"/>
  <c r="JA50" i="33"/>
  <c r="JA51" i="33" s="1"/>
  <c r="JB50" i="33"/>
  <c r="JB51" i="33" s="1"/>
  <c r="JC50" i="33"/>
  <c r="JC51" i="33" s="1"/>
  <c r="JD50" i="33"/>
  <c r="JD51" i="33" s="1"/>
  <c r="JE50" i="33"/>
  <c r="JE51" i="33" s="1"/>
  <c r="JF50" i="33"/>
  <c r="JF51" i="33" s="1"/>
  <c r="JG50" i="33"/>
  <c r="JG51" i="33" s="1"/>
  <c r="JH50" i="33"/>
  <c r="JI50" i="33"/>
  <c r="JI51" i="33" s="1"/>
  <c r="JJ50" i="33"/>
  <c r="JJ51" i="33" s="1"/>
  <c r="JK50" i="33"/>
  <c r="JK51" i="33" s="1"/>
  <c r="JL50" i="33"/>
  <c r="JM50" i="33"/>
  <c r="JM51" i="33" s="1"/>
  <c r="JN50" i="33"/>
  <c r="JN51" i="33" s="1"/>
  <c r="JO50" i="33"/>
  <c r="JO51" i="33" s="1"/>
  <c r="JP50" i="33"/>
  <c r="JP51" i="33" s="1"/>
  <c r="JQ50" i="33"/>
  <c r="JQ51" i="33" s="1"/>
  <c r="JR50" i="33"/>
  <c r="JR51" i="33" s="1"/>
  <c r="JS50" i="33"/>
  <c r="JS51" i="33" s="1"/>
  <c r="JT50" i="33"/>
  <c r="JT51" i="33" s="1"/>
  <c r="JU50" i="33"/>
  <c r="JU51" i="33" s="1"/>
  <c r="JV50" i="33"/>
  <c r="JV51" i="33" s="1"/>
  <c r="JW50" i="33"/>
  <c r="JW51" i="33" s="1"/>
  <c r="JX50" i="33"/>
  <c r="JY50" i="33"/>
  <c r="JY51" i="33" s="1"/>
  <c r="JZ50" i="33"/>
  <c r="JZ51" i="33" s="1"/>
  <c r="KA50" i="33"/>
  <c r="KA51" i="33" s="1"/>
  <c r="KB50" i="33"/>
  <c r="KB51" i="33" s="1"/>
  <c r="KC50" i="33"/>
  <c r="KC51" i="33" s="1"/>
  <c r="KD50" i="33"/>
  <c r="KD51" i="33" s="1"/>
  <c r="KE50" i="33"/>
  <c r="KE51" i="33" s="1"/>
  <c r="KF50" i="33"/>
  <c r="KF51" i="33" s="1"/>
  <c r="KG50" i="33"/>
  <c r="KG51" i="33" s="1"/>
  <c r="KH50" i="33"/>
  <c r="KH51" i="33" s="1"/>
  <c r="KI50" i="33"/>
  <c r="KI51" i="33" s="1"/>
  <c r="KJ50" i="33"/>
  <c r="KJ51" i="33" s="1"/>
  <c r="KK50" i="33"/>
  <c r="KK51" i="33" s="1"/>
  <c r="KL50" i="33"/>
  <c r="KL51" i="33" s="1"/>
  <c r="KM50" i="33"/>
  <c r="KM51" i="33" s="1"/>
  <c r="KN50" i="33"/>
  <c r="KN51" i="33" s="1"/>
  <c r="KO50" i="33"/>
  <c r="KO51" i="33" s="1"/>
  <c r="KP50" i="33"/>
  <c r="KP51" i="33" s="1"/>
  <c r="KQ50" i="33"/>
  <c r="KQ51" i="33" s="1"/>
  <c r="KR50" i="33"/>
  <c r="KR51" i="33" s="1"/>
  <c r="KS50" i="33"/>
  <c r="KS51" i="33" s="1"/>
  <c r="KT50" i="33"/>
  <c r="KT51" i="33" s="1"/>
  <c r="KU50" i="33"/>
  <c r="KU51" i="33" s="1"/>
  <c r="KV50" i="33"/>
  <c r="KV51" i="33" s="1"/>
  <c r="KW50" i="33"/>
  <c r="KW51" i="33" s="1"/>
  <c r="KX50" i="33"/>
  <c r="KY50" i="33"/>
  <c r="KY51" i="33" s="1"/>
  <c r="KZ50" i="33"/>
  <c r="LA50" i="33"/>
  <c r="LA51" i="33" s="1"/>
  <c r="LB50" i="33"/>
  <c r="LB51" i="33" s="1"/>
  <c r="LC50" i="33"/>
  <c r="LC51" i="33" s="1"/>
  <c r="LD50" i="33"/>
  <c r="LD51" i="33" s="1"/>
  <c r="LE50" i="33"/>
  <c r="LE51" i="33" s="1"/>
  <c r="LF50" i="33"/>
  <c r="LF51" i="33" s="1"/>
  <c r="LG50" i="33"/>
  <c r="LG51" i="33" s="1"/>
  <c r="LH50" i="33"/>
  <c r="LH51" i="33" s="1"/>
  <c r="LI50" i="33"/>
  <c r="LI51" i="33" s="1"/>
  <c r="LJ50" i="33"/>
  <c r="LJ51" i="33" s="1"/>
  <c r="LK50" i="33"/>
  <c r="LK51" i="33" s="1"/>
  <c r="LL50" i="33"/>
  <c r="LL51" i="33" s="1"/>
  <c r="LM50" i="33"/>
  <c r="LM51" i="33" s="1"/>
  <c r="LN50" i="33"/>
  <c r="LN51" i="33" s="1"/>
  <c r="LO50" i="33"/>
  <c r="LO51" i="33" s="1"/>
  <c r="LP50" i="33"/>
  <c r="LP51" i="33" s="1"/>
  <c r="LQ50" i="33"/>
  <c r="LQ51" i="33" s="1"/>
  <c r="LR50" i="33"/>
  <c r="LR51" i="33" s="1"/>
  <c r="LS50" i="33"/>
  <c r="LS51" i="33" s="1"/>
  <c r="LT50" i="33"/>
  <c r="LT51" i="33" s="1"/>
  <c r="LU50" i="33"/>
  <c r="LU51" i="33" s="1"/>
  <c r="LV50" i="33"/>
  <c r="LV51" i="33" s="1"/>
  <c r="LW50" i="33"/>
  <c r="LW51" i="33" s="1"/>
  <c r="LX50" i="33"/>
  <c r="LX51" i="33" s="1"/>
  <c r="LY50" i="33"/>
  <c r="LY51" i="33" s="1"/>
  <c r="LZ50" i="33"/>
  <c r="LZ51" i="33" s="1"/>
  <c r="MA50" i="33"/>
  <c r="MA51" i="33" s="1"/>
  <c r="MB50" i="33"/>
  <c r="MB51" i="33" s="1"/>
  <c r="MC50" i="33"/>
  <c r="MC51" i="33" s="1"/>
  <c r="MD50" i="33"/>
  <c r="MD51" i="33" s="1"/>
  <c r="ME50" i="33"/>
  <c r="ME51" i="33" s="1"/>
  <c r="MF50" i="33"/>
  <c r="MF51" i="33" s="1"/>
  <c r="MG50" i="33"/>
  <c r="MG51" i="33" s="1"/>
  <c r="MH50" i="33"/>
  <c r="MH51" i="33" s="1"/>
  <c r="MI50" i="33"/>
  <c r="MI51" i="33" s="1"/>
  <c r="MJ50" i="33"/>
  <c r="MK50" i="33"/>
  <c r="MK51" i="33" s="1"/>
  <c r="ML50" i="33"/>
  <c r="ML51" i="33" s="1"/>
  <c r="MM50" i="33"/>
  <c r="MM51" i="33" s="1"/>
  <c r="MN50" i="33"/>
  <c r="MN51" i="33" s="1"/>
  <c r="MO50" i="33"/>
  <c r="MO51" i="33" s="1"/>
  <c r="MP50" i="33"/>
  <c r="MP51" i="33" s="1"/>
  <c r="MQ50" i="33"/>
  <c r="MQ51" i="33" s="1"/>
  <c r="MR50" i="33"/>
  <c r="MR51" i="33" s="1"/>
  <c r="MS50" i="33"/>
  <c r="MS51" i="33" s="1"/>
  <c r="MT50" i="33"/>
  <c r="MT51" i="33" s="1"/>
  <c r="MU50" i="33"/>
  <c r="MU51" i="33" s="1"/>
  <c r="MV50" i="33"/>
  <c r="MV51" i="33" s="1"/>
  <c r="MW50" i="33"/>
  <c r="MW51" i="33" s="1"/>
  <c r="MX50" i="33"/>
  <c r="MX51" i="33" s="1"/>
  <c r="MY50" i="33"/>
  <c r="MY51" i="33" s="1"/>
  <c r="MZ50" i="33"/>
  <c r="MZ51" i="33" s="1"/>
  <c r="NA50" i="33"/>
  <c r="NA51" i="33" s="1"/>
  <c r="NB50" i="33"/>
  <c r="NB51" i="33" s="1"/>
  <c r="NC50" i="33"/>
  <c r="NC51" i="33" s="1"/>
  <c r="ND50" i="33"/>
  <c r="ND51" i="33" s="1"/>
  <c r="NE50" i="33"/>
  <c r="NE51" i="33" s="1"/>
  <c r="NF50" i="33"/>
  <c r="NF51" i="33" s="1"/>
  <c r="NG50" i="33"/>
  <c r="NG51" i="33" s="1"/>
  <c r="NH50" i="33"/>
  <c r="NH51" i="33" s="1"/>
  <c r="NI50" i="33"/>
  <c r="NI51" i="33" s="1"/>
  <c r="NJ50" i="33"/>
  <c r="NJ51" i="33" s="1"/>
  <c r="NK50" i="33"/>
  <c r="NK51" i="33" s="1"/>
  <c r="NL50" i="33"/>
  <c r="NL51" i="33" s="1"/>
  <c r="NM50" i="33"/>
  <c r="NM51" i="33" s="1"/>
  <c r="NN50" i="33"/>
  <c r="NN51" i="33" s="1"/>
  <c r="NO50" i="33"/>
  <c r="NO51" i="33" s="1"/>
  <c r="NP50" i="33"/>
  <c r="NP51" i="33" s="1"/>
  <c r="NQ50" i="33"/>
  <c r="NQ51" i="33" s="1"/>
  <c r="NR50" i="33"/>
  <c r="NS50" i="33"/>
  <c r="NS51" i="33" s="1"/>
  <c r="NT50" i="33"/>
  <c r="NT51" i="33" s="1"/>
  <c r="NU50" i="33"/>
  <c r="NU51" i="33" s="1"/>
  <c r="NV50" i="33"/>
  <c r="NV51" i="33" s="1"/>
  <c r="NW50" i="33"/>
  <c r="NW51" i="33" s="1"/>
  <c r="NX50" i="33"/>
  <c r="NX51" i="33" s="1"/>
  <c r="NY50" i="33"/>
  <c r="NY51" i="33" s="1"/>
  <c r="NZ50" i="33"/>
  <c r="NZ51" i="33" s="1"/>
  <c r="OA50" i="33"/>
  <c r="OA51" i="33" s="1"/>
  <c r="OB50" i="33"/>
  <c r="OC50" i="33"/>
  <c r="OD50" i="33"/>
  <c r="OD51" i="33" s="1"/>
  <c r="OE50" i="33"/>
  <c r="OE51" i="33" s="1"/>
  <c r="OF50" i="33"/>
  <c r="OF51" i="33" s="1"/>
  <c r="OG50" i="33"/>
  <c r="OG51" i="33" s="1"/>
  <c r="OH50" i="33"/>
  <c r="OH51" i="33" s="1"/>
  <c r="OI50" i="33"/>
  <c r="OI51" i="33" s="1"/>
  <c r="OJ50" i="33"/>
  <c r="OJ51" i="33" s="1"/>
  <c r="OK50" i="33"/>
  <c r="OK51" i="33" s="1"/>
  <c r="OL50" i="33"/>
  <c r="OL51" i="33" s="1"/>
  <c r="OM50" i="33"/>
  <c r="OM51" i="33" s="1"/>
  <c r="ON50" i="33"/>
  <c r="OO50" i="33"/>
  <c r="OO51" i="33" s="1"/>
  <c r="OP50" i="33"/>
  <c r="OP51" i="33" s="1"/>
  <c r="OQ50" i="33"/>
  <c r="OQ51" i="33" s="1"/>
  <c r="OR50" i="33"/>
  <c r="OR51" i="33" s="1"/>
  <c r="OS50" i="33"/>
  <c r="OS51" i="33" s="1"/>
  <c r="OT50" i="33"/>
  <c r="OT51" i="33" s="1"/>
  <c r="OU50" i="33"/>
  <c r="OU51" i="33" s="1"/>
  <c r="OV50" i="33"/>
  <c r="OW50" i="33"/>
  <c r="OX50" i="33"/>
  <c r="OX51" i="33" s="1"/>
  <c r="OY50" i="33"/>
  <c r="OY51" i="33" s="1"/>
  <c r="OZ50" i="33"/>
  <c r="OZ51" i="33" s="1"/>
  <c r="PA50" i="33"/>
  <c r="PA51" i="33" s="1"/>
  <c r="PB50" i="33"/>
  <c r="PB51" i="33" s="1"/>
  <c r="PC50" i="33"/>
  <c r="PC51" i="33" s="1"/>
  <c r="PD50" i="33"/>
  <c r="PE50" i="33"/>
  <c r="PE51" i="33" s="1"/>
  <c r="PF50" i="33"/>
  <c r="PF51" i="33" s="1"/>
  <c r="PG50" i="33"/>
  <c r="PG51" i="33" s="1"/>
  <c r="PH50" i="33"/>
  <c r="PH51" i="33" s="1"/>
  <c r="PI50" i="33"/>
  <c r="PI51" i="33" s="1"/>
  <c r="PJ50" i="33"/>
  <c r="PJ51" i="33" s="1"/>
  <c r="PK50" i="33"/>
  <c r="PK51" i="33" s="1"/>
  <c r="PL50" i="33"/>
  <c r="PL51" i="33" s="1"/>
  <c r="PM50" i="33"/>
  <c r="PM51" i="33" s="1"/>
  <c r="PN50" i="33"/>
  <c r="PN51" i="33" s="1"/>
  <c r="PO50" i="33"/>
  <c r="PO51" i="33" s="1"/>
  <c r="PP50" i="33"/>
  <c r="PP51" i="33" s="1"/>
  <c r="PQ50" i="33"/>
  <c r="PQ51" i="33" s="1"/>
  <c r="PR50" i="33"/>
  <c r="PR51" i="33" s="1"/>
  <c r="PS50" i="33"/>
  <c r="PS51" i="33" s="1"/>
  <c r="PT50" i="33"/>
  <c r="PT51" i="33" s="1"/>
  <c r="PU50" i="33"/>
  <c r="PU51" i="33" s="1"/>
  <c r="PV50" i="33"/>
  <c r="PV51" i="33" s="1"/>
  <c r="PW50" i="33"/>
  <c r="PW51" i="33" s="1"/>
  <c r="PX50" i="33"/>
  <c r="PY50" i="33"/>
  <c r="PY51" i="33" s="1"/>
  <c r="PZ50" i="33"/>
  <c r="PZ51" i="33" s="1"/>
  <c r="QA50" i="33"/>
  <c r="QA51" i="33" s="1"/>
  <c r="QB50" i="33"/>
  <c r="QB51" i="33" s="1"/>
  <c r="QC50" i="33"/>
  <c r="QC51" i="33" s="1"/>
  <c r="QD50" i="33"/>
  <c r="QD51" i="33" s="1"/>
  <c r="QE50" i="33"/>
  <c r="QE51" i="33" s="1"/>
  <c r="QF50" i="33"/>
  <c r="QF51" i="33" s="1"/>
  <c r="QG50" i="33"/>
  <c r="QG51" i="33" s="1"/>
  <c r="QH50" i="33"/>
  <c r="QH51" i="33" s="1"/>
  <c r="QI50" i="33"/>
  <c r="QI51" i="33" s="1"/>
  <c r="QJ50" i="33"/>
  <c r="QJ51" i="33" s="1"/>
  <c r="QK50" i="33"/>
  <c r="QK51" i="33" s="1"/>
  <c r="QL50" i="33"/>
  <c r="QL51" i="33" s="1"/>
  <c r="QM50" i="33"/>
  <c r="QM51" i="33" s="1"/>
  <c r="QN50" i="33"/>
  <c r="QN51" i="33" s="1"/>
  <c r="QO50" i="33"/>
  <c r="QO51" i="33" s="1"/>
  <c r="QP50" i="33"/>
  <c r="QP51" i="33" s="1"/>
  <c r="QQ50" i="33"/>
  <c r="QQ51" i="33" s="1"/>
  <c r="QR50" i="33"/>
  <c r="QR51" i="33" s="1"/>
  <c r="QS50" i="33"/>
  <c r="QS51" i="33" s="1"/>
  <c r="QT50" i="33"/>
  <c r="QT51" i="33" s="1"/>
  <c r="QU50" i="33"/>
  <c r="QU51" i="33" s="1"/>
  <c r="QV50" i="33"/>
  <c r="QV51" i="33" s="1"/>
  <c r="QW50" i="33"/>
  <c r="QW51" i="33" s="1"/>
  <c r="QX50" i="33"/>
  <c r="QX51" i="33" s="1"/>
  <c r="QY50" i="33"/>
  <c r="QY51" i="33" s="1"/>
  <c r="QZ50" i="33"/>
  <c r="RA50" i="33"/>
  <c r="RA51" i="33" s="1"/>
  <c r="RB50" i="33"/>
  <c r="RB51" i="33" s="1"/>
  <c r="RC50" i="33"/>
  <c r="RC51" i="33" s="1"/>
  <c r="RD50" i="33"/>
  <c r="RD51" i="33" s="1"/>
  <c r="RE50" i="33"/>
  <c r="RE51" i="33" s="1"/>
  <c r="RF50" i="33"/>
  <c r="RF51" i="33" s="1"/>
  <c r="RG50" i="33"/>
  <c r="RG51" i="33" s="1"/>
  <c r="RH50" i="33"/>
  <c r="RH51" i="33" s="1"/>
  <c r="RI50" i="33"/>
  <c r="RI51" i="33" s="1"/>
  <c r="RJ50" i="33"/>
  <c r="RJ51" i="33" s="1"/>
  <c r="RK50" i="33"/>
  <c r="RK51" i="33" s="1"/>
  <c r="RL50" i="33"/>
  <c r="RL51" i="33" s="1"/>
  <c r="RM50" i="33"/>
  <c r="RM51" i="33" s="1"/>
  <c r="RN50" i="33"/>
  <c r="RN51" i="33" s="1"/>
  <c r="RO50" i="33"/>
  <c r="RO51" i="33" s="1"/>
  <c r="RP50" i="33"/>
  <c r="RP51" i="33" s="1"/>
  <c r="RQ50" i="33"/>
  <c r="RQ51" i="33" s="1"/>
  <c r="RR50" i="33"/>
  <c r="RR51" i="33" s="1"/>
  <c r="RS50" i="33"/>
  <c r="RT50" i="33"/>
  <c r="RT51" i="33" s="1"/>
  <c r="RU50" i="33"/>
  <c r="RU51" i="33" s="1"/>
  <c r="RV50" i="33"/>
  <c r="RV51" i="33" s="1"/>
  <c r="RW50" i="33"/>
  <c r="RW51" i="33" s="1"/>
  <c r="RX50" i="33"/>
  <c r="RX51" i="33" s="1"/>
  <c r="RY50" i="33"/>
  <c r="RY51" i="33" s="1"/>
  <c r="RZ50" i="33"/>
  <c r="RZ51" i="33" s="1"/>
  <c r="SA50" i="33"/>
  <c r="SA51" i="33" s="1"/>
  <c r="SB50" i="33"/>
  <c r="SB51" i="33" s="1"/>
  <c r="SC50" i="33"/>
  <c r="SC51" i="33" s="1"/>
  <c r="SD50" i="33"/>
  <c r="SD51" i="33" s="1"/>
  <c r="SE50" i="33"/>
  <c r="SE51" i="33" s="1"/>
  <c r="SF50" i="33"/>
  <c r="SG50" i="33"/>
  <c r="SG51" i="33" s="1"/>
  <c r="SH50" i="33"/>
  <c r="SH51" i="33" s="1"/>
  <c r="SI50" i="33"/>
  <c r="SI51" i="33" s="1"/>
  <c r="SJ50" i="33"/>
  <c r="SJ51" i="33" s="1"/>
  <c r="SK50" i="33"/>
  <c r="SK51" i="33" s="1"/>
  <c r="SL50" i="33"/>
  <c r="SL51" i="33" s="1"/>
  <c r="SM50" i="33"/>
  <c r="SM51" i="33" s="1"/>
  <c r="SN50" i="33"/>
  <c r="SN51" i="33" s="1"/>
  <c r="SO50" i="33"/>
  <c r="SO51" i="33" s="1"/>
  <c r="SP50" i="33"/>
  <c r="SP51" i="33" s="1"/>
  <c r="SQ50" i="33"/>
  <c r="SQ51" i="33" s="1"/>
  <c r="SR50" i="33"/>
  <c r="SR51" i="33" s="1"/>
  <c r="SS50" i="33"/>
  <c r="SS51" i="33" s="1"/>
  <c r="ST50" i="33"/>
  <c r="ST51" i="33" s="1"/>
  <c r="SU50" i="33"/>
  <c r="SU51" i="33" s="1"/>
  <c r="SV50" i="33"/>
  <c r="SV51" i="33" s="1"/>
  <c r="SW50" i="33"/>
  <c r="SW51" i="33" s="1"/>
  <c r="SX50" i="33"/>
  <c r="SX51" i="33" s="1"/>
  <c r="SY50" i="33"/>
  <c r="SY51" i="33" s="1"/>
  <c r="SZ50" i="33"/>
  <c r="SZ51" i="33" s="1"/>
  <c r="TA50" i="33"/>
  <c r="TA51" i="33" s="1"/>
  <c r="TB50" i="33"/>
  <c r="TB51" i="33" s="1"/>
  <c r="TC50" i="33"/>
  <c r="TC51" i="33" s="1"/>
  <c r="TD50" i="33"/>
  <c r="TD51" i="33" s="1"/>
  <c r="TE50" i="33"/>
  <c r="TE51" i="33" s="1"/>
  <c r="TF50" i="33"/>
  <c r="TF51" i="33" s="1"/>
  <c r="TG50" i="33"/>
  <c r="TG51" i="33" s="1"/>
  <c r="TH50" i="33"/>
  <c r="TH51" i="33" s="1"/>
  <c r="TI50" i="33"/>
  <c r="TI51" i="33" s="1"/>
  <c r="TJ50" i="33"/>
  <c r="TJ51" i="33" s="1"/>
  <c r="TK50" i="33"/>
  <c r="TK51" i="33" s="1"/>
  <c r="TL50" i="33"/>
  <c r="TL51" i="33" s="1"/>
  <c r="TM50" i="33"/>
  <c r="TM51" i="33" s="1"/>
  <c r="TN50" i="33"/>
  <c r="TN51" i="33" s="1"/>
  <c r="TO50" i="33"/>
  <c r="TO51" i="33" s="1"/>
  <c r="TP50" i="33"/>
  <c r="TQ50" i="33"/>
  <c r="TR50" i="33"/>
  <c r="TR51" i="33" s="1"/>
  <c r="TS50" i="33"/>
  <c r="TS51" i="33" s="1"/>
  <c r="TT50" i="33"/>
  <c r="TU50" i="33"/>
  <c r="TU51" i="33" s="1"/>
  <c r="TV50" i="33"/>
  <c r="TV51" i="33" s="1"/>
  <c r="TW50" i="33"/>
  <c r="TW51" i="33" s="1"/>
  <c r="TX50" i="33"/>
  <c r="TX51" i="33" s="1"/>
  <c r="TY50" i="33"/>
  <c r="TY51" i="33" s="1"/>
  <c r="TZ50" i="33"/>
  <c r="TZ51" i="33" s="1"/>
  <c r="UA50" i="33"/>
  <c r="UA51" i="33" s="1"/>
  <c r="UB50" i="33"/>
  <c r="UB51" i="33" s="1"/>
  <c r="UC50" i="33"/>
  <c r="UC51" i="33" s="1"/>
  <c r="UD50" i="33"/>
  <c r="UD51" i="33" s="1"/>
  <c r="UE50" i="33"/>
  <c r="UE51" i="33" s="1"/>
  <c r="UF50" i="33"/>
  <c r="UF51" i="33" s="1"/>
  <c r="UG50" i="33"/>
  <c r="UG51" i="33" s="1"/>
  <c r="UH50" i="33"/>
  <c r="UH51" i="33" s="1"/>
  <c r="UI50" i="33"/>
  <c r="UI51" i="33" s="1"/>
  <c r="UJ50" i="33"/>
  <c r="UJ51" i="33" s="1"/>
  <c r="UK50" i="33"/>
  <c r="UK51" i="33" s="1"/>
  <c r="UL50" i="33"/>
  <c r="UL51" i="33" s="1"/>
  <c r="UM50" i="33"/>
  <c r="UM51" i="33" s="1"/>
  <c r="UN50" i="33"/>
  <c r="UN51" i="33" s="1"/>
  <c r="UO50" i="33"/>
  <c r="UO51" i="33" s="1"/>
  <c r="UP50" i="33"/>
  <c r="UP51" i="33" s="1"/>
  <c r="UQ50" i="33"/>
  <c r="UQ51" i="33" s="1"/>
  <c r="UR50" i="33"/>
  <c r="UR51" i="33" s="1"/>
  <c r="US50" i="33"/>
  <c r="US51" i="33" s="1"/>
  <c r="UT50" i="33"/>
  <c r="UT51" i="33" s="1"/>
  <c r="UU50" i="33"/>
  <c r="UU51" i="33" s="1"/>
  <c r="UV50" i="33"/>
  <c r="UV51" i="33" s="1"/>
  <c r="UW50" i="33"/>
  <c r="UW51" i="33" s="1"/>
  <c r="UX50" i="33"/>
  <c r="UX51" i="33" s="1"/>
  <c r="UY50" i="33"/>
  <c r="UY51" i="33" s="1"/>
  <c r="UZ50" i="33"/>
  <c r="UZ51" i="33" s="1"/>
  <c r="VA50" i="33"/>
  <c r="VA51" i="33" s="1"/>
  <c r="VB50" i="33"/>
  <c r="VB51" i="33" s="1"/>
  <c r="VC50" i="33"/>
  <c r="VC51" i="33" s="1"/>
  <c r="VD50" i="33"/>
  <c r="VD51" i="33" s="1"/>
  <c r="VE50" i="33"/>
  <c r="VE51" i="33" s="1"/>
  <c r="VF50" i="33"/>
  <c r="VF51" i="33" s="1"/>
  <c r="VG50" i="33"/>
  <c r="VG51" i="33" s="1"/>
  <c r="VH50" i="33"/>
  <c r="VH51" i="33" s="1"/>
  <c r="VI50" i="33"/>
  <c r="VI51" i="33" s="1"/>
  <c r="VJ50" i="33"/>
  <c r="VJ51" i="33" s="1"/>
  <c r="VK50" i="33"/>
  <c r="VK51" i="33" s="1"/>
  <c r="VL50" i="33"/>
  <c r="VL51" i="33" s="1"/>
  <c r="VM50" i="33"/>
  <c r="VM51" i="33" s="1"/>
  <c r="VN50" i="33"/>
  <c r="VN51" i="33" s="1"/>
  <c r="VO50" i="33"/>
  <c r="VO51" i="33" s="1"/>
  <c r="VP50" i="33"/>
  <c r="VP51" i="33" s="1"/>
  <c r="VQ50" i="33"/>
  <c r="VQ51" i="33" s="1"/>
  <c r="VR50" i="33"/>
  <c r="VR51" i="33" s="1"/>
  <c r="VS50" i="33"/>
  <c r="VS51" i="33" s="1"/>
  <c r="VT50" i="33"/>
  <c r="VT51" i="33" s="1"/>
  <c r="VU50" i="33"/>
  <c r="VU51" i="33" s="1"/>
  <c r="VV50" i="33"/>
  <c r="VV51" i="33" s="1"/>
  <c r="VW50" i="33"/>
  <c r="VW51" i="33" s="1"/>
  <c r="VX50" i="33"/>
  <c r="VX51" i="33" s="1"/>
  <c r="VY50" i="33"/>
  <c r="VY51" i="33" s="1"/>
  <c r="VZ50" i="33"/>
  <c r="VZ51" i="33" s="1"/>
  <c r="WA50" i="33"/>
  <c r="WA51" i="33" s="1"/>
  <c r="WB50" i="33"/>
  <c r="WB51" i="33" s="1"/>
  <c r="WC50" i="33"/>
  <c r="WC51" i="33" s="1"/>
  <c r="WD50" i="33"/>
  <c r="WD51" i="33" s="1"/>
  <c r="WE50" i="33"/>
  <c r="WE51" i="33" s="1"/>
  <c r="WF50" i="33"/>
  <c r="WF51" i="33" s="1"/>
  <c r="WG50" i="33"/>
  <c r="WG51" i="33" s="1"/>
  <c r="WH50" i="33"/>
  <c r="WH51" i="33" s="1"/>
  <c r="WI50" i="33"/>
  <c r="WI51" i="33" s="1"/>
  <c r="WJ50" i="33"/>
  <c r="WK50" i="33"/>
  <c r="WK51" i="33" s="1"/>
  <c r="WL50" i="33"/>
  <c r="WL51" i="33" s="1"/>
  <c r="WM50" i="33"/>
  <c r="WM51" i="33" s="1"/>
  <c r="WN50" i="33"/>
  <c r="WN51" i="33" s="1"/>
  <c r="WO50" i="33"/>
  <c r="WO51" i="33" s="1"/>
  <c r="WP50" i="33"/>
  <c r="WP51" i="33" s="1"/>
  <c r="WQ50" i="33"/>
  <c r="WQ51" i="33" s="1"/>
  <c r="WR50" i="33"/>
  <c r="WS50" i="33"/>
  <c r="WS51" i="33" s="1"/>
  <c r="WT50" i="33"/>
  <c r="WT51" i="33" s="1"/>
  <c r="WU50" i="33"/>
  <c r="WU51" i="33" s="1"/>
  <c r="WV50" i="33"/>
  <c r="WV51" i="33" s="1"/>
  <c r="WW50" i="33"/>
  <c r="WW51" i="33" s="1"/>
  <c r="WX50" i="33"/>
  <c r="WX51" i="33" s="1"/>
  <c r="WY50" i="33"/>
  <c r="WY51" i="33" s="1"/>
  <c r="WZ50" i="33"/>
  <c r="WZ51" i="33" s="1"/>
  <c r="XA50" i="33"/>
  <c r="XA51" i="33" s="1"/>
  <c r="XB50" i="33"/>
  <c r="XC50" i="33"/>
  <c r="XC51" i="33" s="1"/>
  <c r="XD50" i="33"/>
  <c r="XE50" i="33"/>
  <c r="XE51" i="33" s="1"/>
  <c r="XF50" i="33"/>
  <c r="XF51" i="33" s="1"/>
  <c r="XG50" i="33"/>
  <c r="XG51" i="33" s="1"/>
  <c r="XH50" i="33"/>
  <c r="XI50" i="33"/>
  <c r="XI51" i="33" s="1"/>
  <c r="XJ50" i="33"/>
  <c r="XJ51" i="33" s="1"/>
  <c r="XK50" i="33"/>
  <c r="XK51" i="33" s="1"/>
  <c r="XL50" i="33"/>
  <c r="XL51" i="33" s="1"/>
  <c r="XM50" i="33"/>
  <c r="XM51" i="33" s="1"/>
  <c r="XN50" i="33"/>
  <c r="XN51" i="33" s="1"/>
  <c r="XO50" i="33"/>
  <c r="XO51" i="33" s="1"/>
  <c r="XP50" i="33"/>
  <c r="XP51" i="33" s="1"/>
  <c r="XQ50" i="33"/>
  <c r="XQ51" i="33" s="1"/>
  <c r="XR50" i="33"/>
  <c r="XR51" i="33" s="1"/>
  <c r="XS50" i="33"/>
  <c r="XS51" i="33" s="1"/>
  <c r="XT50" i="33"/>
  <c r="XT51" i="33" s="1"/>
  <c r="XU50" i="33"/>
  <c r="XU51" i="33" s="1"/>
  <c r="XV50" i="33"/>
  <c r="XV51" i="33" s="1"/>
  <c r="XW50" i="33"/>
  <c r="XW51" i="33" s="1"/>
  <c r="XX50" i="33"/>
  <c r="XX51" i="33" s="1"/>
  <c r="XY50" i="33"/>
  <c r="XY51" i="33" s="1"/>
  <c r="XZ50" i="33"/>
  <c r="XZ51" i="33" s="1"/>
  <c r="YA50" i="33"/>
  <c r="YA51" i="33" s="1"/>
  <c r="YB50" i="33"/>
  <c r="YB51" i="33" s="1"/>
  <c r="YC50" i="33"/>
  <c r="YC51" i="33" s="1"/>
  <c r="YD50" i="33"/>
  <c r="YD51" i="33" s="1"/>
  <c r="YE50" i="33"/>
  <c r="YE51" i="33" s="1"/>
  <c r="YF50" i="33"/>
  <c r="YF51" i="33" s="1"/>
  <c r="YG50" i="33"/>
  <c r="YG51" i="33" s="1"/>
  <c r="YH50" i="33"/>
  <c r="YH51" i="33" s="1"/>
  <c r="YI50" i="33"/>
  <c r="YI51" i="33" s="1"/>
  <c r="YJ50" i="33"/>
  <c r="YK50" i="33"/>
  <c r="YK51" i="33" s="1"/>
  <c r="YL50" i="33"/>
  <c r="YL51" i="33" s="1"/>
  <c r="YM50" i="33"/>
  <c r="YM51" i="33" s="1"/>
  <c r="YN50" i="33"/>
  <c r="YN51" i="33" s="1"/>
  <c r="YO50" i="33"/>
  <c r="YO51" i="33" s="1"/>
  <c r="YP50" i="33"/>
  <c r="YP51" i="33" s="1"/>
  <c r="YQ50" i="33"/>
  <c r="YQ51" i="33" s="1"/>
  <c r="YR50" i="33"/>
  <c r="YS50" i="33"/>
  <c r="YS51" i="33" s="1"/>
  <c r="YT50" i="33"/>
  <c r="YT51" i="33" s="1"/>
  <c r="YU50" i="33"/>
  <c r="YU51" i="33" s="1"/>
  <c r="YV50" i="33"/>
  <c r="YV51" i="33" s="1"/>
  <c r="YW50" i="33"/>
  <c r="YW51" i="33" s="1"/>
  <c r="YX50" i="33"/>
  <c r="YX51" i="33" s="1"/>
  <c r="YY50" i="33"/>
  <c r="YY51" i="33" s="1"/>
  <c r="YZ50" i="33"/>
  <c r="YZ51" i="33" s="1"/>
  <c r="ZA50" i="33"/>
  <c r="ZA51" i="33" s="1"/>
  <c r="ZB50" i="33"/>
  <c r="ZB51" i="33" s="1"/>
  <c r="ZC50" i="33"/>
  <c r="ZC51" i="33" s="1"/>
  <c r="ZD50" i="33"/>
  <c r="ZD51" i="33" s="1"/>
  <c r="ZE50" i="33"/>
  <c r="ZE51" i="33" s="1"/>
  <c r="ZF50" i="33"/>
  <c r="ZF51" i="33" s="1"/>
  <c r="ZG50" i="33"/>
  <c r="ZG51" i="33" s="1"/>
  <c r="ZH50" i="33"/>
  <c r="ZH51" i="33" s="1"/>
  <c r="ZI50" i="33"/>
  <c r="ZI51" i="33" s="1"/>
  <c r="ZJ50" i="33"/>
  <c r="ZJ51" i="33" s="1"/>
  <c r="ZK50" i="33"/>
  <c r="ZK51" i="33" s="1"/>
  <c r="ZL50" i="33"/>
  <c r="ZL51" i="33" s="1"/>
  <c r="ZM50" i="33"/>
  <c r="ZM51" i="33" s="1"/>
  <c r="ZN50" i="33"/>
  <c r="ZN51" i="33" s="1"/>
  <c r="ZO50" i="33"/>
  <c r="ZO51" i="33" s="1"/>
  <c r="ZP50" i="33"/>
  <c r="ZP51" i="33" s="1"/>
  <c r="ZQ50" i="33"/>
  <c r="ZQ51" i="33" s="1"/>
  <c r="ZR50" i="33"/>
  <c r="ZR51" i="33" s="1"/>
  <c r="ZS50" i="33"/>
  <c r="ZS51" i="33" s="1"/>
  <c r="ZT50" i="33"/>
  <c r="ZU50" i="33"/>
  <c r="ZU51" i="33" s="1"/>
  <c r="ZV50" i="33"/>
  <c r="ZV51" i="33" s="1"/>
  <c r="ZW50" i="33"/>
  <c r="ZW51" i="33" s="1"/>
  <c r="ZX50" i="33"/>
  <c r="ZX51" i="33" s="1"/>
  <c r="ZY50" i="33"/>
  <c r="ZY51" i="33" s="1"/>
  <c r="ZZ50" i="33"/>
  <c r="ZZ51" i="33" s="1"/>
  <c r="AAA50" i="33"/>
  <c r="AAB50" i="33"/>
  <c r="AAB51" i="33" s="1"/>
  <c r="AAC50" i="33"/>
  <c r="AAC51" i="33" s="1"/>
  <c r="AAD50" i="33"/>
  <c r="AAD51" i="33" s="1"/>
  <c r="AAE50" i="33"/>
  <c r="AAE51" i="33" s="1"/>
  <c r="AAF50" i="33"/>
  <c r="AAF51" i="33" s="1"/>
  <c r="AAG50" i="33"/>
  <c r="AAG51" i="33" s="1"/>
  <c r="AAH50" i="33"/>
  <c r="AAH51" i="33" s="1"/>
  <c r="AAI50" i="33"/>
  <c r="AAI51" i="33" s="1"/>
  <c r="AAJ50" i="33"/>
  <c r="AAJ51" i="33" s="1"/>
  <c r="AAK50" i="33"/>
  <c r="AAK51" i="33" s="1"/>
  <c r="AAL50" i="33"/>
  <c r="AAL51" i="33" s="1"/>
  <c r="AAM50" i="33"/>
  <c r="AAM51" i="33" s="1"/>
  <c r="AAN50" i="33"/>
  <c r="AAN51" i="33" s="1"/>
  <c r="AAO50" i="33"/>
  <c r="AAO51" i="33" s="1"/>
  <c r="AAP50" i="33"/>
  <c r="AAP51" i="33" s="1"/>
  <c r="AAQ50" i="33"/>
  <c r="AAQ51" i="33" s="1"/>
  <c r="AAR50" i="33"/>
  <c r="AAR51" i="33" s="1"/>
  <c r="AAS50" i="33"/>
  <c r="AAS51" i="33" s="1"/>
  <c r="AAT50" i="33"/>
  <c r="AAT51" i="33" s="1"/>
  <c r="AAU50" i="33"/>
  <c r="AAU51" i="33" s="1"/>
  <c r="AAV50" i="33"/>
  <c r="AAV51" i="33" s="1"/>
  <c r="AAW50" i="33"/>
  <c r="AAW51" i="33" s="1"/>
  <c r="AAX50" i="33"/>
  <c r="AAX51" i="33" s="1"/>
  <c r="AAY50" i="33"/>
  <c r="AAZ50" i="33"/>
  <c r="AAZ51" i="33" s="1"/>
  <c r="ABA50" i="33"/>
  <c r="ABA51" i="33" s="1"/>
  <c r="ABB50" i="33"/>
  <c r="ABB51" i="33" s="1"/>
  <c r="ABC50" i="33"/>
  <c r="ABC51" i="33" s="1"/>
  <c r="ABD50" i="33"/>
  <c r="ABD51" i="33" s="1"/>
  <c r="ABE50" i="33"/>
  <c r="ABE51" i="33" s="1"/>
  <c r="ABF50" i="33"/>
  <c r="ABF51" i="33" s="1"/>
  <c r="ABG50" i="33"/>
  <c r="ABG51" i="33" s="1"/>
  <c r="ABH50" i="33"/>
  <c r="ABH51" i="33" s="1"/>
  <c r="ABI50" i="33"/>
  <c r="ABI51" i="33" s="1"/>
  <c r="ABJ50" i="33"/>
  <c r="ABJ51" i="33" s="1"/>
  <c r="ABK50" i="33"/>
  <c r="ABK51" i="33" s="1"/>
  <c r="ABL50" i="33"/>
  <c r="ABL51" i="33" s="1"/>
  <c r="ABM50" i="33"/>
  <c r="ABM51" i="33" s="1"/>
  <c r="ABN50" i="33"/>
  <c r="ABN51" i="33" s="1"/>
  <c r="ABO50" i="33"/>
  <c r="ABO51" i="33" s="1"/>
  <c r="ABP50" i="33"/>
  <c r="ABP51" i="33" s="1"/>
  <c r="ABQ50" i="33"/>
  <c r="ABQ51" i="33" s="1"/>
  <c r="ABR50" i="33"/>
  <c r="ABR51" i="33" s="1"/>
  <c r="ABS50" i="33"/>
  <c r="ABS51" i="33" s="1"/>
  <c r="ABT50" i="33"/>
  <c r="ABT51" i="33" s="1"/>
  <c r="ABU50" i="33"/>
  <c r="ABU51" i="33" s="1"/>
  <c r="ABV50" i="33"/>
  <c r="ABV51" i="33" s="1"/>
  <c r="ABW50" i="33"/>
  <c r="ABW51" i="33" s="1"/>
  <c r="ABX50" i="33"/>
  <c r="ABY50" i="33"/>
  <c r="ABY51" i="33" s="1"/>
  <c r="ABZ50" i="33"/>
  <c r="ABZ51" i="33" s="1"/>
  <c r="ACA50" i="33"/>
  <c r="ACA51" i="33" s="1"/>
  <c r="ACB50" i="33"/>
  <c r="ACB51" i="33" s="1"/>
  <c r="ACC50" i="33"/>
  <c r="ACC51" i="33" s="1"/>
  <c r="ACD50" i="33"/>
  <c r="ACD51" i="33" s="1"/>
  <c r="ACE50" i="33"/>
  <c r="ACE51" i="33" s="1"/>
  <c r="ACF50" i="33"/>
  <c r="ACF51" i="33" s="1"/>
  <c r="ACG50" i="33"/>
  <c r="ACG51" i="33" s="1"/>
  <c r="ACH50" i="33"/>
  <c r="ACH51" i="33" s="1"/>
  <c r="ACI50" i="33"/>
  <c r="ACI51" i="33" s="1"/>
  <c r="ACJ50" i="33"/>
  <c r="ACJ51" i="33" s="1"/>
  <c r="ACK50" i="33"/>
  <c r="ACK51" i="33" s="1"/>
  <c r="ACL50" i="33"/>
  <c r="ACL51" i="33" s="1"/>
  <c r="ACM50" i="33"/>
  <c r="ACM51" i="33" s="1"/>
  <c r="ACN50" i="33"/>
  <c r="ACN51" i="33" s="1"/>
  <c r="ACO50" i="33"/>
  <c r="ACO51" i="33" s="1"/>
  <c r="ACP50" i="33"/>
  <c r="ACQ50" i="33"/>
  <c r="ACR50" i="33"/>
  <c r="ACR51" i="33" s="1"/>
  <c r="ACS50" i="33"/>
  <c r="ACS51" i="33" s="1"/>
  <c r="ACT50" i="33"/>
  <c r="ACT51" i="33" s="1"/>
  <c r="ACU50" i="33"/>
  <c r="ACU51" i="33" s="1"/>
  <c r="ACV50" i="33"/>
  <c r="ACV51" i="33" s="1"/>
  <c r="ACW50" i="33"/>
  <c r="ACW51" i="33" s="1"/>
  <c r="ACX50" i="33"/>
  <c r="ACX51" i="33" s="1"/>
  <c r="ACY50" i="33"/>
  <c r="ACY51" i="33" s="1"/>
  <c r="ACZ50" i="33"/>
  <c r="ADA50" i="33"/>
  <c r="ADA51" i="33" s="1"/>
  <c r="ADB50" i="33"/>
  <c r="ADB51" i="33" s="1"/>
  <c r="ADC50" i="33"/>
  <c r="ADC51" i="33" s="1"/>
  <c r="ADD50" i="33"/>
  <c r="ADD51" i="33" s="1"/>
  <c r="ADE50" i="33"/>
  <c r="ADE51" i="33" s="1"/>
  <c r="ADF50" i="33"/>
  <c r="ADF51" i="33" s="1"/>
  <c r="ADG50" i="33"/>
  <c r="ADG51" i="33" s="1"/>
  <c r="ADH50" i="33"/>
  <c r="ADH51" i="33" s="1"/>
  <c r="ADI50" i="33"/>
  <c r="ADI51" i="33" s="1"/>
  <c r="ADJ50" i="33"/>
  <c r="ADK50" i="33"/>
  <c r="ADK51" i="33" s="1"/>
  <c r="ADL50" i="33"/>
  <c r="ADL51" i="33" s="1"/>
  <c r="ADM50" i="33"/>
  <c r="ADM51" i="33" s="1"/>
  <c r="ADN50" i="33"/>
  <c r="ADN51" i="33" s="1"/>
  <c r="ADO50" i="33"/>
  <c r="ADO51" i="33" s="1"/>
  <c r="ADP50" i="33"/>
  <c r="ADP51" i="33" s="1"/>
  <c r="ADQ50" i="33"/>
  <c r="ADQ51" i="33" s="1"/>
  <c r="ADR50" i="33"/>
  <c r="ADR51" i="33" s="1"/>
  <c r="ADS50" i="33"/>
  <c r="ADS51" i="33" s="1"/>
  <c r="ADT50" i="33"/>
  <c r="ADT51" i="33" s="1"/>
  <c r="ADU50" i="33"/>
  <c r="ADU51" i="33" s="1"/>
  <c r="ADV50" i="33"/>
  <c r="ADV51" i="33" s="1"/>
  <c r="ADW50" i="33"/>
  <c r="ADW51" i="33" s="1"/>
  <c r="ADX50" i="33"/>
  <c r="ADX51" i="33" s="1"/>
  <c r="ADY50" i="33"/>
  <c r="ADY51" i="33" s="1"/>
  <c r="ADZ50" i="33"/>
  <c r="ADZ51" i="33" s="1"/>
  <c r="AEA50" i="33"/>
  <c r="AEA51" i="33" s="1"/>
  <c r="AEB50" i="33"/>
  <c r="AEB51" i="33" s="1"/>
  <c r="AEC50" i="33"/>
  <c r="AEC51" i="33" s="1"/>
  <c r="AED50" i="33"/>
  <c r="AED51" i="33" s="1"/>
  <c r="AEE50" i="33"/>
  <c r="AEE51" i="33" s="1"/>
  <c r="AEF50" i="33"/>
  <c r="AEF51" i="33" s="1"/>
  <c r="AEG50" i="33"/>
  <c r="AEG51" i="33" s="1"/>
  <c r="AEH50" i="33"/>
  <c r="AEH51" i="33" s="1"/>
  <c r="AEI50" i="33"/>
  <c r="AEI51" i="33" s="1"/>
  <c r="AEJ50" i="33"/>
  <c r="AEJ51" i="33" s="1"/>
  <c r="AEK50" i="33"/>
  <c r="AEK51" i="33" s="1"/>
  <c r="AEL50" i="33"/>
  <c r="AEL51" i="33" s="1"/>
  <c r="AEM50" i="33"/>
  <c r="AEM51" i="33" s="1"/>
  <c r="AEN50" i="33"/>
  <c r="AEN51" i="33" s="1"/>
  <c r="AEO50" i="33"/>
  <c r="AEO51" i="33" s="1"/>
  <c r="AEP50" i="33"/>
  <c r="AEP51" i="33" s="1"/>
  <c r="AEQ50" i="33"/>
  <c r="AEQ51" i="33" s="1"/>
  <c r="AER50" i="33"/>
  <c r="AER51" i="33" s="1"/>
  <c r="AES50" i="33"/>
  <c r="AES51" i="33" s="1"/>
  <c r="AET50" i="33"/>
  <c r="AET51" i="33" s="1"/>
  <c r="AEU50" i="33"/>
  <c r="AEU51" i="33" s="1"/>
  <c r="AEV50" i="33"/>
  <c r="AEV51" i="33" s="1"/>
  <c r="AEW50" i="33"/>
  <c r="AEW51" i="33" s="1"/>
  <c r="AEX50" i="33"/>
  <c r="AEX51" i="33" s="1"/>
  <c r="AEY50" i="33"/>
  <c r="AEY51" i="33" s="1"/>
  <c r="AEZ50" i="33"/>
  <c r="AEZ51" i="33" s="1"/>
  <c r="AFA50" i="33"/>
  <c r="AFA51" i="33" s="1"/>
  <c r="AFB50" i="33"/>
  <c r="AFB51" i="33" s="1"/>
  <c r="AFC50" i="33"/>
  <c r="AFD50" i="33"/>
  <c r="AFE50" i="33"/>
  <c r="AFE51" i="33" s="1"/>
  <c r="AFF50" i="33"/>
  <c r="AFF51" i="33" s="1"/>
  <c r="AFG50" i="33"/>
  <c r="AFG51" i="33" s="1"/>
  <c r="AFH50" i="33"/>
  <c r="AFH51" i="33" s="1"/>
  <c r="AFI50" i="33"/>
  <c r="AFI51" i="33" s="1"/>
  <c r="AFJ50" i="33"/>
  <c r="AFJ51" i="33" s="1"/>
  <c r="AFK50" i="33"/>
  <c r="AFK51" i="33" s="1"/>
  <c r="AFL50" i="33"/>
  <c r="AFL51" i="33" s="1"/>
  <c r="AFM50" i="33"/>
  <c r="AFM51" i="33" s="1"/>
  <c r="AFN50" i="33"/>
  <c r="AFN51" i="33" s="1"/>
  <c r="AFO50" i="33"/>
  <c r="AFO51" i="33" s="1"/>
  <c r="AFP50" i="33"/>
  <c r="AFP51" i="33" s="1"/>
  <c r="AFQ50" i="33"/>
  <c r="AFQ51" i="33" s="1"/>
  <c r="AFR50" i="33"/>
  <c r="AFR51" i="33" s="1"/>
  <c r="AFS50" i="33"/>
  <c r="AFS51" i="33" s="1"/>
  <c r="AFT50" i="33"/>
  <c r="AFT51" i="33" s="1"/>
  <c r="AFU50" i="33"/>
  <c r="AFU51" i="33" s="1"/>
  <c r="AFV50" i="33"/>
  <c r="AFV51" i="33" s="1"/>
  <c r="AFW50" i="33"/>
  <c r="AFW51" i="33" s="1"/>
  <c r="AFX50" i="33"/>
  <c r="AFX51" i="33" s="1"/>
  <c r="AFY50" i="33"/>
  <c r="AFY51" i="33" s="1"/>
  <c r="AFZ50" i="33"/>
  <c r="AFZ51" i="33" s="1"/>
  <c r="AGA50" i="33"/>
  <c r="AGA51" i="33" s="1"/>
  <c r="AGB50" i="33"/>
  <c r="AGC50" i="33"/>
  <c r="AGC51" i="33" s="1"/>
  <c r="AGD50" i="33"/>
  <c r="AGD51" i="33" s="1"/>
  <c r="AGE50" i="33"/>
  <c r="AGE51" i="33" s="1"/>
  <c r="AGF50" i="33"/>
  <c r="AGF51" i="33" s="1"/>
  <c r="AGG50" i="33"/>
  <c r="AGG51" i="33" s="1"/>
  <c r="AGH50" i="33"/>
  <c r="AGH51" i="33" s="1"/>
  <c r="AGI50" i="33"/>
  <c r="AGI51" i="33" s="1"/>
  <c r="AGJ50" i="33"/>
  <c r="AGJ51" i="33" s="1"/>
  <c r="AGK50" i="33"/>
  <c r="AGK51" i="33" s="1"/>
  <c r="AGL50" i="33"/>
  <c r="AGL51" i="33" s="1"/>
  <c r="AGM50" i="33"/>
  <c r="AGM51" i="33" s="1"/>
  <c r="AGN50" i="33"/>
  <c r="AGN51" i="33" s="1"/>
  <c r="AGO50" i="33"/>
  <c r="AGO51" i="33" s="1"/>
  <c r="AGP50" i="33"/>
  <c r="AGP51" i="33" s="1"/>
  <c r="AGQ50" i="33"/>
  <c r="AGQ51" i="33" s="1"/>
  <c r="AGR50" i="33"/>
  <c r="AGR51" i="33" s="1"/>
  <c r="AGS50" i="33"/>
  <c r="AGS51" i="33" s="1"/>
  <c r="AGT50" i="33"/>
  <c r="AGT51" i="33" s="1"/>
  <c r="AGU50" i="33"/>
  <c r="AGU51" i="33" s="1"/>
  <c r="AGV50" i="33"/>
  <c r="AGV51" i="33" s="1"/>
  <c r="AGW50" i="33"/>
  <c r="AGW51" i="33" s="1"/>
  <c r="AGX50" i="33"/>
  <c r="AGX51" i="33" s="1"/>
  <c r="AGY50" i="33"/>
  <c r="AGZ50" i="33"/>
  <c r="AGZ51" i="33" s="1"/>
  <c r="AHA50" i="33"/>
  <c r="AHA51" i="33" s="1"/>
  <c r="AHB50" i="33"/>
  <c r="AHB51" i="33" s="1"/>
  <c r="AHC50" i="33"/>
  <c r="AHC51" i="33" s="1"/>
  <c r="AHD50" i="33"/>
  <c r="AHD51" i="33" s="1"/>
  <c r="AHE50" i="33"/>
  <c r="AHE51" i="33" s="1"/>
  <c r="AHF50" i="33"/>
  <c r="AHF51" i="33" s="1"/>
  <c r="AHG50" i="33"/>
  <c r="AHG51" i="33" s="1"/>
  <c r="AHH50" i="33"/>
  <c r="AHH51" i="33" s="1"/>
  <c r="AHI50" i="33"/>
  <c r="AHI51" i="33" s="1"/>
  <c r="AHJ50" i="33"/>
  <c r="AHJ51" i="33" s="1"/>
  <c r="AHK50" i="33"/>
  <c r="AHK51" i="33" s="1"/>
  <c r="AHL50" i="33"/>
  <c r="AHL51" i="33" s="1"/>
  <c r="AHM50" i="33"/>
  <c r="AHN50" i="33"/>
  <c r="AHN51" i="33" s="1"/>
  <c r="AHO50" i="33"/>
  <c r="AHO51" i="33" s="1"/>
  <c r="AHP50" i="33"/>
  <c r="AHP51" i="33" s="1"/>
  <c r="AHQ50" i="33"/>
  <c r="AHQ51" i="33" s="1"/>
  <c r="AHR50" i="33"/>
  <c r="AHS50" i="33"/>
  <c r="AHS51" i="33" s="1"/>
  <c r="AHT50" i="33"/>
  <c r="AHT51" i="33" s="1"/>
  <c r="AHU50" i="33"/>
  <c r="AHU51" i="33" s="1"/>
  <c r="AHV50" i="33"/>
  <c r="AHV51" i="33" s="1"/>
  <c r="AHW50" i="33"/>
  <c r="AHW51" i="33" s="1"/>
  <c r="AHX50" i="33"/>
  <c r="AHX51" i="33" s="1"/>
  <c r="AHY50" i="33"/>
  <c r="AHZ50" i="33"/>
  <c r="AHZ51" i="33" s="1"/>
  <c r="AIA50" i="33"/>
  <c r="AIA51" i="33" s="1"/>
  <c r="AIB50" i="33"/>
  <c r="AIB51" i="33" s="1"/>
  <c r="AIC50" i="33"/>
  <c r="AIC51" i="33" s="1"/>
  <c r="AID50" i="33"/>
  <c r="AID51" i="33" s="1"/>
  <c r="AIE50" i="33"/>
  <c r="AIE51" i="33" s="1"/>
  <c r="AIF50" i="33"/>
  <c r="AIF51" i="33" s="1"/>
  <c r="AIG50" i="33"/>
  <c r="AIG51" i="33" s="1"/>
  <c r="AIH50" i="33"/>
  <c r="AIH51" i="33" s="1"/>
  <c r="AII50" i="33"/>
  <c r="AII51" i="33" s="1"/>
  <c r="AIJ50" i="33"/>
  <c r="AIJ51" i="33" s="1"/>
  <c r="AIK50" i="33"/>
  <c r="AIK51" i="33" s="1"/>
  <c r="AIL50" i="33"/>
  <c r="AIL51" i="33" s="1"/>
  <c r="AIM50" i="33"/>
  <c r="AIM51" i="33" s="1"/>
  <c r="AIN50" i="33"/>
  <c r="AIN51" i="33" s="1"/>
  <c r="AIO50" i="33"/>
  <c r="AIO51" i="33" s="1"/>
  <c r="AIP50" i="33"/>
  <c r="AIP51" i="33" s="1"/>
  <c r="AIQ50" i="33"/>
  <c r="AIQ51" i="33" s="1"/>
  <c r="AIR50" i="33"/>
  <c r="AIR51" i="33" s="1"/>
  <c r="AIS50" i="33"/>
  <c r="AIS51" i="33" s="1"/>
  <c r="AIT50" i="33"/>
  <c r="AIT51" i="33" s="1"/>
  <c r="AIU50" i="33"/>
  <c r="AIU51" i="33" s="1"/>
  <c r="AIV50" i="33"/>
  <c r="AIV51" i="33" s="1"/>
  <c r="AIW50" i="33"/>
  <c r="AIW51" i="33" s="1"/>
  <c r="AIX50" i="33"/>
  <c r="AIX51" i="33" s="1"/>
  <c r="AIY50" i="33"/>
  <c r="AIY51" i="33" s="1"/>
  <c r="AIZ50" i="33"/>
  <c r="AIZ51" i="33" s="1"/>
  <c r="AJA50" i="33"/>
  <c r="AJA51" i="33" s="1"/>
  <c r="AJB50" i="33"/>
  <c r="AJB51" i="33" s="1"/>
  <c r="AJC50" i="33"/>
  <c r="AJC51" i="33" s="1"/>
  <c r="AJD50" i="33"/>
  <c r="AJD51" i="33" s="1"/>
  <c r="AJE50" i="33"/>
  <c r="AJE51" i="33" s="1"/>
  <c r="AJF50" i="33"/>
  <c r="AJF51" i="33" s="1"/>
  <c r="AJG50" i="33"/>
  <c r="AJH50" i="33"/>
  <c r="AJH51" i="33" s="1"/>
  <c r="AJI50" i="33"/>
  <c r="AJI51" i="33" s="1"/>
  <c r="AJJ50" i="33"/>
  <c r="AJJ51" i="33" s="1"/>
  <c r="AJK50" i="33"/>
  <c r="AJK51" i="33" s="1"/>
  <c r="AJL50" i="33"/>
  <c r="AJL51" i="33" s="1"/>
  <c r="AJM50" i="33"/>
  <c r="AJM51" i="33" s="1"/>
  <c r="AJN50" i="33"/>
  <c r="AJN51" i="33" s="1"/>
  <c r="AJO50" i="33"/>
  <c r="AJO51" i="33" s="1"/>
  <c r="AJP50" i="33"/>
  <c r="AJP51" i="33" s="1"/>
  <c r="AJQ50" i="33"/>
  <c r="AJQ51" i="33" s="1"/>
  <c r="AJR50" i="33"/>
  <c r="AJR51" i="33" s="1"/>
  <c r="AJS50" i="33"/>
  <c r="AJS51" i="33" s="1"/>
  <c r="AJT50" i="33"/>
  <c r="AJT51" i="33" s="1"/>
  <c r="AJU50" i="33"/>
  <c r="AJU51" i="33" s="1"/>
  <c r="AJV50" i="33"/>
  <c r="AJW50" i="33"/>
  <c r="AJW51" i="33" s="1"/>
  <c r="AJX50" i="33"/>
  <c r="AJY50" i="33"/>
  <c r="AJY51" i="33" s="1"/>
  <c r="AJZ50" i="33"/>
  <c r="AJZ51" i="33" s="1"/>
  <c r="AKA50" i="33"/>
  <c r="AKA51" i="33" s="1"/>
  <c r="AKB50" i="33"/>
  <c r="AKB51" i="33" s="1"/>
  <c r="AKC50" i="33"/>
  <c r="AKC51" i="33" s="1"/>
  <c r="AKD50" i="33"/>
  <c r="AKD51" i="33" s="1"/>
  <c r="AKE50" i="33"/>
  <c r="AKE51" i="33" s="1"/>
  <c r="AKF50" i="33"/>
  <c r="AKF51" i="33" s="1"/>
  <c r="AKG50" i="33"/>
  <c r="AKH50" i="33"/>
  <c r="AKH51" i="33" s="1"/>
  <c r="AKI50" i="33"/>
  <c r="AKI51" i="33" s="1"/>
  <c r="AKJ50" i="33"/>
  <c r="AKJ51" i="33" s="1"/>
  <c r="AKK50" i="33"/>
  <c r="AKK51" i="33" s="1"/>
  <c r="AKL50" i="33"/>
  <c r="AKL51" i="33" s="1"/>
  <c r="AKM50" i="33"/>
  <c r="AKM51" i="33" s="1"/>
  <c r="AKN50" i="33"/>
  <c r="AKN51" i="33" s="1"/>
  <c r="AKO50" i="33"/>
  <c r="AKO51" i="33" s="1"/>
  <c r="AKP50" i="33"/>
  <c r="AKP51" i="33" s="1"/>
  <c r="AKQ50" i="33"/>
  <c r="AKQ51" i="33" s="1"/>
  <c r="AKR50" i="33"/>
  <c r="AKR51" i="33" s="1"/>
  <c r="AKS50" i="33"/>
  <c r="AKT50" i="33"/>
  <c r="AKT51" i="33" s="1"/>
  <c r="AKU50" i="33"/>
  <c r="AKU51" i="33" s="1"/>
  <c r="AKV50" i="33"/>
  <c r="AKV51" i="33" s="1"/>
  <c r="AKW50" i="33"/>
  <c r="AKW51" i="33" s="1"/>
  <c r="AKX50" i="33"/>
  <c r="AKX51" i="33" s="1"/>
  <c r="AKY50" i="33"/>
  <c r="AKY51" i="33" s="1"/>
  <c r="AKZ50" i="33"/>
  <c r="AKZ51" i="33" s="1"/>
  <c r="ALA50" i="33"/>
  <c r="ALA51" i="33" s="1"/>
  <c r="ALB50" i="33"/>
  <c r="ALB51" i="33" s="1"/>
  <c r="ALC50" i="33"/>
  <c r="ALC51" i="33" s="1"/>
  <c r="ALD50" i="33"/>
  <c r="ALE50" i="33"/>
  <c r="ALE51" i="33" s="1"/>
  <c r="ALF50" i="33"/>
  <c r="ALG50" i="33"/>
  <c r="ALG51" i="33" s="1"/>
  <c r="ALH50" i="33"/>
  <c r="ALH51" i="33" s="1"/>
  <c r="ALI50" i="33"/>
  <c r="ALI51" i="33" s="1"/>
  <c r="ALJ50" i="33"/>
  <c r="ALJ51" i="33" s="1"/>
  <c r="ALK50" i="33"/>
  <c r="ALK51" i="33" s="1"/>
  <c r="ALL50" i="33"/>
  <c r="ALL51" i="33" s="1"/>
  <c r="ALM50" i="33"/>
  <c r="ALM51" i="33" s="1"/>
  <c r="ALN50" i="33"/>
  <c r="ALN51" i="33" s="1"/>
  <c r="ALO50" i="33"/>
  <c r="ALO51" i="33" s="1"/>
  <c r="ALP50" i="33"/>
  <c r="ALP51" i="33" s="1"/>
  <c r="ALQ50" i="33"/>
  <c r="ALQ51" i="33" s="1"/>
  <c r="ALR50" i="33"/>
  <c r="ALR51" i="33" s="1"/>
  <c r="ALS50" i="33"/>
  <c r="ALS51" i="33" s="1"/>
  <c r="ALT50" i="33"/>
  <c r="ALT51" i="33" s="1"/>
  <c r="ALU50" i="33"/>
  <c r="ALU51" i="33" s="1"/>
  <c r="ALV50" i="33"/>
  <c r="ALV51" i="33" s="1"/>
  <c r="ALW50" i="33"/>
  <c r="ALW51" i="33" s="1"/>
  <c r="ALX50" i="33"/>
  <c r="ALX51" i="33" s="1"/>
  <c r="ALY50" i="33"/>
  <c r="ALY51" i="33" s="1"/>
  <c r="ALZ50" i="33"/>
  <c r="ALZ51" i="33" s="1"/>
  <c r="AMA50" i="33"/>
  <c r="AMA51" i="33" s="1"/>
  <c r="AMB50" i="33"/>
  <c r="AMC50" i="33"/>
  <c r="AMC51" i="33" s="1"/>
  <c r="AMD50" i="33"/>
  <c r="AMD51" i="33" s="1"/>
  <c r="AME50" i="33"/>
  <c r="AME51" i="33" s="1"/>
  <c r="AMF50" i="33"/>
  <c r="AMG50" i="33"/>
  <c r="AMG51" i="33" s="1"/>
  <c r="AMH50" i="33"/>
  <c r="AMH51" i="33" s="1"/>
  <c r="AMI50" i="33"/>
  <c r="AMI51" i="33" s="1"/>
  <c r="AMJ50" i="33"/>
  <c r="AMJ51" i="33" s="1"/>
  <c r="AMK50" i="33"/>
  <c r="AMK51" i="33" s="1"/>
  <c r="AML50" i="33"/>
  <c r="AML51" i="33" s="1"/>
  <c r="AMM50" i="33"/>
  <c r="AMM51" i="33" s="1"/>
  <c r="AMN50" i="33"/>
  <c r="AMN51" i="33" s="1"/>
  <c r="AMO50" i="33"/>
  <c r="AMO51" i="33" s="1"/>
  <c r="AMP50" i="33"/>
  <c r="AMQ50" i="33"/>
  <c r="AMQ51" i="33" s="1"/>
  <c r="AMR50" i="33"/>
  <c r="AMR51" i="33" s="1"/>
  <c r="AMS50" i="33"/>
  <c r="AMS51" i="33" s="1"/>
  <c r="AMT50" i="33"/>
  <c r="AMT51" i="33" s="1"/>
  <c r="AMU50" i="33"/>
  <c r="AMU51" i="33" s="1"/>
  <c r="AMV50" i="33"/>
  <c r="AMV51" i="33" s="1"/>
  <c r="AMW50" i="33"/>
  <c r="AMW51" i="33" s="1"/>
  <c r="AMX50" i="33"/>
  <c r="AMX51" i="33" s="1"/>
  <c r="AMY50" i="33"/>
  <c r="AMY51" i="33" s="1"/>
  <c r="AMZ50" i="33"/>
  <c r="AMZ51" i="33" s="1"/>
  <c r="ANA50" i="33"/>
  <c r="ANB50" i="33"/>
  <c r="ANB51" i="33" s="1"/>
  <c r="ANC50" i="33"/>
  <c r="ANC51" i="33" s="1"/>
  <c r="AND50" i="33"/>
  <c r="AND51" i="33" s="1"/>
  <c r="ANE50" i="33"/>
  <c r="ANE51" i="33" s="1"/>
  <c r="ANF50" i="33"/>
  <c r="ANF51" i="33" s="1"/>
  <c r="ANG50" i="33"/>
  <c r="ANG51" i="33" s="1"/>
  <c r="ANH50" i="33"/>
  <c r="ANI50" i="33"/>
  <c r="ANI51" i="33" s="1"/>
  <c r="ANJ50" i="33"/>
  <c r="ANJ51" i="33" s="1"/>
  <c r="ANK50" i="33"/>
  <c r="ANK51" i="33" s="1"/>
  <c r="ANL50" i="33"/>
  <c r="ANL51" i="33" s="1"/>
  <c r="ANM50" i="33"/>
  <c r="ANM51" i="33" s="1"/>
  <c r="ANN50" i="33"/>
  <c r="ANN51" i="33" s="1"/>
  <c r="ANO50" i="33"/>
  <c r="ANO51" i="33" s="1"/>
  <c r="ANP50" i="33"/>
  <c r="ANP51" i="33" s="1"/>
  <c r="ANQ50" i="33"/>
  <c r="ANQ51" i="33" s="1"/>
  <c r="ANR50" i="33"/>
  <c r="ANR51" i="33" s="1"/>
  <c r="ANS50" i="33"/>
  <c r="ANS51" i="33" s="1"/>
  <c r="ANT50" i="33"/>
  <c r="ANT51" i="33" s="1"/>
  <c r="ANU50" i="33"/>
  <c r="ANU51" i="33" s="1"/>
  <c r="ANV50" i="33"/>
  <c r="ANV51" i="33" s="1"/>
  <c r="ANW50" i="33"/>
  <c r="ANW51" i="33" s="1"/>
  <c r="ANX50" i="33"/>
  <c r="ANX51" i="33" s="1"/>
  <c r="ANY50" i="33"/>
  <c r="ANZ50" i="33"/>
  <c r="ANZ51" i="33" s="1"/>
  <c r="AOA50" i="33"/>
  <c r="AOA51" i="33" s="1"/>
  <c r="AOB50" i="33"/>
  <c r="AOB51" i="33" s="1"/>
  <c r="AOC50" i="33"/>
  <c r="AOC51" i="33" s="1"/>
  <c r="AOD50" i="33"/>
  <c r="AOD51" i="33" s="1"/>
  <c r="EE51" i="33"/>
  <c r="EK51" i="33"/>
  <c r="EX51" i="33"/>
  <c r="KX51" i="33"/>
  <c r="OC51" i="33"/>
  <c r="DI52" i="33"/>
  <c r="DJ52" i="33"/>
  <c r="DK52" i="33"/>
  <c r="DL52" i="33"/>
  <c r="DM52" i="33"/>
  <c r="DN52" i="33"/>
  <c r="DO52" i="33"/>
  <c r="DP52" i="33"/>
  <c r="DQ52" i="33"/>
  <c r="DR52" i="33"/>
  <c r="DS52" i="33"/>
  <c r="DT52" i="33"/>
  <c r="DU52" i="33"/>
  <c r="DV52" i="33"/>
  <c r="DW52" i="33"/>
  <c r="DX52" i="33"/>
  <c r="DY52" i="33"/>
  <c r="DZ52" i="33"/>
  <c r="EA52" i="33"/>
  <c r="EB52" i="33"/>
  <c r="EC52" i="33"/>
  <c r="ED52" i="33"/>
  <c r="EE52" i="33"/>
  <c r="EF52" i="33"/>
  <c r="EG52" i="33"/>
  <c r="EH52" i="33"/>
  <c r="EI52" i="33"/>
  <c r="EJ52" i="33"/>
  <c r="EK52" i="33"/>
  <c r="EL52" i="33"/>
  <c r="EM52" i="33"/>
  <c r="EN52" i="33"/>
  <c r="EO52" i="33"/>
  <c r="EP52" i="33"/>
  <c r="EQ52" i="33"/>
  <c r="ER52" i="33"/>
  <c r="ES52" i="33"/>
  <c r="ET52" i="33"/>
  <c r="EU52" i="33"/>
  <c r="EV52" i="33"/>
  <c r="EW52" i="33"/>
  <c r="EX52" i="33"/>
  <c r="EY52" i="33"/>
  <c r="EZ52" i="33"/>
  <c r="FA52" i="33"/>
  <c r="FB52" i="33"/>
  <c r="FC52" i="33"/>
  <c r="FD52" i="33"/>
  <c r="FE52" i="33"/>
  <c r="FF52" i="33"/>
  <c r="FG52" i="33"/>
  <c r="FH52" i="33"/>
  <c r="FI52" i="33"/>
  <c r="FJ52" i="33"/>
  <c r="FK52" i="33"/>
  <c r="FL52" i="33"/>
  <c r="FM52" i="33"/>
  <c r="FN52" i="33"/>
  <c r="FO52" i="33"/>
  <c r="FP52" i="33"/>
  <c r="FQ52" i="33"/>
  <c r="FR52" i="33"/>
  <c r="FS52" i="33"/>
  <c r="FT52" i="33"/>
  <c r="FU52" i="33"/>
  <c r="FV52" i="33"/>
  <c r="FW52" i="33"/>
  <c r="FX52" i="33"/>
  <c r="FY52" i="33"/>
  <c r="FZ52" i="33"/>
  <c r="GA52" i="33"/>
  <c r="GB52" i="33"/>
  <c r="GC52" i="33"/>
  <c r="GD52" i="33"/>
  <c r="GE52" i="33"/>
  <c r="GF52" i="33"/>
  <c r="GG52" i="33"/>
  <c r="GH52" i="33"/>
  <c r="GI52" i="33"/>
  <c r="GJ52" i="33"/>
  <c r="GK52" i="33"/>
  <c r="GL52" i="33"/>
  <c r="GM52" i="33"/>
  <c r="GN52" i="33"/>
  <c r="GO52" i="33"/>
  <c r="GP52" i="33"/>
  <c r="GQ52" i="33"/>
  <c r="GR52" i="33"/>
  <c r="GS52" i="33"/>
  <c r="GT52" i="33"/>
  <c r="GU52" i="33"/>
  <c r="GV52" i="33"/>
  <c r="GW52" i="33"/>
  <c r="GX52" i="33"/>
  <c r="GY52" i="33"/>
  <c r="GZ52" i="33"/>
  <c r="HA52" i="33"/>
  <c r="HB52" i="33"/>
  <c r="HC52" i="33"/>
  <c r="HD52" i="33"/>
  <c r="HE52" i="33"/>
  <c r="HF52" i="33"/>
  <c r="HG52" i="33"/>
  <c r="HH52" i="33"/>
  <c r="HI52" i="33"/>
  <c r="HJ52" i="33"/>
  <c r="HK52" i="33"/>
  <c r="HL52" i="33"/>
  <c r="HM52" i="33"/>
  <c r="HN52" i="33"/>
  <c r="HO52" i="33"/>
  <c r="HP52" i="33"/>
  <c r="HQ52" i="33"/>
  <c r="HR52" i="33"/>
  <c r="HS52" i="33"/>
  <c r="HT52" i="33"/>
  <c r="HU52" i="33"/>
  <c r="HV52" i="33"/>
  <c r="HW52" i="33"/>
  <c r="HX52" i="33"/>
  <c r="HY52" i="33"/>
  <c r="HZ52" i="33"/>
  <c r="IA52" i="33"/>
  <c r="IB52" i="33"/>
  <c r="IC52" i="33"/>
  <c r="ID52" i="33"/>
  <c r="IE52" i="33"/>
  <c r="IF52" i="33"/>
  <c r="IG52" i="33"/>
  <c r="IH52" i="33"/>
  <c r="II52" i="33"/>
  <c r="IJ52" i="33"/>
  <c r="IK52" i="33"/>
  <c r="IL52" i="33"/>
  <c r="IM52" i="33"/>
  <c r="IN52" i="33"/>
  <c r="IO52" i="33"/>
  <c r="IP52" i="33"/>
  <c r="IQ52" i="33"/>
  <c r="IR52" i="33"/>
  <c r="IS52" i="33"/>
  <c r="IT52" i="33"/>
  <c r="IU52" i="33"/>
  <c r="IV52" i="33"/>
  <c r="IW52" i="33"/>
  <c r="IX52" i="33"/>
  <c r="IY52" i="33"/>
  <c r="IZ52" i="33"/>
  <c r="JA52" i="33"/>
  <c r="JB52" i="33"/>
  <c r="JC52" i="33"/>
  <c r="JD52" i="33"/>
  <c r="JE52" i="33"/>
  <c r="JF52" i="33"/>
  <c r="JG52" i="33"/>
  <c r="JH52" i="33"/>
  <c r="JI52" i="33"/>
  <c r="JJ52" i="33"/>
  <c r="JK52" i="33"/>
  <c r="JL52" i="33"/>
  <c r="JM52" i="33"/>
  <c r="JN52" i="33"/>
  <c r="JO52" i="33"/>
  <c r="JP52" i="33"/>
  <c r="JQ52" i="33"/>
  <c r="JR52" i="33"/>
  <c r="JS52" i="33"/>
  <c r="JT52" i="33"/>
  <c r="JU52" i="33"/>
  <c r="JV52" i="33"/>
  <c r="JW52" i="33"/>
  <c r="JX52" i="33"/>
  <c r="JY52" i="33"/>
  <c r="JZ52" i="33"/>
  <c r="KA52" i="33"/>
  <c r="KB52" i="33"/>
  <c r="KC52" i="33"/>
  <c r="KD52" i="33"/>
  <c r="KE52" i="33"/>
  <c r="KF52" i="33"/>
  <c r="KG52" i="33"/>
  <c r="KH52" i="33"/>
  <c r="KI52" i="33"/>
  <c r="KJ52" i="33"/>
  <c r="KK52" i="33"/>
  <c r="KL52" i="33"/>
  <c r="KM52" i="33"/>
  <c r="KN52" i="33"/>
  <c r="KO52" i="33"/>
  <c r="KP52" i="33"/>
  <c r="KQ52" i="33"/>
  <c r="KR52" i="33"/>
  <c r="KS52" i="33"/>
  <c r="KT52" i="33"/>
  <c r="KU52" i="33"/>
  <c r="KV52" i="33"/>
  <c r="KW52" i="33"/>
  <c r="KX52" i="33"/>
  <c r="KY52" i="33"/>
  <c r="KZ52" i="33"/>
  <c r="LA52" i="33"/>
  <c r="LB52" i="33"/>
  <c r="LC52" i="33"/>
  <c r="LD52" i="33"/>
  <c r="LE52" i="33"/>
  <c r="LF52" i="33"/>
  <c r="LG52" i="33"/>
  <c r="LH52" i="33"/>
  <c r="LI52" i="33"/>
  <c r="LJ52" i="33"/>
  <c r="LK52" i="33"/>
  <c r="LL52" i="33"/>
  <c r="LM52" i="33"/>
  <c r="LN52" i="33"/>
  <c r="LO52" i="33"/>
  <c r="LP52" i="33"/>
  <c r="LQ52" i="33"/>
  <c r="LR52" i="33"/>
  <c r="LS52" i="33"/>
  <c r="LT52" i="33"/>
  <c r="LU52" i="33"/>
  <c r="LV52" i="33"/>
  <c r="LW52" i="33"/>
  <c r="LX52" i="33"/>
  <c r="LY52" i="33"/>
  <c r="LZ52" i="33"/>
  <c r="MA52" i="33"/>
  <c r="MB52" i="33"/>
  <c r="MC52" i="33"/>
  <c r="MD52" i="33"/>
  <c r="ME52" i="33"/>
  <c r="MF52" i="33"/>
  <c r="MG52" i="33"/>
  <c r="MH52" i="33"/>
  <c r="MI52" i="33"/>
  <c r="MJ52" i="33"/>
  <c r="MK52" i="33"/>
  <c r="ML52" i="33"/>
  <c r="MM52" i="33"/>
  <c r="MN52" i="33"/>
  <c r="MO52" i="33"/>
  <c r="MP52" i="33"/>
  <c r="MQ52" i="33"/>
  <c r="MR52" i="33"/>
  <c r="MS52" i="33"/>
  <c r="MT52" i="33"/>
  <c r="MU52" i="33"/>
  <c r="MV52" i="33"/>
  <c r="MW52" i="33"/>
  <c r="MX52" i="33"/>
  <c r="MY52" i="33"/>
  <c r="MZ52" i="33"/>
  <c r="NA52" i="33"/>
  <c r="NB52" i="33"/>
  <c r="NC52" i="33"/>
  <c r="ND52" i="33"/>
  <c r="NE52" i="33"/>
  <c r="NF52" i="33"/>
  <c r="NG52" i="33"/>
  <c r="NH52" i="33"/>
  <c r="NI52" i="33"/>
  <c r="NJ52" i="33"/>
  <c r="NK52" i="33"/>
  <c r="NL52" i="33"/>
  <c r="NM52" i="33"/>
  <c r="NN52" i="33"/>
  <c r="NO52" i="33"/>
  <c r="NP52" i="33"/>
  <c r="NQ52" i="33"/>
  <c r="NR52" i="33"/>
  <c r="NS52" i="33"/>
  <c r="NT52" i="33"/>
  <c r="NU52" i="33"/>
  <c r="NV52" i="33"/>
  <c r="NW52" i="33"/>
  <c r="NX52" i="33"/>
  <c r="NY52" i="33"/>
  <c r="NZ52" i="33"/>
  <c r="OA52" i="33"/>
  <c r="OB52" i="33"/>
  <c r="OC52" i="33"/>
  <c r="OD52" i="33"/>
  <c r="OE52" i="33"/>
  <c r="OF52" i="33"/>
  <c r="OG52" i="33"/>
  <c r="OH52" i="33"/>
  <c r="OI52" i="33"/>
  <c r="OJ52" i="33"/>
  <c r="OK52" i="33"/>
  <c r="OL52" i="33"/>
  <c r="OM52" i="33"/>
  <c r="ON52" i="33"/>
  <c r="OO52" i="33"/>
  <c r="OP52" i="33"/>
  <c r="OQ52" i="33"/>
  <c r="OR52" i="33"/>
  <c r="OS52" i="33"/>
  <c r="OT52" i="33"/>
  <c r="OU52" i="33"/>
  <c r="OV52" i="33"/>
  <c r="OW52" i="33"/>
  <c r="OX52" i="33"/>
  <c r="OY52" i="33"/>
  <c r="OZ52" i="33"/>
  <c r="PA52" i="33"/>
  <c r="PB52" i="33"/>
  <c r="PC52" i="33"/>
  <c r="PD52" i="33"/>
  <c r="PE52" i="33"/>
  <c r="PF52" i="33"/>
  <c r="PG52" i="33"/>
  <c r="PH52" i="33"/>
  <c r="PI52" i="33"/>
  <c r="PJ52" i="33"/>
  <c r="PK52" i="33"/>
  <c r="PL52" i="33"/>
  <c r="PM52" i="33"/>
  <c r="PN52" i="33"/>
  <c r="PO52" i="33"/>
  <c r="PP52" i="33"/>
  <c r="PQ52" i="33"/>
  <c r="PR52" i="33"/>
  <c r="PS52" i="33"/>
  <c r="PT52" i="33"/>
  <c r="PU52" i="33"/>
  <c r="PV52" i="33"/>
  <c r="PW52" i="33"/>
  <c r="PX52" i="33"/>
  <c r="PY52" i="33"/>
  <c r="PZ52" i="33"/>
  <c r="QA52" i="33"/>
  <c r="QB52" i="33"/>
  <c r="QC52" i="33"/>
  <c r="QD52" i="33"/>
  <c r="QE52" i="33"/>
  <c r="QF52" i="33"/>
  <c r="QG52" i="33"/>
  <c r="QH52" i="33"/>
  <c r="QI52" i="33"/>
  <c r="QJ52" i="33"/>
  <c r="QK52" i="33"/>
  <c r="QL52" i="33"/>
  <c r="QM52" i="33"/>
  <c r="QN52" i="33"/>
  <c r="QO52" i="33"/>
  <c r="QP52" i="33"/>
  <c r="QQ52" i="33"/>
  <c r="QR52" i="33"/>
  <c r="QS52" i="33"/>
  <c r="QT52" i="33"/>
  <c r="QU52" i="33"/>
  <c r="QV52" i="33"/>
  <c r="QW52" i="33"/>
  <c r="QX52" i="33"/>
  <c r="QY52" i="33"/>
  <c r="QZ52" i="33"/>
  <c r="RA52" i="33"/>
  <c r="RB52" i="33"/>
  <c r="RC52" i="33"/>
  <c r="RD52" i="33"/>
  <c r="RE52" i="33"/>
  <c r="RF52" i="33"/>
  <c r="RG52" i="33"/>
  <c r="RH52" i="33"/>
  <c r="RI52" i="33"/>
  <c r="RJ52" i="33"/>
  <c r="RK52" i="33"/>
  <c r="RL52" i="33"/>
  <c r="RM52" i="33"/>
  <c r="RN52" i="33"/>
  <c r="RO52" i="33"/>
  <c r="RP52" i="33"/>
  <c r="RQ52" i="33"/>
  <c r="RR52" i="33"/>
  <c r="RS52" i="33"/>
  <c r="RT52" i="33"/>
  <c r="RU52" i="33"/>
  <c r="RV52" i="33"/>
  <c r="RW52" i="33"/>
  <c r="RX52" i="33"/>
  <c r="RY52" i="33"/>
  <c r="RZ52" i="33"/>
  <c r="SA52" i="33"/>
  <c r="SB52" i="33"/>
  <c r="SC52" i="33"/>
  <c r="SD52" i="33"/>
  <c r="SE52" i="33"/>
  <c r="SF52" i="33"/>
  <c r="SG52" i="33"/>
  <c r="SH52" i="33"/>
  <c r="SI52" i="33"/>
  <c r="SJ52" i="33"/>
  <c r="SK52" i="33"/>
  <c r="SL52" i="33"/>
  <c r="SM52" i="33"/>
  <c r="SN52" i="33"/>
  <c r="SO52" i="33"/>
  <c r="SP52" i="33"/>
  <c r="SQ52" i="33"/>
  <c r="SR52" i="33"/>
  <c r="SS52" i="33"/>
  <c r="ST52" i="33"/>
  <c r="SU52" i="33"/>
  <c r="SV52" i="33"/>
  <c r="SW52" i="33"/>
  <c r="SX52" i="33"/>
  <c r="SY52" i="33"/>
  <c r="SZ52" i="33"/>
  <c r="TA52" i="33"/>
  <c r="TB52" i="33"/>
  <c r="TC52" i="33"/>
  <c r="TD52" i="33"/>
  <c r="TE52" i="33"/>
  <c r="TF52" i="33"/>
  <c r="TG52" i="33"/>
  <c r="TH52" i="33"/>
  <c r="TI52" i="33"/>
  <c r="TJ52" i="33"/>
  <c r="TK52" i="33"/>
  <c r="TL52" i="33"/>
  <c r="TM52" i="33"/>
  <c r="TN52" i="33"/>
  <c r="TO52" i="33"/>
  <c r="TP52" i="33"/>
  <c r="TQ52" i="33"/>
  <c r="TR52" i="33"/>
  <c r="TS52" i="33"/>
  <c r="TT52" i="33"/>
  <c r="TU52" i="33"/>
  <c r="TV52" i="33"/>
  <c r="TW52" i="33"/>
  <c r="TX52" i="33"/>
  <c r="TY52" i="33"/>
  <c r="TZ52" i="33"/>
  <c r="UA52" i="33"/>
  <c r="UB52" i="33"/>
  <c r="UC52" i="33"/>
  <c r="UD52" i="33"/>
  <c r="UE52" i="33"/>
  <c r="UF52" i="33"/>
  <c r="UG52" i="33"/>
  <c r="UH52" i="33"/>
  <c r="UI52" i="33"/>
  <c r="UJ52" i="33"/>
  <c r="UK52" i="33"/>
  <c r="UL52" i="33"/>
  <c r="UM52" i="33"/>
  <c r="UN52" i="33"/>
  <c r="UO52" i="33"/>
  <c r="UP52" i="33"/>
  <c r="UQ52" i="33"/>
  <c r="UR52" i="33"/>
  <c r="US52" i="33"/>
  <c r="UT52" i="33"/>
  <c r="UU52" i="33"/>
  <c r="UV52" i="33"/>
  <c r="UW52" i="33"/>
  <c r="UX52" i="33"/>
  <c r="UY52" i="33"/>
  <c r="UZ52" i="33"/>
  <c r="VA52" i="33"/>
  <c r="VB52" i="33"/>
  <c r="VC52" i="33"/>
  <c r="VD52" i="33"/>
  <c r="VE52" i="33"/>
  <c r="VF52" i="33"/>
  <c r="VG52" i="33"/>
  <c r="VH52" i="33"/>
  <c r="VI52" i="33"/>
  <c r="VJ52" i="33"/>
  <c r="VK52" i="33"/>
  <c r="VL52" i="33"/>
  <c r="VM52" i="33"/>
  <c r="VN52" i="33"/>
  <c r="VO52" i="33"/>
  <c r="VP52" i="33"/>
  <c r="VQ52" i="33"/>
  <c r="VR52" i="33"/>
  <c r="VS52" i="33"/>
  <c r="VT52" i="33"/>
  <c r="VU52" i="33"/>
  <c r="VV52" i="33"/>
  <c r="VW52" i="33"/>
  <c r="VX52" i="33"/>
  <c r="VY52" i="33"/>
  <c r="VZ52" i="33"/>
  <c r="WA52" i="33"/>
  <c r="WB52" i="33"/>
  <c r="WC52" i="33"/>
  <c r="WD52" i="33"/>
  <c r="WE52" i="33"/>
  <c r="WF52" i="33"/>
  <c r="WG52" i="33"/>
  <c r="WH52" i="33"/>
  <c r="WI52" i="33"/>
  <c r="WJ52" i="33"/>
  <c r="WK52" i="33"/>
  <c r="WL52" i="33"/>
  <c r="WM52" i="33"/>
  <c r="WN52" i="33"/>
  <c r="WO52" i="33"/>
  <c r="WP52" i="33"/>
  <c r="WQ52" i="33"/>
  <c r="WR52" i="33"/>
  <c r="WS52" i="33"/>
  <c r="WT52" i="33"/>
  <c r="WU52" i="33"/>
  <c r="WV52" i="33"/>
  <c r="WW52" i="33"/>
  <c r="WX52" i="33"/>
  <c r="WY52" i="33"/>
  <c r="WZ52" i="33"/>
  <c r="XA52" i="33"/>
  <c r="XB52" i="33"/>
  <c r="XC52" i="33"/>
  <c r="XD52" i="33"/>
  <c r="XE52" i="33"/>
  <c r="XF52" i="33"/>
  <c r="XG52" i="33"/>
  <c r="XH52" i="33"/>
  <c r="XI52" i="33"/>
  <c r="XJ52" i="33"/>
  <c r="XK52" i="33"/>
  <c r="XL52" i="33"/>
  <c r="XM52" i="33"/>
  <c r="XN52" i="33"/>
  <c r="XO52" i="33"/>
  <c r="XP52" i="33"/>
  <c r="XQ52" i="33"/>
  <c r="XR52" i="33"/>
  <c r="XS52" i="33"/>
  <c r="XT52" i="33"/>
  <c r="XU52" i="33"/>
  <c r="XV52" i="33"/>
  <c r="XW52" i="33"/>
  <c r="XX52" i="33"/>
  <c r="XY52" i="33"/>
  <c r="XZ52" i="33"/>
  <c r="YA52" i="33"/>
  <c r="YB52" i="33"/>
  <c r="YC52" i="33"/>
  <c r="YD52" i="33"/>
  <c r="YE52" i="33"/>
  <c r="YF52" i="33"/>
  <c r="YG52" i="33"/>
  <c r="YH52" i="33"/>
  <c r="YI52" i="33"/>
  <c r="YJ52" i="33"/>
  <c r="YK52" i="33"/>
  <c r="YL52" i="33"/>
  <c r="YM52" i="33"/>
  <c r="YN52" i="33"/>
  <c r="YO52" i="33"/>
  <c r="YP52" i="33"/>
  <c r="YQ52" i="33"/>
  <c r="YR52" i="33"/>
  <c r="YS52" i="33"/>
  <c r="YT52" i="33"/>
  <c r="YU52" i="33"/>
  <c r="YV52" i="33"/>
  <c r="YW52" i="33"/>
  <c r="YX52" i="33"/>
  <c r="YY52" i="33"/>
  <c r="YZ52" i="33"/>
  <c r="ZA52" i="33"/>
  <c r="ZB52" i="33"/>
  <c r="ZC52" i="33"/>
  <c r="ZD52" i="33"/>
  <c r="ZE52" i="33"/>
  <c r="ZF52" i="33"/>
  <c r="ZG52" i="33"/>
  <c r="ZH52" i="33"/>
  <c r="ZI52" i="33"/>
  <c r="ZJ52" i="33"/>
  <c r="ZK52" i="33"/>
  <c r="ZL52" i="33"/>
  <c r="ZM52" i="33"/>
  <c r="ZN52" i="33"/>
  <c r="ZO52" i="33"/>
  <c r="ZP52" i="33"/>
  <c r="ZQ52" i="33"/>
  <c r="ZR52" i="33"/>
  <c r="ZS52" i="33"/>
  <c r="ZT52" i="33"/>
  <c r="ZU52" i="33"/>
  <c r="ZV52" i="33"/>
  <c r="ZW52" i="33"/>
  <c r="ZX52" i="33"/>
  <c r="ZY52" i="33"/>
  <c r="ZZ52" i="33"/>
  <c r="AAA52" i="33"/>
  <c r="AAB52" i="33"/>
  <c r="AAC52" i="33"/>
  <c r="AAD52" i="33"/>
  <c r="AAE52" i="33"/>
  <c r="AAF52" i="33"/>
  <c r="AAG52" i="33"/>
  <c r="AAH52" i="33"/>
  <c r="AAI52" i="33"/>
  <c r="AAJ52" i="33"/>
  <c r="AAK52" i="33"/>
  <c r="AAL52" i="33"/>
  <c r="AAM52" i="33"/>
  <c r="AAN52" i="33"/>
  <c r="AAO52" i="33"/>
  <c r="AAP52" i="33"/>
  <c r="AAQ52" i="33"/>
  <c r="AAR52" i="33"/>
  <c r="AAS52" i="33"/>
  <c r="AAT52" i="33"/>
  <c r="AAU52" i="33"/>
  <c r="AAV52" i="33"/>
  <c r="AAW52" i="33"/>
  <c r="AAX52" i="33"/>
  <c r="AAY52" i="33"/>
  <c r="AAZ52" i="33"/>
  <c r="ABA52" i="33"/>
  <c r="ABB52" i="33"/>
  <c r="ABC52" i="33"/>
  <c r="ABD52" i="33"/>
  <c r="ABE52" i="33"/>
  <c r="ABF52" i="33"/>
  <c r="ABG52" i="33"/>
  <c r="ABH52" i="33"/>
  <c r="ABI52" i="33"/>
  <c r="ABJ52" i="33"/>
  <c r="ABK52" i="33"/>
  <c r="ABL52" i="33"/>
  <c r="ABM52" i="33"/>
  <c r="ABN52" i="33"/>
  <c r="ABO52" i="33"/>
  <c r="ABP52" i="33"/>
  <c r="ABQ52" i="33"/>
  <c r="ABR52" i="33"/>
  <c r="ABS52" i="33"/>
  <c r="ABT52" i="33"/>
  <c r="ABU52" i="33"/>
  <c r="ABV52" i="33"/>
  <c r="ABW52" i="33"/>
  <c r="ABX52" i="33"/>
  <c r="ABY52" i="33"/>
  <c r="ABZ52" i="33"/>
  <c r="ACA52" i="33"/>
  <c r="ACB52" i="33"/>
  <c r="ACC52" i="33"/>
  <c r="ACD52" i="33"/>
  <c r="ACE52" i="33"/>
  <c r="ACF52" i="33"/>
  <c r="ACG52" i="33"/>
  <c r="ACH52" i="33"/>
  <c r="ACI52" i="33"/>
  <c r="ACJ52" i="33"/>
  <c r="ACK52" i="33"/>
  <c r="ACL52" i="33"/>
  <c r="ACM52" i="33"/>
  <c r="ACN52" i="33"/>
  <c r="ACO52" i="33"/>
  <c r="ACP52" i="33"/>
  <c r="ACQ52" i="33"/>
  <c r="ACR52" i="33"/>
  <c r="ACS52" i="33"/>
  <c r="ACT52" i="33"/>
  <c r="ACU52" i="33"/>
  <c r="ACV52" i="33"/>
  <c r="ACW52" i="33"/>
  <c r="ACX52" i="33"/>
  <c r="ACY52" i="33"/>
  <c r="ACZ52" i="33"/>
  <c r="ADA52" i="33"/>
  <c r="ADB52" i="33"/>
  <c r="ADC52" i="33"/>
  <c r="ADD52" i="33"/>
  <c r="ADE52" i="33"/>
  <c r="ADF52" i="33"/>
  <c r="ADG52" i="33"/>
  <c r="ADH52" i="33"/>
  <c r="ADI52" i="33"/>
  <c r="ADJ52" i="33"/>
  <c r="ADK52" i="33"/>
  <c r="ADL52" i="33"/>
  <c r="ADM52" i="33"/>
  <c r="ADN52" i="33"/>
  <c r="ADO52" i="33"/>
  <c r="ADP52" i="33"/>
  <c r="ADQ52" i="33"/>
  <c r="ADR52" i="33"/>
  <c r="ADS52" i="33"/>
  <c r="ADT52" i="33"/>
  <c r="ADU52" i="33"/>
  <c r="ADV52" i="33"/>
  <c r="ADW52" i="33"/>
  <c r="ADX52" i="33"/>
  <c r="ADY52" i="33"/>
  <c r="ADZ52" i="33"/>
  <c r="AEA52" i="33"/>
  <c r="AEB52" i="33"/>
  <c r="AEC52" i="33"/>
  <c r="AED52" i="33"/>
  <c r="AEE52" i="33"/>
  <c r="AEF52" i="33"/>
  <c r="AEG52" i="33"/>
  <c r="AEH52" i="33"/>
  <c r="AEI52" i="33"/>
  <c r="AEJ52" i="33"/>
  <c r="AEK52" i="33"/>
  <c r="AEL52" i="33"/>
  <c r="AEM52" i="33"/>
  <c r="AEN52" i="33"/>
  <c r="AEO52" i="33"/>
  <c r="AEP52" i="33"/>
  <c r="AEQ52" i="33"/>
  <c r="AER52" i="33"/>
  <c r="AES52" i="33"/>
  <c r="AET52" i="33"/>
  <c r="AEU52" i="33"/>
  <c r="AEV52" i="33"/>
  <c r="AEW52" i="33"/>
  <c r="AEX52" i="33"/>
  <c r="AEY52" i="33"/>
  <c r="AEZ52" i="33"/>
  <c r="AFA52" i="33"/>
  <c r="AFB52" i="33"/>
  <c r="AFC52" i="33"/>
  <c r="AFD52" i="33"/>
  <c r="AFE52" i="33"/>
  <c r="AFF52" i="33"/>
  <c r="AFG52" i="33"/>
  <c r="AFH52" i="33"/>
  <c r="AFI52" i="33"/>
  <c r="AFJ52" i="33"/>
  <c r="AFK52" i="33"/>
  <c r="AFL52" i="33"/>
  <c r="AFM52" i="33"/>
  <c r="AFN52" i="33"/>
  <c r="AFO52" i="33"/>
  <c r="AFP52" i="33"/>
  <c r="AFQ52" i="33"/>
  <c r="AFR52" i="33"/>
  <c r="AFS52" i="33"/>
  <c r="AFT52" i="33"/>
  <c r="AFU52" i="33"/>
  <c r="AFV52" i="33"/>
  <c r="AFW52" i="33"/>
  <c r="AFX52" i="33"/>
  <c r="AFY52" i="33"/>
  <c r="AFZ52" i="33"/>
  <c r="AGA52" i="33"/>
  <c r="AGB52" i="33"/>
  <c r="AGC52" i="33"/>
  <c r="AGD52" i="33"/>
  <c r="AGE52" i="33"/>
  <c r="AGF52" i="33"/>
  <c r="AGG52" i="33"/>
  <c r="AGH52" i="33"/>
  <c r="AGI52" i="33"/>
  <c r="AGJ52" i="33"/>
  <c r="AGK52" i="33"/>
  <c r="AGL52" i="33"/>
  <c r="AGM52" i="33"/>
  <c r="AGN52" i="33"/>
  <c r="AGO52" i="33"/>
  <c r="AGP52" i="33"/>
  <c r="AGQ52" i="33"/>
  <c r="AGR52" i="33"/>
  <c r="AGS52" i="33"/>
  <c r="AGT52" i="33"/>
  <c r="AGU52" i="33"/>
  <c r="AGV52" i="33"/>
  <c r="AGW52" i="33"/>
  <c r="AGX52" i="33"/>
  <c r="AGY52" i="33"/>
  <c r="AGZ52" i="33"/>
  <c r="AHA52" i="33"/>
  <c r="AHB52" i="33"/>
  <c r="AHC52" i="33"/>
  <c r="AHD52" i="33"/>
  <c r="AHE52" i="33"/>
  <c r="AHF52" i="33"/>
  <c r="AHG52" i="33"/>
  <c r="AHH52" i="33"/>
  <c r="AHI52" i="33"/>
  <c r="AHJ52" i="33"/>
  <c r="AHK52" i="33"/>
  <c r="AHL52" i="33"/>
  <c r="AHM52" i="33"/>
  <c r="AHN52" i="33"/>
  <c r="AHO52" i="33"/>
  <c r="AHP52" i="33"/>
  <c r="AHQ52" i="33"/>
  <c r="AHR52" i="33"/>
  <c r="AHS52" i="33"/>
  <c r="AHT52" i="33"/>
  <c r="AHU52" i="33"/>
  <c r="AHV52" i="33"/>
  <c r="AHW52" i="33"/>
  <c r="AHX52" i="33"/>
  <c r="AHY52" i="33"/>
  <c r="AHZ52" i="33"/>
  <c r="AIA52" i="33"/>
  <c r="AIB52" i="33"/>
  <c r="AIC52" i="33"/>
  <c r="AID52" i="33"/>
  <c r="AIE52" i="33"/>
  <c r="AIF52" i="33"/>
  <c r="AIG52" i="33"/>
  <c r="AIH52" i="33"/>
  <c r="AII52" i="33"/>
  <c r="AIJ52" i="33"/>
  <c r="AIK52" i="33"/>
  <c r="AIL52" i="33"/>
  <c r="AIM52" i="33"/>
  <c r="AIN52" i="33"/>
  <c r="AIO52" i="33"/>
  <c r="AIP52" i="33"/>
  <c r="AIQ52" i="33"/>
  <c r="AIR52" i="33"/>
  <c r="AIS52" i="33"/>
  <c r="AIT52" i="33"/>
  <c r="AIU52" i="33"/>
  <c r="AIV52" i="33"/>
  <c r="AIW52" i="33"/>
  <c r="AIX52" i="33"/>
  <c r="AIY52" i="33"/>
  <c r="AIZ52" i="33"/>
  <c r="AJA52" i="33"/>
  <c r="AJB52" i="33"/>
  <c r="AJC52" i="33"/>
  <c r="AJD52" i="33"/>
  <c r="AJE52" i="33"/>
  <c r="AJF52" i="33"/>
  <c r="AJG52" i="33"/>
  <c r="AJH52" i="33"/>
  <c r="AJI52" i="33"/>
  <c r="AJJ52" i="33"/>
  <c r="AJK52" i="33"/>
  <c r="AJL52" i="33"/>
  <c r="AJM52" i="33"/>
  <c r="AJN52" i="33"/>
  <c r="AJO52" i="33"/>
  <c r="AJP52" i="33"/>
  <c r="AJQ52" i="33"/>
  <c r="AJR52" i="33"/>
  <c r="AJS52" i="33"/>
  <c r="AJT52" i="33"/>
  <c r="AJU52" i="33"/>
  <c r="AJV52" i="33"/>
  <c r="AJW52" i="33"/>
  <c r="AJX52" i="33"/>
  <c r="AJY52" i="33"/>
  <c r="AJZ52" i="33"/>
  <c r="AKA52" i="33"/>
  <c r="AKB52" i="33"/>
  <c r="AKC52" i="33"/>
  <c r="AKD52" i="33"/>
  <c r="AKE52" i="33"/>
  <c r="AKF52" i="33"/>
  <c r="AKG52" i="33"/>
  <c r="AKH52" i="33"/>
  <c r="AKI52" i="33"/>
  <c r="AKJ52" i="33"/>
  <c r="AKK52" i="33"/>
  <c r="AKL52" i="33"/>
  <c r="AKM52" i="33"/>
  <c r="AKN52" i="33"/>
  <c r="AKO52" i="33"/>
  <c r="AKP52" i="33"/>
  <c r="AKQ52" i="33"/>
  <c r="AKR52" i="33"/>
  <c r="AKS52" i="33"/>
  <c r="AKT52" i="33"/>
  <c r="AKU52" i="33"/>
  <c r="AKV52" i="33"/>
  <c r="AKW52" i="33"/>
  <c r="AKX52" i="33"/>
  <c r="AKY52" i="33"/>
  <c r="AKZ52" i="33"/>
  <c r="ALA52" i="33"/>
  <c r="ALB52" i="33"/>
  <c r="ALC52" i="33"/>
  <c r="ALD52" i="33"/>
  <c r="ALE52" i="33"/>
  <c r="ALF52" i="33"/>
  <c r="ALG52" i="33"/>
  <c r="ALH52" i="33"/>
  <c r="ALI52" i="33"/>
  <c r="ALJ52" i="33"/>
  <c r="ALK52" i="33"/>
  <c r="ALL52" i="33"/>
  <c r="ALM52" i="33"/>
  <c r="ALN52" i="33"/>
  <c r="ALO52" i="33"/>
  <c r="ALP52" i="33"/>
  <c r="ALQ52" i="33"/>
  <c r="ALR52" i="33"/>
  <c r="ALS52" i="33"/>
  <c r="ALT52" i="33"/>
  <c r="ALU52" i="33"/>
  <c r="ALV52" i="33"/>
  <c r="ALW52" i="33"/>
  <c r="ALX52" i="33"/>
  <c r="ALY52" i="33"/>
  <c r="ALZ52" i="33"/>
  <c r="AMA52" i="33"/>
  <c r="AMB52" i="33"/>
  <c r="AMC52" i="33"/>
  <c r="AMD52" i="33"/>
  <c r="AME52" i="33"/>
  <c r="AMF52" i="33"/>
  <c r="AMG52" i="33"/>
  <c r="AMH52" i="33"/>
  <c r="AMI52" i="33"/>
  <c r="AMJ52" i="33"/>
  <c r="AMK52" i="33"/>
  <c r="AML52" i="33"/>
  <c r="AMM52" i="33"/>
  <c r="AMN52" i="33"/>
  <c r="AMO52" i="33"/>
  <c r="AMP52" i="33"/>
  <c r="AMQ52" i="33"/>
  <c r="AMR52" i="33"/>
  <c r="AMS52" i="33"/>
  <c r="AMT52" i="33"/>
  <c r="AMU52" i="33"/>
  <c r="AMV52" i="33"/>
  <c r="AMW52" i="33"/>
  <c r="AMX52" i="33"/>
  <c r="AMY52" i="33"/>
  <c r="AMZ52" i="33"/>
  <c r="ANA52" i="33"/>
  <c r="ANB52" i="33"/>
  <c r="ANC52" i="33"/>
  <c r="AND52" i="33"/>
  <c r="ANE52" i="33"/>
  <c r="ANF52" i="33"/>
  <c r="ANG52" i="33"/>
  <c r="ANH52" i="33"/>
  <c r="ANI52" i="33"/>
  <c r="ANJ52" i="33"/>
  <c r="ANK52" i="33"/>
  <c r="ANL52" i="33"/>
  <c r="ANM52" i="33"/>
  <c r="ANN52" i="33"/>
  <c r="ANO52" i="33"/>
  <c r="ANP52" i="33"/>
  <c r="ANQ52" i="33"/>
  <c r="ANR52" i="33"/>
  <c r="ANS52" i="33"/>
  <c r="ANT52" i="33"/>
  <c r="ANU52" i="33"/>
  <c r="ANV52" i="33"/>
  <c r="ANW52" i="33"/>
  <c r="ANX52" i="33"/>
  <c r="ANY52" i="33"/>
  <c r="ANZ52" i="33"/>
  <c r="AOA52" i="33"/>
  <c r="AOB52" i="33"/>
  <c r="AOC52" i="33"/>
  <c r="AOD52" i="33"/>
  <c r="DI53" i="33"/>
  <c r="DJ53" i="33"/>
  <c r="DK53" i="33"/>
  <c r="DL53" i="33"/>
  <c r="DM53" i="33"/>
  <c r="DN53" i="33"/>
  <c r="DO53" i="33"/>
  <c r="DP53" i="33"/>
  <c r="DQ53" i="33"/>
  <c r="DR53" i="33"/>
  <c r="DS53" i="33"/>
  <c r="DT53" i="33"/>
  <c r="DU53" i="33"/>
  <c r="DV53" i="33"/>
  <c r="DW53" i="33"/>
  <c r="DX53" i="33"/>
  <c r="DY53" i="33"/>
  <c r="DZ53" i="33"/>
  <c r="EA53" i="33"/>
  <c r="EB53" i="33"/>
  <c r="EC53" i="33"/>
  <c r="ED53" i="33"/>
  <c r="EE53" i="33"/>
  <c r="EF53" i="33"/>
  <c r="EG53" i="33"/>
  <c r="EH53" i="33"/>
  <c r="EI53" i="33"/>
  <c r="EJ53" i="33"/>
  <c r="EK53" i="33"/>
  <c r="EL53" i="33"/>
  <c r="EM53" i="33"/>
  <c r="EN53" i="33"/>
  <c r="EO53" i="33"/>
  <c r="EP53" i="33"/>
  <c r="EQ53" i="33"/>
  <c r="ER53" i="33"/>
  <c r="ES53" i="33"/>
  <c r="ET53" i="33"/>
  <c r="EU53" i="33"/>
  <c r="EV53" i="33"/>
  <c r="EW53" i="33"/>
  <c r="EX53" i="33"/>
  <c r="EY53" i="33"/>
  <c r="EZ53" i="33"/>
  <c r="FA53" i="33"/>
  <c r="FB53" i="33"/>
  <c r="FC53" i="33"/>
  <c r="FD53" i="33"/>
  <c r="FE53" i="33"/>
  <c r="FF53" i="33"/>
  <c r="FG53" i="33"/>
  <c r="FH53" i="33"/>
  <c r="FI53" i="33"/>
  <c r="FJ53" i="33"/>
  <c r="FK53" i="33"/>
  <c r="FL53" i="33"/>
  <c r="FM53" i="33"/>
  <c r="FN53" i="33"/>
  <c r="FO53" i="33"/>
  <c r="FP53" i="33"/>
  <c r="FQ53" i="33"/>
  <c r="FR53" i="33"/>
  <c r="FS53" i="33"/>
  <c r="FT53" i="33"/>
  <c r="FU53" i="33"/>
  <c r="FV53" i="33"/>
  <c r="FW53" i="33"/>
  <c r="FX53" i="33"/>
  <c r="FY53" i="33"/>
  <c r="FZ53" i="33"/>
  <c r="GA53" i="33"/>
  <c r="GB53" i="33"/>
  <c r="GC53" i="33"/>
  <c r="GD53" i="33"/>
  <c r="GE53" i="33"/>
  <c r="GF53" i="33"/>
  <c r="GG53" i="33"/>
  <c r="GH53" i="33"/>
  <c r="GI53" i="33"/>
  <c r="GJ53" i="33"/>
  <c r="GK53" i="33"/>
  <c r="GL53" i="33"/>
  <c r="GM53" i="33"/>
  <c r="GN53" i="33"/>
  <c r="GO53" i="33"/>
  <c r="GP53" i="33"/>
  <c r="GQ53" i="33"/>
  <c r="GR53" i="33"/>
  <c r="GS53" i="33"/>
  <c r="GT53" i="33"/>
  <c r="GU53" i="33"/>
  <c r="GV53" i="33"/>
  <c r="GW53" i="33"/>
  <c r="GX53" i="33"/>
  <c r="GY53" i="33"/>
  <c r="GZ53" i="33"/>
  <c r="HA53" i="33"/>
  <c r="HB53" i="33"/>
  <c r="HC53" i="33"/>
  <c r="HD53" i="33"/>
  <c r="HE53" i="33"/>
  <c r="HF53" i="33"/>
  <c r="HG53" i="33"/>
  <c r="HH53" i="33"/>
  <c r="HI53" i="33"/>
  <c r="HJ53" i="33"/>
  <c r="HK53" i="33"/>
  <c r="HL53" i="33"/>
  <c r="HM53" i="33"/>
  <c r="HN53" i="33"/>
  <c r="HO53" i="33"/>
  <c r="HP53" i="33"/>
  <c r="HQ53" i="33"/>
  <c r="HR53" i="33"/>
  <c r="HS53" i="33"/>
  <c r="HT53" i="33"/>
  <c r="HU53" i="33"/>
  <c r="HV53" i="33"/>
  <c r="HW53" i="33"/>
  <c r="HX53" i="33"/>
  <c r="HY53" i="33"/>
  <c r="HZ53" i="33"/>
  <c r="IA53" i="33"/>
  <c r="IB53" i="33"/>
  <c r="IC53" i="33"/>
  <c r="ID53" i="33"/>
  <c r="IE53" i="33"/>
  <c r="IF53" i="33"/>
  <c r="IG53" i="33"/>
  <c r="IH53" i="33"/>
  <c r="II53" i="33"/>
  <c r="IJ53" i="33"/>
  <c r="IK53" i="33"/>
  <c r="IL53" i="33"/>
  <c r="IM53" i="33"/>
  <c r="IN53" i="33"/>
  <c r="IO53" i="33"/>
  <c r="IP53" i="33"/>
  <c r="IQ53" i="33"/>
  <c r="IR53" i="33"/>
  <c r="IS53" i="33"/>
  <c r="IT53" i="33"/>
  <c r="IU53" i="33"/>
  <c r="IV53" i="33"/>
  <c r="IW53" i="33"/>
  <c r="IX53" i="33"/>
  <c r="IY53" i="33"/>
  <c r="IZ53" i="33"/>
  <c r="JA53" i="33"/>
  <c r="JB53" i="33"/>
  <c r="JC53" i="33"/>
  <c r="JD53" i="33"/>
  <c r="JE53" i="33"/>
  <c r="JF53" i="33"/>
  <c r="JG53" i="33"/>
  <c r="JH53" i="33"/>
  <c r="JI53" i="33"/>
  <c r="JJ53" i="33"/>
  <c r="JK53" i="33"/>
  <c r="JL53" i="33"/>
  <c r="JM53" i="33"/>
  <c r="JN53" i="33"/>
  <c r="JO53" i="33"/>
  <c r="JP53" i="33"/>
  <c r="JQ53" i="33"/>
  <c r="JR53" i="33"/>
  <c r="JS53" i="33"/>
  <c r="JT53" i="33"/>
  <c r="JU53" i="33"/>
  <c r="JV53" i="33"/>
  <c r="JW53" i="33"/>
  <c r="JX53" i="33"/>
  <c r="JY53" i="33"/>
  <c r="JZ53" i="33"/>
  <c r="KA53" i="33"/>
  <c r="KB53" i="33"/>
  <c r="KC53" i="33"/>
  <c r="KD53" i="33"/>
  <c r="KE53" i="33"/>
  <c r="KF53" i="33"/>
  <c r="KG53" i="33"/>
  <c r="KH53" i="33"/>
  <c r="KI53" i="33"/>
  <c r="KJ53" i="33"/>
  <c r="KK53" i="33"/>
  <c r="KL53" i="33"/>
  <c r="KM53" i="33"/>
  <c r="KN53" i="33"/>
  <c r="KO53" i="33"/>
  <c r="KP53" i="33"/>
  <c r="KQ53" i="33"/>
  <c r="KR53" i="33"/>
  <c r="KS53" i="33"/>
  <c r="KT53" i="33"/>
  <c r="KU53" i="33"/>
  <c r="KV53" i="33"/>
  <c r="KW53" i="33"/>
  <c r="KX53" i="33"/>
  <c r="KY53" i="33"/>
  <c r="KZ53" i="33"/>
  <c r="LA53" i="33"/>
  <c r="LB53" i="33"/>
  <c r="LC53" i="33"/>
  <c r="LD53" i="33"/>
  <c r="LE53" i="33"/>
  <c r="LF53" i="33"/>
  <c r="LG53" i="33"/>
  <c r="LH53" i="33"/>
  <c r="LI53" i="33"/>
  <c r="LJ53" i="33"/>
  <c r="LK53" i="33"/>
  <c r="LL53" i="33"/>
  <c r="LM53" i="33"/>
  <c r="LN53" i="33"/>
  <c r="LO53" i="33"/>
  <c r="LP53" i="33"/>
  <c r="LQ53" i="33"/>
  <c r="LR53" i="33"/>
  <c r="LS53" i="33"/>
  <c r="LT53" i="33"/>
  <c r="LU53" i="33"/>
  <c r="LV53" i="33"/>
  <c r="LW53" i="33"/>
  <c r="LX53" i="33"/>
  <c r="LY53" i="33"/>
  <c r="LZ53" i="33"/>
  <c r="MA53" i="33"/>
  <c r="MB53" i="33"/>
  <c r="MC53" i="33"/>
  <c r="MD53" i="33"/>
  <c r="ME53" i="33"/>
  <c r="MF53" i="33"/>
  <c r="MG53" i="33"/>
  <c r="MH53" i="33"/>
  <c r="MI53" i="33"/>
  <c r="MJ53" i="33"/>
  <c r="MK53" i="33"/>
  <c r="ML53" i="33"/>
  <c r="MM53" i="33"/>
  <c r="MN53" i="33"/>
  <c r="MO53" i="33"/>
  <c r="MP53" i="33"/>
  <c r="MQ53" i="33"/>
  <c r="MR53" i="33"/>
  <c r="MS53" i="33"/>
  <c r="MT53" i="33"/>
  <c r="MU53" i="33"/>
  <c r="MV53" i="33"/>
  <c r="MW53" i="33"/>
  <c r="MX53" i="33"/>
  <c r="MY53" i="33"/>
  <c r="MZ53" i="33"/>
  <c r="NA53" i="33"/>
  <c r="NB53" i="33"/>
  <c r="NC53" i="33"/>
  <c r="ND53" i="33"/>
  <c r="NE53" i="33"/>
  <c r="NF53" i="33"/>
  <c r="NG53" i="33"/>
  <c r="NH53" i="33"/>
  <c r="NI53" i="33"/>
  <c r="NJ53" i="33"/>
  <c r="NK53" i="33"/>
  <c r="NL53" i="33"/>
  <c r="NM53" i="33"/>
  <c r="NN53" i="33"/>
  <c r="NO53" i="33"/>
  <c r="NP53" i="33"/>
  <c r="NQ53" i="33"/>
  <c r="NR53" i="33"/>
  <c r="NS53" i="33"/>
  <c r="NT53" i="33"/>
  <c r="NU53" i="33"/>
  <c r="NV53" i="33"/>
  <c r="NW53" i="33"/>
  <c r="NX53" i="33"/>
  <c r="NY53" i="33"/>
  <c r="NZ53" i="33"/>
  <c r="OA53" i="33"/>
  <c r="OB53" i="33"/>
  <c r="OC53" i="33"/>
  <c r="OD53" i="33"/>
  <c r="OE53" i="33"/>
  <c r="OF53" i="33"/>
  <c r="OG53" i="33"/>
  <c r="OH53" i="33"/>
  <c r="OI53" i="33"/>
  <c r="OJ53" i="33"/>
  <c r="OK53" i="33"/>
  <c r="OL53" i="33"/>
  <c r="OM53" i="33"/>
  <c r="ON53" i="33"/>
  <c r="OO53" i="33"/>
  <c r="OP53" i="33"/>
  <c r="OQ53" i="33"/>
  <c r="OR53" i="33"/>
  <c r="OS53" i="33"/>
  <c r="OT53" i="33"/>
  <c r="OU53" i="33"/>
  <c r="OV53" i="33"/>
  <c r="OW53" i="33"/>
  <c r="OX53" i="33"/>
  <c r="OY53" i="33"/>
  <c r="OZ53" i="33"/>
  <c r="PA53" i="33"/>
  <c r="PB53" i="33"/>
  <c r="PC53" i="33"/>
  <c r="PD53" i="33"/>
  <c r="PE53" i="33"/>
  <c r="PF53" i="33"/>
  <c r="PG53" i="33"/>
  <c r="PH53" i="33"/>
  <c r="PI53" i="33"/>
  <c r="PJ53" i="33"/>
  <c r="PK53" i="33"/>
  <c r="PL53" i="33"/>
  <c r="PM53" i="33"/>
  <c r="PN53" i="33"/>
  <c r="PO53" i="33"/>
  <c r="PP53" i="33"/>
  <c r="PQ53" i="33"/>
  <c r="PR53" i="33"/>
  <c r="PS53" i="33"/>
  <c r="PT53" i="33"/>
  <c r="PU53" i="33"/>
  <c r="PV53" i="33"/>
  <c r="PW53" i="33"/>
  <c r="PX53" i="33"/>
  <c r="PY53" i="33"/>
  <c r="PZ53" i="33"/>
  <c r="QA53" i="33"/>
  <c r="QB53" i="33"/>
  <c r="QC53" i="33"/>
  <c r="QD53" i="33"/>
  <c r="QE53" i="33"/>
  <c r="QF53" i="33"/>
  <c r="QG53" i="33"/>
  <c r="QH53" i="33"/>
  <c r="QI53" i="33"/>
  <c r="QJ53" i="33"/>
  <c r="QK53" i="33"/>
  <c r="QL53" i="33"/>
  <c r="QM53" i="33"/>
  <c r="QN53" i="33"/>
  <c r="QO53" i="33"/>
  <c r="QP53" i="33"/>
  <c r="QQ53" i="33"/>
  <c r="QR53" i="33"/>
  <c r="QS53" i="33"/>
  <c r="QT53" i="33"/>
  <c r="QU53" i="33"/>
  <c r="QV53" i="33"/>
  <c r="QW53" i="33"/>
  <c r="QX53" i="33"/>
  <c r="QY53" i="33"/>
  <c r="QZ53" i="33"/>
  <c r="RA53" i="33"/>
  <c r="RB53" i="33"/>
  <c r="RC53" i="33"/>
  <c r="RD53" i="33"/>
  <c r="RE53" i="33"/>
  <c r="RF53" i="33"/>
  <c r="RG53" i="33"/>
  <c r="RH53" i="33"/>
  <c r="RI53" i="33"/>
  <c r="RJ53" i="33"/>
  <c r="RK53" i="33"/>
  <c r="RL53" i="33"/>
  <c r="RM53" i="33"/>
  <c r="RN53" i="33"/>
  <c r="RO53" i="33"/>
  <c r="RP53" i="33"/>
  <c r="RQ53" i="33"/>
  <c r="RR53" i="33"/>
  <c r="RS53" i="33"/>
  <c r="RT53" i="33"/>
  <c r="RU53" i="33"/>
  <c r="RV53" i="33"/>
  <c r="RW53" i="33"/>
  <c r="RX53" i="33"/>
  <c r="RY53" i="33"/>
  <c r="RZ53" i="33"/>
  <c r="SA53" i="33"/>
  <c r="SB53" i="33"/>
  <c r="SC53" i="33"/>
  <c r="SD53" i="33"/>
  <c r="SE53" i="33"/>
  <c r="SF53" i="33"/>
  <c r="SG53" i="33"/>
  <c r="SH53" i="33"/>
  <c r="SI53" i="33"/>
  <c r="SJ53" i="33"/>
  <c r="SK53" i="33"/>
  <c r="SL53" i="33"/>
  <c r="SM53" i="33"/>
  <c r="SN53" i="33"/>
  <c r="SO53" i="33"/>
  <c r="SP53" i="33"/>
  <c r="SQ53" i="33"/>
  <c r="SR53" i="33"/>
  <c r="SS53" i="33"/>
  <c r="ST53" i="33"/>
  <c r="SU53" i="33"/>
  <c r="SV53" i="33"/>
  <c r="SW53" i="33"/>
  <c r="SX53" i="33"/>
  <c r="SY53" i="33"/>
  <c r="SZ53" i="33"/>
  <c r="TA53" i="33"/>
  <c r="TB53" i="33"/>
  <c r="TC53" i="33"/>
  <c r="TD53" i="33"/>
  <c r="TE53" i="33"/>
  <c r="TF53" i="33"/>
  <c r="TG53" i="33"/>
  <c r="TH53" i="33"/>
  <c r="TI53" i="33"/>
  <c r="TJ53" i="33"/>
  <c r="TK53" i="33"/>
  <c r="TL53" i="33"/>
  <c r="TM53" i="33"/>
  <c r="TN53" i="33"/>
  <c r="TO53" i="33"/>
  <c r="TP53" i="33"/>
  <c r="TQ53" i="33"/>
  <c r="TR53" i="33"/>
  <c r="TS53" i="33"/>
  <c r="TT53" i="33"/>
  <c r="TU53" i="33"/>
  <c r="TV53" i="33"/>
  <c r="TW53" i="33"/>
  <c r="TX53" i="33"/>
  <c r="TY53" i="33"/>
  <c r="TZ53" i="33"/>
  <c r="UA53" i="33"/>
  <c r="UB53" i="33"/>
  <c r="UC53" i="33"/>
  <c r="UD53" i="33"/>
  <c r="UE53" i="33"/>
  <c r="UF53" i="33"/>
  <c r="UG53" i="33"/>
  <c r="UH53" i="33"/>
  <c r="UI53" i="33"/>
  <c r="UJ53" i="33"/>
  <c r="UK53" i="33"/>
  <c r="UL53" i="33"/>
  <c r="UM53" i="33"/>
  <c r="UN53" i="33"/>
  <c r="UO53" i="33"/>
  <c r="UP53" i="33"/>
  <c r="UQ53" i="33"/>
  <c r="UR53" i="33"/>
  <c r="US53" i="33"/>
  <c r="UT53" i="33"/>
  <c r="UU53" i="33"/>
  <c r="UV53" i="33"/>
  <c r="UW53" i="33"/>
  <c r="UX53" i="33"/>
  <c r="UY53" i="33"/>
  <c r="UZ53" i="33"/>
  <c r="VA53" i="33"/>
  <c r="VB53" i="33"/>
  <c r="VC53" i="33"/>
  <c r="VD53" i="33"/>
  <c r="VE53" i="33"/>
  <c r="VF53" i="33"/>
  <c r="VG53" i="33"/>
  <c r="VH53" i="33"/>
  <c r="VI53" i="33"/>
  <c r="VJ53" i="33"/>
  <c r="VK53" i="33"/>
  <c r="VL53" i="33"/>
  <c r="VM53" i="33"/>
  <c r="VN53" i="33"/>
  <c r="VO53" i="33"/>
  <c r="VP53" i="33"/>
  <c r="VQ53" i="33"/>
  <c r="VR53" i="33"/>
  <c r="VS53" i="33"/>
  <c r="VT53" i="33"/>
  <c r="VU53" i="33"/>
  <c r="VV53" i="33"/>
  <c r="VW53" i="33"/>
  <c r="VX53" i="33"/>
  <c r="VY53" i="33"/>
  <c r="VZ53" i="33"/>
  <c r="WA53" i="33"/>
  <c r="WB53" i="33"/>
  <c r="WC53" i="33"/>
  <c r="WD53" i="33"/>
  <c r="WE53" i="33"/>
  <c r="WF53" i="33"/>
  <c r="WG53" i="33"/>
  <c r="WH53" i="33"/>
  <c r="WI53" i="33"/>
  <c r="WJ53" i="33"/>
  <c r="WK53" i="33"/>
  <c r="WL53" i="33"/>
  <c r="WM53" i="33"/>
  <c r="WN53" i="33"/>
  <c r="WO53" i="33"/>
  <c r="WP53" i="33"/>
  <c r="WQ53" i="33"/>
  <c r="WR53" i="33"/>
  <c r="WS53" i="33"/>
  <c r="WT53" i="33"/>
  <c r="WU53" i="33"/>
  <c r="WV53" i="33"/>
  <c r="WW53" i="33"/>
  <c r="WX53" i="33"/>
  <c r="WY53" i="33"/>
  <c r="WZ53" i="33"/>
  <c r="XA53" i="33"/>
  <c r="XB53" i="33"/>
  <c r="XC53" i="33"/>
  <c r="XD53" i="33"/>
  <c r="XE53" i="33"/>
  <c r="XF53" i="33"/>
  <c r="XG53" i="33"/>
  <c r="XH53" i="33"/>
  <c r="XI53" i="33"/>
  <c r="XJ53" i="33"/>
  <c r="XK53" i="33"/>
  <c r="XL53" i="33"/>
  <c r="XM53" i="33"/>
  <c r="XN53" i="33"/>
  <c r="XO53" i="33"/>
  <c r="XP53" i="33"/>
  <c r="XQ53" i="33"/>
  <c r="XR53" i="33"/>
  <c r="XS53" i="33"/>
  <c r="XT53" i="33"/>
  <c r="XU53" i="33"/>
  <c r="XV53" i="33"/>
  <c r="XW53" i="33"/>
  <c r="XX53" i="33"/>
  <c r="XY53" i="33"/>
  <c r="XZ53" i="33"/>
  <c r="YA53" i="33"/>
  <c r="YB53" i="33"/>
  <c r="YC53" i="33"/>
  <c r="YD53" i="33"/>
  <c r="YE53" i="33"/>
  <c r="YF53" i="33"/>
  <c r="YG53" i="33"/>
  <c r="YH53" i="33"/>
  <c r="YI53" i="33"/>
  <c r="YJ53" i="33"/>
  <c r="YK53" i="33"/>
  <c r="YL53" i="33"/>
  <c r="YM53" i="33"/>
  <c r="YN53" i="33"/>
  <c r="YO53" i="33"/>
  <c r="YP53" i="33"/>
  <c r="YQ53" i="33"/>
  <c r="YR53" i="33"/>
  <c r="YS53" i="33"/>
  <c r="YT53" i="33"/>
  <c r="YU53" i="33"/>
  <c r="YV53" i="33"/>
  <c r="YW53" i="33"/>
  <c r="YX53" i="33"/>
  <c r="YY53" i="33"/>
  <c r="YZ53" i="33"/>
  <c r="ZA53" i="33"/>
  <c r="ZB53" i="33"/>
  <c r="ZC53" i="33"/>
  <c r="ZD53" i="33"/>
  <c r="ZE53" i="33"/>
  <c r="ZF53" i="33"/>
  <c r="ZG53" i="33"/>
  <c r="ZH53" i="33"/>
  <c r="ZI53" i="33"/>
  <c r="ZJ53" i="33"/>
  <c r="ZK53" i="33"/>
  <c r="ZL53" i="33"/>
  <c r="ZM53" i="33"/>
  <c r="ZN53" i="33"/>
  <c r="ZO53" i="33"/>
  <c r="ZP53" i="33"/>
  <c r="ZQ53" i="33"/>
  <c r="ZR53" i="33"/>
  <c r="ZS53" i="33"/>
  <c r="ZT53" i="33"/>
  <c r="ZU53" i="33"/>
  <c r="ZV53" i="33"/>
  <c r="ZW53" i="33"/>
  <c r="ZX53" i="33"/>
  <c r="ZY53" i="33"/>
  <c r="ZZ53" i="33"/>
  <c r="AAA53" i="33"/>
  <c r="AAB53" i="33"/>
  <c r="AAC53" i="33"/>
  <c r="AAD53" i="33"/>
  <c r="AAE53" i="33"/>
  <c r="AAF53" i="33"/>
  <c r="AAG53" i="33"/>
  <c r="AAH53" i="33"/>
  <c r="AAI53" i="33"/>
  <c r="AAJ53" i="33"/>
  <c r="AAK53" i="33"/>
  <c r="AAL53" i="33"/>
  <c r="AAM53" i="33"/>
  <c r="AAN53" i="33"/>
  <c r="AAO53" i="33"/>
  <c r="AAP53" i="33"/>
  <c r="AAQ53" i="33"/>
  <c r="AAR53" i="33"/>
  <c r="AAS53" i="33"/>
  <c r="AAT53" i="33"/>
  <c r="AAU53" i="33"/>
  <c r="AAV53" i="33"/>
  <c r="AAW53" i="33"/>
  <c r="AAX53" i="33"/>
  <c r="AAY53" i="33"/>
  <c r="AAZ53" i="33"/>
  <c r="ABA53" i="33"/>
  <c r="ABB53" i="33"/>
  <c r="ABC53" i="33"/>
  <c r="ABD53" i="33"/>
  <c r="ABE53" i="33"/>
  <c r="ABF53" i="33"/>
  <c r="ABG53" i="33"/>
  <c r="ABH53" i="33"/>
  <c r="ABI53" i="33"/>
  <c r="ABJ53" i="33"/>
  <c r="ABK53" i="33"/>
  <c r="ABL53" i="33"/>
  <c r="ABM53" i="33"/>
  <c r="ABN53" i="33"/>
  <c r="ABO53" i="33"/>
  <c r="ABP53" i="33"/>
  <c r="ABQ53" i="33"/>
  <c r="ABR53" i="33"/>
  <c r="ABS53" i="33"/>
  <c r="ABT53" i="33"/>
  <c r="ABU53" i="33"/>
  <c r="ABV53" i="33"/>
  <c r="ABW53" i="33"/>
  <c r="ABX53" i="33"/>
  <c r="ABY53" i="33"/>
  <c r="ABZ53" i="33"/>
  <c r="ACA53" i="33"/>
  <c r="ACB53" i="33"/>
  <c r="ACC53" i="33"/>
  <c r="ACD53" i="33"/>
  <c r="ACE53" i="33"/>
  <c r="ACF53" i="33"/>
  <c r="ACG53" i="33"/>
  <c r="ACH53" i="33"/>
  <c r="ACI53" i="33"/>
  <c r="ACJ53" i="33"/>
  <c r="ACK53" i="33"/>
  <c r="ACL53" i="33"/>
  <c r="ACM53" i="33"/>
  <c r="ACN53" i="33"/>
  <c r="ACO53" i="33"/>
  <c r="ACP53" i="33"/>
  <c r="ACQ53" i="33"/>
  <c r="ACR53" i="33"/>
  <c r="ACS53" i="33"/>
  <c r="ACT53" i="33"/>
  <c r="ACU53" i="33"/>
  <c r="ACV53" i="33"/>
  <c r="ACW53" i="33"/>
  <c r="ACX53" i="33"/>
  <c r="ACY53" i="33"/>
  <c r="ACZ53" i="33"/>
  <c r="ADA53" i="33"/>
  <c r="ADB53" i="33"/>
  <c r="ADC53" i="33"/>
  <c r="ADD53" i="33"/>
  <c r="ADE53" i="33"/>
  <c r="ADF53" i="33"/>
  <c r="ADG53" i="33"/>
  <c r="ADH53" i="33"/>
  <c r="ADI53" i="33"/>
  <c r="ADJ53" i="33"/>
  <c r="ADK53" i="33"/>
  <c r="ADL53" i="33"/>
  <c r="ADM53" i="33"/>
  <c r="ADN53" i="33"/>
  <c r="ADO53" i="33"/>
  <c r="ADP53" i="33"/>
  <c r="ADQ53" i="33"/>
  <c r="ADR53" i="33"/>
  <c r="ADS53" i="33"/>
  <c r="ADT53" i="33"/>
  <c r="ADU53" i="33"/>
  <c r="ADV53" i="33"/>
  <c r="ADW53" i="33"/>
  <c r="ADX53" i="33"/>
  <c r="ADY53" i="33"/>
  <c r="ADZ53" i="33"/>
  <c r="AEA53" i="33"/>
  <c r="AEB53" i="33"/>
  <c r="AEC53" i="33"/>
  <c r="AED53" i="33"/>
  <c r="AEE53" i="33"/>
  <c r="AEF53" i="33"/>
  <c r="AEG53" i="33"/>
  <c r="AEH53" i="33"/>
  <c r="AEI53" i="33"/>
  <c r="AEJ53" i="33"/>
  <c r="AEK53" i="33"/>
  <c r="AEL53" i="33"/>
  <c r="AEM53" i="33"/>
  <c r="AEN53" i="33"/>
  <c r="AEO53" i="33"/>
  <c r="AEP53" i="33"/>
  <c r="AEQ53" i="33"/>
  <c r="AER53" i="33"/>
  <c r="AES53" i="33"/>
  <c r="AET53" i="33"/>
  <c r="AEU53" i="33"/>
  <c r="AEV53" i="33"/>
  <c r="AEW53" i="33"/>
  <c r="AEX53" i="33"/>
  <c r="AEY53" i="33"/>
  <c r="AEZ53" i="33"/>
  <c r="AFA53" i="33"/>
  <c r="AFB53" i="33"/>
  <c r="AFC53" i="33"/>
  <c r="AFD53" i="33"/>
  <c r="AFE53" i="33"/>
  <c r="AFF53" i="33"/>
  <c r="AFG53" i="33"/>
  <c r="AFH53" i="33"/>
  <c r="AFI53" i="33"/>
  <c r="AFJ53" i="33"/>
  <c r="AFK53" i="33"/>
  <c r="AFL53" i="33"/>
  <c r="AFM53" i="33"/>
  <c r="AFN53" i="33"/>
  <c r="AFO53" i="33"/>
  <c r="AFP53" i="33"/>
  <c r="AFQ53" i="33"/>
  <c r="AFR53" i="33"/>
  <c r="AFS53" i="33"/>
  <c r="AFT53" i="33"/>
  <c r="AFU53" i="33"/>
  <c r="AFV53" i="33"/>
  <c r="AFW53" i="33"/>
  <c r="AFX53" i="33"/>
  <c r="AFY53" i="33"/>
  <c r="AFZ53" i="33"/>
  <c r="AGA53" i="33"/>
  <c r="AGB53" i="33"/>
  <c r="AGC53" i="33"/>
  <c r="AGD53" i="33"/>
  <c r="AGE53" i="33"/>
  <c r="AGF53" i="33"/>
  <c r="AGG53" i="33"/>
  <c r="AGH53" i="33"/>
  <c r="AGI53" i="33"/>
  <c r="AGJ53" i="33"/>
  <c r="AGK53" i="33"/>
  <c r="AGL53" i="33"/>
  <c r="AGM53" i="33"/>
  <c r="AGN53" i="33"/>
  <c r="AGO53" i="33"/>
  <c r="AGP53" i="33"/>
  <c r="AGQ53" i="33"/>
  <c r="AGR53" i="33"/>
  <c r="AGS53" i="33"/>
  <c r="AGT53" i="33"/>
  <c r="AGU53" i="33"/>
  <c r="AGV53" i="33"/>
  <c r="AGW53" i="33"/>
  <c r="AGX53" i="33"/>
  <c r="AGY53" i="33"/>
  <c r="AGZ53" i="33"/>
  <c r="AHA53" i="33"/>
  <c r="AHB53" i="33"/>
  <c r="AHC53" i="33"/>
  <c r="AHD53" i="33"/>
  <c r="AHE53" i="33"/>
  <c r="AHF53" i="33"/>
  <c r="AHG53" i="33"/>
  <c r="AHH53" i="33"/>
  <c r="AHI53" i="33"/>
  <c r="AHJ53" i="33"/>
  <c r="AHK53" i="33"/>
  <c r="AHL53" i="33"/>
  <c r="AHM53" i="33"/>
  <c r="AHN53" i="33"/>
  <c r="AHO53" i="33"/>
  <c r="AHP53" i="33"/>
  <c r="AHQ53" i="33"/>
  <c r="AHR53" i="33"/>
  <c r="AHS53" i="33"/>
  <c r="AHT53" i="33"/>
  <c r="AHU53" i="33"/>
  <c r="AHV53" i="33"/>
  <c r="AHW53" i="33"/>
  <c r="AHX53" i="33"/>
  <c r="AHY53" i="33"/>
  <c r="AHZ53" i="33"/>
  <c r="AIA53" i="33"/>
  <c r="AIB53" i="33"/>
  <c r="AIC53" i="33"/>
  <c r="AID53" i="33"/>
  <c r="AIE53" i="33"/>
  <c r="AIF53" i="33"/>
  <c r="AIG53" i="33"/>
  <c r="AIH53" i="33"/>
  <c r="AII53" i="33"/>
  <c r="AIJ53" i="33"/>
  <c r="AIK53" i="33"/>
  <c r="AIL53" i="33"/>
  <c r="AIM53" i="33"/>
  <c r="AIN53" i="33"/>
  <c r="AIO53" i="33"/>
  <c r="AIP53" i="33"/>
  <c r="AIQ53" i="33"/>
  <c r="AIR53" i="33"/>
  <c r="AIS53" i="33"/>
  <c r="AIT53" i="33"/>
  <c r="AIU53" i="33"/>
  <c r="AIV53" i="33"/>
  <c r="AIW53" i="33"/>
  <c r="AIX53" i="33"/>
  <c r="AIY53" i="33"/>
  <c r="AIZ53" i="33"/>
  <c r="AJA53" i="33"/>
  <c r="AJB53" i="33"/>
  <c r="AJC53" i="33"/>
  <c r="AJD53" i="33"/>
  <c r="AJE53" i="33"/>
  <c r="AJF53" i="33"/>
  <c r="AJG53" i="33"/>
  <c r="AJH53" i="33"/>
  <c r="AJI53" i="33"/>
  <c r="AJJ53" i="33"/>
  <c r="AJK53" i="33"/>
  <c r="AJL53" i="33"/>
  <c r="AJM53" i="33"/>
  <c r="AJN53" i="33"/>
  <c r="AJO53" i="33"/>
  <c r="AJP53" i="33"/>
  <c r="AJQ53" i="33"/>
  <c r="AJR53" i="33"/>
  <c r="AJS53" i="33"/>
  <c r="AJT53" i="33"/>
  <c r="AJU53" i="33"/>
  <c r="AJV53" i="33"/>
  <c r="AJW53" i="33"/>
  <c r="AJX53" i="33"/>
  <c r="AJY53" i="33"/>
  <c r="AJZ53" i="33"/>
  <c r="AKA53" i="33"/>
  <c r="AKB53" i="33"/>
  <c r="AKC53" i="33"/>
  <c r="AKD53" i="33"/>
  <c r="AKE53" i="33"/>
  <c r="AKF53" i="33"/>
  <c r="AKG53" i="33"/>
  <c r="AKH53" i="33"/>
  <c r="AKI53" i="33"/>
  <c r="AKJ53" i="33"/>
  <c r="AKK53" i="33"/>
  <c r="AKL53" i="33"/>
  <c r="AKM53" i="33"/>
  <c r="AKN53" i="33"/>
  <c r="AKO53" i="33"/>
  <c r="AKP53" i="33"/>
  <c r="AKQ53" i="33"/>
  <c r="AKR53" i="33"/>
  <c r="AKS53" i="33"/>
  <c r="AKT53" i="33"/>
  <c r="AKU53" i="33"/>
  <c r="AKV53" i="33"/>
  <c r="AKW53" i="33"/>
  <c r="AKX53" i="33"/>
  <c r="AKY53" i="33"/>
  <c r="AKZ53" i="33"/>
  <c r="ALA53" i="33"/>
  <c r="ALB53" i="33"/>
  <c r="ALC53" i="33"/>
  <c r="ALD53" i="33"/>
  <c r="ALE53" i="33"/>
  <c r="ALF53" i="33"/>
  <c r="ALG53" i="33"/>
  <c r="ALH53" i="33"/>
  <c r="ALI53" i="33"/>
  <c r="ALJ53" i="33"/>
  <c r="ALK53" i="33"/>
  <c r="ALL53" i="33"/>
  <c r="ALM53" i="33"/>
  <c r="ALN53" i="33"/>
  <c r="ALO53" i="33"/>
  <c r="ALP53" i="33"/>
  <c r="ALQ53" i="33"/>
  <c r="ALR53" i="33"/>
  <c r="ALS53" i="33"/>
  <c r="ALT53" i="33"/>
  <c r="ALU53" i="33"/>
  <c r="ALV53" i="33"/>
  <c r="ALW53" i="33"/>
  <c r="ALX53" i="33"/>
  <c r="ALY53" i="33"/>
  <c r="ALZ53" i="33"/>
  <c r="AMA53" i="33"/>
  <c r="AMB53" i="33"/>
  <c r="AMC53" i="33"/>
  <c r="AMD53" i="33"/>
  <c r="AME53" i="33"/>
  <c r="AMF53" i="33"/>
  <c r="AMG53" i="33"/>
  <c r="AMH53" i="33"/>
  <c r="AMI53" i="33"/>
  <c r="AMJ53" i="33"/>
  <c r="AMK53" i="33"/>
  <c r="AML53" i="33"/>
  <c r="AMM53" i="33"/>
  <c r="AMN53" i="33"/>
  <c r="AMO53" i="33"/>
  <c r="AMP53" i="33"/>
  <c r="AMQ53" i="33"/>
  <c r="AMR53" i="33"/>
  <c r="AMS53" i="33"/>
  <c r="AMT53" i="33"/>
  <c r="AMU53" i="33"/>
  <c r="AMV53" i="33"/>
  <c r="AMW53" i="33"/>
  <c r="AMX53" i="33"/>
  <c r="AMY53" i="33"/>
  <c r="AMZ53" i="33"/>
  <c r="ANA53" i="33"/>
  <c r="ANB53" i="33"/>
  <c r="ANC53" i="33"/>
  <c r="AND53" i="33"/>
  <c r="ANE53" i="33"/>
  <c r="ANF53" i="33"/>
  <c r="ANG53" i="33"/>
  <c r="ANH53" i="33"/>
  <c r="ANI53" i="33"/>
  <c r="ANJ53" i="33"/>
  <c r="ANK53" i="33"/>
  <c r="ANL53" i="33"/>
  <c r="ANM53" i="33"/>
  <c r="ANN53" i="33"/>
  <c r="ANO53" i="33"/>
  <c r="ANP53" i="33"/>
  <c r="ANQ53" i="33"/>
  <c r="ANR53" i="33"/>
  <c r="ANS53" i="33"/>
  <c r="ANT53" i="33"/>
  <c r="ANU53" i="33"/>
  <c r="ANV53" i="33"/>
  <c r="ANW53" i="33"/>
  <c r="ANX53" i="33"/>
  <c r="ANY53" i="33"/>
  <c r="ANZ53" i="33"/>
  <c r="AOA53" i="33"/>
  <c r="AOB53" i="33"/>
  <c r="AOC53" i="33"/>
  <c r="AOD53" i="33"/>
  <c r="DI54" i="33"/>
  <c r="DJ54" i="33"/>
  <c r="DK54" i="33"/>
  <c r="DL54" i="33"/>
  <c r="DM54" i="33"/>
  <c r="DN54" i="33"/>
  <c r="DO54" i="33"/>
  <c r="DP54" i="33"/>
  <c r="DQ54" i="33"/>
  <c r="DR54" i="33"/>
  <c r="DS54" i="33"/>
  <c r="DT54" i="33"/>
  <c r="DU54" i="33"/>
  <c r="DV54" i="33"/>
  <c r="DW54" i="33"/>
  <c r="DX54" i="33"/>
  <c r="DY54" i="33"/>
  <c r="DZ54" i="33"/>
  <c r="EA54" i="33"/>
  <c r="EB54" i="33"/>
  <c r="EC54" i="33"/>
  <c r="ED54" i="33"/>
  <c r="EE54" i="33"/>
  <c r="EF54" i="33"/>
  <c r="EG54" i="33"/>
  <c r="EH54" i="33"/>
  <c r="EI54" i="33"/>
  <c r="EJ54" i="33"/>
  <c r="EK54" i="33"/>
  <c r="EL54" i="33"/>
  <c r="EM54" i="33"/>
  <c r="EN54" i="33"/>
  <c r="EO54" i="33"/>
  <c r="EP54" i="33"/>
  <c r="EQ54" i="33"/>
  <c r="ER54" i="33"/>
  <c r="ES54" i="33"/>
  <c r="ET54" i="33"/>
  <c r="EU54" i="33"/>
  <c r="EV54" i="33"/>
  <c r="EW54" i="33"/>
  <c r="EX54" i="33"/>
  <c r="EY54" i="33"/>
  <c r="EZ54" i="33"/>
  <c r="FA54" i="33"/>
  <c r="FB54" i="33"/>
  <c r="FC54" i="33"/>
  <c r="FD54" i="33"/>
  <c r="FE54" i="33"/>
  <c r="FF54" i="33"/>
  <c r="FG54" i="33"/>
  <c r="FH54" i="33"/>
  <c r="FI54" i="33"/>
  <c r="FJ54" i="33"/>
  <c r="FK54" i="33"/>
  <c r="FL54" i="33"/>
  <c r="FM54" i="33"/>
  <c r="FN54" i="33"/>
  <c r="FO54" i="33"/>
  <c r="FP54" i="33"/>
  <c r="FQ54" i="33"/>
  <c r="FR54" i="33"/>
  <c r="FS54" i="33"/>
  <c r="FT54" i="33"/>
  <c r="FU54" i="33"/>
  <c r="FV54" i="33"/>
  <c r="FW54" i="33"/>
  <c r="FX54" i="33"/>
  <c r="FY54" i="33"/>
  <c r="FZ54" i="33"/>
  <c r="GA54" i="33"/>
  <c r="GB54" i="33"/>
  <c r="GC54" i="33"/>
  <c r="GD54" i="33"/>
  <c r="GE54" i="33"/>
  <c r="GF54" i="33"/>
  <c r="GG54" i="33"/>
  <c r="GH54" i="33"/>
  <c r="GI54" i="33"/>
  <c r="GJ54" i="33"/>
  <c r="GK54" i="33"/>
  <c r="GL54" i="33"/>
  <c r="GM54" i="33"/>
  <c r="GN54" i="33"/>
  <c r="GO54" i="33"/>
  <c r="GP54" i="33"/>
  <c r="GQ54" i="33"/>
  <c r="GR54" i="33"/>
  <c r="GS54" i="33"/>
  <c r="GT54" i="33"/>
  <c r="GU54" i="33"/>
  <c r="GV54" i="33"/>
  <c r="GW54" i="33"/>
  <c r="GX54" i="33"/>
  <c r="GY54" i="33"/>
  <c r="GZ54" i="33"/>
  <c r="HA54" i="33"/>
  <c r="HB54" i="33"/>
  <c r="HC54" i="33"/>
  <c r="HD54" i="33"/>
  <c r="HE54" i="33"/>
  <c r="HF54" i="33"/>
  <c r="HG54" i="33"/>
  <c r="HH54" i="33"/>
  <c r="HI54" i="33"/>
  <c r="HJ54" i="33"/>
  <c r="HK54" i="33"/>
  <c r="HL54" i="33"/>
  <c r="HM54" i="33"/>
  <c r="HN54" i="33"/>
  <c r="HO54" i="33"/>
  <c r="HP54" i="33"/>
  <c r="HQ54" i="33"/>
  <c r="HR54" i="33"/>
  <c r="HS54" i="33"/>
  <c r="HT54" i="33"/>
  <c r="HU54" i="33"/>
  <c r="HV54" i="33"/>
  <c r="HW54" i="33"/>
  <c r="HX54" i="33"/>
  <c r="HY54" i="33"/>
  <c r="HZ54" i="33"/>
  <c r="IA54" i="33"/>
  <c r="IB54" i="33"/>
  <c r="IC54" i="33"/>
  <c r="ID54" i="33"/>
  <c r="IE54" i="33"/>
  <c r="IF54" i="33"/>
  <c r="IG54" i="33"/>
  <c r="IH54" i="33"/>
  <c r="II54" i="33"/>
  <c r="IJ54" i="33"/>
  <c r="IK54" i="33"/>
  <c r="IL54" i="33"/>
  <c r="IM54" i="33"/>
  <c r="IN54" i="33"/>
  <c r="IO54" i="33"/>
  <c r="IP54" i="33"/>
  <c r="IQ54" i="33"/>
  <c r="IR54" i="33"/>
  <c r="IS54" i="33"/>
  <c r="IT54" i="33"/>
  <c r="IU54" i="33"/>
  <c r="IV54" i="33"/>
  <c r="IW54" i="33"/>
  <c r="IX54" i="33"/>
  <c r="IY54" i="33"/>
  <c r="IZ54" i="33"/>
  <c r="JA54" i="33"/>
  <c r="JB54" i="33"/>
  <c r="JC54" i="33"/>
  <c r="JD54" i="33"/>
  <c r="JE54" i="33"/>
  <c r="JF54" i="33"/>
  <c r="JG54" i="33"/>
  <c r="JH54" i="33"/>
  <c r="JI54" i="33"/>
  <c r="JJ54" i="33"/>
  <c r="JK54" i="33"/>
  <c r="JL54" i="33"/>
  <c r="JM54" i="33"/>
  <c r="JN54" i="33"/>
  <c r="JO54" i="33"/>
  <c r="JP54" i="33"/>
  <c r="JQ54" i="33"/>
  <c r="JR54" i="33"/>
  <c r="JS54" i="33"/>
  <c r="JT54" i="33"/>
  <c r="JU54" i="33"/>
  <c r="JV54" i="33"/>
  <c r="JW54" i="33"/>
  <c r="JX54" i="33"/>
  <c r="JY54" i="33"/>
  <c r="JZ54" i="33"/>
  <c r="KA54" i="33"/>
  <c r="KB54" i="33"/>
  <c r="KC54" i="33"/>
  <c r="KD54" i="33"/>
  <c r="KE54" i="33"/>
  <c r="KF54" i="33"/>
  <c r="KG54" i="33"/>
  <c r="KH54" i="33"/>
  <c r="KI54" i="33"/>
  <c r="KJ54" i="33"/>
  <c r="KK54" i="33"/>
  <c r="KL54" i="33"/>
  <c r="KM54" i="33"/>
  <c r="KN54" i="33"/>
  <c r="KO54" i="33"/>
  <c r="KP54" i="33"/>
  <c r="KQ54" i="33"/>
  <c r="KR54" i="33"/>
  <c r="KS54" i="33"/>
  <c r="KT54" i="33"/>
  <c r="KU54" i="33"/>
  <c r="KV54" i="33"/>
  <c r="KW54" i="33"/>
  <c r="KX54" i="33"/>
  <c r="KY54" i="33"/>
  <c r="KZ54" i="33"/>
  <c r="LA54" i="33"/>
  <c r="LB54" i="33"/>
  <c r="LC54" i="33"/>
  <c r="LD54" i="33"/>
  <c r="LE54" i="33"/>
  <c r="LF54" i="33"/>
  <c r="LG54" i="33"/>
  <c r="LH54" i="33"/>
  <c r="LI54" i="33"/>
  <c r="LJ54" i="33"/>
  <c r="LK54" i="33"/>
  <c r="LL54" i="33"/>
  <c r="LM54" i="33"/>
  <c r="LN54" i="33"/>
  <c r="LO54" i="33"/>
  <c r="LP54" i="33"/>
  <c r="LQ54" i="33"/>
  <c r="LR54" i="33"/>
  <c r="LS54" i="33"/>
  <c r="LT54" i="33"/>
  <c r="LU54" i="33"/>
  <c r="LV54" i="33"/>
  <c r="LW54" i="33"/>
  <c r="LX54" i="33"/>
  <c r="LY54" i="33"/>
  <c r="LZ54" i="33"/>
  <c r="MA54" i="33"/>
  <c r="MB54" i="33"/>
  <c r="MC54" i="33"/>
  <c r="MD54" i="33"/>
  <c r="ME54" i="33"/>
  <c r="MF54" i="33"/>
  <c r="MG54" i="33"/>
  <c r="MH54" i="33"/>
  <c r="MI54" i="33"/>
  <c r="MJ54" i="33"/>
  <c r="MK54" i="33"/>
  <c r="ML54" i="33"/>
  <c r="MM54" i="33"/>
  <c r="MN54" i="33"/>
  <c r="MO54" i="33"/>
  <c r="MP54" i="33"/>
  <c r="MQ54" i="33"/>
  <c r="MR54" i="33"/>
  <c r="MS54" i="33"/>
  <c r="MT54" i="33"/>
  <c r="MU54" i="33"/>
  <c r="MV54" i="33"/>
  <c r="MW54" i="33"/>
  <c r="MX54" i="33"/>
  <c r="MY54" i="33"/>
  <c r="MZ54" i="33"/>
  <c r="NA54" i="33"/>
  <c r="NB54" i="33"/>
  <c r="NC54" i="33"/>
  <c r="ND54" i="33"/>
  <c r="NE54" i="33"/>
  <c r="NF54" i="33"/>
  <c r="NG54" i="33"/>
  <c r="NH54" i="33"/>
  <c r="NI54" i="33"/>
  <c r="NJ54" i="33"/>
  <c r="NK54" i="33"/>
  <c r="NL54" i="33"/>
  <c r="NM54" i="33"/>
  <c r="NN54" i="33"/>
  <c r="NO54" i="33"/>
  <c r="NP54" i="33"/>
  <c r="NQ54" i="33"/>
  <c r="NR54" i="33"/>
  <c r="NS54" i="33"/>
  <c r="NT54" i="33"/>
  <c r="NU54" i="33"/>
  <c r="NV54" i="33"/>
  <c r="NW54" i="33"/>
  <c r="NX54" i="33"/>
  <c r="NY54" i="33"/>
  <c r="NZ54" i="33"/>
  <c r="OA54" i="33"/>
  <c r="OB54" i="33"/>
  <c r="OC54" i="33"/>
  <c r="OD54" i="33"/>
  <c r="OE54" i="33"/>
  <c r="OF54" i="33"/>
  <c r="OG54" i="33"/>
  <c r="OH54" i="33"/>
  <c r="OI54" i="33"/>
  <c r="OJ54" i="33"/>
  <c r="OK54" i="33"/>
  <c r="OL54" i="33"/>
  <c r="OM54" i="33"/>
  <c r="ON54" i="33"/>
  <c r="OO54" i="33"/>
  <c r="OP54" i="33"/>
  <c r="OQ54" i="33"/>
  <c r="OR54" i="33"/>
  <c r="OS54" i="33"/>
  <c r="OT54" i="33"/>
  <c r="OU54" i="33"/>
  <c r="OV54" i="33"/>
  <c r="OW54" i="33"/>
  <c r="OX54" i="33"/>
  <c r="OY54" i="33"/>
  <c r="OZ54" i="33"/>
  <c r="PA54" i="33"/>
  <c r="PB54" i="33"/>
  <c r="PC54" i="33"/>
  <c r="PD54" i="33"/>
  <c r="PE54" i="33"/>
  <c r="PF54" i="33"/>
  <c r="PG54" i="33"/>
  <c r="PH54" i="33"/>
  <c r="PI54" i="33"/>
  <c r="PJ54" i="33"/>
  <c r="PK54" i="33"/>
  <c r="PL54" i="33"/>
  <c r="PM54" i="33"/>
  <c r="PN54" i="33"/>
  <c r="PO54" i="33"/>
  <c r="PP54" i="33"/>
  <c r="PQ54" i="33"/>
  <c r="PR54" i="33"/>
  <c r="PS54" i="33"/>
  <c r="PT54" i="33"/>
  <c r="PU54" i="33"/>
  <c r="PV54" i="33"/>
  <c r="PW54" i="33"/>
  <c r="PX54" i="33"/>
  <c r="PY54" i="33"/>
  <c r="PZ54" i="33"/>
  <c r="QA54" i="33"/>
  <c r="QB54" i="33"/>
  <c r="QC54" i="33"/>
  <c r="QD54" i="33"/>
  <c r="QE54" i="33"/>
  <c r="QF54" i="33"/>
  <c r="QG54" i="33"/>
  <c r="QH54" i="33"/>
  <c r="QI54" i="33"/>
  <c r="QJ54" i="33"/>
  <c r="QK54" i="33"/>
  <c r="QL54" i="33"/>
  <c r="QM54" i="33"/>
  <c r="QN54" i="33"/>
  <c r="QO54" i="33"/>
  <c r="QP54" i="33"/>
  <c r="QQ54" i="33"/>
  <c r="QR54" i="33"/>
  <c r="QS54" i="33"/>
  <c r="QT54" i="33"/>
  <c r="QU54" i="33"/>
  <c r="QV54" i="33"/>
  <c r="QW54" i="33"/>
  <c r="QX54" i="33"/>
  <c r="QY54" i="33"/>
  <c r="QZ54" i="33"/>
  <c r="RA54" i="33"/>
  <c r="RB54" i="33"/>
  <c r="RC54" i="33"/>
  <c r="RD54" i="33"/>
  <c r="RE54" i="33"/>
  <c r="RF54" i="33"/>
  <c r="RG54" i="33"/>
  <c r="RH54" i="33"/>
  <c r="RI54" i="33"/>
  <c r="RJ54" i="33"/>
  <c r="RK54" i="33"/>
  <c r="RL54" i="33"/>
  <c r="RM54" i="33"/>
  <c r="RN54" i="33"/>
  <c r="RO54" i="33"/>
  <c r="RP54" i="33"/>
  <c r="RQ54" i="33"/>
  <c r="RR54" i="33"/>
  <c r="RS54" i="33"/>
  <c r="RT54" i="33"/>
  <c r="RU54" i="33"/>
  <c r="RV54" i="33"/>
  <c r="RW54" i="33"/>
  <c r="RX54" i="33"/>
  <c r="RY54" i="33"/>
  <c r="RZ54" i="33"/>
  <c r="SA54" i="33"/>
  <c r="SB54" i="33"/>
  <c r="SC54" i="33"/>
  <c r="SD54" i="33"/>
  <c r="SE54" i="33"/>
  <c r="SF54" i="33"/>
  <c r="SG54" i="33"/>
  <c r="SH54" i="33"/>
  <c r="SI54" i="33"/>
  <c r="SJ54" i="33"/>
  <c r="SK54" i="33"/>
  <c r="SL54" i="33"/>
  <c r="SM54" i="33"/>
  <c r="SN54" i="33"/>
  <c r="SO54" i="33"/>
  <c r="SP54" i="33"/>
  <c r="SQ54" i="33"/>
  <c r="SR54" i="33"/>
  <c r="SS54" i="33"/>
  <c r="ST54" i="33"/>
  <c r="SU54" i="33"/>
  <c r="SV54" i="33"/>
  <c r="SW54" i="33"/>
  <c r="SX54" i="33"/>
  <c r="SY54" i="33"/>
  <c r="SZ54" i="33"/>
  <c r="TA54" i="33"/>
  <c r="TB54" i="33"/>
  <c r="TC54" i="33"/>
  <c r="TD54" i="33"/>
  <c r="TE54" i="33"/>
  <c r="TF54" i="33"/>
  <c r="TG54" i="33"/>
  <c r="TH54" i="33"/>
  <c r="TI54" i="33"/>
  <c r="TJ54" i="33"/>
  <c r="TK54" i="33"/>
  <c r="TL54" i="33"/>
  <c r="TM54" i="33"/>
  <c r="TN54" i="33"/>
  <c r="TO54" i="33"/>
  <c r="TP54" i="33"/>
  <c r="TQ54" i="33"/>
  <c r="TR54" i="33"/>
  <c r="TS54" i="33"/>
  <c r="TT54" i="33"/>
  <c r="TU54" i="33"/>
  <c r="TV54" i="33"/>
  <c r="TW54" i="33"/>
  <c r="TX54" i="33"/>
  <c r="TY54" i="33"/>
  <c r="TZ54" i="33"/>
  <c r="UA54" i="33"/>
  <c r="UB54" i="33"/>
  <c r="UC54" i="33"/>
  <c r="UD54" i="33"/>
  <c r="UE54" i="33"/>
  <c r="UF54" i="33"/>
  <c r="UG54" i="33"/>
  <c r="UH54" i="33"/>
  <c r="UI54" i="33"/>
  <c r="UJ54" i="33"/>
  <c r="UK54" i="33"/>
  <c r="UL54" i="33"/>
  <c r="UM54" i="33"/>
  <c r="UN54" i="33"/>
  <c r="UO54" i="33"/>
  <c r="UP54" i="33"/>
  <c r="UQ54" i="33"/>
  <c r="UR54" i="33"/>
  <c r="US54" i="33"/>
  <c r="UT54" i="33"/>
  <c r="UU54" i="33"/>
  <c r="UV54" i="33"/>
  <c r="UW54" i="33"/>
  <c r="UX54" i="33"/>
  <c r="UY54" i="33"/>
  <c r="UZ54" i="33"/>
  <c r="VA54" i="33"/>
  <c r="VB54" i="33"/>
  <c r="VC54" i="33"/>
  <c r="VD54" i="33"/>
  <c r="VE54" i="33"/>
  <c r="VF54" i="33"/>
  <c r="VG54" i="33"/>
  <c r="VH54" i="33"/>
  <c r="VI54" i="33"/>
  <c r="VJ54" i="33"/>
  <c r="VK54" i="33"/>
  <c r="VL54" i="33"/>
  <c r="VM54" i="33"/>
  <c r="VN54" i="33"/>
  <c r="VO54" i="33"/>
  <c r="VP54" i="33"/>
  <c r="VQ54" i="33"/>
  <c r="VR54" i="33"/>
  <c r="VS54" i="33"/>
  <c r="VT54" i="33"/>
  <c r="VU54" i="33"/>
  <c r="VV54" i="33"/>
  <c r="VW54" i="33"/>
  <c r="VX54" i="33"/>
  <c r="VY54" i="33"/>
  <c r="VZ54" i="33"/>
  <c r="WA54" i="33"/>
  <c r="WB54" i="33"/>
  <c r="WC54" i="33"/>
  <c r="WD54" i="33"/>
  <c r="WE54" i="33"/>
  <c r="WF54" i="33"/>
  <c r="WG54" i="33"/>
  <c r="WH54" i="33"/>
  <c r="WI54" i="33"/>
  <c r="WJ54" i="33"/>
  <c r="WK54" i="33"/>
  <c r="WL54" i="33"/>
  <c r="WM54" i="33"/>
  <c r="WN54" i="33"/>
  <c r="WO54" i="33"/>
  <c r="WP54" i="33"/>
  <c r="WQ54" i="33"/>
  <c r="WR54" i="33"/>
  <c r="WS54" i="33"/>
  <c r="WT54" i="33"/>
  <c r="WU54" i="33"/>
  <c r="WV54" i="33"/>
  <c r="WW54" i="33"/>
  <c r="WX54" i="33"/>
  <c r="WY54" i="33"/>
  <c r="WZ54" i="33"/>
  <c r="XA54" i="33"/>
  <c r="XB54" i="33"/>
  <c r="XC54" i="33"/>
  <c r="XD54" i="33"/>
  <c r="XE54" i="33"/>
  <c r="XF54" i="33"/>
  <c r="XG54" i="33"/>
  <c r="XH54" i="33"/>
  <c r="XI54" i="33"/>
  <c r="XJ54" i="33"/>
  <c r="XK54" i="33"/>
  <c r="XL54" i="33"/>
  <c r="XM54" i="33"/>
  <c r="XN54" i="33"/>
  <c r="XO54" i="33"/>
  <c r="XP54" i="33"/>
  <c r="XQ54" i="33"/>
  <c r="XR54" i="33"/>
  <c r="XS54" i="33"/>
  <c r="XT54" i="33"/>
  <c r="XU54" i="33"/>
  <c r="XV54" i="33"/>
  <c r="XW54" i="33"/>
  <c r="XX54" i="33"/>
  <c r="XY54" i="33"/>
  <c r="XZ54" i="33"/>
  <c r="YA54" i="33"/>
  <c r="YB54" i="33"/>
  <c r="YC54" i="33"/>
  <c r="YD54" i="33"/>
  <c r="YE54" i="33"/>
  <c r="YF54" i="33"/>
  <c r="YG54" i="33"/>
  <c r="YH54" i="33"/>
  <c r="YI54" i="33"/>
  <c r="YJ54" i="33"/>
  <c r="YK54" i="33"/>
  <c r="YL54" i="33"/>
  <c r="YM54" i="33"/>
  <c r="YN54" i="33"/>
  <c r="YO54" i="33"/>
  <c r="YP54" i="33"/>
  <c r="YQ54" i="33"/>
  <c r="YR54" i="33"/>
  <c r="YS54" i="33"/>
  <c r="YT54" i="33"/>
  <c r="YU54" i="33"/>
  <c r="YV54" i="33"/>
  <c r="YW54" i="33"/>
  <c r="YX54" i="33"/>
  <c r="YY54" i="33"/>
  <c r="YZ54" i="33"/>
  <c r="ZA54" i="33"/>
  <c r="ZB54" i="33"/>
  <c r="ZC54" i="33"/>
  <c r="ZD54" i="33"/>
  <c r="ZE54" i="33"/>
  <c r="ZF54" i="33"/>
  <c r="ZG54" i="33"/>
  <c r="ZH54" i="33"/>
  <c r="ZI54" i="33"/>
  <c r="ZJ54" i="33"/>
  <c r="ZK54" i="33"/>
  <c r="ZL54" i="33"/>
  <c r="ZM54" i="33"/>
  <c r="ZN54" i="33"/>
  <c r="ZO54" i="33"/>
  <c r="ZP54" i="33"/>
  <c r="ZQ54" i="33"/>
  <c r="ZR54" i="33"/>
  <c r="ZS54" i="33"/>
  <c r="ZT54" i="33"/>
  <c r="ZU54" i="33"/>
  <c r="ZV54" i="33"/>
  <c r="ZW54" i="33"/>
  <c r="ZX54" i="33"/>
  <c r="ZY54" i="33"/>
  <c r="ZZ54" i="33"/>
  <c r="AAA54" i="33"/>
  <c r="AAB54" i="33"/>
  <c r="AAC54" i="33"/>
  <c r="AAD54" i="33"/>
  <c r="AAE54" i="33"/>
  <c r="AAF54" i="33"/>
  <c r="AAG54" i="33"/>
  <c r="AAH54" i="33"/>
  <c r="AAI54" i="33"/>
  <c r="AAJ54" i="33"/>
  <c r="AAK54" i="33"/>
  <c r="AAL54" i="33"/>
  <c r="AAM54" i="33"/>
  <c r="AAN54" i="33"/>
  <c r="AAO54" i="33"/>
  <c r="AAP54" i="33"/>
  <c r="AAQ54" i="33"/>
  <c r="AAR54" i="33"/>
  <c r="AAS54" i="33"/>
  <c r="AAT54" i="33"/>
  <c r="AAU54" i="33"/>
  <c r="AAV54" i="33"/>
  <c r="AAW54" i="33"/>
  <c r="AAX54" i="33"/>
  <c r="AAY54" i="33"/>
  <c r="AAZ54" i="33"/>
  <c r="ABA54" i="33"/>
  <c r="ABB54" i="33"/>
  <c r="ABC54" i="33"/>
  <c r="ABD54" i="33"/>
  <c r="ABE54" i="33"/>
  <c r="ABF54" i="33"/>
  <c r="ABG54" i="33"/>
  <c r="ABH54" i="33"/>
  <c r="ABI54" i="33"/>
  <c r="ABJ54" i="33"/>
  <c r="ABK54" i="33"/>
  <c r="ABL54" i="33"/>
  <c r="ABM54" i="33"/>
  <c r="ABN54" i="33"/>
  <c r="ABO54" i="33"/>
  <c r="ABP54" i="33"/>
  <c r="ABQ54" i="33"/>
  <c r="ABR54" i="33"/>
  <c r="ABS54" i="33"/>
  <c r="ABT54" i="33"/>
  <c r="ABU54" i="33"/>
  <c r="ABV54" i="33"/>
  <c r="ABW54" i="33"/>
  <c r="ABX54" i="33"/>
  <c r="ABY54" i="33"/>
  <c r="ABZ54" i="33"/>
  <c r="ACA54" i="33"/>
  <c r="ACB54" i="33"/>
  <c r="ACC54" i="33"/>
  <c r="ACD54" i="33"/>
  <c r="ACE54" i="33"/>
  <c r="ACF54" i="33"/>
  <c r="ACG54" i="33"/>
  <c r="ACH54" i="33"/>
  <c r="ACI54" i="33"/>
  <c r="ACJ54" i="33"/>
  <c r="ACK54" i="33"/>
  <c r="ACL54" i="33"/>
  <c r="ACM54" i="33"/>
  <c r="ACN54" i="33"/>
  <c r="ACO54" i="33"/>
  <c r="ACP54" i="33"/>
  <c r="ACQ54" i="33"/>
  <c r="ACR54" i="33"/>
  <c r="ACS54" i="33"/>
  <c r="ACT54" i="33"/>
  <c r="ACU54" i="33"/>
  <c r="ACV54" i="33"/>
  <c r="ACW54" i="33"/>
  <c r="ACX54" i="33"/>
  <c r="ACY54" i="33"/>
  <c r="ACZ54" i="33"/>
  <c r="ADA54" i="33"/>
  <c r="ADB54" i="33"/>
  <c r="ADC54" i="33"/>
  <c r="ADD54" i="33"/>
  <c r="ADE54" i="33"/>
  <c r="ADF54" i="33"/>
  <c r="ADG54" i="33"/>
  <c r="ADH54" i="33"/>
  <c r="ADI54" i="33"/>
  <c r="ADJ54" i="33"/>
  <c r="ADK54" i="33"/>
  <c r="ADL54" i="33"/>
  <c r="ADM54" i="33"/>
  <c r="ADN54" i="33"/>
  <c r="ADO54" i="33"/>
  <c r="ADP54" i="33"/>
  <c r="ADQ54" i="33"/>
  <c r="ADR54" i="33"/>
  <c r="ADS54" i="33"/>
  <c r="ADT54" i="33"/>
  <c r="ADU54" i="33"/>
  <c r="ADV54" i="33"/>
  <c r="ADW54" i="33"/>
  <c r="ADX54" i="33"/>
  <c r="ADY54" i="33"/>
  <c r="ADZ54" i="33"/>
  <c r="AEA54" i="33"/>
  <c r="AEB54" i="33"/>
  <c r="AEC54" i="33"/>
  <c r="AED54" i="33"/>
  <c r="AEE54" i="33"/>
  <c r="AEF54" i="33"/>
  <c r="AEG54" i="33"/>
  <c r="AEH54" i="33"/>
  <c r="AEI54" i="33"/>
  <c r="AEJ54" i="33"/>
  <c r="AEK54" i="33"/>
  <c r="AEL54" i="33"/>
  <c r="AEM54" i="33"/>
  <c r="AEN54" i="33"/>
  <c r="AEO54" i="33"/>
  <c r="AEP54" i="33"/>
  <c r="AEQ54" i="33"/>
  <c r="AER54" i="33"/>
  <c r="AES54" i="33"/>
  <c r="AET54" i="33"/>
  <c r="AEU54" i="33"/>
  <c r="AEV54" i="33"/>
  <c r="AEW54" i="33"/>
  <c r="AEX54" i="33"/>
  <c r="AEY54" i="33"/>
  <c r="AEZ54" i="33"/>
  <c r="AFA54" i="33"/>
  <c r="AFB54" i="33"/>
  <c r="AFC54" i="33"/>
  <c r="AFD54" i="33"/>
  <c r="AFE54" i="33"/>
  <c r="AFF54" i="33"/>
  <c r="AFG54" i="33"/>
  <c r="AFH54" i="33"/>
  <c r="AFI54" i="33"/>
  <c r="AFJ54" i="33"/>
  <c r="AFK54" i="33"/>
  <c r="AFL54" i="33"/>
  <c r="AFM54" i="33"/>
  <c r="AFN54" i="33"/>
  <c r="AFO54" i="33"/>
  <c r="AFP54" i="33"/>
  <c r="AFQ54" i="33"/>
  <c r="AFR54" i="33"/>
  <c r="AFS54" i="33"/>
  <c r="AFT54" i="33"/>
  <c r="AFU54" i="33"/>
  <c r="AFV54" i="33"/>
  <c r="AFW54" i="33"/>
  <c r="AFX54" i="33"/>
  <c r="AFY54" i="33"/>
  <c r="AFZ54" i="33"/>
  <c r="AGA54" i="33"/>
  <c r="AGB54" i="33"/>
  <c r="AGC54" i="33"/>
  <c r="AGD54" i="33"/>
  <c r="AGE54" i="33"/>
  <c r="AGF54" i="33"/>
  <c r="AGG54" i="33"/>
  <c r="AGH54" i="33"/>
  <c r="AGI54" i="33"/>
  <c r="AGJ54" i="33"/>
  <c r="AGK54" i="33"/>
  <c r="AGL54" i="33"/>
  <c r="AGM54" i="33"/>
  <c r="AGN54" i="33"/>
  <c r="AGO54" i="33"/>
  <c r="AGP54" i="33"/>
  <c r="AGQ54" i="33"/>
  <c r="AGR54" i="33"/>
  <c r="AGS54" i="33"/>
  <c r="AGT54" i="33"/>
  <c r="AGU54" i="33"/>
  <c r="AGV54" i="33"/>
  <c r="AGW54" i="33"/>
  <c r="AGX54" i="33"/>
  <c r="AGY54" i="33"/>
  <c r="AGZ54" i="33"/>
  <c r="AHA54" i="33"/>
  <c r="AHB54" i="33"/>
  <c r="AHC54" i="33"/>
  <c r="AHD54" i="33"/>
  <c r="AHE54" i="33"/>
  <c r="AHF54" i="33"/>
  <c r="AHG54" i="33"/>
  <c r="AHH54" i="33"/>
  <c r="AHI54" i="33"/>
  <c r="AHJ54" i="33"/>
  <c r="AHK54" i="33"/>
  <c r="AHL54" i="33"/>
  <c r="AHM54" i="33"/>
  <c r="AHN54" i="33"/>
  <c r="AHO54" i="33"/>
  <c r="AHP54" i="33"/>
  <c r="AHQ54" i="33"/>
  <c r="AHR54" i="33"/>
  <c r="AHS54" i="33"/>
  <c r="AHT54" i="33"/>
  <c r="AHU54" i="33"/>
  <c r="AHV54" i="33"/>
  <c r="AHW54" i="33"/>
  <c r="AHX54" i="33"/>
  <c r="AHY54" i="33"/>
  <c r="AHZ54" i="33"/>
  <c r="AIA54" i="33"/>
  <c r="AIB54" i="33"/>
  <c r="AIC54" i="33"/>
  <c r="AID54" i="33"/>
  <c r="AIE54" i="33"/>
  <c r="AIF54" i="33"/>
  <c r="AIG54" i="33"/>
  <c r="AIH54" i="33"/>
  <c r="AII54" i="33"/>
  <c r="AIJ54" i="33"/>
  <c r="AIK54" i="33"/>
  <c r="AIL54" i="33"/>
  <c r="AIM54" i="33"/>
  <c r="AIN54" i="33"/>
  <c r="AIO54" i="33"/>
  <c r="AIP54" i="33"/>
  <c r="AIQ54" i="33"/>
  <c r="AIR54" i="33"/>
  <c r="AIS54" i="33"/>
  <c r="AIT54" i="33"/>
  <c r="AIU54" i="33"/>
  <c r="AIV54" i="33"/>
  <c r="AIW54" i="33"/>
  <c r="AIX54" i="33"/>
  <c r="AIY54" i="33"/>
  <c r="AIZ54" i="33"/>
  <c r="AJA54" i="33"/>
  <c r="AJB54" i="33"/>
  <c r="AJC54" i="33"/>
  <c r="AJD54" i="33"/>
  <c r="AJE54" i="33"/>
  <c r="AJF54" i="33"/>
  <c r="AJG54" i="33"/>
  <c r="AJH54" i="33"/>
  <c r="AJI54" i="33"/>
  <c r="AJJ54" i="33"/>
  <c r="AJK54" i="33"/>
  <c r="AJL54" i="33"/>
  <c r="AJM54" i="33"/>
  <c r="AJN54" i="33"/>
  <c r="AJO54" i="33"/>
  <c r="AJP54" i="33"/>
  <c r="AJQ54" i="33"/>
  <c r="AJR54" i="33"/>
  <c r="AJS54" i="33"/>
  <c r="AJT54" i="33"/>
  <c r="AJU54" i="33"/>
  <c r="AJV54" i="33"/>
  <c r="AJW54" i="33"/>
  <c r="AJX54" i="33"/>
  <c r="AJY54" i="33"/>
  <c r="AJZ54" i="33"/>
  <c r="AKA54" i="33"/>
  <c r="AKB54" i="33"/>
  <c r="AKC54" i="33"/>
  <c r="AKD54" i="33"/>
  <c r="AKE54" i="33"/>
  <c r="AKF54" i="33"/>
  <c r="AKG54" i="33"/>
  <c r="AKH54" i="33"/>
  <c r="AKI54" i="33"/>
  <c r="AKJ54" i="33"/>
  <c r="AKK54" i="33"/>
  <c r="AKL54" i="33"/>
  <c r="AKM54" i="33"/>
  <c r="AKN54" i="33"/>
  <c r="AKO54" i="33"/>
  <c r="AKP54" i="33"/>
  <c r="AKQ54" i="33"/>
  <c r="AKR54" i="33"/>
  <c r="AKS54" i="33"/>
  <c r="AKT54" i="33"/>
  <c r="AKU54" i="33"/>
  <c r="AKV54" i="33"/>
  <c r="AKW54" i="33"/>
  <c r="AKX54" i="33"/>
  <c r="AKY54" i="33"/>
  <c r="AKZ54" i="33"/>
  <c r="ALA54" i="33"/>
  <c r="ALB54" i="33"/>
  <c r="ALC54" i="33"/>
  <c r="ALD54" i="33"/>
  <c r="ALE54" i="33"/>
  <c r="ALF54" i="33"/>
  <c r="ALG54" i="33"/>
  <c r="ALH54" i="33"/>
  <c r="ALI54" i="33"/>
  <c r="ALJ54" i="33"/>
  <c r="ALK54" i="33"/>
  <c r="ALL54" i="33"/>
  <c r="ALM54" i="33"/>
  <c r="ALN54" i="33"/>
  <c r="ALO54" i="33"/>
  <c r="ALP54" i="33"/>
  <c r="ALQ54" i="33"/>
  <c r="ALR54" i="33"/>
  <c r="ALS54" i="33"/>
  <c r="ALT54" i="33"/>
  <c r="ALU54" i="33"/>
  <c r="ALV54" i="33"/>
  <c r="ALW54" i="33"/>
  <c r="ALX54" i="33"/>
  <c r="ALY54" i="33"/>
  <c r="ALZ54" i="33"/>
  <c r="AMA54" i="33"/>
  <c r="AMB54" i="33"/>
  <c r="AMC54" i="33"/>
  <c r="AMD54" i="33"/>
  <c r="AME54" i="33"/>
  <c r="AMF54" i="33"/>
  <c r="AMG54" i="33"/>
  <c r="AMH54" i="33"/>
  <c r="AMI54" i="33"/>
  <c r="AMJ54" i="33"/>
  <c r="AMK54" i="33"/>
  <c r="AML54" i="33"/>
  <c r="AMM54" i="33"/>
  <c r="AMN54" i="33"/>
  <c r="AMO54" i="33"/>
  <c r="AMP54" i="33"/>
  <c r="AMQ54" i="33"/>
  <c r="AMR54" i="33"/>
  <c r="AMS54" i="33"/>
  <c r="AMT54" i="33"/>
  <c r="AMU54" i="33"/>
  <c r="AMV54" i="33"/>
  <c r="AMW54" i="33"/>
  <c r="AMX54" i="33"/>
  <c r="AMY54" i="33"/>
  <c r="AMZ54" i="33"/>
  <c r="ANA54" i="33"/>
  <c r="ANB54" i="33"/>
  <c r="ANC54" i="33"/>
  <c r="AND54" i="33"/>
  <c r="ANE54" i="33"/>
  <c r="ANF54" i="33"/>
  <c r="ANG54" i="33"/>
  <c r="ANH54" i="33"/>
  <c r="ANI54" i="33"/>
  <c r="ANJ54" i="33"/>
  <c r="ANK54" i="33"/>
  <c r="ANL54" i="33"/>
  <c r="ANM54" i="33"/>
  <c r="ANN54" i="33"/>
  <c r="ANO54" i="33"/>
  <c r="ANP54" i="33"/>
  <c r="ANQ54" i="33"/>
  <c r="ANR54" i="33"/>
  <c r="ANS54" i="33"/>
  <c r="ANT54" i="33"/>
  <c r="ANU54" i="33"/>
  <c r="ANV54" i="33"/>
  <c r="ANW54" i="33"/>
  <c r="ANX54" i="33"/>
  <c r="ANY54" i="33"/>
  <c r="ANZ54" i="33"/>
  <c r="AOA54" i="33"/>
  <c r="AOB54" i="33"/>
  <c r="AOC54" i="33"/>
  <c r="AOD54" i="33"/>
  <c r="DI55" i="33"/>
  <c r="DI56" i="33" s="1"/>
  <c r="DJ55" i="33"/>
  <c r="DJ56" i="33" s="1"/>
  <c r="DK55" i="33"/>
  <c r="DK56" i="33" s="1"/>
  <c r="DL55" i="33"/>
  <c r="DM55" i="33"/>
  <c r="DM56" i="33" s="1"/>
  <c r="DN55" i="33"/>
  <c r="DN57" i="33" s="1"/>
  <c r="DO55" i="33"/>
  <c r="DO56" i="33" s="1"/>
  <c r="DP55" i="33"/>
  <c r="DP56" i="33" s="1"/>
  <c r="DQ55" i="33"/>
  <c r="DQ56" i="33" s="1"/>
  <c r="DR55" i="33"/>
  <c r="DR56" i="33" s="1"/>
  <c r="DS55" i="33"/>
  <c r="DS56" i="33" s="1"/>
  <c r="DT55" i="33"/>
  <c r="DT56" i="33" s="1"/>
  <c r="DU55" i="33"/>
  <c r="DU56" i="33" s="1"/>
  <c r="DV55" i="33"/>
  <c r="DV56" i="33" s="1"/>
  <c r="DW55" i="33"/>
  <c r="DW56" i="33" s="1"/>
  <c r="DX55" i="33"/>
  <c r="DX56" i="33" s="1"/>
  <c r="DY55" i="33"/>
  <c r="DY56" i="33" s="1"/>
  <c r="DZ55" i="33"/>
  <c r="DZ57" i="33" s="1"/>
  <c r="EA55" i="33"/>
  <c r="EB55" i="33"/>
  <c r="EB56" i="33" s="1"/>
  <c r="EC55" i="33"/>
  <c r="EC56" i="33" s="1"/>
  <c r="ED55" i="33"/>
  <c r="ED56" i="33" s="1"/>
  <c r="EE55" i="33"/>
  <c r="EF55" i="33"/>
  <c r="EF56" i="33" s="1"/>
  <c r="EG55" i="33"/>
  <c r="EG56" i="33" s="1"/>
  <c r="EH55" i="33"/>
  <c r="EH56" i="33" s="1"/>
  <c r="EI55" i="33"/>
  <c r="EI56" i="33" s="1"/>
  <c r="EJ55" i="33"/>
  <c r="EJ56" i="33" s="1"/>
  <c r="EK55" i="33"/>
  <c r="EK56" i="33" s="1"/>
  <c r="EL55" i="33"/>
  <c r="EL57" i="33" s="1"/>
  <c r="EM55" i="33"/>
  <c r="EM56" i="33" s="1"/>
  <c r="EN55" i="33"/>
  <c r="EN56" i="33" s="1"/>
  <c r="EO55" i="33"/>
  <c r="EP55" i="33"/>
  <c r="EP56" i="33" s="1"/>
  <c r="EQ55" i="33"/>
  <c r="EQ56" i="33" s="1"/>
  <c r="ER55" i="33"/>
  <c r="ES55" i="33"/>
  <c r="ES56" i="33" s="1"/>
  <c r="ET55" i="33"/>
  <c r="ET56" i="33" s="1"/>
  <c r="EU55" i="33"/>
  <c r="EU56" i="33" s="1"/>
  <c r="EV55" i="33"/>
  <c r="EV56" i="33" s="1"/>
  <c r="EW55" i="33"/>
  <c r="EW56" i="33" s="1"/>
  <c r="EX55" i="33"/>
  <c r="EX57" i="33" s="1"/>
  <c r="EY55" i="33"/>
  <c r="EY56" i="33" s="1"/>
  <c r="EZ55" i="33"/>
  <c r="FA55" i="33"/>
  <c r="FA56" i="33" s="1"/>
  <c r="FB55" i="33"/>
  <c r="FB56" i="33" s="1"/>
  <c r="FC55" i="33"/>
  <c r="FD55" i="33"/>
  <c r="FD56" i="33" s="1"/>
  <c r="FE55" i="33"/>
  <c r="FE56" i="33" s="1"/>
  <c r="FF55" i="33"/>
  <c r="FF56" i="33" s="1"/>
  <c r="FG55" i="33"/>
  <c r="FG56" i="33" s="1"/>
  <c r="FH55" i="33"/>
  <c r="FH56" i="33" s="1"/>
  <c r="FI55" i="33"/>
  <c r="FI56" i="33" s="1"/>
  <c r="FJ55" i="33"/>
  <c r="FJ57" i="33" s="1"/>
  <c r="FK55" i="33"/>
  <c r="FK56" i="33" s="1"/>
  <c r="FL55" i="33"/>
  <c r="FL56" i="33" s="1"/>
  <c r="FM55" i="33"/>
  <c r="FM56" i="33" s="1"/>
  <c r="FN55" i="33"/>
  <c r="FO55" i="33"/>
  <c r="FO56" i="33" s="1"/>
  <c r="FP55" i="33"/>
  <c r="FP56" i="33" s="1"/>
  <c r="FQ55" i="33"/>
  <c r="FQ56" i="33" s="1"/>
  <c r="FR55" i="33"/>
  <c r="FR56" i="33" s="1"/>
  <c r="FS55" i="33"/>
  <c r="FT55" i="33"/>
  <c r="FU55" i="33"/>
  <c r="FU56" i="33" s="1"/>
  <c r="FV55" i="33"/>
  <c r="FV57" i="33" s="1"/>
  <c r="FW55" i="33"/>
  <c r="FW56" i="33" s="1"/>
  <c r="FX55" i="33"/>
  <c r="FY55" i="33"/>
  <c r="FY56" i="33" s="1"/>
  <c r="FZ55" i="33"/>
  <c r="FZ56" i="33" s="1"/>
  <c r="GA55" i="33"/>
  <c r="GA56" i="33" s="1"/>
  <c r="GB55" i="33"/>
  <c r="GB56" i="33" s="1"/>
  <c r="GC55" i="33"/>
  <c r="GC56" i="33" s="1"/>
  <c r="GD55" i="33"/>
  <c r="GD56" i="33" s="1"/>
  <c r="GE55" i="33"/>
  <c r="GE56" i="33" s="1"/>
  <c r="GF55" i="33"/>
  <c r="GF56" i="33" s="1"/>
  <c r="GG55" i="33"/>
  <c r="GG56" i="33" s="1"/>
  <c r="GH55" i="33"/>
  <c r="GI55" i="33"/>
  <c r="GI56" i="33" s="1"/>
  <c r="GJ55" i="33"/>
  <c r="GJ56" i="33" s="1"/>
  <c r="GK55" i="33"/>
  <c r="GL55" i="33"/>
  <c r="GM55" i="33"/>
  <c r="GN55" i="33"/>
  <c r="GO55" i="33"/>
  <c r="GO56" i="33" s="1"/>
  <c r="GP55" i="33"/>
  <c r="GP56" i="33" s="1"/>
  <c r="GQ55" i="33"/>
  <c r="GQ56" i="33" s="1"/>
  <c r="GR55" i="33"/>
  <c r="GS55" i="33"/>
  <c r="GS56" i="33" s="1"/>
  <c r="GT55" i="33"/>
  <c r="GT56" i="33" s="1"/>
  <c r="GU55" i="33"/>
  <c r="GU56" i="33" s="1"/>
  <c r="GV55" i="33"/>
  <c r="GV56" i="33" s="1"/>
  <c r="GW55" i="33"/>
  <c r="GX55" i="33"/>
  <c r="GY55" i="33"/>
  <c r="GY56" i="33" s="1"/>
  <c r="GZ55" i="33"/>
  <c r="GZ56" i="33" s="1"/>
  <c r="HA55" i="33"/>
  <c r="HA56" i="33" s="1"/>
  <c r="HB55" i="33"/>
  <c r="HB56" i="33" s="1"/>
  <c r="HC55" i="33"/>
  <c r="HC56" i="33" s="1"/>
  <c r="HD55" i="33"/>
  <c r="HD56" i="33" s="1"/>
  <c r="HE55" i="33"/>
  <c r="HE56" i="33" s="1"/>
  <c r="HF55" i="33"/>
  <c r="HG55" i="33"/>
  <c r="HG56" i="33" s="1"/>
  <c r="HH55" i="33"/>
  <c r="HI55" i="33"/>
  <c r="HI56" i="33" s="1"/>
  <c r="HJ55" i="33"/>
  <c r="HK55" i="33"/>
  <c r="HK56" i="33" s="1"/>
  <c r="HL55" i="33"/>
  <c r="HL56" i="33" s="1"/>
  <c r="HM55" i="33"/>
  <c r="HN55" i="33"/>
  <c r="HN56" i="33" s="1"/>
  <c r="HO55" i="33"/>
  <c r="HO56" i="33" s="1"/>
  <c r="HP55" i="33"/>
  <c r="HP56" i="33" s="1"/>
  <c r="HQ55" i="33"/>
  <c r="HQ56" i="33" s="1"/>
  <c r="HR55" i="33"/>
  <c r="HR56" i="33" s="1"/>
  <c r="HS55" i="33"/>
  <c r="HT55" i="33"/>
  <c r="HT56" i="33" s="1"/>
  <c r="HU55" i="33"/>
  <c r="HV55" i="33"/>
  <c r="HV56" i="33" s="1"/>
  <c r="HW55" i="33"/>
  <c r="HX55" i="33"/>
  <c r="HY55" i="33"/>
  <c r="HY56" i="33" s="1"/>
  <c r="HZ55" i="33"/>
  <c r="HZ56" i="33" s="1"/>
  <c r="IA55" i="33"/>
  <c r="IA56" i="33" s="1"/>
  <c r="IB55" i="33"/>
  <c r="IC55" i="33"/>
  <c r="IC56" i="33" s="1"/>
  <c r="ID55" i="33"/>
  <c r="IE55" i="33"/>
  <c r="IE56" i="33" s="1"/>
  <c r="IF55" i="33"/>
  <c r="IF56" i="33" s="1"/>
  <c r="IG55" i="33"/>
  <c r="IG56" i="33" s="1"/>
  <c r="IH55" i="33"/>
  <c r="IH56" i="33" s="1"/>
  <c r="II55" i="33"/>
  <c r="II56" i="33" s="1"/>
  <c r="IJ55" i="33"/>
  <c r="IK55" i="33"/>
  <c r="IK56" i="33" s="1"/>
  <c r="IL55" i="33"/>
  <c r="IL56" i="33" s="1"/>
  <c r="IM55" i="33"/>
  <c r="IN55" i="33"/>
  <c r="IN56" i="33" s="1"/>
  <c r="IO55" i="33"/>
  <c r="IP55" i="33"/>
  <c r="IP57" i="33" s="1"/>
  <c r="IQ55" i="33"/>
  <c r="IR55" i="33"/>
  <c r="IR56" i="33" s="1"/>
  <c r="IS55" i="33"/>
  <c r="IS56" i="33" s="1"/>
  <c r="IT55" i="33"/>
  <c r="IT56" i="33" s="1"/>
  <c r="IU55" i="33"/>
  <c r="IU56" i="33" s="1"/>
  <c r="IV55" i="33"/>
  <c r="IV56" i="33" s="1"/>
  <c r="IW55" i="33"/>
  <c r="IW56" i="33" s="1"/>
  <c r="IX55" i="33"/>
  <c r="IX56" i="33" s="1"/>
  <c r="IY55" i="33"/>
  <c r="IZ55" i="33"/>
  <c r="IZ56" i="33" s="1"/>
  <c r="JA55" i="33"/>
  <c r="JB55" i="33"/>
  <c r="JB57" i="33" s="1"/>
  <c r="JC55" i="33"/>
  <c r="JC56" i="33" s="1"/>
  <c r="JD55" i="33"/>
  <c r="JE55" i="33"/>
  <c r="JE56" i="33" s="1"/>
  <c r="JF55" i="33"/>
  <c r="JF56" i="33" s="1"/>
  <c r="JG55" i="33"/>
  <c r="JG56" i="33" s="1"/>
  <c r="JH55" i="33"/>
  <c r="JH56" i="33" s="1"/>
  <c r="JI55" i="33"/>
  <c r="JI56" i="33" s="1"/>
  <c r="JJ55" i="33"/>
  <c r="JJ56" i="33" s="1"/>
  <c r="JK55" i="33"/>
  <c r="JK56" i="33" s="1"/>
  <c r="JL55" i="33"/>
  <c r="JL56" i="33" s="1"/>
  <c r="JM55" i="33"/>
  <c r="JM56" i="33" s="1"/>
  <c r="JN55" i="33"/>
  <c r="JN56" i="33" s="1"/>
  <c r="JO55" i="33"/>
  <c r="JP55" i="33"/>
  <c r="JQ55" i="33"/>
  <c r="JQ56" i="33" s="1"/>
  <c r="JR55" i="33"/>
  <c r="JS55" i="33"/>
  <c r="JS56" i="33" s="1"/>
  <c r="JT55" i="33"/>
  <c r="JT56" i="33" s="1"/>
  <c r="JU55" i="33"/>
  <c r="JU56" i="33" s="1"/>
  <c r="JV55" i="33"/>
  <c r="JV56" i="33" s="1"/>
  <c r="JW55" i="33"/>
  <c r="JX55" i="33"/>
  <c r="JX56" i="33" s="1"/>
  <c r="JY55" i="33"/>
  <c r="JZ55" i="33"/>
  <c r="KA55" i="33"/>
  <c r="KA56" i="33" s="1"/>
  <c r="KB55" i="33"/>
  <c r="KB56" i="33" s="1"/>
  <c r="KC55" i="33"/>
  <c r="KC56" i="33" s="1"/>
  <c r="KD55" i="33"/>
  <c r="KD56" i="33" s="1"/>
  <c r="KE55" i="33"/>
  <c r="KE56" i="33" s="1"/>
  <c r="KF55" i="33"/>
  <c r="KF56" i="33" s="1"/>
  <c r="KG55" i="33"/>
  <c r="KG56" i="33" s="1"/>
  <c r="KH55" i="33"/>
  <c r="KH56" i="33" s="1"/>
  <c r="KI55" i="33"/>
  <c r="KJ55" i="33"/>
  <c r="KJ56" i="33" s="1"/>
  <c r="KK55" i="33"/>
  <c r="KL55" i="33"/>
  <c r="KM55" i="33"/>
  <c r="KN55" i="33"/>
  <c r="KN56" i="33" s="1"/>
  <c r="KO55" i="33"/>
  <c r="KP55" i="33"/>
  <c r="KQ55" i="33"/>
  <c r="KR55" i="33"/>
  <c r="KS55" i="33"/>
  <c r="KS56" i="33" s="1"/>
  <c r="KT55" i="33"/>
  <c r="KT56" i="33" s="1"/>
  <c r="KU55" i="33"/>
  <c r="KV55" i="33"/>
  <c r="KV56" i="33" s="1"/>
  <c r="KW55" i="33"/>
  <c r="KW56" i="33" s="1"/>
  <c r="KX55" i="33"/>
  <c r="KX56" i="33" s="1"/>
  <c r="KY55" i="33"/>
  <c r="KZ55" i="33"/>
  <c r="KZ56" i="33" s="1"/>
  <c r="LA55" i="33"/>
  <c r="LA56" i="33" s="1"/>
  <c r="LB55" i="33"/>
  <c r="LB56" i="33" s="1"/>
  <c r="LC55" i="33"/>
  <c r="LD55" i="33"/>
  <c r="LD56" i="33" s="1"/>
  <c r="LE55" i="33"/>
  <c r="LE56" i="33" s="1"/>
  <c r="LF55" i="33"/>
  <c r="LF56" i="33" s="1"/>
  <c r="LG55" i="33"/>
  <c r="LH55" i="33"/>
  <c r="LH56" i="33" s="1"/>
  <c r="LI55" i="33"/>
  <c r="LI56" i="33" s="1"/>
  <c r="LJ55" i="33"/>
  <c r="LJ57" i="33" s="1"/>
  <c r="LK55" i="33"/>
  <c r="LK56" i="33" s="1"/>
  <c r="LL55" i="33"/>
  <c r="LL56" i="33" s="1"/>
  <c r="LM55" i="33"/>
  <c r="LN55" i="33"/>
  <c r="LN56" i="33" s="1"/>
  <c r="LO55" i="33"/>
  <c r="LP55" i="33"/>
  <c r="LP56" i="33" s="1"/>
  <c r="LQ55" i="33"/>
  <c r="LR55" i="33"/>
  <c r="LR56" i="33" s="1"/>
  <c r="LS55" i="33"/>
  <c r="LT55" i="33"/>
  <c r="LT56" i="33" s="1"/>
  <c r="LU55" i="33"/>
  <c r="LU56" i="33" s="1"/>
  <c r="LV55" i="33"/>
  <c r="LV56" i="33" s="1"/>
  <c r="LW55" i="33"/>
  <c r="LX55" i="33"/>
  <c r="LX56" i="33" s="1"/>
  <c r="LY55" i="33"/>
  <c r="LZ55" i="33"/>
  <c r="LZ56" i="33" s="1"/>
  <c r="MA55" i="33"/>
  <c r="MA56" i="33" s="1"/>
  <c r="MB55" i="33"/>
  <c r="MB56" i="33" s="1"/>
  <c r="MC55" i="33"/>
  <c r="MC56" i="33" s="1"/>
  <c r="MD55" i="33"/>
  <c r="MD56" i="33" s="1"/>
  <c r="ME55" i="33"/>
  <c r="MF55" i="33"/>
  <c r="MF56" i="33" s="1"/>
  <c r="MG55" i="33"/>
  <c r="MG56" i="33" s="1"/>
  <c r="MH55" i="33"/>
  <c r="MH56" i="33" s="1"/>
  <c r="MI55" i="33"/>
  <c r="MJ55" i="33"/>
  <c r="MJ56" i="33" s="1"/>
  <c r="MK55" i="33"/>
  <c r="MK56" i="33" s="1"/>
  <c r="ML55" i="33"/>
  <c r="MM55" i="33"/>
  <c r="MM56" i="33" s="1"/>
  <c r="MN55" i="33"/>
  <c r="MN56" i="33" s="1"/>
  <c r="MO55" i="33"/>
  <c r="MO56" i="33" s="1"/>
  <c r="MP55" i="33"/>
  <c r="MP56" i="33" s="1"/>
  <c r="MQ55" i="33"/>
  <c r="MR55" i="33"/>
  <c r="MS55" i="33"/>
  <c r="MS56" i="33" s="1"/>
  <c r="MT55" i="33"/>
  <c r="MT56" i="33" s="1"/>
  <c r="MU55" i="33"/>
  <c r="MV55" i="33"/>
  <c r="MV56" i="33" s="1"/>
  <c r="MW55" i="33"/>
  <c r="MW56" i="33" s="1"/>
  <c r="MX55" i="33"/>
  <c r="MY55" i="33"/>
  <c r="MY56" i="33" s="1"/>
  <c r="MZ55" i="33"/>
  <c r="MZ56" i="33" s="1"/>
  <c r="NA55" i="33"/>
  <c r="NA56" i="33" s="1"/>
  <c r="NB55" i="33"/>
  <c r="NB56" i="33" s="1"/>
  <c r="NC55" i="33"/>
  <c r="ND55" i="33"/>
  <c r="NE55" i="33"/>
  <c r="NE56" i="33" s="1"/>
  <c r="NF55" i="33"/>
  <c r="NF57" i="33" s="1"/>
  <c r="NG55" i="33"/>
  <c r="NG56" i="33" s="1"/>
  <c r="NH55" i="33"/>
  <c r="NH56" i="33" s="1"/>
  <c r="NI55" i="33"/>
  <c r="NI56" i="33" s="1"/>
  <c r="NJ55" i="33"/>
  <c r="NK55" i="33"/>
  <c r="NL55" i="33"/>
  <c r="NM55" i="33"/>
  <c r="NM56" i="33" s="1"/>
  <c r="NN55" i="33"/>
  <c r="NN56" i="33" s="1"/>
  <c r="NO55" i="33"/>
  <c r="NP55" i="33"/>
  <c r="NP56" i="33" s="1"/>
  <c r="NQ55" i="33"/>
  <c r="NR55" i="33"/>
  <c r="NR56" i="33" s="1"/>
  <c r="NS55" i="33"/>
  <c r="NT55" i="33"/>
  <c r="NT56" i="33" s="1"/>
  <c r="NU55" i="33"/>
  <c r="NV55" i="33"/>
  <c r="NV56" i="33" s="1"/>
  <c r="NW55" i="33"/>
  <c r="NX55" i="33"/>
  <c r="NY55" i="33"/>
  <c r="NY56" i="33" s="1"/>
  <c r="NZ55" i="33"/>
  <c r="NZ56" i="33" s="1"/>
  <c r="OA55" i="33"/>
  <c r="OB55" i="33"/>
  <c r="OB56" i="33" s="1"/>
  <c r="OC55" i="33"/>
  <c r="OD55" i="33"/>
  <c r="OE55" i="33"/>
  <c r="OF55" i="33"/>
  <c r="OG55" i="33"/>
  <c r="OH55" i="33"/>
  <c r="OI55" i="33"/>
  <c r="OI56" i="33" s="1"/>
  <c r="OJ55" i="33"/>
  <c r="OJ56" i="33" s="1"/>
  <c r="OK55" i="33"/>
  <c r="OK56" i="33" s="1"/>
  <c r="OL55" i="33"/>
  <c r="OL56" i="33" s="1"/>
  <c r="OM55" i="33"/>
  <c r="ON55" i="33"/>
  <c r="ON56" i="33" s="1"/>
  <c r="OO55" i="33"/>
  <c r="OO56" i="33" s="1"/>
  <c r="OP55" i="33"/>
  <c r="OQ55" i="33"/>
  <c r="OQ56" i="33" s="1"/>
  <c r="OR55" i="33"/>
  <c r="OR56" i="33" s="1"/>
  <c r="OS55" i="33"/>
  <c r="OS56" i="33" s="1"/>
  <c r="OT55" i="33"/>
  <c r="OT56" i="33" s="1"/>
  <c r="OU55" i="33"/>
  <c r="OU56" i="33" s="1"/>
  <c r="OV55" i="33"/>
  <c r="OV56" i="33" s="1"/>
  <c r="OW55" i="33"/>
  <c r="OW56" i="33" s="1"/>
  <c r="OX55" i="33"/>
  <c r="OX56" i="33" s="1"/>
  <c r="OY55" i="33"/>
  <c r="OZ55" i="33"/>
  <c r="OZ56" i="33" s="1"/>
  <c r="PA55" i="33"/>
  <c r="PA56" i="33" s="1"/>
  <c r="PB55" i="33"/>
  <c r="PC55" i="33"/>
  <c r="PC56" i="33" s="1"/>
  <c r="PD55" i="33"/>
  <c r="PD56" i="33" s="1"/>
  <c r="PE55" i="33"/>
  <c r="PF55" i="33"/>
  <c r="PG55" i="33"/>
  <c r="PH55" i="33"/>
  <c r="PI55" i="33"/>
  <c r="PI56" i="33" s="1"/>
  <c r="PJ55" i="33"/>
  <c r="PJ56" i="33" s="1"/>
  <c r="PK55" i="33"/>
  <c r="PL55" i="33"/>
  <c r="PL56" i="33" s="1"/>
  <c r="PM55" i="33"/>
  <c r="PM56" i="33" s="1"/>
  <c r="PN55" i="33"/>
  <c r="PO55" i="33"/>
  <c r="PP55" i="33"/>
  <c r="PP56" i="33" s="1"/>
  <c r="PQ55" i="33"/>
  <c r="PQ56" i="33" s="1"/>
  <c r="PR55" i="33"/>
  <c r="PS55" i="33"/>
  <c r="PT55" i="33"/>
  <c r="PT56" i="33" s="1"/>
  <c r="PU55" i="33"/>
  <c r="PV55" i="33"/>
  <c r="PV56" i="33" s="1"/>
  <c r="PW55" i="33"/>
  <c r="PX55" i="33"/>
  <c r="PX56" i="33" s="1"/>
  <c r="PY55" i="33"/>
  <c r="PY56" i="33" s="1"/>
  <c r="PZ55" i="33"/>
  <c r="PZ56" i="33" s="1"/>
  <c r="QA55" i="33"/>
  <c r="QB55" i="33"/>
  <c r="QC55" i="33"/>
  <c r="QD55" i="33"/>
  <c r="QE55" i="33"/>
  <c r="QF55" i="33"/>
  <c r="QG55" i="33"/>
  <c r="QH55" i="33"/>
  <c r="QH56" i="33" s="1"/>
  <c r="QI55" i="33"/>
  <c r="QJ55" i="33"/>
  <c r="QJ56" i="33" s="1"/>
  <c r="QK55" i="33"/>
  <c r="QK56" i="33" s="1"/>
  <c r="QL55" i="33"/>
  <c r="QL56" i="33" s="1"/>
  <c r="QM55" i="33"/>
  <c r="QN55" i="33"/>
  <c r="QO55" i="33"/>
  <c r="QO56" i="33" s="1"/>
  <c r="QP55" i="33"/>
  <c r="QP56" i="33" s="1"/>
  <c r="QQ55" i="33"/>
  <c r="QQ56" i="33" s="1"/>
  <c r="QR55" i="33"/>
  <c r="QS55" i="33"/>
  <c r="QS56" i="33" s="1"/>
  <c r="QT55" i="33"/>
  <c r="QT56" i="33" s="1"/>
  <c r="QU55" i="33"/>
  <c r="QV55" i="33"/>
  <c r="QW55" i="33"/>
  <c r="QW56" i="33" s="1"/>
  <c r="QX55" i="33"/>
  <c r="QX56" i="33" s="1"/>
  <c r="QY55" i="33"/>
  <c r="QZ55" i="33"/>
  <c r="QZ56" i="33" s="1"/>
  <c r="RA55" i="33"/>
  <c r="RB55" i="33"/>
  <c r="RC55" i="33"/>
  <c r="RC56" i="33" s="1"/>
  <c r="RD55" i="33"/>
  <c r="RD56" i="33" s="1"/>
  <c r="RE55" i="33"/>
  <c r="RE56" i="33" s="1"/>
  <c r="RF55" i="33"/>
  <c r="RF56" i="33" s="1"/>
  <c r="RG55" i="33"/>
  <c r="RH55" i="33"/>
  <c r="RI55" i="33"/>
  <c r="RI56" i="33" s="1"/>
  <c r="RJ55" i="33"/>
  <c r="RJ56" i="33" s="1"/>
  <c r="RK55" i="33"/>
  <c r="RK56" i="33" s="1"/>
  <c r="RL55" i="33"/>
  <c r="RL56" i="33" s="1"/>
  <c r="RM55" i="33"/>
  <c r="RM56" i="33" s="1"/>
  <c r="RN55" i="33"/>
  <c r="RN56" i="33" s="1"/>
  <c r="RO55" i="33"/>
  <c r="RO56" i="33" s="1"/>
  <c r="RP55" i="33"/>
  <c r="RP56" i="33" s="1"/>
  <c r="RQ55" i="33"/>
  <c r="RQ56" i="33" s="1"/>
  <c r="RR55" i="33"/>
  <c r="RR56" i="33" s="1"/>
  <c r="RS55" i="33"/>
  <c r="RS56" i="33" s="1"/>
  <c r="RT55" i="33"/>
  <c r="RT56" i="33" s="1"/>
  <c r="RU55" i="33"/>
  <c r="RU56" i="33" s="1"/>
  <c r="RV55" i="33"/>
  <c r="RV56" i="33" s="1"/>
  <c r="RW55" i="33"/>
  <c r="RX55" i="33"/>
  <c r="RX56" i="33" s="1"/>
  <c r="RY55" i="33"/>
  <c r="RY56" i="33" s="1"/>
  <c r="RZ55" i="33"/>
  <c r="RZ56" i="33" s="1"/>
  <c r="SA55" i="33"/>
  <c r="SA56" i="33" s="1"/>
  <c r="SB55" i="33"/>
  <c r="SB56" i="33" s="1"/>
  <c r="SC55" i="33"/>
  <c r="SD55" i="33"/>
  <c r="SE55" i="33"/>
  <c r="SE56" i="33" s="1"/>
  <c r="SF55" i="33"/>
  <c r="SF56" i="33" s="1"/>
  <c r="SG55" i="33"/>
  <c r="SH55" i="33"/>
  <c r="SH56" i="33" s="1"/>
  <c r="SI55" i="33"/>
  <c r="SJ55" i="33"/>
  <c r="SJ56" i="33" s="1"/>
  <c r="SK55" i="33"/>
  <c r="SK56" i="33" s="1"/>
  <c r="SL55" i="33"/>
  <c r="SL56" i="33" s="1"/>
  <c r="SM55" i="33"/>
  <c r="SM56" i="33" s="1"/>
  <c r="SN55" i="33"/>
  <c r="SN56" i="33" s="1"/>
  <c r="SO55" i="33"/>
  <c r="SO56" i="33" s="1"/>
  <c r="SP55" i="33"/>
  <c r="SP56" i="33" s="1"/>
  <c r="SQ55" i="33"/>
  <c r="SQ56" i="33" s="1"/>
  <c r="SR55" i="33"/>
  <c r="SR56" i="33" s="1"/>
  <c r="SS55" i="33"/>
  <c r="SS56" i="33" s="1"/>
  <c r="ST55" i="33"/>
  <c r="SU55" i="33"/>
  <c r="SU56" i="33" s="1"/>
  <c r="SV55" i="33"/>
  <c r="SV56" i="33" s="1"/>
  <c r="SW55" i="33"/>
  <c r="SW56" i="33" s="1"/>
  <c r="SX55" i="33"/>
  <c r="SX56" i="33" s="1"/>
  <c r="SY55" i="33"/>
  <c r="SY56" i="33" s="1"/>
  <c r="SZ55" i="33"/>
  <c r="SZ56" i="33" s="1"/>
  <c r="TA55" i="33"/>
  <c r="TA56" i="33" s="1"/>
  <c r="TB55" i="33"/>
  <c r="TB56" i="33" s="1"/>
  <c r="TC55" i="33"/>
  <c r="TC56" i="33" s="1"/>
  <c r="TD55" i="33"/>
  <c r="TD56" i="33" s="1"/>
  <c r="TE55" i="33"/>
  <c r="TF55" i="33"/>
  <c r="TF56" i="33" s="1"/>
  <c r="TG55" i="33"/>
  <c r="TH55" i="33"/>
  <c r="TH56" i="33" s="1"/>
  <c r="TI55" i="33"/>
  <c r="TI56" i="33" s="1"/>
  <c r="TJ55" i="33"/>
  <c r="TJ56" i="33" s="1"/>
  <c r="TK55" i="33"/>
  <c r="TL55" i="33"/>
  <c r="TM55" i="33"/>
  <c r="TM56" i="33" s="1"/>
  <c r="TN55" i="33"/>
  <c r="TN56" i="33" s="1"/>
  <c r="TO55" i="33"/>
  <c r="TP55" i="33"/>
  <c r="TP56" i="33" s="1"/>
  <c r="TQ55" i="33"/>
  <c r="TQ56" i="33" s="1"/>
  <c r="TR55" i="33"/>
  <c r="TS55" i="33"/>
  <c r="TT55" i="33"/>
  <c r="TT56" i="33" s="1"/>
  <c r="TU55" i="33"/>
  <c r="TV55" i="33"/>
  <c r="TW55" i="33"/>
  <c r="TW56" i="33" s="1"/>
  <c r="TX55" i="33"/>
  <c r="TX56" i="33" s="1"/>
  <c r="TY55" i="33"/>
  <c r="TY56" i="33" s="1"/>
  <c r="TZ55" i="33"/>
  <c r="TZ56" i="33" s="1"/>
  <c r="UA55" i="33"/>
  <c r="UA56" i="33" s="1"/>
  <c r="UB55" i="33"/>
  <c r="UB56" i="33" s="1"/>
  <c r="UC55" i="33"/>
  <c r="UC56" i="33" s="1"/>
  <c r="UD55" i="33"/>
  <c r="UD56" i="33" s="1"/>
  <c r="UE55" i="33"/>
  <c r="UE56" i="33" s="1"/>
  <c r="UF55" i="33"/>
  <c r="UG55" i="33"/>
  <c r="UG56" i="33" s="1"/>
  <c r="UH55" i="33"/>
  <c r="UI55" i="33"/>
  <c r="UJ55" i="33"/>
  <c r="UJ56" i="33" s="1"/>
  <c r="UK55" i="33"/>
  <c r="UK56" i="33" s="1"/>
  <c r="UL55" i="33"/>
  <c r="UL56" i="33" s="1"/>
  <c r="UM55" i="33"/>
  <c r="UM56" i="33" s="1"/>
  <c r="UN55" i="33"/>
  <c r="UN56" i="33" s="1"/>
  <c r="UO55" i="33"/>
  <c r="UO56" i="33" s="1"/>
  <c r="UP55" i="33"/>
  <c r="UP56" i="33" s="1"/>
  <c r="UQ55" i="33"/>
  <c r="UR55" i="33"/>
  <c r="UR56" i="33" s="1"/>
  <c r="US55" i="33"/>
  <c r="US56" i="33" s="1"/>
  <c r="UT55" i="33"/>
  <c r="UT56" i="33" s="1"/>
  <c r="UU55" i="33"/>
  <c r="UV55" i="33"/>
  <c r="UW55" i="33"/>
  <c r="UW56" i="33" s="1"/>
  <c r="UX55" i="33"/>
  <c r="UX56" i="33" s="1"/>
  <c r="UY55" i="33"/>
  <c r="UZ55" i="33"/>
  <c r="UZ56" i="33" s="1"/>
  <c r="VA55" i="33"/>
  <c r="VA56" i="33" s="1"/>
  <c r="VB55" i="33"/>
  <c r="VB56" i="33" s="1"/>
  <c r="VC55" i="33"/>
  <c r="VC56" i="33" s="1"/>
  <c r="VD55" i="33"/>
  <c r="VE55" i="33"/>
  <c r="VE56" i="33" s="1"/>
  <c r="VF55" i="33"/>
  <c r="VF56" i="33" s="1"/>
  <c r="VG55" i="33"/>
  <c r="VG56" i="33" s="1"/>
  <c r="VH55" i="33"/>
  <c r="VH56" i="33" s="1"/>
  <c r="VI55" i="33"/>
  <c r="VI56" i="33" s="1"/>
  <c r="VJ55" i="33"/>
  <c r="VJ56" i="33" s="1"/>
  <c r="VK55" i="33"/>
  <c r="VK56" i="33" s="1"/>
  <c r="VL55" i="33"/>
  <c r="VL56" i="33" s="1"/>
  <c r="VM55" i="33"/>
  <c r="VM56" i="33" s="1"/>
  <c r="VN55" i="33"/>
  <c r="VO55" i="33"/>
  <c r="VP55" i="33"/>
  <c r="VQ55" i="33"/>
  <c r="VQ56" i="33" s="1"/>
  <c r="VR55" i="33"/>
  <c r="VS55" i="33"/>
  <c r="VT55" i="33"/>
  <c r="VT56" i="33" s="1"/>
  <c r="VU55" i="33"/>
  <c r="VU56" i="33" s="1"/>
  <c r="VV55" i="33"/>
  <c r="VV56" i="33" s="1"/>
  <c r="VW55" i="33"/>
  <c r="VW56" i="33" s="1"/>
  <c r="VX55" i="33"/>
  <c r="VX56" i="33" s="1"/>
  <c r="VY55" i="33"/>
  <c r="VY56" i="33" s="1"/>
  <c r="VZ55" i="33"/>
  <c r="VZ57" i="33" s="1"/>
  <c r="WA55" i="33"/>
  <c r="WB55" i="33"/>
  <c r="WB56" i="33" s="1"/>
  <c r="WC55" i="33"/>
  <c r="WC56" i="33" s="1"/>
  <c r="WD55" i="33"/>
  <c r="WE55" i="33"/>
  <c r="WE56" i="33" s="1"/>
  <c r="WF55" i="33"/>
  <c r="WF56" i="33" s="1"/>
  <c r="WG55" i="33"/>
  <c r="WG56" i="33" s="1"/>
  <c r="WH55" i="33"/>
  <c r="WH56" i="33" s="1"/>
  <c r="WI55" i="33"/>
  <c r="WI56" i="33" s="1"/>
  <c r="WJ55" i="33"/>
  <c r="WJ56" i="33" s="1"/>
  <c r="WK55" i="33"/>
  <c r="WK56" i="33" s="1"/>
  <c r="WL55" i="33"/>
  <c r="WL57" i="33" s="1"/>
  <c r="WM55" i="33"/>
  <c r="WN55" i="33"/>
  <c r="WO55" i="33"/>
  <c r="WO56" i="33" s="1"/>
  <c r="WP55" i="33"/>
  <c r="WP56" i="33" s="1"/>
  <c r="WQ55" i="33"/>
  <c r="WQ56" i="33" s="1"/>
  <c r="WR55" i="33"/>
  <c r="WR56" i="33" s="1"/>
  <c r="WS55" i="33"/>
  <c r="WS56" i="33" s="1"/>
  <c r="WT55" i="33"/>
  <c r="WT56" i="33" s="1"/>
  <c r="WU55" i="33"/>
  <c r="WV55" i="33"/>
  <c r="WV56" i="33" s="1"/>
  <c r="WW55" i="33"/>
  <c r="WW56" i="33" s="1"/>
  <c r="WX55" i="33"/>
  <c r="WX56" i="33" s="1"/>
  <c r="WY55" i="33"/>
  <c r="WY56" i="33" s="1"/>
  <c r="WZ55" i="33"/>
  <c r="WZ56" i="33" s="1"/>
  <c r="XA55" i="33"/>
  <c r="XB55" i="33"/>
  <c r="XB56" i="33" s="1"/>
  <c r="XC55" i="33"/>
  <c r="XC56" i="33" s="1"/>
  <c r="XD55" i="33"/>
  <c r="XD56" i="33" s="1"/>
  <c r="XE55" i="33"/>
  <c r="XE56" i="33" s="1"/>
  <c r="XF55" i="33"/>
  <c r="XF56" i="33" s="1"/>
  <c r="XG55" i="33"/>
  <c r="XG56" i="33" s="1"/>
  <c r="XH55" i="33"/>
  <c r="XH56" i="33" s="1"/>
  <c r="XI55" i="33"/>
  <c r="XI56" i="33" s="1"/>
  <c r="XJ55" i="33"/>
  <c r="XJ56" i="33" s="1"/>
  <c r="XK55" i="33"/>
  <c r="XL55" i="33"/>
  <c r="XL56" i="33" s="1"/>
  <c r="XM55" i="33"/>
  <c r="XN55" i="33"/>
  <c r="XO55" i="33"/>
  <c r="XO56" i="33" s="1"/>
  <c r="XP55" i="33"/>
  <c r="XQ55" i="33"/>
  <c r="XR55" i="33"/>
  <c r="XR56" i="33" s="1"/>
  <c r="XS55" i="33"/>
  <c r="XS56" i="33" s="1"/>
  <c r="XT55" i="33"/>
  <c r="XT56" i="33" s="1"/>
  <c r="XU55" i="33"/>
  <c r="XU56" i="33" s="1"/>
  <c r="XV55" i="33"/>
  <c r="XV56" i="33" s="1"/>
  <c r="XW55" i="33"/>
  <c r="XX55" i="33"/>
  <c r="XX56" i="33" s="1"/>
  <c r="XY55" i="33"/>
  <c r="XZ55" i="33"/>
  <c r="YA55" i="33"/>
  <c r="YB55" i="33"/>
  <c r="YB56" i="33" s="1"/>
  <c r="YC55" i="33"/>
  <c r="YD55" i="33"/>
  <c r="YD56" i="33" s="1"/>
  <c r="YE55" i="33"/>
  <c r="YE56" i="33" s="1"/>
  <c r="YF55" i="33"/>
  <c r="YF56" i="33" s="1"/>
  <c r="YG55" i="33"/>
  <c r="YG56" i="33" s="1"/>
  <c r="YH55" i="33"/>
  <c r="YH57" i="33" s="1"/>
  <c r="YI55" i="33"/>
  <c r="YJ55" i="33"/>
  <c r="YJ56" i="33" s="1"/>
  <c r="YK55" i="33"/>
  <c r="YK56" i="33" s="1"/>
  <c r="YL55" i="33"/>
  <c r="YM55" i="33"/>
  <c r="YN55" i="33"/>
  <c r="YO55" i="33"/>
  <c r="YO56" i="33" s="1"/>
  <c r="YP55" i="33"/>
  <c r="YP56" i="33" s="1"/>
  <c r="YQ55" i="33"/>
  <c r="YQ56" i="33" s="1"/>
  <c r="YR55" i="33"/>
  <c r="YR56" i="33" s="1"/>
  <c r="YS55" i="33"/>
  <c r="YT55" i="33"/>
  <c r="YU55" i="33"/>
  <c r="YV55" i="33"/>
  <c r="YV56" i="33" s="1"/>
  <c r="YW55" i="33"/>
  <c r="YX55" i="33"/>
  <c r="YX56" i="33" s="1"/>
  <c r="YY55" i="33"/>
  <c r="YY56" i="33" s="1"/>
  <c r="YZ55" i="33"/>
  <c r="YZ56" i="33" s="1"/>
  <c r="ZA55" i="33"/>
  <c r="ZA56" i="33" s="1"/>
  <c r="ZB55" i="33"/>
  <c r="ZB56" i="33" s="1"/>
  <c r="ZC55" i="33"/>
  <c r="ZC56" i="33" s="1"/>
  <c r="ZD55" i="33"/>
  <c r="ZD56" i="33" s="1"/>
  <c r="ZE55" i="33"/>
  <c r="ZE56" i="33" s="1"/>
  <c r="ZF55" i="33"/>
  <c r="ZF56" i="33" s="1"/>
  <c r="ZG55" i="33"/>
  <c r="ZH55" i="33"/>
  <c r="ZH56" i="33" s="1"/>
  <c r="ZI55" i="33"/>
  <c r="ZJ55" i="33"/>
  <c r="ZK55" i="33"/>
  <c r="ZK56" i="33" s="1"/>
  <c r="ZL55" i="33"/>
  <c r="ZL56" i="33" s="1"/>
  <c r="ZM55" i="33"/>
  <c r="ZM56" i="33" s="1"/>
  <c r="ZN55" i="33"/>
  <c r="ZN56" i="33" s="1"/>
  <c r="ZO55" i="33"/>
  <c r="ZP55" i="33"/>
  <c r="ZQ55" i="33"/>
  <c r="ZQ56" i="33" s="1"/>
  <c r="ZR55" i="33"/>
  <c r="ZR56" i="33" s="1"/>
  <c r="ZS55" i="33"/>
  <c r="ZS56" i="33" s="1"/>
  <c r="ZT55" i="33"/>
  <c r="ZT56" i="33" s="1"/>
  <c r="ZU55" i="33"/>
  <c r="ZU56" i="33" s="1"/>
  <c r="ZV55" i="33"/>
  <c r="ZW55" i="33"/>
  <c r="ZX55" i="33"/>
  <c r="ZX56" i="33" s="1"/>
  <c r="ZY55" i="33"/>
  <c r="ZY56" i="33" s="1"/>
  <c r="ZZ55" i="33"/>
  <c r="ZZ56" i="33" s="1"/>
  <c r="AAA55" i="33"/>
  <c r="AAA56" i="33" s="1"/>
  <c r="AAB55" i="33"/>
  <c r="AAB56" i="33" s="1"/>
  <c r="AAC55" i="33"/>
  <c r="AAC56" i="33" s="1"/>
  <c r="AAD55" i="33"/>
  <c r="AAD56" i="33" s="1"/>
  <c r="AAE55" i="33"/>
  <c r="AAE56" i="33" s="1"/>
  <c r="AAF55" i="33"/>
  <c r="AAG55" i="33"/>
  <c r="AAG56" i="33" s="1"/>
  <c r="AAH55" i="33"/>
  <c r="AAH56" i="33" s="1"/>
  <c r="AAI55" i="33"/>
  <c r="AAJ55" i="33"/>
  <c r="AAK55" i="33"/>
  <c r="AAK56" i="33" s="1"/>
  <c r="AAL55" i="33"/>
  <c r="AAL56" i="33" s="1"/>
  <c r="AAM55" i="33"/>
  <c r="AAN55" i="33"/>
  <c r="AAN56" i="33" s="1"/>
  <c r="AAO55" i="33"/>
  <c r="AAO56" i="33" s="1"/>
  <c r="AAP55" i="33"/>
  <c r="AAP56" i="33" s="1"/>
  <c r="AAQ55" i="33"/>
  <c r="AAR55" i="33"/>
  <c r="AAR56" i="33" s="1"/>
  <c r="AAS55" i="33"/>
  <c r="AAT55" i="33"/>
  <c r="AAT56" i="33" s="1"/>
  <c r="AAU55" i="33"/>
  <c r="AAU56" i="33" s="1"/>
  <c r="AAV55" i="33"/>
  <c r="AAW55" i="33"/>
  <c r="AAW56" i="33" s="1"/>
  <c r="AAX55" i="33"/>
  <c r="AAX56" i="33" s="1"/>
  <c r="AAY55" i="33"/>
  <c r="AAY56" i="33" s="1"/>
  <c r="AAZ55" i="33"/>
  <c r="AAZ56" i="33" s="1"/>
  <c r="ABA55" i="33"/>
  <c r="ABA56" i="33" s="1"/>
  <c r="ABB55" i="33"/>
  <c r="ABB56" i="33" s="1"/>
  <c r="ABC55" i="33"/>
  <c r="ABD55" i="33"/>
  <c r="ABE55" i="33"/>
  <c r="ABF55" i="33"/>
  <c r="ABF56" i="33" s="1"/>
  <c r="ABG55" i="33"/>
  <c r="ABG56" i="33" s="1"/>
  <c r="ABH55" i="33"/>
  <c r="ABH56" i="33" s="1"/>
  <c r="ABI55" i="33"/>
  <c r="ABI56" i="33" s="1"/>
  <c r="ABJ55" i="33"/>
  <c r="ABJ56" i="33" s="1"/>
  <c r="ABK55" i="33"/>
  <c r="ABK56" i="33" s="1"/>
  <c r="ABL55" i="33"/>
  <c r="ABM55" i="33"/>
  <c r="ABM56" i="33" s="1"/>
  <c r="ABN55" i="33"/>
  <c r="ABN56" i="33" s="1"/>
  <c r="ABO55" i="33"/>
  <c r="ABP55" i="33"/>
  <c r="ABQ55" i="33"/>
  <c r="ABR55" i="33"/>
  <c r="ABR56" i="33" s="1"/>
  <c r="ABS55" i="33"/>
  <c r="ABS56" i="33" s="1"/>
  <c r="ABT55" i="33"/>
  <c r="ABU55" i="33"/>
  <c r="ABU56" i="33" s="1"/>
  <c r="ABV55" i="33"/>
  <c r="ABV56" i="33" s="1"/>
  <c r="ABW55" i="33"/>
  <c r="ABW56" i="33" s="1"/>
  <c r="ABX55" i="33"/>
  <c r="ABX56" i="33" s="1"/>
  <c r="ABY55" i="33"/>
  <c r="ABY56" i="33" s="1"/>
  <c r="ABZ55" i="33"/>
  <c r="ABZ57" i="33" s="1"/>
  <c r="ACA55" i="33"/>
  <c r="ACB55" i="33"/>
  <c r="ACC55" i="33"/>
  <c r="ACC56" i="33" s="1"/>
  <c r="ACD55" i="33"/>
  <c r="ACE55" i="33"/>
  <c r="ACE56" i="33" s="1"/>
  <c r="ACF55" i="33"/>
  <c r="ACF56" i="33" s="1"/>
  <c r="ACG55" i="33"/>
  <c r="ACG56" i="33" s="1"/>
  <c r="ACH55" i="33"/>
  <c r="ACH56" i="33" s="1"/>
  <c r="ACI55" i="33"/>
  <c r="ACJ55" i="33"/>
  <c r="ACK55" i="33"/>
  <c r="ACK56" i="33" s="1"/>
  <c r="ACL55" i="33"/>
  <c r="ACL56" i="33" s="1"/>
  <c r="ACM55" i="33"/>
  <c r="ACM56" i="33" s="1"/>
  <c r="ACN55" i="33"/>
  <c r="ACN56" i="33" s="1"/>
  <c r="ACO55" i="33"/>
  <c r="ACP55" i="33"/>
  <c r="ACP56" i="33" s="1"/>
  <c r="ACQ55" i="33"/>
  <c r="ACQ56" i="33" s="1"/>
  <c r="ACR55" i="33"/>
  <c r="ACR56" i="33" s="1"/>
  <c r="ACS55" i="33"/>
  <c r="ACS56" i="33" s="1"/>
  <c r="ACT55" i="33"/>
  <c r="ACT56" i="33" s="1"/>
  <c r="ACU55" i="33"/>
  <c r="ACU56" i="33" s="1"/>
  <c r="ACV55" i="33"/>
  <c r="ACV56" i="33" s="1"/>
  <c r="ACW55" i="33"/>
  <c r="ACW56" i="33" s="1"/>
  <c r="ACX55" i="33"/>
  <c r="ACX56" i="33" s="1"/>
  <c r="ACY55" i="33"/>
  <c r="ACZ55" i="33"/>
  <c r="ACZ56" i="33" s="1"/>
  <c r="ADA55" i="33"/>
  <c r="ADA56" i="33" s="1"/>
  <c r="ADB55" i="33"/>
  <c r="ADB56" i="33" s="1"/>
  <c r="ADC55" i="33"/>
  <c r="ADC56" i="33" s="1"/>
  <c r="ADD55" i="33"/>
  <c r="ADD56" i="33" s="1"/>
  <c r="ADE55" i="33"/>
  <c r="ADE56" i="33" s="1"/>
  <c r="ADF55" i="33"/>
  <c r="ADG55" i="33"/>
  <c r="ADG56" i="33" s="1"/>
  <c r="ADH55" i="33"/>
  <c r="ADH56" i="33" s="1"/>
  <c r="ADI55" i="33"/>
  <c r="ADI56" i="33" s="1"/>
  <c r="ADJ55" i="33"/>
  <c r="ADJ56" i="33" s="1"/>
  <c r="ADK55" i="33"/>
  <c r="ADK56" i="33" s="1"/>
  <c r="ADL55" i="33"/>
  <c r="ADM55" i="33"/>
  <c r="ADN55" i="33"/>
  <c r="ADO55" i="33"/>
  <c r="ADO56" i="33" s="1"/>
  <c r="ADP55" i="33"/>
  <c r="ADP56" i="33" s="1"/>
  <c r="ADQ55" i="33"/>
  <c r="ADQ56" i="33" s="1"/>
  <c r="ADR55" i="33"/>
  <c r="ADR56" i="33" s="1"/>
  <c r="ADS55" i="33"/>
  <c r="ADS56" i="33" s="1"/>
  <c r="ADT55" i="33"/>
  <c r="ADT56" i="33" s="1"/>
  <c r="ADU55" i="33"/>
  <c r="ADU56" i="33" s="1"/>
  <c r="ADV55" i="33"/>
  <c r="ADV57" i="33" s="1"/>
  <c r="ADW55" i="33"/>
  <c r="ADX55" i="33"/>
  <c r="ADX56" i="33" s="1"/>
  <c r="ADY55" i="33"/>
  <c r="ADZ55" i="33"/>
  <c r="AEA55" i="33"/>
  <c r="AEB55" i="33"/>
  <c r="AEC55" i="33"/>
  <c r="AEC56" i="33" s="1"/>
  <c r="AED55" i="33"/>
  <c r="AED56" i="33" s="1"/>
  <c r="AEE55" i="33"/>
  <c r="AEE56" i="33" s="1"/>
  <c r="AEF55" i="33"/>
  <c r="AEG55" i="33"/>
  <c r="AEG56" i="33" s="1"/>
  <c r="AEH55" i="33"/>
  <c r="AEH56" i="33" s="1"/>
  <c r="AEI55" i="33"/>
  <c r="AEJ55" i="33"/>
  <c r="AEK55" i="33"/>
  <c r="AEK56" i="33" s="1"/>
  <c r="AEL55" i="33"/>
  <c r="AEL56" i="33" s="1"/>
  <c r="AEM55" i="33"/>
  <c r="AEN55" i="33"/>
  <c r="AEO55" i="33"/>
  <c r="AEO56" i="33" s="1"/>
  <c r="AEP55" i="33"/>
  <c r="AEP56" i="33" s="1"/>
  <c r="AEQ55" i="33"/>
  <c r="AER55" i="33"/>
  <c r="AER56" i="33" s="1"/>
  <c r="AES55" i="33"/>
  <c r="AES56" i="33" s="1"/>
  <c r="AET55" i="33"/>
  <c r="AET57" i="33" s="1"/>
  <c r="AEU55" i="33"/>
  <c r="AEV55" i="33"/>
  <c r="AEW55" i="33"/>
  <c r="AEX55" i="33"/>
  <c r="AEY55" i="33"/>
  <c r="AEY56" i="33" s="1"/>
  <c r="AEZ55" i="33"/>
  <c r="AFA55" i="33"/>
  <c r="AFA56" i="33" s="1"/>
  <c r="AFB55" i="33"/>
  <c r="AFB56" i="33" s="1"/>
  <c r="AFC55" i="33"/>
  <c r="AFC56" i="33" s="1"/>
  <c r="AFD55" i="33"/>
  <c r="AFD56" i="33" s="1"/>
  <c r="AFE55" i="33"/>
  <c r="AFE56" i="33" s="1"/>
  <c r="AFF55" i="33"/>
  <c r="AFF56" i="33" s="1"/>
  <c r="AFG55" i="33"/>
  <c r="AFH55" i="33"/>
  <c r="AFH56" i="33" s="1"/>
  <c r="AFI55" i="33"/>
  <c r="AFJ55" i="33"/>
  <c r="AFJ56" i="33" s="1"/>
  <c r="AFK55" i="33"/>
  <c r="AFK56" i="33" s="1"/>
  <c r="AFL55" i="33"/>
  <c r="AFL56" i="33" s="1"/>
  <c r="AFM55" i="33"/>
  <c r="AFM56" i="33" s="1"/>
  <c r="AFN55" i="33"/>
  <c r="AFN56" i="33" s="1"/>
  <c r="AFO55" i="33"/>
  <c r="AFO56" i="33" s="1"/>
  <c r="AFP55" i="33"/>
  <c r="AFQ55" i="33"/>
  <c r="AFQ56" i="33" s="1"/>
  <c r="AFR55" i="33"/>
  <c r="AFR57" i="33" s="1"/>
  <c r="AFS55" i="33"/>
  <c r="AFT55" i="33"/>
  <c r="AFU55" i="33"/>
  <c r="AFV55" i="33"/>
  <c r="AFW55" i="33"/>
  <c r="AFX55" i="33"/>
  <c r="AFY55" i="33"/>
  <c r="AFY56" i="33" s="1"/>
  <c r="AFZ55" i="33"/>
  <c r="AFZ56" i="33" s="1"/>
  <c r="AGA55" i="33"/>
  <c r="AGB55" i="33"/>
  <c r="AGB56" i="33" s="1"/>
  <c r="AGC55" i="33"/>
  <c r="AGC56" i="33" s="1"/>
  <c r="AGD55" i="33"/>
  <c r="AGD56" i="33" s="1"/>
  <c r="AGE55" i="33"/>
  <c r="AGF55" i="33"/>
  <c r="AGF56" i="33" s="1"/>
  <c r="AGG55" i="33"/>
  <c r="AGH55" i="33"/>
  <c r="AGI55" i="33"/>
  <c r="AGJ55" i="33"/>
  <c r="AGJ56" i="33" s="1"/>
  <c r="AGK55" i="33"/>
  <c r="AGK56" i="33" s="1"/>
  <c r="AGL55" i="33"/>
  <c r="AGL56" i="33" s="1"/>
  <c r="AGM55" i="33"/>
  <c r="AGM56" i="33" s="1"/>
  <c r="AGN55" i="33"/>
  <c r="AGO55" i="33"/>
  <c r="AGO56" i="33" s="1"/>
  <c r="AGP55" i="33"/>
  <c r="AGP56" i="33" s="1"/>
  <c r="AGQ55" i="33"/>
  <c r="AGR55" i="33"/>
  <c r="AGS55" i="33"/>
  <c r="AGS56" i="33" s="1"/>
  <c r="AGT55" i="33"/>
  <c r="AGT56" i="33" s="1"/>
  <c r="AGU55" i="33"/>
  <c r="AGU56" i="33" s="1"/>
  <c r="AGV55" i="33"/>
  <c r="AGV56" i="33" s="1"/>
  <c r="AGW55" i="33"/>
  <c r="AGW56" i="33" s="1"/>
  <c r="AGX55" i="33"/>
  <c r="AGX56" i="33" s="1"/>
  <c r="AGY55" i="33"/>
  <c r="AGY56" i="33" s="1"/>
  <c r="AGZ55" i="33"/>
  <c r="AGZ56" i="33" s="1"/>
  <c r="AHA55" i="33"/>
  <c r="AHA56" i="33" s="1"/>
  <c r="AHB55" i="33"/>
  <c r="AHB56" i="33" s="1"/>
  <c r="AHC55" i="33"/>
  <c r="AHD55" i="33"/>
  <c r="AHD56" i="33" s="1"/>
  <c r="AHE55" i="33"/>
  <c r="AHE56" i="33" s="1"/>
  <c r="AHF55" i="33"/>
  <c r="AHF56" i="33" s="1"/>
  <c r="AHG55" i="33"/>
  <c r="AHG56" i="33" s="1"/>
  <c r="AHH55" i="33"/>
  <c r="AHH56" i="33" s="1"/>
  <c r="AHI55" i="33"/>
  <c r="AHI56" i="33" s="1"/>
  <c r="AHJ55" i="33"/>
  <c r="AHJ56" i="33" s="1"/>
  <c r="AHK55" i="33"/>
  <c r="AHK56" i="33" s="1"/>
  <c r="AHL55" i="33"/>
  <c r="AHL56" i="33" s="1"/>
  <c r="AHM55" i="33"/>
  <c r="AHM56" i="33" s="1"/>
  <c r="AHN55" i="33"/>
  <c r="AHN57" i="33" s="1"/>
  <c r="AHO55" i="33"/>
  <c r="AHP55" i="33"/>
  <c r="AHQ55" i="33"/>
  <c r="AHQ56" i="33" s="1"/>
  <c r="AHR55" i="33"/>
  <c r="AHR56" i="33" s="1"/>
  <c r="AHS55" i="33"/>
  <c r="AHS56" i="33" s="1"/>
  <c r="AHT55" i="33"/>
  <c r="AHT56" i="33" s="1"/>
  <c r="AHU55" i="33"/>
  <c r="AHU56" i="33" s="1"/>
  <c r="AHV55" i="33"/>
  <c r="AHV56" i="33" s="1"/>
  <c r="AHW55" i="33"/>
  <c r="AHW56" i="33" s="1"/>
  <c r="AHX55" i="33"/>
  <c r="AHX56" i="33" s="1"/>
  <c r="AHY55" i="33"/>
  <c r="AHY56" i="33" s="1"/>
  <c r="AHZ55" i="33"/>
  <c r="AHZ56" i="33" s="1"/>
  <c r="AIA55" i="33"/>
  <c r="AIB55" i="33"/>
  <c r="AIB56" i="33" s="1"/>
  <c r="AIC55" i="33"/>
  <c r="AID55" i="33"/>
  <c r="AID56" i="33" s="1"/>
  <c r="AIE55" i="33"/>
  <c r="AIE56" i="33" s="1"/>
  <c r="AIF55" i="33"/>
  <c r="AIF56" i="33" s="1"/>
  <c r="AIG55" i="33"/>
  <c r="AIG56" i="33" s="1"/>
  <c r="AIH55" i="33"/>
  <c r="AIH56" i="33" s="1"/>
  <c r="AII55" i="33"/>
  <c r="AII56" i="33" s="1"/>
  <c r="AIJ55" i="33"/>
  <c r="AIJ56" i="33" s="1"/>
  <c r="AIK55" i="33"/>
  <c r="AIK56" i="33" s="1"/>
  <c r="AIL55" i="33"/>
  <c r="AIL56" i="33" s="1"/>
  <c r="AIM55" i="33"/>
  <c r="AIN55" i="33"/>
  <c r="AIN56" i="33" s="1"/>
  <c r="AIO55" i="33"/>
  <c r="AIO56" i="33" s="1"/>
  <c r="AIP55" i="33"/>
  <c r="AIP56" i="33" s="1"/>
  <c r="AIQ55" i="33"/>
  <c r="AIQ56" i="33" s="1"/>
  <c r="AIR55" i="33"/>
  <c r="AIR56" i="33" s="1"/>
  <c r="AIS55" i="33"/>
  <c r="AIS56" i="33" s="1"/>
  <c r="AIT55" i="33"/>
  <c r="AIT56" i="33" s="1"/>
  <c r="AIU55" i="33"/>
  <c r="AIU56" i="33" s="1"/>
  <c r="AIV55" i="33"/>
  <c r="AIV56" i="33" s="1"/>
  <c r="AIW55" i="33"/>
  <c r="AIW56" i="33" s="1"/>
  <c r="AIX55" i="33"/>
  <c r="AIY55" i="33"/>
  <c r="AIZ55" i="33"/>
  <c r="AJA55" i="33"/>
  <c r="AJA56" i="33" s="1"/>
  <c r="AJB55" i="33"/>
  <c r="AJB56" i="33" s="1"/>
  <c r="AJC55" i="33"/>
  <c r="AJC56" i="33" s="1"/>
  <c r="AJD55" i="33"/>
  <c r="AJD56" i="33" s="1"/>
  <c r="AJE55" i="33"/>
  <c r="AJE56" i="33" s="1"/>
  <c r="AJF55" i="33"/>
  <c r="AJF56" i="33" s="1"/>
  <c r="AJG55" i="33"/>
  <c r="AJG56" i="33" s="1"/>
  <c r="AJH55" i="33"/>
  <c r="AJH56" i="33" s="1"/>
  <c r="AJI55" i="33"/>
  <c r="AJI56" i="33" s="1"/>
  <c r="AJJ55" i="33"/>
  <c r="AJJ57" i="33" s="1"/>
  <c r="AJK55" i="33"/>
  <c r="AJL55" i="33"/>
  <c r="AJM55" i="33"/>
  <c r="AJM56" i="33" s="1"/>
  <c r="AJN55" i="33"/>
  <c r="AJN56" i="33" s="1"/>
  <c r="AJO55" i="33"/>
  <c r="AJO56" i="33" s="1"/>
  <c r="AJP55" i="33"/>
  <c r="AJP56" i="33" s="1"/>
  <c r="AJQ55" i="33"/>
  <c r="AJQ56" i="33" s="1"/>
  <c r="AJR55" i="33"/>
  <c r="AJR56" i="33" s="1"/>
  <c r="AJS55" i="33"/>
  <c r="AJS56" i="33" s="1"/>
  <c r="AJT55" i="33"/>
  <c r="AJT56" i="33" s="1"/>
  <c r="AJU55" i="33"/>
  <c r="AJU56" i="33" s="1"/>
  <c r="AJV55" i="33"/>
  <c r="AJV56" i="33" s="1"/>
  <c r="AJW55" i="33"/>
  <c r="AJX55" i="33"/>
  <c r="AJX56" i="33" s="1"/>
  <c r="AJY55" i="33"/>
  <c r="AJZ55" i="33"/>
  <c r="AJZ56" i="33" s="1"/>
  <c r="AKA55" i="33"/>
  <c r="AKB55" i="33"/>
  <c r="AKC55" i="33"/>
  <c r="AKC56" i="33" s="1"/>
  <c r="AKD55" i="33"/>
  <c r="AKD56" i="33" s="1"/>
  <c r="AKE55" i="33"/>
  <c r="AKE56" i="33" s="1"/>
  <c r="AKF55" i="33"/>
  <c r="AKG55" i="33"/>
  <c r="AKG56" i="33" s="1"/>
  <c r="AKH55" i="33"/>
  <c r="AKI55" i="33"/>
  <c r="AKJ55" i="33"/>
  <c r="AKK55" i="33"/>
  <c r="AKL55" i="33"/>
  <c r="AKM55" i="33"/>
  <c r="AKM56" i="33" s="1"/>
  <c r="AKN55" i="33"/>
  <c r="AKN56" i="33" s="1"/>
  <c r="AKO55" i="33"/>
  <c r="AKO56" i="33" s="1"/>
  <c r="AKP55" i="33"/>
  <c r="AKP56" i="33" s="1"/>
  <c r="AKQ55" i="33"/>
  <c r="AKQ56" i="33" s="1"/>
  <c r="AKR55" i="33"/>
  <c r="AKR56" i="33" s="1"/>
  <c r="AKS55" i="33"/>
  <c r="AKS56" i="33" s="1"/>
  <c r="AKT55" i="33"/>
  <c r="AKT56" i="33" s="1"/>
  <c r="AKU55" i="33"/>
  <c r="AKV55" i="33"/>
  <c r="AKV56" i="33" s="1"/>
  <c r="AKW55" i="33"/>
  <c r="AKW56" i="33" s="1"/>
  <c r="AKX55" i="33"/>
  <c r="AKY55" i="33"/>
  <c r="AKZ55" i="33"/>
  <c r="AKZ56" i="33" s="1"/>
  <c r="ALA55" i="33"/>
  <c r="ALA56" i="33" s="1"/>
  <c r="ALB55" i="33"/>
  <c r="ALB56" i="33" s="1"/>
  <c r="ALC55" i="33"/>
  <c r="ALC56" i="33" s="1"/>
  <c r="ALD55" i="33"/>
  <c r="ALD56" i="33" s="1"/>
  <c r="ALE55" i="33"/>
  <c r="ALE56" i="33" s="1"/>
  <c r="ALF55" i="33"/>
  <c r="ALF56" i="33" s="1"/>
  <c r="ALG55" i="33"/>
  <c r="ALH55" i="33"/>
  <c r="ALH56" i="33" s="1"/>
  <c r="ALI55" i="33"/>
  <c r="ALI56" i="33" s="1"/>
  <c r="ALJ55" i="33"/>
  <c r="ALJ56" i="33" s="1"/>
  <c r="ALK55" i="33"/>
  <c r="ALL55" i="33"/>
  <c r="ALM55" i="33"/>
  <c r="ALM56" i="33" s="1"/>
  <c r="ALN55" i="33"/>
  <c r="ALN56" i="33" s="1"/>
  <c r="ALO55" i="33"/>
  <c r="ALP55" i="33"/>
  <c r="ALP56" i="33" s="1"/>
  <c r="ALQ55" i="33"/>
  <c r="ALQ56" i="33" s="1"/>
  <c r="ALR55" i="33"/>
  <c r="ALR56" i="33" s="1"/>
  <c r="ALS55" i="33"/>
  <c r="ALS56" i="33" s="1"/>
  <c r="ALT55" i="33"/>
  <c r="ALT56" i="33" s="1"/>
  <c r="ALU55" i="33"/>
  <c r="ALU56" i="33" s="1"/>
  <c r="ALV55" i="33"/>
  <c r="ALV56" i="33" s="1"/>
  <c r="ALW55" i="33"/>
  <c r="ALW56" i="33" s="1"/>
  <c r="ALX55" i="33"/>
  <c r="ALX56" i="33" s="1"/>
  <c r="ALY55" i="33"/>
  <c r="ALY56" i="33" s="1"/>
  <c r="ALZ55" i="33"/>
  <c r="ALZ56" i="33" s="1"/>
  <c r="AMA55" i="33"/>
  <c r="AMA56" i="33" s="1"/>
  <c r="AMB55" i="33"/>
  <c r="AMB56" i="33" s="1"/>
  <c r="AMC55" i="33"/>
  <c r="AMC56" i="33" s="1"/>
  <c r="AMD55" i="33"/>
  <c r="AMD56" i="33" s="1"/>
  <c r="AME55" i="33"/>
  <c r="AMF55" i="33"/>
  <c r="AMF56" i="33" s="1"/>
  <c r="AMG55" i="33"/>
  <c r="AMG56" i="33" s="1"/>
  <c r="AMH55" i="33"/>
  <c r="AMH56" i="33" s="1"/>
  <c r="AMI55" i="33"/>
  <c r="AMJ55" i="33"/>
  <c r="AMJ56" i="33" s="1"/>
  <c r="AMK55" i="33"/>
  <c r="AMK56" i="33" s="1"/>
  <c r="AML55" i="33"/>
  <c r="AML56" i="33" s="1"/>
  <c r="AMM55" i="33"/>
  <c r="AMM56" i="33" s="1"/>
  <c r="AMN55" i="33"/>
  <c r="AMN56" i="33" s="1"/>
  <c r="AMO55" i="33"/>
  <c r="AMO56" i="33" s="1"/>
  <c r="AMP55" i="33"/>
  <c r="AMP56" i="33" s="1"/>
  <c r="AMQ55" i="33"/>
  <c r="AMR55" i="33"/>
  <c r="AMS55" i="33"/>
  <c r="AMS56" i="33" s="1"/>
  <c r="AMT55" i="33"/>
  <c r="AMT56" i="33" s="1"/>
  <c r="AMU55" i="33"/>
  <c r="AMU56" i="33" s="1"/>
  <c r="AMV55" i="33"/>
  <c r="AMV56" i="33" s="1"/>
  <c r="AMW55" i="33"/>
  <c r="AMW56" i="33" s="1"/>
  <c r="AMX55" i="33"/>
  <c r="AMX56" i="33" s="1"/>
  <c r="AMY55" i="33"/>
  <c r="AMZ55" i="33"/>
  <c r="AMZ56" i="33" s="1"/>
  <c r="ANA55" i="33"/>
  <c r="ANA56" i="33" s="1"/>
  <c r="ANB55" i="33"/>
  <c r="ANC55" i="33"/>
  <c r="AND55" i="33"/>
  <c r="ANE55" i="33"/>
  <c r="ANE56" i="33" s="1"/>
  <c r="ANF55" i="33"/>
  <c r="ANF56" i="33" s="1"/>
  <c r="ANG55" i="33"/>
  <c r="ANG56" i="33" s="1"/>
  <c r="ANH55" i="33"/>
  <c r="ANH56" i="33" s="1"/>
  <c r="ANI55" i="33"/>
  <c r="ANI56" i="33" s="1"/>
  <c r="ANJ55" i="33"/>
  <c r="ANJ56" i="33" s="1"/>
  <c r="ANK55" i="33"/>
  <c r="ANL55" i="33"/>
  <c r="ANL56" i="33" s="1"/>
  <c r="ANM55" i="33"/>
  <c r="ANM56" i="33" s="1"/>
  <c r="ANN55" i="33"/>
  <c r="ANN56" i="33" s="1"/>
  <c r="ANO55" i="33"/>
  <c r="ANO56" i="33" s="1"/>
  <c r="ANP55" i="33"/>
  <c r="ANP56" i="33" s="1"/>
  <c r="ANQ55" i="33"/>
  <c r="ANQ56" i="33" s="1"/>
  <c r="ANR55" i="33"/>
  <c r="ANR56" i="33" s="1"/>
  <c r="ANS55" i="33"/>
  <c r="ANS56" i="33" s="1"/>
  <c r="ANT55" i="33"/>
  <c r="ANT56" i="33" s="1"/>
  <c r="ANU55" i="33"/>
  <c r="ANU56" i="33" s="1"/>
  <c r="ANV55" i="33"/>
  <c r="ANV56" i="33" s="1"/>
  <c r="ANW55" i="33"/>
  <c r="ANW56" i="33" s="1"/>
  <c r="ANX55" i="33"/>
  <c r="ANX56" i="33" s="1"/>
  <c r="ANY55" i="33"/>
  <c r="ANY56" i="33" s="1"/>
  <c r="ANZ55" i="33"/>
  <c r="ANZ56" i="33" s="1"/>
  <c r="AOA55" i="33"/>
  <c r="AOB55" i="33"/>
  <c r="AOB56" i="33" s="1"/>
  <c r="AOC55" i="33"/>
  <c r="AOD55" i="33"/>
  <c r="DI71" i="33"/>
  <c r="DJ71" i="33"/>
  <c r="DK71" i="33"/>
  <c r="DL71" i="33"/>
  <c r="DM71" i="33"/>
  <c r="DN71" i="33"/>
  <c r="DO71" i="33"/>
  <c r="DP71" i="33"/>
  <c r="DQ71" i="33"/>
  <c r="DR71" i="33"/>
  <c r="DS71" i="33"/>
  <c r="DT71" i="33"/>
  <c r="DU71" i="33"/>
  <c r="DV71" i="33"/>
  <c r="DW71" i="33"/>
  <c r="DX71" i="33"/>
  <c r="DY71" i="33"/>
  <c r="DZ71" i="33"/>
  <c r="EA71" i="33"/>
  <c r="EB71" i="33"/>
  <c r="EC71" i="33"/>
  <c r="ED71" i="33"/>
  <c r="EE71" i="33"/>
  <c r="EF71" i="33"/>
  <c r="EG71" i="33"/>
  <c r="EH71" i="33"/>
  <c r="EI71" i="33"/>
  <c r="EJ71" i="33"/>
  <c r="EK71" i="33"/>
  <c r="EL71" i="33"/>
  <c r="EM71" i="33"/>
  <c r="EN71" i="33"/>
  <c r="EO71" i="33"/>
  <c r="EP71" i="33"/>
  <c r="EQ71" i="33"/>
  <c r="ER71" i="33"/>
  <c r="ES71" i="33"/>
  <c r="ET71" i="33"/>
  <c r="EU71" i="33"/>
  <c r="EV71" i="33"/>
  <c r="EW71" i="33"/>
  <c r="EX71" i="33"/>
  <c r="EY71" i="33"/>
  <c r="EZ71" i="33"/>
  <c r="FA71" i="33"/>
  <c r="FB71" i="33"/>
  <c r="FC71" i="33"/>
  <c r="FD71" i="33"/>
  <c r="FE71" i="33"/>
  <c r="FF71" i="33"/>
  <c r="FG71" i="33"/>
  <c r="FH71" i="33"/>
  <c r="FI71" i="33"/>
  <c r="FJ71" i="33"/>
  <c r="FK71" i="33"/>
  <c r="FL71" i="33"/>
  <c r="FM71" i="33"/>
  <c r="FN71" i="33"/>
  <c r="FO71" i="33"/>
  <c r="FP71" i="33"/>
  <c r="FQ71" i="33"/>
  <c r="FR71" i="33"/>
  <c r="FS71" i="33"/>
  <c r="FT71" i="33"/>
  <c r="FU71" i="33"/>
  <c r="FV71" i="33"/>
  <c r="FW71" i="33"/>
  <c r="FX71" i="33"/>
  <c r="FY71" i="33"/>
  <c r="FZ71" i="33"/>
  <c r="GA71" i="33"/>
  <c r="GB71" i="33"/>
  <c r="GC71" i="33"/>
  <c r="GD71" i="33"/>
  <c r="GE71" i="33"/>
  <c r="GF71" i="33"/>
  <c r="GG71" i="33"/>
  <c r="GH71" i="33"/>
  <c r="GI71" i="33"/>
  <c r="GJ71" i="33"/>
  <c r="GK71" i="33"/>
  <c r="GL71" i="33"/>
  <c r="GM71" i="33"/>
  <c r="GN71" i="33"/>
  <c r="GO71" i="33"/>
  <c r="GP71" i="33"/>
  <c r="GQ71" i="33"/>
  <c r="GR71" i="33"/>
  <c r="GS71" i="33"/>
  <c r="GT71" i="33"/>
  <c r="GU71" i="33"/>
  <c r="GV71" i="33"/>
  <c r="GW71" i="33"/>
  <c r="GX71" i="33"/>
  <c r="GY71" i="33"/>
  <c r="GZ71" i="33"/>
  <c r="HA71" i="33"/>
  <c r="HB71" i="33"/>
  <c r="HC71" i="33"/>
  <c r="HD71" i="33"/>
  <c r="HE71" i="33"/>
  <c r="HF71" i="33"/>
  <c r="HG71" i="33"/>
  <c r="HH71" i="33"/>
  <c r="HI71" i="33"/>
  <c r="HJ71" i="33"/>
  <c r="HK71" i="33"/>
  <c r="HL71" i="33"/>
  <c r="HM71" i="33"/>
  <c r="HN71" i="33"/>
  <c r="HO71" i="33"/>
  <c r="HP71" i="33"/>
  <c r="HQ71" i="33"/>
  <c r="HR71" i="33"/>
  <c r="HS71" i="33"/>
  <c r="HT71" i="33"/>
  <c r="HU71" i="33"/>
  <c r="HV71" i="33"/>
  <c r="HW71" i="33"/>
  <c r="HX71" i="33"/>
  <c r="HY71" i="33"/>
  <c r="HZ71" i="33"/>
  <c r="IA71" i="33"/>
  <c r="IB71" i="33"/>
  <c r="IC71" i="33"/>
  <c r="ID71" i="33"/>
  <c r="IE71" i="33"/>
  <c r="IF71" i="33"/>
  <c r="IG71" i="33"/>
  <c r="IH71" i="33"/>
  <c r="II71" i="33"/>
  <c r="IJ71" i="33"/>
  <c r="IK71" i="33"/>
  <c r="IL71" i="33"/>
  <c r="IM71" i="33"/>
  <c r="IN71" i="33"/>
  <c r="IO71" i="33"/>
  <c r="IP71" i="33"/>
  <c r="IQ71" i="33"/>
  <c r="IR71" i="33"/>
  <c r="IS71" i="33"/>
  <c r="IT71" i="33"/>
  <c r="IU71" i="33"/>
  <c r="IV71" i="33"/>
  <c r="IW71" i="33"/>
  <c r="IX71" i="33"/>
  <c r="IY71" i="33"/>
  <c r="IZ71" i="33"/>
  <c r="JA71" i="33"/>
  <c r="JB71" i="33"/>
  <c r="JC71" i="33"/>
  <c r="JD71" i="33"/>
  <c r="JE71" i="33"/>
  <c r="JF71" i="33"/>
  <c r="JG71" i="33"/>
  <c r="JH71" i="33"/>
  <c r="JI71" i="33"/>
  <c r="JJ71" i="33"/>
  <c r="JK71" i="33"/>
  <c r="JL71" i="33"/>
  <c r="JM71" i="33"/>
  <c r="JN71" i="33"/>
  <c r="JO71" i="33"/>
  <c r="JP71" i="33"/>
  <c r="JQ71" i="33"/>
  <c r="JR71" i="33"/>
  <c r="JS71" i="33"/>
  <c r="JT71" i="33"/>
  <c r="JU71" i="33"/>
  <c r="JV71" i="33"/>
  <c r="JW71" i="33"/>
  <c r="JX71" i="33"/>
  <c r="JY71" i="33"/>
  <c r="JZ71" i="33"/>
  <c r="KA71" i="33"/>
  <c r="KB71" i="33"/>
  <c r="KC71" i="33"/>
  <c r="KD71" i="33"/>
  <c r="KE71" i="33"/>
  <c r="KF71" i="33"/>
  <c r="KG71" i="33"/>
  <c r="KH71" i="33"/>
  <c r="KI71" i="33"/>
  <c r="KJ71" i="33"/>
  <c r="KK71" i="33"/>
  <c r="KL71" i="33"/>
  <c r="KM71" i="33"/>
  <c r="KN71" i="33"/>
  <c r="KO71" i="33"/>
  <c r="KP71" i="33"/>
  <c r="KQ71" i="33"/>
  <c r="KR71" i="33"/>
  <c r="KS71" i="33"/>
  <c r="KT71" i="33"/>
  <c r="KU71" i="33"/>
  <c r="KV71" i="33"/>
  <c r="KW71" i="33"/>
  <c r="KX71" i="33"/>
  <c r="KY71" i="33"/>
  <c r="KZ71" i="33"/>
  <c r="LA71" i="33"/>
  <c r="LB71" i="33"/>
  <c r="LC71" i="33"/>
  <c r="LD71" i="33"/>
  <c r="LE71" i="33"/>
  <c r="LF71" i="33"/>
  <c r="LG71" i="33"/>
  <c r="LH71" i="33"/>
  <c r="LI71" i="33"/>
  <c r="LJ71" i="33"/>
  <c r="LK71" i="33"/>
  <c r="LL71" i="33"/>
  <c r="LM71" i="33"/>
  <c r="LN71" i="33"/>
  <c r="LO71" i="33"/>
  <c r="LP71" i="33"/>
  <c r="LQ71" i="33"/>
  <c r="LR71" i="33"/>
  <c r="LS71" i="33"/>
  <c r="LT71" i="33"/>
  <c r="LU71" i="33"/>
  <c r="LV71" i="33"/>
  <c r="LW71" i="33"/>
  <c r="LX71" i="33"/>
  <c r="LY71" i="33"/>
  <c r="LZ71" i="33"/>
  <c r="MA71" i="33"/>
  <c r="MB71" i="33"/>
  <c r="MC71" i="33"/>
  <c r="MD71" i="33"/>
  <c r="ME71" i="33"/>
  <c r="MF71" i="33"/>
  <c r="MG71" i="33"/>
  <c r="MH71" i="33"/>
  <c r="MI71" i="33"/>
  <c r="MJ71" i="33"/>
  <c r="MK71" i="33"/>
  <c r="ML71" i="33"/>
  <c r="MM71" i="33"/>
  <c r="MN71" i="33"/>
  <c r="MO71" i="33"/>
  <c r="MP71" i="33"/>
  <c r="MQ71" i="33"/>
  <c r="MR71" i="33"/>
  <c r="MS71" i="33"/>
  <c r="MT71" i="33"/>
  <c r="MU71" i="33"/>
  <c r="MV71" i="33"/>
  <c r="MW71" i="33"/>
  <c r="MX71" i="33"/>
  <c r="MY71" i="33"/>
  <c r="MZ71" i="33"/>
  <c r="NA71" i="33"/>
  <c r="NB71" i="33"/>
  <c r="NC71" i="33"/>
  <c r="ND71" i="33"/>
  <c r="NE71" i="33"/>
  <c r="NF71" i="33"/>
  <c r="NG71" i="33"/>
  <c r="NH71" i="33"/>
  <c r="NI71" i="33"/>
  <c r="NJ71" i="33"/>
  <c r="NK71" i="33"/>
  <c r="NL71" i="33"/>
  <c r="NM71" i="33"/>
  <c r="NN71" i="33"/>
  <c r="NO71" i="33"/>
  <c r="NP71" i="33"/>
  <c r="NQ71" i="33"/>
  <c r="NR71" i="33"/>
  <c r="NS71" i="33"/>
  <c r="NT71" i="33"/>
  <c r="NU71" i="33"/>
  <c r="NV71" i="33"/>
  <c r="NW71" i="33"/>
  <c r="NX71" i="33"/>
  <c r="NY71" i="33"/>
  <c r="NZ71" i="33"/>
  <c r="OA71" i="33"/>
  <c r="OB71" i="33"/>
  <c r="OC71" i="33"/>
  <c r="OD71" i="33"/>
  <c r="OE71" i="33"/>
  <c r="OF71" i="33"/>
  <c r="OG71" i="33"/>
  <c r="OH71" i="33"/>
  <c r="OI71" i="33"/>
  <c r="OJ71" i="33"/>
  <c r="OK71" i="33"/>
  <c r="OL71" i="33"/>
  <c r="OM71" i="33"/>
  <c r="ON71" i="33"/>
  <c r="OO71" i="33"/>
  <c r="OP71" i="33"/>
  <c r="OQ71" i="33"/>
  <c r="OR71" i="33"/>
  <c r="OS71" i="33"/>
  <c r="OT71" i="33"/>
  <c r="OU71" i="33"/>
  <c r="OV71" i="33"/>
  <c r="OW71" i="33"/>
  <c r="OX71" i="33"/>
  <c r="OY71" i="33"/>
  <c r="OZ71" i="33"/>
  <c r="PA71" i="33"/>
  <c r="PB71" i="33"/>
  <c r="PC71" i="33"/>
  <c r="PD71" i="33"/>
  <c r="PE71" i="33"/>
  <c r="PF71" i="33"/>
  <c r="PG71" i="33"/>
  <c r="PH71" i="33"/>
  <c r="PI71" i="33"/>
  <c r="PJ71" i="33"/>
  <c r="PK71" i="33"/>
  <c r="PL71" i="33"/>
  <c r="PM71" i="33"/>
  <c r="PN71" i="33"/>
  <c r="PO71" i="33"/>
  <c r="PP71" i="33"/>
  <c r="PQ71" i="33"/>
  <c r="PR71" i="33"/>
  <c r="PS71" i="33"/>
  <c r="PT71" i="33"/>
  <c r="PU71" i="33"/>
  <c r="PV71" i="33"/>
  <c r="PW71" i="33"/>
  <c r="PX71" i="33"/>
  <c r="PY71" i="33"/>
  <c r="PZ71" i="33"/>
  <c r="QA71" i="33"/>
  <c r="QB71" i="33"/>
  <c r="QC71" i="33"/>
  <c r="QD71" i="33"/>
  <c r="QE71" i="33"/>
  <c r="QF71" i="33"/>
  <c r="QG71" i="33"/>
  <c r="QH71" i="33"/>
  <c r="QI71" i="33"/>
  <c r="QJ71" i="33"/>
  <c r="QK71" i="33"/>
  <c r="QL71" i="33"/>
  <c r="QM71" i="33"/>
  <c r="QN71" i="33"/>
  <c r="QO71" i="33"/>
  <c r="QP71" i="33"/>
  <c r="QQ71" i="33"/>
  <c r="QR71" i="33"/>
  <c r="QS71" i="33"/>
  <c r="QT71" i="33"/>
  <c r="QU71" i="33"/>
  <c r="QV71" i="33"/>
  <c r="QW71" i="33"/>
  <c r="QX71" i="33"/>
  <c r="QY71" i="33"/>
  <c r="QZ71" i="33"/>
  <c r="RA71" i="33"/>
  <c r="RB71" i="33"/>
  <c r="RC71" i="33"/>
  <c r="RD71" i="33"/>
  <c r="RE71" i="33"/>
  <c r="RF71" i="33"/>
  <c r="RG71" i="33"/>
  <c r="RH71" i="33"/>
  <c r="RI71" i="33"/>
  <c r="RJ71" i="33"/>
  <c r="RK71" i="33"/>
  <c r="RL71" i="33"/>
  <c r="RM71" i="33"/>
  <c r="RN71" i="33"/>
  <c r="RO71" i="33"/>
  <c r="RP71" i="33"/>
  <c r="RQ71" i="33"/>
  <c r="RR71" i="33"/>
  <c r="RS71" i="33"/>
  <c r="RT71" i="33"/>
  <c r="RU71" i="33"/>
  <c r="RV71" i="33"/>
  <c r="RW71" i="33"/>
  <c r="RX71" i="33"/>
  <c r="RY71" i="33"/>
  <c r="RZ71" i="33"/>
  <c r="SA71" i="33"/>
  <c r="SB71" i="33"/>
  <c r="SC71" i="33"/>
  <c r="SD71" i="33"/>
  <c r="SE71" i="33"/>
  <c r="SF71" i="33"/>
  <c r="SG71" i="33"/>
  <c r="SH71" i="33"/>
  <c r="SI71" i="33"/>
  <c r="SJ71" i="33"/>
  <c r="SK71" i="33"/>
  <c r="SL71" i="33"/>
  <c r="SM71" i="33"/>
  <c r="SN71" i="33"/>
  <c r="SO71" i="33"/>
  <c r="SP71" i="33"/>
  <c r="SQ71" i="33"/>
  <c r="SR71" i="33"/>
  <c r="SS71" i="33"/>
  <c r="ST71" i="33"/>
  <c r="SU71" i="33"/>
  <c r="SV71" i="33"/>
  <c r="SW71" i="33"/>
  <c r="SX71" i="33"/>
  <c r="SY71" i="33"/>
  <c r="SZ71" i="33"/>
  <c r="TA71" i="33"/>
  <c r="TB71" i="33"/>
  <c r="TC71" i="33"/>
  <c r="TD71" i="33"/>
  <c r="TE71" i="33"/>
  <c r="TF71" i="33"/>
  <c r="TG71" i="33"/>
  <c r="TH71" i="33"/>
  <c r="TI71" i="33"/>
  <c r="TJ71" i="33"/>
  <c r="TK71" i="33"/>
  <c r="TL71" i="33"/>
  <c r="TM71" i="33"/>
  <c r="TN71" i="33"/>
  <c r="TO71" i="33"/>
  <c r="TP71" i="33"/>
  <c r="TQ71" i="33"/>
  <c r="TR71" i="33"/>
  <c r="TS71" i="33"/>
  <c r="TT71" i="33"/>
  <c r="TU71" i="33"/>
  <c r="TV71" i="33"/>
  <c r="TW71" i="33"/>
  <c r="TX71" i="33"/>
  <c r="TY71" i="33"/>
  <c r="TZ71" i="33"/>
  <c r="UA71" i="33"/>
  <c r="UB71" i="33"/>
  <c r="UC71" i="33"/>
  <c r="UD71" i="33"/>
  <c r="UE71" i="33"/>
  <c r="UF71" i="33"/>
  <c r="UG71" i="33"/>
  <c r="UH71" i="33"/>
  <c r="UI71" i="33"/>
  <c r="UJ71" i="33"/>
  <c r="UK71" i="33"/>
  <c r="UL71" i="33"/>
  <c r="UM71" i="33"/>
  <c r="UN71" i="33"/>
  <c r="UO71" i="33"/>
  <c r="UP71" i="33"/>
  <c r="UQ71" i="33"/>
  <c r="UR71" i="33"/>
  <c r="US71" i="33"/>
  <c r="UT71" i="33"/>
  <c r="UU71" i="33"/>
  <c r="UV71" i="33"/>
  <c r="UW71" i="33"/>
  <c r="UX71" i="33"/>
  <c r="UY71" i="33"/>
  <c r="UZ71" i="33"/>
  <c r="VA71" i="33"/>
  <c r="VB71" i="33"/>
  <c r="VC71" i="33"/>
  <c r="VD71" i="33"/>
  <c r="VE71" i="33"/>
  <c r="VF71" i="33"/>
  <c r="VG71" i="33"/>
  <c r="VH71" i="33"/>
  <c r="VI71" i="33"/>
  <c r="VJ71" i="33"/>
  <c r="VK71" i="33"/>
  <c r="VL71" i="33"/>
  <c r="VM71" i="33"/>
  <c r="VN71" i="33"/>
  <c r="VO71" i="33"/>
  <c r="VP71" i="33"/>
  <c r="VQ71" i="33"/>
  <c r="VR71" i="33"/>
  <c r="VS71" i="33"/>
  <c r="VT71" i="33"/>
  <c r="VU71" i="33"/>
  <c r="VV71" i="33"/>
  <c r="VW71" i="33"/>
  <c r="VX71" i="33"/>
  <c r="VY71" i="33"/>
  <c r="VZ71" i="33"/>
  <c r="WA71" i="33"/>
  <c r="WB71" i="33"/>
  <c r="WC71" i="33"/>
  <c r="WD71" i="33"/>
  <c r="WE71" i="33"/>
  <c r="WF71" i="33"/>
  <c r="WG71" i="33"/>
  <c r="WH71" i="33"/>
  <c r="WI71" i="33"/>
  <c r="WJ71" i="33"/>
  <c r="WK71" i="33"/>
  <c r="WL71" i="33"/>
  <c r="WM71" i="33"/>
  <c r="WN71" i="33"/>
  <c r="WO71" i="33"/>
  <c r="WP71" i="33"/>
  <c r="WQ71" i="33"/>
  <c r="WR71" i="33"/>
  <c r="WS71" i="33"/>
  <c r="WT71" i="33"/>
  <c r="WU71" i="33"/>
  <c r="WV71" i="33"/>
  <c r="WW71" i="33"/>
  <c r="WX71" i="33"/>
  <c r="WY71" i="33"/>
  <c r="WZ71" i="33"/>
  <c r="XA71" i="33"/>
  <c r="XB71" i="33"/>
  <c r="XC71" i="33"/>
  <c r="XD71" i="33"/>
  <c r="XE71" i="33"/>
  <c r="XF71" i="33"/>
  <c r="XG71" i="33"/>
  <c r="XH71" i="33"/>
  <c r="XI71" i="33"/>
  <c r="XJ71" i="33"/>
  <c r="XK71" i="33"/>
  <c r="XL71" i="33"/>
  <c r="XM71" i="33"/>
  <c r="XN71" i="33"/>
  <c r="XO71" i="33"/>
  <c r="XP71" i="33"/>
  <c r="XQ71" i="33"/>
  <c r="XR71" i="33"/>
  <c r="XS71" i="33"/>
  <c r="XT71" i="33"/>
  <c r="XU71" i="33"/>
  <c r="XV71" i="33"/>
  <c r="XW71" i="33"/>
  <c r="XX71" i="33"/>
  <c r="XY71" i="33"/>
  <c r="XZ71" i="33"/>
  <c r="YA71" i="33"/>
  <c r="YB71" i="33"/>
  <c r="YC71" i="33"/>
  <c r="YD71" i="33"/>
  <c r="YE71" i="33"/>
  <c r="YF71" i="33"/>
  <c r="YG71" i="33"/>
  <c r="YH71" i="33"/>
  <c r="YI71" i="33"/>
  <c r="YJ71" i="33"/>
  <c r="YK71" i="33"/>
  <c r="YL71" i="33"/>
  <c r="YM71" i="33"/>
  <c r="YN71" i="33"/>
  <c r="YO71" i="33"/>
  <c r="YP71" i="33"/>
  <c r="YQ71" i="33"/>
  <c r="YR71" i="33"/>
  <c r="YS71" i="33"/>
  <c r="YT71" i="33"/>
  <c r="YU71" i="33"/>
  <c r="YV71" i="33"/>
  <c r="YW71" i="33"/>
  <c r="YX71" i="33"/>
  <c r="YY71" i="33"/>
  <c r="YZ71" i="33"/>
  <c r="ZA71" i="33"/>
  <c r="ZB71" i="33"/>
  <c r="ZC71" i="33"/>
  <c r="ZD71" i="33"/>
  <c r="ZE71" i="33"/>
  <c r="ZF71" i="33"/>
  <c r="ZG71" i="33"/>
  <c r="ZH71" i="33"/>
  <c r="ZI71" i="33"/>
  <c r="ZJ71" i="33"/>
  <c r="ZK71" i="33"/>
  <c r="ZL71" i="33"/>
  <c r="ZM71" i="33"/>
  <c r="ZN71" i="33"/>
  <c r="ZO71" i="33"/>
  <c r="ZP71" i="33"/>
  <c r="ZQ71" i="33"/>
  <c r="ZR71" i="33"/>
  <c r="ZS71" i="33"/>
  <c r="ZT71" i="33"/>
  <c r="ZU71" i="33"/>
  <c r="ZV71" i="33"/>
  <c r="ZW71" i="33"/>
  <c r="ZX71" i="33"/>
  <c r="ZY71" i="33"/>
  <c r="ZZ71" i="33"/>
  <c r="AAA71" i="33"/>
  <c r="AAB71" i="33"/>
  <c r="AAC71" i="33"/>
  <c r="AAD71" i="33"/>
  <c r="AAE71" i="33"/>
  <c r="AAF71" i="33"/>
  <c r="AAG71" i="33"/>
  <c r="AAH71" i="33"/>
  <c r="AAI71" i="33"/>
  <c r="AAJ71" i="33"/>
  <c r="AAK71" i="33"/>
  <c r="AAL71" i="33"/>
  <c r="AAM71" i="33"/>
  <c r="AAN71" i="33"/>
  <c r="AAO71" i="33"/>
  <c r="AAP71" i="33"/>
  <c r="AAQ71" i="33"/>
  <c r="AAR71" i="33"/>
  <c r="AAS71" i="33"/>
  <c r="AAT71" i="33"/>
  <c r="AAU71" i="33"/>
  <c r="AAV71" i="33"/>
  <c r="AAW71" i="33"/>
  <c r="AAX71" i="33"/>
  <c r="AAY71" i="33"/>
  <c r="AAZ71" i="33"/>
  <c r="ABA71" i="33"/>
  <c r="ABB71" i="33"/>
  <c r="ABC71" i="33"/>
  <c r="ABD71" i="33"/>
  <c r="ABE71" i="33"/>
  <c r="ABF71" i="33"/>
  <c r="ABG71" i="33"/>
  <c r="ABH71" i="33"/>
  <c r="ABI71" i="33"/>
  <c r="ABJ71" i="33"/>
  <c r="ABK71" i="33"/>
  <c r="ABL71" i="33"/>
  <c r="ABM71" i="33"/>
  <c r="ABN71" i="33"/>
  <c r="ABO71" i="33"/>
  <c r="ABP71" i="33"/>
  <c r="ABQ71" i="33"/>
  <c r="ABR71" i="33"/>
  <c r="ABS71" i="33"/>
  <c r="ABT71" i="33"/>
  <c r="ABU71" i="33"/>
  <c r="ABV71" i="33"/>
  <c r="ABW71" i="33"/>
  <c r="ABX71" i="33"/>
  <c r="ABY71" i="33"/>
  <c r="ABZ71" i="33"/>
  <c r="ACA71" i="33"/>
  <c r="ACB71" i="33"/>
  <c r="ACC71" i="33"/>
  <c r="ACD71" i="33"/>
  <c r="ACE71" i="33"/>
  <c r="ACF71" i="33"/>
  <c r="ACG71" i="33"/>
  <c r="ACH71" i="33"/>
  <c r="ACI71" i="33"/>
  <c r="ACJ71" i="33"/>
  <c r="ACK71" i="33"/>
  <c r="ACL71" i="33"/>
  <c r="ACM71" i="33"/>
  <c r="ACN71" i="33"/>
  <c r="ACO71" i="33"/>
  <c r="ACP71" i="33"/>
  <c r="ACQ71" i="33"/>
  <c r="ACR71" i="33"/>
  <c r="ACS71" i="33"/>
  <c r="ACT71" i="33"/>
  <c r="ACU71" i="33"/>
  <c r="ACV71" i="33"/>
  <c r="ACW71" i="33"/>
  <c r="ACX71" i="33"/>
  <c r="ACY71" i="33"/>
  <c r="ACZ71" i="33"/>
  <c r="ADA71" i="33"/>
  <c r="ADB71" i="33"/>
  <c r="ADC71" i="33"/>
  <c r="ADD71" i="33"/>
  <c r="ADE71" i="33"/>
  <c r="ADF71" i="33"/>
  <c r="ADG71" i="33"/>
  <c r="ADH71" i="33"/>
  <c r="ADI71" i="33"/>
  <c r="ADJ71" i="33"/>
  <c r="ADK71" i="33"/>
  <c r="ADL71" i="33"/>
  <c r="ADM71" i="33"/>
  <c r="ADN71" i="33"/>
  <c r="ADO71" i="33"/>
  <c r="ADP71" i="33"/>
  <c r="ADQ71" i="33"/>
  <c r="ADR71" i="33"/>
  <c r="ADS71" i="33"/>
  <c r="ADT71" i="33"/>
  <c r="ADU71" i="33"/>
  <c r="ADV71" i="33"/>
  <c r="ADW71" i="33"/>
  <c r="ADX71" i="33"/>
  <c r="ADY71" i="33"/>
  <c r="ADZ71" i="33"/>
  <c r="AEA71" i="33"/>
  <c r="AEB71" i="33"/>
  <c r="AEC71" i="33"/>
  <c r="AED71" i="33"/>
  <c r="AEE71" i="33"/>
  <c r="AEF71" i="33"/>
  <c r="AEG71" i="33"/>
  <c r="AEH71" i="33"/>
  <c r="AEI71" i="33"/>
  <c r="AEJ71" i="33"/>
  <c r="AEK71" i="33"/>
  <c r="AEL71" i="33"/>
  <c r="AEM71" i="33"/>
  <c r="AEN71" i="33"/>
  <c r="AEO71" i="33"/>
  <c r="AEP71" i="33"/>
  <c r="AEQ71" i="33"/>
  <c r="AER71" i="33"/>
  <c r="AES71" i="33"/>
  <c r="AET71" i="33"/>
  <c r="AEU71" i="33"/>
  <c r="AEV71" i="33"/>
  <c r="AEW71" i="33"/>
  <c r="AEX71" i="33"/>
  <c r="AEY71" i="33"/>
  <c r="AEZ71" i="33"/>
  <c r="AFA71" i="33"/>
  <c r="AFB71" i="33"/>
  <c r="AFC71" i="33"/>
  <c r="AFD71" i="33"/>
  <c r="AFE71" i="33"/>
  <c r="AFF71" i="33"/>
  <c r="AFG71" i="33"/>
  <c r="AFH71" i="33"/>
  <c r="AFI71" i="33"/>
  <c r="AFJ71" i="33"/>
  <c r="AFK71" i="33"/>
  <c r="AFL71" i="33"/>
  <c r="AFM71" i="33"/>
  <c r="AFN71" i="33"/>
  <c r="AFO71" i="33"/>
  <c r="AFP71" i="33"/>
  <c r="AFQ71" i="33"/>
  <c r="AFR71" i="33"/>
  <c r="AFS71" i="33"/>
  <c r="AFT71" i="33"/>
  <c r="AFU71" i="33"/>
  <c r="AFV71" i="33"/>
  <c r="AFW71" i="33"/>
  <c r="AFX71" i="33"/>
  <c r="AFY71" i="33"/>
  <c r="AFZ71" i="33"/>
  <c r="AGA71" i="33"/>
  <c r="AGB71" i="33"/>
  <c r="AGC71" i="33"/>
  <c r="AGD71" i="33"/>
  <c r="AGE71" i="33"/>
  <c r="AGF71" i="33"/>
  <c r="AGG71" i="33"/>
  <c r="AGH71" i="33"/>
  <c r="AGI71" i="33"/>
  <c r="AGJ71" i="33"/>
  <c r="AGK71" i="33"/>
  <c r="AGL71" i="33"/>
  <c r="AGM71" i="33"/>
  <c r="AGN71" i="33"/>
  <c r="AGO71" i="33"/>
  <c r="AGP71" i="33"/>
  <c r="AGQ71" i="33"/>
  <c r="AGR71" i="33"/>
  <c r="AGS71" i="33"/>
  <c r="AGT71" i="33"/>
  <c r="AGU71" i="33"/>
  <c r="AGV71" i="33"/>
  <c r="AGW71" i="33"/>
  <c r="AGX71" i="33"/>
  <c r="AGY71" i="33"/>
  <c r="AGZ71" i="33"/>
  <c r="AHA71" i="33"/>
  <c r="AHB71" i="33"/>
  <c r="AHC71" i="33"/>
  <c r="AHD71" i="33"/>
  <c r="AHE71" i="33"/>
  <c r="AHF71" i="33"/>
  <c r="AHG71" i="33"/>
  <c r="AHH71" i="33"/>
  <c r="AHI71" i="33"/>
  <c r="AHJ71" i="33"/>
  <c r="AHK71" i="33"/>
  <c r="AHL71" i="33"/>
  <c r="AHM71" i="33"/>
  <c r="AHN71" i="33"/>
  <c r="AHO71" i="33"/>
  <c r="AHP71" i="33"/>
  <c r="AHQ71" i="33"/>
  <c r="AHR71" i="33"/>
  <c r="AHS71" i="33"/>
  <c r="AHT71" i="33"/>
  <c r="AHU71" i="33"/>
  <c r="AHV71" i="33"/>
  <c r="AHW71" i="33"/>
  <c r="AHX71" i="33"/>
  <c r="AHY71" i="33"/>
  <c r="AHZ71" i="33"/>
  <c r="AIA71" i="33"/>
  <c r="AIB71" i="33"/>
  <c r="AIC71" i="33"/>
  <c r="AID71" i="33"/>
  <c r="AIE71" i="33"/>
  <c r="AIF71" i="33"/>
  <c r="AIG71" i="33"/>
  <c r="AIH71" i="33"/>
  <c r="AII71" i="33"/>
  <c r="AIJ71" i="33"/>
  <c r="AIK71" i="33"/>
  <c r="AIL71" i="33"/>
  <c r="AIM71" i="33"/>
  <c r="AIN71" i="33"/>
  <c r="AIO71" i="33"/>
  <c r="AIP71" i="33"/>
  <c r="AIQ71" i="33"/>
  <c r="AIR71" i="33"/>
  <c r="AIS71" i="33"/>
  <c r="AIT71" i="33"/>
  <c r="AIU71" i="33"/>
  <c r="AIV71" i="33"/>
  <c r="AIW71" i="33"/>
  <c r="AIX71" i="33"/>
  <c r="AIY71" i="33"/>
  <c r="AIZ71" i="33"/>
  <c r="AJA71" i="33"/>
  <c r="AJB71" i="33"/>
  <c r="AJC71" i="33"/>
  <c r="AJD71" i="33"/>
  <c r="AJE71" i="33"/>
  <c r="AJF71" i="33"/>
  <c r="AJG71" i="33"/>
  <c r="AJH71" i="33"/>
  <c r="AJI71" i="33"/>
  <c r="AJJ71" i="33"/>
  <c r="AJK71" i="33"/>
  <c r="AJL71" i="33"/>
  <c r="AJM71" i="33"/>
  <c r="AJN71" i="33"/>
  <c r="AJO71" i="33"/>
  <c r="AJP71" i="33"/>
  <c r="AJQ71" i="33"/>
  <c r="AJR71" i="33"/>
  <c r="AJS71" i="33"/>
  <c r="AJT71" i="33"/>
  <c r="AJU71" i="33"/>
  <c r="AJV71" i="33"/>
  <c r="AJW71" i="33"/>
  <c r="AJX71" i="33"/>
  <c r="AJY71" i="33"/>
  <c r="AJZ71" i="33"/>
  <c r="AKA71" i="33"/>
  <c r="AKB71" i="33"/>
  <c r="AKC71" i="33"/>
  <c r="AKD71" i="33"/>
  <c r="AKE71" i="33"/>
  <c r="AKF71" i="33"/>
  <c r="AKG71" i="33"/>
  <c r="AKH71" i="33"/>
  <c r="AKI71" i="33"/>
  <c r="AKJ71" i="33"/>
  <c r="AKK71" i="33"/>
  <c r="AKL71" i="33"/>
  <c r="AKM71" i="33"/>
  <c r="AKN71" i="33"/>
  <c r="AKO71" i="33"/>
  <c r="AKP71" i="33"/>
  <c r="AKQ71" i="33"/>
  <c r="AKR71" i="33"/>
  <c r="AKS71" i="33"/>
  <c r="AKT71" i="33"/>
  <c r="AKU71" i="33"/>
  <c r="AKV71" i="33"/>
  <c r="AKW71" i="33"/>
  <c r="AKX71" i="33"/>
  <c r="AKY71" i="33"/>
  <c r="AKZ71" i="33"/>
  <c r="ALA71" i="33"/>
  <c r="ALB71" i="33"/>
  <c r="ALC71" i="33"/>
  <c r="ALD71" i="33"/>
  <c r="ALE71" i="33"/>
  <c r="ALF71" i="33"/>
  <c r="ALG71" i="33"/>
  <c r="ALH71" i="33"/>
  <c r="ALI71" i="33"/>
  <c r="ALJ71" i="33"/>
  <c r="ALK71" i="33"/>
  <c r="ALL71" i="33"/>
  <c r="ALM71" i="33"/>
  <c r="ALN71" i="33"/>
  <c r="ALO71" i="33"/>
  <c r="ALP71" i="33"/>
  <c r="ALQ71" i="33"/>
  <c r="ALR71" i="33"/>
  <c r="ALS71" i="33"/>
  <c r="ALT71" i="33"/>
  <c r="ALU71" i="33"/>
  <c r="ALV71" i="33"/>
  <c r="ALW71" i="33"/>
  <c r="ALX71" i="33"/>
  <c r="ALY71" i="33"/>
  <c r="ALZ71" i="33"/>
  <c r="AMA71" i="33"/>
  <c r="AMB71" i="33"/>
  <c r="AMC71" i="33"/>
  <c r="AMD71" i="33"/>
  <c r="AME71" i="33"/>
  <c r="AMF71" i="33"/>
  <c r="AMG71" i="33"/>
  <c r="AMH71" i="33"/>
  <c r="AMI71" i="33"/>
  <c r="AMJ71" i="33"/>
  <c r="AMK71" i="33"/>
  <c r="AML71" i="33"/>
  <c r="AMM71" i="33"/>
  <c r="AMN71" i="33"/>
  <c r="AMO71" i="33"/>
  <c r="AMP71" i="33"/>
  <c r="AMQ71" i="33"/>
  <c r="AMR71" i="33"/>
  <c r="AMS71" i="33"/>
  <c r="AMT71" i="33"/>
  <c r="AMU71" i="33"/>
  <c r="AMV71" i="33"/>
  <c r="AMW71" i="33"/>
  <c r="AMX71" i="33"/>
  <c r="AMY71" i="33"/>
  <c r="AMZ71" i="33"/>
  <c r="ANA71" i="33"/>
  <c r="ANB71" i="33"/>
  <c r="ANC71" i="33"/>
  <c r="AND71" i="33"/>
  <c r="ANE71" i="33"/>
  <c r="ANF71" i="33"/>
  <c r="ANG71" i="33"/>
  <c r="ANH71" i="33"/>
  <c r="ANI71" i="33"/>
  <c r="ANJ71" i="33"/>
  <c r="ANK71" i="33"/>
  <c r="ANL71" i="33"/>
  <c r="ANM71" i="33"/>
  <c r="ANN71" i="33"/>
  <c r="ANO71" i="33"/>
  <c r="ANP71" i="33"/>
  <c r="ANQ71" i="33"/>
  <c r="ANR71" i="33"/>
  <c r="ANS71" i="33"/>
  <c r="ANT71" i="33"/>
  <c r="ANU71" i="33"/>
  <c r="ANV71" i="33"/>
  <c r="ANW71" i="33"/>
  <c r="ANX71" i="33"/>
  <c r="ANY71" i="33"/>
  <c r="ANZ71" i="33"/>
  <c r="AOA71" i="33"/>
  <c r="AOB71" i="33"/>
  <c r="AOC71" i="33"/>
  <c r="AOD71" i="33"/>
  <c r="DI72" i="33"/>
  <c r="DJ72" i="33"/>
  <c r="DK72" i="33"/>
  <c r="DL72" i="33"/>
  <c r="DM72" i="33"/>
  <c r="DN72" i="33"/>
  <c r="DO72" i="33"/>
  <c r="DP72" i="33"/>
  <c r="DQ72" i="33"/>
  <c r="DR72" i="33"/>
  <c r="DS72" i="33"/>
  <c r="DT72" i="33"/>
  <c r="DU72" i="33"/>
  <c r="DV72" i="33"/>
  <c r="DW72" i="33"/>
  <c r="DX72" i="33"/>
  <c r="DY72" i="33"/>
  <c r="DZ72" i="33"/>
  <c r="EA72" i="33"/>
  <c r="EB72" i="33"/>
  <c r="EC72" i="33"/>
  <c r="ED72" i="33"/>
  <c r="EE72" i="33"/>
  <c r="EF72" i="33"/>
  <c r="EG72" i="33"/>
  <c r="EH72" i="33"/>
  <c r="EI72" i="33"/>
  <c r="EJ72" i="33"/>
  <c r="EK72" i="33"/>
  <c r="EL72" i="33"/>
  <c r="EM72" i="33"/>
  <c r="EN72" i="33"/>
  <c r="EO72" i="33"/>
  <c r="EP72" i="33"/>
  <c r="EQ72" i="33"/>
  <c r="ER72" i="33"/>
  <c r="ES72" i="33"/>
  <c r="ET72" i="33"/>
  <c r="EU72" i="33"/>
  <c r="EV72" i="33"/>
  <c r="EW72" i="33"/>
  <c r="EX72" i="33"/>
  <c r="EY72" i="33"/>
  <c r="EZ72" i="33"/>
  <c r="FA72" i="33"/>
  <c r="FB72" i="33"/>
  <c r="FC72" i="33"/>
  <c r="FD72" i="33"/>
  <c r="FE72" i="33"/>
  <c r="FF72" i="33"/>
  <c r="FG72" i="33"/>
  <c r="FH72" i="33"/>
  <c r="FI72" i="33"/>
  <c r="FJ72" i="33"/>
  <c r="FK72" i="33"/>
  <c r="FL72" i="33"/>
  <c r="FM72" i="33"/>
  <c r="FN72" i="33"/>
  <c r="FO72" i="33"/>
  <c r="FP72" i="33"/>
  <c r="FQ72" i="33"/>
  <c r="FR72" i="33"/>
  <c r="FS72" i="33"/>
  <c r="FT72" i="33"/>
  <c r="FU72" i="33"/>
  <c r="FV72" i="33"/>
  <c r="FW72" i="33"/>
  <c r="FX72" i="33"/>
  <c r="FY72" i="33"/>
  <c r="FZ72" i="33"/>
  <c r="GA72" i="33"/>
  <c r="GB72" i="33"/>
  <c r="GC72" i="33"/>
  <c r="GD72" i="33"/>
  <c r="GE72" i="33"/>
  <c r="GF72" i="33"/>
  <c r="GG72" i="33"/>
  <c r="GH72" i="33"/>
  <c r="GI72" i="33"/>
  <c r="GJ72" i="33"/>
  <c r="GK72" i="33"/>
  <c r="GL72" i="33"/>
  <c r="GM72" i="33"/>
  <c r="GN72" i="33"/>
  <c r="GO72" i="33"/>
  <c r="GP72" i="33"/>
  <c r="GQ72" i="33"/>
  <c r="GR72" i="33"/>
  <c r="GS72" i="33"/>
  <c r="GT72" i="33"/>
  <c r="GU72" i="33"/>
  <c r="GV72" i="33"/>
  <c r="GW72" i="33"/>
  <c r="GX72" i="33"/>
  <c r="GY72" i="33"/>
  <c r="GZ72" i="33"/>
  <c r="HA72" i="33"/>
  <c r="HB72" i="33"/>
  <c r="HC72" i="33"/>
  <c r="HD72" i="33"/>
  <c r="HE72" i="33"/>
  <c r="HF72" i="33"/>
  <c r="HG72" i="33"/>
  <c r="HH72" i="33"/>
  <c r="HI72" i="33"/>
  <c r="HJ72" i="33"/>
  <c r="HK72" i="33"/>
  <c r="HL72" i="33"/>
  <c r="HM72" i="33"/>
  <c r="HN72" i="33"/>
  <c r="HO72" i="33"/>
  <c r="HP72" i="33"/>
  <c r="HQ72" i="33"/>
  <c r="HR72" i="33"/>
  <c r="HS72" i="33"/>
  <c r="HT72" i="33"/>
  <c r="HU72" i="33"/>
  <c r="HV72" i="33"/>
  <c r="HW72" i="33"/>
  <c r="HX72" i="33"/>
  <c r="HY72" i="33"/>
  <c r="HZ72" i="33"/>
  <c r="IA72" i="33"/>
  <c r="IB72" i="33"/>
  <c r="IC72" i="33"/>
  <c r="ID72" i="33"/>
  <c r="IE72" i="33"/>
  <c r="IF72" i="33"/>
  <c r="IG72" i="33"/>
  <c r="IH72" i="33"/>
  <c r="II72" i="33"/>
  <c r="IJ72" i="33"/>
  <c r="IK72" i="33"/>
  <c r="IL72" i="33"/>
  <c r="IM72" i="33"/>
  <c r="IN72" i="33"/>
  <c r="IO72" i="33"/>
  <c r="IP72" i="33"/>
  <c r="IQ72" i="33"/>
  <c r="IR72" i="33"/>
  <c r="IS72" i="33"/>
  <c r="IT72" i="33"/>
  <c r="IU72" i="33"/>
  <c r="IV72" i="33"/>
  <c r="IW72" i="33"/>
  <c r="IX72" i="33"/>
  <c r="IY72" i="33"/>
  <c r="IZ72" i="33"/>
  <c r="JA72" i="33"/>
  <c r="JB72" i="33"/>
  <c r="JC72" i="33"/>
  <c r="JD72" i="33"/>
  <c r="JE72" i="33"/>
  <c r="JF72" i="33"/>
  <c r="JG72" i="33"/>
  <c r="JH72" i="33"/>
  <c r="JI72" i="33"/>
  <c r="JJ72" i="33"/>
  <c r="JK72" i="33"/>
  <c r="JL72" i="33"/>
  <c r="JM72" i="33"/>
  <c r="JN72" i="33"/>
  <c r="JO72" i="33"/>
  <c r="JP72" i="33"/>
  <c r="JQ72" i="33"/>
  <c r="JR72" i="33"/>
  <c r="JS72" i="33"/>
  <c r="JT72" i="33"/>
  <c r="JU72" i="33"/>
  <c r="JV72" i="33"/>
  <c r="JW72" i="33"/>
  <c r="JX72" i="33"/>
  <c r="JY72" i="33"/>
  <c r="JZ72" i="33"/>
  <c r="KA72" i="33"/>
  <c r="KB72" i="33"/>
  <c r="KC72" i="33"/>
  <c r="KD72" i="33"/>
  <c r="KE72" i="33"/>
  <c r="KF72" i="33"/>
  <c r="KG72" i="33"/>
  <c r="KH72" i="33"/>
  <c r="KI72" i="33"/>
  <c r="KJ72" i="33"/>
  <c r="KK72" i="33"/>
  <c r="KL72" i="33"/>
  <c r="KM72" i="33"/>
  <c r="KN72" i="33"/>
  <c r="KO72" i="33"/>
  <c r="KP72" i="33"/>
  <c r="KQ72" i="33"/>
  <c r="KR72" i="33"/>
  <c r="KS72" i="33"/>
  <c r="KT72" i="33"/>
  <c r="KU72" i="33"/>
  <c r="KV72" i="33"/>
  <c r="KW72" i="33"/>
  <c r="KX72" i="33"/>
  <c r="KY72" i="33"/>
  <c r="KZ72" i="33"/>
  <c r="LA72" i="33"/>
  <c r="LB72" i="33"/>
  <c r="LC72" i="33"/>
  <c r="LD72" i="33"/>
  <c r="LE72" i="33"/>
  <c r="LF72" i="33"/>
  <c r="LG72" i="33"/>
  <c r="LH72" i="33"/>
  <c r="LI72" i="33"/>
  <c r="LJ72" i="33"/>
  <c r="LK72" i="33"/>
  <c r="LL72" i="33"/>
  <c r="LM72" i="33"/>
  <c r="LN72" i="33"/>
  <c r="LO72" i="33"/>
  <c r="LP72" i="33"/>
  <c r="LQ72" i="33"/>
  <c r="LR72" i="33"/>
  <c r="LS72" i="33"/>
  <c r="LT72" i="33"/>
  <c r="LU72" i="33"/>
  <c r="LV72" i="33"/>
  <c r="LW72" i="33"/>
  <c r="LX72" i="33"/>
  <c r="LY72" i="33"/>
  <c r="LZ72" i="33"/>
  <c r="MA72" i="33"/>
  <c r="MB72" i="33"/>
  <c r="MC72" i="33"/>
  <c r="MD72" i="33"/>
  <c r="ME72" i="33"/>
  <c r="MF72" i="33"/>
  <c r="MG72" i="33"/>
  <c r="MH72" i="33"/>
  <c r="MI72" i="33"/>
  <c r="MJ72" i="33"/>
  <c r="MK72" i="33"/>
  <c r="ML72" i="33"/>
  <c r="MM72" i="33"/>
  <c r="MN72" i="33"/>
  <c r="MO72" i="33"/>
  <c r="MP72" i="33"/>
  <c r="MQ72" i="33"/>
  <c r="MR72" i="33"/>
  <c r="MS72" i="33"/>
  <c r="MT72" i="33"/>
  <c r="MU72" i="33"/>
  <c r="MV72" i="33"/>
  <c r="MW72" i="33"/>
  <c r="MX72" i="33"/>
  <c r="MY72" i="33"/>
  <c r="MZ72" i="33"/>
  <c r="NA72" i="33"/>
  <c r="NB72" i="33"/>
  <c r="NC72" i="33"/>
  <c r="ND72" i="33"/>
  <c r="NE72" i="33"/>
  <c r="NF72" i="33"/>
  <c r="NG72" i="33"/>
  <c r="NH72" i="33"/>
  <c r="NI72" i="33"/>
  <c r="NJ72" i="33"/>
  <c r="NK72" i="33"/>
  <c r="NL72" i="33"/>
  <c r="NM72" i="33"/>
  <c r="NN72" i="33"/>
  <c r="NO72" i="33"/>
  <c r="NP72" i="33"/>
  <c r="NQ72" i="33"/>
  <c r="NR72" i="33"/>
  <c r="NS72" i="33"/>
  <c r="NT72" i="33"/>
  <c r="NU72" i="33"/>
  <c r="NV72" i="33"/>
  <c r="NW72" i="33"/>
  <c r="NX72" i="33"/>
  <c r="NY72" i="33"/>
  <c r="NZ72" i="33"/>
  <c r="OA72" i="33"/>
  <c r="OB72" i="33"/>
  <c r="OC72" i="33"/>
  <c r="OD72" i="33"/>
  <c r="OE72" i="33"/>
  <c r="OF72" i="33"/>
  <c r="OG72" i="33"/>
  <c r="OH72" i="33"/>
  <c r="OI72" i="33"/>
  <c r="OJ72" i="33"/>
  <c r="OK72" i="33"/>
  <c r="OL72" i="33"/>
  <c r="OM72" i="33"/>
  <c r="ON72" i="33"/>
  <c r="OO72" i="33"/>
  <c r="OP72" i="33"/>
  <c r="OQ72" i="33"/>
  <c r="OR72" i="33"/>
  <c r="OS72" i="33"/>
  <c r="OT72" i="33"/>
  <c r="OU72" i="33"/>
  <c r="OV72" i="33"/>
  <c r="OW72" i="33"/>
  <c r="OX72" i="33"/>
  <c r="OY72" i="33"/>
  <c r="OZ72" i="33"/>
  <c r="PA72" i="33"/>
  <c r="PB72" i="33"/>
  <c r="PC72" i="33"/>
  <c r="PD72" i="33"/>
  <c r="PE72" i="33"/>
  <c r="PF72" i="33"/>
  <c r="PG72" i="33"/>
  <c r="PH72" i="33"/>
  <c r="PI72" i="33"/>
  <c r="PJ72" i="33"/>
  <c r="PK72" i="33"/>
  <c r="PL72" i="33"/>
  <c r="PM72" i="33"/>
  <c r="PN72" i="33"/>
  <c r="PO72" i="33"/>
  <c r="PP72" i="33"/>
  <c r="PQ72" i="33"/>
  <c r="PR72" i="33"/>
  <c r="PS72" i="33"/>
  <c r="PT72" i="33"/>
  <c r="PU72" i="33"/>
  <c r="PV72" i="33"/>
  <c r="PW72" i="33"/>
  <c r="PX72" i="33"/>
  <c r="PY72" i="33"/>
  <c r="PZ72" i="33"/>
  <c r="QA72" i="33"/>
  <c r="QB72" i="33"/>
  <c r="QC72" i="33"/>
  <c r="QD72" i="33"/>
  <c r="QE72" i="33"/>
  <c r="QF72" i="33"/>
  <c r="QG72" i="33"/>
  <c r="QH72" i="33"/>
  <c r="QI72" i="33"/>
  <c r="QJ72" i="33"/>
  <c r="QK72" i="33"/>
  <c r="QL72" i="33"/>
  <c r="QM72" i="33"/>
  <c r="QN72" i="33"/>
  <c r="QO72" i="33"/>
  <c r="QP72" i="33"/>
  <c r="QQ72" i="33"/>
  <c r="QR72" i="33"/>
  <c r="QS72" i="33"/>
  <c r="QT72" i="33"/>
  <c r="QU72" i="33"/>
  <c r="QV72" i="33"/>
  <c r="QW72" i="33"/>
  <c r="QX72" i="33"/>
  <c r="QY72" i="33"/>
  <c r="QZ72" i="33"/>
  <c r="RA72" i="33"/>
  <c r="RB72" i="33"/>
  <c r="RC72" i="33"/>
  <c r="RD72" i="33"/>
  <c r="RE72" i="33"/>
  <c r="RF72" i="33"/>
  <c r="RG72" i="33"/>
  <c r="RH72" i="33"/>
  <c r="RI72" i="33"/>
  <c r="RJ72" i="33"/>
  <c r="RK72" i="33"/>
  <c r="RL72" i="33"/>
  <c r="RM72" i="33"/>
  <c r="RN72" i="33"/>
  <c r="RO72" i="33"/>
  <c r="RP72" i="33"/>
  <c r="RQ72" i="33"/>
  <c r="RR72" i="33"/>
  <c r="RS72" i="33"/>
  <c r="RT72" i="33"/>
  <c r="RU72" i="33"/>
  <c r="RV72" i="33"/>
  <c r="RW72" i="33"/>
  <c r="RX72" i="33"/>
  <c r="RY72" i="33"/>
  <c r="RZ72" i="33"/>
  <c r="SA72" i="33"/>
  <c r="SB72" i="33"/>
  <c r="SC72" i="33"/>
  <c r="SD72" i="33"/>
  <c r="SE72" i="33"/>
  <c r="SF72" i="33"/>
  <c r="SG72" i="33"/>
  <c r="SH72" i="33"/>
  <c r="SI72" i="33"/>
  <c r="SJ72" i="33"/>
  <c r="SK72" i="33"/>
  <c r="SL72" i="33"/>
  <c r="SM72" i="33"/>
  <c r="SN72" i="33"/>
  <c r="SO72" i="33"/>
  <c r="SP72" i="33"/>
  <c r="SQ72" i="33"/>
  <c r="SR72" i="33"/>
  <c r="SS72" i="33"/>
  <c r="ST72" i="33"/>
  <c r="SU72" i="33"/>
  <c r="SV72" i="33"/>
  <c r="SW72" i="33"/>
  <c r="SX72" i="33"/>
  <c r="SY72" i="33"/>
  <c r="SZ72" i="33"/>
  <c r="TA72" i="33"/>
  <c r="TB72" i="33"/>
  <c r="TC72" i="33"/>
  <c r="TD72" i="33"/>
  <c r="TE72" i="33"/>
  <c r="TF72" i="33"/>
  <c r="TG72" i="33"/>
  <c r="TH72" i="33"/>
  <c r="TI72" i="33"/>
  <c r="TJ72" i="33"/>
  <c r="TK72" i="33"/>
  <c r="TL72" i="33"/>
  <c r="TM72" i="33"/>
  <c r="TN72" i="33"/>
  <c r="TO72" i="33"/>
  <c r="TP72" i="33"/>
  <c r="TQ72" i="33"/>
  <c r="TR72" i="33"/>
  <c r="TS72" i="33"/>
  <c r="TT72" i="33"/>
  <c r="TU72" i="33"/>
  <c r="TV72" i="33"/>
  <c r="TW72" i="33"/>
  <c r="TX72" i="33"/>
  <c r="TY72" i="33"/>
  <c r="TZ72" i="33"/>
  <c r="UA72" i="33"/>
  <c r="UB72" i="33"/>
  <c r="UC72" i="33"/>
  <c r="UD72" i="33"/>
  <c r="UE72" i="33"/>
  <c r="UF72" i="33"/>
  <c r="UG72" i="33"/>
  <c r="UH72" i="33"/>
  <c r="UI72" i="33"/>
  <c r="UJ72" i="33"/>
  <c r="UK72" i="33"/>
  <c r="UL72" i="33"/>
  <c r="UM72" i="33"/>
  <c r="UN72" i="33"/>
  <c r="UO72" i="33"/>
  <c r="UP72" i="33"/>
  <c r="UQ72" i="33"/>
  <c r="UR72" i="33"/>
  <c r="US72" i="33"/>
  <c r="UT72" i="33"/>
  <c r="UU72" i="33"/>
  <c r="UV72" i="33"/>
  <c r="UW72" i="33"/>
  <c r="UX72" i="33"/>
  <c r="UY72" i="33"/>
  <c r="UZ72" i="33"/>
  <c r="VA72" i="33"/>
  <c r="VB72" i="33"/>
  <c r="VC72" i="33"/>
  <c r="VD72" i="33"/>
  <c r="VE72" i="33"/>
  <c r="VF72" i="33"/>
  <c r="VG72" i="33"/>
  <c r="VH72" i="33"/>
  <c r="VI72" i="33"/>
  <c r="VJ72" i="33"/>
  <c r="VK72" i="33"/>
  <c r="VL72" i="33"/>
  <c r="VM72" i="33"/>
  <c r="VN72" i="33"/>
  <c r="VO72" i="33"/>
  <c r="VP72" i="33"/>
  <c r="VQ72" i="33"/>
  <c r="VR72" i="33"/>
  <c r="VS72" i="33"/>
  <c r="VT72" i="33"/>
  <c r="VU72" i="33"/>
  <c r="VV72" i="33"/>
  <c r="VW72" i="33"/>
  <c r="VX72" i="33"/>
  <c r="VY72" i="33"/>
  <c r="VZ72" i="33"/>
  <c r="WA72" i="33"/>
  <c r="WB72" i="33"/>
  <c r="WC72" i="33"/>
  <c r="WD72" i="33"/>
  <c r="WE72" i="33"/>
  <c r="WF72" i="33"/>
  <c r="WG72" i="33"/>
  <c r="WH72" i="33"/>
  <c r="WI72" i="33"/>
  <c r="WJ72" i="33"/>
  <c r="WK72" i="33"/>
  <c r="WL72" i="33"/>
  <c r="WM72" i="33"/>
  <c r="WN72" i="33"/>
  <c r="WO72" i="33"/>
  <c r="WP72" i="33"/>
  <c r="WQ72" i="33"/>
  <c r="WR72" i="33"/>
  <c r="WS72" i="33"/>
  <c r="WT72" i="33"/>
  <c r="WU72" i="33"/>
  <c r="WV72" i="33"/>
  <c r="WW72" i="33"/>
  <c r="WX72" i="33"/>
  <c r="WY72" i="33"/>
  <c r="WZ72" i="33"/>
  <c r="XA72" i="33"/>
  <c r="XB72" i="33"/>
  <c r="XC72" i="33"/>
  <c r="XD72" i="33"/>
  <c r="XE72" i="33"/>
  <c r="XF72" i="33"/>
  <c r="XG72" i="33"/>
  <c r="XH72" i="33"/>
  <c r="XI72" i="33"/>
  <c r="XJ72" i="33"/>
  <c r="XK72" i="33"/>
  <c r="XL72" i="33"/>
  <c r="XM72" i="33"/>
  <c r="XN72" i="33"/>
  <c r="XO72" i="33"/>
  <c r="XP72" i="33"/>
  <c r="XQ72" i="33"/>
  <c r="XR72" i="33"/>
  <c r="XS72" i="33"/>
  <c r="XT72" i="33"/>
  <c r="XU72" i="33"/>
  <c r="XV72" i="33"/>
  <c r="XW72" i="33"/>
  <c r="XX72" i="33"/>
  <c r="XY72" i="33"/>
  <c r="XZ72" i="33"/>
  <c r="YA72" i="33"/>
  <c r="YB72" i="33"/>
  <c r="YC72" i="33"/>
  <c r="YD72" i="33"/>
  <c r="YE72" i="33"/>
  <c r="YF72" i="33"/>
  <c r="YG72" i="33"/>
  <c r="YH72" i="33"/>
  <c r="YI72" i="33"/>
  <c r="YJ72" i="33"/>
  <c r="YK72" i="33"/>
  <c r="YL72" i="33"/>
  <c r="YM72" i="33"/>
  <c r="YN72" i="33"/>
  <c r="YO72" i="33"/>
  <c r="YP72" i="33"/>
  <c r="YQ72" i="33"/>
  <c r="YR72" i="33"/>
  <c r="YS72" i="33"/>
  <c r="YT72" i="33"/>
  <c r="YU72" i="33"/>
  <c r="YV72" i="33"/>
  <c r="YW72" i="33"/>
  <c r="YX72" i="33"/>
  <c r="YY72" i="33"/>
  <c r="YZ72" i="33"/>
  <c r="ZA72" i="33"/>
  <c r="ZB72" i="33"/>
  <c r="ZC72" i="33"/>
  <c r="ZD72" i="33"/>
  <c r="ZE72" i="33"/>
  <c r="ZF72" i="33"/>
  <c r="ZG72" i="33"/>
  <c r="ZH72" i="33"/>
  <c r="ZI72" i="33"/>
  <c r="ZJ72" i="33"/>
  <c r="ZK72" i="33"/>
  <c r="ZL72" i="33"/>
  <c r="ZM72" i="33"/>
  <c r="ZN72" i="33"/>
  <c r="ZO72" i="33"/>
  <c r="ZP72" i="33"/>
  <c r="ZQ72" i="33"/>
  <c r="ZR72" i="33"/>
  <c r="ZS72" i="33"/>
  <c r="ZT72" i="33"/>
  <c r="ZU72" i="33"/>
  <c r="ZV72" i="33"/>
  <c r="ZW72" i="33"/>
  <c r="ZX72" i="33"/>
  <c r="ZY72" i="33"/>
  <c r="ZZ72" i="33"/>
  <c r="AAA72" i="33"/>
  <c r="AAB72" i="33"/>
  <c r="AAC72" i="33"/>
  <c r="AAD72" i="33"/>
  <c r="AAE72" i="33"/>
  <c r="AAF72" i="33"/>
  <c r="AAG72" i="33"/>
  <c r="AAH72" i="33"/>
  <c r="AAI72" i="33"/>
  <c r="AAJ72" i="33"/>
  <c r="AAK72" i="33"/>
  <c r="AAL72" i="33"/>
  <c r="AAM72" i="33"/>
  <c r="AAN72" i="33"/>
  <c r="AAO72" i="33"/>
  <c r="AAP72" i="33"/>
  <c r="AAQ72" i="33"/>
  <c r="AAR72" i="33"/>
  <c r="AAS72" i="33"/>
  <c r="AAT72" i="33"/>
  <c r="AAU72" i="33"/>
  <c r="AAV72" i="33"/>
  <c r="AAW72" i="33"/>
  <c r="AAX72" i="33"/>
  <c r="AAY72" i="33"/>
  <c r="AAZ72" i="33"/>
  <c r="ABA72" i="33"/>
  <c r="ABB72" i="33"/>
  <c r="ABC72" i="33"/>
  <c r="ABD72" i="33"/>
  <c r="ABE72" i="33"/>
  <c r="ABF72" i="33"/>
  <c r="ABG72" i="33"/>
  <c r="ABH72" i="33"/>
  <c r="ABI72" i="33"/>
  <c r="ABJ72" i="33"/>
  <c r="ABK72" i="33"/>
  <c r="ABL72" i="33"/>
  <c r="ABM72" i="33"/>
  <c r="ABN72" i="33"/>
  <c r="ABO72" i="33"/>
  <c r="ABP72" i="33"/>
  <c r="ABQ72" i="33"/>
  <c r="ABR72" i="33"/>
  <c r="ABS72" i="33"/>
  <c r="ABT72" i="33"/>
  <c r="ABU72" i="33"/>
  <c r="ABV72" i="33"/>
  <c r="ABW72" i="33"/>
  <c r="ABX72" i="33"/>
  <c r="ABY72" i="33"/>
  <c r="ABZ72" i="33"/>
  <c r="ACA72" i="33"/>
  <c r="ACB72" i="33"/>
  <c r="ACC72" i="33"/>
  <c r="ACD72" i="33"/>
  <c r="ACE72" i="33"/>
  <c r="ACF72" i="33"/>
  <c r="ACG72" i="33"/>
  <c r="ACH72" i="33"/>
  <c r="ACI72" i="33"/>
  <c r="ACJ72" i="33"/>
  <c r="ACK72" i="33"/>
  <c r="ACL72" i="33"/>
  <c r="ACM72" i="33"/>
  <c r="ACN72" i="33"/>
  <c r="ACO72" i="33"/>
  <c r="ACP72" i="33"/>
  <c r="ACQ72" i="33"/>
  <c r="ACR72" i="33"/>
  <c r="ACS72" i="33"/>
  <c r="ACT72" i="33"/>
  <c r="ACU72" i="33"/>
  <c r="ACV72" i="33"/>
  <c r="ACW72" i="33"/>
  <c r="ACX72" i="33"/>
  <c r="ACY72" i="33"/>
  <c r="ACZ72" i="33"/>
  <c r="ADA72" i="33"/>
  <c r="ADB72" i="33"/>
  <c r="ADC72" i="33"/>
  <c r="ADD72" i="33"/>
  <c r="ADE72" i="33"/>
  <c r="ADF72" i="33"/>
  <c r="ADG72" i="33"/>
  <c r="ADH72" i="33"/>
  <c r="ADI72" i="33"/>
  <c r="ADJ72" i="33"/>
  <c r="ADK72" i="33"/>
  <c r="ADL72" i="33"/>
  <c r="ADM72" i="33"/>
  <c r="ADN72" i="33"/>
  <c r="ADO72" i="33"/>
  <c r="ADP72" i="33"/>
  <c r="ADQ72" i="33"/>
  <c r="ADR72" i="33"/>
  <c r="ADS72" i="33"/>
  <c r="ADT72" i="33"/>
  <c r="ADU72" i="33"/>
  <c r="ADV72" i="33"/>
  <c r="ADW72" i="33"/>
  <c r="ADX72" i="33"/>
  <c r="ADY72" i="33"/>
  <c r="ADZ72" i="33"/>
  <c r="AEA72" i="33"/>
  <c r="AEB72" i="33"/>
  <c r="AEC72" i="33"/>
  <c r="AED72" i="33"/>
  <c r="AEE72" i="33"/>
  <c r="AEF72" i="33"/>
  <c r="AEG72" i="33"/>
  <c r="AEH72" i="33"/>
  <c r="AEI72" i="33"/>
  <c r="AEJ72" i="33"/>
  <c r="AEK72" i="33"/>
  <c r="AEL72" i="33"/>
  <c r="AEM72" i="33"/>
  <c r="AEN72" i="33"/>
  <c r="AEO72" i="33"/>
  <c r="AEP72" i="33"/>
  <c r="AEQ72" i="33"/>
  <c r="AER72" i="33"/>
  <c r="AES72" i="33"/>
  <c r="AET72" i="33"/>
  <c r="AEU72" i="33"/>
  <c r="AEV72" i="33"/>
  <c r="AEW72" i="33"/>
  <c r="AEX72" i="33"/>
  <c r="AEY72" i="33"/>
  <c r="AEZ72" i="33"/>
  <c r="AFA72" i="33"/>
  <c r="AFB72" i="33"/>
  <c r="AFC72" i="33"/>
  <c r="AFD72" i="33"/>
  <c r="AFE72" i="33"/>
  <c r="AFF72" i="33"/>
  <c r="AFG72" i="33"/>
  <c r="AFH72" i="33"/>
  <c r="AFI72" i="33"/>
  <c r="AFJ72" i="33"/>
  <c r="AFK72" i="33"/>
  <c r="AFL72" i="33"/>
  <c r="AFM72" i="33"/>
  <c r="AFN72" i="33"/>
  <c r="AFO72" i="33"/>
  <c r="AFP72" i="33"/>
  <c r="AFQ72" i="33"/>
  <c r="AFR72" i="33"/>
  <c r="AFS72" i="33"/>
  <c r="AFT72" i="33"/>
  <c r="AFU72" i="33"/>
  <c r="AFV72" i="33"/>
  <c r="AFW72" i="33"/>
  <c r="AFX72" i="33"/>
  <c r="AFY72" i="33"/>
  <c r="AFZ72" i="33"/>
  <c r="AGA72" i="33"/>
  <c r="AGB72" i="33"/>
  <c r="AGC72" i="33"/>
  <c r="AGD72" i="33"/>
  <c r="AGE72" i="33"/>
  <c r="AGF72" i="33"/>
  <c r="AGG72" i="33"/>
  <c r="AGH72" i="33"/>
  <c r="AGI72" i="33"/>
  <c r="AGJ72" i="33"/>
  <c r="AGK72" i="33"/>
  <c r="AGL72" i="33"/>
  <c r="AGM72" i="33"/>
  <c r="AGN72" i="33"/>
  <c r="AGO72" i="33"/>
  <c r="AGP72" i="33"/>
  <c r="AGQ72" i="33"/>
  <c r="AGR72" i="33"/>
  <c r="AGS72" i="33"/>
  <c r="AGT72" i="33"/>
  <c r="AGU72" i="33"/>
  <c r="AGV72" i="33"/>
  <c r="AGW72" i="33"/>
  <c r="AGX72" i="33"/>
  <c r="AGY72" i="33"/>
  <c r="AGZ72" i="33"/>
  <c r="AHA72" i="33"/>
  <c r="AHB72" i="33"/>
  <c r="AHC72" i="33"/>
  <c r="AHD72" i="33"/>
  <c r="AHE72" i="33"/>
  <c r="AHF72" i="33"/>
  <c r="AHG72" i="33"/>
  <c r="AHH72" i="33"/>
  <c r="AHI72" i="33"/>
  <c r="AHJ72" i="33"/>
  <c r="AHK72" i="33"/>
  <c r="AHL72" i="33"/>
  <c r="AHM72" i="33"/>
  <c r="AHN72" i="33"/>
  <c r="AHO72" i="33"/>
  <c r="AHP72" i="33"/>
  <c r="AHQ72" i="33"/>
  <c r="AHR72" i="33"/>
  <c r="AHS72" i="33"/>
  <c r="AHT72" i="33"/>
  <c r="AHU72" i="33"/>
  <c r="AHV72" i="33"/>
  <c r="AHW72" i="33"/>
  <c r="AHX72" i="33"/>
  <c r="AHY72" i="33"/>
  <c r="AHZ72" i="33"/>
  <c r="AIA72" i="33"/>
  <c r="AIB72" i="33"/>
  <c r="AIC72" i="33"/>
  <c r="AID72" i="33"/>
  <c r="AIE72" i="33"/>
  <c r="AIF72" i="33"/>
  <c r="AIG72" i="33"/>
  <c r="AIH72" i="33"/>
  <c r="AII72" i="33"/>
  <c r="AIJ72" i="33"/>
  <c r="AIK72" i="33"/>
  <c r="AIL72" i="33"/>
  <c r="AIM72" i="33"/>
  <c r="AIN72" i="33"/>
  <c r="AIO72" i="33"/>
  <c r="AIP72" i="33"/>
  <c r="AIQ72" i="33"/>
  <c r="AIR72" i="33"/>
  <c r="AIS72" i="33"/>
  <c r="AIT72" i="33"/>
  <c r="AIU72" i="33"/>
  <c r="AIV72" i="33"/>
  <c r="AIW72" i="33"/>
  <c r="AIX72" i="33"/>
  <c r="AIY72" i="33"/>
  <c r="AIZ72" i="33"/>
  <c r="AJA72" i="33"/>
  <c r="AJB72" i="33"/>
  <c r="AJC72" i="33"/>
  <c r="AJD72" i="33"/>
  <c r="AJE72" i="33"/>
  <c r="AJF72" i="33"/>
  <c r="AJG72" i="33"/>
  <c r="AJH72" i="33"/>
  <c r="AJI72" i="33"/>
  <c r="AJJ72" i="33"/>
  <c r="AJK72" i="33"/>
  <c r="AJL72" i="33"/>
  <c r="AJM72" i="33"/>
  <c r="AJN72" i="33"/>
  <c r="AJO72" i="33"/>
  <c r="AJP72" i="33"/>
  <c r="AJQ72" i="33"/>
  <c r="AJR72" i="33"/>
  <c r="AJS72" i="33"/>
  <c r="AJT72" i="33"/>
  <c r="AJU72" i="33"/>
  <c r="AJV72" i="33"/>
  <c r="AJW72" i="33"/>
  <c r="AJX72" i="33"/>
  <c r="AJY72" i="33"/>
  <c r="AJZ72" i="33"/>
  <c r="AKA72" i="33"/>
  <c r="AKB72" i="33"/>
  <c r="AKC72" i="33"/>
  <c r="AKD72" i="33"/>
  <c r="AKE72" i="33"/>
  <c r="AKF72" i="33"/>
  <c r="AKG72" i="33"/>
  <c r="AKH72" i="33"/>
  <c r="AKI72" i="33"/>
  <c r="AKJ72" i="33"/>
  <c r="AKK72" i="33"/>
  <c r="AKL72" i="33"/>
  <c r="AKM72" i="33"/>
  <c r="AKN72" i="33"/>
  <c r="AKO72" i="33"/>
  <c r="AKP72" i="33"/>
  <c r="AKQ72" i="33"/>
  <c r="AKR72" i="33"/>
  <c r="AKS72" i="33"/>
  <c r="AKT72" i="33"/>
  <c r="AKU72" i="33"/>
  <c r="AKV72" i="33"/>
  <c r="AKW72" i="33"/>
  <c r="AKX72" i="33"/>
  <c r="AKY72" i="33"/>
  <c r="AKZ72" i="33"/>
  <c r="ALA72" i="33"/>
  <c r="ALB72" i="33"/>
  <c r="ALC72" i="33"/>
  <c r="ALD72" i="33"/>
  <c r="ALE72" i="33"/>
  <c r="ALF72" i="33"/>
  <c r="ALG72" i="33"/>
  <c r="ALH72" i="33"/>
  <c r="ALI72" i="33"/>
  <c r="ALJ72" i="33"/>
  <c r="ALK72" i="33"/>
  <c r="ALL72" i="33"/>
  <c r="ALM72" i="33"/>
  <c r="ALN72" i="33"/>
  <c r="ALO72" i="33"/>
  <c r="ALP72" i="33"/>
  <c r="ALQ72" i="33"/>
  <c r="ALR72" i="33"/>
  <c r="ALS72" i="33"/>
  <c r="ALT72" i="33"/>
  <c r="ALU72" i="33"/>
  <c r="ALV72" i="33"/>
  <c r="ALW72" i="33"/>
  <c r="ALX72" i="33"/>
  <c r="ALY72" i="33"/>
  <c r="ALZ72" i="33"/>
  <c r="AMA72" i="33"/>
  <c r="AMB72" i="33"/>
  <c r="AMC72" i="33"/>
  <c r="AMD72" i="33"/>
  <c r="AME72" i="33"/>
  <c r="AMF72" i="33"/>
  <c r="AMG72" i="33"/>
  <c r="AMH72" i="33"/>
  <c r="AMI72" i="33"/>
  <c r="AMJ72" i="33"/>
  <c r="AMK72" i="33"/>
  <c r="AML72" i="33"/>
  <c r="AMM72" i="33"/>
  <c r="AMN72" i="33"/>
  <c r="AMO72" i="33"/>
  <c r="AMP72" i="33"/>
  <c r="AMQ72" i="33"/>
  <c r="AMR72" i="33"/>
  <c r="AMS72" i="33"/>
  <c r="AMT72" i="33"/>
  <c r="AMU72" i="33"/>
  <c r="AMV72" i="33"/>
  <c r="AMW72" i="33"/>
  <c r="AMX72" i="33"/>
  <c r="AMY72" i="33"/>
  <c r="AMZ72" i="33"/>
  <c r="ANA72" i="33"/>
  <c r="ANB72" i="33"/>
  <c r="ANC72" i="33"/>
  <c r="AND72" i="33"/>
  <c r="ANE72" i="33"/>
  <c r="ANF72" i="33"/>
  <c r="ANG72" i="33"/>
  <c r="ANH72" i="33"/>
  <c r="ANI72" i="33"/>
  <c r="ANJ72" i="33"/>
  <c r="ANK72" i="33"/>
  <c r="ANL72" i="33"/>
  <c r="ANM72" i="33"/>
  <c r="ANN72" i="33"/>
  <c r="ANO72" i="33"/>
  <c r="ANP72" i="33"/>
  <c r="ANQ72" i="33"/>
  <c r="ANR72" i="33"/>
  <c r="ANS72" i="33"/>
  <c r="ANT72" i="33"/>
  <c r="ANU72" i="33"/>
  <c r="ANV72" i="33"/>
  <c r="ANW72" i="33"/>
  <c r="ANX72" i="33"/>
  <c r="ANY72" i="33"/>
  <c r="ANZ72" i="33"/>
  <c r="AOA72" i="33"/>
  <c r="AOB72" i="33"/>
  <c r="AOC72" i="33"/>
  <c r="AOD72" i="33"/>
  <c r="DI81" i="33"/>
  <c r="DJ81" i="33"/>
  <c r="DK81" i="33"/>
  <c r="DL81" i="33"/>
  <c r="DM81" i="33"/>
  <c r="DN81" i="33"/>
  <c r="DO81" i="33"/>
  <c r="DP81" i="33"/>
  <c r="DQ81" i="33"/>
  <c r="DR81" i="33"/>
  <c r="DS81" i="33"/>
  <c r="DT81" i="33"/>
  <c r="DU81" i="33"/>
  <c r="DV81" i="33"/>
  <c r="DW81" i="33"/>
  <c r="DX81" i="33"/>
  <c r="DY81" i="33"/>
  <c r="DZ81" i="33"/>
  <c r="EA81" i="33"/>
  <c r="EB81" i="33"/>
  <c r="EC81" i="33"/>
  <c r="ED81" i="33"/>
  <c r="EE81" i="33"/>
  <c r="EF81" i="33"/>
  <c r="EG81" i="33"/>
  <c r="EH81" i="33"/>
  <c r="EI81" i="33"/>
  <c r="EJ81" i="33"/>
  <c r="EK81" i="33"/>
  <c r="EL81" i="33"/>
  <c r="EM81" i="33"/>
  <c r="EN81" i="33"/>
  <c r="EO81" i="33"/>
  <c r="EP81" i="33"/>
  <c r="EQ81" i="33"/>
  <c r="ER81" i="33"/>
  <c r="ES81" i="33"/>
  <c r="ET81" i="33"/>
  <c r="EU81" i="33"/>
  <c r="EV81" i="33"/>
  <c r="EW81" i="33"/>
  <c r="EX81" i="33"/>
  <c r="EY81" i="33"/>
  <c r="EZ81" i="33"/>
  <c r="FA81" i="33"/>
  <c r="FB81" i="33"/>
  <c r="FC81" i="33"/>
  <c r="FD81" i="33"/>
  <c r="FE81" i="33"/>
  <c r="FF81" i="33"/>
  <c r="FG81" i="33"/>
  <c r="FH81" i="33"/>
  <c r="FI81" i="33"/>
  <c r="FJ81" i="33"/>
  <c r="FK81" i="33"/>
  <c r="FL81" i="33"/>
  <c r="FM81" i="33"/>
  <c r="FN81" i="33"/>
  <c r="FO81" i="33"/>
  <c r="FP81" i="33"/>
  <c r="FQ81" i="33"/>
  <c r="FR81" i="33"/>
  <c r="FS81" i="33"/>
  <c r="FT81" i="33"/>
  <c r="FU81" i="33"/>
  <c r="FV81" i="33"/>
  <c r="FW81" i="33"/>
  <c r="FX81" i="33"/>
  <c r="FY81" i="33"/>
  <c r="FZ81" i="33"/>
  <c r="GA81" i="33"/>
  <c r="GB81" i="33"/>
  <c r="GC81" i="33"/>
  <c r="GD81" i="33"/>
  <c r="GE81" i="33"/>
  <c r="GF81" i="33"/>
  <c r="GG81" i="33"/>
  <c r="GH81" i="33"/>
  <c r="GI81" i="33"/>
  <c r="GJ81" i="33"/>
  <c r="GK81" i="33"/>
  <c r="GL81" i="33"/>
  <c r="GM81" i="33"/>
  <c r="GN81" i="33"/>
  <c r="GO81" i="33"/>
  <c r="GP81" i="33"/>
  <c r="GQ81" i="33"/>
  <c r="GR81" i="33"/>
  <c r="GS81" i="33"/>
  <c r="GT81" i="33"/>
  <c r="GU81" i="33"/>
  <c r="GV81" i="33"/>
  <c r="GW81" i="33"/>
  <c r="GX81" i="33"/>
  <c r="GY81" i="33"/>
  <c r="GZ81" i="33"/>
  <c r="HA81" i="33"/>
  <c r="HB81" i="33"/>
  <c r="HC81" i="33"/>
  <c r="HD81" i="33"/>
  <c r="HE81" i="33"/>
  <c r="HF81" i="33"/>
  <c r="HG81" i="33"/>
  <c r="HH81" i="33"/>
  <c r="HI81" i="33"/>
  <c r="HJ81" i="33"/>
  <c r="HK81" i="33"/>
  <c r="HL81" i="33"/>
  <c r="HM81" i="33"/>
  <c r="HN81" i="33"/>
  <c r="HO81" i="33"/>
  <c r="HP81" i="33"/>
  <c r="HQ81" i="33"/>
  <c r="HR81" i="33"/>
  <c r="HS81" i="33"/>
  <c r="HT81" i="33"/>
  <c r="HU81" i="33"/>
  <c r="HV81" i="33"/>
  <c r="HW81" i="33"/>
  <c r="HX81" i="33"/>
  <c r="HY81" i="33"/>
  <c r="HZ81" i="33"/>
  <c r="IA81" i="33"/>
  <c r="IB81" i="33"/>
  <c r="IC81" i="33"/>
  <c r="ID81" i="33"/>
  <c r="IE81" i="33"/>
  <c r="IF81" i="33"/>
  <c r="IG81" i="33"/>
  <c r="IH81" i="33"/>
  <c r="II81" i="33"/>
  <c r="IJ81" i="33"/>
  <c r="IK81" i="33"/>
  <c r="IL81" i="33"/>
  <c r="IM81" i="33"/>
  <c r="IN81" i="33"/>
  <c r="IO81" i="33"/>
  <c r="IP81" i="33"/>
  <c r="IQ81" i="33"/>
  <c r="IR81" i="33"/>
  <c r="IS81" i="33"/>
  <c r="IT81" i="33"/>
  <c r="IU81" i="33"/>
  <c r="IV81" i="33"/>
  <c r="IW81" i="33"/>
  <c r="IX81" i="33"/>
  <c r="IY81" i="33"/>
  <c r="IZ81" i="33"/>
  <c r="JA81" i="33"/>
  <c r="JB81" i="33"/>
  <c r="JC81" i="33"/>
  <c r="JD81" i="33"/>
  <c r="JE81" i="33"/>
  <c r="JF81" i="33"/>
  <c r="JG81" i="33"/>
  <c r="JH81" i="33"/>
  <c r="JI81" i="33"/>
  <c r="JJ81" i="33"/>
  <c r="JK81" i="33"/>
  <c r="JL81" i="33"/>
  <c r="JM81" i="33"/>
  <c r="JN81" i="33"/>
  <c r="JO81" i="33"/>
  <c r="JP81" i="33"/>
  <c r="JQ81" i="33"/>
  <c r="JR81" i="33"/>
  <c r="JS81" i="33"/>
  <c r="JT81" i="33"/>
  <c r="JU81" i="33"/>
  <c r="JV81" i="33"/>
  <c r="JW81" i="33"/>
  <c r="JX81" i="33"/>
  <c r="JY81" i="33"/>
  <c r="JZ81" i="33"/>
  <c r="KA81" i="33"/>
  <c r="KB81" i="33"/>
  <c r="KC81" i="33"/>
  <c r="KD81" i="33"/>
  <c r="KE81" i="33"/>
  <c r="KF81" i="33"/>
  <c r="KG81" i="33"/>
  <c r="KH81" i="33"/>
  <c r="KI81" i="33"/>
  <c r="KJ81" i="33"/>
  <c r="KK81" i="33"/>
  <c r="KL81" i="33"/>
  <c r="KM81" i="33"/>
  <c r="KN81" i="33"/>
  <c r="KO81" i="33"/>
  <c r="KP81" i="33"/>
  <c r="KQ81" i="33"/>
  <c r="KR81" i="33"/>
  <c r="KS81" i="33"/>
  <c r="KT81" i="33"/>
  <c r="KU81" i="33"/>
  <c r="KV81" i="33"/>
  <c r="KW81" i="33"/>
  <c r="KX81" i="33"/>
  <c r="KY81" i="33"/>
  <c r="KZ81" i="33"/>
  <c r="LA81" i="33"/>
  <c r="LB81" i="33"/>
  <c r="LC81" i="33"/>
  <c r="LD81" i="33"/>
  <c r="LE81" i="33"/>
  <c r="LF81" i="33"/>
  <c r="LG81" i="33"/>
  <c r="LH81" i="33"/>
  <c r="LI81" i="33"/>
  <c r="LJ81" i="33"/>
  <c r="LK81" i="33"/>
  <c r="LL81" i="33"/>
  <c r="LM81" i="33"/>
  <c r="LN81" i="33"/>
  <c r="LO81" i="33"/>
  <c r="LP81" i="33"/>
  <c r="LQ81" i="33"/>
  <c r="LR81" i="33"/>
  <c r="LS81" i="33"/>
  <c r="LT81" i="33"/>
  <c r="LU81" i="33"/>
  <c r="LV81" i="33"/>
  <c r="LW81" i="33"/>
  <c r="LX81" i="33"/>
  <c r="LY81" i="33"/>
  <c r="LZ81" i="33"/>
  <c r="MA81" i="33"/>
  <c r="MB81" i="33"/>
  <c r="MC81" i="33"/>
  <c r="MD81" i="33"/>
  <c r="ME81" i="33"/>
  <c r="MF81" i="33"/>
  <c r="MG81" i="33"/>
  <c r="MH81" i="33"/>
  <c r="MI81" i="33"/>
  <c r="MJ81" i="33"/>
  <c r="MK81" i="33"/>
  <c r="ML81" i="33"/>
  <c r="MM81" i="33"/>
  <c r="MN81" i="33"/>
  <c r="MO81" i="33"/>
  <c r="MP81" i="33"/>
  <c r="MQ81" i="33"/>
  <c r="MR81" i="33"/>
  <c r="MS81" i="33"/>
  <c r="MT81" i="33"/>
  <c r="MU81" i="33"/>
  <c r="MV81" i="33"/>
  <c r="MW81" i="33"/>
  <c r="MX81" i="33"/>
  <c r="MY81" i="33"/>
  <c r="MZ81" i="33"/>
  <c r="NA81" i="33"/>
  <c r="NB81" i="33"/>
  <c r="NC81" i="33"/>
  <c r="ND81" i="33"/>
  <c r="NE81" i="33"/>
  <c r="NF81" i="33"/>
  <c r="NG81" i="33"/>
  <c r="NH81" i="33"/>
  <c r="NI81" i="33"/>
  <c r="NJ81" i="33"/>
  <c r="NK81" i="33"/>
  <c r="NL81" i="33"/>
  <c r="NM81" i="33"/>
  <c r="NN81" i="33"/>
  <c r="NO81" i="33"/>
  <c r="NP81" i="33"/>
  <c r="NQ81" i="33"/>
  <c r="NR81" i="33"/>
  <c r="NS81" i="33"/>
  <c r="NT81" i="33"/>
  <c r="NU81" i="33"/>
  <c r="NV81" i="33"/>
  <c r="NW81" i="33"/>
  <c r="NX81" i="33"/>
  <c r="NY81" i="33"/>
  <c r="NZ81" i="33"/>
  <c r="OA81" i="33"/>
  <c r="OB81" i="33"/>
  <c r="OC81" i="33"/>
  <c r="OD81" i="33"/>
  <c r="OE81" i="33"/>
  <c r="OF81" i="33"/>
  <c r="OG81" i="33"/>
  <c r="OH81" i="33"/>
  <c r="OI81" i="33"/>
  <c r="OJ81" i="33"/>
  <c r="OK81" i="33"/>
  <c r="OL81" i="33"/>
  <c r="OM81" i="33"/>
  <c r="ON81" i="33"/>
  <c r="OO81" i="33"/>
  <c r="OP81" i="33"/>
  <c r="OQ81" i="33"/>
  <c r="OR81" i="33"/>
  <c r="OS81" i="33"/>
  <c r="OT81" i="33"/>
  <c r="OU81" i="33"/>
  <c r="OV81" i="33"/>
  <c r="OW81" i="33"/>
  <c r="OX81" i="33"/>
  <c r="OY81" i="33"/>
  <c r="OZ81" i="33"/>
  <c r="PA81" i="33"/>
  <c r="PB81" i="33"/>
  <c r="PC81" i="33"/>
  <c r="PD81" i="33"/>
  <c r="PE81" i="33"/>
  <c r="PF81" i="33"/>
  <c r="PG81" i="33"/>
  <c r="PH81" i="33"/>
  <c r="PI81" i="33"/>
  <c r="PJ81" i="33"/>
  <c r="PK81" i="33"/>
  <c r="PL81" i="33"/>
  <c r="PM81" i="33"/>
  <c r="PN81" i="33"/>
  <c r="PO81" i="33"/>
  <c r="PP81" i="33"/>
  <c r="PQ81" i="33"/>
  <c r="PR81" i="33"/>
  <c r="PS81" i="33"/>
  <c r="PT81" i="33"/>
  <c r="PU81" i="33"/>
  <c r="PV81" i="33"/>
  <c r="PW81" i="33"/>
  <c r="PX81" i="33"/>
  <c r="PY81" i="33"/>
  <c r="PZ81" i="33"/>
  <c r="QA81" i="33"/>
  <c r="QB81" i="33"/>
  <c r="QC81" i="33"/>
  <c r="QD81" i="33"/>
  <c r="QE81" i="33"/>
  <c r="QF81" i="33"/>
  <c r="QG81" i="33"/>
  <c r="QH81" i="33"/>
  <c r="QI81" i="33"/>
  <c r="QJ81" i="33"/>
  <c r="QK81" i="33"/>
  <c r="QL81" i="33"/>
  <c r="QM81" i="33"/>
  <c r="QN81" i="33"/>
  <c r="QO81" i="33"/>
  <c r="QP81" i="33"/>
  <c r="QQ81" i="33"/>
  <c r="QR81" i="33"/>
  <c r="QS81" i="33"/>
  <c r="QT81" i="33"/>
  <c r="QU81" i="33"/>
  <c r="QV81" i="33"/>
  <c r="QW81" i="33"/>
  <c r="QX81" i="33"/>
  <c r="QY81" i="33"/>
  <c r="QZ81" i="33"/>
  <c r="RA81" i="33"/>
  <c r="RB81" i="33"/>
  <c r="RC81" i="33"/>
  <c r="RD81" i="33"/>
  <c r="RE81" i="33"/>
  <c r="RF81" i="33"/>
  <c r="RG81" i="33"/>
  <c r="RH81" i="33"/>
  <c r="RI81" i="33"/>
  <c r="RJ81" i="33"/>
  <c r="RK81" i="33"/>
  <c r="RL81" i="33"/>
  <c r="RM81" i="33"/>
  <c r="RN81" i="33"/>
  <c r="RO81" i="33"/>
  <c r="RP81" i="33"/>
  <c r="RQ81" i="33"/>
  <c r="RR81" i="33"/>
  <c r="RS81" i="33"/>
  <c r="RT81" i="33"/>
  <c r="RU81" i="33"/>
  <c r="RV81" i="33"/>
  <c r="RW81" i="33"/>
  <c r="RX81" i="33"/>
  <c r="RY81" i="33"/>
  <c r="RZ81" i="33"/>
  <c r="SA81" i="33"/>
  <c r="SB81" i="33"/>
  <c r="SC81" i="33"/>
  <c r="SD81" i="33"/>
  <c r="SE81" i="33"/>
  <c r="SF81" i="33"/>
  <c r="SG81" i="33"/>
  <c r="SH81" i="33"/>
  <c r="SI81" i="33"/>
  <c r="SJ81" i="33"/>
  <c r="SK81" i="33"/>
  <c r="SL81" i="33"/>
  <c r="SM81" i="33"/>
  <c r="SN81" i="33"/>
  <c r="SO81" i="33"/>
  <c r="SP81" i="33"/>
  <c r="SQ81" i="33"/>
  <c r="SR81" i="33"/>
  <c r="SS81" i="33"/>
  <c r="ST81" i="33"/>
  <c r="SU81" i="33"/>
  <c r="SV81" i="33"/>
  <c r="SW81" i="33"/>
  <c r="SX81" i="33"/>
  <c r="SY81" i="33"/>
  <c r="SZ81" i="33"/>
  <c r="TA81" i="33"/>
  <c r="TB81" i="33"/>
  <c r="TC81" i="33"/>
  <c r="TD81" i="33"/>
  <c r="TE81" i="33"/>
  <c r="TF81" i="33"/>
  <c r="TG81" i="33"/>
  <c r="TH81" i="33"/>
  <c r="TI81" i="33"/>
  <c r="TJ81" i="33"/>
  <c r="TK81" i="33"/>
  <c r="TL81" i="33"/>
  <c r="TM81" i="33"/>
  <c r="TN81" i="33"/>
  <c r="TO81" i="33"/>
  <c r="TP81" i="33"/>
  <c r="TQ81" i="33"/>
  <c r="TR81" i="33"/>
  <c r="TS81" i="33"/>
  <c r="TT81" i="33"/>
  <c r="TU81" i="33"/>
  <c r="TV81" i="33"/>
  <c r="TW81" i="33"/>
  <c r="TX81" i="33"/>
  <c r="TY81" i="33"/>
  <c r="TZ81" i="33"/>
  <c r="UA81" i="33"/>
  <c r="UB81" i="33"/>
  <c r="UC81" i="33"/>
  <c r="UD81" i="33"/>
  <c r="UE81" i="33"/>
  <c r="UF81" i="33"/>
  <c r="UG81" i="33"/>
  <c r="UH81" i="33"/>
  <c r="UI81" i="33"/>
  <c r="UJ81" i="33"/>
  <c r="UK81" i="33"/>
  <c r="UL81" i="33"/>
  <c r="UM81" i="33"/>
  <c r="UN81" i="33"/>
  <c r="UO81" i="33"/>
  <c r="UP81" i="33"/>
  <c r="UQ81" i="33"/>
  <c r="UR81" i="33"/>
  <c r="US81" i="33"/>
  <c r="UT81" i="33"/>
  <c r="UU81" i="33"/>
  <c r="UV81" i="33"/>
  <c r="UW81" i="33"/>
  <c r="UX81" i="33"/>
  <c r="UY81" i="33"/>
  <c r="UZ81" i="33"/>
  <c r="VA81" i="33"/>
  <c r="VB81" i="33"/>
  <c r="VC81" i="33"/>
  <c r="VD81" i="33"/>
  <c r="VE81" i="33"/>
  <c r="VF81" i="33"/>
  <c r="VG81" i="33"/>
  <c r="VH81" i="33"/>
  <c r="VI81" i="33"/>
  <c r="VJ81" i="33"/>
  <c r="VK81" i="33"/>
  <c r="VL81" i="33"/>
  <c r="VM81" i="33"/>
  <c r="VN81" i="33"/>
  <c r="VO81" i="33"/>
  <c r="VP81" i="33"/>
  <c r="VQ81" i="33"/>
  <c r="VR81" i="33"/>
  <c r="VS81" i="33"/>
  <c r="VT81" i="33"/>
  <c r="VU81" i="33"/>
  <c r="VV81" i="33"/>
  <c r="VW81" i="33"/>
  <c r="VX81" i="33"/>
  <c r="VY81" i="33"/>
  <c r="VZ81" i="33"/>
  <c r="WA81" i="33"/>
  <c r="WB81" i="33"/>
  <c r="WC81" i="33"/>
  <c r="WD81" i="33"/>
  <c r="WE81" i="33"/>
  <c r="WF81" i="33"/>
  <c r="WG81" i="33"/>
  <c r="WH81" i="33"/>
  <c r="WI81" i="33"/>
  <c r="WJ81" i="33"/>
  <c r="WK81" i="33"/>
  <c r="WL81" i="33"/>
  <c r="WM81" i="33"/>
  <c r="WN81" i="33"/>
  <c r="WO81" i="33"/>
  <c r="WP81" i="33"/>
  <c r="WQ81" i="33"/>
  <c r="WR81" i="33"/>
  <c r="WS81" i="33"/>
  <c r="WT81" i="33"/>
  <c r="WU81" i="33"/>
  <c r="WV81" i="33"/>
  <c r="WW81" i="33"/>
  <c r="WX81" i="33"/>
  <c r="WY81" i="33"/>
  <c r="WZ81" i="33"/>
  <c r="XA81" i="33"/>
  <c r="XB81" i="33"/>
  <c r="XC81" i="33"/>
  <c r="XD81" i="33"/>
  <c r="XE81" i="33"/>
  <c r="XF81" i="33"/>
  <c r="XG81" i="33"/>
  <c r="XH81" i="33"/>
  <c r="XI81" i="33"/>
  <c r="XJ81" i="33"/>
  <c r="XK81" i="33"/>
  <c r="XL81" i="33"/>
  <c r="XM81" i="33"/>
  <c r="XN81" i="33"/>
  <c r="XO81" i="33"/>
  <c r="XP81" i="33"/>
  <c r="XQ81" i="33"/>
  <c r="XR81" i="33"/>
  <c r="XS81" i="33"/>
  <c r="XT81" i="33"/>
  <c r="XU81" i="33"/>
  <c r="XV81" i="33"/>
  <c r="XW81" i="33"/>
  <c r="XX81" i="33"/>
  <c r="XY81" i="33"/>
  <c r="XZ81" i="33"/>
  <c r="YA81" i="33"/>
  <c r="YB81" i="33"/>
  <c r="YC81" i="33"/>
  <c r="YD81" i="33"/>
  <c r="YE81" i="33"/>
  <c r="YF81" i="33"/>
  <c r="YG81" i="33"/>
  <c r="YH81" i="33"/>
  <c r="YI81" i="33"/>
  <c r="YJ81" i="33"/>
  <c r="YK81" i="33"/>
  <c r="YL81" i="33"/>
  <c r="YM81" i="33"/>
  <c r="YN81" i="33"/>
  <c r="YO81" i="33"/>
  <c r="YP81" i="33"/>
  <c r="YQ81" i="33"/>
  <c r="YR81" i="33"/>
  <c r="YS81" i="33"/>
  <c r="YT81" i="33"/>
  <c r="YU81" i="33"/>
  <c r="YV81" i="33"/>
  <c r="YW81" i="33"/>
  <c r="YX81" i="33"/>
  <c r="YY81" i="33"/>
  <c r="YZ81" i="33"/>
  <c r="ZA81" i="33"/>
  <c r="ZB81" i="33"/>
  <c r="ZC81" i="33"/>
  <c r="ZD81" i="33"/>
  <c r="ZE81" i="33"/>
  <c r="ZF81" i="33"/>
  <c r="ZG81" i="33"/>
  <c r="ZH81" i="33"/>
  <c r="ZI81" i="33"/>
  <c r="ZJ81" i="33"/>
  <c r="ZK81" i="33"/>
  <c r="ZL81" i="33"/>
  <c r="ZM81" i="33"/>
  <c r="ZN81" i="33"/>
  <c r="ZO81" i="33"/>
  <c r="ZP81" i="33"/>
  <c r="ZQ81" i="33"/>
  <c r="ZR81" i="33"/>
  <c r="ZS81" i="33"/>
  <c r="ZT81" i="33"/>
  <c r="ZU81" i="33"/>
  <c r="ZV81" i="33"/>
  <c r="ZW81" i="33"/>
  <c r="ZX81" i="33"/>
  <c r="ZY81" i="33"/>
  <c r="ZZ81" i="33"/>
  <c r="AAA81" i="33"/>
  <c r="AAB81" i="33"/>
  <c r="AAC81" i="33"/>
  <c r="AAD81" i="33"/>
  <c r="AAE81" i="33"/>
  <c r="AAF81" i="33"/>
  <c r="AAG81" i="33"/>
  <c r="AAH81" i="33"/>
  <c r="AAI81" i="33"/>
  <c r="AAJ81" i="33"/>
  <c r="AAK81" i="33"/>
  <c r="AAL81" i="33"/>
  <c r="AAM81" i="33"/>
  <c r="AAN81" i="33"/>
  <c r="AAO81" i="33"/>
  <c r="AAP81" i="33"/>
  <c r="AAQ81" i="33"/>
  <c r="AAR81" i="33"/>
  <c r="AAS81" i="33"/>
  <c r="AAT81" i="33"/>
  <c r="AAU81" i="33"/>
  <c r="AAV81" i="33"/>
  <c r="AAW81" i="33"/>
  <c r="AAX81" i="33"/>
  <c r="AAY81" i="33"/>
  <c r="AAZ81" i="33"/>
  <c r="ABA81" i="33"/>
  <c r="ABB81" i="33"/>
  <c r="ABC81" i="33"/>
  <c r="ABD81" i="33"/>
  <c r="ABE81" i="33"/>
  <c r="ABF81" i="33"/>
  <c r="ABG81" i="33"/>
  <c r="ABH81" i="33"/>
  <c r="ABI81" i="33"/>
  <c r="ABJ81" i="33"/>
  <c r="ABK81" i="33"/>
  <c r="ABL81" i="33"/>
  <c r="ABM81" i="33"/>
  <c r="ABN81" i="33"/>
  <c r="ABO81" i="33"/>
  <c r="ABP81" i="33"/>
  <c r="ABQ81" i="33"/>
  <c r="ABR81" i="33"/>
  <c r="ABS81" i="33"/>
  <c r="ABT81" i="33"/>
  <c r="ABU81" i="33"/>
  <c r="ABV81" i="33"/>
  <c r="ABW81" i="33"/>
  <c r="ABX81" i="33"/>
  <c r="ABY81" i="33"/>
  <c r="ABZ81" i="33"/>
  <c r="ACA81" i="33"/>
  <c r="ACB81" i="33"/>
  <c r="ACC81" i="33"/>
  <c r="ACD81" i="33"/>
  <c r="ACE81" i="33"/>
  <c r="ACF81" i="33"/>
  <c r="ACG81" i="33"/>
  <c r="ACH81" i="33"/>
  <c r="ACI81" i="33"/>
  <c r="ACJ81" i="33"/>
  <c r="ACK81" i="33"/>
  <c r="ACL81" i="33"/>
  <c r="ACM81" i="33"/>
  <c r="ACN81" i="33"/>
  <c r="ACO81" i="33"/>
  <c r="ACP81" i="33"/>
  <c r="ACQ81" i="33"/>
  <c r="ACR81" i="33"/>
  <c r="ACS81" i="33"/>
  <c r="ACT81" i="33"/>
  <c r="ACU81" i="33"/>
  <c r="ACV81" i="33"/>
  <c r="ACW81" i="33"/>
  <c r="ACX81" i="33"/>
  <c r="ACY81" i="33"/>
  <c r="ACZ81" i="33"/>
  <c r="ADA81" i="33"/>
  <c r="ADB81" i="33"/>
  <c r="ADC81" i="33"/>
  <c r="ADD81" i="33"/>
  <c r="ADE81" i="33"/>
  <c r="ADF81" i="33"/>
  <c r="ADG81" i="33"/>
  <c r="ADH81" i="33"/>
  <c r="ADI81" i="33"/>
  <c r="ADJ81" i="33"/>
  <c r="ADK81" i="33"/>
  <c r="ADL81" i="33"/>
  <c r="ADM81" i="33"/>
  <c r="ADN81" i="33"/>
  <c r="ADO81" i="33"/>
  <c r="ADP81" i="33"/>
  <c r="ADQ81" i="33"/>
  <c r="ADR81" i="33"/>
  <c r="ADS81" i="33"/>
  <c r="ADT81" i="33"/>
  <c r="ADU81" i="33"/>
  <c r="ADV81" i="33"/>
  <c r="ADW81" i="33"/>
  <c r="ADX81" i="33"/>
  <c r="ADY81" i="33"/>
  <c r="ADZ81" i="33"/>
  <c r="AEA81" i="33"/>
  <c r="AEB81" i="33"/>
  <c r="AEC81" i="33"/>
  <c r="AED81" i="33"/>
  <c r="AEE81" i="33"/>
  <c r="AEF81" i="33"/>
  <c r="AEG81" i="33"/>
  <c r="AEH81" i="33"/>
  <c r="AEI81" i="33"/>
  <c r="AEJ81" i="33"/>
  <c r="AEK81" i="33"/>
  <c r="AEL81" i="33"/>
  <c r="AEM81" i="33"/>
  <c r="AEN81" i="33"/>
  <c r="AEO81" i="33"/>
  <c r="AEP81" i="33"/>
  <c r="AEQ81" i="33"/>
  <c r="AER81" i="33"/>
  <c r="AES81" i="33"/>
  <c r="AET81" i="33"/>
  <c r="AEU81" i="33"/>
  <c r="AEV81" i="33"/>
  <c r="AEW81" i="33"/>
  <c r="AEX81" i="33"/>
  <c r="AEY81" i="33"/>
  <c r="AEZ81" i="33"/>
  <c r="AFA81" i="33"/>
  <c r="AFB81" i="33"/>
  <c r="AFC81" i="33"/>
  <c r="AFD81" i="33"/>
  <c r="AFE81" i="33"/>
  <c r="AFF81" i="33"/>
  <c r="AFG81" i="33"/>
  <c r="AFH81" i="33"/>
  <c r="AFI81" i="33"/>
  <c r="AFJ81" i="33"/>
  <c r="AFK81" i="33"/>
  <c r="AFL81" i="33"/>
  <c r="AFM81" i="33"/>
  <c r="AFN81" i="33"/>
  <c r="AFO81" i="33"/>
  <c r="AFP81" i="33"/>
  <c r="AFQ81" i="33"/>
  <c r="AFR81" i="33"/>
  <c r="AFS81" i="33"/>
  <c r="AFT81" i="33"/>
  <c r="AFU81" i="33"/>
  <c r="AFV81" i="33"/>
  <c r="AFW81" i="33"/>
  <c r="AFX81" i="33"/>
  <c r="AFY81" i="33"/>
  <c r="AFZ81" i="33"/>
  <c r="AGA81" i="33"/>
  <c r="AGB81" i="33"/>
  <c r="AGC81" i="33"/>
  <c r="AGD81" i="33"/>
  <c r="AGE81" i="33"/>
  <c r="AGF81" i="33"/>
  <c r="AGG81" i="33"/>
  <c r="AGH81" i="33"/>
  <c r="AGI81" i="33"/>
  <c r="AGJ81" i="33"/>
  <c r="AGK81" i="33"/>
  <c r="AGL81" i="33"/>
  <c r="AGM81" i="33"/>
  <c r="AGN81" i="33"/>
  <c r="AGO81" i="33"/>
  <c r="AGP81" i="33"/>
  <c r="AGQ81" i="33"/>
  <c r="AGR81" i="33"/>
  <c r="AGS81" i="33"/>
  <c r="AGT81" i="33"/>
  <c r="AGU81" i="33"/>
  <c r="AGV81" i="33"/>
  <c r="AGW81" i="33"/>
  <c r="AGX81" i="33"/>
  <c r="AGY81" i="33"/>
  <c r="AGZ81" i="33"/>
  <c r="AHA81" i="33"/>
  <c r="AHB81" i="33"/>
  <c r="AHC81" i="33"/>
  <c r="AHD81" i="33"/>
  <c r="AHE81" i="33"/>
  <c r="AHF81" i="33"/>
  <c r="AHG81" i="33"/>
  <c r="AHH81" i="33"/>
  <c r="AHI81" i="33"/>
  <c r="AHJ81" i="33"/>
  <c r="AHK81" i="33"/>
  <c r="AHL81" i="33"/>
  <c r="AHM81" i="33"/>
  <c r="AHN81" i="33"/>
  <c r="AHO81" i="33"/>
  <c r="AHP81" i="33"/>
  <c r="AHQ81" i="33"/>
  <c r="AHR81" i="33"/>
  <c r="AHS81" i="33"/>
  <c r="AHT81" i="33"/>
  <c r="AHU81" i="33"/>
  <c r="AHV81" i="33"/>
  <c r="AHW81" i="33"/>
  <c r="AHX81" i="33"/>
  <c r="AHY81" i="33"/>
  <c r="AHZ81" i="33"/>
  <c r="AIA81" i="33"/>
  <c r="AIB81" i="33"/>
  <c r="AIC81" i="33"/>
  <c r="AID81" i="33"/>
  <c r="AIE81" i="33"/>
  <c r="AIF81" i="33"/>
  <c r="AIG81" i="33"/>
  <c r="AIH81" i="33"/>
  <c r="AII81" i="33"/>
  <c r="AIJ81" i="33"/>
  <c r="AIK81" i="33"/>
  <c r="AIL81" i="33"/>
  <c r="AIM81" i="33"/>
  <c r="AIN81" i="33"/>
  <c r="AIO81" i="33"/>
  <c r="AIP81" i="33"/>
  <c r="AIQ81" i="33"/>
  <c r="AIR81" i="33"/>
  <c r="AIS81" i="33"/>
  <c r="AIT81" i="33"/>
  <c r="AIU81" i="33"/>
  <c r="AIV81" i="33"/>
  <c r="AIW81" i="33"/>
  <c r="AIX81" i="33"/>
  <c r="AIY81" i="33"/>
  <c r="AIZ81" i="33"/>
  <c r="AJA81" i="33"/>
  <c r="AJB81" i="33"/>
  <c r="AJC81" i="33"/>
  <c r="AJD81" i="33"/>
  <c r="AJE81" i="33"/>
  <c r="AJF81" i="33"/>
  <c r="AJG81" i="33"/>
  <c r="AJH81" i="33"/>
  <c r="AJI81" i="33"/>
  <c r="AJJ81" i="33"/>
  <c r="AJK81" i="33"/>
  <c r="AJL81" i="33"/>
  <c r="AJM81" i="33"/>
  <c r="AJN81" i="33"/>
  <c r="AJO81" i="33"/>
  <c r="AJP81" i="33"/>
  <c r="AJQ81" i="33"/>
  <c r="AJR81" i="33"/>
  <c r="AJS81" i="33"/>
  <c r="AJT81" i="33"/>
  <c r="AJU81" i="33"/>
  <c r="AJV81" i="33"/>
  <c r="AJW81" i="33"/>
  <c r="AJX81" i="33"/>
  <c r="AJY81" i="33"/>
  <c r="AJZ81" i="33"/>
  <c r="AKA81" i="33"/>
  <c r="AKB81" i="33"/>
  <c r="AKC81" i="33"/>
  <c r="AKD81" i="33"/>
  <c r="AKE81" i="33"/>
  <c r="AKF81" i="33"/>
  <c r="AKG81" i="33"/>
  <c r="AKH81" i="33"/>
  <c r="AKI81" i="33"/>
  <c r="AKJ81" i="33"/>
  <c r="AKK81" i="33"/>
  <c r="AKL81" i="33"/>
  <c r="AKM81" i="33"/>
  <c r="AKN81" i="33"/>
  <c r="AKO81" i="33"/>
  <c r="AKP81" i="33"/>
  <c r="AKQ81" i="33"/>
  <c r="AKR81" i="33"/>
  <c r="AKS81" i="33"/>
  <c r="AKT81" i="33"/>
  <c r="AKU81" i="33"/>
  <c r="AKV81" i="33"/>
  <c r="AKW81" i="33"/>
  <c r="AKX81" i="33"/>
  <c r="AKY81" i="33"/>
  <c r="AKZ81" i="33"/>
  <c r="ALA81" i="33"/>
  <c r="ALB81" i="33"/>
  <c r="ALC81" i="33"/>
  <c r="ALD81" i="33"/>
  <c r="ALE81" i="33"/>
  <c r="ALF81" i="33"/>
  <c r="ALG81" i="33"/>
  <c r="ALH81" i="33"/>
  <c r="ALI81" i="33"/>
  <c r="ALJ81" i="33"/>
  <c r="ALK81" i="33"/>
  <c r="ALL81" i="33"/>
  <c r="ALM81" i="33"/>
  <c r="ALN81" i="33"/>
  <c r="ALO81" i="33"/>
  <c r="ALP81" i="33"/>
  <c r="ALQ81" i="33"/>
  <c r="ALR81" i="33"/>
  <c r="ALS81" i="33"/>
  <c r="ALT81" i="33"/>
  <c r="ALU81" i="33"/>
  <c r="ALV81" i="33"/>
  <c r="ALW81" i="33"/>
  <c r="ALX81" i="33"/>
  <c r="ALY81" i="33"/>
  <c r="ALZ81" i="33"/>
  <c r="AMA81" i="33"/>
  <c r="AMB81" i="33"/>
  <c r="AMC81" i="33"/>
  <c r="AMD81" i="33"/>
  <c r="AME81" i="33"/>
  <c r="AMF81" i="33"/>
  <c r="AMG81" i="33"/>
  <c r="AMH81" i="33"/>
  <c r="AMI81" i="33"/>
  <c r="AMJ81" i="33"/>
  <c r="AMK81" i="33"/>
  <c r="AML81" i="33"/>
  <c r="AMM81" i="33"/>
  <c r="AMN81" i="33"/>
  <c r="AMO81" i="33"/>
  <c r="AMP81" i="33"/>
  <c r="AMQ81" i="33"/>
  <c r="AMR81" i="33"/>
  <c r="AMS81" i="33"/>
  <c r="AMT81" i="33"/>
  <c r="AMU81" i="33"/>
  <c r="AMV81" i="33"/>
  <c r="AMW81" i="33"/>
  <c r="AMX81" i="33"/>
  <c r="AMY81" i="33"/>
  <c r="AMZ81" i="33"/>
  <c r="ANA81" i="33"/>
  <c r="ANB81" i="33"/>
  <c r="ANC81" i="33"/>
  <c r="AND81" i="33"/>
  <c r="ANE81" i="33"/>
  <c r="ANF81" i="33"/>
  <c r="ANG81" i="33"/>
  <c r="ANH81" i="33"/>
  <c r="ANI81" i="33"/>
  <c r="ANJ81" i="33"/>
  <c r="ANK81" i="33"/>
  <c r="ANL81" i="33"/>
  <c r="ANM81" i="33"/>
  <c r="ANN81" i="33"/>
  <c r="ANO81" i="33"/>
  <c r="ANP81" i="33"/>
  <c r="ANQ81" i="33"/>
  <c r="ANR81" i="33"/>
  <c r="ANS81" i="33"/>
  <c r="ANT81" i="33"/>
  <c r="ANU81" i="33"/>
  <c r="ANV81" i="33"/>
  <c r="ANW81" i="33"/>
  <c r="ANX81" i="33"/>
  <c r="ANY81" i="33"/>
  <c r="ANZ81" i="33"/>
  <c r="AOA81" i="33"/>
  <c r="AOB81" i="33"/>
  <c r="AOC81" i="33"/>
  <c r="AOD81" i="33"/>
  <c r="DI82" i="33"/>
  <c r="DJ82" i="33"/>
  <c r="DK82" i="33"/>
  <c r="DL82" i="33"/>
  <c r="DM82" i="33"/>
  <c r="DN82" i="33"/>
  <c r="DO82" i="33"/>
  <c r="DP82" i="33"/>
  <c r="DQ82" i="33"/>
  <c r="DR82" i="33"/>
  <c r="DS82" i="33"/>
  <c r="DT82" i="33"/>
  <c r="DU82" i="33"/>
  <c r="DV82" i="33"/>
  <c r="DW82" i="33"/>
  <c r="DX82" i="33"/>
  <c r="DY82" i="33"/>
  <c r="DZ82" i="33"/>
  <c r="EA82" i="33"/>
  <c r="EB82" i="33"/>
  <c r="EC82" i="33"/>
  <c r="ED82" i="33"/>
  <c r="EE82" i="33"/>
  <c r="EF82" i="33"/>
  <c r="EG82" i="33"/>
  <c r="EH82" i="33"/>
  <c r="EI82" i="33"/>
  <c r="EJ82" i="33"/>
  <c r="EK82" i="33"/>
  <c r="EL82" i="33"/>
  <c r="EM82" i="33"/>
  <c r="EN82" i="33"/>
  <c r="EO82" i="33"/>
  <c r="EP82" i="33"/>
  <c r="EQ82" i="33"/>
  <c r="ER82" i="33"/>
  <c r="ES82" i="33"/>
  <c r="ET82" i="33"/>
  <c r="EU82" i="33"/>
  <c r="EV82" i="33"/>
  <c r="EW82" i="33"/>
  <c r="EX82" i="33"/>
  <c r="EY82" i="33"/>
  <c r="EZ82" i="33"/>
  <c r="FA82" i="33"/>
  <c r="FB82" i="33"/>
  <c r="FC82" i="33"/>
  <c r="FD82" i="33"/>
  <c r="FE82" i="33"/>
  <c r="FF82" i="33"/>
  <c r="FG82" i="33"/>
  <c r="FH82" i="33"/>
  <c r="FI82" i="33"/>
  <c r="FJ82" i="33"/>
  <c r="FK82" i="33"/>
  <c r="FL82" i="33"/>
  <c r="FM82" i="33"/>
  <c r="FN82" i="33"/>
  <c r="FO82" i="33"/>
  <c r="FP82" i="33"/>
  <c r="FQ82" i="33"/>
  <c r="FR82" i="33"/>
  <c r="FS82" i="33"/>
  <c r="FT82" i="33"/>
  <c r="FU82" i="33"/>
  <c r="FV82" i="33"/>
  <c r="FW82" i="33"/>
  <c r="FX82" i="33"/>
  <c r="FY82" i="33"/>
  <c r="FZ82" i="33"/>
  <c r="GA82" i="33"/>
  <c r="GB82" i="33"/>
  <c r="GC82" i="33"/>
  <c r="GD82" i="33"/>
  <c r="GE82" i="33"/>
  <c r="GF82" i="33"/>
  <c r="GG82" i="33"/>
  <c r="GH82" i="33"/>
  <c r="GI82" i="33"/>
  <c r="GJ82" i="33"/>
  <c r="GK82" i="33"/>
  <c r="GL82" i="33"/>
  <c r="GM82" i="33"/>
  <c r="GN82" i="33"/>
  <c r="GO82" i="33"/>
  <c r="GP82" i="33"/>
  <c r="GQ82" i="33"/>
  <c r="GR82" i="33"/>
  <c r="GS82" i="33"/>
  <c r="GT82" i="33"/>
  <c r="GU82" i="33"/>
  <c r="GV82" i="33"/>
  <c r="GW82" i="33"/>
  <c r="GX82" i="33"/>
  <c r="GY82" i="33"/>
  <c r="GZ82" i="33"/>
  <c r="HA82" i="33"/>
  <c r="HB82" i="33"/>
  <c r="HC82" i="33"/>
  <c r="HD82" i="33"/>
  <c r="HE82" i="33"/>
  <c r="HF82" i="33"/>
  <c r="HG82" i="33"/>
  <c r="HH82" i="33"/>
  <c r="HI82" i="33"/>
  <c r="HJ82" i="33"/>
  <c r="HK82" i="33"/>
  <c r="HL82" i="33"/>
  <c r="HM82" i="33"/>
  <c r="HN82" i="33"/>
  <c r="HO82" i="33"/>
  <c r="HP82" i="33"/>
  <c r="HQ82" i="33"/>
  <c r="HR82" i="33"/>
  <c r="HS82" i="33"/>
  <c r="HT82" i="33"/>
  <c r="HU82" i="33"/>
  <c r="HV82" i="33"/>
  <c r="HW82" i="33"/>
  <c r="HX82" i="33"/>
  <c r="HY82" i="33"/>
  <c r="HZ82" i="33"/>
  <c r="IA82" i="33"/>
  <c r="IB82" i="33"/>
  <c r="IC82" i="33"/>
  <c r="ID82" i="33"/>
  <c r="IE82" i="33"/>
  <c r="IF82" i="33"/>
  <c r="IG82" i="33"/>
  <c r="IH82" i="33"/>
  <c r="II82" i="33"/>
  <c r="IJ82" i="33"/>
  <c r="IK82" i="33"/>
  <c r="IL82" i="33"/>
  <c r="IM82" i="33"/>
  <c r="IN82" i="33"/>
  <c r="IO82" i="33"/>
  <c r="IP82" i="33"/>
  <c r="IQ82" i="33"/>
  <c r="IR82" i="33"/>
  <c r="IS82" i="33"/>
  <c r="IT82" i="33"/>
  <c r="IU82" i="33"/>
  <c r="IV82" i="33"/>
  <c r="IW82" i="33"/>
  <c r="IX82" i="33"/>
  <c r="IY82" i="33"/>
  <c r="IZ82" i="33"/>
  <c r="JA82" i="33"/>
  <c r="JB82" i="33"/>
  <c r="JC82" i="33"/>
  <c r="JD82" i="33"/>
  <c r="JE82" i="33"/>
  <c r="JF82" i="33"/>
  <c r="JG82" i="33"/>
  <c r="JH82" i="33"/>
  <c r="JI82" i="33"/>
  <c r="JJ82" i="33"/>
  <c r="JK82" i="33"/>
  <c r="JL82" i="33"/>
  <c r="JM82" i="33"/>
  <c r="JN82" i="33"/>
  <c r="JO82" i="33"/>
  <c r="JP82" i="33"/>
  <c r="JQ82" i="33"/>
  <c r="JR82" i="33"/>
  <c r="JS82" i="33"/>
  <c r="JT82" i="33"/>
  <c r="JU82" i="33"/>
  <c r="JV82" i="33"/>
  <c r="JW82" i="33"/>
  <c r="JX82" i="33"/>
  <c r="JY82" i="33"/>
  <c r="JZ82" i="33"/>
  <c r="KA82" i="33"/>
  <c r="KB82" i="33"/>
  <c r="KC82" i="33"/>
  <c r="KD82" i="33"/>
  <c r="KE82" i="33"/>
  <c r="KF82" i="33"/>
  <c r="KG82" i="33"/>
  <c r="KH82" i="33"/>
  <c r="KI82" i="33"/>
  <c r="KJ82" i="33"/>
  <c r="KK82" i="33"/>
  <c r="KL82" i="33"/>
  <c r="KM82" i="33"/>
  <c r="KN82" i="33"/>
  <c r="KO82" i="33"/>
  <c r="KP82" i="33"/>
  <c r="KQ82" i="33"/>
  <c r="KR82" i="33"/>
  <c r="KS82" i="33"/>
  <c r="KT82" i="33"/>
  <c r="KU82" i="33"/>
  <c r="KV82" i="33"/>
  <c r="KW82" i="33"/>
  <c r="KX82" i="33"/>
  <c r="KY82" i="33"/>
  <c r="KZ82" i="33"/>
  <c r="LA82" i="33"/>
  <c r="LB82" i="33"/>
  <c r="LC82" i="33"/>
  <c r="LD82" i="33"/>
  <c r="LE82" i="33"/>
  <c r="LF82" i="33"/>
  <c r="LG82" i="33"/>
  <c r="LH82" i="33"/>
  <c r="LI82" i="33"/>
  <c r="LJ82" i="33"/>
  <c r="LK82" i="33"/>
  <c r="LL82" i="33"/>
  <c r="LM82" i="33"/>
  <c r="LN82" i="33"/>
  <c r="LO82" i="33"/>
  <c r="LP82" i="33"/>
  <c r="LQ82" i="33"/>
  <c r="LR82" i="33"/>
  <c r="LS82" i="33"/>
  <c r="LT82" i="33"/>
  <c r="LU82" i="33"/>
  <c r="LV82" i="33"/>
  <c r="LW82" i="33"/>
  <c r="LX82" i="33"/>
  <c r="LY82" i="33"/>
  <c r="LZ82" i="33"/>
  <c r="MA82" i="33"/>
  <c r="MB82" i="33"/>
  <c r="MC82" i="33"/>
  <c r="MD82" i="33"/>
  <c r="ME82" i="33"/>
  <c r="MF82" i="33"/>
  <c r="MG82" i="33"/>
  <c r="MH82" i="33"/>
  <c r="MI82" i="33"/>
  <c r="MJ82" i="33"/>
  <c r="MK82" i="33"/>
  <c r="ML82" i="33"/>
  <c r="MM82" i="33"/>
  <c r="MN82" i="33"/>
  <c r="MO82" i="33"/>
  <c r="MP82" i="33"/>
  <c r="MQ82" i="33"/>
  <c r="MR82" i="33"/>
  <c r="MS82" i="33"/>
  <c r="MT82" i="33"/>
  <c r="MU82" i="33"/>
  <c r="MV82" i="33"/>
  <c r="MW82" i="33"/>
  <c r="MX82" i="33"/>
  <c r="MY82" i="33"/>
  <c r="MZ82" i="33"/>
  <c r="NA82" i="33"/>
  <c r="NB82" i="33"/>
  <c r="NC82" i="33"/>
  <c r="ND82" i="33"/>
  <c r="NE82" i="33"/>
  <c r="NF82" i="33"/>
  <c r="NG82" i="33"/>
  <c r="NH82" i="33"/>
  <c r="NI82" i="33"/>
  <c r="NJ82" i="33"/>
  <c r="NK82" i="33"/>
  <c r="NL82" i="33"/>
  <c r="NM82" i="33"/>
  <c r="NN82" i="33"/>
  <c r="NO82" i="33"/>
  <c r="NP82" i="33"/>
  <c r="NQ82" i="33"/>
  <c r="NR82" i="33"/>
  <c r="NS82" i="33"/>
  <c r="NT82" i="33"/>
  <c r="NU82" i="33"/>
  <c r="NV82" i="33"/>
  <c r="NW82" i="33"/>
  <c r="NX82" i="33"/>
  <c r="NY82" i="33"/>
  <c r="NZ82" i="33"/>
  <c r="OA82" i="33"/>
  <c r="OB82" i="33"/>
  <c r="OC82" i="33"/>
  <c r="OD82" i="33"/>
  <c r="OE82" i="33"/>
  <c r="OF82" i="33"/>
  <c r="OG82" i="33"/>
  <c r="OH82" i="33"/>
  <c r="OI82" i="33"/>
  <c r="OJ82" i="33"/>
  <c r="OK82" i="33"/>
  <c r="OL82" i="33"/>
  <c r="OM82" i="33"/>
  <c r="ON82" i="33"/>
  <c r="OO82" i="33"/>
  <c r="OP82" i="33"/>
  <c r="OQ82" i="33"/>
  <c r="OR82" i="33"/>
  <c r="OS82" i="33"/>
  <c r="OT82" i="33"/>
  <c r="OU82" i="33"/>
  <c r="OV82" i="33"/>
  <c r="OW82" i="33"/>
  <c r="OX82" i="33"/>
  <c r="OY82" i="33"/>
  <c r="OZ82" i="33"/>
  <c r="PA82" i="33"/>
  <c r="PB82" i="33"/>
  <c r="PC82" i="33"/>
  <c r="PD82" i="33"/>
  <c r="PE82" i="33"/>
  <c r="PF82" i="33"/>
  <c r="PG82" i="33"/>
  <c r="PH82" i="33"/>
  <c r="PI82" i="33"/>
  <c r="PJ82" i="33"/>
  <c r="PK82" i="33"/>
  <c r="PL82" i="33"/>
  <c r="PM82" i="33"/>
  <c r="PN82" i="33"/>
  <c r="PO82" i="33"/>
  <c r="PP82" i="33"/>
  <c r="PQ82" i="33"/>
  <c r="PR82" i="33"/>
  <c r="PS82" i="33"/>
  <c r="PT82" i="33"/>
  <c r="PU82" i="33"/>
  <c r="PV82" i="33"/>
  <c r="PW82" i="33"/>
  <c r="PX82" i="33"/>
  <c r="PY82" i="33"/>
  <c r="PZ82" i="33"/>
  <c r="QA82" i="33"/>
  <c r="QB82" i="33"/>
  <c r="QC82" i="33"/>
  <c r="QD82" i="33"/>
  <c r="QE82" i="33"/>
  <c r="QF82" i="33"/>
  <c r="QG82" i="33"/>
  <c r="QH82" i="33"/>
  <c r="QI82" i="33"/>
  <c r="QJ82" i="33"/>
  <c r="QK82" i="33"/>
  <c r="QL82" i="33"/>
  <c r="QM82" i="33"/>
  <c r="QN82" i="33"/>
  <c r="QO82" i="33"/>
  <c r="QP82" i="33"/>
  <c r="QQ82" i="33"/>
  <c r="QR82" i="33"/>
  <c r="QS82" i="33"/>
  <c r="QT82" i="33"/>
  <c r="QU82" i="33"/>
  <c r="QV82" i="33"/>
  <c r="QW82" i="33"/>
  <c r="QX82" i="33"/>
  <c r="QY82" i="33"/>
  <c r="QZ82" i="33"/>
  <c r="RA82" i="33"/>
  <c r="RB82" i="33"/>
  <c r="RC82" i="33"/>
  <c r="RD82" i="33"/>
  <c r="RE82" i="33"/>
  <c r="RF82" i="33"/>
  <c r="RG82" i="33"/>
  <c r="RH82" i="33"/>
  <c r="RI82" i="33"/>
  <c r="RJ82" i="33"/>
  <c r="RK82" i="33"/>
  <c r="RL82" i="33"/>
  <c r="RM82" i="33"/>
  <c r="RN82" i="33"/>
  <c r="RO82" i="33"/>
  <c r="RP82" i="33"/>
  <c r="RQ82" i="33"/>
  <c r="RR82" i="33"/>
  <c r="RS82" i="33"/>
  <c r="RT82" i="33"/>
  <c r="RU82" i="33"/>
  <c r="RV82" i="33"/>
  <c r="RW82" i="33"/>
  <c r="RX82" i="33"/>
  <c r="RY82" i="33"/>
  <c r="RZ82" i="33"/>
  <c r="SA82" i="33"/>
  <c r="SB82" i="33"/>
  <c r="SC82" i="33"/>
  <c r="SD82" i="33"/>
  <c r="SE82" i="33"/>
  <c r="SF82" i="33"/>
  <c r="SG82" i="33"/>
  <c r="SH82" i="33"/>
  <c r="SI82" i="33"/>
  <c r="SJ82" i="33"/>
  <c r="SK82" i="33"/>
  <c r="SL82" i="33"/>
  <c r="SM82" i="33"/>
  <c r="SN82" i="33"/>
  <c r="SO82" i="33"/>
  <c r="SP82" i="33"/>
  <c r="SQ82" i="33"/>
  <c r="SR82" i="33"/>
  <c r="SS82" i="33"/>
  <c r="ST82" i="33"/>
  <c r="SU82" i="33"/>
  <c r="SV82" i="33"/>
  <c r="SW82" i="33"/>
  <c r="SX82" i="33"/>
  <c r="SY82" i="33"/>
  <c r="SZ82" i="33"/>
  <c r="TA82" i="33"/>
  <c r="TB82" i="33"/>
  <c r="TC82" i="33"/>
  <c r="TD82" i="33"/>
  <c r="TE82" i="33"/>
  <c r="TF82" i="33"/>
  <c r="TG82" i="33"/>
  <c r="TH82" i="33"/>
  <c r="TI82" i="33"/>
  <c r="TJ82" i="33"/>
  <c r="TK82" i="33"/>
  <c r="TL82" i="33"/>
  <c r="TM82" i="33"/>
  <c r="TN82" i="33"/>
  <c r="TO82" i="33"/>
  <c r="TP82" i="33"/>
  <c r="TQ82" i="33"/>
  <c r="TR82" i="33"/>
  <c r="TS82" i="33"/>
  <c r="TT82" i="33"/>
  <c r="TU82" i="33"/>
  <c r="TV82" i="33"/>
  <c r="TW82" i="33"/>
  <c r="TX82" i="33"/>
  <c r="TY82" i="33"/>
  <c r="TZ82" i="33"/>
  <c r="UA82" i="33"/>
  <c r="UB82" i="33"/>
  <c r="UC82" i="33"/>
  <c r="UD82" i="33"/>
  <c r="UE82" i="33"/>
  <c r="UF82" i="33"/>
  <c r="UG82" i="33"/>
  <c r="UH82" i="33"/>
  <c r="UI82" i="33"/>
  <c r="UJ82" i="33"/>
  <c r="UK82" i="33"/>
  <c r="UL82" i="33"/>
  <c r="UM82" i="33"/>
  <c r="UN82" i="33"/>
  <c r="UO82" i="33"/>
  <c r="UP82" i="33"/>
  <c r="UQ82" i="33"/>
  <c r="UR82" i="33"/>
  <c r="US82" i="33"/>
  <c r="UT82" i="33"/>
  <c r="UU82" i="33"/>
  <c r="UV82" i="33"/>
  <c r="UW82" i="33"/>
  <c r="UX82" i="33"/>
  <c r="UY82" i="33"/>
  <c r="UZ82" i="33"/>
  <c r="VA82" i="33"/>
  <c r="VB82" i="33"/>
  <c r="VC82" i="33"/>
  <c r="VD82" i="33"/>
  <c r="VE82" i="33"/>
  <c r="VF82" i="33"/>
  <c r="VG82" i="33"/>
  <c r="VH82" i="33"/>
  <c r="VI82" i="33"/>
  <c r="VJ82" i="33"/>
  <c r="VK82" i="33"/>
  <c r="VL82" i="33"/>
  <c r="VM82" i="33"/>
  <c r="VN82" i="33"/>
  <c r="VO82" i="33"/>
  <c r="VP82" i="33"/>
  <c r="VQ82" i="33"/>
  <c r="VR82" i="33"/>
  <c r="VS82" i="33"/>
  <c r="VT82" i="33"/>
  <c r="VU82" i="33"/>
  <c r="VV82" i="33"/>
  <c r="VW82" i="33"/>
  <c r="VX82" i="33"/>
  <c r="VY82" i="33"/>
  <c r="VZ82" i="33"/>
  <c r="WA82" i="33"/>
  <c r="WB82" i="33"/>
  <c r="WC82" i="33"/>
  <c r="WD82" i="33"/>
  <c r="WE82" i="33"/>
  <c r="WF82" i="33"/>
  <c r="WG82" i="33"/>
  <c r="WH82" i="33"/>
  <c r="WI82" i="33"/>
  <c r="WJ82" i="33"/>
  <c r="WK82" i="33"/>
  <c r="WL82" i="33"/>
  <c r="WM82" i="33"/>
  <c r="WN82" i="33"/>
  <c r="WO82" i="33"/>
  <c r="WP82" i="33"/>
  <c r="WQ82" i="33"/>
  <c r="WR82" i="33"/>
  <c r="WS82" i="33"/>
  <c r="WT82" i="33"/>
  <c r="WU82" i="33"/>
  <c r="WV82" i="33"/>
  <c r="WW82" i="33"/>
  <c r="WX82" i="33"/>
  <c r="WY82" i="33"/>
  <c r="WZ82" i="33"/>
  <c r="XA82" i="33"/>
  <c r="XB82" i="33"/>
  <c r="XC82" i="33"/>
  <c r="XD82" i="33"/>
  <c r="XE82" i="33"/>
  <c r="XF82" i="33"/>
  <c r="XG82" i="33"/>
  <c r="XH82" i="33"/>
  <c r="XI82" i="33"/>
  <c r="XJ82" i="33"/>
  <c r="XK82" i="33"/>
  <c r="XL82" i="33"/>
  <c r="XM82" i="33"/>
  <c r="XN82" i="33"/>
  <c r="XO82" i="33"/>
  <c r="XP82" i="33"/>
  <c r="XQ82" i="33"/>
  <c r="XR82" i="33"/>
  <c r="XS82" i="33"/>
  <c r="XT82" i="33"/>
  <c r="XU82" i="33"/>
  <c r="XV82" i="33"/>
  <c r="XW82" i="33"/>
  <c r="XX82" i="33"/>
  <c r="XY82" i="33"/>
  <c r="XZ82" i="33"/>
  <c r="YA82" i="33"/>
  <c r="YB82" i="33"/>
  <c r="YC82" i="33"/>
  <c r="YD82" i="33"/>
  <c r="YE82" i="33"/>
  <c r="YF82" i="33"/>
  <c r="YG82" i="33"/>
  <c r="YH82" i="33"/>
  <c r="YI82" i="33"/>
  <c r="YJ82" i="33"/>
  <c r="YK82" i="33"/>
  <c r="YL82" i="33"/>
  <c r="YM82" i="33"/>
  <c r="YN82" i="33"/>
  <c r="YO82" i="33"/>
  <c r="YP82" i="33"/>
  <c r="YQ82" i="33"/>
  <c r="YR82" i="33"/>
  <c r="YS82" i="33"/>
  <c r="YT82" i="33"/>
  <c r="YU82" i="33"/>
  <c r="YV82" i="33"/>
  <c r="YW82" i="33"/>
  <c r="YX82" i="33"/>
  <c r="YY82" i="33"/>
  <c r="YZ82" i="33"/>
  <c r="ZA82" i="33"/>
  <c r="ZB82" i="33"/>
  <c r="ZC82" i="33"/>
  <c r="ZD82" i="33"/>
  <c r="ZE82" i="33"/>
  <c r="ZF82" i="33"/>
  <c r="ZG82" i="33"/>
  <c r="ZH82" i="33"/>
  <c r="ZI82" i="33"/>
  <c r="ZJ82" i="33"/>
  <c r="ZK82" i="33"/>
  <c r="ZL82" i="33"/>
  <c r="ZM82" i="33"/>
  <c r="ZN82" i="33"/>
  <c r="ZO82" i="33"/>
  <c r="ZP82" i="33"/>
  <c r="ZQ82" i="33"/>
  <c r="ZR82" i="33"/>
  <c r="ZS82" i="33"/>
  <c r="ZT82" i="33"/>
  <c r="ZU82" i="33"/>
  <c r="ZV82" i="33"/>
  <c r="ZW82" i="33"/>
  <c r="ZX82" i="33"/>
  <c r="ZY82" i="33"/>
  <c r="ZZ82" i="33"/>
  <c r="AAA82" i="33"/>
  <c r="AAB82" i="33"/>
  <c r="AAC82" i="33"/>
  <c r="AAD82" i="33"/>
  <c r="AAE82" i="33"/>
  <c r="AAF82" i="33"/>
  <c r="AAG82" i="33"/>
  <c r="AAH82" i="33"/>
  <c r="AAI82" i="33"/>
  <c r="AAJ82" i="33"/>
  <c r="AAK82" i="33"/>
  <c r="AAL82" i="33"/>
  <c r="AAM82" i="33"/>
  <c r="AAN82" i="33"/>
  <c r="AAO82" i="33"/>
  <c r="AAP82" i="33"/>
  <c r="AAQ82" i="33"/>
  <c r="AAR82" i="33"/>
  <c r="AAS82" i="33"/>
  <c r="AAT82" i="33"/>
  <c r="AAU82" i="33"/>
  <c r="AAV82" i="33"/>
  <c r="AAW82" i="33"/>
  <c r="AAX82" i="33"/>
  <c r="AAY82" i="33"/>
  <c r="AAZ82" i="33"/>
  <c r="ABA82" i="33"/>
  <c r="ABB82" i="33"/>
  <c r="ABC82" i="33"/>
  <c r="ABD82" i="33"/>
  <c r="ABE82" i="33"/>
  <c r="ABF82" i="33"/>
  <c r="ABG82" i="33"/>
  <c r="ABH82" i="33"/>
  <c r="ABI82" i="33"/>
  <c r="ABJ82" i="33"/>
  <c r="ABK82" i="33"/>
  <c r="ABL82" i="33"/>
  <c r="ABM82" i="33"/>
  <c r="ABN82" i="33"/>
  <c r="ABO82" i="33"/>
  <c r="ABP82" i="33"/>
  <c r="ABQ82" i="33"/>
  <c r="ABR82" i="33"/>
  <c r="ABS82" i="33"/>
  <c r="ABT82" i="33"/>
  <c r="ABU82" i="33"/>
  <c r="ABV82" i="33"/>
  <c r="ABW82" i="33"/>
  <c r="ABX82" i="33"/>
  <c r="ABY82" i="33"/>
  <c r="ABZ82" i="33"/>
  <c r="ACA82" i="33"/>
  <c r="ACB82" i="33"/>
  <c r="ACC82" i="33"/>
  <c r="ACD82" i="33"/>
  <c r="ACE82" i="33"/>
  <c r="ACF82" i="33"/>
  <c r="ACG82" i="33"/>
  <c r="ACH82" i="33"/>
  <c r="ACI82" i="33"/>
  <c r="ACJ82" i="33"/>
  <c r="ACK82" i="33"/>
  <c r="ACL82" i="33"/>
  <c r="ACM82" i="33"/>
  <c r="ACN82" i="33"/>
  <c r="ACO82" i="33"/>
  <c r="ACP82" i="33"/>
  <c r="ACQ82" i="33"/>
  <c r="ACR82" i="33"/>
  <c r="ACS82" i="33"/>
  <c r="ACT82" i="33"/>
  <c r="ACU82" i="33"/>
  <c r="ACV82" i="33"/>
  <c r="ACW82" i="33"/>
  <c r="ACX82" i="33"/>
  <c r="ACY82" i="33"/>
  <c r="ACZ82" i="33"/>
  <c r="ADA82" i="33"/>
  <c r="ADB82" i="33"/>
  <c r="ADC82" i="33"/>
  <c r="ADD82" i="33"/>
  <c r="ADE82" i="33"/>
  <c r="ADF82" i="33"/>
  <c r="ADG82" i="33"/>
  <c r="ADH82" i="33"/>
  <c r="ADI82" i="33"/>
  <c r="ADJ82" i="33"/>
  <c r="ADK82" i="33"/>
  <c r="ADL82" i="33"/>
  <c r="ADM82" i="33"/>
  <c r="ADN82" i="33"/>
  <c r="ADO82" i="33"/>
  <c r="ADP82" i="33"/>
  <c r="ADQ82" i="33"/>
  <c r="ADR82" i="33"/>
  <c r="ADS82" i="33"/>
  <c r="ADT82" i="33"/>
  <c r="ADU82" i="33"/>
  <c r="ADV82" i="33"/>
  <c r="ADW82" i="33"/>
  <c r="ADX82" i="33"/>
  <c r="ADY82" i="33"/>
  <c r="ADZ82" i="33"/>
  <c r="AEA82" i="33"/>
  <c r="AEB82" i="33"/>
  <c r="AEC82" i="33"/>
  <c r="AED82" i="33"/>
  <c r="AEE82" i="33"/>
  <c r="AEF82" i="33"/>
  <c r="AEG82" i="33"/>
  <c r="AEH82" i="33"/>
  <c r="AEI82" i="33"/>
  <c r="AEJ82" i="33"/>
  <c r="AEK82" i="33"/>
  <c r="AEL82" i="33"/>
  <c r="AEM82" i="33"/>
  <c r="AEN82" i="33"/>
  <c r="AEO82" i="33"/>
  <c r="AEP82" i="33"/>
  <c r="AEQ82" i="33"/>
  <c r="AER82" i="33"/>
  <c r="AES82" i="33"/>
  <c r="AET82" i="33"/>
  <c r="AEU82" i="33"/>
  <c r="AEV82" i="33"/>
  <c r="AEW82" i="33"/>
  <c r="AEX82" i="33"/>
  <c r="AEY82" i="33"/>
  <c r="AEZ82" i="33"/>
  <c r="AFA82" i="33"/>
  <c r="AFB82" i="33"/>
  <c r="AFC82" i="33"/>
  <c r="AFD82" i="33"/>
  <c r="AFE82" i="33"/>
  <c r="AFF82" i="33"/>
  <c r="AFG82" i="33"/>
  <c r="AFH82" i="33"/>
  <c r="AFI82" i="33"/>
  <c r="AFJ82" i="33"/>
  <c r="AFK82" i="33"/>
  <c r="AFL82" i="33"/>
  <c r="AFM82" i="33"/>
  <c r="AFN82" i="33"/>
  <c r="AFO82" i="33"/>
  <c r="AFP82" i="33"/>
  <c r="AFQ82" i="33"/>
  <c r="AFR82" i="33"/>
  <c r="AFS82" i="33"/>
  <c r="AFT82" i="33"/>
  <c r="AFU82" i="33"/>
  <c r="AFV82" i="33"/>
  <c r="AFW82" i="33"/>
  <c r="AFX82" i="33"/>
  <c r="AFY82" i="33"/>
  <c r="AFZ82" i="33"/>
  <c r="AGA82" i="33"/>
  <c r="AGB82" i="33"/>
  <c r="AGC82" i="33"/>
  <c r="AGD82" i="33"/>
  <c r="AGE82" i="33"/>
  <c r="AGF82" i="33"/>
  <c r="AGG82" i="33"/>
  <c r="AGH82" i="33"/>
  <c r="AGI82" i="33"/>
  <c r="AGJ82" i="33"/>
  <c r="AGK82" i="33"/>
  <c r="AGL82" i="33"/>
  <c r="AGM82" i="33"/>
  <c r="AGN82" i="33"/>
  <c r="AGO82" i="33"/>
  <c r="AGP82" i="33"/>
  <c r="AGQ82" i="33"/>
  <c r="AGR82" i="33"/>
  <c r="AGS82" i="33"/>
  <c r="AGT82" i="33"/>
  <c r="AGU82" i="33"/>
  <c r="AGV82" i="33"/>
  <c r="AGW82" i="33"/>
  <c r="AGX82" i="33"/>
  <c r="AGY82" i="33"/>
  <c r="AGZ82" i="33"/>
  <c r="AHA82" i="33"/>
  <c r="AHB82" i="33"/>
  <c r="AHC82" i="33"/>
  <c r="AHD82" i="33"/>
  <c r="AHE82" i="33"/>
  <c r="AHF82" i="33"/>
  <c r="AHG82" i="33"/>
  <c r="AHH82" i="33"/>
  <c r="AHI82" i="33"/>
  <c r="AHJ82" i="33"/>
  <c r="AHK82" i="33"/>
  <c r="AHL82" i="33"/>
  <c r="AHM82" i="33"/>
  <c r="AHN82" i="33"/>
  <c r="AHO82" i="33"/>
  <c r="AHP82" i="33"/>
  <c r="AHQ82" i="33"/>
  <c r="AHR82" i="33"/>
  <c r="AHS82" i="33"/>
  <c r="AHT82" i="33"/>
  <c r="AHU82" i="33"/>
  <c r="AHV82" i="33"/>
  <c r="AHW82" i="33"/>
  <c r="AHX82" i="33"/>
  <c r="AHY82" i="33"/>
  <c r="AHZ82" i="33"/>
  <c r="AIA82" i="33"/>
  <c r="AIB82" i="33"/>
  <c r="AIC82" i="33"/>
  <c r="AID82" i="33"/>
  <c r="AIE82" i="33"/>
  <c r="AIF82" i="33"/>
  <c r="AIG82" i="33"/>
  <c r="AIH82" i="33"/>
  <c r="AII82" i="33"/>
  <c r="AIJ82" i="33"/>
  <c r="AIK82" i="33"/>
  <c r="AIL82" i="33"/>
  <c r="AIM82" i="33"/>
  <c r="AIN82" i="33"/>
  <c r="AIO82" i="33"/>
  <c r="AIP82" i="33"/>
  <c r="AIQ82" i="33"/>
  <c r="AIR82" i="33"/>
  <c r="AIS82" i="33"/>
  <c r="AIT82" i="33"/>
  <c r="AIU82" i="33"/>
  <c r="AIV82" i="33"/>
  <c r="AIW82" i="33"/>
  <c r="AIX82" i="33"/>
  <c r="AIY82" i="33"/>
  <c r="AIZ82" i="33"/>
  <c r="AJA82" i="33"/>
  <c r="AJB82" i="33"/>
  <c r="AJC82" i="33"/>
  <c r="AJD82" i="33"/>
  <c r="AJE82" i="33"/>
  <c r="AJF82" i="33"/>
  <c r="AJG82" i="33"/>
  <c r="AJH82" i="33"/>
  <c r="AJI82" i="33"/>
  <c r="AJJ82" i="33"/>
  <c r="AJK82" i="33"/>
  <c r="AJL82" i="33"/>
  <c r="AJM82" i="33"/>
  <c r="AJN82" i="33"/>
  <c r="AJO82" i="33"/>
  <c r="AJP82" i="33"/>
  <c r="AJQ82" i="33"/>
  <c r="AJR82" i="33"/>
  <c r="AJS82" i="33"/>
  <c r="AJT82" i="33"/>
  <c r="AJU82" i="33"/>
  <c r="AJV82" i="33"/>
  <c r="AJW82" i="33"/>
  <c r="AJX82" i="33"/>
  <c r="AJY82" i="33"/>
  <c r="AJZ82" i="33"/>
  <c r="AKA82" i="33"/>
  <c r="AKB82" i="33"/>
  <c r="AKC82" i="33"/>
  <c r="AKD82" i="33"/>
  <c r="AKE82" i="33"/>
  <c r="AKF82" i="33"/>
  <c r="AKG82" i="33"/>
  <c r="AKH82" i="33"/>
  <c r="AKI82" i="33"/>
  <c r="AKJ82" i="33"/>
  <c r="AKK82" i="33"/>
  <c r="AKL82" i="33"/>
  <c r="AKM82" i="33"/>
  <c r="AKN82" i="33"/>
  <c r="AKO82" i="33"/>
  <c r="AKP82" i="33"/>
  <c r="AKQ82" i="33"/>
  <c r="AKR82" i="33"/>
  <c r="AKS82" i="33"/>
  <c r="AKT82" i="33"/>
  <c r="AKU82" i="33"/>
  <c r="AKV82" i="33"/>
  <c r="AKW82" i="33"/>
  <c r="AKX82" i="33"/>
  <c r="AKY82" i="33"/>
  <c r="AKZ82" i="33"/>
  <c r="ALA82" i="33"/>
  <c r="ALB82" i="33"/>
  <c r="ALC82" i="33"/>
  <c r="ALD82" i="33"/>
  <c r="ALE82" i="33"/>
  <c r="ALF82" i="33"/>
  <c r="ALG82" i="33"/>
  <c r="ALH82" i="33"/>
  <c r="ALI82" i="33"/>
  <c r="ALJ82" i="33"/>
  <c r="ALK82" i="33"/>
  <c r="ALL82" i="33"/>
  <c r="ALM82" i="33"/>
  <c r="ALN82" i="33"/>
  <c r="ALO82" i="33"/>
  <c r="ALP82" i="33"/>
  <c r="ALQ82" i="33"/>
  <c r="ALR82" i="33"/>
  <c r="ALS82" i="33"/>
  <c r="ALT82" i="33"/>
  <c r="ALU82" i="33"/>
  <c r="ALV82" i="33"/>
  <c r="ALW82" i="33"/>
  <c r="ALX82" i="33"/>
  <c r="ALY82" i="33"/>
  <c r="ALZ82" i="33"/>
  <c r="AMA82" i="33"/>
  <c r="AMB82" i="33"/>
  <c r="AMC82" i="33"/>
  <c r="AMD82" i="33"/>
  <c r="AME82" i="33"/>
  <c r="AMF82" i="33"/>
  <c r="AMG82" i="33"/>
  <c r="AMH82" i="33"/>
  <c r="AMI82" i="33"/>
  <c r="AMJ82" i="33"/>
  <c r="AMK82" i="33"/>
  <c r="AML82" i="33"/>
  <c r="AMM82" i="33"/>
  <c r="AMN82" i="33"/>
  <c r="AMO82" i="33"/>
  <c r="AMP82" i="33"/>
  <c r="AMQ82" i="33"/>
  <c r="AMR82" i="33"/>
  <c r="AMS82" i="33"/>
  <c r="AMT82" i="33"/>
  <c r="AMU82" i="33"/>
  <c r="AMV82" i="33"/>
  <c r="AMW82" i="33"/>
  <c r="AMX82" i="33"/>
  <c r="AMY82" i="33"/>
  <c r="AMZ82" i="33"/>
  <c r="ANA82" i="33"/>
  <c r="ANB82" i="33"/>
  <c r="ANC82" i="33"/>
  <c r="AND82" i="33"/>
  <c r="ANE82" i="33"/>
  <c r="ANF82" i="33"/>
  <c r="ANG82" i="33"/>
  <c r="ANH82" i="33"/>
  <c r="ANI82" i="33"/>
  <c r="ANJ82" i="33"/>
  <c r="ANK82" i="33"/>
  <c r="ANL82" i="33"/>
  <c r="ANM82" i="33"/>
  <c r="ANN82" i="33"/>
  <c r="ANO82" i="33"/>
  <c r="ANP82" i="33"/>
  <c r="ANQ82" i="33"/>
  <c r="ANR82" i="33"/>
  <c r="ANS82" i="33"/>
  <c r="ANT82" i="33"/>
  <c r="ANU82" i="33"/>
  <c r="ANV82" i="33"/>
  <c r="ANW82" i="33"/>
  <c r="ANX82" i="33"/>
  <c r="ANY82" i="33"/>
  <c r="ANZ82" i="33"/>
  <c r="AOA82" i="33"/>
  <c r="AOB82" i="33"/>
  <c r="AOC82" i="33"/>
  <c r="AOD82" i="33"/>
  <c r="DF81" i="33"/>
  <c r="AE105" i="33" a="1"/>
  <c r="AE105" i="33" s="1"/>
  <c r="AE103" i="33" a="1"/>
  <c r="AE103" i="33" s="1"/>
  <c r="DE81" i="33"/>
  <c r="DG81" i="33"/>
  <c r="DH81" i="33"/>
  <c r="DE82" i="33"/>
  <c r="DF82" i="33"/>
  <c r="DG82" i="33"/>
  <c r="DH82" i="33"/>
  <c r="DE71" i="33"/>
  <c r="DF71" i="33"/>
  <c r="DG71" i="33"/>
  <c r="DH71" i="33"/>
  <c r="DE72" i="33"/>
  <c r="DF72" i="33"/>
  <c r="DG72" i="33"/>
  <c r="DH72" i="33"/>
  <c r="DE48" i="33"/>
  <c r="DF48" i="33"/>
  <c r="DG48" i="33"/>
  <c r="DH48" i="33"/>
  <c r="DE49" i="33"/>
  <c r="DF49" i="33"/>
  <c r="DG49" i="33"/>
  <c r="DH49" i="33"/>
  <c r="DE50" i="33"/>
  <c r="DE51" i="33" s="1"/>
  <c r="DF50" i="33"/>
  <c r="DF51" i="33" s="1"/>
  <c r="DG50" i="33"/>
  <c r="DG51" i="33" s="1"/>
  <c r="DH50" i="33"/>
  <c r="DH51" i="33" s="1"/>
  <c r="DE52" i="33"/>
  <c r="DF52" i="33"/>
  <c r="DG52" i="33"/>
  <c r="DH52" i="33"/>
  <c r="DE53" i="33"/>
  <c r="DF53" i="33"/>
  <c r="DG53" i="33"/>
  <c r="DH53" i="33"/>
  <c r="DE54" i="33"/>
  <c r="DF54" i="33"/>
  <c r="DG54" i="33"/>
  <c r="DH54" i="33"/>
  <c r="DE55" i="33"/>
  <c r="DE56" i="33" s="1"/>
  <c r="DF55" i="33"/>
  <c r="DF56" i="33" s="1"/>
  <c r="DG55" i="33"/>
  <c r="DG56" i="33" s="1"/>
  <c r="DH55" i="33"/>
  <c r="DH56" i="33" s="1"/>
  <c r="Y69" i="37"/>
  <c r="Y68" i="37"/>
  <c r="Y73" i="37"/>
  <c r="AD72" i="37"/>
  <c r="Y72" i="37"/>
  <c r="Y63" i="37"/>
  <c r="AD62" i="37"/>
  <c r="Y62" i="37"/>
  <c r="Y59" i="37"/>
  <c r="Y58" i="37"/>
  <c r="Y53" i="37"/>
  <c r="AD52" i="37"/>
  <c r="Y52" i="37"/>
  <c r="Y49" i="37"/>
  <c r="Y48" i="37"/>
  <c r="Y43" i="37"/>
  <c r="AD42" i="37"/>
  <c r="Y42" i="37"/>
  <c r="Y39" i="37"/>
  <c r="Y38" i="37"/>
  <c r="Y33" i="37"/>
  <c r="AD32" i="37"/>
  <c r="Y32" i="37"/>
  <c r="Y29" i="37"/>
  <c r="Y28" i="37"/>
  <c r="AD22" i="37"/>
  <c r="Y23" i="37"/>
  <c r="Y22" i="37"/>
  <c r="Y19" i="37"/>
  <c r="Y18" i="37"/>
  <c r="I71" i="37"/>
  <c r="I68" i="37"/>
  <c r="I65" i="37"/>
  <c r="I61" i="37"/>
  <c r="I58" i="37"/>
  <c r="I55" i="37"/>
  <c r="I51" i="37"/>
  <c r="I48" i="37"/>
  <c r="I45" i="37"/>
  <c r="I41" i="37"/>
  <c r="I38" i="37"/>
  <c r="I35" i="37"/>
  <c r="I31" i="37"/>
  <c r="I28" i="37"/>
  <c r="I25" i="37"/>
  <c r="I18" i="37"/>
  <c r="I21" i="37"/>
  <c r="I15" i="37"/>
  <c r="BU1" i="39"/>
  <c r="N2" i="35"/>
  <c r="AIZ72" i="37"/>
  <c r="AIY72" i="37"/>
  <c r="AIX72" i="37"/>
  <c r="AIW72" i="37"/>
  <c r="AIV72" i="37"/>
  <c r="AIU72" i="37"/>
  <c r="AIT72" i="37"/>
  <c r="AIS72" i="37"/>
  <c r="AIR72" i="37"/>
  <c r="AIQ72" i="37"/>
  <c r="AIP72" i="37"/>
  <c r="AIO72" i="37"/>
  <c r="AIN72" i="37"/>
  <c r="AIM72" i="37"/>
  <c r="AIL72" i="37"/>
  <c r="AIK72" i="37"/>
  <c r="AIJ72" i="37"/>
  <c r="AII72" i="37"/>
  <c r="AIH72" i="37"/>
  <c r="AIG72" i="37"/>
  <c r="AIF72" i="37"/>
  <c r="AIE72" i="37"/>
  <c r="AID72" i="37"/>
  <c r="AIC72" i="37"/>
  <c r="AIB72" i="37"/>
  <c r="AIA72" i="37"/>
  <c r="AHZ72" i="37"/>
  <c r="AHY72" i="37"/>
  <c r="AHX72" i="37"/>
  <c r="AHW72" i="37"/>
  <c r="AHV72" i="37"/>
  <c r="AHU72" i="37"/>
  <c r="AHT72" i="37"/>
  <c r="AHS72" i="37"/>
  <c r="AHR72" i="37"/>
  <c r="AHQ72" i="37"/>
  <c r="AHP72" i="37"/>
  <c r="AHO72" i="37"/>
  <c r="AHN72" i="37"/>
  <c r="AHM72" i="37"/>
  <c r="AHL72" i="37"/>
  <c r="AHK72" i="37"/>
  <c r="AHJ72" i="37"/>
  <c r="AHI72" i="37"/>
  <c r="AHH72" i="37"/>
  <c r="AHG72" i="37"/>
  <c r="AHF72" i="37"/>
  <c r="AHE72" i="37"/>
  <c r="AHD72" i="37"/>
  <c r="AHC72" i="37"/>
  <c r="AHB72" i="37"/>
  <c r="AHA72" i="37"/>
  <c r="AGZ72" i="37"/>
  <c r="AGY72" i="37"/>
  <c r="AGX72" i="37"/>
  <c r="AGW72" i="37"/>
  <c r="AGV72" i="37"/>
  <c r="AGU72" i="37"/>
  <c r="AGT72" i="37"/>
  <c r="AGS72" i="37"/>
  <c r="AGR72" i="37"/>
  <c r="AGQ72" i="37"/>
  <c r="AGP72" i="37"/>
  <c r="AGO72" i="37"/>
  <c r="AGN72" i="37"/>
  <c r="AGM72" i="37"/>
  <c r="AGL72" i="37"/>
  <c r="AGK72" i="37"/>
  <c r="AGJ72" i="37"/>
  <c r="AGI72" i="37"/>
  <c r="AGH72" i="37"/>
  <c r="AGG72" i="37"/>
  <c r="AGF72" i="37"/>
  <c r="AGE72" i="37"/>
  <c r="AGD72" i="37"/>
  <c r="AGC72" i="37"/>
  <c r="AGB72" i="37"/>
  <c r="AGA72" i="37"/>
  <c r="AFZ72" i="37"/>
  <c r="AFY72" i="37"/>
  <c r="AFX72" i="37"/>
  <c r="AFW72" i="37"/>
  <c r="AFV72" i="37"/>
  <c r="AFU72" i="37"/>
  <c r="AFT72" i="37"/>
  <c r="AFS72" i="37"/>
  <c r="AFR72" i="37"/>
  <c r="AFQ72" i="37"/>
  <c r="AFP72" i="37"/>
  <c r="AFO72" i="37"/>
  <c r="AFN72" i="37"/>
  <c r="AFM72" i="37"/>
  <c r="AFL72" i="37"/>
  <c r="AFK72" i="37"/>
  <c r="AFJ72" i="37"/>
  <c r="AFI72" i="37"/>
  <c r="AFH72" i="37"/>
  <c r="AFG72" i="37"/>
  <c r="AFF72" i="37"/>
  <c r="AFE72" i="37"/>
  <c r="AFD72" i="37"/>
  <c r="AFC72" i="37"/>
  <c r="AFB72" i="37"/>
  <c r="AFA72" i="37"/>
  <c r="AEZ72" i="37"/>
  <c r="AEY72" i="37"/>
  <c r="AEX72" i="37"/>
  <c r="AEW72" i="37"/>
  <c r="AEV72" i="37"/>
  <c r="AEU72" i="37"/>
  <c r="AET72" i="37"/>
  <c r="AES72" i="37"/>
  <c r="AER72" i="37"/>
  <c r="AEQ72" i="37"/>
  <c r="AEP72" i="37"/>
  <c r="AEO72" i="37"/>
  <c r="AEN72" i="37"/>
  <c r="AEM72" i="37"/>
  <c r="AEL72" i="37"/>
  <c r="AEK72" i="37"/>
  <c r="AEJ72" i="37"/>
  <c r="AEI72" i="37"/>
  <c r="AEH72" i="37"/>
  <c r="AEG72" i="37"/>
  <c r="AEF72" i="37"/>
  <c r="AEE72" i="37"/>
  <c r="AED72" i="37"/>
  <c r="AEC72" i="37"/>
  <c r="AEB72" i="37"/>
  <c r="AEA72" i="37"/>
  <c r="ADZ72" i="37"/>
  <c r="ADY72" i="37"/>
  <c r="ADX72" i="37"/>
  <c r="ADW72" i="37"/>
  <c r="ADV72" i="37"/>
  <c r="ADU72" i="37"/>
  <c r="ADT72" i="37"/>
  <c r="ADS72" i="37"/>
  <c r="ADR72" i="37"/>
  <c r="ADQ72" i="37"/>
  <c r="ADP72" i="37"/>
  <c r="ADO72" i="37"/>
  <c r="ADN72" i="37"/>
  <c r="ADM72" i="37"/>
  <c r="ADL72" i="37"/>
  <c r="ADK72" i="37"/>
  <c r="ADJ72" i="37"/>
  <c r="ADI72" i="37"/>
  <c r="ADH72" i="37"/>
  <c r="ADG72" i="37"/>
  <c r="ADF72" i="37"/>
  <c r="ADE72" i="37"/>
  <c r="ADD72" i="37"/>
  <c r="ADC72" i="37"/>
  <c r="ADB72" i="37"/>
  <c r="ADA72" i="37"/>
  <c r="ACZ72" i="37"/>
  <c r="ACY72" i="37"/>
  <c r="ACX72" i="37"/>
  <c r="ACW72" i="37"/>
  <c r="ACV72" i="37"/>
  <c r="ACU72" i="37"/>
  <c r="ACT72" i="37"/>
  <c r="ACS72" i="37"/>
  <c r="ACR72" i="37"/>
  <c r="ACQ72" i="37"/>
  <c r="ACP72" i="37"/>
  <c r="ACO72" i="37"/>
  <c r="ACN72" i="37"/>
  <c r="ACM72" i="37"/>
  <c r="ACL72" i="37"/>
  <c r="ACK72" i="37"/>
  <c r="ACJ72" i="37"/>
  <c r="ACI72" i="37"/>
  <c r="ACH72" i="37"/>
  <c r="ACG72" i="37"/>
  <c r="ACF72" i="37"/>
  <c r="ACE72" i="37"/>
  <c r="ACD72" i="37"/>
  <c r="ACC72" i="37"/>
  <c r="ACB72" i="37"/>
  <c r="ACA72" i="37"/>
  <c r="ABZ72" i="37"/>
  <c r="ABY72" i="37"/>
  <c r="ABX72" i="37"/>
  <c r="ABW72" i="37"/>
  <c r="ABV72" i="37"/>
  <c r="ABU72" i="37"/>
  <c r="ABT72" i="37"/>
  <c r="ABS72" i="37"/>
  <c r="ABR72" i="37"/>
  <c r="ABQ72" i="37"/>
  <c r="ABP72" i="37"/>
  <c r="ABO72" i="37"/>
  <c r="ABN72" i="37"/>
  <c r="ABM72" i="37"/>
  <c r="ABL72" i="37"/>
  <c r="ABK72" i="37"/>
  <c r="ABJ72" i="37"/>
  <c r="ABI72" i="37"/>
  <c r="ABH72" i="37"/>
  <c r="ABG72" i="37"/>
  <c r="ABF72" i="37"/>
  <c r="ABE72" i="37"/>
  <c r="ABD72" i="37"/>
  <c r="ABC72" i="37"/>
  <c r="ABB72" i="37"/>
  <c r="ABA72" i="37"/>
  <c r="AAZ72" i="37"/>
  <c r="AAY72" i="37"/>
  <c r="AAX72" i="37"/>
  <c r="AAW72" i="37"/>
  <c r="AAV72" i="37"/>
  <c r="AAU72" i="37"/>
  <c r="AAT72" i="37"/>
  <c r="AAS72" i="37"/>
  <c r="AAR72" i="37"/>
  <c r="AAQ72" i="37"/>
  <c r="AAP72" i="37"/>
  <c r="AAO72" i="37"/>
  <c r="AAN72" i="37"/>
  <c r="AAM72" i="37"/>
  <c r="AAL72" i="37"/>
  <c r="AAK72" i="37"/>
  <c r="AAJ72" i="37"/>
  <c r="AAI72" i="37"/>
  <c r="AAH72" i="37"/>
  <c r="AAG72" i="37"/>
  <c r="AAF72" i="37"/>
  <c r="AAE72" i="37"/>
  <c r="AAD72" i="37"/>
  <c r="AAC72" i="37"/>
  <c r="AAB72" i="37"/>
  <c r="AAA72" i="37"/>
  <c r="ZZ72" i="37"/>
  <c r="ZY72" i="37"/>
  <c r="ZX72" i="37"/>
  <c r="ZW72" i="37"/>
  <c r="ZV72" i="37"/>
  <c r="ZU72" i="37"/>
  <c r="ZT72" i="37"/>
  <c r="ZS72" i="37"/>
  <c r="ZR72" i="37"/>
  <c r="ZQ72" i="37"/>
  <c r="ZP72" i="37"/>
  <c r="ZO72" i="37"/>
  <c r="ZN72" i="37"/>
  <c r="ZM72" i="37"/>
  <c r="ZL72" i="37"/>
  <c r="ZK72" i="37"/>
  <c r="ZJ72" i="37"/>
  <c r="ZI72" i="37"/>
  <c r="ZH72" i="37"/>
  <c r="ZG72" i="37"/>
  <c r="ZF72" i="37"/>
  <c r="ZE72" i="37"/>
  <c r="ZD72" i="37"/>
  <c r="ZC72" i="37"/>
  <c r="ZB72" i="37"/>
  <c r="ZA72" i="37"/>
  <c r="YZ72" i="37"/>
  <c r="YY72" i="37"/>
  <c r="YX72" i="37"/>
  <c r="YW72" i="37"/>
  <c r="YV72" i="37"/>
  <c r="YU72" i="37"/>
  <c r="YT72" i="37"/>
  <c r="YS72" i="37"/>
  <c r="YR72" i="37"/>
  <c r="YQ72" i="37"/>
  <c r="YP72" i="37"/>
  <c r="YO72" i="37"/>
  <c r="YN72" i="37"/>
  <c r="YM72" i="37"/>
  <c r="YL72" i="37"/>
  <c r="YK72" i="37"/>
  <c r="YJ72" i="37"/>
  <c r="YI72" i="37"/>
  <c r="YH72" i="37"/>
  <c r="YG72" i="37"/>
  <c r="YF72" i="37"/>
  <c r="YE72" i="37"/>
  <c r="YD72" i="37"/>
  <c r="YC72" i="37"/>
  <c r="YB72" i="37"/>
  <c r="YA72" i="37"/>
  <c r="XZ72" i="37"/>
  <c r="XY72" i="37"/>
  <c r="XX72" i="37"/>
  <c r="XW72" i="37"/>
  <c r="XV72" i="37"/>
  <c r="XU72" i="37"/>
  <c r="XT72" i="37"/>
  <c r="XS72" i="37"/>
  <c r="XR72" i="37"/>
  <c r="XQ72" i="37"/>
  <c r="XP72" i="37"/>
  <c r="XO72" i="37"/>
  <c r="XN72" i="37"/>
  <c r="XM72" i="37"/>
  <c r="XL72" i="37"/>
  <c r="XK72" i="37"/>
  <c r="XJ72" i="37"/>
  <c r="XI72" i="37"/>
  <c r="XH72" i="37"/>
  <c r="XG72" i="37"/>
  <c r="XF72" i="37"/>
  <c r="XE72" i="37"/>
  <c r="XD72" i="37"/>
  <c r="XC72" i="37"/>
  <c r="XB72" i="37"/>
  <c r="XA72" i="37"/>
  <c r="WZ72" i="37"/>
  <c r="WY72" i="37"/>
  <c r="WX72" i="37"/>
  <c r="WW72" i="37"/>
  <c r="WV72" i="37"/>
  <c r="WU72" i="37"/>
  <c r="WT72" i="37"/>
  <c r="WS72" i="37"/>
  <c r="WR72" i="37"/>
  <c r="WQ72" i="37"/>
  <c r="WP72" i="37"/>
  <c r="WO72" i="37"/>
  <c r="WN72" i="37"/>
  <c r="WM72" i="37"/>
  <c r="WL72" i="37"/>
  <c r="WK72" i="37"/>
  <c r="WJ72" i="37"/>
  <c r="WI72" i="37"/>
  <c r="WH72" i="37"/>
  <c r="WG72" i="37"/>
  <c r="WF72" i="37"/>
  <c r="WE72" i="37"/>
  <c r="WD72" i="37"/>
  <c r="WC72" i="37"/>
  <c r="WB72" i="37"/>
  <c r="WA72" i="37"/>
  <c r="VZ72" i="37"/>
  <c r="VY72" i="37"/>
  <c r="VX72" i="37"/>
  <c r="VW72" i="37"/>
  <c r="VV72" i="37"/>
  <c r="VU72" i="37"/>
  <c r="VT72" i="37"/>
  <c r="VS72" i="37"/>
  <c r="VR72" i="37"/>
  <c r="VQ72" i="37"/>
  <c r="VP72" i="37"/>
  <c r="VO72" i="37"/>
  <c r="VN72" i="37"/>
  <c r="VM72" i="37"/>
  <c r="VL72" i="37"/>
  <c r="VK72" i="37"/>
  <c r="VJ72" i="37"/>
  <c r="VI72" i="37"/>
  <c r="VH72" i="37"/>
  <c r="VG72" i="37"/>
  <c r="VF72" i="37"/>
  <c r="VE72" i="37"/>
  <c r="VD72" i="37"/>
  <c r="VC72" i="37"/>
  <c r="VB72" i="37"/>
  <c r="VA72" i="37"/>
  <c r="UZ72" i="37"/>
  <c r="UY72" i="37"/>
  <c r="UX72" i="37"/>
  <c r="UW72" i="37"/>
  <c r="UV72" i="37"/>
  <c r="UU72" i="37"/>
  <c r="UT72" i="37"/>
  <c r="US72" i="37"/>
  <c r="UR72" i="37"/>
  <c r="UQ72" i="37"/>
  <c r="UP72" i="37"/>
  <c r="UO72" i="37"/>
  <c r="UN72" i="37"/>
  <c r="UM72" i="37"/>
  <c r="UL72" i="37"/>
  <c r="UK72" i="37"/>
  <c r="UJ72" i="37"/>
  <c r="UI72" i="37"/>
  <c r="UH72" i="37"/>
  <c r="UG72" i="37"/>
  <c r="UF72" i="37"/>
  <c r="UE72" i="37"/>
  <c r="UD72" i="37"/>
  <c r="UC72" i="37"/>
  <c r="UB72" i="37"/>
  <c r="UA72" i="37"/>
  <c r="TZ72" i="37"/>
  <c r="TY72" i="37"/>
  <c r="TX72" i="37"/>
  <c r="TW72" i="37"/>
  <c r="TV72" i="37"/>
  <c r="TU72" i="37"/>
  <c r="TT72" i="37"/>
  <c r="TS72" i="37"/>
  <c r="TR72" i="37"/>
  <c r="TQ72" i="37"/>
  <c r="TP72" i="37"/>
  <c r="TO72" i="37"/>
  <c r="TN72" i="37"/>
  <c r="TM72" i="37"/>
  <c r="TL72" i="37"/>
  <c r="TK72" i="37"/>
  <c r="TJ72" i="37"/>
  <c r="TI72" i="37"/>
  <c r="TH72" i="37"/>
  <c r="TG72" i="37"/>
  <c r="TF72" i="37"/>
  <c r="TE72" i="37"/>
  <c r="TD72" i="37"/>
  <c r="TC72" i="37"/>
  <c r="TB72" i="37"/>
  <c r="TA72" i="37"/>
  <c r="SZ72" i="37"/>
  <c r="SY72" i="37"/>
  <c r="SX72" i="37"/>
  <c r="SW72" i="37"/>
  <c r="SV72" i="37"/>
  <c r="SU72" i="37"/>
  <c r="ST72" i="37"/>
  <c r="SS72" i="37"/>
  <c r="SR72" i="37"/>
  <c r="SQ72" i="37"/>
  <c r="SP72" i="37"/>
  <c r="SO72" i="37"/>
  <c r="SN72" i="37"/>
  <c r="SM72" i="37"/>
  <c r="SL72" i="37"/>
  <c r="SK72" i="37"/>
  <c r="SJ72" i="37"/>
  <c r="SI72" i="37"/>
  <c r="SH72" i="37"/>
  <c r="SG72" i="37"/>
  <c r="SF72" i="37"/>
  <c r="SE72" i="37"/>
  <c r="SD72" i="37"/>
  <c r="SC72" i="37"/>
  <c r="SB72" i="37"/>
  <c r="SA72" i="37"/>
  <c r="RZ72" i="37"/>
  <c r="RY72" i="37"/>
  <c r="RX72" i="37"/>
  <c r="RW72" i="37"/>
  <c r="RV72" i="37"/>
  <c r="RU72" i="37"/>
  <c r="RT72" i="37"/>
  <c r="RS72" i="37"/>
  <c r="RR72" i="37"/>
  <c r="RQ72" i="37"/>
  <c r="RP72" i="37"/>
  <c r="RO72" i="37"/>
  <c r="RN72" i="37"/>
  <c r="RM72" i="37"/>
  <c r="RL72" i="37"/>
  <c r="RK72" i="37"/>
  <c r="RJ72" i="37"/>
  <c r="RI72" i="37"/>
  <c r="RH72" i="37"/>
  <c r="RG72" i="37"/>
  <c r="RF72" i="37"/>
  <c r="RE72" i="37"/>
  <c r="RD72" i="37"/>
  <c r="RC72" i="37"/>
  <c r="RB72" i="37"/>
  <c r="RA72" i="37"/>
  <c r="QZ72" i="37"/>
  <c r="QY72" i="37"/>
  <c r="QX72" i="37"/>
  <c r="QW72" i="37"/>
  <c r="QV72" i="37"/>
  <c r="QU72" i="37"/>
  <c r="QT72" i="37"/>
  <c r="QS72" i="37"/>
  <c r="QR72" i="37"/>
  <c r="QQ72" i="37"/>
  <c r="QP72" i="37"/>
  <c r="QO72" i="37"/>
  <c r="QN72" i="37"/>
  <c r="QM72" i="37"/>
  <c r="QL72" i="37"/>
  <c r="QK72" i="37"/>
  <c r="QJ72" i="37"/>
  <c r="QI72" i="37"/>
  <c r="QH72" i="37"/>
  <c r="QG72" i="37"/>
  <c r="QF72" i="37"/>
  <c r="QE72" i="37"/>
  <c r="QD72" i="37"/>
  <c r="QC72" i="37"/>
  <c r="QB72" i="37"/>
  <c r="QA72" i="37"/>
  <c r="PZ72" i="37"/>
  <c r="PY72" i="37"/>
  <c r="PX72" i="37"/>
  <c r="PW72" i="37"/>
  <c r="PV72" i="37"/>
  <c r="PU72" i="37"/>
  <c r="PT72" i="37"/>
  <c r="PS72" i="37"/>
  <c r="PR72" i="37"/>
  <c r="PQ72" i="37"/>
  <c r="PP72" i="37"/>
  <c r="PO72" i="37"/>
  <c r="PN72" i="37"/>
  <c r="PM72" i="37"/>
  <c r="PL72" i="37"/>
  <c r="PK72" i="37"/>
  <c r="PJ72" i="37"/>
  <c r="PI72" i="37"/>
  <c r="PH72" i="37"/>
  <c r="PG72" i="37"/>
  <c r="PF72" i="37"/>
  <c r="PE72" i="37"/>
  <c r="PD72" i="37"/>
  <c r="PC72" i="37"/>
  <c r="PB72" i="37"/>
  <c r="PA72" i="37"/>
  <c r="OZ72" i="37"/>
  <c r="OY72" i="37"/>
  <c r="OX72" i="37"/>
  <c r="OW72" i="37"/>
  <c r="OV72" i="37"/>
  <c r="OU72" i="37"/>
  <c r="OT72" i="37"/>
  <c r="OS72" i="37"/>
  <c r="OR72" i="37"/>
  <c r="OQ72" i="37"/>
  <c r="OP72" i="37"/>
  <c r="OO72" i="37"/>
  <c r="ON72" i="37"/>
  <c r="OM72" i="37"/>
  <c r="OL72" i="37"/>
  <c r="OK72" i="37"/>
  <c r="OJ72" i="37"/>
  <c r="OI72" i="37"/>
  <c r="OH72" i="37"/>
  <c r="OG72" i="37"/>
  <c r="OF72" i="37"/>
  <c r="OE72" i="37"/>
  <c r="OD72" i="37"/>
  <c r="OC72" i="37"/>
  <c r="OB72" i="37"/>
  <c r="OA72" i="37"/>
  <c r="NZ72" i="37"/>
  <c r="NY72" i="37"/>
  <c r="NX72" i="37"/>
  <c r="NW72" i="37"/>
  <c r="NV72" i="37"/>
  <c r="NU72" i="37"/>
  <c r="NT72" i="37"/>
  <c r="NS72" i="37"/>
  <c r="NR72" i="37"/>
  <c r="NQ72" i="37"/>
  <c r="NP72" i="37"/>
  <c r="NO72" i="37"/>
  <c r="NN72" i="37"/>
  <c r="NM72" i="37"/>
  <c r="NL72" i="37"/>
  <c r="NK72" i="37"/>
  <c r="NJ72" i="37"/>
  <c r="NI72" i="37"/>
  <c r="NH72" i="37"/>
  <c r="NG72" i="37"/>
  <c r="NF72" i="37"/>
  <c r="NE72" i="37"/>
  <c r="ND72" i="37"/>
  <c r="NC72" i="37"/>
  <c r="NB72" i="37"/>
  <c r="NA72" i="37"/>
  <c r="MZ72" i="37"/>
  <c r="MY72" i="37"/>
  <c r="MX72" i="37"/>
  <c r="MW72" i="37"/>
  <c r="MV72" i="37"/>
  <c r="MU72" i="37"/>
  <c r="MT72" i="37"/>
  <c r="MS72" i="37"/>
  <c r="MR72" i="37"/>
  <c r="MQ72" i="37"/>
  <c r="MP72" i="37"/>
  <c r="MO72" i="37"/>
  <c r="MN72" i="37"/>
  <c r="MM72" i="37"/>
  <c r="ML72" i="37"/>
  <c r="MK72" i="37"/>
  <c r="MJ72" i="37"/>
  <c r="MI72" i="37"/>
  <c r="MH72" i="37"/>
  <c r="MG72" i="37"/>
  <c r="MF72" i="37"/>
  <c r="ME72" i="37"/>
  <c r="MD72" i="37"/>
  <c r="MC72" i="37"/>
  <c r="MB72" i="37"/>
  <c r="MA72" i="37"/>
  <c r="LZ72" i="37"/>
  <c r="LY72" i="37"/>
  <c r="LX72" i="37"/>
  <c r="LW72" i="37"/>
  <c r="LV72" i="37"/>
  <c r="LU72" i="37"/>
  <c r="LT72" i="37"/>
  <c r="LS72" i="37"/>
  <c r="LR72" i="37"/>
  <c r="LQ72" i="37"/>
  <c r="LP72" i="37"/>
  <c r="LO72" i="37"/>
  <c r="LN72" i="37"/>
  <c r="LM72" i="37"/>
  <c r="LL72" i="37"/>
  <c r="LK72" i="37"/>
  <c r="LJ72" i="37"/>
  <c r="LI72" i="37"/>
  <c r="LH72" i="37"/>
  <c r="LG72" i="37"/>
  <c r="LF72" i="37"/>
  <c r="LE72" i="37"/>
  <c r="LD72" i="37"/>
  <c r="LC72" i="37"/>
  <c r="LB72" i="37"/>
  <c r="LA72" i="37"/>
  <c r="KZ72" i="37"/>
  <c r="KY72" i="37"/>
  <c r="KX72" i="37"/>
  <c r="KW72" i="37"/>
  <c r="KV72" i="37"/>
  <c r="KU72" i="37"/>
  <c r="KT72" i="37"/>
  <c r="KS72" i="37"/>
  <c r="KR72" i="37"/>
  <c r="KQ72" i="37"/>
  <c r="KP72" i="37"/>
  <c r="KO72" i="37"/>
  <c r="KN72" i="37"/>
  <c r="KM72" i="37"/>
  <c r="KL72" i="37"/>
  <c r="KK72" i="37"/>
  <c r="KJ72" i="37"/>
  <c r="KI72" i="37"/>
  <c r="KH72" i="37"/>
  <c r="KG72" i="37"/>
  <c r="KF72" i="37"/>
  <c r="KE72" i="37"/>
  <c r="KD72" i="37"/>
  <c r="KC72" i="37"/>
  <c r="KB72" i="37"/>
  <c r="KA72" i="37"/>
  <c r="JZ72" i="37"/>
  <c r="JY72" i="37"/>
  <c r="JX72" i="37"/>
  <c r="JW72" i="37"/>
  <c r="JV72" i="37"/>
  <c r="JU72" i="37"/>
  <c r="JT72" i="37"/>
  <c r="JS72" i="37"/>
  <c r="JR72" i="37"/>
  <c r="JQ72" i="37"/>
  <c r="JP72" i="37"/>
  <c r="JO72" i="37"/>
  <c r="JN72" i="37"/>
  <c r="JM72" i="37"/>
  <c r="JL72" i="37"/>
  <c r="JK72" i="37"/>
  <c r="JJ72" i="37"/>
  <c r="JI72" i="37"/>
  <c r="JH72" i="37"/>
  <c r="JG72" i="37"/>
  <c r="JF72" i="37"/>
  <c r="JE72" i="37"/>
  <c r="JD72" i="37"/>
  <c r="JC72" i="37"/>
  <c r="JB72" i="37"/>
  <c r="JA72" i="37"/>
  <c r="IZ72" i="37"/>
  <c r="IY72" i="37"/>
  <c r="IX72" i="37"/>
  <c r="IW72" i="37"/>
  <c r="IV72" i="37"/>
  <c r="IU72" i="37"/>
  <c r="IT72" i="37"/>
  <c r="IS72" i="37"/>
  <c r="IR72" i="37"/>
  <c r="IQ72" i="37"/>
  <c r="IP72" i="37"/>
  <c r="IO72" i="37"/>
  <c r="IN72" i="37"/>
  <c r="IM72" i="37"/>
  <c r="IL72" i="37"/>
  <c r="IK72" i="37"/>
  <c r="IJ72" i="37"/>
  <c r="II72" i="37"/>
  <c r="IH72" i="37"/>
  <c r="IG72" i="37"/>
  <c r="IF72" i="37"/>
  <c r="IE72" i="37"/>
  <c r="ID72" i="37"/>
  <c r="IC72" i="37"/>
  <c r="IB72" i="37"/>
  <c r="IA72" i="37"/>
  <c r="HZ72" i="37"/>
  <c r="HY72" i="37"/>
  <c r="HX72" i="37"/>
  <c r="HW72" i="37"/>
  <c r="HV72" i="37"/>
  <c r="HU72" i="37"/>
  <c r="HT72" i="37"/>
  <c r="HS72" i="37"/>
  <c r="HR72" i="37"/>
  <c r="HQ72" i="37"/>
  <c r="HP72" i="37"/>
  <c r="HO72" i="37"/>
  <c r="HN72" i="37"/>
  <c r="HM72" i="37"/>
  <c r="HL72" i="37"/>
  <c r="HK72" i="37"/>
  <c r="HJ72" i="37"/>
  <c r="HI72" i="37"/>
  <c r="HH72" i="37"/>
  <c r="HG72" i="37"/>
  <c r="HF72" i="37"/>
  <c r="HE72" i="37"/>
  <c r="HD72" i="37"/>
  <c r="HC72" i="37"/>
  <c r="HB72" i="37"/>
  <c r="HA72" i="37"/>
  <c r="GZ72" i="37"/>
  <c r="GY72" i="37"/>
  <c r="GX72" i="37"/>
  <c r="GW72" i="37"/>
  <c r="GV72" i="37"/>
  <c r="GU72" i="37"/>
  <c r="GT72" i="37"/>
  <c r="GS72" i="37"/>
  <c r="GR72" i="37"/>
  <c r="GQ72" i="37"/>
  <c r="GP72" i="37"/>
  <c r="GO72" i="37"/>
  <c r="GN72" i="37"/>
  <c r="GM72" i="37"/>
  <c r="GL72" i="37"/>
  <c r="GK72" i="37"/>
  <c r="GJ72" i="37"/>
  <c r="GI72" i="37"/>
  <c r="GH72" i="37"/>
  <c r="GG72" i="37"/>
  <c r="GF72" i="37"/>
  <c r="GE72" i="37"/>
  <c r="GD72" i="37"/>
  <c r="GC72" i="37"/>
  <c r="GB72" i="37"/>
  <c r="GA72" i="37"/>
  <c r="FZ72" i="37"/>
  <c r="FY72" i="37"/>
  <c r="FX72" i="37"/>
  <c r="FW72" i="37"/>
  <c r="FV72" i="37"/>
  <c r="FU72" i="37"/>
  <c r="FT72" i="37"/>
  <c r="FS72" i="37"/>
  <c r="FR72" i="37"/>
  <c r="FQ72" i="37"/>
  <c r="FP72" i="37"/>
  <c r="FO72" i="37"/>
  <c r="FN72" i="37"/>
  <c r="FM72" i="37"/>
  <c r="FL72" i="37"/>
  <c r="FK72" i="37"/>
  <c r="FJ72" i="37"/>
  <c r="FI72" i="37"/>
  <c r="FH72" i="37"/>
  <c r="FG72" i="37"/>
  <c r="FF72" i="37"/>
  <c r="FE72" i="37"/>
  <c r="FD72" i="37"/>
  <c r="FC72" i="37"/>
  <c r="FB72" i="37"/>
  <c r="FA72" i="37"/>
  <c r="EZ72" i="37"/>
  <c r="EY72" i="37"/>
  <c r="EX72" i="37"/>
  <c r="EW72" i="37"/>
  <c r="EV72" i="37"/>
  <c r="EU72" i="37"/>
  <c r="ET72" i="37"/>
  <c r="ES72" i="37"/>
  <c r="ER72" i="37"/>
  <c r="EQ72" i="37"/>
  <c r="EP72" i="37"/>
  <c r="EO72" i="37"/>
  <c r="EN72" i="37"/>
  <c r="EM72" i="37"/>
  <c r="EL72" i="37"/>
  <c r="EK72" i="37"/>
  <c r="EJ72" i="37"/>
  <c r="EI72" i="37"/>
  <c r="EH72" i="37"/>
  <c r="EG72" i="37"/>
  <c r="EF72" i="37"/>
  <c r="EE72" i="37"/>
  <c r="ED72" i="37"/>
  <c r="EC72" i="37"/>
  <c r="EB72" i="37"/>
  <c r="EA72" i="37"/>
  <c r="DZ72" i="37"/>
  <c r="DY72" i="37"/>
  <c r="DX72" i="37"/>
  <c r="DW72" i="37"/>
  <c r="DV72" i="37"/>
  <c r="DU72" i="37"/>
  <c r="DT72" i="37"/>
  <c r="DS72" i="37"/>
  <c r="DR72" i="37"/>
  <c r="DQ72" i="37"/>
  <c r="DP72" i="37"/>
  <c r="DO72" i="37"/>
  <c r="DN72" i="37"/>
  <c r="DM72" i="37"/>
  <c r="DL72" i="37"/>
  <c r="DK72" i="37"/>
  <c r="DJ72" i="37"/>
  <c r="DI72" i="37"/>
  <c r="DH72" i="37"/>
  <c r="DG72" i="37"/>
  <c r="DF72" i="37"/>
  <c r="DE72" i="37"/>
  <c r="DD72" i="37"/>
  <c r="DC72" i="37"/>
  <c r="DB72" i="37"/>
  <c r="DA72" i="37"/>
  <c r="CZ72" i="37"/>
  <c r="CY72" i="37"/>
  <c r="CX72" i="37"/>
  <c r="CW72" i="37"/>
  <c r="CV72" i="37"/>
  <c r="CU72" i="37"/>
  <c r="CT72" i="37"/>
  <c r="CS72" i="37"/>
  <c r="CR72" i="37"/>
  <c r="CQ72" i="37"/>
  <c r="CP72" i="37"/>
  <c r="CO72" i="37"/>
  <c r="CN72" i="37"/>
  <c r="CM72" i="37"/>
  <c r="CL72" i="37"/>
  <c r="CK72" i="37"/>
  <c r="CJ72" i="37"/>
  <c r="CI72" i="37"/>
  <c r="CH72" i="37"/>
  <c r="CG72" i="37"/>
  <c r="CF72" i="37"/>
  <c r="CE72" i="37"/>
  <c r="CD72" i="37"/>
  <c r="CC72" i="37"/>
  <c r="CB72" i="37"/>
  <c r="CA72" i="37"/>
  <c r="BZ72" i="37"/>
  <c r="BY72" i="37"/>
  <c r="BX72" i="37"/>
  <c r="BW72" i="37"/>
  <c r="BV72" i="37"/>
  <c r="BU72" i="37"/>
  <c r="BT72" i="37"/>
  <c r="BS72" i="37"/>
  <c r="BR72" i="37"/>
  <c r="BQ72" i="37"/>
  <c r="BP72" i="37"/>
  <c r="BO72" i="37"/>
  <c r="BN72" i="37"/>
  <c r="BM72" i="37"/>
  <c r="BL72" i="37"/>
  <c r="BK72" i="37"/>
  <c r="BJ72" i="37"/>
  <c r="BI72" i="37"/>
  <c r="BH72" i="37"/>
  <c r="BG72" i="37"/>
  <c r="BF72" i="37"/>
  <c r="BE72" i="37"/>
  <c r="BD72" i="37"/>
  <c r="BC72" i="37"/>
  <c r="BB72" i="37"/>
  <c r="BA72" i="37"/>
  <c r="AZ72" i="37"/>
  <c r="AY72" i="37"/>
  <c r="AX72" i="37"/>
  <c r="AW72" i="37"/>
  <c r="AV72" i="37"/>
  <c r="AU72" i="37"/>
  <c r="AT72" i="37"/>
  <c r="AS72" i="37"/>
  <c r="AR72" i="37"/>
  <c r="AQ72" i="37"/>
  <c r="AP72" i="37"/>
  <c r="AO72" i="37"/>
  <c r="AN72" i="37"/>
  <c r="AM72" i="37"/>
  <c r="AL72" i="37"/>
  <c r="AK72" i="37"/>
  <c r="AJ72" i="37"/>
  <c r="AIZ71" i="37"/>
  <c r="AIY71" i="37"/>
  <c r="AIX71" i="37"/>
  <c r="AIW71" i="37"/>
  <c r="AIV71" i="37"/>
  <c r="AIU71" i="37"/>
  <c r="AIT71" i="37"/>
  <c r="AIS71" i="37"/>
  <c r="AIR71" i="37"/>
  <c r="AIQ71" i="37"/>
  <c r="AIP71" i="37"/>
  <c r="AIO71" i="37"/>
  <c r="AIN71" i="37"/>
  <c r="AIM71" i="37"/>
  <c r="AIL71" i="37"/>
  <c r="AIK71" i="37"/>
  <c r="AIJ71" i="37"/>
  <c r="AII71" i="37"/>
  <c r="AIH71" i="37"/>
  <c r="AIG71" i="37"/>
  <c r="AIF71" i="37"/>
  <c r="AIE71" i="37"/>
  <c r="AID71" i="37"/>
  <c r="AIC71" i="37"/>
  <c r="AIB71" i="37"/>
  <c r="AIA71" i="37"/>
  <c r="AHZ71" i="37"/>
  <c r="AHY71" i="37"/>
  <c r="AHX71" i="37"/>
  <c r="AHW71" i="37"/>
  <c r="AHV71" i="37"/>
  <c r="AHU71" i="37"/>
  <c r="AHT71" i="37"/>
  <c r="AHS71" i="37"/>
  <c r="AHR71" i="37"/>
  <c r="AHQ71" i="37"/>
  <c r="AHP71" i="37"/>
  <c r="AHO71" i="37"/>
  <c r="AHN71" i="37"/>
  <c r="AHM71" i="37"/>
  <c r="AHL71" i="37"/>
  <c r="AHK71" i="37"/>
  <c r="AHJ71" i="37"/>
  <c r="AHI71" i="37"/>
  <c r="AHH71" i="37"/>
  <c r="AHG71" i="37"/>
  <c r="AHF71" i="37"/>
  <c r="AHE71" i="37"/>
  <c r="AHD71" i="37"/>
  <c r="AHC71" i="37"/>
  <c r="AHB71" i="37"/>
  <c r="AHA71" i="37"/>
  <c r="AGZ71" i="37"/>
  <c r="AGY71" i="37"/>
  <c r="AGX71" i="37"/>
  <c r="AGW71" i="37"/>
  <c r="AGV71" i="37"/>
  <c r="AGU71" i="37"/>
  <c r="AGT71" i="37"/>
  <c r="AGS71" i="37"/>
  <c r="AGR71" i="37"/>
  <c r="AGQ71" i="37"/>
  <c r="AGP71" i="37"/>
  <c r="AGO71" i="37"/>
  <c r="AGN71" i="37"/>
  <c r="AGM71" i="37"/>
  <c r="AGL71" i="37"/>
  <c r="AGK71" i="37"/>
  <c r="AGJ71" i="37"/>
  <c r="AGI71" i="37"/>
  <c r="AGH71" i="37"/>
  <c r="AGG71" i="37"/>
  <c r="AGF71" i="37"/>
  <c r="AGE71" i="37"/>
  <c r="AGD71" i="37"/>
  <c r="AGC71" i="37"/>
  <c r="AGB71" i="37"/>
  <c r="AGA71" i="37"/>
  <c r="AFZ71" i="37"/>
  <c r="AFY71" i="37"/>
  <c r="AFX71" i="37"/>
  <c r="AFW71" i="37"/>
  <c r="AFV71" i="37"/>
  <c r="AFU71" i="37"/>
  <c r="AFT71" i="37"/>
  <c r="AFS71" i="37"/>
  <c r="AFR71" i="37"/>
  <c r="AFQ71" i="37"/>
  <c r="AFP71" i="37"/>
  <c r="AFO71" i="37"/>
  <c r="AFN71" i="37"/>
  <c r="AFM71" i="37"/>
  <c r="AFL71" i="37"/>
  <c r="AFK71" i="37"/>
  <c r="AFJ71" i="37"/>
  <c r="AFI71" i="37"/>
  <c r="AFH71" i="37"/>
  <c r="AFG71" i="37"/>
  <c r="AFF71" i="37"/>
  <c r="AFE71" i="37"/>
  <c r="AFD71" i="37"/>
  <c r="AFC71" i="37"/>
  <c r="AFB71" i="37"/>
  <c r="AFA71" i="37"/>
  <c r="AEZ71" i="37"/>
  <c r="AEY71" i="37"/>
  <c r="AEX71" i="37"/>
  <c r="AEW71" i="37"/>
  <c r="AEV71" i="37"/>
  <c r="AEU71" i="37"/>
  <c r="AET71" i="37"/>
  <c r="AES71" i="37"/>
  <c r="AER71" i="37"/>
  <c r="AEQ71" i="37"/>
  <c r="AEP71" i="37"/>
  <c r="AEO71" i="37"/>
  <c r="AEN71" i="37"/>
  <c r="AEM71" i="37"/>
  <c r="AEL71" i="37"/>
  <c r="AEK71" i="37"/>
  <c r="AEJ71" i="37"/>
  <c r="AEI71" i="37"/>
  <c r="AEH71" i="37"/>
  <c r="AEG71" i="37"/>
  <c r="AEF71" i="37"/>
  <c r="AEE71" i="37"/>
  <c r="AED71" i="37"/>
  <c r="AEC71" i="37"/>
  <c r="AEB71" i="37"/>
  <c r="AEA71" i="37"/>
  <c r="ADZ71" i="37"/>
  <c r="ADY71" i="37"/>
  <c r="ADX71" i="37"/>
  <c r="ADW71" i="37"/>
  <c r="ADV71" i="37"/>
  <c r="ADU71" i="37"/>
  <c r="ADT71" i="37"/>
  <c r="ADS71" i="37"/>
  <c r="ADR71" i="37"/>
  <c r="ADQ71" i="37"/>
  <c r="ADP71" i="37"/>
  <c r="ADO71" i="37"/>
  <c r="ADN71" i="37"/>
  <c r="ADM71" i="37"/>
  <c r="ADL71" i="37"/>
  <c r="ADK71" i="37"/>
  <c r="ADJ71" i="37"/>
  <c r="ADI71" i="37"/>
  <c r="ADH71" i="37"/>
  <c r="ADG71" i="37"/>
  <c r="ADF71" i="37"/>
  <c r="ADE71" i="37"/>
  <c r="ADD71" i="37"/>
  <c r="ADC71" i="37"/>
  <c r="ADB71" i="37"/>
  <c r="ADA71" i="37"/>
  <c r="ACZ71" i="37"/>
  <c r="ACY71" i="37"/>
  <c r="ACX71" i="37"/>
  <c r="ACW71" i="37"/>
  <c r="ACV71" i="37"/>
  <c r="ACU71" i="37"/>
  <c r="ACT71" i="37"/>
  <c r="ACS71" i="37"/>
  <c r="ACR71" i="37"/>
  <c r="ACQ71" i="37"/>
  <c r="ACP71" i="37"/>
  <c r="ACO71" i="37"/>
  <c r="ACN71" i="37"/>
  <c r="ACM71" i="37"/>
  <c r="ACL71" i="37"/>
  <c r="ACK71" i="37"/>
  <c r="ACJ71" i="37"/>
  <c r="ACI71" i="37"/>
  <c r="ACH71" i="37"/>
  <c r="ACG71" i="37"/>
  <c r="ACF71" i="37"/>
  <c r="ACE71" i="37"/>
  <c r="ACD71" i="37"/>
  <c r="ACC71" i="37"/>
  <c r="ACB71" i="37"/>
  <c r="ACA71" i="37"/>
  <c r="ABZ71" i="37"/>
  <c r="ABY71" i="37"/>
  <c r="ABX71" i="37"/>
  <c r="ABW71" i="37"/>
  <c r="ABV71" i="37"/>
  <c r="ABU71" i="37"/>
  <c r="ABT71" i="37"/>
  <c r="ABS71" i="37"/>
  <c r="ABR71" i="37"/>
  <c r="ABQ71" i="37"/>
  <c r="ABP71" i="37"/>
  <c r="ABO71" i="37"/>
  <c r="ABN71" i="37"/>
  <c r="ABM71" i="37"/>
  <c r="ABL71" i="37"/>
  <c r="ABK71" i="37"/>
  <c r="ABJ71" i="37"/>
  <c r="ABI71" i="37"/>
  <c r="ABH71" i="37"/>
  <c r="ABG71" i="37"/>
  <c r="ABF71" i="37"/>
  <c r="ABE71" i="37"/>
  <c r="ABD71" i="37"/>
  <c r="ABC71" i="37"/>
  <c r="ABB71" i="37"/>
  <c r="ABA71" i="37"/>
  <c r="AAZ71" i="37"/>
  <c r="AAY71" i="37"/>
  <c r="AAX71" i="37"/>
  <c r="AAW71" i="37"/>
  <c r="AAV71" i="37"/>
  <c r="AAU71" i="37"/>
  <c r="AAT71" i="37"/>
  <c r="AAS71" i="37"/>
  <c r="AAR71" i="37"/>
  <c r="AAQ71" i="37"/>
  <c r="AAP71" i="37"/>
  <c r="AAO71" i="37"/>
  <c r="AAN71" i="37"/>
  <c r="AAM71" i="37"/>
  <c r="AAL71" i="37"/>
  <c r="AAK71" i="37"/>
  <c r="AAJ71" i="37"/>
  <c r="AAI71" i="37"/>
  <c r="AAH71" i="37"/>
  <c r="AAG71" i="37"/>
  <c r="AAF71" i="37"/>
  <c r="AAE71" i="37"/>
  <c r="AAD71" i="37"/>
  <c r="AAC71" i="37"/>
  <c r="AAB71" i="37"/>
  <c r="AAA71" i="37"/>
  <c r="ZZ71" i="37"/>
  <c r="ZY71" i="37"/>
  <c r="ZX71" i="37"/>
  <c r="ZW71" i="37"/>
  <c r="ZV71" i="37"/>
  <c r="ZU71" i="37"/>
  <c r="ZT71" i="37"/>
  <c r="ZS71" i="37"/>
  <c r="ZR71" i="37"/>
  <c r="ZQ71" i="37"/>
  <c r="ZP71" i="37"/>
  <c r="ZO71" i="37"/>
  <c r="ZN71" i="37"/>
  <c r="ZM71" i="37"/>
  <c r="ZL71" i="37"/>
  <c r="ZK71" i="37"/>
  <c r="ZJ71" i="37"/>
  <c r="ZI71" i="37"/>
  <c r="ZH71" i="37"/>
  <c r="ZG71" i="37"/>
  <c r="ZF71" i="37"/>
  <c r="ZE71" i="37"/>
  <c r="ZD71" i="37"/>
  <c r="ZC71" i="37"/>
  <c r="ZB71" i="37"/>
  <c r="ZA71" i="37"/>
  <c r="YZ71" i="37"/>
  <c r="YY71" i="37"/>
  <c r="YX71" i="37"/>
  <c r="YW71" i="37"/>
  <c r="YV71" i="37"/>
  <c r="YU71" i="37"/>
  <c r="YT71" i="37"/>
  <c r="YS71" i="37"/>
  <c r="YR71" i="37"/>
  <c r="YQ71" i="37"/>
  <c r="YP71" i="37"/>
  <c r="YO71" i="37"/>
  <c r="YN71" i="37"/>
  <c r="YM71" i="37"/>
  <c r="YL71" i="37"/>
  <c r="YK71" i="37"/>
  <c r="YJ71" i="37"/>
  <c r="YI71" i="37"/>
  <c r="YH71" i="37"/>
  <c r="YG71" i="37"/>
  <c r="YF71" i="37"/>
  <c r="YE71" i="37"/>
  <c r="YD71" i="37"/>
  <c r="YC71" i="37"/>
  <c r="YB71" i="37"/>
  <c r="YA71" i="37"/>
  <c r="XZ71" i="37"/>
  <c r="XY71" i="37"/>
  <c r="XX71" i="37"/>
  <c r="XW71" i="37"/>
  <c r="XV71" i="37"/>
  <c r="XU71" i="37"/>
  <c r="XT71" i="37"/>
  <c r="XS71" i="37"/>
  <c r="XR71" i="37"/>
  <c r="XQ71" i="37"/>
  <c r="XP71" i="37"/>
  <c r="XO71" i="37"/>
  <c r="XN71" i="37"/>
  <c r="XM71" i="37"/>
  <c r="XL71" i="37"/>
  <c r="XK71" i="37"/>
  <c r="XJ71" i="37"/>
  <c r="XI71" i="37"/>
  <c r="XH71" i="37"/>
  <c r="XG71" i="37"/>
  <c r="XF71" i="37"/>
  <c r="XE71" i="37"/>
  <c r="XD71" i="37"/>
  <c r="XC71" i="37"/>
  <c r="XB71" i="37"/>
  <c r="XA71" i="37"/>
  <c r="WZ71" i="37"/>
  <c r="WY71" i="37"/>
  <c r="WX71" i="37"/>
  <c r="WW71" i="37"/>
  <c r="WV71" i="37"/>
  <c r="WU71" i="37"/>
  <c r="WT71" i="37"/>
  <c r="WS71" i="37"/>
  <c r="WR71" i="37"/>
  <c r="WQ71" i="37"/>
  <c r="WP71" i="37"/>
  <c r="WO71" i="37"/>
  <c r="WN71" i="37"/>
  <c r="WM71" i="37"/>
  <c r="WL71" i="37"/>
  <c r="WK71" i="37"/>
  <c r="WJ71" i="37"/>
  <c r="WI71" i="37"/>
  <c r="WH71" i="37"/>
  <c r="WG71" i="37"/>
  <c r="WF71" i="37"/>
  <c r="WE71" i="37"/>
  <c r="WD71" i="37"/>
  <c r="WC71" i="37"/>
  <c r="WB71" i="37"/>
  <c r="WA71" i="37"/>
  <c r="VZ71" i="37"/>
  <c r="VY71" i="37"/>
  <c r="VX71" i="37"/>
  <c r="VW71" i="37"/>
  <c r="VV71" i="37"/>
  <c r="VU71" i="37"/>
  <c r="VT71" i="37"/>
  <c r="VS71" i="37"/>
  <c r="VR71" i="37"/>
  <c r="VQ71" i="37"/>
  <c r="VP71" i="37"/>
  <c r="VO71" i="37"/>
  <c r="VN71" i="37"/>
  <c r="VM71" i="37"/>
  <c r="VL71" i="37"/>
  <c r="VK71" i="37"/>
  <c r="VJ71" i="37"/>
  <c r="VI71" i="37"/>
  <c r="VH71" i="37"/>
  <c r="VG71" i="37"/>
  <c r="VF71" i="37"/>
  <c r="VE71" i="37"/>
  <c r="VD71" i="37"/>
  <c r="VC71" i="37"/>
  <c r="VB71" i="37"/>
  <c r="VA71" i="37"/>
  <c r="UZ71" i="37"/>
  <c r="UY71" i="37"/>
  <c r="UX71" i="37"/>
  <c r="UW71" i="37"/>
  <c r="UV71" i="37"/>
  <c r="UU71" i="37"/>
  <c r="UT71" i="37"/>
  <c r="US71" i="37"/>
  <c r="UR71" i="37"/>
  <c r="UQ71" i="37"/>
  <c r="UP71" i="37"/>
  <c r="UO71" i="37"/>
  <c r="UN71" i="37"/>
  <c r="UM71" i="37"/>
  <c r="UL71" i="37"/>
  <c r="UK71" i="37"/>
  <c r="UJ71" i="37"/>
  <c r="UI71" i="37"/>
  <c r="UH71" i="37"/>
  <c r="UG71" i="37"/>
  <c r="UF71" i="37"/>
  <c r="UE71" i="37"/>
  <c r="UD71" i="37"/>
  <c r="UC71" i="37"/>
  <c r="UB71" i="37"/>
  <c r="UA71" i="37"/>
  <c r="TZ71" i="37"/>
  <c r="TY71" i="37"/>
  <c r="TX71" i="37"/>
  <c r="TW71" i="37"/>
  <c r="TV71" i="37"/>
  <c r="TU71" i="37"/>
  <c r="TT71" i="37"/>
  <c r="TS71" i="37"/>
  <c r="TR71" i="37"/>
  <c r="TQ71" i="37"/>
  <c r="TP71" i="37"/>
  <c r="TO71" i="37"/>
  <c r="TN71" i="37"/>
  <c r="TM71" i="37"/>
  <c r="TL71" i="37"/>
  <c r="TK71" i="37"/>
  <c r="TJ71" i="37"/>
  <c r="TI71" i="37"/>
  <c r="TH71" i="37"/>
  <c r="TG71" i="37"/>
  <c r="TF71" i="37"/>
  <c r="TE71" i="37"/>
  <c r="TD71" i="37"/>
  <c r="TC71" i="37"/>
  <c r="TB71" i="37"/>
  <c r="TA71" i="37"/>
  <c r="SZ71" i="37"/>
  <c r="SY71" i="37"/>
  <c r="SX71" i="37"/>
  <c r="SW71" i="37"/>
  <c r="SV71" i="37"/>
  <c r="SU71" i="37"/>
  <c r="ST71" i="37"/>
  <c r="SS71" i="37"/>
  <c r="SR71" i="37"/>
  <c r="SQ71" i="37"/>
  <c r="SP71" i="37"/>
  <c r="SO71" i="37"/>
  <c r="SN71" i="37"/>
  <c r="SM71" i="37"/>
  <c r="SL71" i="37"/>
  <c r="SK71" i="37"/>
  <c r="SJ71" i="37"/>
  <c r="SI71" i="37"/>
  <c r="SH71" i="37"/>
  <c r="SG71" i="37"/>
  <c r="SF71" i="37"/>
  <c r="SE71" i="37"/>
  <c r="SD71" i="37"/>
  <c r="SC71" i="37"/>
  <c r="SB71" i="37"/>
  <c r="SA71" i="37"/>
  <c r="RZ71" i="37"/>
  <c r="RY71" i="37"/>
  <c r="RX71" i="37"/>
  <c r="RW71" i="37"/>
  <c r="RV71" i="37"/>
  <c r="RU71" i="37"/>
  <c r="RT71" i="37"/>
  <c r="RS71" i="37"/>
  <c r="RR71" i="37"/>
  <c r="RQ71" i="37"/>
  <c r="RP71" i="37"/>
  <c r="RO71" i="37"/>
  <c r="RN71" i="37"/>
  <c r="RM71" i="37"/>
  <c r="RL71" i="37"/>
  <c r="RK71" i="37"/>
  <c r="RJ71" i="37"/>
  <c r="RI71" i="37"/>
  <c r="RH71" i="37"/>
  <c r="RG71" i="37"/>
  <c r="RF71" i="37"/>
  <c r="RE71" i="37"/>
  <c r="RD71" i="37"/>
  <c r="RC71" i="37"/>
  <c r="RB71" i="37"/>
  <c r="RA71" i="37"/>
  <c r="QZ71" i="37"/>
  <c r="QY71" i="37"/>
  <c r="QX71" i="37"/>
  <c r="QW71" i="37"/>
  <c r="QV71" i="37"/>
  <c r="QU71" i="37"/>
  <c r="QT71" i="37"/>
  <c r="QS71" i="37"/>
  <c r="QR71" i="37"/>
  <c r="QQ71" i="37"/>
  <c r="QP71" i="37"/>
  <c r="QO71" i="37"/>
  <c r="QN71" i="37"/>
  <c r="QM71" i="37"/>
  <c r="QL71" i="37"/>
  <c r="QK71" i="37"/>
  <c r="QJ71" i="37"/>
  <c r="QI71" i="37"/>
  <c r="QH71" i="37"/>
  <c r="QG71" i="37"/>
  <c r="QF71" i="37"/>
  <c r="QE71" i="37"/>
  <c r="QD71" i="37"/>
  <c r="QC71" i="37"/>
  <c r="QB71" i="37"/>
  <c r="QA71" i="37"/>
  <c r="PZ71" i="37"/>
  <c r="PY71" i="37"/>
  <c r="PX71" i="37"/>
  <c r="PW71" i="37"/>
  <c r="PV71" i="37"/>
  <c r="PU71" i="37"/>
  <c r="PT71" i="37"/>
  <c r="PS71" i="37"/>
  <c r="PR71" i="37"/>
  <c r="PQ71" i="37"/>
  <c r="PP71" i="37"/>
  <c r="PO71" i="37"/>
  <c r="PN71" i="37"/>
  <c r="PM71" i="37"/>
  <c r="PL71" i="37"/>
  <c r="PK71" i="37"/>
  <c r="PJ71" i="37"/>
  <c r="PI71" i="37"/>
  <c r="PH71" i="37"/>
  <c r="PG71" i="37"/>
  <c r="PF71" i="37"/>
  <c r="PE71" i="37"/>
  <c r="PD71" i="37"/>
  <c r="PC71" i="37"/>
  <c r="PB71" i="37"/>
  <c r="PA71" i="37"/>
  <c r="OZ71" i="37"/>
  <c r="OY71" i="37"/>
  <c r="OX71" i="37"/>
  <c r="OW71" i="37"/>
  <c r="OV71" i="37"/>
  <c r="OU71" i="37"/>
  <c r="OT71" i="37"/>
  <c r="OS71" i="37"/>
  <c r="OR71" i="37"/>
  <c r="OQ71" i="37"/>
  <c r="OP71" i="37"/>
  <c r="OO71" i="37"/>
  <c r="ON71" i="37"/>
  <c r="OM71" i="37"/>
  <c r="OL71" i="37"/>
  <c r="OK71" i="37"/>
  <c r="OJ71" i="37"/>
  <c r="OI71" i="37"/>
  <c r="OH71" i="37"/>
  <c r="OG71" i="37"/>
  <c r="OF71" i="37"/>
  <c r="OE71" i="37"/>
  <c r="OD71" i="37"/>
  <c r="OC71" i="37"/>
  <c r="OB71" i="37"/>
  <c r="OA71" i="37"/>
  <c r="NZ71" i="37"/>
  <c r="NY71" i="37"/>
  <c r="NX71" i="37"/>
  <c r="NW71" i="37"/>
  <c r="NV71" i="37"/>
  <c r="NU71" i="37"/>
  <c r="NT71" i="37"/>
  <c r="NS71" i="37"/>
  <c r="NR71" i="37"/>
  <c r="NQ71" i="37"/>
  <c r="NP71" i="37"/>
  <c r="NO71" i="37"/>
  <c r="NN71" i="37"/>
  <c r="NM71" i="37"/>
  <c r="NL71" i="37"/>
  <c r="NK71" i="37"/>
  <c r="NJ71" i="37"/>
  <c r="NI71" i="37"/>
  <c r="NH71" i="37"/>
  <c r="NG71" i="37"/>
  <c r="NF71" i="37"/>
  <c r="NE71" i="37"/>
  <c r="ND71" i="37"/>
  <c r="NC71" i="37"/>
  <c r="NB71" i="37"/>
  <c r="NA71" i="37"/>
  <c r="MZ71" i="37"/>
  <c r="MY71" i="37"/>
  <c r="MX71" i="37"/>
  <c r="MW71" i="37"/>
  <c r="MV71" i="37"/>
  <c r="MU71" i="37"/>
  <c r="MT71" i="37"/>
  <c r="MS71" i="37"/>
  <c r="MR71" i="37"/>
  <c r="MQ71" i="37"/>
  <c r="MP71" i="37"/>
  <c r="MO71" i="37"/>
  <c r="MN71" i="37"/>
  <c r="MM71" i="37"/>
  <c r="ML71" i="37"/>
  <c r="MK71" i="37"/>
  <c r="MJ71" i="37"/>
  <c r="MI71" i="37"/>
  <c r="MH71" i="37"/>
  <c r="MG71" i="37"/>
  <c r="MF71" i="37"/>
  <c r="ME71" i="37"/>
  <c r="MD71" i="37"/>
  <c r="MC71" i="37"/>
  <c r="MB71" i="37"/>
  <c r="MA71" i="37"/>
  <c r="LZ71" i="37"/>
  <c r="LY71" i="37"/>
  <c r="LX71" i="37"/>
  <c r="LW71" i="37"/>
  <c r="LV71" i="37"/>
  <c r="LU71" i="37"/>
  <c r="LT71" i="37"/>
  <c r="LS71" i="37"/>
  <c r="LR71" i="37"/>
  <c r="LQ71" i="37"/>
  <c r="LP71" i="37"/>
  <c r="LO71" i="37"/>
  <c r="LN71" i="37"/>
  <c r="LM71" i="37"/>
  <c r="LL71" i="37"/>
  <c r="LK71" i="37"/>
  <c r="LJ71" i="37"/>
  <c r="LI71" i="37"/>
  <c r="LH71" i="37"/>
  <c r="LG71" i="37"/>
  <c r="LF71" i="37"/>
  <c r="LE71" i="37"/>
  <c r="LD71" i="37"/>
  <c r="LC71" i="37"/>
  <c r="LB71" i="37"/>
  <c r="LA71" i="37"/>
  <c r="KZ71" i="37"/>
  <c r="KY71" i="37"/>
  <c r="KX71" i="37"/>
  <c r="KW71" i="37"/>
  <c r="KV71" i="37"/>
  <c r="KU71" i="37"/>
  <c r="KT71" i="37"/>
  <c r="KS71" i="37"/>
  <c r="KR71" i="37"/>
  <c r="KQ71" i="37"/>
  <c r="KP71" i="37"/>
  <c r="KO71" i="37"/>
  <c r="KN71" i="37"/>
  <c r="KM71" i="37"/>
  <c r="KL71" i="37"/>
  <c r="KK71" i="37"/>
  <c r="KJ71" i="37"/>
  <c r="KI71" i="37"/>
  <c r="KH71" i="37"/>
  <c r="KG71" i="37"/>
  <c r="KF71" i="37"/>
  <c r="KE71" i="37"/>
  <c r="KD71" i="37"/>
  <c r="KC71" i="37"/>
  <c r="KB71" i="37"/>
  <c r="KA71" i="37"/>
  <c r="JZ71" i="37"/>
  <c r="JY71" i="37"/>
  <c r="JX71" i="37"/>
  <c r="JW71" i="37"/>
  <c r="JV71" i="37"/>
  <c r="JU71" i="37"/>
  <c r="JT71" i="37"/>
  <c r="JS71" i="37"/>
  <c r="JR71" i="37"/>
  <c r="JQ71" i="37"/>
  <c r="JP71" i="37"/>
  <c r="JO71" i="37"/>
  <c r="JN71" i="37"/>
  <c r="JM71" i="37"/>
  <c r="JL71" i="37"/>
  <c r="JK71" i="37"/>
  <c r="JJ71" i="37"/>
  <c r="JI71" i="37"/>
  <c r="JH71" i="37"/>
  <c r="JG71" i="37"/>
  <c r="JF71" i="37"/>
  <c r="JE71" i="37"/>
  <c r="JD71" i="37"/>
  <c r="JC71" i="37"/>
  <c r="JB71" i="37"/>
  <c r="JA71" i="37"/>
  <c r="IZ71" i="37"/>
  <c r="IY71" i="37"/>
  <c r="IX71" i="37"/>
  <c r="IW71" i="37"/>
  <c r="IV71" i="37"/>
  <c r="IU71" i="37"/>
  <c r="IT71" i="37"/>
  <c r="IS71" i="37"/>
  <c r="IR71" i="37"/>
  <c r="IQ71" i="37"/>
  <c r="IP71" i="37"/>
  <c r="IO71" i="37"/>
  <c r="IN71" i="37"/>
  <c r="IM71" i="37"/>
  <c r="IL71" i="37"/>
  <c r="IK71" i="37"/>
  <c r="IJ71" i="37"/>
  <c r="II71" i="37"/>
  <c r="IH71" i="37"/>
  <c r="IG71" i="37"/>
  <c r="IF71" i="37"/>
  <c r="IE71" i="37"/>
  <c r="ID71" i="37"/>
  <c r="IC71" i="37"/>
  <c r="IB71" i="37"/>
  <c r="IA71" i="37"/>
  <c r="HZ71" i="37"/>
  <c r="HY71" i="37"/>
  <c r="HX71" i="37"/>
  <c r="HW71" i="37"/>
  <c r="HV71" i="37"/>
  <c r="HU71" i="37"/>
  <c r="HT71" i="37"/>
  <c r="HS71" i="37"/>
  <c r="HR71" i="37"/>
  <c r="HQ71" i="37"/>
  <c r="HP71" i="37"/>
  <c r="HO71" i="37"/>
  <c r="HN71" i="37"/>
  <c r="HM71" i="37"/>
  <c r="HL71" i="37"/>
  <c r="HK71" i="37"/>
  <c r="HJ71" i="37"/>
  <c r="HI71" i="37"/>
  <c r="HH71" i="37"/>
  <c r="HG71" i="37"/>
  <c r="HF71" i="37"/>
  <c r="HE71" i="37"/>
  <c r="HD71" i="37"/>
  <c r="HC71" i="37"/>
  <c r="HB71" i="37"/>
  <c r="HA71" i="37"/>
  <c r="GZ71" i="37"/>
  <c r="GY71" i="37"/>
  <c r="GX71" i="37"/>
  <c r="GW71" i="37"/>
  <c r="GV71" i="37"/>
  <c r="GU71" i="37"/>
  <c r="GT71" i="37"/>
  <c r="GS71" i="37"/>
  <c r="GR71" i="37"/>
  <c r="GQ71" i="37"/>
  <c r="GP71" i="37"/>
  <c r="GO71" i="37"/>
  <c r="GN71" i="37"/>
  <c r="GM71" i="37"/>
  <c r="GL71" i="37"/>
  <c r="GK71" i="37"/>
  <c r="GJ71" i="37"/>
  <c r="GI71" i="37"/>
  <c r="GH71" i="37"/>
  <c r="GG71" i="37"/>
  <c r="GF71" i="37"/>
  <c r="GE71" i="37"/>
  <c r="GD71" i="37"/>
  <c r="GC71" i="37"/>
  <c r="GB71" i="37"/>
  <c r="GA71" i="37"/>
  <c r="FZ71" i="37"/>
  <c r="FY71" i="37"/>
  <c r="FX71" i="37"/>
  <c r="FW71" i="37"/>
  <c r="FV71" i="37"/>
  <c r="FU71" i="37"/>
  <c r="FT71" i="37"/>
  <c r="FS71" i="37"/>
  <c r="FR71" i="37"/>
  <c r="FQ71" i="37"/>
  <c r="FP71" i="37"/>
  <c r="FO71" i="37"/>
  <c r="FN71" i="37"/>
  <c r="FM71" i="37"/>
  <c r="FL71" i="37"/>
  <c r="FK71" i="37"/>
  <c r="FJ71" i="37"/>
  <c r="FI71" i="37"/>
  <c r="FH71" i="37"/>
  <c r="FG71" i="37"/>
  <c r="FF71" i="37"/>
  <c r="FE71" i="37"/>
  <c r="FD71" i="37"/>
  <c r="FC71" i="37"/>
  <c r="FB71" i="37"/>
  <c r="FA71" i="37"/>
  <c r="EZ71" i="37"/>
  <c r="EY71" i="37"/>
  <c r="EX71" i="37"/>
  <c r="EW71" i="37"/>
  <c r="EV71" i="37"/>
  <c r="EU71" i="37"/>
  <c r="ET71" i="37"/>
  <c r="ES71" i="37"/>
  <c r="ER71" i="37"/>
  <c r="EQ71" i="37"/>
  <c r="EP71" i="37"/>
  <c r="EO71" i="37"/>
  <c r="EN71" i="37"/>
  <c r="EM71" i="37"/>
  <c r="EL71" i="37"/>
  <c r="EK71" i="37"/>
  <c r="EJ71" i="37"/>
  <c r="EI71" i="37"/>
  <c r="EH71" i="37"/>
  <c r="EG71" i="37"/>
  <c r="EF71" i="37"/>
  <c r="EE71" i="37"/>
  <c r="ED71" i="37"/>
  <c r="EC71" i="37"/>
  <c r="EB71" i="37"/>
  <c r="EA71" i="37"/>
  <c r="DZ71" i="37"/>
  <c r="DY71" i="37"/>
  <c r="DX71" i="37"/>
  <c r="DW71" i="37"/>
  <c r="DV71" i="37"/>
  <c r="DU71" i="37"/>
  <c r="DT71" i="37"/>
  <c r="DS71" i="37"/>
  <c r="DR71" i="37"/>
  <c r="DQ71" i="37"/>
  <c r="DP71" i="37"/>
  <c r="DO71" i="37"/>
  <c r="DN71" i="37"/>
  <c r="DM71" i="37"/>
  <c r="DL71" i="37"/>
  <c r="DK71" i="37"/>
  <c r="DJ71" i="37"/>
  <c r="DI71" i="37"/>
  <c r="DH71" i="37"/>
  <c r="DG71" i="37"/>
  <c r="DF71" i="37"/>
  <c r="DE71" i="37"/>
  <c r="DD71" i="37"/>
  <c r="DC71" i="37"/>
  <c r="DB71" i="37"/>
  <c r="DA71" i="37"/>
  <c r="CZ71" i="37"/>
  <c r="CY71" i="37"/>
  <c r="CX71" i="37"/>
  <c r="CW71" i="37"/>
  <c r="CV71" i="37"/>
  <c r="CU71" i="37"/>
  <c r="CT71" i="37"/>
  <c r="CS71" i="37"/>
  <c r="CR71" i="37"/>
  <c r="CQ71" i="37"/>
  <c r="CP71" i="37"/>
  <c r="CO71" i="37"/>
  <c r="CN71" i="37"/>
  <c r="CM71" i="37"/>
  <c r="CL71" i="37"/>
  <c r="CK71" i="37"/>
  <c r="CJ71" i="37"/>
  <c r="CI71" i="37"/>
  <c r="CH71" i="37"/>
  <c r="CG71" i="37"/>
  <c r="CF71" i="37"/>
  <c r="CE71" i="37"/>
  <c r="CD71" i="37"/>
  <c r="CC71" i="37"/>
  <c r="CB71" i="37"/>
  <c r="CA71" i="37"/>
  <c r="BZ71" i="37"/>
  <c r="BY71" i="37"/>
  <c r="BX71" i="37"/>
  <c r="BW71" i="37"/>
  <c r="BV71" i="37"/>
  <c r="BU71" i="37"/>
  <c r="BT71" i="37"/>
  <c r="BS71" i="37"/>
  <c r="BR71" i="37"/>
  <c r="BQ71" i="37"/>
  <c r="BP71" i="37"/>
  <c r="BO71" i="37"/>
  <c r="BN71" i="37"/>
  <c r="BM71" i="37"/>
  <c r="BL71" i="37"/>
  <c r="BK71" i="37"/>
  <c r="BJ71" i="37"/>
  <c r="BI71" i="37"/>
  <c r="BH71" i="37"/>
  <c r="BG71" i="37"/>
  <c r="BF71" i="37"/>
  <c r="BE71" i="37"/>
  <c r="BD71" i="37"/>
  <c r="BC71" i="37"/>
  <c r="BB71" i="37"/>
  <c r="BA71" i="37"/>
  <c r="AZ71" i="37"/>
  <c r="AY71" i="37"/>
  <c r="AX71" i="37"/>
  <c r="AW71" i="37"/>
  <c r="AV71" i="37"/>
  <c r="AU71" i="37"/>
  <c r="AT71" i="37"/>
  <c r="AS71" i="37"/>
  <c r="AR71" i="37"/>
  <c r="AQ71" i="37"/>
  <c r="AP71" i="37"/>
  <c r="AO71" i="37"/>
  <c r="AN71" i="37"/>
  <c r="AM71" i="37"/>
  <c r="AL71" i="37"/>
  <c r="AK71" i="37"/>
  <c r="AJ71" i="37"/>
  <c r="AIZ70" i="37"/>
  <c r="AIY70" i="37"/>
  <c r="AIX70" i="37"/>
  <c r="AIW70" i="37"/>
  <c r="AIV70" i="37"/>
  <c r="AIU70" i="37"/>
  <c r="AIT70" i="37"/>
  <c r="AIS70" i="37"/>
  <c r="AIR70" i="37"/>
  <c r="AIQ70" i="37"/>
  <c r="AIP70" i="37"/>
  <c r="AIO70" i="37"/>
  <c r="AIN70" i="37"/>
  <c r="AIM70" i="37"/>
  <c r="AIL70" i="37"/>
  <c r="AIK70" i="37"/>
  <c r="AIJ70" i="37"/>
  <c r="AII70" i="37"/>
  <c r="AIH70" i="37"/>
  <c r="AIG70" i="37"/>
  <c r="AIF70" i="37"/>
  <c r="AIE70" i="37"/>
  <c r="AID70" i="37"/>
  <c r="AIC70" i="37"/>
  <c r="AIB70" i="37"/>
  <c r="AIA70" i="37"/>
  <c r="AHZ70" i="37"/>
  <c r="AHY70" i="37"/>
  <c r="AHX70" i="37"/>
  <c r="AHW70" i="37"/>
  <c r="AHV70" i="37"/>
  <c r="AHU70" i="37"/>
  <c r="AHT70" i="37"/>
  <c r="AHS70" i="37"/>
  <c r="AHR70" i="37"/>
  <c r="AHQ70" i="37"/>
  <c r="AHP70" i="37"/>
  <c r="AHO70" i="37"/>
  <c r="AHN70" i="37"/>
  <c r="AHM70" i="37"/>
  <c r="AHL70" i="37"/>
  <c r="AHK70" i="37"/>
  <c r="AHJ70" i="37"/>
  <c r="AHI70" i="37"/>
  <c r="AHH70" i="37"/>
  <c r="AHG70" i="37"/>
  <c r="AHF70" i="37"/>
  <c r="AHE70" i="37"/>
  <c r="AHD70" i="37"/>
  <c r="AHC70" i="37"/>
  <c r="AHB70" i="37"/>
  <c r="AHA70" i="37"/>
  <c r="AGZ70" i="37"/>
  <c r="AGY70" i="37"/>
  <c r="AGX70" i="37"/>
  <c r="AGW70" i="37"/>
  <c r="AGV70" i="37"/>
  <c r="AGU70" i="37"/>
  <c r="AGT70" i="37"/>
  <c r="AGS70" i="37"/>
  <c r="AGR70" i="37"/>
  <c r="AGQ70" i="37"/>
  <c r="AGP70" i="37"/>
  <c r="AGO70" i="37"/>
  <c r="AGN70" i="37"/>
  <c r="AGM70" i="37"/>
  <c r="AGL70" i="37"/>
  <c r="AGK70" i="37"/>
  <c r="AGJ70" i="37"/>
  <c r="AGI70" i="37"/>
  <c r="AGH70" i="37"/>
  <c r="AGG70" i="37"/>
  <c r="AGF70" i="37"/>
  <c r="AGE70" i="37"/>
  <c r="AGD70" i="37"/>
  <c r="AGC70" i="37"/>
  <c r="AGB70" i="37"/>
  <c r="AGA70" i="37"/>
  <c r="AFZ70" i="37"/>
  <c r="AFY70" i="37"/>
  <c r="AFX70" i="37"/>
  <c r="AFW70" i="37"/>
  <c r="AFV70" i="37"/>
  <c r="AFU70" i="37"/>
  <c r="AFT70" i="37"/>
  <c r="AFS70" i="37"/>
  <c r="AFR70" i="37"/>
  <c r="AFQ70" i="37"/>
  <c r="AFP70" i="37"/>
  <c r="AFO70" i="37"/>
  <c r="AFN70" i="37"/>
  <c r="AFM70" i="37"/>
  <c r="AFL70" i="37"/>
  <c r="AFK70" i="37"/>
  <c r="AFJ70" i="37"/>
  <c r="AFI70" i="37"/>
  <c r="AFH70" i="37"/>
  <c r="AFG70" i="37"/>
  <c r="AFF70" i="37"/>
  <c r="AFE70" i="37"/>
  <c r="AFD70" i="37"/>
  <c r="AFC70" i="37"/>
  <c r="AFB70" i="37"/>
  <c r="AFA70" i="37"/>
  <c r="AEZ70" i="37"/>
  <c r="AEY70" i="37"/>
  <c r="AEX70" i="37"/>
  <c r="AEW70" i="37"/>
  <c r="AEV70" i="37"/>
  <c r="AEU70" i="37"/>
  <c r="AET70" i="37"/>
  <c r="AES70" i="37"/>
  <c r="AER70" i="37"/>
  <c r="AEQ70" i="37"/>
  <c r="AEP70" i="37"/>
  <c r="AEO70" i="37"/>
  <c r="AEN70" i="37"/>
  <c r="AEM70" i="37"/>
  <c r="AEL70" i="37"/>
  <c r="AEK70" i="37"/>
  <c r="AEJ70" i="37"/>
  <c r="AEI70" i="37"/>
  <c r="AEH70" i="37"/>
  <c r="AEG70" i="37"/>
  <c r="AEF70" i="37"/>
  <c r="AEE70" i="37"/>
  <c r="AED70" i="37"/>
  <c r="AEC70" i="37"/>
  <c r="AEB70" i="37"/>
  <c r="AEA70" i="37"/>
  <c r="ADZ70" i="37"/>
  <c r="ADY70" i="37"/>
  <c r="ADX70" i="37"/>
  <c r="ADW70" i="37"/>
  <c r="ADV70" i="37"/>
  <c r="ADU70" i="37"/>
  <c r="ADT70" i="37"/>
  <c r="ADS70" i="37"/>
  <c r="ADR70" i="37"/>
  <c r="ADQ70" i="37"/>
  <c r="ADP70" i="37"/>
  <c r="ADO70" i="37"/>
  <c r="ADN70" i="37"/>
  <c r="ADM70" i="37"/>
  <c r="ADL70" i="37"/>
  <c r="ADK70" i="37"/>
  <c r="ADJ70" i="37"/>
  <c r="ADI70" i="37"/>
  <c r="ADH70" i="37"/>
  <c r="ADG70" i="37"/>
  <c r="ADF70" i="37"/>
  <c r="ADE70" i="37"/>
  <c r="ADD70" i="37"/>
  <c r="ADC70" i="37"/>
  <c r="ADB70" i="37"/>
  <c r="ADA70" i="37"/>
  <c r="ACZ70" i="37"/>
  <c r="ACY70" i="37"/>
  <c r="ACX70" i="37"/>
  <c r="ACW70" i="37"/>
  <c r="ACV70" i="37"/>
  <c r="ACU70" i="37"/>
  <c r="ACT70" i="37"/>
  <c r="ACS70" i="37"/>
  <c r="ACR70" i="37"/>
  <c r="ACQ70" i="37"/>
  <c r="ACP70" i="37"/>
  <c r="ACO70" i="37"/>
  <c r="ACN70" i="37"/>
  <c r="ACM70" i="37"/>
  <c r="ACL70" i="37"/>
  <c r="ACK70" i="37"/>
  <c r="ACJ70" i="37"/>
  <c r="ACI70" i="37"/>
  <c r="ACH70" i="37"/>
  <c r="ACG70" i="37"/>
  <c r="ACF70" i="37"/>
  <c r="ACE70" i="37"/>
  <c r="ACD70" i="37"/>
  <c r="ACC70" i="37"/>
  <c r="ACB70" i="37"/>
  <c r="ACA70" i="37"/>
  <c r="ABZ70" i="37"/>
  <c r="ABY70" i="37"/>
  <c r="ABX70" i="37"/>
  <c r="ABW70" i="37"/>
  <c r="ABV70" i="37"/>
  <c r="ABU70" i="37"/>
  <c r="ABT70" i="37"/>
  <c r="ABS70" i="37"/>
  <c r="ABR70" i="37"/>
  <c r="ABQ70" i="37"/>
  <c r="ABP70" i="37"/>
  <c r="ABO70" i="37"/>
  <c r="ABN70" i="37"/>
  <c r="ABM70" i="37"/>
  <c r="ABL70" i="37"/>
  <c r="ABK70" i="37"/>
  <c r="ABJ70" i="37"/>
  <c r="ABI70" i="37"/>
  <c r="ABH70" i="37"/>
  <c r="ABG70" i="37"/>
  <c r="ABF70" i="37"/>
  <c r="ABE70" i="37"/>
  <c r="ABD70" i="37"/>
  <c r="ABC70" i="37"/>
  <c r="ABB70" i="37"/>
  <c r="ABA70" i="37"/>
  <c r="AAZ70" i="37"/>
  <c r="AAY70" i="37"/>
  <c r="AAX70" i="37"/>
  <c r="AAW70" i="37"/>
  <c r="AAV70" i="37"/>
  <c r="AAU70" i="37"/>
  <c r="AAT70" i="37"/>
  <c r="AAS70" i="37"/>
  <c r="AAR70" i="37"/>
  <c r="AAQ70" i="37"/>
  <c r="AAP70" i="37"/>
  <c r="AAO70" i="37"/>
  <c r="AAN70" i="37"/>
  <c r="AAM70" i="37"/>
  <c r="AAL70" i="37"/>
  <c r="AAK70" i="37"/>
  <c r="AAJ70" i="37"/>
  <c r="AAI70" i="37"/>
  <c r="AAH70" i="37"/>
  <c r="AAG70" i="37"/>
  <c r="AAF70" i="37"/>
  <c r="AAE70" i="37"/>
  <c r="AAD70" i="37"/>
  <c r="AAC70" i="37"/>
  <c r="AAB70" i="37"/>
  <c r="AAA70" i="37"/>
  <c r="ZZ70" i="37"/>
  <c r="ZY70" i="37"/>
  <c r="ZX70" i="37"/>
  <c r="ZW70" i="37"/>
  <c r="ZV70" i="37"/>
  <c r="ZU70" i="37"/>
  <c r="ZT70" i="37"/>
  <c r="ZS70" i="37"/>
  <c r="ZR70" i="37"/>
  <c r="ZQ70" i="37"/>
  <c r="ZP70" i="37"/>
  <c r="ZO70" i="37"/>
  <c r="ZN70" i="37"/>
  <c r="ZM70" i="37"/>
  <c r="ZL70" i="37"/>
  <c r="ZK70" i="37"/>
  <c r="ZJ70" i="37"/>
  <c r="ZI70" i="37"/>
  <c r="ZH70" i="37"/>
  <c r="ZG70" i="37"/>
  <c r="ZF70" i="37"/>
  <c r="ZE70" i="37"/>
  <c r="ZD70" i="37"/>
  <c r="ZC70" i="37"/>
  <c r="ZB70" i="37"/>
  <c r="ZA70" i="37"/>
  <c r="YZ70" i="37"/>
  <c r="YY70" i="37"/>
  <c r="YX70" i="37"/>
  <c r="YW70" i="37"/>
  <c r="YV70" i="37"/>
  <c r="YU70" i="37"/>
  <c r="YT70" i="37"/>
  <c r="YS70" i="37"/>
  <c r="YR70" i="37"/>
  <c r="YQ70" i="37"/>
  <c r="YP70" i="37"/>
  <c r="YO70" i="37"/>
  <c r="YN70" i="37"/>
  <c r="YM70" i="37"/>
  <c r="YL70" i="37"/>
  <c r="YK70" i="37"/>
  <c r="YJ70" i="37"/>
  <c r="YI70" i="37"/>
  <c r="YH70" i="37"/>
  <c r="YG70" i="37"/>
  <c r="YF70" i="37"/>
  <c r="YE70" i="37"/>
  <c r="YD70" i="37"/>
  <c r="YC70" i="37"/>
  <c r="YB70" i="37"/>
  <c r="YA70" i="37"/>
  <c r="XZ70" i="37"/>
  <c r="XY70" i="37"/>
  <c r="XX70" i="37"/>
  <c r="XW70" i="37"/>
  <c r="XV70" i="37"/>
  <c r="XU70" i="37"/>
  <c r="XT70" i="37"/>
  <c r="XS70" i="37"/>
  <c r="XR70" i="37"/>
  <c r="XQ70" i="37"/>
  <c r="XP70" i="37"/>
  <c r="XO70" i="37"/>
  <c r="XN70" i="37"/>
  <c r="XM70" i="37"/>
  <c r="XL70" i="37"/>
  <c r="XK70" i="37"/>
  <c r="XJ70" i="37"/>
  <c r="XI70" i="37"/>
  <c r="XH70" i="37"/>
  <c r="XG70" i="37"/>
  <c r="XF70" i="37"/>
  <c r="XE70" i="37"/>
  <c r="XD70" i="37"/>
  <c r="XC70" i="37"/>
  <c r="XB70" i="37"/>
  <c r="XA70" i="37"/>
  <c r="WZ70" i="37"/>
  <c r="WY70" i="37"/>
  <c r="WX70" i="37"/>
  <c r="WW70" i="37"/>
  <c r="WV70" i="37"/>
  <c r="WU70" i="37"/>
  <c r="WT70" i="37"/>
  <c r="WS70" i="37"/>
  <c r="WR70" i="37"/>
  <c r="WQ70" i="37"/>
  <c r="WP70" i="37"/>
  <c r="WO70" i="37"/>
  <c r="WN70" i="37"/>
  <c r="WM70" i="37"/>
  <c r="WL70" i="37"/>
  <c r="WK70" i="37"/>
  <c r="WJ70" i="37"/>
  <c r="WI70" i="37"/>
  <c r="WH70" i="37"/>
  <c r="WG70" i="37"/>
  <c r="WF70" i="37"/>
  <c r="WE70" i="37"/>
  <c r="WD70" i="37"/>
  <c r="WC70" i="37"/>
  <c r="WB70" i="37"/>
  <c r="WA70" i="37"/>
  <c r="VZ70" i="37"/>
  <c r="VY70" i="37"/>
  <c r="VX70" i="37"/>
  <c r="VW70" i="37"/>
  <c r="VV70" i="37"/>
  <c r="VU70" i="37"/>
  <c r="VT70" i="37"/>
  <c r="VS70" i="37"/>
  <c r="VR70" i="37"/>
  <c r="VQ70" i="37"/>
  <c r="VP70" i="37"/>
  <c r="VO70" i="37"/>
  <c r="VN70" i="37"/>
  <c r="VM70" i="37"/>
  <c r="VL70" i="37"/>
  <c r="VK70" i="37"/>
  <c r="VJ70" i="37"/>
  <c r="VI70" i="37"/>
  <c r="VH70" i="37"/>
  <c r="VG70" i="37"/>
  <c r="VF70" i="37"/>
  <c r="VE70" i="37"/>
  <c r="VD70" i="37"/>
  <c r="VC70" i="37"/>
  <c r="VB70" i="37"/>
  <c r="VA70" i="37"/>
  <c r="UZ70" i="37"/>
  <c r="UY70" i="37"/>
  <c r="UX70" i="37"/>
  <c r="UW70" i="37"/>
  <c r="UV70" i="37"/>
  <c r="UU70" i="37"/>
  <c r="UT70" i="37"/>
  <c r="US70" i="37"/>
  <c r="UR70" i="37"/>
  <c r="UQ70" i="37"/>
  <c r="UP70" i="37"/>
  <c r="UO70" i="37"/>
  <c r="UN70" i="37"/>
  <c r="UM70" i="37"/>
  <c r="UL70" i="37"/>
  <c r="UK70" i="37"/>
  <c r="UJ70" i="37"/>
  <c r="UI70" i="37"/>
  <c r="UH70" i="37"/>
  <c r="UG70" i="37"/>
  <c r="UF70" i="37"/>
  <c r="UE70" i="37"/>
  <c r="UD70" i="37"/>
  <c r="UC70" i="37"/>
  <c r="UB70" i="37"/>
  <c r="UA70" i="37"/>
  <c r="TZ70" i="37"/>
  <c r="TY70" i="37"/>
  <c r="TX70" i="37"/>
  <c r="TW70" i="37"/>
  <c r="TV70" i="37"/>
  <c r="TU70" i="37"/>
  <c r="TT70" i="37"/>
  <c r="TS70" i="37"/>
  <c r="TR70" i="37"/>
  <c r="TQ70" i="37"/>
  <c r="TP70" i="37"/>
  <c r="TO70" i="37"/>
  <c r="TN70" i="37"/>
  <c r="TM70" i="37"/>
  <c r="TL70" i="37"/>
  <c r="TK70" i="37"/>
  <c r="TJ70" i="37"/>
  <c r="TI70" i="37"/>
  <c r="TH70" i="37"/>
  <c r="TG70" i="37"/>
  <c r="TF70" i="37"/>
  <c r="TE70" i="37"/>
  <c r="TD70" i="37"/>
  <c r="TC70" i="37"/>
  <c r="TB70" i="37"/>
  <c r="TA70" i="37"/>
  <c r="SZ70" i="37"/>
  <c r="SY70" i="37"/>
  <c r="SX70" i="37"/>
  <c r="SW70" i="37"/>
  <c r="SV70" i="37"/>
  <c r="SU70" i="37"/>
  <c r="ST70" i="37"/>
  <c r="SS70" i="37"/>
  <c r="SR70" i="37"/>
  <c r="SQ70" i="37"/>
  <c r="SP70" i="37"/>
  <c r="SO70" i="37"/>
  <c r="SN70" i="37"/>
  <c r="SM70" i="37"/>
  <c r="SL70" i="37"/>
  <c r="SK70" i="37"/>
  <c r="SJ70" i="37"/>
  <c r="SI70" i="37"/>
  <c r="SH70" i="37"/>
  <c r="SG70" i="37"/>
  <c r="SF70" i="37"/>
  <c r="SE70" i="37"/>
  <c r="SD70" i="37"/>
  <c r="SC70" i="37"/>
  <c r="SB70" i="37"/>
  <c r="SA70" i="37"/>
  <c r="RZ70" i="37"/>
  <c r="RY70" i="37"/>
  <c r="RX70" i="37"/>
  <c r="RW70" i="37"/>
  <c r="RV70" i="37"/>
  <c r="RU70" i="37"/>
  <c r="RT70" i="37"/>
  <c r="RS70" i="37"/>
  <c r="RR70" i="37"/>
  <c r="RQ70" i="37"/>
  <c r="RP70" i="37"/>
  <c r="RO70" i="37"/>
  <c r="RN70" i="37"/>
  <c r="RM70" i="37"/>
  <c r="RL70" i="37"/>
  <c r="RK70" i="37"/>
  <c r="RJ70" i="37"/>
  <c r="RI70" i="37"/>
  <c r="RH70" i="37"/>
  <c r="RG70" i="37"/>
  <c r="RF70" i="37"/>
  <c r="RE70" i="37"/>
  <c r="RD70" i="37"/>
  <c r="RC70" i="37"/>
  <c r="RB70" i="37"/>
  <c r="RA70" i="37"/>
  <c r="QZ70" i="37"/>
  <c r="QY70" i="37"/>
  <c r="QX70" i="37"/>
  <c r="QW70" i="37"/>
  <c r="QV70" i="37"/>
  <c r="QU70" i="37"/>
  <c r="QT70" i="37"/>
  <c r="QS70" i="37"/>
  <c r="QR70" i="37"/>
  <c r="QQ70" i="37"/>
  <c r="QP70" i="37"/>
  <c r="QO70" i="37"/>
  <c r="QN70" i="37"/>
  <c r="QM70" i="37"/>
  <c r="QL70" i="37"/>
  <c r="QK70" i="37"/>
  <c r="QJ70" i="37"/>
  <c r="QI70" i="37"/>
  <c r="QH70" i="37"/>
  <c r="QG70" i="37"/>
  <c r="QF70" i="37"/>
  <c r="QE70" i="37"/>
  <c r="QD70" i="37"/>
  <c r="QC70" i="37"/>
  <c r="QB70" i="37"/>
  <c r="QA70" i="37"/>
  <c r="PZ70" i="37"/>
  <c r="PY70" i="37"/>
  <c r="PX70" i="37"/>
  <c r="PW70" i="37"/>
  <c r="PV70" i="37"/>
  <c r="PU70" i="37"/>
  <c r="PT70" i="37"/>
  <c r="PS70" i="37"/>
  <c r="PR70" i="37"/>
  <c r="PQ70" i="37"/>
  <c r="PP70" i="37"/>
  <c r="PO70" i="37"/>
  <c r="PN70" i="37"/>
  <c r="PM70" i="37"/>
  <c r="PL70" i="37"/>
  <c r="PK70" i="37"/>
  <c r="PJ70" i="37"/>
  <c r="PI70" i="37"/>
  <c r="PH70" i="37"/>
  <c r="PG70" i="37"/>
  <c r="PF70" i="37"/>
  <c r="PE70" i="37"/>
  <c r="PD70" i="37"/>
  <c r="PC70" i="37"/>
  <c r="PB70" i="37"/>
  <c r="PA70" i="37"/>
  <c r="OZ70" i="37"/>
  <c r="OY70" i="37"/>
  <c r="OX70" i="37"/>
  <c r="OW70" i="37"/>
  <c r="OV70" i="37"/>
  <c r="OU70" i="37"/>
  <c r="OT70" i="37"/>
  <c r="OS70" i="37"/>
  <c r="OR70" i="37"/>
  <c r="OQ70" i="37"/>
  <c r="OP70" i="37"/>
  <c r="OO70" i="37"/>
  <c r="ON70" i="37"/>
  <c r="OM70" i="37"/>
  <c r="OL70" i="37"/>
  <c r="OK70" i="37"/>
  <c r="OJ70" i="37"/>
  <c r="OI70" i="37"/>
  <c r="OH70" i="37"/>
  <c r="OG70" i="37"/>
  <c r="OF70" i="37"/>
  <c r="OE70" i="37"/>
  <c r="OD70" i="37"/>
  <c r="OC70" i="37"/>
  <c r="OB70" i="37"/>
  <c r="OA70" i="37"/>
  <c r="NZ70" i="37"/>
  <c r="NY70" i="37"/>
  <c r="NX70" i="37"/>
  <c r="NW70" i="37"/>
  <c r="NV70" i="37"/>
  <c r="NU70" i="37"/>
  <c r="NT70" i="37"/>
  <c r="NS70" i="37"/>
  <c r="NR70" i="37"/>
  <c r="NQ70" i="37"/>
  <c r="NP70" i="37"/>
  <c r="NO70" i="37"/>
  <c r="NN70" i="37"/>
  <c r="NM70" i="37"/>
  <c r="NL70" i="37"/>
  <c r="NK70" i="37"/>
  <c r="NJ70" i="37"/>
  <c r="NI70" i="37"/>
  <c r="NH70" i="37"/>
  <c r="NG70" i="37"/>
  <c r="NF70" i="37"/>
  <c r="NE70" i="37"/>
  <c r="ND70" i="37"/>
  <c r="NC70" i="37"/>
  <c r="NB70" i="37"/>
  <c r="NA70" i="37"/>
  <c r="MZ70" i="37"/>
  <c r="MY70" i="37"/>
  <c r="MX70" i="37"/>
  <c r="MW70" i="37"/>
  <c r="MV70" i="37"/>
  <c r="MU70" i="37"/>
  <c r="MT70" i="37"/>
  <c r="MS70" i="37"/>
  <c r="MR70" i="37"/>
  <c r="MQ70" i="37"/>
  <c r="MP70" i="37"/>
  <c r="MO70" i="37"/>
  <c r="MN70" i="37"/>
  <c r="MM70" i="37"/>
  <c r="ML70" i="37"/>
  <c r="MK70" i="37"/>
  <c r="MJ70" i="37"/>
  <c r="MI70" i="37"/>
  <c r="MH70" i="37"/>
  <c r="MG70" i="37"/>
  <c r="MF70" i="37"/>
  <c r="ME70" i="37"/>
  <c r="MD70" i="37"/>
  <c r="MC70" i="37"/>
  <c r="MB70" i="37"/>
  <c r="MA70" i="37"/>
  <c r="LZ70" i="37"/>
  <c r="LY70" i="37"/>
  <c r="LX70" i="37"/>
  <c r="LW70" i="37"/>
  <c r="LV70" i="37"/>
  <c r="LU70" i="37"/>
  <c r="LT70" i="37"/>
  <c r="LS70" i="37"/>
  <c r="LR70" i="37"/>
  <c r="LQ70" i="37"/>
  <c r="LP70" i="37"/>
  <c r="LO70" i="37"/>
  <c r="LN70" i="37"/>
  <c r="LM70" i="37"/>
  <c r="LL70" i="37"/>
  <c r="LK70" i="37"/>
  <c r="LJ70" i="37"/>
  <c r="LI70" i="37"/>
  <c r="LH70" i="37"/>
  <c r="LG70" i="37"/>
  <c r="LF70" i="37"/>
  <c r="LE70" i="37"/>
  <c r="LD70" i="37"/>
  <c r="LC70" i="37"/>
  <c r="LB70" i="37"/>
  <c r="LA70" i="37"/>
  <c r="KZ70" i="37"/>
  <c r="KY70" i="37"/>
  <c r="KX70" i="37"/>
  <c r="KW70" i="37"/>
  <c r="KV70" i="37"/>
  <c r="KU70" i="37"/>
  <c r="KT70" i="37"/>
  <c r="KS70" i="37"/>
  <c r="KR70" i="37"/>
  <c r="KQ70" i="37"/>
  <c r="KP70" i="37"/>
  <c r="KO70" i="37"/>
  <c r="KN70" i="37"/>
  <c r="KM70" i="37"/>
  <c r="KL70" i="37"/>
  <c r="KK70" i="37"/>
  <c r="KJ70" i="37"/>
  <c r="KI70" i="37"/>
  <c r="KH70" i="37"/>
  <c r="KG70" i="37"/>
  <c r="KF70" i="37"/>
  <c r="KE70" i="37"/>
  <c r="KD70" i="37"/>
  <c r="KC70" i="37"/>
  <c r="KB70" i="37"/>
  <c r="KA70" i="37"/>
  <c r="JZ70" i="37"/>
  <c r="JY70" i="37"/>
  <c r="JX70" i="37"/>
  <c r="JW70" i="37"/>
  <c r="JV70" i="37"/>
  <c r="JU70" i="37"/>
  <c r="JT70" i="37"/>
  <c r="JS70" i="37"/>
  <c r="JR70" i="37"/>
  <c r="JQ70" i="37"/>
  <c r="JP70" i="37"/>
  <c r="JO70" i="37"/>
  <c r="JN70" i="37"/>
  <c r="JM70" i="37"/>
  <c r="JL70" i="37"/>
  <c r="JK70" i="37"/>
  <c r="JJ70" i="37"/>
  <c r="JI70" i="37"/>
  <c r="JH70" i="37"/>
  <c r="JG70" i="37"/>
  <c r="JF70" i="37"/>
  <c r="JE70" i="37"/>
  <c r="JD70" i="37"/>
  <c r="JC70" i="37"/>
  <c r="JB70" i="37"/>
  <c r="JA70" i="37"/>
  <c r="IZ70" i="37"/>
  <c r="IY70" i="37"/>
  <c r="IX70" i="37"/>
  <c r="IW70" i="37"/>
  <c r="IV70" i="37"/>
  <c r="IU70" i="37"/>
  <c r="IT70" i="37"/>
  <c r="IS70" i="37"/>
  <c r="IR70" i="37"/>
  <c r="IQ70" i="37"/>
  <c r="IP70" i="37"/>
  <c r="IO70" i="37"/>
  <c r="IN70" i="37"/>
  <c r="IM70" i="37"/>
  <c r="IL70" i="37"/>
  <c r="IK70" i="37"/>
  <c r="IJ70" i="37"/>
  <c r="II70" i="37"/>
  <c r="IH70" i="37"/>
  <c r="IG70" i="37"/>
  <c r="IF70" i="37"/>
  <c r="IE70" i="37"/>
  <c r="ID70" i="37"/>
  <c r="IC70" i="37"/>
  <c r="IB70" i="37"/>
  <c r="IA70" i="37"/>
  <c r="HZ70" i="37"/>
  <c r="HY70" i="37"/>
  <c r="HX70" i="37"/>
  <c r="HW70" i="37"/>
  <c r="HV70" i="37"/>
  <c r="HU70" i="37"/>
  <c r="HT70" i="37"/>
  <c r="HS70" i="37"/>
  <c r="HR70" i="37"/>
  <c r="HQ70" i="37"/>
  <c r="HP70" i="37"/>
  <c r="HO70" i="37"/>
  <c r="HN70" i="37"/>
  <c r="HM70" i="37"/>
  <c r="HL70" i="37"/>
  <c r="HK70" i="37"/>
  <c r="HJ70" i="37"/>
  <c r="HI70" i="37"/>
  <c r="HH70" i="37"/>
  <c r="HG70" i="37"/>
  <c r="HF70" i="37"/>
  <c r="HE70" i="37"/>
  <c r="HD70" i="37"/>
  <c r="HC70" i="37"/>
  <c r="HB70" i="37"/>
  <c r="HA70" i="37"/>
  <c r="GZ70" i="37"/>
  <c r="GY70" i="37"/>
  <c r="GX70" i="37"/>
  <c r="GW70" i="37"/>
  <c r="GV70" i="37"/>
  <c r="GU70" i="37"/>
  <c r="GT70" i="37"/>
  <c r="GS70" i="37"/>
  <c r="GR70" i="37"/>
  <c r="GQ70" i="37"/>
  <c r="GP70" i="37"/>
  <c r="GO70" i="37"/>
  <c r="GN70" i="37"/>
  <c r="GM70" i="37"/>
  <c r="GL70" i="37"/>
  <c r="GK70" i="37"/>
  <c r="GJ70" i="37"/>
  <c r="GI70" i="37"/>
  <c r="GH70" i="37"/>
  <c r="GG70" i="37"/>
  <c r="GF70" i="37"/>
  <c r="GE70" i="37"/>
  <c r="GD70" i="37"/>
  <c r="GC70" i="37"/>
  <c r="GB70" i="37"/>
  <c r="GA70" i="37"/>
  <c r="FZ70" i="37"/>
  <c r="FY70" i="37"/>
  <c r="FX70" i="37"/>
  <c r="FW70" i="37"/>
  <c r="FV70" i="37"/>
  <c r="FU70" i="37"/>
  <c r="FT70" i="37"/>
  <c r="FS70" i="37"/>
  <c r="FR70" i="37"/>
  <c r="FQ70" i="37"/>
  <c r="FP70" i="37"/>
  <c r="FO70" i="37"/>
  <c r="FN70" i="37"/>
  <c r="FM70" i="37"/>
  <c r="FL70" i="37"/>
  <c r="FK70" i="37"/>
  <c r="FJ70" i="37"/>
  <c r="FI70" i="37"/>
  <c r="FH70" i="37"/>
  <c r="FG70" i="37"/>
  <c r="FF70" i="37"/>
  <c r="FE70" i="37"/>
  <c r="FD70" i="37"/>
  <c r="FC70" i="37"/>
  <c r="FB70" i="37"/>
  <c r="FA70" i="37"/>
  <c r="EZ70" i="37"/>
  <c r="EY70" i="37"/>
  <c r="EX70" i="37"/>
  <c r="EW70" i="37"/>
  <c r="EV70" i="37"/>
  <c r="EU70" i="37"/>
  <c r="ET70" i="37"/>
  <c r="ES70" i="37"/>
  <c r="ER70" i="37"/>
  <c r="EQ70" i="37"/>
  <c r="EP70" i="37"/>
  <c r="EO70" i="37"/>
  <c r="EN70" i="37"/>
  <c r="EM70" i="37"/>
  <c r="EL70" i="37"/>
  <c r="EK70" i="37"/>
  <c r="EJ70" i="37"/>
  <c r="EI70" i="37"/>
  <c r="EH70" i="37"/>
  <c r="EG70" i="37"/>
  <c r="EF70" i="37"/>
  <c r="EE70" i="37"/>
  <c r="ED70" i="37"/>
  <c r="EC70" i="37"/>
  <c r="EB70" i="37"/>
  <c r="EA70" i="37"/>
  <c r="DZ70" i="37"/>
  <c r="DY70" i="37"/>
  <c r="DX70" i="37"/>
  <c r="DW70" i="37"/>
  <c r="DV70" i="37"/>
  <c r="DU70" i="37"/>
  <c r="DT70" i="37"/>
  <c r="DS70" i="37"/>
  <c r="DR70" i="37"/>
  <c r="DQ70" i="37"/>
  <c r="DP70" i="37"/>
  <c r="DO70" i="37"/>
  <c r="DN70" i="37"/>
  <c r="DM70" i="37"/>
  <c r="DL70" i="37"/>
  <c r="DK70" i="37"/>
  <c r="DJ70" i="37"/>
  <c r="DI70" i="37"/>
  <c r="DH70" i="37"/>
  <c r="DG70" i="37"/>
  <c r="DF70" i="37"/>
  <c r="DE70" i="37"/>
  <c r="DD70" i="37"/>
  <c r="DC70" i="37"/>
  <c r="DB70" i="37"/>
  <c r="DA70" i="37"/>
  <c r="CZ70" i="37"/>
  <c r="CY70" i="37"/>
  <c r="CX70" i="37"/>
  <c r="CW70" i="37"/>
  <c r="CV70" i="37"/>
  <c r="CU70" i="37"/>
  <c r="CT70" i="37"/>
  <c r="CS70" i="37"/>
  <c r="CR70" i="37"/>
  <c r="CQ70" i="37"/>
  <c r="CP70" i="37"/>
  <c r="CO70" i="37"/>
  <c r="CN70" i="37"/>
  <c r="CM70" i="37"/>
  <c r="CL70" i="37"/>
  <c r="CK70" i="37"/>
  <c r="CJ70" i="37"/>
  <c r="CI70" i="37"/>
  <c r="CH70" i="37"/>
  <c r="CG70" i="37"/>
  <c r="CF70" i="37"/>
  <c r="CE70" i="37"/>
  <c r="CD70" i="37"/>
  <c r="CC70" i="37"/>
  <c r="CB70" i="37"/>
  <c r="CA70" i="37"/>
  <c r="BZ70" i="37"/>
  <c r="BY70" i="37"/>
  <c r="BX70" i="37"/>
  <c r="BW70" i="37"/>
  <c r="BV70" i="37"/>
  <c r="BU70" i="37"/>
  <c r="BT70" i="37"/>
  <c r="BS70" i="37"/>
  <c r="BR70" i="37"/>
  <c r="BQ70" i="37"/>
  <c r="BP70" i="37"/>
  <c r="BO70" i="37"/>
  <c r="BN70" i="37"/>
  <c r="BM70" i="37"/>
  <c r="BL70" i="37"/>
  <c r="BK70" i="37"/>
  <c r="BJ70" i="37"/>
  <c r="BI70" i="37"/>
  <c r="BH70" i="37"/>
  <c r="BG70" i="37"/>
  <c r="BF70" i="37"/>
  <c r="BE70" i="37"/>
  <c r="BD70" i="37"/>
  <c r="BC70" i="37"/>
  <c r="BB70" i="37"/>
  <c r="BA70" i="37"/>
  <c r="AZ70" i="37"/>
  <c r="AY70" i="37"/>
  <c r="AX70" i="37"/>
  <c r="AW70" i="37"/>
  <c r="AV70" i="37"/>
  <c r="AU70" i="37"/>
  <c r="AT70" i="37"/>
  <c r="AS70" i="37"/>
  <c r="AR70" i="37"/>
  <c r="AQ70" i="37"/>
  <c r="AP70" i="37"/>
  <c r="AO70" i="37"/>
  <c r="AN70" i="37"/>
  <c r="AM70" i="37"/>
  <c r="AL70" i="37"/>
  <c r="AK70" i="37"/>
  <c r="AJ70" i="37"/>
  <c r="AIZ67" i="37"/>
  <c r="AIY67" i="37"/>
  <c r="AIX67" i="37"/>
  <c r="AIW67" i="37"/>
  <c r="AIV67" i="37"/>
  <c r="AIU67" i="37"/>
  <c r="AIT67" i="37"/>
  <c r="AIS67" i="37"/>
  <c r="AIR67" i="37"/>
  <c r="AIQ67" i="37"/>
  <c r="AIP67" i="37"/>
  <c r="AIO67" i="37"/>
  <c r="AIN67" i="37"/>
  <c r="AIM67" i="37"/>
  <c r="AIL67" i="37"/>
  <c r="AIK67" i="37"/>
  <c r="AIJ67" i="37"/>
  <c r="AII67" i="37"/>
  <c r="AIH67" i="37"/>
  <c r="AIG67" i="37"/>
  <c r="AIF67" i="37"/>
  <c r="AIE67" i="37"/>
  <c r="AID67" i="37"/>
  <c r="AIC67" i="37"/>
  <c r="AIB67" i="37"/>
  <c r="AIA67" i="37"/>
  <c r="AHZ67" i="37"/>
  <c r="AHY67" i="37"/>
  <c r="AHX67" i="37"/>
  <c r="AHW67" i="37"/>
  <c r="AHV67" i="37"/>
  <c r="AHU67" i="37"/>
  <c r="AHT67" i="37"/>
  <c r="AHS67" i="37"/>
  <c r="AHR67" i="37"/>
  <c r="AHQ67" i="37"/>
  <c r="AHP67" i="37"/>
  <c r="AHO67" i="37"/>
  <c r="AHN67" i="37"/>
  <c r="AHM67" i="37"/>
  <c r="AHL67" i="37"/>
  <c r="AHK67" i="37"/>
  <c r="AHJ67" i="37"/>
  <c r="AHI67" i="37"/>
  <c r="AHH67" i="37"/>
  <c r="AHG67" i="37"/>
  <c r="AHF67" i="37"/>
  <c r="AHE67" i="37"/>
  <c r="AHD67" i="37"/>
  <c r="AHC67" i="37"/>
  <c r="AHB67" i="37"/>
  <c r="AHA67" i="37"/>
  <c r="AGZ67" i="37"/>
  <c r="AGY67" i="37"/>
  <c r="AGX67" i="37"/>
  <c r="AGW67" i="37"/>
  <c r="AGV67" i="37"/>
  <c r="AGU67" i="37"/>
  <c r="AGT67" i="37"/>
  <c r="AGS67" i="37"/>
  <c r="AGR67" i="37"/>
  <c r="AGQ67" i="37"/>
  <c r="AGP67" i="37"/>
  <c r="AGO67" i="37"/>
  <c r="AGN67" i="37"/>
  <c r="AGM67" i="37"/>
  <c r="AGL67" i="37"/>
  <c r="AGK67" i="37"/>
  <c r="AGJ67" i="37"/>
  <c r="AGI67" i="37"/>
  <c r="AGH67" i="37"/>
  <c r="AGG67" i="37"/>
  <c r="AGF67" i="37"/>
  <c r="AGE67" i="37"/>
  <c r="AGD67" i="37"/>
  <c r="AGC67" i="37"/>
  <c r="AGB67" i="37"/>
  <c r="AGA67" i="37"/>
  <c r="AFZ67" i="37"/>
  <c r="AFY67" i="37"/>
  <c r="AFX67" i="37"/>
  <c r="AFW67" i="37"/>
  <c r="AFV67" i="37"/>
  <c r="AFU67" i="37"/>
  <c r="AFT67" i="37"/>
  <c r="AFS67" i="37"/>
  <c r="AFR67" i="37"/>
  <c r="AFQ67" i="37"/>
  <c r="AFP67" i="37"/>
  <c r="AFO67" i="37"/>
  <c r="AFN67" i="37"/>
  <c r="AFM67" i="37"/>
  <c r="AFL67" i="37"/>
  <c r="AFK67" i="37"/>
  <c r="AFJ67" i="37"/>
  <c r="AFI67" i="37"/>
  <c r="AFH67" i="37"/>
  <c r="AFG67" i="37"/>
  <c r="AFF67" i="37"/>
  <c r="AFE67" i="37"/>
  <c r="AFD67" i="37"/>
  <c r="AFC67" i="37"/>
  <c r="AFB67" i="37"/>
  <c r="AFA67" i="37"/>
  <c r="AEZ67" i="37"/>
  <c r="AEY67" i="37"/>
  <c r="AEX67" i="37"/>
  <c r="AEW67" i="37"/>
  <c r="AEV67" i="37"/>
  <c r="AEU67" i="37"/>
  <c r="AET67" i="37"/>
  <c r="AES67" i="37"/>
  <c r="AER67" i="37"/>
  <c r="AEQ67" i="37"/>
  <c r="AEP67" i="37"/>
  <c r="AEO67" i="37"/>
  <c r="AEN67" i="37"/>
  <c r="AEM67" i="37"/>
  <c r="AEL67" i="37"/>
  <c r="AEK67" i="37"/>
  <c r="AEJ67" i="37"/>
  <c r="AEI67" i="37"/>
  <c r="AEH67" i="37"/>
  <c r="AEG67" i="37"/>
  <c r="AEF67" i="37"/>
  <c r="AEE67" i="37"/>
  <c r="AED67" i="37"/>
  <c r="AEC67" i="37"/>
  <c r="AEB67" i="37"/>
  <c r="AEA67" i="37"/>
  <c r="ADZ67" i="37"/>
  <c r="ADY67" i="37"/>
  <c r="ADX67" i="37"/>
  <c r="ADW67" i="37"/>
  <c r="ADV67" i="37"/>
  <c r="ADU67" i="37"/>
  <c r="ADT67" i="37"/>
  <c r="ADS67" i="37"/>
  <c r="ADR67" i="37"/>
  <c r="ADQ67" i="37"/>
  <c r="ADP67" i="37"/>
  <c r="ADO67" i="37"/>
  <c r="ADN67" i="37"/>
  <c r="ADM67" i="37"/>
  <c r="ADL67" i="37"/>
  <c r="ADK67" i="37"/>
  <c r="ADJ67" i="37"/>
  <c r="ADI67" i="37"/>
  <c r="ADH67" i="37"/>
  <c r="ADG67" i="37"/>
  <c r="ADF67" i="37"/>
  <c r="ADE67" i="37"/>
  <c r="ADD67" i="37"/>
  <c r="ADC67" i="37"/>
  <c r="ADB67" i="37"/>
  <c r="ADA67" i="37"/>
  <c r="ACZ67" i="37"/>
  <c r="ACY67" i="37"/>
  <c r="ACX67" i="37"/>
  <c r="ACW67" i="37"/>
  <c r="ACV67" i="37"/>
  <c r="ACU67" i="37"/>
  <c r="ACT67" i="37"/>
  <c r="ACS67" i="37"/>
  <c r="ACR67" i="37"/>
  <c r="ACQ67" i="37"/>
  <c r="ACP67" i="37"/>
  <c r="ACO67" i="37"/>
  <c r="ACN67" i="37"/>
  <c r="ACM67" i="37"/>
  <c r="ACL67" i="37"/>
  <c r="ACK67" i="37"/>
  <c r="ACJ67" i="37"/>
  <c r="ACI67" i="37"/>
  <c r="ACH67" i="37"/>
  <c r="ACG67" i="37"/>
  <c r="ACF67" i="37"/>
  <c r="ACE67" i="37"/>
  <c r="ACD67" i="37"/>
  <c r="ACC67" i="37"/>
  <c r="ACB67" i="37"/>
  <c r="ACA67" i="37"/>
  <c r="ABZ67" i="37"/>
  <c r="ABY67" i="37"/>
  <c r="ABX67" i="37"/>
  <c r="ABW67" i="37"/>
  <c r="ABV67" i="37"/>
  <c r="ABU67" i="37"/>
  <c r="ABT67" i="37"/>
  <c r="ABS67" i="37"/>
  <c r="ABR67" i="37"/>
  <c r="ABQ67" i="37"/>
  <c r="ABP67" i="37"/>
  <c r="ABO67" i="37"/>
  <c r="ABN67" i="37"/>
  <c r="ABM67" i="37"/>
  <c r="ABL67" i="37"/>
  <c r="ABK67" i="37"/>
  <c r="ABJ67" i="37"/>
  <c r="ABI67" i="37"/>
  <c r="ABH67" i="37"/>
  <c r="ABG67" i="37"/>
  <c r="ABF67" i="37"/>
  <c r="ABE67" i="37"/>
  <c r="ABD67" i="37"/>
  <c r="ABC67" i="37"/>
  <c r="ABB67" i="37"/>
  <c r="ABA67" i="37"/>
  <c r="AAZ67" i="37"/>
  <c r="AAY67" i="37"/>
  <c r="AAX67" i="37"/>
  <c r="AAW67" i="37"/>
  <c r="AAV67" i="37"/>
  <c r="AAU67" i="37"/>
  <c r="AAT67" i="37"/>
  <c r="AAS67" i="37"/>
  <c r="AAR67" i="37"/>
  <c r="AAQ67" i="37"/>
  <c r="AAP67" i="37"/>
  <c r="AAO67" i="37"/>
  <c r="AAN67" i="37"/>
  <c r="AAM67" i="37"/>
  <c r="AAL67" i="37"/>
  <c r="AAK67" i="37"/>
  <c r="AAJ67" i="37"/>
  <c r="AAI67" i="37"/>
  <c r="AAH67" i="37"/>
  <c r="AAG67" i="37"/>
  <c r="AAF67" i="37"/>
  <c r="AAE67" i="37"/>
  <c r="AAD67" i="37"/>
  <c r="AAC67" i="37"/>
  <c r="AAB67" i="37"/>
  <c r="AAA67" i="37"/>
  <c r="ZZ67" i="37"/>
  <c r="ZY67" i="37"/>
  <c r="ZX67" i="37"/>
  <c r="ZW67" i="37"/>
  <c r="ZV67" i="37"/>
  <c r="ZU67" i="37"/>
  <c r="ZT67" i="37"/>
  <c r="ZS67" i="37"/>
  <c r="ZR67" i="37"/>
  <c r="ZQ67" i="37"/>
  <c r="ZP67" i="37"/>
  <c r="ZO67" i="37"/>
  <c r="ZN67" i="37"/>
  <c r="ZM67" i="37"/>
  <c r="ZL67" i="37"/>
  <c r="ZK67" i="37"/>
  <c r="ZJ67" i="37"/>
  <c r="ZI67" i="37"/>
  <c r="ZH67" i="37"/>
  <c r="ZG67" i="37"/>
  <c r="ZF67" i="37"/>
  <c r="ZE67" i="37"/>
  <c r="ZD67" i="37"/>
  <c r="ZC67" i="37"/>
  <c r="ZB67" i="37"/>
  <c r="ZA67" i="37"/>
  <c r="YZ67" i="37"/>
  <c r="YY67" i="37"/>
  <c r="YX67" i="37"/>
  <c r="YW67" i="37"/>
  <c r="YV67" i="37"/>
  <c r="YU67" i="37"/>
  <c r="YT67" i="37"/>
  <c r="YS67" i="37"/>
  <c r="YR67" i="37"/>
  <c r="YQ67" i="37"/>
  <c r="YP67" i="37"/>
  <c r="YO67" i="37"/>
  <c r="YN67" i="37"/>
  <c r="YM67" i="37"/>
  <c r="YL67" i="37"/>
  <c r="YK67" i="37"/>
  <c r="YJ67" i="37"/>
  <c r="YI67" i="37"/>
  <c r="YH67" i="37"/>
  <c r="YG67" i="37"/>
  <c r="YF67" i="37"/>
  <c r="YE67" i="37"/>
  <c r="YD67" i="37"/>
  <c r="YC67" i="37"/>
  <c r="YB67" i="37"/>
  <c r="YA67" i="37"/>
  <c r="XZ67" i="37"/>
  <c r="XY67" i="37"/>
  <c r="XX67" i="37"/>
  <c r="XW67" i="37"/>
  <c r="XV67" i="37"/>
  <c r="XU67" i="37"/>
  <c r="XT67" i="37"/>
  <c r="XS67" i="37"/>
  <c r="XR67" i="37"/>
  <c r="XQ67" i="37"/>
  <c r="XP67" i="37"/>
  <c r="XO67" i="37"/>
  <c r="XN67" i="37"/>
  <c r="XM67" i="37"/>
  <c r="XL67" i="37"/>
  <c r="XK67" i="37"/>
  <c r="XJ67" i="37"/>
  <c r="XI67" i="37"/>
  <c r="XH67" i="37"/>
  <c r="XG67" i="37"/>
  <c r="XF67" i="37"/>
  <c r="XE67" i="37"/>
  <c r="XD67" i="37"/>
  <c r="XC67" i="37"/>
  <c r="XB67" i="37"/>
  <c r="XA67" i="37"/>
  <c r="WZ67" i="37"/>
  <c r="WY67" i="37"/>
  <c r="WX67" i="37"/>
  <c r="WW67" i="37"/>
  <c r="WV67" i="37"/>
  <c r="WU67" i="37"/>
  <c r="WT67" i="37"/>
  <c r="WS67" i="37"/>
  <c r="WR67" i="37"/>
  <c r="WQ67" i="37"/>
  <c r="WP67" i="37"/>
  <c r="WO67" i="37"/>
  <c r="WN67" i="37"/>
  <c r="WM67" i="37"/>
  <c r="WL67" i="37"/>
  <c r="WK67" i="37"/>
  <c r="WJ67" i="37"/>
  <c r="WI67" i="37"/>
  <c r="WH67" i="37"/>
  <c r="WG67" i="37"/>
  <c r="WF67" i="37"/>
  <c r="WE67" i="37"/>
  <c r="WD67" i="37"/>
  <c r="WC67" i="37"/>
  <c r="WB67" i="37"/>
  <c r="WA67" i="37"/>
  <c r="VZ67" i="37"/>
  <c r="VY67" i="37"/>
  <c r="VX67" i="37"/>
  <c r="VW67" i="37"/>
  <c r="VV67" i="37"/>
  <c r="VU67" i="37"/>
  <c r="VT67" i="37"/>
  <c r="VS67" i="37"/>
  <c r="VR67" i="37"/>
  <c r="VQ67" i="37"/>
  <c r="VP67" i="37"/>
  <c r="VO67" i="37"/>
  <c r="VN67" i="37"/>
  <c r="VM67" i="37"/>
  <c r="VL67" i="37"/>
  <c r="VK67" i="37"/>
  <c r="VJ67" i="37"/>
  <c r="VI67" i="37"/>
  <c r="VH67" i="37"/>
  <c r="VG67" i="37"/>
  <c r="VF67" i="37"/>
  <c r="VE67" i="37"/>
  <c r="VD67" i="37"/>
  <c r="VC67" i="37"/>
  <c r="VB67" i="37"/>
  <c r="VA67" i="37"/>
  <c r="UZ67" i="37"/>
  <c r="UY67" i="37"/>
  <c r="UX67" i="37"/>
  <c r="UW67" i="37"/>
  <c r="UV67" i="37"/>
  <c r="UU67" i="37"/>
  <c r="UT67" i="37"/>
  <c r="US67" i="37"/>
  <c r="UR67" i="37"/>
  <c r="UQ67" i="37"/>
  <c r="UP67" i="37"/>
  <c r="UO67" i="37"/>
  <c r="UN67" i="37"/>
  <c r="UM67" i="37"/>
  <c r="UL67" i="37"/>
  <c r="UK67" i="37"/>
  <c r="UJ67" i="37"/>
  <c r="UI67" i="37"/>
  <c r="UH67" i="37"/>
  <c r="UG67" i="37"/>
  <c r="UF67" i="37"/>
  <c r="UE67" i="37"/>
  <c r="UD67" i="37"/>
  <c r="UC67" i="37"/>
  <c r="UB67" i="37"/>
  <c r="UA67" i="37"/>
  <c r="TZ67" i="37"/>
  <c r="TY67" i="37"/>
  <c r="TX67" i="37"/>
  <c r="TW67" i="37"/>
  <c r="TV67" i="37"/>
  <c r="TU67" i="37"/>
  <c r="TT67" i="37"/>
  <c r="TS67" i="37"/>
  <c r="TR67" i="37"/>
  <c r="TQ67" i="37"/>
  <c r="TP67" i="37"/>
  <c r="TO67" i="37"/>
  <c r="TN67" i="37"/>
  <c r="TM67" i="37"/>
  <c r="TL67" i="37"/>
  <c r="TK67" i="37"/>
  <c r="TJ67" i="37"/>
  <c r="TI67" i="37"/>
  <c r="TH67" i="37"/>
  <c r="TG67" i="37"/>
  <c r="TF67" i="37"/>
  <c r="TE67" i="37"/>
  <c r="TD67" i="37"/>
  <c r="TC67" i="37"/>
  <c r="TB67" i="37"/>
  <c r="TA67" i="37"/>
  <c r="SZ67" i="37"/>
  <c r="SY67" i="37"/>
  <c r="SX67" i="37"/>
  <c r="SW67" i="37"/>
  <c r="SV67" i="37"/>
  <c r="SU67" i="37"/>
  <c r="ST67" i="37"/>
  <c r="SS67" i="37"/>
  <c r="SR67" i="37"/>
  <c r="SQ67" i="37"/>
  <c r="SP67" i="37"/>
  <c r="SO67" i="37"/>
  <c r="SN67" i="37"/>
  <c r="SM67" i="37"/>
  <c r="SL67" i="37"/>
  <c r="SK67" i="37"/>
  <c r="SJ67" i="37"/>
  <c r="SI67" i="37"/>
  <c r="SH67" i="37"/>
  <c r="SG67" i="37"/>
  <c r="SF67" i="37"/>
  <c r="SE67" i="37"/>
  <c r="SD67" i="37"/>
  <c r="SC67" i="37"/>
  <c r="SB67" i="37"/>
  <c r="SA67" i="37"/>
  <c r="RZ67" i="37"/>
  <c r="RY67" i="37"/>
  <c r="RX67" i="37"/>
  <c r="RW67" i="37"/>
  <c r="RV67" i="37"/>
  <c r="RU67" i="37"/>
  <c r="RT67" i="37"/>
  <c r="RS67" i="37"/>
  <c r="RR67" i="37"/>
  <c r="RQ67" i="37"/>
  <c r="RP67" i="37"/>
  <c r="RO67" i="37"/>
  <c r="RN67" i="37"/>
  <c r="RM67" i="37"/>
  <c r="RL67" i="37"/>
  <c r="RK67" i="37"/>
  <c r="RJ67" i="37"/>
  <c r="RI67" i="37"/>
  <c r="RH67" i="37"/>
  <c r="RG67" i="37"/>
  <c r="RF67" i="37"/>
  <c r="RE67" i="37"/>
  <c r="RD67" i="37"/>
  <c r="RC67" i="37"/>
  <c r="RB67" i="37"/>
  <c r="RA67" i="37"/>
  <c r="QZ67" i="37"/>
  <c r="QY67" i="37"/>
  <c r="QX67" i="37"/>
  <c r="QW67" i="37"/>
  <c r="QV67" i="37"/>
  <c r="QU67" i="37"/>
  <c r="QT67" i="37"/>
  <c r="QS67" i="37"/>
  <c r="QR67" i="37"/>
  <c r="QQ67" i="37"/>
  <c r="QP67" i="37"/>
  <c r="QO67" i="37"/>
  <c r="QN67" i="37"/>
  <c r="QM67" i="37"/>
  <c r="QL67" i="37"/>
  <c r="QK67" i="37"/>
  <c r="QJ67" i="37"/>
  <c r="QI67" i="37"/>
  <c r="QH67" i="37"/>
  <c r="QG67" i="37"/>
  <c r="QF67" i="37"/>
  <c r="QE67" i="37"/>
  <c r="QD67" i="37"/>
  <c r="QC67" i="37"/>
  <c r="QB67" i="37"/>
  <c r="QA67" i="37"/>
  <c r="PZ67" i="37"/>
  <c r="PY67" i="37"/>
  <c r="PX67" i="37"/>
  <c r="PW67" i="37"/>
  <c r="PV67" i="37"/>
  <c r="PU67" i="37"/>
  <c r="PT67" i="37"/>
  <c r="PS67" i="37"/>
  <c r="PR67" i="37"/>
  <c r="PQ67" i="37"/>
  <c r="PP67" i="37"/>
  <c r="PO67" i="37"/>
  <c r="PN67" i="37"/>
  <c r="PM67" i="37"/>
  <c r="PL67" i="37"/>
  <c r="PK67" i="37"/>
  <c r="PJ67" i="37"/>
  <c r="PI67" i="37"/>
  <c r="PH67" i="37"/>
  <c r="PG67" i="37"/>
  <c r="PF67" i="37"/>
  <c r="PE67" i="37"/>
  <c r="PD67" i="37"/>
  <c r="PC67" i="37"/>
  <c r="PB67" i="37"/>
  <c r="PA67" i="37"/>
  <c r="OZ67" i="37"/>
  <c r="OY67" i="37"/>
  <c r="OX67" i="37"/>
  <c r="OW67" i="37"/>
  <c r="OV67" i="37"/>
  <c r="OU67" i="37"/>
  <c r="OT67" i="37"/>
  <c r="OS67" i="37"/>
  <c r="OR67" i="37"/>
  <c r="OQ67" i="37"/>
  <c r="OP67" i="37"/>
  <c r="OO67" i="37"/>
  <c r="ON67" i="37"/>
  <c r="OM67" i="37"/>
  <c r="OL67" i="37"/>
  <c r="OK67" i="37"/>
  <c r="OJ67" i="37"/>
  <c r="OI67" i="37"/>
  <c r="OH67" i="37"/>
  <c r="OG67" i="37"/>
  <c r="OF67" i="37"/>
  <c r="OE67" i="37"/>
  <c r="OD67" i="37"/>
  <c r="OC67" i="37"/>
  <c r="OB67" i="37"/>
  <c r="OA67" i="37"/>
  <c r="NZ67" i="37"/>
  <c r="NY67" i="37"/>
  <c r="NX67" i="37"/>
  <c r="NW67" i="37"/>
  <c r="NV67" i="37"/>
  <c r="NU67" i="37"/>
  <c r="NT67" i="37"/>
  <c r="NS67" i="37"/>
  <c r="NR67" i="37"/>
  <c r="NQ67" i="37"/>
  <c r="NP67" i="37"/>
  <c r="NO67" i="37"/>
  <c r="NN67" i="37"/>
  <c r="NM67" i="37"/>
  <c r="NL67" i="37"/>
  <c r="NK67" i="37"/>
  <c r="NJ67" i="37"/>
  <c r="NI67" i="37"/>
  <c r="NH67" i="37"/>
  <c r="NG67" i="37"/>
  <c r="NF67" i="37"/>
  <c r="NE67" i="37"/>
  <c r="ND67" i="37"/>
  <c r="NC67" i="37"/>
  <c r="NB67" i="37"/>
  <c r="NA67" i="37"/>
  <c r="MZ67" i="37"/>
  <c r="MY67" i="37"/>
  <c r="MX67" i="37"/>
  <c r="MW67" i="37"/>
  <c r="MV67" i="37"/>
  <c r="MU67" i="37"/>
  <c r="MT67" i="37"/>
  <c r="MS67" i="37"/>
  <c r="MR67" i="37"/>
  <c r="MQ67" i="37"/>
  <c r="MP67" i="37"/>
  <c r="MO67" i="37"/>
  <c r="MN67" i="37"/>
  <c r="MM67" i="37"/>
  <c r="ML67" i="37"/>
  <c r="MK67" i="37"/>
  <c r="MJ67" i="37"/>
  <c r="MI67" i="37"/>
  <c r="MH67" i="37"/>
  <c r="MG67" i="37"/>
  <c r="MF67" i="37"/>
  <c r="ME67" i="37"/>
  <c r="MD67" i="37"/>
  <c r="MC67" i="37"/>
  <c r="MB67" i="37"/>
  <c r="MA67" i="37"/>
  <c r="LZ67" i="37"/>
  <c r="LY67" i="37"/>
  <c r="LX67" i="37"/>
  <c r="LW67" i="37"/>
  <c r="LV67" i="37"/>
  <c r="LU67" i="37"/>
  <c r="LT67" i="37"/>
  <c r="LS67" i="37"/>
  <c r="LR67" i="37"/>
  <c r="LQ67" i="37"/>
  <c r="LP67" i="37"/>
  <c r="LO67" i="37"/>
  <c r="LN67" i="37"/>
  <c r="LM67" i="37"/>
  <c r="LL67" i="37"/>
  <c r="LK67" i="37"/>
  <c r="LJ67" i="37"/>
  <c r="LI67" i="37"/>
  <c r="LH67" i="37"/>
  <c r="LG67" i="37"/>
  <c r="LF67" i="37"/>
  <c r="LE67" i="37"/>
  <c r="LD67" i="37"/>
  <c r="LC67" i="37"/>
  <c r="LB67" i="37"/>
  <c r="LA67" i="37"/>
  <c r="KZ67" i="37"/>
  <c r="KY67" i="37"/>
  <c r="KX67" i="37"/>
  <c r="KW67" i="37"/>
  <c r="KV67" i="37"/>
  <c r="KU67" i="37"/>
  <c r="KT67" i="37"/>
  <c r="KS67" i="37"/>
  <c r="KR67" i="37"/>
  <c r="KQ67" i="37"/>
  <c r="KP67" i="37"/>
  <c r="KO67" i="37"/>
  <c r="KN67" i="37"/>
  <c r="KM67" i="37"/>
  <c r="KL67" i="37"/>
  <c r="KK67" i="37"/>
  <c r="KJ67" i="37"/>
  <c r="KI67" i="37"/>
  <c r="KH67" i="37"/>
  <c r="KG67" i="37"/>
  <c r="KF67" i="37"/>
  <c r="KE67" i="37"/>
  <c r="KD67" i="37"/>
  <c r="KC67" i="37"/>
  <c r="KB67" i="37"/>
  <c r="KA67" i="37"/>
  <c r="JZ67" i="37"/>
  <c r="JY67" i="37"/>
  <c r="JX67" i="37"/>
  <c r="JW67" i="37"/>
  <c r="JV67" i="37"/>
  <c r="JU67" i="37"/>
  <c r="JT67" i="37"/>
  <c r="JS67" i="37"/>
  <c r="JR67" i="37"/>
  <c r="JQ67" i="37"/>
  <c r="JP67" i="37"/>
  <c r="JO67" i="37"/>
  <c r="JN67" i="37"/>
  <c r="JM67" i="37"/>
  <c r="JL67" i="37"/>
  <c r="JK67" i="37"/>
  <c r="JJ67" i="37"/>
  <c r="JI67" i="37"/>
  <c r="JH67" i="37"/>
  <c r="JG67" i="37"/>
  <c r="JF67" i="37"/>
  <c r="JE67" i="37"/>
  <c r="JD67" i="37"/>
  <c r="JC67" i="37"/>
  <c r="JB67" i="37"/>
  <c r="JA67" i="37"/>
  <c r="IZ67" i="37"/>
  <c r="IY67" i="37"/>
  <c r="IX67" i="37"/>
  <c r="IW67" i="37"/>
  <c r="IV67" i="37"/>
  <c r="IU67" i="37"/>
  <c r="IT67" i="37"/>
  <c r="IS67" i="37"/>
  <c r="IR67" i="37"/>
  <c r="IQ67" i="37"/>
  <c r="IP67" i="37"/>
  <c r="IO67" i="37"/>
  <c r="IN67" i="37"/>
  <c r="IM67" i="37"/>
  <c r="IL67" i="37"/>
  <c r="IK67" i="37"/>
  <c r="IJ67" i="37"/>
  <c r="II67" i="37"/>
  <c r="IH67" i="37"/>
  <c r="IG67" i="37"/>
  <c r="IF67" i="37"/>
  <c r="IE67" i="37"/>
  <c r="ID67" i="37"/>
  <c r="IC67" i="37"/>
  <c r="IB67" i="37"/>
  <c r="IA67" i="37"/>
  <c r="HZ67" i="37"/>
  <c r="HY67" i="37"/>
  <c r="HX67" i="37"/>
  <c r="HW67" i="37"/>
  <c r="HV67" i="37"/>
  <c r="HU67" i="37"/>
  <c r="HT67" i="37"/>
  <c r="HS67" i="37"/>
  <c r="HR67" i="37"/>
  <c r="HQ67" i="37"/>
  <c r="HP67" i="37"/>
  <c r="HO67" i="37"/>
  <c r="HN67" i="37"/>
  <c r="HM67" i="37"/>
  <c r="HL67" i="37"/>
  <c r="HK67" i="37"/>
  <c r="HJ67" i="37"/>
  <c r="HI67" i="37"/>
  <c r="HH67" i="37"/>
  <c r="HG67" i="37"/>
  <c r="HF67" i="37"/>
  <c r="HE67" i="37"/>
  <c r="HD67" i="37"/>
  <c r="HC67" i="37"/>
  <c r="HB67" i="37"/>
  <c r="HA67" i="37"/>
  <c r="GZ67" i="37"/>
  <c r="GY67" i="37"/>
  <c r="GX67" i="37"/>
  <c r="GW67" i="37"/>
  <c r="GV67" i="37"/>
  <c r="GU67" i="37"/>
  <c r="GT67" i="37"/>
  <c r="GS67" i="37"/>
  <c r="GR67" i="37"/>
  <c r="GQ67" i="37"/>
  <c r="GP67" i="37"/>
  <c r="GO67" i="37"/>
  <c r="GN67" i="37"/>
  <c r="GM67" i="37"/>
  <c r="GL67" i="37"/>
  <c r="GK67" i="37"/>
  <c r="GJ67" i="37"/>
  <c r="GI67" i="37"/>
  <c r="GH67" i="37"/>
  <c r="GG67" i="37"/>
  <c r="GF67" i="37"/>
  <c r="GE67" i="37"/>
  <c r="GD67" i="37"/>
  <c r="GC67" i="37"/>
  <c r="GB67" i="37"/>
  <c r="GA67" i="37"/>
  <c r="FZ67" i="37"/>
  <c r="FY67" i="37"/>
  <c r="FX67" i="37"/>
  <c r="FW67" i="37"/>
  <c r="FV67" i="37"/>
  <c r="FU67" i="37"/>
  <c r="FT67" i="37"/>
  <c r="FS67" i="37"/>
  <c r="FR67" i="37"/>
  <c r="FQ67" i="37"/>
  <c r="FP67" i="37"/>
  <c r="FO67" i="37"/>
  <c r="FN67" i="37"/>
  <c r="FM67" i="37"/>
  <c r="FL67" i="37"/>
  <c r="FK67" i="37"/>
  <c r="FJ67" i="37"/>
  <c r="FI67" i="37"/>
  <c r="FH67" i="37"/>
  <c r="FG67" i="37"/>
  <c r="FF67" i="37"/>
  <c r="FE67" i="37"/>
  <c r="FD67" i="37"/>
  <c r="FC67" i="37"/>
  <c r="FB67" i="37"/>
  <c r="FA67" i="37"/>
  <c r="EZ67" i="37"/>
  <c r="EY67" i="37"/>
  <c r="EX67" i="37"/>
  <c r="EW67" i="37"/>
  <c r="EV67" i="37"/>
  <c r="EU67" i="37"/>
  <c r="ET67" i="37"/>
  <c r="ES67" i="37"/>
  <c r="ER67" i="37"/>
  <c r="EQ67" i="37"/>
  <c r="EP67" i="37"/>
  <c r="EO67" i="37"/>
  <c r="EN67" i="37"/>
  <c r="EM67" i="37"/>
  <c r="EL67" i="37"/>
  <c r="EK67" i="37"/>
  <c r="EJ67" i="37"/>
  <c r="EI67" i="37"/>
  <c r="EH67" i="37"/>
  <c r="EG67" i="37"/>
  <c r="EF67" i="37"/>
  <c r="EE67" i="37"/>
  <c r="ED67" i="37"/>
  <c r="EC67" i="37"/>
  <c r="EB67" i="37"/>
  <c r="EA67" i="37"/>
  <c r="DZ67" i="37"/>
  <c r="DY67" i="37"/>
  <c r="DX67" i="37"/>
  <c r="DW67" i="37"/>
  <c r="DV67" i="37"/>
  <c r="DU67" i="37"/>
  <c r="DT67" i="37"/>
  <c r="DS67" i="37"/>
  <c r="DR67" i="37"/>
  <c r="DQ67" i="37"/>
  <c r="DP67" i="37"/>
  <c r="DO67" i="37"/>
  <c r="DN67" i="37"/>
  <c r="DM67" i="37"/>
  <c r="DL67" i="37"/>
  <c r="DK67" i="37"/>
  <c r="DJ67" i="37"/>
  <c r="DI67" i="37"/>
  <c r="DH67" i="37"/>
  <c r="DG67" i="37"/>
  <c r="DF67" i="37"/>
  <c r="DE67" i="37"/>
  <c r="DD67" i="37"/>
  <c r="DC67" i="37"/>
  <c r="DB67" i="37"/>
  <c r="DA67" i="37"/>
  <c r="CZ67" i="37"/>
  <c r="CY67" i="37"/>
  <c r="CX67" i="37"/>
  <c r="CW67" i="37"/>
  <c r="CV67" i="37"/>
  <c r="CU67" i="37"/>
  <c r="CT67" i="37"/>
  <c r="CS67" i="37"/>
  <c r="CR67" i="37"/>
  <c r="CQ67" i="37"/>
  <c r="CP67" i="37"/>
  <c r="CO67" i="37"/>
  <c r="CN67" i="37"/>
  <c r="CM67" i="37"/>
  <c r="CL67" i="37"/>
  <c r="CK67" i="37"/>
  <c r="CJ67" i="37"/>
  <c r="CI67" i="37"/>
  <c r="CH67" i="37"/>
  <c r="CG67" i="37"/>
  <c r="CF67" i="37"/>
  <c r="CE67" i="37"/>
  <c r="CD67" i="37"/>
  <c r="CC67" i="37"/>
  <c r="CB67" i="37"/>
  <c r="CA67" i="37"/>
  <c r="BZ67" i="37"/>
  <c r="BY67" i="37"/>
  <c r="BX67" i="37"/>
  <c r="BW67" i="37"/>
  <c r="BV67" i="37"/>
  <c r="BU67" i="37"/>
  <c r="BT67" i="37"/>
  <c r="BS67" i="37"/>
  <c r="BR67" i="37"/>
  <c r="BQ67" i="37"/>
  <c r="BP67" i="37"/>
  <c r="BO67" i="37"/>
  <c r="BN67" i="37"/>
  <c r="BM67" i="37"/>
  <c r="BL67" i="37"/>
  <c r="BK67" i="37"/>
  <c r="BJ67" i="37"/>
  <c r="BI67" i="37"/>
  <c r="BH67" i="37"/>
  <c r="BG67" i="37"/>
  <c r="BF67" i="37"/>
  <c r="BE67" i="37"/>
  <c r="BD67" i="37"/>
  <c r="BC67" i="37"/>
  <c r="BB67" i="37"/>
  <c r="BA67" i="37"/>
  <c r="AZ67" i="37"/>
  <c r="AY67" i="37"/>
  <c r="AX67" i="37"/>
  <c r="AW67" i="37"/>
  <c r="AV67" i="37"/>
  <c r="AU67" i="37"/>
  <c r="AT67" i="37"/>
  <c r="AS67" i="37"/>
  <c r="AR67" i="37"/>
  <c r="AQ67" i="37"/>
  <c r="AP67" i="37"/>
  <c r="AO67" i="37"/>
  <c r="AN67" i="37"/>
  <c r="AM67" i="37"/>
  <c r="AL67" i="37"/>
  <c r="AK67" i="37"/>
  <c r="AJ67" i="37"/>
  <c r="AIZ66" i="37"/>
  <c r="AIY66" i="37"/>
  <c r="AIX66" i="37"/>
  <c r="AIW66" i="37"/>
  <c r="AIV66" i="37"/>
  <c r="AIU66" i="37"/>
  <c r="AIT66" i="37"/>
  <c r="AIS66" i="37"/>
  <c r="AIR66" i="37"/>
  <c r="AIQ66" i="37"/>
  <c r="AIP66" i="37"/>
  <c r="AIO66" i="37"/>
  <c r="AIN66" i="37"/>
  <c r="AIM66" i="37"/>
  <c r="AIL66" i="37"/>
  <c r="AIK66" i="37"/>
  <c r="AIJ66" i="37"/>
  <c r="AII66" i="37"/>
  <c r="AIH66" i="37"/>
  <c r="AIG66" i="37"/>
  <c r="AIF66" i="37"/>
  <c r="AIE66" i="37"/>
  <c r="AID66" i="37"/>
  <c r="AIC66" i="37"/>
  <c r="AIB66" i="37"/>
  <c r="AIA66" i="37"/>
  <c r="AHZ66" i="37"/>
  <c r="AHY66" i="37"/>
  <c r="AHX66" i="37"/>
  <c r="AHW66" i="37"/>
  <c r="AHV66" i="37"/>
  <c r="AHU66" i="37"/>
  <c r="AHT66" i="37"/>
  <c r="AHS66" i="37"/>
  <c r="AHR66" i="37"/>
  <c r="AHQ66" i="37"/>
  <c r="AHP66" i="37"/>
  <c r="AHO66" i="37"/>
  <c r="AHN66" i="37"/>
  <c r="AHM66" i="37"/>
  <c r="AHL66" i="37"/>
  <c r="AHK66" i="37"/>
  <c r="AHJ66" i="37"/>
  <c r="AHI66" i="37"/>
  <c r="AHH66" i="37"/>
  <c r="AHG66" i="37"/>
  <c r="AHF66" i="37"/>
  <c r="AHE66" i="37"/>
  <c r="AHD66" i="37"/>
  <c r="AHC66" i="37"/>
  <c r="AHB66" i="37"/>
  <c r="AHA66" i="37"/>
  <c r="AGZ66" i="37"/>
  <c r="AGY66" i="37"/>
  <c r="AGX66" i="37"/>
  <c r="AGW66" i="37"/>
  <c r="AGV66" i="37"/>
  <c r="AGU66" i="37"/>
  <c r="AGT66" i="37"/>
  <c r="AGS66" i="37"/>
  <c r="AGR66" i="37"/>
  <c r="AGQ66" i="37"/>
  <c r="AGP66" i="37"/>
  <c r="AGO66" i="37"/>
  <c r="AGN66" i="37"/>
  <c r="AGM66" i="37"/>
  <c r="AGL66" i="37"/>
  <c r="AGK66" i="37"/>
  <c r="AGJ66" i="37"/>
  <c r="AGI66" i="37"/>
  <c r="AGH66" i="37"/>
  <c r="AGG66" i="37"/>
  <c r="AGF66" i="37"/>
  <c r="AGE66" i="37"/>
  <c r="AGD66" i="37"/>
  <c r="AGC66" i="37"/>
  <c r="AGB66" i="37"/>
  <c r="AGA66" i="37"/>
  <c r="AFZ66" i="37"/>
  <c r="AFY66" i="37"/>
  <c r="AFX66" i="37"/>
  <c r="AFW66" i="37"/>
  <c r="AFV66" i="37"/>
  <c r="AFU66" i="37"/>
  <c r="AFT66" i="37"/>
  <c r="AFS66" i="37"/>
  <c r="AFR66" i="37"/>
  <c r="AFQ66" i="37"/>
  <c r="AFP66" i="37"/>
  <c r="AFO66" i="37"/>
  <c r="AFN66" i="37"/>
  <c r="AFM66" i="37"/>
  <c r="AFL66" i="37"/>
  <c r="AFK66" i="37"/>
  <c r="AFJ66" i="37"/>
  <c r="AFI66" i="37"/>
  <c r="AFH66" i="37"/>
  <c r="AFG66" i="37"/>
  <c r="AFF66" i="37"/>
  <c r="AFE66" i="37"/>
  <c r="AFD66" i="37"/>
  <c r="AFC66" i="37"/>
  <c r="AFB66" i="37"/>
  <c r="AFA66" i="37"/>
  <c r="AEZ66" i="37"/>
  <c r="AEY66" i="37"/>
  <c r="AEX66" i="37"/>
  <c r="AEW66" i="37"/>
  <c r="AEV66" i="37"/>
  <c r="AEU66" i="37"/>
  <c r="AET66" i="37"/>
  <c r="AES66" i="37"/>
  <c r="AER66" i="37"/>
  <c r="AEQ66" i="37"/>
  <c r="AEP66" i="37"/>
  <c r="AEO66" i="37"/>
  <c r="AEN66" i="37"/>
  <c r="AEM66" i="37"/>
  <c r="AEL66" i="37"/>
  <c r="AEK66" i="37"/>
  <c r="AEJ66" i="37"/>
  <c r="AEI66" i="37"/>
  <c r="AEH66" i="37"/>
  <c r="AEG66" i="37"/>
  <c r="AEF66" i="37"/>
  <c r="AEE66" i="37"/>
  <c r="AED66" i="37"/>
  <c r="AEC66" i="37"/>
  <c r="AEB66" i="37"/>
  <c r="AEA66" i="37"/>
  <c r="ADZ66" i="37"/>
  <c r="ADY66" i="37"/>
  <c r="ADX66" i="37"/>
  <c r="ADW66" i="37"/>
  <c r="ADV66" i="37"/>
  <c r="ADU66" i="37"/>
  <c r="ADT66" i="37"/>
  <c r="ADS66" i="37"/>
  <c r="ADR66" i="37"/>
  <c r="ADQ66" i="37"/>
  <c r="ADP66" i="37"/>
  <c r="ADO66" i="37"/>
  <c r="ADN66" i="37"/>
  <c r="ADM66" i="37"/>
  <c r="ADL66" i="37"/>
  <c r="ADK66" i="37"/>
  <c r="ADJ66" i="37"/>
  <c r="ADI66" i="37"/>
  <c r="ADH66" i="37"/>
  <c r="ADG66" i="37"/>
  <c r="ADF66" i="37"/>
  <c r="ADE66" i="37"/>
  <c r="ADD66" i="37"/>
  <c r="ADC66" i="37"/>
  <c r="ADB66" i="37"/>
  <c r="ADA66" i="37"/>
  <c r="ACZ66" i="37"/>
  <c r="ACY66" i="37"/>
  <c r="ACX66" i="37"/>
  <c r="ACW66" i="37"/>
  <c r="ACV66" i="37"/>
  <c r="ACU66" i="37"/>
  <c r="ACT66" i="37"/>
  <c r="ACS66" i="37"/>
  <c r="ACR66" i="37"/>
  <c r="ACQ66" i="37"/>
  <c r="ACP66" i="37"/>
  <c r="ACO66" i="37"/>
  <c r="ACN66" i="37"/>
  <c r="ACM66" i="37"/>
  <c r="ACL66" i="37"/>
  <c r="ACK66" i="37"/>
  <c r="ACJ66" i="37"/>
  <c r="ACI66" i="37"/>
  <c r="ACH66" i="37"/>
  <c r="ACG66" i="37"/>
  <c r="ACF66" i="37"/>
  <c r="ACE66" i="37"/>
  <c r="ACD66" i="37"/>
  <c r="ACC66" i="37"/>
  <c r="ACB66" i="37"/>
  <c r="ACA66" i="37"/>
  <c r="ABZ66" i="37"/>
  <c r="ABY66" i="37"/>
  <c r="ABX66" i="37"/>
  <c r="ABW66" i="37"/>
  <c r="ABV66" i="37"/>
  <c r="ABU66" i="37"/>
  <c r="ABT66" i="37"/>
  <c r="ABS66" i="37"/>
  <c r="ABR66" i="37"/>
  <c r="ABQ66" i="37"/>
  <c r="ABP66" i="37"/>
  <c r="ABO66" i="37"/>
  <c r="ABN66" i="37"/>
  <c r="ABM66" i="37"/>
  <c r="ABL66" i="37"/>
  <c r="ABK66" i="37"/>
  <c r="ABJ66" i="37"/>
  <c r="ABI66" i="37"/>
  <c r="ABH66" i="37"/>
  <c r="ABG66" i="37"/>
  <c r="ABF66" i="37"/>
  <c r="ABE66" i="37"/>
  <c r="ABD66" i="37"/>
  <c r="ABC66" i="37"/>
  <c r="ABB66" i="37"/>
  <c r="ABA66" i="37"/>
  <c r="AAZ66" i="37"/>
  <c r="AAY66" i="37"/>
  <c r="AAX66" i="37"/>
  <c r="AAW66" i="37"/>
  <c r="AAV66" i="37"/>
  <c r="AAU66" i="37"/>
  <c r="AAT66" i="37"/>
  <c r="AAS66" i="37"/>
  <c r="AAR66" i="37"/>
  <c r="AAQ66" i="37"/>
  <c r="AAP66" i="37"/>
  <c r="AAO66" i="37"/>
  <c r="AAN66" i="37"/>
  <c r="AAM66" i="37"/>
  <c r="AAL66" i="37"/>
  <c r="AAK66" i="37"/>
  <c r="AAJ66" i="37"/>
  <c r="AAI66" i="37"/>
  <c r="AAH66" i="37"/>
  <c r="AAG66" i="37"/>
  <c r="AAF66" i="37"/>
  <c r="AAE66" i="37"/>
  <c r="AAD66" i="37"/>
  <c r="AAC66" i="37"/>
  <c r="AAB66" i="37"/>
  <c r="AAA66" i="37"/>
  <c r="ZZ66" i="37"/>
  <c r="ZY66" i="37"/>
  <c r="ZX66" i="37"/>
  <c r="ZW66" i="37"/>
  <c r="ZV66" i="37"/>
  <c r="ZU66" i="37"/>
  <c r="ZT66" i="37"/>
  <c r="ZS66" i="37"/>
  <c r="ZR66" i="37"/>
  <c r="ZQ66" i="37"/>
  <c r="ZP66" i="37"/>
  <c r="ZO66" i="37"/>
  <c r="ZN66" i="37"/>
  <c r="ZM66" i="37"/>
  <c r="ZL66" i="37"/>
  <c r="ZK66" i="37"/>
  <c r="ZJ66" i="37"/>
  <c r="ZI66" i="37"/>
  <c r="ZH66" i="37"/>
  <c r="ZG66" i="37"/>
  <c r="ZF66" i="37"/>
  <c r="ZE66" i="37"/>
  <c r="ZD66" i="37"/>
  <c r="ZC66" i="37"/>
  <c r="ZB66" i="37"/>
  <c r="ZA66" i="37"/>
  <c r="YZ66" i="37"/>
  <c r="YY66" i="37"/>
  <c r="YX66" i="37"/>
  <c r="YW66" i="37"/>
  <c r="YV66" i="37"/>
  <c r="YU66" i="37"/>
  <c r="YT66" i="37"/>
  <c r="YS66" i="37"/>
  <c r="YR66" i="37"/>
  <c r="YQ66" i="37"/>
  <c r="YP66" i="37"/>
  <c r="YO66" i="37"/>
  <c r="YN66" i="37"/>
  <c r="YM66" i="37"/>
  <c r="YL66" i="37"/>
  <c r="YK66" i="37"/>
  <c r="YJ66" i="37"/>
  <c r="YI66" i="37"/>
  <c r="YH66" i="37"/>
  <c r="YG66" i="37"/>
  <c r="YF66" i="37"/>
  <c r="YE66" i="37"/>
  <c r="YD66" i="37"/>
  <c r="YC66" i="37"/>
  <c r="YB66" i="37"/>
  <c r="YA66" i="37"/>
  <c r="XZ66" i="37"/>
  <c r="XY66" i="37"/>
  <c r="XX66" i="37"/>
  <c r="XW66" i="37"/>
  <c r="XV66" i="37"/>
  <c r="XU66" i="37"/>
  <c r="XT66" i="37"/>
  <c r="XS66" i="37"/>
  <c r="XR66" i="37"/>
  <c r="XQ66" i="37"/>
  <c r="XP66" i="37"/>
  <c r="XO66" i="37"/>
  <c r="XN66" i="37"/>
  <c r="XM66" i="37"/>
  <c r="XL66" i="37"/>
  <c r="XK66" i="37"/>
  <c r="XJ66" i="37"/>
  <c r="XI66" i="37"/>
  <c r="XH66" i="37"/>
  <c r="XG66" i="37"/>
  <c r="XF66" i="37"/>
  <c r="XE66" i="37"/>
  <c r="XD66" i="37"/>
  <c r="XC66" i="37"/>
  <c r="XB66" i="37"/>
  <c r="XA66" i="37"/>
  <c r="WZ66" i="37"/>
  <c r="WY66" i="37"/>
  <c r="WX66" i="37"/>
  <c r="WW66" i="37"/>
  <c r="WV66" i="37"/>
  <c r="WU66" i="37"/>
  <c r="WT66" i="37"/>
  <c r="WS66" i="37"/>
  <c r="WR66" i="37"/>
  <c r="WQ66" i="37"/>
  <c r="WP66" i="37"/>
  <c r="WO66" i="37"/>
  <c r="WN66" i="37"/>
  <c r="WM66" i="37"/>
  <c r="WL66" i="37"/>
  <c r="WK66" i="37"/>
  <c r="WJ66" i="37"/>
  <c r="WI66" i="37"/>
  <c r="WH66" i="37"/>
  <c r="WG66" i="37"/>
  <c r="WF66" i="37"/>
  <c r="WE66" i="37"/>
  <c r="WD66" i="37"/>
  <c r="WC66" i="37"/>
  <c r="WB66" i="37"/>
  <c r="WA66" i="37"/>
  <c r="VZ66" i="37"/>
  <c r="VY66" i="37"/>
  <c r="VX66" i="37"/>
  <c r="VW66" i="37"/>
  <c r="VV66" i="37"/>
  <c r="VU66" i="37"/>
  <c r="VT66" i="37"/>
  <c r="VS66" i="37"/>
  <c r="VR66" i="37"/>
  <c r="VQ66" i="37"/>
  <c r="VP66" i="37"/>
  <c r="VO66" i="37"/>
  <c r="VN66" i="37"/>
  <c r="VM66" i="37"/>
  <c r="VL66" i="37"/>
  <c r="VK66" i="37"/>
  <c r="VJ66" i="37"/>
  <c r="VI66" i="37"/>
  <c r="VH66" i="37"/>
  <c r="VG66" i="37"/>
  <c r="VF66" i="37"/>
  <c r="VE66" i="37"/>
  <c r="VD66" i="37"/>
  <c r="VC66" i="37"/>
  <c r="VB66" i="37"/>
  <c r="VA66" i="37"/>
  <c r="UZ66" i="37"/>
  <c r="UY66" i="37"/>
  <c r="UX66" i="37"/>
  <c r="UW66" i="37"/>
  <c r="UV66" i="37"/>
  <c r="UU66" i="37"/>
  <c r="UT66" i="37"/>
  <c r="US66" i="37"/>
  <c r="UR66" i="37"/>
  <c r="UQ66" i="37"/>
  <c r="UP66" i="37"/>
  <c r="UO66" i="37"/>
  <c r="UN66" i="37"/>
  <c r="UM66" i="37"/>
  <c r="UL66" i="37"/>
  <c r="UK66" i="37"/>
  <c r="UJ66" i="37"/>
  <c r="UI66" i="37"/>
  <c r="UH66" i="37"/>
  <c r="UG66" i="37"/>
  <c r="UF66" i="37"/>
  <c r="UE66" i="37"/>
  <c r="UD66" i="37"/>
  <c r="UC66" i="37"/>
  <c r="UB66" i="37"/>
  <c r="UA66" i="37"/>
  <c r="TZ66" i="37"/>
  <c r="TY66" i="37"/>
  <c r="TX66" i="37"/>
  <c r="TW66" i="37"/>
  <c r="TV66" i="37"/>
  <c r="TU66" i="37"/>
  <c r="TT66" i="37"/>
  <c r="TS66" i="37"/>
  <c r="TR66" i="37"/>
  <c r="TQ66" i="37"/>
  <c r="TP66" i="37"/>
  <c r="TO66" i="37"/>
  <c r="TN66" i="37"/>
  <c r="TM66" i="37"/>
  <c r="TL66" i="37"/>
  <c r="TK66" i="37"/>
  <c r="TJ66" i="37"/>
  <c r="TI66" i="37"/>
  <c r="TH66" i="37"/>
  <c r="TG66" i="37"/>
  <c r="TF66" i="37"/>
  <c r="TE66" i="37"/>
  <c r="TD66" i="37"/>
  <c r="TC66" i="37"/>
  <c r="TB66" i="37"/>
  <c r="TA66" i="37"/>
  <c r="SZ66" i="37"/>
  <c r="SY66" i="37"/>
  <c r="SX66" i="37"/>
  <c r="SW66" i="37"/>
  <c r="SV66" i="37"/>
  <c r="SU66" i="37"/>
  <c r="ST66" i="37"/>
  <c r="SS66" i="37"/>
  <c r="SR66" i="37"/>
  <c r="SQ66" i="37"/>
  <c r="SP66" i="37"/>
  <c r="SO66" i="37"/>
  <c r="SN66" i="37"/>
  <c r="SM66" i="37"/>
  <c r="SL66" i="37"/>
  <c r="SK66" i="37"/>
  <c r="SJ66" i="37"/>
  <c r="SI66" i="37"/>
  <c r="SH66" i="37"/>
  <c r="SG66" i="37"/>
  <c r="SF66" i="37"/>
  <c r="SE66" i="37"/>
  <c r="SD66" i="37"/>
  <c r="SC66" i="37"/>
  <c r="SB66" i="37"/>
  <c r="SA66" i="37"/>
  <c r="RZ66" i="37"/>
  <c r="RY66" i="37"/>
  <c r="RX66" i="37"/>
  <c r="RW66" i="37"/>
  <c r="RV66" i="37"/>
  <c r="RU66" i="37"/>
  <c r="RT66" i="37"/>
  <c r="RS66" i="37"/>
  <c r="RR66" i="37"/>
  <c r="RQ66" i="37"/>
  <c r="RP66" i="37"/>
  <c r="RO66" i="37"/>
  <c r="RN66" i="37"/>
  <c r="RM66" i="37"/>
  <c r="RL66" i="37"/>
  <c r="RK66" i="37"/>
  <c r="RJ66" i="37"/>
  <c r="RI66" i="37"/>
  <c r="RH66" i="37"/>
  <c r="RG66" i="37"/>
  <c r="RF66" i="37"/>
  <c r="RE66" i="37"/>
  <c r="RD66" i="37"/>
  <c r="RC66" i="37"/>
  <c r="RB66" i="37"/>
  <c r="RA66" i="37"/>
  <c r="QZ66" i="37"/>
  <c r="QY66" i="37"/>
  <c r="QX66" i="37"/>
  <c r="QW66" i="37"/>
  <c r="QV66" i="37"/>
  <c r="QU66" i="37"/>
  <c r="QT66" i="37"/>
  <c r="QS66" i="37"/>
  <c r="QR66" i="37"/>
  <c r="QQ66" i="37"/>
  <c r="QP66" i="37"/>
  <c r="QO66" i="37"/>
  <c r="QN66" i="37"/>
  <c r="QM66" i="37"/>
  <c r="QL66" i="37"/>
  <c r="QK66" i="37"/>
  <c r="QJ66" i="37"/>
  <c r="QI66" i="37"/>
  <c r="QH66" i="37"/>
  <c r="QG66" i="37"/>
  <c r="QF66" i="37"/>
  <c r="QE66" i="37"/>
  <c r="QD66" i="37"/>
  <c r="QC66" i="37"/>
  <c r="QB66" i="37"/>
  <c r="QA66" i="37"/>
  <c r="PZ66" i="37"/>
  <c r="PY66" i="37"/>
  <c r="PX66" i="37"/>
  <c r="PW66" i="37"/>
  <c r="PV66" i="37"/>
  <c r="PU66" i="37"/>
  <c r="PT66" i="37"/>
  <c r="PS66" i="37"/>
  <c r="PR66" i="37"/>
  <c r="PQ66" i="37"/>
  <c r="PP66" i="37"/>
  <c r="PO66" i="37"/>
  <c r="PN66" i="37"/>
  <c r="PM66" i="37"/>
  <c r="PL66" i="37"/>
  <c r="PK66" i="37"/>
  <c r="PJ66" i="37"/>
  <c r="PI66" i="37"/>
  <c r="PH66" i="37"/>
  <c r="PG66" i="37"/>
  <c r="PF66" i="37"/>
  <c r="PE66" i="37"/>
  <c r="PD66" i="37"/>
  <c r="PC66" i="37"/>
  <c r="PB66" i="37"/>
  <c r="PA66" i="37"/>
  <c r="OZ66" i="37"/>
  <c r="OY66" i="37"/>
  <c r="OX66" i="37"/>
  <c r="OW66" i="37"/>
  <c r="OV66" i="37"/>
  <c r="OU66" i="37"/>
  <c r="OT66" i="37"/>
  <c r="OS66" i="37"/>
  <c r="OR66" i="37"/>
  <c r="OQ66" i="37"/>
  <c r="OP66" i="37"/>
  <c r="OO66" i="37"/>
  <c r="ON66" i="37"/>
  <c r="OM66" i="37"/>
  <c r="OL66" i="37"/>
  <c r="OK66" i="37"/>
  <c r="OJ66" i="37"/>
  <c r="OI66" i="37"/>
  <c r="OH66" i="37"/>
  <c r="OG66" i="37"/>
  <c r="OF66" i="37"/>
  <c r="OE66" i="37"/>
  <c r="OD66" i="37"/>
  <c r="OC66" i="37"/>
  <c r="OB66" i="37"/>
  <c r="OA66" i="37"/>
  <c r="NZ66" i="37"/>
  <c r="NY66" i="37"/>
  <c r="NX66" i="37"/>
  <c r="NW66" i="37"/>
  <c r="NV66" i="37"/>
  <c r="NU66" i="37"/>
  <c r="NT66" i="37"/>
  <c r="NS66" i="37"/>
  <c r="NR66" i="37"/>
  <c r="NQ66" i="37"/>
  <c r="NP66" i="37"/>
  <c r="NO66" i="37"/>
  <c r="NN66" i="37"/>
  <c r="NM66" i="37"/>
  <c r="NL66" i="37"/>
  <c r="NK66" i="37"/>
  <c r="NJ66" i="37"/>
  <c r="NI66" i="37"/>
  <c r="NH66" i="37"/>
  <c r="NG66" i="37"/>
  <c r="NF66" i="37"/>
  <c r="NE66" i="37"/>
  <c r="ND66" i="37"/>
  <c r="NC66" i="37"/>
  <c r="NB66" i="37"/>
  <c r="NA66" i="37"/>
  <c r="MZ66" i="37"/>
  <c r="MY66" i="37"/>
  <c r="MX66" i="37"/>
  <c r="MW66" i="37"/>
  <c r="MV66" i="37"/>
  <c r="MU66" i="37"/>
  <c r="MT66" i="37"/>
  <c r="MS66" i="37"/>
  <c r="MR66" i="37"/>
  <c r="MQ66" i="37"/>
  <c r="MP66" i="37"/>
  <c r="MO66" i="37"/>
  <c r="MN66" i="37"/>
  <c r="MM66" i="37"/>
  <c r="ML66" i="37"/>
  <c r="MK66" i="37"/>
  <c r="MJ66" i="37"/>
  <c r="MI66" i="37"/>
  <c r="MH66" i="37"/>
  <c r="MG66" i="37"/>
  <c r="MF66" i="37"/>
  <c r="ME66" i="37"/>
  <c r="MD66" i="37"/>
  <c r="MC66" i="37"/>
  <c r="MB66" i="37"/>
  <c r="MA66" i="37"/>
  <c r="LZ66" i="37"/>
  <c r="LY66" i="37"/>
  <c r="LX66" i="37"/>
  <c r="LW66" i="37"/>
  <c r="LV66" i="37"/>
  <c r="LU66" i="37"/>
  <c r="LT66" i="37"/>
  <c r="LS66" i="37"/>
  <c r="LR66" i="37"/>
  <c r="LQ66" i="37"/>
  <c r="LP66" i="37"/>
  <c r="LO66" i="37"/>
  <c r="LN66" i="37"/>
  <c r="LM66" i="37"/>
  <c r="LL66" i="37"/>
  <c r="LK66" i="37"/>
  <c r="LJ66" i="37"/>
  <c r="LI66" i="37"/>
  <c r="LH66" i="37"/>
  <c r="LG66" i="37"/>
  <c r="LF66" i="37"/>
  <c r="LE66" i="37"/>
  <c r="LD66" i="37"/>
  <c r="LC66" i="37"/>
  <c r="LB66" i="37"/>
  <c r="LA66" i="37"/>
  <c r="KZ66" i="37"/>
  <c r="KY66" i="37"/>
  <c r="KX66" i="37"/>
  <c r="KW66" i="37"/>
  <c r="KV66" i="37"/>
  <c r="KU66" i="37"/>
  <c r="KT66" i="37"/>
  <c r="KS66" i="37"/>
  <c r="KR66" i="37"/>
  <c r="KQ66" i="37"/>
  <c r="KP66" i="37"/>
  <c r="KO66" i="37"/>
  <c r="KN66" i="37"/>
  <c r="KM66" i="37"/>
  <c r="KL66" i="37"/>
  <c r="KK66" i="37"/>
  <c r="KJ66" i="37"/>
  <c r="KI66" i="37"/>
  <c r="KH66" i="37"/>
  <c r="KG66" i="37"/>
  <c r="KF66" i="37"/>
  <c r="KE66" i="37"/>
  <c r="KD66" i="37"/>
  <c r="KC66" i="37"/>
  <c r="KB66" i="37"/>
  <c r="KA66" i="37"/>
  <c r="JZ66" i="37"/>
  <c r="JY66" i="37"/>
  <c r="JX66" i="37"/>
  <c r="JW66" i="37"/>
  <c r="JV66" i="37"/>
  <c r="JU66" i="37"/>
  <c r="JT66" i="37"/>
  <c r="JS66" i="37"/>
  <c r="JR66" i="37"/>
  <c r="JQ66" i="37"/>
  <c r="JP66" i="37"/>
  <c r="JO66" i="37"/>
  <c r="JN66" i="37"/>
  <c r="JM66" i="37"/>
  <c r="JL66" i="37"/>
  <c r="JK66" i="37"/>
  <c r="JJ66" i="37"/>
  <c r="JI66" i="37"/>
  <c r="JH66" i="37"/>
  <c r="JG66" i="37"/>
  <c r="JF66" i="37"/>
  <c r="JE66" i="37"/>
  <c r="JD66" i="37"/>
  <c r="JC66" i="37"/>
  <c r="JB66" i="37"/>
  <c r="JA66" i="37"/>
  <c r="IZ66" i="37"/>
  <c r="IY66" i="37"/>
  <c r="IX66" i="37"/>
  <c r="IW66" i="37"/>
  <c r="IV66" i="37"/>
  <c r="IU66" i="37"/>
  <c r="IT66" i="37"/>
  <c r="IS66" i="37"/>
  <c r="IR66" i="37"/>
  <c r="IQ66" i="37"/>
  <c r="IP66" i="37"/>
  <c r="IO66" i="37"/>
  <c r="IN66" i="37"/>
  <c r="IM66" i="37"/>
  <c r="IL66" i="37"/>
  <c r="IK66" i="37"/>
  <c r="IJ66" i="37"/>
  <c r="II66" i="37"/>
  <c r="IH66" i="37"/>
  <c r="IG66" i="37"/>
  <c r="IF66" i="37"/>
  <c r="IE66" i="37"/>
  <c r="ID66" i="37"/>
  <c r="IC66" i="37"/>
  <c r="IB66" i="37"/>
  <c r="IA66" i="37"/>
  <c r="HZ66" i="37"/>
  <c r="HY66" i="37"/>
  <c r="HX66" i="37"/>
  <c r="HW66" i="37"/>
  <c r="HV66" i="37"/>
  <c r="HU66" i="37"/>
  <c r="HT66" i="37"/>
  <c r="HS66" i="37"/>
  <c r="HR66" i="37"/>
  <c r="HQ66" i="37"/>
  <c r="HP66" i="37"/>
  <c r="HO66" i="37"/>
  <c r="HN66" i="37"/>
  <c r="HM66" i="37"/>
  <c r="HL66" i="37"/>
  <c r="HK66" i="37"/>
  <c r="HJ66" i="37"/>
  <c r="HI66" i="37"/>
  <c r="HH66" i="37"/>
  <c r="HG66" i="37"/>
  <c r="HF66" i="37"/>
  <c r="HE66" i="37"/>
  <c r="HD66" i="37"/>
  <c r="HC66" i="37"/>
  <c r="HB66" i="37"/>
  <c r="HA66" i="37"/>
  <c r="GZ66" i="37"/>
  <c r="GY66" i="37"/>
  <c r="GX66" i="37"/>
  <c r="GW66" i="37"/>
  <c r="GV66" i="37"/>
  <c r="GU66" i="37"/>
  <c r="GT66" i="37"/>
  <c r="GS66" i="37"/>
  <c r="GR66" i="37"/>
  <c r="GQ66" i="37"/>
  <c r="GP66" i="37"/>
  <c r="GO66" i="37"/>
  <c r="GN66" i="37"/>
  <c r="GM66" i="37"/>
  <c r="GL66" i="37"/>
  <c r="GK66" i="37"/>
  <c r="GJ66" i="37"/>
  <c r="GI66" i="37"/>
  <c r="GH66" i="37"/>
  <c r="GG66" i="37"/>
  <c r="GF66" i="37"/>
  <c r="GE66" i="37"/>
  <c r="GD66" i="37"/>
  <c r="GC66" i="37"/>
  <c r="GB66" i="37"/>
  <c r="GA66" i="37"/>
  <c r="FZ66" i="37"/>
  <c r="FY66" i="37"/>
  <c r="FX66" i="37"/>
  <c r="FW66" i="37"/>
  <c r="FV66" i="37"/>
  <c r="FU66" i="37"/>
  <c r="FT66" i="37"/>
  <c r="FS66" i="37"/>
  <c r="FR66" i="37"/>
  <c r="FQ66" i="37"/>
  <c r="FP66" i="37"/>
  <c r="FO66" i="37"/>
  <c r="FN66" i="37"/>
  <c r="FM66" i="37"/>
  <c r="FL66" i="37"/>
  <c r="FK66" i="37"/>
  <c r="FJ66" i="37"/>
  <c r="FI66" i="37"/>
  <c r="FH66" i="37"/>
  <c r="FG66" i="37"/>
  <c r="FF66" i="37"/>
  <c r="FE66" i="37"/>
  <c r="FD66" i="37"/>
  <c r="FC66" i="37"/>
  <c r="FB66" i="37"/>
  <c r="FA66" i="37"/>
  <c r="EZ66" i="37"/>
  <c r="EY66" i="37"/>
  <c r="EX66" i="37"/>
  <c r="EW66" i="37"/>
  <c r="EV66" i="37"/>
  <c r="EU66" i="37"/>
  <c r="ET66" i="37"/>
  <c r="ES66" i="37"/>
  <c r="ER66" i="37"/>
  <c r="EQ66" i="37"/>
  <c r="EP66" i="37"/>
  <c r="EO66" i="37"/>
  <c r="EN66" i="37"/>
  <c r="EM66" i="37"/>
  <c r="EL66" i="37"/>
  <c r="EK66" i="37"/>
  <c r="EJ66" i="37"/>
  <c r="EI66" i="37"/>
  <c r="EH66" i="37"/>
  <c r="EG66" i="37"/>
  <c r="EF66" i="37"/>
  <c r="EE66" i="37"/>
  <c r="ED66" i="37"/>
  <c r="EC66" i="37"/>
  <c r="EB66" i="37"/>
  <c r="EA66" i="37"/>
  <c r="DZ66" i="37"/>
  <c r="DY66" i="37"/>
  <c r="DX66" i="37"/>
  <c r="DW66" i="37"/>
  <c r="DV66" i="37"/>
  <c r="DU66" i="37"/>
  <c r="DT66" i="37"/>
  <c r="DS66" i="37"/>
  <c r="DR66" i="37"/>
  <c r="DQ66" i="37"/>
  <c r="DP66" i="37"/>
  <c r="DO66" i="37"/>
  <c r="DN66" i="37"/>
  <c r="DM66" i="37"/>
  <c r="DL66" i="37"/>
  <c r="DK66" i="37"/>
  <c r="DJ66" i="37"/>
  <c r="DI66" i="37"/>
  <c r="DH66" i="37"/>
  <c r="DG66" i="37"/>
  <c r="DF66" i="37"/>
  <c r="DE66" i="37"/>
  <c r="DD66" i="37"/>
  <c r="DC66" i="37"/>
  <c r="DB66" i="37"/>
  <c r="DA66" i="37"/>
  <c r="CZ66" i="37"/>
  <c r="CY66" i="37"/>
  <c r="CX66" i="37"/>
  <c r="CW66" i="37"/>
  <c r="CV66" i="37"/>
  <c r="CU66" i="37"/>
  <c r="CT66" i="37"/>
  <c r="CS66" i="37"/>
  <c r="CR66" i="37"/>
  <c r="CQ66" i="37"/>
  <c r="CP66" i="37"/>
  <c r="CO66" i="37"/>
  <c r="CN66" i="37"/>
  <c r="CM66" i="37"/>
  <c r="CL66" i="37"/>
  <c r="CK66" i="37"/>
  <c r="CJ66" i="37"/>
  <c r="CI66" i="37"/>
  <c r="CH66" i="37"/>
  <c r="CG66" i="37"/>
  <c r="CF66" i="37"/>
  <c r="CE66" i="37"/>
  <c r="CD66" i="37"/>
  <c r="CC66" i="37"/>
  <c r="CB66" i="37"/>
  <c r="CA66" i="37"/>
  <c r="BZ66" i="37"/>
  <c r="BY66" i="37"/>
  <c r="BX66" i="37"/>
  <c r="BW66" i="37"/>
  <c r="BV66" i="37"/>
  <c r="BU66" i="37"/>
  <c r="BT66" i="37"/>
  <c r="BS66" i="37"/>
  <c r="BR66" i="37"/>
  <c r="BQ66" i="37"/>
  <c r="BP66" i="37"/>
  <c r="BO66" i="37"/>
  <c r="BN66" i="37"/>
  <c r="BM66" i="37"/>
  <c r="BL66" i="37"/>
  <c r="BK66" i="37"/>
  <c r="BJ66" i="37"/>
  <c r="BI66" i="37"/>
  <c r="BH66" i="37"/>
  <c r="BG66" i="37"/>
  <c r="BF66" i="37"/>
  <c r="BE66" i="37"/>
  <c r="BD66" i="37"/>
  <c r="BC66" i="37"/>
  <c r="BB66" i="37"/>
  <c r="BA66" i="37"/>
  <c r="AZ66" i="37"/>
  <c r="AY66" i="37"/>
  <c r="AX66" i="37"/>
  <c r="AW66" i="37"/>
  <c r="AV66" i="37"/>
  <c r="AU66" i="37"/>
  <c r="AT66" i="37"/>
  <c r="AS66" i="37"/>
  <c r="AR66" i="37"/>
  <c r="AQ66" i="37"/>
  <c r="AP66" i="37"/>
  <c r="AO66" i="37"/>
  <c r="AN66" i="37"/>
  <c r="AM66" i="37"/>
  <c r="AL66" i="37"/>
  <c r="AK66" i="37"/>
  <c r="AJ66" i="37"/>
  <c r="AIZ65" i="37"/>
  <c r="AIY65" i="37"/>
  <c r="AIX65" i="37"/>
  <c r="AIW65" i="37"/>
  <c r="AIV65" i="37"/>
  <c r="AIU65" i="37"/>
  <c r="AIT65" i="37"/>
  <c r="AIS65" i="37"/>
  <c r="AIR65" i="37"/>
  <c r="AIQ65" i="37"/>
  <c r="AIP65" i="37"/>
  <c r="AIO65" i="37"/>
  <c r="AIN65" i="37"/>
  <c r="AIM65" i="37"/>
  <c r="AIL65" i="37"/>
  <c r="AIK65" i="37"/>
  <c r="AIJ65" i="37"/>
  <c r="AII65" i="37"/>
  <c r="AIH65" i="37"/>
  <c r="AIG65" i="37"/>
  <c r="AIF65" i="37"/>
  <c r="AIE65" i="37"/>
  <c r="AID65" i="37"/>
  <c r="AIC65" i="37"/>
  <c r="AIB65" i="37"/>
  <c r="AIA65" i="37"/>
  <c r="AHZ65" i="37"/>
  <c r="AHY65" i="37"/>
  <c r="AHX65" i="37"/>
  <c r="AHW65" i="37"/>
  <c r="AHV65" i="37"/>
  <c r="AHU65" i="37"/>
  <c r="AHT65" i="37"/>
  <c r="AHS65" i="37"/>
  <c r="AHR65" i="37"/>
  <c r="AHQ65" i="37"/>
  <c r="AHP65" i="37"/>
  <c r="AHO65" i="37"/>
  <c r="AHN65" i="37"/>
  <c r="AHM65" i="37"/>
  <c r="AHL65" i="37"/>
  <c r="AHK65" i="37"/>
  <c r="AHJ65" i="37"/>
  <c r="AHI65" i="37"/>
  <c r="AHH65" i="37"/>
  <c r="AHG65" i="37"/>
  <c r="AHF65" i="37"/>
  <c r="AHE65" i="37"/>
  <c r="AHD65" i="37"/>
  <c r="AHC65" i="37"/>
  <c r="AHB65" i="37"/>
  <c r="AHA65" i="37"/>
  <c r="AGZ65" i="37"/>
  <c r="AGY65" i="37"/>
  <c r="AGX65" i="37"/>
  <c r="AGW65" i="37"/>
  <c r="AGV65" i="37"/>
  <c r="AGU65" i="37"/>
  <c r="AGT65" i="37"/>
  <c r="AGS65" i="37"/>
  <c r="AGR65" i="37"/>
  <c r="AGQ65" i="37"/>
  <c r="AGP65" i="37"/>
  <c r="AGO65" i="37"/>
  <c r="AGN65" i="37"/>
  <c r="AGM65" i="37"/>
  <c r="AGL65" i="37"/>
  <c r="AGK65" i="37"/>
  <c r="AGJ65" i="37"/>
  <c r="AGI65" i="37"/>
  <c r="AGH65" i="37"/>
  <c r="AGG65" i="37"/>
  <c r="AGF65" i="37"/>
  <c r="AGE65" i="37"/>
  <c r="AGD65" i="37"/>
  <c r="AGC65" i="37"/>
  <c r="AGB65" i="37"/>
  <c r="AGA65" i="37"/>
  <c r="AFZ65" i="37"/>
  <c r="AFY65" i="37"/>
  <c r="AFX65" i="37"/>
  <c r="AFW65" i="37"/>
  <c r="AFV65" i="37"/>
  <c r="AFU65" i="37"/>
  <c r="AFT65" i="37"/>
  <c r="AFS65" i="37"/>
  <c r="AFR65" i="37"/>
  <c r="AFQ65" i="37"/>
  <c r="AFP65" i="37"/>
  <c r="AFO65" i="37"/>
  <c r="AFN65" i="37"/>
  <c r="AFM65" i="37"/>
  <c r="AFL65" i="37"/>
  <c r="AFK65" i="37"/>
  <c r="AFJ65" i="37"/>
  <c r="AFI65" i="37"/>
  <c r="AFH65" i="37"/>
  <c r="AFG65" i="37"/>
  <c r="AFF65" i="37"/>
  <c r="AFE65" i="37"/>
  <c r="AFD65" i="37"/>
  <c r="AFC65" i="37"/>
  <c r="AFB65" i="37"/>
  <c r="AFA65" i="37"/>
  <c r="AEZ65" i="37"/>
  <c r="AEY65" i="37"/>
  <c r="AEX65" i="37"/>
  <c r="AEW65" i="37"/>
  <c r="AEV65" i="37"/>
  <c r="AEU65" i="37"/>
  <c r="AET65" i="37"/>
  <c r="AES65" i="37"/>
  <c r="AER65" i="37"/>
  <c r="AEQ65" i="37"/>
  <c r="AEP65" i="37"/>
  <c r="AEO65" i="37"/>
  <c r="AEN65" i="37"/>
  <c r="AEM65" i="37"/>
  <c r="AEL65" i="37"/>
  <c r="AEK65" i="37"/>
  <c r="AEJ65" i="37"/>
  <c r="AEI65" i="37"/>
  <c r="AEH65" i="37"/>
  <c r="AEG65" i="37"/>
  <c r="AEF65" i="37"/>
  <c r="AEE65" i="37"/>
  <c r="AED65" i="37"/>
  <c r="AEC65" i="37"/>
  <c r="AEB65" i="37"/>
  <c r="AEA65" i="37"/>
  <c r="ADZ65" i="37"/>
  <c r="ADY65" i="37"/>
  <c r="ADX65" i="37"/>
  <c r="ADW65" i="37"/>
  <c r="ADV65" i="37"/>
  <c r="ADU65" i="37"/>
  <c r="ADT65" i="37"/>
  <c r="ADS65" i="37"/>
  <c r="ADR65" i="37"/>
  <c r="ADQ65" i="37"/>
  <c r="ADP65" i="37"/>
  <c r="ADO65" i="37"/>
  <c r="ADN65" i="37"/>
  <c r="ADM65" i="37"/>
  <c r="ADL65" i="37"/>
  <c r="ADK65" i="37"/>
  <c r="ADJ65" i="37"/>
  <c r="ADI65" i="37"/>
  <c r="ADH65" i="37"/>
  <c r="ADG65" i="37"/>
  <c r="ADF65" i="37"/>
  <c r="ADE65" i="37"/>
  <c r="ADD65" i="37"/>
  <c r="ADC65" i="37"/>
  <c r="ADB65" i="37"/>
  <c r="ADA65" i="37"/>
  <c r="ACZ65" i="37"/>
  <c r="ACY65" i="37"/>
  <c r="ACX65" i="37"/>
  <c r="ACW65" i="37"/>
  <c r="ACV65" i="37"/>
  <c r="ACU65" i="37"/>
  <c r="ACT65" i="37"/>
  <c r="ACS65" i="37"/>
  <c r="ACR65" i="37"/>
  <c r="ACQ65" i="37"/>
  <c r="ACP65" i="37"/>
  <c r="ACO65" i="37"/>
  <c r="ACN65" i="37"/>
  <c r="ACM65" i="37"/>
  <c r="ACL65" i="37"/>
  <c r="ACK65" i="37"/>
  <c r="ACJ65" i="37"/>
  <c r="ACI65" i="37"/>
  <c r="ACH65" i="37"/>
  <c r="ACG65" i="37"/>
  <c r="ACF65" i="37"/>
  <c r="ACE65" i="37"/>
  <c r="ACD65" i="37"/>
  <c r="ACC65" i="37"/>
  <c r="ACB65" i="37"/>
  <c r="ACA65" i="37"/>
  <c r="ABZ65" i="37"/>
  <c r="ABY65" i="37"/>
  <c r="ABX65" i="37"/>
  <c r="ABW65" i="37"/>
  <c r="ABV65" i="37"/>
  <c r="ABU65" i="37"/>
  <c r="ABT65" i="37"/>
  <c r="ABS65" i="37"/>
  <c r="ABR65" i="37"/>
  <c r="ABQ65" i="37"/>
  <c r="ABP65" i="37"/>
  <c r="ABO65" i="37"/>
  <c r="ABN65" i="37"/>
  <c r="ABM65" i="37"/>
  <c r="ABL65" i="37"/>
  <c r="ABK65" i="37"/>
  <c r="ABJ65" i="37"/>
  <c r="ABI65" i="37"/>
  <c r="ABH65" i="37"/>
  <c r="ABG65" i="37"/>
  <c r="ABF65" i="37"/>
  <c r="ABE65" i="37"/>
  <c r="ABD65" i="37"/>
  <c r="ABC65" i="37"/>
  <c r="ABB65" i="37"/>
  <c r="ABA65" i="37"/>
  <c r="AAZ65" i="37"/>
  <c r="AAY65" i="37"/>
  <c r="AAX65" i="37"/>
  <c r="AAW65" i="37"/>
  <c r="AAV65" i="37"/>
  <c r="AAU65" i="37"/>
  <c r="AAT65" i="37"/>
  <c r="AAS65" i="37"/>
  <c r="AAR65" i="37"/>
  <c r="AAQ65" i="37"/>
  <c r="AAP65" i="37"/>
  <c r="AAO65" i="37"/>
  <c r="AAN65" i="37"/>
  <c r="AAM65" i="37"/>
  <c r="AAL65" i="37"/>
  <c r="AAK65" i="37"/>
  <c r="AAJ65" i="37"/>
  <c r="AAI65" i="37"/>
  <c r="AAH65" i="37"/>
  <c r="AAG65" i="37"/>
  <c r="AAF65" i="37"/>
  <c r="AAE65" i="37"/>
  <c r="AAD65" i="37"/>
  <c r="AAC65" i="37"/>
  <c r="AAB65" i="37"/>
  <c r="AAA65" i="37"/>
  <c r="ZZ65" i="37"/>
  <c r="ZY65" i="37"/>
  <c r="ZX65" i="37"/>
  <c r="ZW65" i="37"/>
  <c r="ZV65" i="37"/>
  <c r="ZU65" i="37"/>
  <c r="ZT65" i="37"/>
  <c r="ZS65" i="37"/>
  <c r="ZR65" i="37"/>
  <c r="ZQ65" i="37"/>
  <c r="ZP65" i="37"/>
  <c r="ZO65" i="37"/>
  <c r="ZN65" i="37"/>
  <c r="ZM65" i="37"/>
  <c r="ZL65" i="37"/>
  <c r="ZK65" i="37"/>
  <c r="ZJ65" i="37"/>
  <c r="ZI65" i="37"/>
  <c r="ZH65" i="37"/>
  <c r="ZG65" i="37"/>
  <c r="ZF65" i="37"/>
  <c r="ZE65" i="37"/>
  <c r="ZD65" i="37"/>
  <c r="ZC65" i="37"/>
  <c r="ZB65" i="37"/>
  <c r="ZA65" i="37"/>
  <c r="YZ65" i="37"/>
  <c r="YY65" i="37"/>
  <c r="YX65" i="37"/>
  <c r="YW65" i="37"/>
  <c r="YV65" i="37"/>
  <c r="YU65" i="37"/>
  <c r="YT65" i="37"/>
  <c r="YS65" i="37"/>
  <c r="YR65" i="37"/>
  <c r="YQ65" i="37"/>
  <c r="YP65" i="37"/>
  <c r="YO65" i="37"/>
  <c r="YN65" i="37"/>
  <c r="YM65" i="37"/>
  <c r="YL65" i="37"/>
  <c r="YK65" i="37"/>
  <c r="YJ65" i="37"/>
  <c r="YI65" i="37"/>
  <c r="YH65" i="37"/>
  <c r="YG65" i="37"/>
  <c r="YF65" i="37"/>
  <c r="YE65" i="37"/>
  <c r="YD65" i="37"/>
  <c r="YC65" i="37"/>
  <c r="YB65" i="37"/>
  <c r="YA65" i="37"/>
  <c r="XZ65" i="37"/>
  <c r="XY65" i="37"/>
  <c r="XX65" i="37"/>
  <c r="XW65" i="37"/>
  <c r="XV65" i="37"/>
  <c r="XU65" i="37"/>
  <c r="XT65" i="37"/>
  <c r="XS65" i="37"/>
  <c r="XR65" i="37"/>
  <c r="XQ65" i="37"/>
  <c r="XP65" i="37"/>
  <c r="XO65" i="37"/>
  <c r="XN65" i="37"/>
  <c r="XM65" i="37"/>
  <c r="XL65" i="37"/>
  <c r="XK65" i="37"/>
  <c r="XJ65" i="37"/>
  <c r="XI65" i="37"/>
  <c r="XH65" i="37"/>
  <c r="XG65" i="37"/>
  <c r="XF65" i="37"/>
  <c r="XE65" i="37"/>
  <c r="XD65" i="37"/>
  <c r="XC65" i="37"/>
  <c r="XB65" i="37"/>
  <c r="XA65" i="37"/>
  <c r="WZ65" i="37"/>
  <c r="WY65" i="37"/>
  <c r="WX65" i="37"/>
  <c r="WW65" i="37"/>
  <c r="WV65" i="37"/>
  <c r="WU65" i="37"/>
  <c r="WT65" i="37"/>
  <c r="WS65" i="37"/>
  <c r="WR65" i="37"/>
  <c r="WQ65" i="37"/>
  <c r="WP65" i="37"/>
  <c r="WO65" i="37"/>
  <c r="WN65" i="37"/>
  <c r="WM65" i="37"/>
  <c r="WL65" i="37"/>
  <c r="WK65" i="37"/>
  <c r="WJ65" i="37"/>
  <c r="WI65" i="37"/>
  <c r="WH65" i="37"/>
  <c r="WG65" i="37"/>
  <c r="WF65" i="37"/>
  <c r="WE65" i="37"/>
  <c r="WD65" i="37"/>
  <c r="WC65" i="37"/>
  <c r="WB65" i="37"/>
  <c r="WA65" i="37"/>
  <c r="VZ65" i="37"/>
  <c r="VY65" i="37"/>
  <c r="VX65" i="37"/>
  <c r="VW65" i="37"/>
  <c r="VV65" i="37"/>
  <c r="VU65" i="37"/>
  <c r="VT65" i="37"/>
  <c r="VS65" i="37"/>
  <c r="VR65" i="37"/>
  <c r="VQ65" i="37"/>
  <c r="VP65" i="37"/>
  <c r="VO65" i="37"/>
  <c r="VN65" i="37"/>
  <c r="VM65" i="37"/>
  <c r="VL65" i="37"/>
  <c r="VK65" i="37"/>
  <c r="VJ65" i="37"/>
  <c r="VI65" i="37"/>
  <c r="VH65" i="37"/>
  <c r="VG65" i="37"/>
  <c r="VF65" i="37"/>
  <c r="VE65" i="37"/>
  <c r="VD65" i="37"/>
  <c r="VC65" i="37"/>
  <c r="VB65" i="37"/>
  <c r="VA65" i="37"/>
  <c r="UZ65" i="37"/>
  <c r="UY65" i="37"/>
  <c r="UX65" i="37"/>
  <c r="UW65" i="37"/>
  <c r="UV65" i="37"/>
  <c r="UU65" i="37"/>
  <c r="UT65" i="37"/>
  <c r="US65" i="37"/>
  <c r="UR65" i="37"/>
  <c r="UQ65" i="37"/>
  <c r="UP65" i="37"/>
  <c r="UO65" i="37"/>
  <c r="UN65" i="37"/>
  <c r="UM65" i="37"/>
  <c r="UL65" i="37"/>
  <c r="UK65" i="37"/>
  <c r="UJ65" i="37"/>
  <c r="UI65" i="37"/>
  <c r="UH65" i="37"/>
  <c r="UG65" i="37"/>
  <c r="UF65" i="37"/>
  <c r="UE65" i="37"/>
  <c r="UD65" i="37"/>
  <c r="UC65" i="37"/>
  <c r="UB65" i="37"/>
  <c r="UA65" i="37"/>
  <c r="TZ65" i="37"/>
  <c r="TY65" i="37"/>
  <c r="TX65" i="37"/>
  <c r="TW65" i="37"/>
  <c r="TV65" i="37"/>
  <c r="TU65" i="37"/>
  <c r="TT65" i="37"/>
  <c r="TS65" i="37"/>
  <c r="TR65" i="37"/>
  <c r="TQ65" i="37"/>
  <c r="TP65" i="37"/>
  <c r="TO65" i="37"/>
  <c r="TN65" i="37"/>
  <c r="TM65" i="37"/>
  <c r="TL65" i="37"/>
  <c r="TK65" i="37"/>
  <c r="TJ65" i="37"/>
  <c r="TI65" i="37"/>
  <c r="TH65" i="37"/>
  <c r="TG65" i="37"/>
  <c r="TF65" i="37"/>
  <c r="TE65" i="37"/>
  <c r="TD65" i="37"/>
  <c r="TC65" i="37"/>
  <c r="TB65" i="37"/>
  <c r="TA65" i="37"/>
  <c r="SZ65" i="37"/>
  <c r="SY65" i="37"/>
  <c r="SX65" i="37"/>
  <c r="SW65" i="37"/>
  <c r="SV65" i="37"/>
  <c r="SU65" i="37"/>
  <c r="ST65" i="37"/>
  <c r="SS65" i="37"/>
  <c r="SR65" i="37"/>
  <c r="SQ65" i="37"/>
  <c r="SP65" i="37"/>
  <c r="SO65" i="37"/>
  <c r="SN65" i="37"/>
  <c r="SM65" i="37"/>
  <c r="SL65" i="37"/>
  <c r="SK65" i="37"/>
  <c r="SJ65" i="37"/>
  <c r="SI65" i="37"/>
  <c r="SH65" i="37"/>
  <c r="SG65" i="37"/>
  <c r="SF65" i="37"/>
  <c r="SE65" i="37"/>
  <c r="SD65" i="37"/>
  <c r="SC65" i="37"/>
  <c r="SB65" i="37"/>
  <c r="SA65" i="37"/>
  <c r="RZ65" i="37"/>
  <c r="RY65" i="37"/>
  <c r="RX65" i="37"/>
  <c r="RW65" i="37"/>
  <c r="RV65" i="37"/>
  <c r="RU65" i="37"/>
  <c r="RT65" i="37"/>
  <c r="RS65" i="37"/>
  <c r="RR65" i="37"/>
  <c r="RQ65" i="37"/>
  <c r="RP65" i="37"/>
  <c r="RO65" i="37"/>
  <c r="RN65" i="37"/>
  <c r="RM65" i="37"/>
  <c r="RL65" i="37"/>
  <c r="RK65" i="37"/>
  <c r="RJ65" i="37"/>
  <c r="RI65" i="37"/>
  <c r="RH65" i="37"/>
  <c r="RG65" i="37"/>
  <c r="RF65" i="37"/>
  <c r="RE65" i="37"/>
  <c r="RD65" i="37"/>
  <c r="RC65" i="37"/>
  <c r="RB65" i="37"/>
  <c r="RA65" i="37"/>
  <c r="QZ65" i="37"/>
  <c r="QY65" i="37"/>
  <c r="QX65" i="37"/>
  <c r="QW65" i="37"/>
  <c r="QV65" i="37"/>
  <c r="QU65" i="37"/>
  <c r="QT65" i="37"/>
  <c r="QS65" i="37"/>
  <c r="QR65" i="37"/>
  <c r="QQ65" i="37"/>
  <c r="QP65" i="37"/>
  <c r="QO65" i="37"/>
  <c r="QN65" i="37"/>
  <c r="QM65" i="37"/>
  <c r="QL65" i="37"/>
  <c r="QK65" i="37"/>
  <c r="QJ65" i="37"/>
  <c r="QI65" i="37"/>
  <c r="QH65" i="37"/>
  <c r="QG65" i="37"/>
  <c r="QF65" i="37"/>
  <c r="QE65" i="37"/>
  <c r="QD65" i="37"/>
  <c r="QC65" i="37"/>
  <c r="QB65" i="37"/>
  <c r="QA65" i="37"/>
  <c r="PZ65" i="37"/>
  <c r="PY65" i="37"/>
  <c r="PX65" i="37"/>
  <c r="PW65" i="37"/>
  <c r="PV65" i="37"/>
  <c r="PU65" i="37"/>
  <c r="PT65" i="37"/>
  <c r="PS65" i="37"/>
  <c r="PR65" i="37"/>
  <c r="PQ65" i="37"/>
  <c r="PP65" i="37"/>
  <c r="PO65" i="37"/>
  <c r="PN65" i="37"/>
  <c r="PM65" i="37"/>
  <c r="PL65" i="37"/>
  <c r="PK65" i="37"/>
  <c r="PJ65" i="37"/>
  <c r="PI65" i="37"/>
  <c r="PH65" i="37"/>
  <c r="PG65" i="37"/>
  <c r="PF65" i="37"/>
  <c r="PE65" i="37"/>
  <c r="PD65" i="37"/>
  <c r="PC65" i="37"/>
  <c r="PB65" i="37"/>
  <c r="PA65" i="37"/>
  <c r="OZ65" i="37"/>
  <c r="OY65" i="37"/>
  <c r="OX65" i="37"/>
  <c r="OW65" i="37"/>
  <c r="OV65" i="37"/>
  <c r="OU65" i="37"/>
  <c r="OT65" i="37"/>
  <c r="OS65" i="37"/>
  <c r="OR65" i="37"/>
  <c r="OQ65" i="37"/>
  <c r="OP65" i="37"/>
  <c r="OO65" i="37"/>
  <c r="ON65" i="37"/>
  <c r="OM65" i="37"/>
  <c r="OL65" i="37"/>
  <c r="OK65" i="37"/>
  <c r="OJ65" i="37"/>
  <c r="OI65" i="37"/>
  <c r="OH65" i="37"/>
  <c r="OG65" i="37"/>
  <c r="OF65" i="37"/>
  <c r="OE65" i="37"/>
  <c r="OD65" i="37"/>
  <c r="OC65" i="37"/>
  <c r="OB65" i="37"/>
  <c r="OA65" i="37"/>
  <c r="NZ65" i="37"/>
  <c r="NY65" i="37"/>
  <c r="NX65" i="37"/>
  <c r="NW65" i="37"/>
  <c r="NV65" i="37"/>
  <c r="NU65" i="37"/>
  <c r="NT65" i="37"/>
  <c r="NS65" i="37"/>
  <c r="NR65" i="37"/>
  <c r="NQ65" i="37"/>
  <c r="NP65" i="37"/>
  <c r="NO65" i="37"/>
  <c r="NN65" i="37"/>
  <c r="NM65" i="37"/>
  <c r="NL65" i="37"/>
  <c r="NK65" i="37"/>
  <c r="NJ65" i="37"/>
  <c r="NI65" i="37"/>
  <c r="NH65" i="37"/>
  <c r="NG65" i="37"/>
  <c r="NF65" i="37"/>
  <c r="NE65" i="37"/>
  <c r="ND65" i="37"/>
  <c r="NC65" i="37"/>
  <c r="NB65" i="37"/>
  <c r="NA65" i="37"/>
  <c r="MZ65" i="37"/>
  <c r="MY65" i="37"/>
  <c r="MX65" i="37"/>
  <c r="MW65" i="37"/>
  <c r="MV65" i="37"/>
  <c r="MU65" i="37"/>
  <c r="MT65" i="37"/>
  <c r="MS65" i="37"/>
  <c r="MR65" i="37"/>
  <c r="MQ65" i="37"/>
  <c r="MP65" i="37"/>
  <c r="MO65" i="37"/>
  <c r="MN65" i="37"/>
  <c r="MM65" i="37"/>
  <c r="ML65" i="37"/>
  <c r="MK65" i="37"/>
  <c r="MJ65" i="37"/>
  <c r="MI65" i="37"/>
  <c r="MH65" i="37"/>
  <c r="MG65" i="37"/>
  <c r="MF65" i="37"/>
  <c r="ME65" i="37"/>
  <c r="MD65" i="37"/>
  <c r="MC65" i="37"/>
  <c r="MB65" i="37"/>
  <c r="MA65" i="37"/>
  <c r="LZ65" i="37"/>
  <c r="LY65" i="37"/>
  <c r="LX65" i="37"/>
  <c r="LW65" i="37"/>
  <c r="LV65" i="37"/>
  <c r="LU65" i="37"/>
  <c r="LT65" i="37"/>
  <c r="LS65" i="37"/>
  <c r="LR65" i="37"/>
  <c r="LQ65" i="37"/>
  <c r="LP65" i="37"/>
  <c r="LO65" i="37"/>
  <c r="LN65" i="37"/>
  <c r="LM65" i="37"/>
  <c r="LL65" i="37"/>
  <c r="LK65" i="37"/>
  <c r="LJ65" i="37"/>
  <c r="LI65" i="37"/>
  <c r="LH65" i="37"/>
  <c r="LG65" i="37"/>
  <c r="LF65" i="37"/>
  <c r="LE65" i="37"/>
  <c r="LD65" i="37"/>
  <c r="LC65" i="37"/>
  <c r="LB65" i="37"/>
  <c r="LA65" i="37"/>
  <c r="KZ65" i="37"/>
  <c r="KY65" i="37"/>
  <c r="KX65" i="37"/>
  <c r="KW65" i="37"/>
  <c r="KV65" i="37"/>
  <c r="KU65" i="37"/>
  <c r="KT65" i="37"/>
  <c r="KS65" i="37"/>
  <c r="KR65" i="37"/>
  <c r="KQ65" i="37"/>
  <c r="KP65" i="37"/>
  <c r="KO65" i="37"/>
  <c r="KN65" i="37"/>
  <c r="KM65" i="37"/>
  <c r="KL65" i="37"/>
  <c r="KK65" i="37"/>
  <c r="KJ65" i="37"/>
  <c r="KI65" i="37"/>
  <c r="KH65" i="37"/>
  <c r="KG65" i="37"/>
  <c r="KF65" i="37"/>
  <c r="KE65" i="37"/>
  <c r="KD65" i="37"/>
  <c r="KC65" i="37"/>
  <c r="KB65" i="37"/>
  <c r="KA65" i="37"/>
  <c r="JZ65" i="37"/>
  <c r="JY65" i="37"/>
  <c r="JX65" i="37"/>
  <c r="JW65" i="37"/>
  <c r="JV65" i="37"/>
  <c r="JU65" i="37"/>
  <c r="JT65" i="37"/>
  <c r="JS65" i="37"/>
  <c r="JR65" i="37"/>
  <c r="JQ65" i="37"/>
  <c r="JP65" i="37"/>
  <c r="JO65" i="37"/>
  <c r="JN65" i="37"/>
  <c r="JM65" i="37"/>
  <c r="JL65" i="37"/>
  <c r="JK65" i="37"/>
  <c r="JJ65" i="37"/>
  <c r="JI65" i="37"/>
  <c r="JH65" i="37"/>
  <c r="JG65" i="37"/>
  <c r="JF65" i="37"/>
  <c r="JE65" i="37"/>
  <c r="JD65" i="37"/>
  <c r="JC65" i="37"/>
  <c r="JB65" i="37"/>
  <c r="JA65" i="37"/>
  <c r="IZ65" i="37"/>
  <c r="IY65" i="37"/>
  <c r="IX65" i="37"/>
  <c r="IW65" i="37"/>
  <c r="IV65" i="37"/>
  <c r="IU65" i="37"/>
  <c r="IT65" i="37"/>
  <c r="IS65" i="37"/>
  <c r="IR65" i="37"/>
  <c r="IQ65" i="37"/>
  <c r="IP65" i="37"/>
  <c r="IO65" i="37"/>
  <c r="IN65" i="37"/>
  <c r="IM65" i="37"/>
  <c r="IL65" i="37"/>
  <c r="IK65" i="37"/>
  <c r="IJ65" i="37"/>
  <c r="II65" i="37"/>
  <c r="IH65" i="37"/>
  <c r="IG65" i="37"/>
  <c r="IF65" i="37"/>
  <c r="IE65" i="37"/>
  <c r="ID65" i="37"/>
  <c r="IC65" i="37"/>
  <c r="IB65" i="37"/>
  <c r="IA65" i="37"/>
  <c r="HZ65" i="37"/>
  <c r="HY65" i="37"/>
  <c r="HX65" i="37"/>
  <c r="HW65" i="37"/>
  <c r="HV65" i="37"/>
  <c r="HU65" i="37"/>
  <c r="HT65" i="37"/>
  <c r="HS65" i="37"/>
  <c r="HR65" i="37"/>
  <c r="HQ65" i="37"/>
  <c r="HP65" i="37"/>
  <c r="HO65" i="37"/>
  <c r="HN65" i="37"/>
  <c r="HM65" i="37"/>
  <c r="HL65" i="37"/>
  <c r="HK65" i="37"/>
  <c r="HJ65" i="37"/>
  <c r="HI65" i="37"/>
  <c r="HH65" i="37"/>
  <c r="HG65" i="37"/>
  <c r="HF65" i="37"/>
  <c r="HE65" i="37"/>
  <c r="HD65" i="37"/>
  <c r="HC65" i="37"/>
  <c r="HB65" i="37"/>
  <c r="HA65" i="37"/>
  <c r="GZ65" i="37"/>
  <c r="GY65" i="37"/>
  <c r="GX65" i="37"/>
  <c r="GW65" i="37"/>
  <c r="GV65" i="37"/>
  <c r="GU65" i="37"/>
  <c r="GT65" i="37"/>
  <c r="GS65" i="37"/>
  <c r="GR65" i="37"/>
  <c r="GQ65" i="37"/>
  <c r="GP65" i="37"/>
  <c r="GO65" i="37"/>
  <c r="GN65" i="37"/>
  <c r="GM65" i="37"/>
  <c r="GL65" i="37"/>
  <c r="GK65" i="37"/>
  <c r="GJ65" i="37"/>
  <c r="GI65" i="37"/>
  <c r="GH65" i="37"/>
  <c r="GG65" i="37"/>
  <c r="GF65" i="37"/>
  <c r="GE65" i="37"/>
  <c r="GD65" i="37"/>
  <c r="GC65" i="37"/>
  <c r="GB65" i="37"/>
  <c r="GA65" i="37"/>
  <c r="FZ65" i="37"/>
  <c r="FY65" i="37"/>
  <c r="FX65" i="37"/>
  <c r="FW65" i="37"/>
  <c r="FV65" i="37"/>
  <c r="FU65" i="37"/>
  <c r="FT65" i="37"/>
  <c r="FS65" i="37"/>
  <c r="FR65" i="37"/>
  <c r="FQ65" i="37"/>
  <c r="FP65" i="37"/>
  <c r="FO65" i="37"/>
  <c r="FN65" i="37"/>
  <c r="FM65" i="37"/>
  <c r="FL65" i="37"/>
  <c r="FK65" i="37"/>
  <c r="FJ65" i="37"/>
  <c r="FI65" i="37"/>
  <c r="FH65" i="37"/>
  <c r="FG65" i="37"/>
  <c r="FF65" i="37"/>
  <c r="FE65" i="37"/>
  <c r="FD65" i="37"/>
  <c r="FC65" i="37"/>
  <c r="FB65" i="37"/>
  <c r="FA65" i="37"/>
  <c r="EZ65" i="37"/>
  <c r="EY65" i="37"/>
  <c r="EX65" i="37"/>
  <c r="EW65" i="37"/>
  <c r="EV65" i="37"/>
  <c r="EU65" i="37"/>
  <c r="ET65" i="37"/>
  <c r="ES65" i="37"/>
  <c r="ER65" i="37"/>
  <c r="EQ65" i="37"/>
  <c r="EP65" i="37"/>
  <c r="EO65" i="37"/>
  <c r="EN65" i="37"/>
  <c r="EM65" i="37"/>
  <c r="EL65" i="37"/>
  <c r="EK65" i="37"/>
  <c r="EJ65" i="37"/>
  <c r="EI65" i="37"/>
  <c r="EH65" i="37"/>
  <c r="EG65" i="37"/>
  <c r="EF65" i="37"/>
  <c r="EE65" i="37"/>
  <c r="ED65" i="37"/>
  <c r="EC65" i="37"/>
  <c r="EB65" i="37"/>
  <c r="EA65" i="37"/>
  <c r="DZ65" i="37"/>
  <c r="DY65" i="37"/>
  <c r="DX65" i="37"/>
  <c r="DW65" i="37"/>
  <c r="DV65" i="37"/>
  <c r="DU65" i="37"/>
  <c r="DT65" i="37"/>
  <c r="DS65" i="37"/>
  <c r="DR65" i="37"/>
  <c r="DQ65" i="37"/>
  <c r="DP65" i="37"/>
  <c r="DO65" i="37"/>
  <c r="DN65" i="37"/>
  <c r="DM65" i="37"/>
  <c r="DL65" i="37"/>
  <c r="DK65" i="37"/>
  <c r="DJ65" i="37"/>
  <c r="DI65" i="37"/>
  <c r="DH65" i="37"/>
  <c r="DG65" i="37"/>
  <c r="DF65" i="37"/>
  <c r="DE65" i="37"/>
  <c r="DD65" i="37"/>
  <c r="DC65" i="37"/>
  <c r="DB65" i="37"/>
  <c r="DA65" i="37"/>
  <c r="CZ65" i="37"/>
  <c r="CY65" i="37"/>
  <c r="CX65" i="37"/>
  <c r="CW65" i="37"/>
  <c r="CV65" i="37"/>
  <c r="CU65" i="37"/>
  <c r="CT65" i="37"/>
  <c r="CS65" i="37"/>
  <c r="CR65" i="37"/>
  <c r="CQ65" i="37"/>
  <c r="CP65" i="37"/>
  <c r="CO65" i="37"/>
  <c r="CN65" i="37"/>
  <c r="CM65" i="37"/>
  <c r="CL65" i="37"/>
  <c r="CK65" i="37"/>
  <c r="CJ65" i="37"/>
  <c r="CI65" i="37"/>
  <c r="CH65" i="37"/>
  <c r="CG65" i="37"/>
  <c r="CF65" i="37"/>
  <c r="CE65" i="37"/>
  <c r="CD65" i="37"/>
  <c r="CC65" i="37"/>
  <c r="CB65" i="37"/>
  <c r="CA65" i="37"/>
  <c r="BZ65" i="37"/>
  <c r="BY65" i="37"/>
  <c r="BX65" i="37"/>
  <c r="BW65" i="37"/>
  <c r="BV65" i="37"/>
  <c r="BU65" i="37"/>
  <c r="BT65" i="37"/>
  <c r="BS65" i="37"/>
  <c r="BR65" i="37"/>
  <c r="BQ65" i="37"/>
  <c r="BP65" i="37"/>
  <c r="BO65" i="37"/>
  <c r="BN65" i="37"/>
  <c r="BM65" i="37"/>
  <c r="BL65" i="37"/>
  <c r="BK65" i="37"/>
  <c r="BJ65" i="37"/>
  <c r="BI65" i="37"/>
  <c r="BH65" i="37"/>
  <c r="BG65" i="37"/>
  <c r="BF65" i="37"/>
  <c r="BE65" i="37"/>
  <c r="BD65" i="37"/>
  <c r="BC65" i="37"/>
  <c r="BB65" i="37"/>
  <c r="BA65" i="37"/>
  <c r="AZ65" i="37"/>
  <c r="AY65" i="37"/>
  <c r="AX65" i="37"/>
  <c r="AW65" i="37"/>
  <c r="AV65" i="37"/>
  <c r="AU65" i="37"/>
  <c r="AT65" i="37"/>
  <c r="AS65" i="37"/>
  <c r="AR65" i="37"/>
  <c r="AQ65" i="37"/>
  <c r="AP65" i="37"/>
  <c r="AO65" i="37"/>
  <c r="AN65" i="37"/>
  <c r="AM65" i="37"/>
  <c r="AL65" i="37"/>
  <c r="AK65" i="37"/>
  <c r="AJ65" i="37"/>
  <c r="AIZ62" i="37"/>
  <c r="AIY62" i="37"/>
  <c r="AIX62" i="37"/>
  <c r="AIW62" i="37"/>
  <c r="AIV62" i="37"/>
  <c r="AIU62" i="37"/>
  <c r="AIT62" i="37"/>
  <c r="AIS62" i="37"/>
  <c r="AIR62" i="37"/>
  <c r="AIQ62" i="37"/>
  <c r="AIP62" i="37"/>
  <c r="AIO62" i="37"/>
  <c r="AIN62" i="37"/>
  <c r="AIM62" i="37"/>
  <c r="AIL62" i="37"/>
  <c r="AIK62" i="37"/>
  <c r="AIJ62" i="37"/>
  <c r="AII62" i="37"/>
  <c r="AIH62" i="37"/>
  <c r="AIG62" i="37"/>
  <c r="AIF62" i="37"/>
  <c r="AIE62" i="37"/>
  <c r="AID62" i="37"/>
  <c r="AIC62" i="37"/>
  <c r="AIB62" i="37"/>
  <c r="AIA62" i="37"/>
  <c r="AHZ62" i="37"/>
  <c r="AHY62" i="37"/>
  <c r="AHX62" i="37"/>
  <c r="AHW62" i="37"/>
  <c r="AHV62" i="37"/>
  <c r="AHU62" i="37"/>
  <c r="AHT62" i="37"/>
  <c r="AHS62" i="37"/>
  <c r="AHR62" i="37"/>
  <c r="AHQ62" i="37"/>
  <c r="AHP62" i="37"/>
  <c r="AHO62" i="37"/>
  <c r="AHN62" i="37"/>
  <c r="AHM62" i="37"/>
  <c r="AHL62" i="37"/>
  <c r="AHK62" i="37"/>
  <c r="AHJ62" i="37"/>
  <c r="AHI62" i="37"/>
  <c r="AHH62" i="37"/>
  <c r="AHG62" i="37"/>
  <c r="AHF62" i="37"/>
  <c r="AHE62" i="37"/>
  <c r="AHD62" i="37"/>
  <c r="AHC62" i="37"/>
  <c r="AHB62" i="37"/>
  <c r="AHA62" i="37"/>
  <c r="AGZ62" i="37"/>
  <c r="AGY62" i="37"/>
  <c r="AGX62" i="37"/>
  <c r="AGW62" i="37"/>
  <c r="AGV62" i="37"/>
  <c r="AGU62" i="37"/>
  <c r="AGT62" i="37"/>
  <c r="AGS62" i="37"/>
  <c r="AGR62" i="37"/>
  <c r="AGQ62" i="37"/>
  <c r="AGP62" i="37"/>
  <c r="AGO62" i="37"/>
  <c r="AGN62" i="37"/>
  <c r="AGM62" i="37"/>
  <c r="AGL62" i="37"/>
  <c r="AGK62" i="37"/>
  <c r="AGJ62" i="37"/>
  <c r="AGI62" i="37"/>
  <c r="AGH62" i="37"/>
  <c r="AGG62" i="37"/>
  <c r="AGF62" i="37"/>
  <c r="AGE62" i="37"/>
  <c r="AGD62" i="37"/>
  <c r="AGC62" i="37"/>
  <c r="AGB62" i="37"/>
  <c r="AGA62" i="37"/>
  <c r="AFZ62" i="37"/>
  <c r="AFY62" i="37"/>
  <c r="AFX62" i="37"/>
  <c r="AFW62" i="37"/>
  <c r="AFV62" i="37"/>
  <c r="AFU62" i="37"/>
  <c r="AFT62" i="37"/>
  <c r="AFS62" i="37"/>
  <c r="AFR62" i="37"/>
  <c r="AFQ62" i="37"/>
  <c r="AFP62" i="37"/>
  <c r="AFO62" i="37"/>
  <c r="AFN62" i="37"/>
  <c r="AFM62" i="37"/>
  <c r="AFL62" i="37"/>
  <c r="AFK62" i="37"/>
  <c r="AFJ62" i="37"/>
  <c r="AFI62" i="37"/>
  <c r="AFH62" i="37"/>
  <c r="AFG62" i="37"/>
  <c r="AFF62" i="37"/>
  <c r="AFE62" i="37"/>
  <c r="AFD62" i="37"/>
  <c r="AFC62" i="37"/>
  <c r="AFB62" i="37"/>
  <c r="AFA62" i="37"/>
  <c r="AEZ62" i="37"/>
  <c r="AEY62" i="37"/>
  <c r="AEX62" i="37"/>
  <c r="AEW62" i="37"/>
  <c r="AEV62" i="37"/>
  <c r="AEU62" i="37"/>
  <c r="AET62" i="37"/>
  <c r="AES62" i="37"/>
  <c r="AER62" i="37"/>
  <c r="AEQ62" i="37"/>
  <c r="AEP62" i="37"/>
  <c r="AEO62" i="37"/>
  <c r="AEN62" i="37"/>
  <c r="AEM62" i="37"/>
  <c r="AEL62" i="37"/>
  <c r="AEK62" i="37"/>
  <c r="AEJ62" i="37"/>
  <c r="AEI62" i="37"/>
  <c r="AEH62" i="37"/>
  <c r="AEG62" i="37"/>
  <c r="AEF62" i="37"/>
  <c r="AEE62" i="37"/>
  <c r="AED62" i="37"/>
  <c r="AEC62" i="37"/>
  <c r="AEB62" i="37"/>
  <c r="AEA62" i="37"/>
  <c r="ADZ62" i="37"/>
  <c r="ADY62" i="37"/>
  <c r="ADX62" i="37"/>
  <c r="ADW62" i="37"/>
  <c r="ADV62" i="37"/>
  <c r="ADU62" i="37"/>
  <c r="ADT62" i="37"/>
  <c r="ADS62" i="37"/>
  <c r="ADR62" i="37"/>
  <c r="ADQ62" i="37"/>
  <c r="ADP62" i="37"/>
  <c r="ADO62" i="37"/>
  <c r="ADN62" i="37"/>
  <c r="ADM62" i="37"/>
  <c r="ADL62" i="37"/>
  <c r="ADK62" i="37"/>
  <c r="ADJ62" i="37"/>
  <c r="ADI62" i="37"/>
  <c r="ADH62" i="37"/>
  <c r="ADG62" i="37"/>
  <c r="ADF62" i="37"/>
  <c r="ADE62" i="37"/>
  <c r="ADD62" i="37"/>
  <c r="ADC62" i="37"/>
  <c r="ADB62" i="37"/>
  <c r="ADA62" i="37"/>
  <c r="ACZ62" i="37"/>
  <c r="ACY62" i="37"/>
  <c r="ACX62" i="37"/>
  <c r="ACW62" i="37"/>
  <c r="ACV62" i="37"/>
  <c r="ACU62" i="37"/>
  <c r="ACT62" i="37"/>
  <c r="ACS62" i="37"/>
  <c r="ACR62" i="37"/>
  <c r="ACQ62" i="37"/>
  <c r="ACP62" i="37"/>
  <c r="ACO62" i="37"/>
  <c r="ACN62" i="37"/>
  <c r="ACM62" i="37"/>
  <c r="ACL62" i="37"/>
  <c r="ACK62" i="37"/>
  <c r="ACJ62" i="37"/>
  <c r="ACI62" i="37"/>
  <c r="ACH62" i="37"/>
  <c r="ACG62" i="37"/>
  <c r="ACF62" i="37"/>
  <c r="ACE62" i="37"/>
  <c r="ACD62" i="37"/>
  <c r="ACC62" i="37"/>
  <c r="ACB62" i="37"/>
  <c r="ACA62" i="37"/>
  <c r="ABZ62" i="37"/>
  <c r="ABY62" i="37"/>
  <c r="ABX62" i="37"/>
  <c r="ABW62" i="37"/>
  <c r="ABV62" i="37"/>
  <c r="ABU62" i="37"/>
  <c r="ABT62" i="37"/>
  <c r="ABS62" i="37"/>
  <c r="ABR62" i="37"/>
  <c r="ABQ62" i="37"/>
  <c r="ABP62" i="37"/>
  <c r="ABO62" i="37"/>
  <c r="ABN62" i="37"/>
  <c r="ABM62" i="37"/>
  <c r="ABL62" i="37"/>
  <c r="ABK62" i="37"/>
  <c r="ABJ62" i="37"/>
  <c r="ABI62" i="37"/>
  <c r="ABH62" i="37"/>
  <c r="ABG62" i="37"/>
  <c r="ABF62" i="37"/>
  <c r="ABE62" i="37"/>
  <c r="ABD62" i="37"/>
  <c r="ABC62" i="37"/>
  <c r="ABB62" i="37"/>
  <c r="ABA62" i="37"/>
  <c r="AAZ62" i="37"/>
  <c r="AAY62" i="37"/>
  <c r="AAX62" i="37"/>
  <c r="AAW62" i="37"/>
  <c r="AAV62" i="37"/>
  <c r="AAU62" i="37"/>
  <c r="AAT62" i="37"/>
  <c r="AAS62" i="37"/>
  <c r="AAR62" i="37"/>
  <c r="AAQ62" i="37"/>
  <c r="AAP62" i="37"/>
  <c r="AAO62" i="37"/>
  <c r="AAN62" i="37"/>
  <c r="AAM62" i="37"/>
  <c r="AAL62" i="37"/>
  <c r="AAK62" i="37"/>
  <c r="AAJ62" i="37"/>
  <c r="AAI62" i="37"/>
  <c r="AAH62" i="37"/>
  <c r="AAG62" i="37"/>
  <c r="AAF62" i="37"/>
  <c r="AAE62" i="37"/>
  <c r="AAD62" i="37"/>
  <c r="AAC62" i="37"/>
  <c r="AAB62" i="37"/>
  <c r="AAA62" i="37"/>
  <c r="ZZ62" i="37"/>
  <c r="ZY62" i="37"/>
  <c r="ZX62" i="37"/>
  <c r="ZW62" i="37"/>
  <c r="ZV62" i="37"/>
  <c r="ZU62" i="37"/>
  <c r="ZT62" i="37"/>
  <c r="ZS62" i="37"/>
  <c r="ZR62" i="37"/>
  <c r="ZQ62" i="37"/>
  <c r="ZP62" i="37"/>
  <c r="ZO62" i="37"/>
  <c r="ZN62" i="37"/>
  <c r="ZM62" i="37"/>
  <c r="ZL62" i="37"/>
  <c r="ZK62" i="37"/>
  <c r="ZJ62" i="37"/>
  <c r="ZI62" i="37"/>
  <c r="ZH62" i="37"/>
  <c r="ZG62" i="37"/>
  <c r="ZF62" i="37"/>
  <c r="ZE62" i="37"/>
  <c r="ZD62" i="37"/>
  <c r="ZC62" i="37"/>
  <c r="ZB62" i="37"/>
  <c r="ZA62" i="37"/>
  <c r="YZ62" i="37"/>
  <c r="YY62" i="37"/>
  <c r="YX62" i="37"/>
  <c r="YW62" i="37"/>
  <c r="YV62" i="37"/>
  <c r="YU62" i="37"/>
  <c r="YT62" i="37"/>
  <c r="YS62" i="37"/>
  <c r="YR62" i="37"/>
  <c r="YQ62" i="37"/>
  <c r="YP62" i="37"/>
  <c r="YO62" i="37"/>
  <c r="YN62" i="37"/>
  <c r="YM62" i="37"/>
  <c r="YL62" i="37"/>
  <c r="YK62" i="37"/>
  <c r="YJ62" i="37"/>
  <c r="YI62" i="37"/>
  <c r="YH62" i="37"/>
  <c r="YG62" i="37"/>
  <c r="YF62" i="37"/>
  <c r="YE62" i="37"/>
  <c r="YD62" i="37"/>
  <c r="YC62" i="37"/>
  <c r="YB62" i="37"/>
  <c r="YA62" i="37"/>
  <c r="XZ62" i="37"/>
  <c r="XY62" i="37"/>
  <c r="XX62" i="37"/>
  <c r="XW62" i="37"/>
  <c r="XV62" i="37"/>
  <c r="XU62" i="37"/>
  <c r="XT62" i="37"/>
  <c r="XS62" i="37"/>
  <c r="XR62" i="37"/>
  <c r="XQ62" i="37"/>
  <c r="XP62" i="37"/>
  <c r="XO62" i="37"/>
  <c r="XN62" i="37"/>
  <c r="XM62" i="37"/>
  <c r="XL62" i="37"/>
  <c r="XK62" i="37"/>
  <c r="XJ62" i="37"/>
  <c r="XI62" i="37"/>
  <c r="XH62" i="37"/>
  <c r="XG62" i="37"/>
  <c r="XF62" i="37"/>
  <c r="XE62" i="37"/>
  <c r="XD62" i="37"/>
  <c r="XC62" i="37"/>
  <c r="XB62" i="37"/>
  <c r="XA62" i="37"/>
  <c r="WZ62" i="37"/>
  <c r="WY62" i="37"/>
  <c r="WX62" i="37"/>
  <c r="WW62" i="37"/>
  <c r="WV62" i="37"/>
  <c r="WU62" i="37"/>
  <c r="WT62" i="37"/>
  <c r="WS62" i="37"/>
  <c r="WR62" i="37"/>
  <c r="WQ62" i="37"/>
  <c r="WP62" i="37"/>
  <c r="WO62" i="37"/>
  <c r="WN62" i="37"/>
  <c r="WM62" i="37"/>
  <c r="WL62" i="37"/>
  <c r="WK62" i="37"/>
  <c r="WJ62" i="37"/>
  <c r="WI62" i="37"/>
  <c r="WH62" i="37"/>
  <c r="WG62" i="37"/>
  <c r="WF62" i="37"/>
  <c r="WE62" i="37"/>
  <c r="WD62" i="37"/>
  <c r="WC62" i="37"/>
  <c r="WB62" i="37"/>
  <c r="WA62" i="37"/>
  <c r="VZ62" i="37"/>
  <c r="VY62" i="37"/>
  <c r="VX62" i="37"/>
  <c r="VW62" i="37"/>
  <c r="VV62" i="37"/>
  <c r="VU62" i="37"/>
  <c r="VT62" i="37"/>
  <c r="VS62" i="37"/>
  <c r="VR62" i="37"/>
  <c r="VQ62" i="37"/>
  <c r="VP62" i="37"/>
  <c r="VO62" i="37"/>
  <c r="VN62" i="37"/>
  <c r="VM62" i="37"/>
  <c r="VL62" i="37"/>
  <c r="VK62" i="37"/>
  <c r="VJ62" i="37"/>
  <c r="VI62" i="37"/>
  <c r="VH62" i="37"/>
  <c r="VG62" i="37"/>
  <c r="VF62" i="37"/>
  <c r="VE62" i="37"/>
  <c r="VD62" i="37"/>
  <c r="VC62" i="37"/>
  <c r="VB62" i="37"/>
  <c r="VA62" i="37"/>
  <c r="UZ62" i="37"/>
  <c r="UY62" i="37"/>
  <c r="UX62" i="37"/>
  <c r="UW62" i="37"/>
  <c r="UV62" i="37"/>
  <c r="UU62" i="37"/>
  <c r="UT62" i="37"/>
  <c r="US62" i="37"/>
  <c r="UR62" i="37"/>
  <c r="UQ62" i="37"/>
  <c r="UP62" i="37"/>
  <c r="UO62" i="37"/>
  <c r="UN62" i="37"/>
  <c r="UM62" i="37"/>
  <c r="UL62" i="37"/>
  <c r="UK62" i="37"/>
  <c r="UJ62" i="37"/>
  <c r="UI62" i="37"/>
  <c r="UH62" i="37"/>
  <c r="UG62" i="37"/>
  <c r="UF62" i="37"/>
  <c r="UE62" i="37"/>
  <c r="UD62" i="37"/>
  <c r="UC62" i="37"/>
  <c r="UB62" i="37"/>
  <c r="UA62" i="37"/>
  <c r="TZ62" i="37"/>
  <c r="TY62" i="37"/>
  <c r="TX62" i="37"/>
  <c r="TW62" i="37"/>
  <c r="TV62" i="37"/>
  <c r="TU62" i="37"/>
  <c r="TT62" i="37"/>
  <c r="TS62" i="37"/>
  <c r="TR62" i="37"/>
  <c r="TQ62" i="37"/>
  <c r="TP62" i="37"/>
  <c r="TO62" i="37"/>
  <c r="TN62" i="37"/>
  <c r="TM62" i="37"/>
  <c r="TL62" i="37"/>
  <c r="TK62" i="37"/>
  <c r="TJ62" i="37"/>
  <c r="TI62" i="37"/>
  <c r="TH62" i="37"/>
  <c r="TG62" i="37"/>
  <c r="TF62" i="37"/>
  <c r="TE62" i="37"/>
  <c r="TD62" i="37"/>
  <c r="TC62" i="37"/>
  <c r="TB62" i="37"/>
  <c r="TA62" i="37"/>
  <c r="SZ62" i="37"/>
  <c r="SY62" i="37"/>
  <c r="SX62" i="37"/>
  <c r="SW62" i="37"/>
  <c r="SV62" i="37"/>
  <c r="SU62" i="37"/>
  <c r="ST62" i="37"/>
  <c r="SS62" i="37"/>
  <c r="SR62" i="37"/>
  <c r="SQ62" i="37"/>
  <c r="SP62" i="37"/>
  <c r="SO62" i="37"/>
  <c r="SN62" i="37"/>
  <c r="SM62" i="37"/>
  <c r="SL62" i="37"/>
  <c r="SK62" i="37"/>
  <c r="SJ62" i="37"/>
  <c r="SI62" i="37"/>
  <c r="SH62" i="37"/>
  <c r="SG62" i="37"/>
  <c r="SF62" i="37"/>
  <c r="SE62" i="37"/>
  <c r="SD62" i="37"/>
  <c r="SC62" i="37"/>
  <c r="SB62" i="37"/>
  <c r="SA62" i="37"/>
  <c r="RZ62" i="37"/>
  <c r="RY62" i="37"/>
  <c r="RX62" i="37"/>
  <c r="RW62" i="37"/>
  <c r="RV62" i="37"/>
  <c r="RU62" i="37"/>
  <c r="RT62" i="37"/>
  <c r="RS62" i="37"/>
  <c r="RR62" i="37"/>
  <c r="RQ62" i="37"/>
  <c r="RP62" i="37"/>
  <c r="RO62" i="37"/>
  <c r="RN62" i="37"/>
  <c r="RM62" i="37"/>
  <c r="RL62" i="37"/>
  <c r="RK62" i="37"/>
  <c r="RJ62" i="37"/>
  <c r="RI62" i="37"/>
  <c r="RH62" i="37"/>
  <c r="RG62" i="37"/>
  <c r="RF62" i="37"/>
  <c r="RE62" i="37"/>
  <c r="RD62" i="37"/>
  <c r="RC62" i="37"/>
  <c r="RB62" i="37"/>
  <c r="RA62" i="37"/>
  <c r="QZ62" i="37"/>
  <c r="QY62" i="37"/>
  <c r="QX62" i="37"/>
  <c r="QW62" i="37"/>
  <c r="QV62" i="37"/>
  <c r="QU62" i="37"/>
  <c r="QT62" i="37"/>
  <c r="QS62" i="37"/>
  <c r="QR62" i="37"/>
  <c r="QQ62" i="37"/>
  <c r="QP62" i="37"/>
  <c r="QO62" i="37"/>
  <c r="QN62" i="37"/>
  <c r="QM62" i="37"/>
  <c r="QL62" i="37"/>
  <c r="QK62" i="37"/>
  <c r="QJ62" i="37"/>
  <c r="QI62" i="37"/>
  <c r="QH62" i="37"/>
  <c r="QG62" i="37"/>
  <c r="QF62" i="37"/>
  <c r="QE62" i="37"/>
  <c r="QD62" i="37"/>
  <c r="QC62" i="37"/>
  <c r="QB62" i="37"/>
  <c r="QA62" i="37"/>
  <c r="PZ62" i="37"/>
  <c r="PY62" i="37"/>
  <c r="PX62" i="37"/>
  <c r="PW62" i="37"/>
  <c r="PV62" i="37"/>
  <c r="PU62" i="37"/>
  <c r="PT62" i="37"/>
  <c r="PS62" i="37"/>
  <c r="PR62" i="37"/>
  <c r="PQ62" i="37"/>
  <c r="PP62" i="37"/>
  <c r="PO62" i="37"/>
  <c r="PN62" i="37"/>
  <c r="PM62" i="37"/>
  <c r="PL62" i="37"/>
  <c r="PK62" i="37"/>
  <c r="PJ62" i="37"/>
  <c r="PI62" i="37"/>
  <c r="PH62" i="37"/>
  <c r="PG62" i="37"/>
  <c r="PF62" i="37"/>
  <c r="PE62" i="37"/>
  <c r="PD62" i="37"/>
  <c r="PC62" i="37"/>
  <c r="PB62" i="37"/>
  <c r="PA62" i="37"/>
  <c r="OZ62" i="37"/>
  <c r="OY62" i="37"/>
  <c r="OX62" i="37"/>
  <c r="OW62" i="37"/>
  <c r="OV62" i="37"/>
  <c r="OU62" i="37"/>
  <c r="OT62" i="37"/>
  <c r="OS62" i="37"/>
  <c r="OR62" i="37"/>
  <c r="OQ62" i="37"/>
  <c r="OP62" i="37"/>
  <c r="OO62" i="37"/>
  <c r="ON62" i="37"/>
  <c r="OM62" i="37"/>
  <c r="OL62" i="37"/>
  <c r="OK62" i="37"/>
  <c r="OJ62" i="37"/>
  <c r="OI62" i="37"/>
  <c r="OH62" i="37"/>
  <c r="OG62" i="37"/>
  <c r="OF62" i="37"/>
  <c r="OE62" i="37"/>
  <c r="OD62" i="37"/>
  <c r="OC62" i="37"/>
  <c r="OB62" i="37"/>
  <c r="OA62" i="37"/>
  <c r="NZ62" i="37"/>
  <c r="NY62" i="37"/>
  <c r="NX62" i="37"/>
  <c r="NW62" i="37"/>
  <c r="NV62" i="37"/>
  <c r="NU62" i="37"/>
  <c r="NT62" i="37"/>
  <c r="NS62" i="37"/>
  <c r="NR62" i="37"/>
  <c r="NQ62" i="37"/>
  <c r="NP62" i="37"/>
  <c r="NO62" i="37"/>
  <c r="NN62" i="37"/>
  <c r="NM62" i="37"/>
  <c r="NL62" i="37"/>
  <c r="NK62" i="37"/>
  <c r="NJ62" i="37"/>
  <c r="NI62" i="37"/>
  <c r="NH62" i="37"/>
  <c r="NG62" i="37"/>
  <c r="NF62" i="37"/>
  <c r="NE62" i="37"/>
  <c r="ND62" i="37"/>
  <c r="NC62" i="37"/>
  <c r="NB62" i="37"/>
  <c r="NA62" i="37"/>
  <c r="MZ62" i="37"/>
  <c r="MY62" i="37"/>
  <c r="MX62" i="37"/>
  <c r="MW62" i="37"/>
  <c r="MV62" i="37"/>
  <c r="MU62" i="37"/>
  <c r="MT62" i="37"/>
  <c r="MS62" i="37"/>
  <c r="MR62" i="37"/>
  <c r="MQ62" i="37"/>
  <c r="MP62" i="37"/>
  <c r="MO62" i="37"/>
  <c r="MN62" i="37"/>
  <c r="MM62" i="37"/>
  <c r="ML62" i="37"/>
  <c r="MK62" i="37"/>
  <c r="MJ62" i="37"/>
  <c r="MI62" i="37"/>
  <c r="MH62" i="37"/>
  <c r="MG62" i="37"/>
  <c r="MF62" i="37"/>
  <c r="ME62" i="37"/>
  <c r="MD62" i="37"/>
  <c r="MC62" i="37"/>
  <c r="MB62" i="37"/>
  <c r="MA62" i="37"/>
  <c r="LZ62" i="37"/>
  <c r="LY62" i="37"/>
  <c r="LX62" i="37"/>
  <c r="LW62" i="37"/>
  <c r="LV62" i="37"/>
  <c r="LU62" i="37"/>
  <c r="LT62" i="37"/>
  <c r="LS62" i="37"/>
  <c r="LR62" i="37"/>
  <c r="LQ62" i="37"/>
  <c r="LP62" i="37"/>
  <c r="LO62" i="37"/>
  <c r="LN62" i="37"/>
  <c r="LM62" i="37"/>
  <c r="LL62" i="37"/>
  <c r="LK62" i="37"/>
  <c r="LJ62" i="37"/>
  <c r="LI62" i="37"/>
  <c r="LH62" i="37"/>
  <c r="LG62" i="37"/>
  <c r="LF62" i="37"/>
  <c r="LE62" i="37"/>
  <c r="LD62" i="37"/>
  <c r="LC62" i="37"/>
  <c r="LB62" i="37"/>
  <c r="LA62" i="37"/>
  <c r="KZ62" i="37"/>
  <c r="KY62" i="37"/>
  <c r="KX62" i="37"/>
  <c r="KW62" i="37"/>
  <c r="KV62" i="37"/>
  <c r="KU62" i="37"/>
  <c r="KT62" i="37"/>
  <c r="KS62" i="37"/>
  <c r="KR62" i="37"/>
  <c r="KQ62" i="37"/>
  <c r="KP62" i="37"/>
  <c r="KO62" i="37"/>
  <c r="KN62" i="37"/>
  <c r="KM62" i="37"/>
  <c r="KL62" i="37"/>
  <c r="KK62" i="37"/>
  <c r="KJ62" i="37"/>
  <c r="KI62" i="37"/>
  <c r="KH62" i="37"/>
  <c r="KG62" i="37"/>
  <c r="KF62" i="37"/>
  <c r="KE62" i="37"/>
  <c r="KD62" i="37"/>
  <c r="KC62" i="37"/>
  <c r="KB62" i="37"/>
  <c r="KA62" i="37"/>
  <c r="JZ62" i="37"/>
  <c r="JY62" i="37"/>
  <c r="JX62" i="37"/>
  <c r="JW62" i="37"/>
  <c r="JV62" i="37"/>
  <c r="JU62" i="37"/>
  <c r="JT62" i="37"/>
  <c r="JS62" i="37"/>
  <c r="JR62" i="37"/>
  <c r="JQ62" i="37"/>
  <c r="JP62" i="37"/>
  <c r="JO62" i="37"/>
  <c r="JN62" i="37"/>
  <c r="JM62" i="37"/>
  <c r="JL62" i="37"/>
  <c r="JK62" i="37"/>
  <c r="JJ62" i="37"/>
  <c r="JI62" i="37"/>
  <c r="JH62" i="37"/>
  <c r="JG62" i="37"/>
  <c r="JF62" i="37"/>
  <c r="JE62" i="37"/>
  <c r="JD62" i="37"/>
  <c r="JC62" i="37"/>
  <c r="JB62" i="37"/>
  <c r="JA62" i="37"/>
  <c r="IZ62" i="37"/>
  <c r="IY62" i="37"/>
  <c r="IX62" i="37"/>
  <c r="IW62" i="37"/>
  <c r="IV62" i="37"/>
  <c r="IU62" i="37"/>
  <c r="IT62" i="37"/>
  <c r="IS62" i="37"/>
  <c r="IR62" i="37"/>
  <c r="IQ62" i="37"/>
  <c r="IP62" i="37"/>
  <c r="IO62" i="37"/>
  <c r="IN62" i="37"/>
  <c r="IM62" i="37"/>
  <c r="IL62" i="37"/>
  <c r="IK62" i="37"/>
  <c r="IJ62" i="37"/>
  <c r="II62" i="37"/>
  <c r="IH62" i="37"/>
  <c r="IG62" i="37"/>
  <c r="IF62" i="37"/>
  <c r="IE62" i="37"/>
  <c r="ID62" i="37"/>
  <c r="IC62" i="37"/>
  <c r="IB62" i="37"/>
  <c r="IA62" i="37"/>
  <c r="HZ62" i="37"/>
  <c r="HY62" i="37"/>
  <c r="HX62" i="37"/>
  <c r="HW62" i="37"/>
  <c r="HV62" i="37"/>
  <c r="HU62" i="37"/>
  <c r="HT62" i="37"/>
  <c r="HS62" i="37"/>
  <c r="HR62" i="37"/>
  <c r="HQ62" i="37"/>
  <c r="HP62" i="37"/>
  <c r="HO62" i="37"/>
  <c r="HN62" i="37"/>
  <c r="HM62" i="37"/>
  <c r="HL62" i="37"/>
  <c r="HK62" i="37"/>
  <c r="HJ62" i="37"/>
  <c r="HI62" i="37"/>
  <c r="HH62" i="37"/>
  <c r="HG62" i="37"/>
  <c r="HF62" i="37"/>
  <c r="HE62" i="37"/>
  <c r="HD62" i="37"/>
  <c r="HC62" i="37"/>
  <c r="HB62" i="37"/>
  <c r="HA62" i="37"/>
  <c r="GZ62" i="37"/>
  <c r="GY62" i="37"/>
  <c r="GX62" i="37"/>
  <c r="GW62" i="37"/>
  <c r="GV62" i="37"/>
  <c r="GU62" i="37"/>
  <c r="GT62" i="37"/>
  <c r="GS62" i="37"/>
  <c r="GR62" i="37"/>
  <c r="GQ62" i="37"/>
  <c r="GP62" i="37"/>
  <c r="GO62" i="37"/>
  <c r="GN62" i="37"/>
  <c r="GM62" i="37"/>
  <c r="GL62" i="37"/>
  <c r="GK62" i="37"/>
  <c r="GJ62" i="37"/>
  <c r="GI62" i="37"/>
  <c r="GH62" i="37"/>
  <c r="GG62" i="37"/>
  <c r="GF62" i="37"/>
  <c r="GE62" i="37"/>
  <c r="GD62" i="37"/>
  <c r="GC62" i="37"/>
  <c r="GB62" i="37"/>
  <c r="GA62" i="37"/>
  <c r="FZ62" i="37"/>
  <c r="FY62" i="37"/>
  <c r="FX62" i="37"/>
  <c r="FW62" i="37"/>
  <c r="FV62" i="37"/>
  <c r="FU62" i="37"/>
  <c r="FT62" i="37"/>
  <c r="FS62" i="37"/>
  <c r="FR62" i="37"/>
  <c r="FQ62" i="37"/>
  <c r="FP62" i="37"/>
  <c r="FO62" i="37"/>
  <c r="FN62" i="37"/>
  <c r="FM62" i="37"/>
  <c r="FL62" i="37"/>
  <c r="FK62" i="37"/>
  <c r="FJ62" i="37"/>
  <c r="FI62" i="37"/>
  <c r="FH62" i="37"/>
  <c r="FG62" i="37"/>
  <c r="FF62" i="37"/>
  <c r="FE62" i="37"/>
  <c r="FD62" i="37"/>
  <c r="FC62" i="37"/>
  <c r="FB62" i="37"/>
  <c r="FA62" i="37"/>
  <c r="EZ62" i="37"/>
  <c r="EY62" i="37"/>
  <c r="EX62" i="37"/>
  <c r="EW62" i="37"/>
  <c r="EV62" i="37"/>
  <c r="EU62" i="37"/>
  <c r="ET62" i="37"/>
  <c r="ES62" i="37"/>
  <c r="ER62" i="37"/>
  <c r="EQ62" i="37"/>
  <c r="EP62" i="37"/>
  <c r="EO62" i="37"/>
  <c r="EN62" i="37"/>
  <c r="EM62" i="37"/>
  <c r="EL62" i="37"/>
  <c r="EK62" i="37"/>
  <c r="EJ62" i="37"/>
  <c r="EI62" i="37"/>
  <c r="EH62" i="37"/>
  <c r="EG62" i="37"/>
  <c r="EF62" i="37"/>
  <c r="EE62" i="37"/>
  <c r="ED62" i="37"/>
  <c r="EC62" i="37"/>
  <c r="EB62" i="37"/>
  <c r="EA62" i="37"/>
  <c r="DZ62" i="37"/>
  <c r="DY62" i="37"/>
  <c r="DX62" i="37"/>
  <c r="DW62" i="37"/>
  <c r="DV62" i="37"/>
  <c r="DU62" i="37"/>
  <c r="DT62" i="37"/>
  <c r="DS62" i="37"/>
  <c r="DR62" i="37"/>
  <c r="DQ62" i="37"/>
  <c r="DP62" i="37"/>
  <c r="DO62" i="37"/>
  <c r="DN62" i="37"/>
  <c r="DM62" i="37"/>
  <c r="DL62" i="37"/>
  <c r="DK62" i="37"/>
  <c r="DJ62" i="37"/>
  <c r="DI62" i="37"/>
  <c r="DH62" i="37"/>
  <c r="DG62" i="37"/>
  <c r="DF62" i="37"/>
  <c r="DE62" i="37"/>
  <c r="DD62" i="37"/>
  <c r="DC62" i="37"/>
  <c r="DB62" i="37"/>
  <c r="DA62" i="37"/>
  <c r="CZ62" i="37"/>
  <c r="CY62" i="37"/>
  <c r="CX62" i="37"/>
  <c r="CW62" i="37"/>
  <c r="CV62" i="37"/>
  <c r="CU62" i="37"/>
  <c r="CT62" i="37"/>
  <c r="CS62" i="37"/>
  <c r="CR62" i="37"/>
  <c r="CQ62" i="37"/>
  <c r="CP62" i="37"/>
  <c r="CO62" i="37"/>
  <c r="CN62" i="37"/>
  <c r="CM62" i="37"/>
  <c r="CL62" i="37"/>
  <c r="CK62" i="37"/>
  <c r="CJ62" i="37"/>
  <c r="CI62" i="37"/>
  <c r="CH62" i="37"/>
  <c r="CG62" i="37"/>
  <c r="CF62" i="37"/>
  <c r="CE62" i="37"/>
  <c r="CD62" i="37"/>
  <c r="CC62" i="37"/>
  <c r="CB62" i="37"/>
  <c r="CA62" i="37"/>
  <c r="BZ62" i="37"/>
  <c r="BY62" i="37"/>
  <c r="BX62" i="37"/>
  <c r="BW62" i="37"/>
  <c r="BV62" i="37"/>
  <c r="BU62" i="37"/>
  <c r="BT62" i="37"/>
  <c r="BS62" i="37"/>
  <c r="BR62" i="37"/>
  <c r="BQ62" i="37"/>
  <c r="BP62" i="37"/>
  <c r="BO62" i="37"/>
  <c r="BN62" i="37"/>
  <c r="BM62" i="37"/>
  <c r="BL62" i="37"/>
  <c r="BK62" i="37"/>
  <c r="BJ62" i="37"/>
  <c r="BI62" i="37"/>
  <c r="BH62" i="37"/>
  <c r="BG62" i="37"/>
  <c r="BF62" i="37"/>
  <c r="BE62" i="37"/>
  <c r="BD62" i="37"/>
  <c r="BC62" i="37"/>
  <c r="BB62" i="37"/>
  <c r="BA62" i="37"/>
  <c r="AZ62" i="37"/>
  <c r="AY62" i="37"/>
  <c r="AX62" i="37"/>
  <c r="AW62" i="37"/>
  <c r="AV62" i="37"/>
  <c r="AU62" i="37"/>
  <c r="AT62" i="37"/>
  <c r="AS62" i="37"/>
  <c r="AR62" i="37"/>
  <c r="AQ62" i="37"/>
  <c r="AP62" i="37"/>
  <c r="AO62" i="37"/>
  <c r="AN62" i="37"/>
  <c r="AM62" i="37"/>
  <c r="AL62" i="37"/>
  <c r="AK62" i="37"/>
  <c r="AJ62" i="37"/>
  <c r="AIZ61" i="37"/>
  <c r="AIY61" i="37"/>
  <c r="AIX61" i="37"/>
  <c r="AIW61" i="37"/>
  <c r="AIV61" i="37"/>
  <c r="AIU61" i="37"/>
  <c r="AIT61" i="37"/>
  <c r="AIS61" i="37"/>
  <c r="AIR61" i="37"/>
  <c r="AIQ61" i="37"/>
  <c r="AIP61" i="37"/>
  <c r="AIO61" i="37"/>
  <c r="AIN61" i="37"/>
  <c r="AIM61" i="37"/>
  <c r="AIL61" i="37"/>
  <c r="AIK61" i="37"/>
  <c r="AIJ61" i="37"/>
  <c r="AII61" i="37"/>
  <c r="AIH61" i="37"/>
  <c r="AIG61" i="37"/>
  <c r="AIF61" i="37"/>
  <c r="AIE61" i="37"/>
  <c r="AID61" i="37"/>
  <c r="AIC61" i="37"/>
  <c r="AIB61" i="37"/>
  <c r="AIA61" i="37"/>
  <c r="AHZ61" i="37"/>
  <c r="AHY61" i="37"/>
  <c r="AHX61" i="37"/>
  <c r="AHW61" i="37"/>
  <c r="AHV61" i="37"/>
  <c r="AHU61" i="37"/>
  <c r="AHT61" i="37"/>
  <c r="AHS61" i="37"/>
  <c r="AHR61" i="37"/>
  <c r="AHQ61" i="37"/>
  <c r="AHP61" i="37"/>
  <c r="AHO61" i="37"/>
  <c r="AHN61" i="37"/>
  <c r="AHM61" i="37"/>
  <c r="AHL61" i="37"/>
  <c r="AHK61" i="37"/>
  <c r="AHJ61" i="37"/>
  <c r="AHI61" i="37"/>
  <c r="AHH61" i="37"/>
  <c r="AHG61" i="37"/>
  <c r="AHF61" i="37"/>
  <c r="AHE61" i="37"/>
  <c r="AHD61" i="37"/>
  <c r="AHC61" i="37"/>
  <c r="AHB61" i="37"/>
  <c r="AHA61" i="37"/>
  <c r="AGZ61" i="37"/>
  <c r="AGY61" i="37"/>
  <c r="AGX61" i="37"/>
  <c r="AGW61" i="37"/>
  <c r="AGV61" i="37"/>
  <c r="AGU61" i="37"/>
  <c r="AGT61" i="37"/>
  <c r="AGS61" i="37"/>
  <c r="AGR61" i="37"/>
  <c r="AGQ61" i="37"/>
  <c r="AGP61" i="37"/>
  <c r="AGO61" i="37"/>
  <c r="AGN61" i="37"/>
  <c r="AGM61" i="37"/>
  <c r="AGL61" i="37"/>
  <c r="AGK61" i="37"/>
  <c r="AGJ61" i="37"/>
  <c r="AGI61" i="37"/>
  <c r="AGH61" i="37"/>
  <c r="AGG61" i="37"/>
  <c r="AGF61" i="37"/>
  <c r="AGE61" i="37"/>
  <c r="AGD61" i="37"/>
  <c r="AGC61" i="37"/>
  <c r="AGB61" i="37"/>
  <c r="AGA61" i="37"/>
  <c r="AFZ61" i="37"/>
  <c r="AFY61" i="37"/>
  <c r="AFX61" i="37"/>
  <c r="AFW61" i="37"/>
  <c r="AFV61" i="37"/>
  <c r="AFU61" i="37"/>
  <c r="AFT61" i="37"/>
  <c r="AFS61" i="37"/>
  <c r="AFR61" i="37"/>
  <c r="AFQ61" i="37"/>
  <c r="AFP61" i="37"/>
  <c r="AFO61" i="37"/>
  <c r="AFN61" i="37"/>
  <c r="AFM61" i="37"/>
  <c r="AFL61" i="37"/>
  <c r="AFK61" i="37"/>
  <c r="AFJ61" i="37"/>
  <c r="AFI61" i="37"/>
  <c r="AFH61" i="37"/>
  <c r="AFG61" i="37"/>
  <c r="AFF61" i="37"/>
  <c r="AFE61" i="37"/>
  <c r="AFD61" i="37"/>
  <c r="AFC61" i="37"/>
  <c r="AFB61" i="37"/>
  <c r="AFA61" i="37"/>
  <c r="AEZ61" i="37"/>
  <c r="AEY61" i="37"/>
  <c r="AEX61" i="37"/>
  <c r="AEW61" i="37"/>
  <c r="AEV61" i="37"/>
  <c r="AEU61" i="37"/>
  <c r="AET61" i="37"/>
  <c r="AES61" i="37"/>
  <c r="AER61" i="37"/>
  <c r="AEQ61" i="37"/>
  <c r="AEP61" i="37"/>
  <c r="AEO61" i="37"/>
  <c r="AEN61" i="37"/>
  <c r="AEM61" i="37"/>
  <c r="AEL61" i="37"/>
  <c r="AEK61" i="37"/>
  <c r="AEJ61" i="37"/>
  <c r="AEI61" i="37"/>
  <c r="AEH61" i="37"/>
  <c r="AEG61" i="37"/>
  <c r="AEF61" i="37"/>
  <c r="AEE61" i="37"/>
  <c r="AED61" i="37"/>
  <c r="AEC61" i="37"/>
  <c r="AEB61" i="37"/>
  <c r="AEA61" i="37"/>
  <c r="ADZ61" i="37"/>
  <c r="ADY61" i="37"/>
  <c r="ADX61" i="37"/>
  <c r="ADW61" i="37"/>
  <c r="ADV61" i="37"/>
  <c r="ADU61" i="37"/>
  <c r="ADT61" i="37"/>
  <c r="ADS61" i="37"/>
  <c r="ADR61" i="37"/>
  <c r="ADQ61" i="37"/>
  <c r="ADP61" i="37"/>
  <c r="ADO61" i="37"/>
  <c r="ADN61" i="37"/>
  <c r="ADM61" i="37"/>
  <c r="ADL61" i="37"/>
  <c r="ADK61" i="37"/>
  <c r="ADJ61" i="37"/>
  <c r="ADI61" i="37"/>
  <c r="ADH61" i="37"/>
  <c r="ADG61" i="37"/>
  <c r="ADF61" i="37"/>
  <c r="ADE61" i="37"/>
  <c r="ADD61" i="37"/>
  <c r="ADC61" i="37"/>
  <c r="ADB61" i="37"/>
  <c r="ADA61" i="37"/>
  <c r="ACZ61" i="37"/>
  <c r="ACY61" i="37"/>
  <c r="ACX61" i="37"/>
  <c r="ACW61" i="37"/>
  <c r="ACV61" i="37"/>
  <c r="ACU61" i="37"/>
  <c r="ACT61" i="37"/>
  <c r="ACS61" i="37"/>
  <c r="ACR61" i="37"/>
  <c r="ACQ61" i="37"/>
  <c r="ACP61" i="37"/>
  <c r="ACO61" i="37"/>
  <c r="ACN61" i="37"/>
  <c r="ACM61" i="37"/>
  <c r="ACL61" i="37"/>
  <c r="ACK61" i="37"/>
  <c r="ACJ61" i="37"/>
  <c r="ACI61" i="37"/>
  <c r="ACH61" i="37"/>
  <c r="ACG61" i="37"/>
  <c r="ACF61" i="37"/>
  <c r="ACE61" i="37"/>
  <c r="ACD61" i="37"/>
  <c r="ACC61" i="37"/>
  <c r="ACB61" i="37"/>
  <c r="ACA61" i="37"/>
  <c r="ABZ61" i="37"/>
  <c r="ABY61" i="37"/>
  <c r="ABX61" i="37"/>
  <c r="ABW61" i="37"/>
  <c r="ABV61" i="37"/>
  <c r="ABU61" i="37"/>
  <c r="ABT61" i="37"/>
  <c r="ABS61" i="37"/>
  <c r="ABR61" i="37"/>
  <c r="ABQ61" i="37"/>
  <c r="ABP61" i="37"/>
  <c r="ABO61" i="37"/>
  <c r="ABN61" i="37"/>
  <c r="ABM61" i="37"/>
  <c r="ABL61" i="37"/>
  <c r="ABK61" i="37"/>
  <c r="ABJ61" i="37"/>
  <c r="ABI61" i="37"/>
  <c r="ABH61" i="37"/>
  <c r="ABG61" i="37"/>
  <c r="ABF61" i="37"/>
  <c r="ABE61" i="37"/>
  <c r="ABD61" i="37"/>
  <c r="ABC61" i="37"/>
  <c r="ABB61" i="37"/>
  <c r="ABA61" i="37"/>
  <c r="AAZ61" i="37"/>
  <c r="AAY61" i="37"/>
  <c r="AAX61" i="37"/>
  <c r="AAW61" i="37"/>
  <c r="AAV61" i="37"/>
  <c r="AAU61" i="37"/>
  <c r="AAT61" i="37"/>
  <c r="AAS61" i="37"/>
  <c r="AAR61" i="37"/>
  <c r="AAQ61" i="37"/>
  <c r="AAP61" i="37"/>
  <c r="AAO61" i="37"/>
  <c r="AAN61" i="37"/>
  <c r="AAM61" i="37"/>
  <c r="AAL61" i="37"/>
  <c r="AAK61" i="37"/>
  <c r="AAJ61" i="37"/>
  <c r="AAI61" i="37"/>
  <c r="AAH61" i="37"/>
  <c r="AAG61" i="37"/>
  <c r="AAF61" i="37"/>
  <c r="AAE61" i="37"/>
  <c r="AAD61" i="37"/>
  <c r="AAC61" i="37"/>
  <c r="AAB61" i="37"/>
  <c r="AAA61" i="37"/>
  <c r="ZZ61" i="37"/>
  <c r="ZY61" i="37"/>
  <c r="ZX61" i="37"/>
  <c r="ZW61" i="37"/>
  <c r="ZV61" i="37"/>
  <c r="ZU61" i="37"/>
  <c r="ZT61" i="37"/>
  <c r="ZS61" i="37"/>
  <c r="ZR61" i="37"/>
  <c r="ZQ61" i="37"/>
  <c r="ZP61" i="37"/>
  <c r="ZO61" i="37"/>
  <c r="ZN61" i="37"/>
  <c r="ZM61" i="37"/>
  <c r="ZL61" i="37"/>
  <c r="ZK61" i="37"/>
  <c r="ZJ61" i="37"/>
  <c r="ZI61" i="37"/>
  <c r="ZH61" i="37"/>
  <c r="ZG61" i="37"/>
  <c r="ZF61" i="37"/>
  <c r="ZE61" i="37"/>
  <c r="ZD61" i="37"/>
  <c r="ZC61" i="37"/>
  <c r="ZB61" i="37"/>
  <c r="ZA61" i="37"/>
  <c r="YZ61" i="37"/>
  <c r="YY61" i="37"/>
  <c r="YX61" i="37"/>
  <c r="YW61" i="37"/>
  <c r="YV61" i="37"/>
  <c r="YU61" i="37"/>
  <c r="YT61" i="37"/>
  <c r="YS61" i="37"/>
  <c r="YR61" i="37"/>
  <c r="YQ61" i="37"/>
  <c r="YP61" i="37"/>
  <c r="YO61" i="37"/>
  <c r="YN61" i="37"/>
  <c r="YM61" i="37"/>
  <c r="YL61" i="37"/>
  <c r="YK61" i="37"/>
  <c r="YJ61" i="37"/>
  <c r="YI61" i="37"/>
  <c r="YH61" i="37"/>
  <c r="YG61" i="37"/>
  <c r="YF61" i="37"/>
  <c r="YE61" i="37"/>
  <c r="YD61" i="37"/>
  <c r="YC61" i="37"/>
  <c r="YB61" i="37"/>
  <c r="YA61" i="37"/>
  <c r="XZ61" i="37"/>
  <c r="XY61" i="37"/>
  <c r="XX61" i="37"/>
  <c r="XW61" i="37"/>
  <c r="XV61" i="37"/>
  <c r="XU61" i="37"/>
  <c r="XT61" i="37"/>
  <c r="XS61" i="37"/>
  <c r="XR61" i="37"/>
  <c r="XQ61" i="37"/>
  <c r="XP61" i="37"/>
  <c r="XO61" i="37"/>
  <c r="XN61" i="37"/>
  <c r="XM61" i="37"/>
  <c r="XL61" i="37"/>
  <c r="XK61" i="37"/>
  <c r="XJ61" i="37"/>
  <c r="XI61" i="37"/>
  <c r="XH61" i="37"/>
  <c r="XG61" i="37"/>
  <c r="XF61" i="37"/>
  <c r="XE61" i="37"/>
  <c r="XD61" i="37"/>
  <c r="XC61" i="37"/>
  <c r="XB61" i="37"/>
  <c r="XA61" i="37"/>
  <c r="WZ61" i="37"/>
  <c r="WY61" i="37"/>
  <c r="WX61" i="37"/>
  <c r="WW61" i="37"/>
  <c r="WV61" i="37"/>
  <c r="WU61" i="37"/>
  <c r="WT61" i="37"/>
  <c r="WS61" i="37"/>
  <c r="WR61" i="37"/>
  <c r="WQ61" i="37"/>
  <c r="WP61" i="37"/>
  <c r="WO61" i="37"/>
  <c r="WN61" i="37"/>
  <c r="WM61" i="37"/>
  <c r="WL61" i="37"/>
  <c r="WK61" i="37"/>
  <c r="WJ61" i="37"/>
  <c r="WI61" i="37"/>
  <c r="WH61" i="37"/>
  <c r="WG61" i="37"/>
  <c r="WF61" i="37"/>
  <c r="WE61" i="37"/>
  <c r="WD61" i="37"/>
  <c r="WC61" i="37"/>
  <c r="WB61" i="37"/>
  <c r="WA61" i="37"/>
  <c r="VZ61" i="37"/>
  <c r="VY61" i="37"/>
  <c r="VX61" i="37"/>
  <c r="VW61" i="37"/>
  <c r="VV61" i="37"/>
  <c r="VU61" i="37"/>
  <c r="VT61" i="37"/>
  <c r="VS61" i="37"/>
  <c r="VR61" i="37"/>
  <c r="VQ61" i="37"/>
  <c r="VP61" i="37"/>
  <c r="VO61" i="37"/>
  <c r="VN61" i="37"/>
  <c r="VM61" i="37"/>
  <c r="VL61" i="37"/>
  <c r="VK61" i="37"/>
  <c r="VJ61" i="37"/>
  <c r="VI61" i="37"/>
  <c r="VH61" i="37"/>
  <c r="VG61" i="37"/>
  <c r="VF61" i="37"/>
  <c r="VE61" i="37"/>
  <c r="VD61" i="37"/>
  <c r="VC61" i="37"/>
  <c r="VB61" i="37"/>
  <c r="VA61" i="37"/>
  <c r="UZ61" i="37"/>
  <c r="UY61" i="37"/>
  <c r="UX61" i="37"/>
  <c r="UW61" i="37"/>
  <c r="UV61" i="37"/>
  <c r="UU61" i="37"/>
  <c r="UT61" i="37"/>
  <c r="US61" i="37"/>
  <c r="UR61" i="37"/>
  <c r="UQ61" i="37"/>
  <c r="UP61" i="37"/>
  <c r="UO61" i="37"/>
  <c r="UN61" i="37"/>
  <c r="UM61" i="37"/>
  <c r="UL61" i="37"/>
  <c r="UK61" i="37"/>
  <c r="UJ61" i="37"/>
  <c r="UI61" i="37"/>
  <c r="UH61" i="37"/>
  <c r="UG61" i="37"/>
  <c r="UF61" i="37"/>
  <c r="UE61" i="37"/>
  <c r="UD61" i="37"/>
  <c r="UC61" i="37"/>
  <c r="UB61" i="37"/>
  <c r="UA61" i="37"/>
  <c r="TZ61" i="37"/>
  <c r="TY61" i="37"/>
  <c r="TX61" i="37"/>
  <c r="TW61" i="37"/>
  <c r="TV61" i="37"/>
  <c r="TU61" i="37"/>
  <c r="TT61" i="37"/>
  <c r="TS61" i="37"/>
  <c r="TR61" i="37"/>
  <c r="TQ61" i="37"/>
  <c r="TP61" i="37"/>
  <c r="TO61" i="37"/>
  <c r="TN61" i="37"/>
  <c r="TM61" i="37"/>
  <c r="TL61" i="37"/>
  <c r="TK61" i="37"/>
  <c r="TJ61" i="37"/>
  <c r="TI61" i="37"/>
  <c r="TH61" i="37"/>
  <c r="TG61" i="37"/>
  <c r="TF61" i="37"/>
  <c r="TE61" i="37"/>
  <c r="TD61" i="37"/>
  <c r="TC61" i="37"/>
  <c r="TB61" i="37"/>
  <c r="TA61" i="37"/>
  <c r="SZ61" i="37"/>
  <c r="SY61" i="37"/>
  <c r="SX61" i="37"/>
  <c r="SW61" i="37"/>
  <c r="SV61" i="37"/>
  <c r="SU61" i="37"/>
  <c r="ST61" i="37"/>
  <c r="SS61" i="37"/>
  <c r="SR61" i="37"/>
  <c r="SQ61" i="37"/>
  <c r="SP61" i="37"/>
  <c r="SO61" i="37"/>
  <c r="SN61" i="37"/>
  <c r="SM61" i="37"/>
  <c r="SL61" i="37"/>
  <c r="SK61" i="37"/>
  <c r="SJ61" i="37"/>
  <c r="SI61" i="37"/>
  <c r="SH61" i="37"/>
  <c r="SG61" i="37"/>
  <c r="SF61" i="37"/>
  <c r="SE61" i="37"/>
  <c r="SD61" i="37"/>
  <c r="SC61" i="37"/>
  <c r="SB61" i="37"/>
  <c r="SA61" i="37"/>
  <c r="RZ61" i="37"/>
  <c r="RY61" i="37"/>
  <c r="RX61" i="37"/>
  <c r="RW61" i="37"/>
  <c r="RV61" i="37"/>
  <c r="RU61" i="37"/>
  <c r="RT61" i="37"/>
  <c r="RS61" i="37"/>
  <c r="RR61" i="37"/>
  <c r="RQ61" i="37"/>
  <c r="RP61" i="37"/>
  <c r="RO61" i="37"/>
  <c r="RN61" i="37"/>
  <c r="RM61" i="37"/>
  <c r="RL61" i="37"/>
  <c r="RK61" i="37"/>
  <c r="RJ61" i="37"/>
  <c r="RI61" i="37"/>
  <c r="RH61" i="37"/>
  <c r="RG61" i="37"/>
  <c r="RF61" i="37"/>
  <c r="RE61" i="37"/>
  <c r="RD61" i="37"/>
  <c r="RC61" i="37"/>
  <c r="RB61" i="37"/>
  <c r="RA61" i="37"/>
  <c r="QZ61" i="37"/>
  <c r="QY61" i="37"/>
  <c r="QX61" i="37"/>
  <c r="QW61" i="37"/>
  <c r="QV61" i="37"/>
  <c r="QU61" i="37"/>
  <c r="QT61" i="37"/>
  <c r="QS61" i="37"/>
  <c r="QR61" i="37"/>
  <c r="QQ61" i="37"/>
  <c r="QP61" i="37"/>
  <c r="QO61" i="37"/>
  <c r="QN61" i="37"/>
  <c r="QM61" i="37"/>
  <c r="QL61" i="37"/>
  <c r="QK61" i="37"/>
  <c r="QJ61" i="37"/>
  <c r="QI61" i="37"/>
  <c r="QH61" i="37"/>
  <c r="QG61" i="37"/>
  <c r="QF61" i="37"/>
  <c r="QE61" i="37"/>
  <c r="QD61" i="37"/>
  <c r="QC61" i="37"/>
  <c r="QB61" i="37"/>
  <c r="QA61" i="37"/>
  <c r="PZ61" i="37"/>
  <c r="PY61" i="37"/>
  <c r="PX61" i="37"/>
  <c r="PW61" i="37"/>
  <c r="PV61" i="37"/>
  <c r="PU61" i="37"/>
  <c r="PT61" i="37"/>
  <c r="PS61" i="37"/>
  <c r="PR61" i="37"/>
  <c r="PQ61" i="37"/>
  <c r="PP61" i="37"/>
  <c r="PO61" i="37"/>
  <c r="PN61" i="37"/>
  <c r="PM61" i="37"/>
  <c r="PL61" i="37"/>
  <c r="PK61" i="37"/>
  <c r="PJ61" i="37"/>
  <c r="PI61" i="37"/>
  <c r="PH61" i="37"/>
  <c r="PG61" i="37"/>
  <c r="PF61" i="37"/>
  <c r="PE61" i="37"/>
  <c r="PD61" i="37"/>
  <c r="PC61" i="37"/>
  <c r="PB61" i="37"/>
  <c r="PA61" i="37"/>
  <c r="OZ61" i="37"/>
  <c r="OY61" i="37"/>
  <c r="OX61" i="37"/>
  <c r="OW61" i="37"/>
  <c r="OV61" i="37"/>
  <c r="OU61" i="37"/>
  <c r="OT61" i="37"/>
  <c r="OS61" i="37"/>
  <c r="OR61" i="37"/>
  <c r="OQ61" i="37"/>
  <c r="OP61" i="37"/>
  <c r="OO61" i="37"/>
  <c r="ON61" i="37"/>
  <c r="OM61" i="37"/>
  <c r="OL61" i="37"/>
  <c r="OK61" i="37"/>
  <c r="OJ61" i="37"/>
  <c r="OI61" i="37"/>
  <c r="OH61" i="37"/>
  <c r="OG61" i="37"/>
  <c r="OF61" i="37"/>
  <c r="OE61" i="37"/>
  <c r="OD61" i="37"/>
  <c r="OC61" i="37"/>
  <c r="OB61" i="37"/>
  <c r="OA61" i="37"/>
  <c r="NZ61" i="37"/>
  <c r="NY61" i="37"/>
  <c r="NX61" i="37"/>
  <c r="NW61" i="37"/>
  <c r="NV61" i="37"/>
  <c r="NU61" i="37"/>
  <c r="NT61" i="37"/>
  <c r="NS61" i="37"/>
  <c r="NR61" i="37"/>
  <c r="NQ61" i="37"/>
  <c r="NP61" i="37"/>
  <c r="NO61" i="37"/>
  <c r="NN61" i="37"/>
  <c r="NM61" i="37"/>
  <c r="NL61" i="37"/>
  <c r="NK61" i="37"/>
  <c r="NJ61" i="37"/>
  <c r="NI61" i="37"/>
  <c r="NH61" i="37"/>
  <c r="NG61" i="37"/>
  <c r="NF61" i="37"/>
  <c r="NE61" i="37"/>
  <c r="ND61" i="37"/>
  <c r="NC61" i="37"/>
  <c r="NB61" i="37"/>
  <c r="NA61" i="37"/>
  <c r="MZ61" i="37"/>
  <c r="MY61" i="37"/>
  <c r="MX61" i="37"/>
  <c r="MW61" i="37"/>
  <c r="MV61" i="37"/>
  <c r="MU61" i="37"/>
  <c r="MT61" i="37"/>
  <c r="MS61" i="37"/>
  <c r="MR61" i="37"/>
  <c r="MQ61" i="37"/>
  <c r="MP61" i="37"/>
  <c r="MO61" i="37"/>
  <c r="MN61" i="37"/>
  <c r="MM61" i="37"/>
  <c r="ML61" i="37"/>
  <c r="MK61" i="37"/>
  <c r="MJ61" i="37"/>
  <c r="MI61" i="37"/>
  <c r="MH61" i="37"/>
  <c r="MG61" i="37"/>
  <c r="MF61" i="37"/>
  <c r="ME61" i="37"/>
  <c r="MD61" i="37"/>
  <c r="MC61" i="37"/>
  <c r="MB61" i="37"/>
  <c r="MA61" i="37"/>
  <c r="LZ61" i="37"/>
  <c r="LY61" i="37"/>
  <c r="LX61" i="37"/>
  <c r="LW61" i="37"/>
  <c r="LV61" i="37"/>
  <c r="LU61" i="37"/>
  <c r="LT61" i="37"/>
  <c r="LS61" i="37"/>
  <c r="LR61" i="37"/>
  <c r="LQ61" i="37"/>
  <c r="LP61" i="37"/>
  <c r="LO61" i="37"/>
  <c r="LN61" i="37"/>
  <c r="LM61" i="37"/>
  <c r="LL61" i="37"/>
  <c r="LK61" i="37"/>
  <c r="LJ61" i="37"/>
  <c r="LI61" i="37"/>
  <c r="LH61" i="37"/>
  <c r="LG61" i="37"/>
  <c r="LF61" i="37"/>
  <c r="LE61" i="37"/>
  <c r="LD61" i="37"/>
  <c r="LC61" i="37"/>
  <c r="LB61" i="37"/>
  <c r="LA61" i="37"/>
  <c r="KZ61" i="37"/>
  <c r="KY61" i="37"/>
  <c r="KX61" i="37"/>
  <c r="KW61" i="37"/>
  <c r="KV61" i="37"/>
  <c r="KU61" i="37"/>
  <c r="KT61" i="37"/>
  <c r="KS61" i="37"/>
  <c r="KR61" i="37"/>
  <c r="KQ61" i="37"/>
  <c r="KP61" i="37"/>
  <c r="KO61" i="37"/>
  <c r="KN61" i="37"/>
  <c r="KM61" i="37"/>
  <c r="KL61" i="37"/>
  <c r="KK61" i="37"/>
  <c r="KJ61" i="37"/>
  <c r="KI61" i="37"/>
  <c r="KH61" i="37"/>
  <c r="KG61" i="37"/>
  <c r="KF61" i="37"/>
  <c r="KE61" i="37"/>
  <c r="KD61" i="37"/>
  <c r="KC61" i="37"/>
  <c r="KB61" i="37"/>
  <c r="KA61" i="37"/>
  <c r="JZ61" i="37"/>
  <c r="JY61" i="37"/>
  <c r="JX61" i="37"/>
  <c r="JW61" i="37"/>
  <c r="JV61" i="37"/>
  <c r="JU61" i="37"/>
  <c r="JT61" i="37"/>
  <c r="JS61" i="37"/>
  <c r="JR61" i="37"/>
  <c r="JQ61" i="37"/>
  <c r="JP61" i="37"/>
  <c r="JO61" i="37"/>
  <c r="JN61" i="37"/>
  <c r="JM61" i="37"/>
  <c r="JL61" i="37"/>
  <c r="JK61" i="37"/>
  <c r="JJ61" i="37"/>
  <c r="JI61" i="37"/>
  <c r="JH61" i="37"/>
  <c r="JG61" i="37"/>
  <c r="JF61" i="37"/>
  <c r="JE61" i="37"/>
  <c r="JD61" i="37"/>
  <c r="JC61" i="37"/>
  <c r="JB61" i="37"/>
  <c r="JA61" i="37"/>
  <c r="IZ61" i="37"/>
  <c r="IY61" i="37"/>
  <c r="IX61" i="37"/>
  <c r="IW61" i="37"/>
  <c r="IV61" i="37"/>
  <c r="IU61" i="37"/>
  <c r="IT61" i="37"/>
  <c r="IS61" i="37"/>
  <c r="IR61" i="37"/>
  <c r="IQ61" i="37"/>
  <c r="IP61" i="37"/>
  <c r="IO61" i="37"/>
  <c r="IN61" i="37"/>
  <c r="IM61" i="37"/>
  <c r="IL61" i="37"/>
  <c r="IK61" i="37"/>
  <c r="IJ61" i="37"/>
  <c r="II61" i="37"/>
  <c r="IH61" i="37"/>
  <c r="IG61" i="37"/>
  <c r="IF61" i="37"/>
  <c r="IE61" i="37"/>
  <c r="ID61" i="37"/>
  <c r="IC61" i="37"/>
  <c r="IB61" i="37"/>
  <c r="IA61" i="37"/>
  <c r="HZ61" i="37"/>
  <c r="HY61" i="37"/>
  <c r="HX61" i="37"/>
  <c r="HW61" i="37"/>
  <c r="HV61" i="37"/>
  <c r="HU61" i="37"/>
  <c r="HT61" i="37"/>
  <c r="HS61" i="37"/>
  <c r="HR61" i="37"/>
  <c r="HQ61" i="37"/>
  <c r="HP61" i="37"/>
  <c r="HO61" i="37"/>
  <c r="HN61" i="37"/>
  <c r="HM61" i="37"/>
  <c r="HL61" i="37"/>
  <c r="HK61" i="37"/>
  <c r="HJ61" i="37"/>
  <c r="HI61" i="37"/>
  <c r="HH61" i="37"/>
  <c r="HG61" i="37"/>
  <c r="HF61" i="37"/>
  <c r="HE61" i="37"/>
  <c r="HD61" i="37"/>
  <c r="HC61" i="37"/>
  <c r="HB61" i="37"/>
  <c r="HA61" i="37"/>
  <c r="GZ61" i="37"/>
  <c r="GY61" i="37"/>
  <c r="GX61" i="37"/>
  <c r="GW61" i="37"/>
  <c r="GV61" i="37"/>
  <c r="GU61" i="37"/>
  <c r="GT61" i="37"/>
  <c r="GS61" i="37"/>
  <c r="GR61" i="37"/>
  <c r="GQ61" i="37"/>
  <c r="GP61" i="37"/>
  <c r="GO61" i="37"/>
  <c r="GN61" i="37"/>
  <c r="GM61" i="37"/>
  <c r="GL61" i="37"/>
  <c r="GK61" i="37"/>
  <c r="GJ61" i="37"/>
  <c r="GI61" i="37"/>
  <c r="GH61" i="37"/>
  <c r="GG61" i="37"/>
  <c r="GF61" i="37"/>
  <c r="GE61" i="37"/>
  <c r="GD61" i="37"/>
  <c r="GC61" i="37"/>
  <c r="GB61" i="37"/>
  <c r="GA61" i="37"/>
  <c r="FZ61" i="37"/>
  <c r="FY61" i="37"/>
  <c r="FX61" i="37"/>
  <c r="FW61" i="37"/>
  <c r="FV61" i="37"/>
  <c r="FU61" i="37"/>
  <c r="FT61" i="37"/>
  <c r="FS61" i="37"/>
  <c r="FR61" i="37"/>
  <c r="FQ61" i="37"/>
  <c r="FP61" i="37"/>
  <c r="FO61" i="37"/>
  <c r="FN61" i="37"/>
  <c r="FM61" i="37"/>
  <c r="FL61" i="37"/>
  <c r="FK61" i="37"/>
  <c r="FJ61" i="37"/>
  <c r="FI61" i="37"/>
  <c r="FH61" i="37"/>
  <c r="FG61" i="37"/>
  <c r="FF61" i="37"/>
  <c r="FE61" i="37"/>
  <c r="FD61" i="37"/>
  <c r="FC61" i="37"/>
  <c r="FB61" i="37"/>
  <c r="FA61" i="37"/>
  <c r="EZ61" i="37"/>
  <c r="EY61" i="37"/>
  <c r="EX61" i="37"/>
  <c r="EW61" i="37"/>
  <c r="EV61" i="37"/>
  <c r="EU61" i="37"/>
  <c r="ET61" i="37"/>
  <c r="ES61" i="37"/>
  <c r="ER61" i="37"/>
  <c r="EQ61" i="37"/>
  <c r="EP61" i="37"/>
  <c r="EO61" i="37"/>
  <c r="EN61" i="37"/>
  <c r="EM61" i="37"/>
  <c r="EL61" i="37"/>
  <c r="EK61" i="37"/>
  <c r="EJ61" i="37"/>
  <c r="EI61" i="37"/>
  <c r="EH61" i="37"/>
  <c r="EG61" i="37"/>
  <c r="EF61" i="37"/>
  <c r="EE61" i="37"/>
  <c r="ED61" i="37"/>
  <c r="EC61" i="37"/>
  <c r="EB61" i="37"/>
  <c r="EA61" i="37"/>
  <c r="DZ61" i="37"/>
  <c r="DY61" i="37"/>
  <c r="DX61" i="37"/>
  <c r="DW61" i="37"/>
  <c r="DV61" i="37"/>
  <c r="DU61" i="37"/>
  <c r="DT61" i="37"/>
  <c r="DS61" i="37"/>
  <c r="DR61" i="37"/>
  <c r="DQ61" i="37"/>
  <c r="DP61" i="37"/>
  <c r="DO61" i="37"/>
  <c r="DN61" i="37"/>
  <c r="DM61" i="37"/>
  <c r="DL61" i="37"/>
  <c r="DK61" i="37"/>
  <c r="DJ61" i="37"/>
  <c r="DI61" i="37"/>
  <c r="DH61" i="37"/>
  <c r="DG61" i="37"/>
  <c r="DF61" i="37"/>
  <c r="DE61" i="37"/>
  <c r="DD61" i="37"/>
  <c r="DC61" i="37"/>
  <c r="DB61" i="37"/>
  <c r="DA61" i="37"/>
  <c r="CZ61" i="37"/>
  <c r="CY61" i="37"/>
  <c r="CX61" i="37"/>
  <c r="CW61" i="37"/>
  <c r="CV61" i="37"/>
  <c r="CU61" i="37"/>
  <c r="CT61" i="37"/>
  <c r="CS61" i="37"/>
  <c r="CR61" i="37"/>
  <c r="CQ61" i="37"/>
  <c r="CP61" i="37"/>
  <c r="CO61" i="37"/>
  <c r="CN61" i="37"/>
  <c r="CM61" i="37"/>
  <c r="CL61" i="37"/>
  <c r="CK61" i="37"/>
  <c r="CJ61" i="37"/>
  <c r="CI61" i="37"/>
  <c r="CH61" i="37"/>
  <c r="CG61" i="37"/>
  <c r="CF61" i="37"/>
  <c r="CE61" i="37"/>
  <c r="CD61" i="37"/>
  <c r="CC61" i="37"/>
  <c r="CB61" i="37"/>
  <c r="CA61" i="37"/>
  <c r="BZ61" i="37"/>
  <c r="BY61" i="37"/>
  <c r="BX61" i="37"/>
  <c r="BW61" i="37"/>
  <c r="BV61" i="37"/>
  <c r="BU61" i="37"/>
  <c r="BT61" i="37"/>
  <c r="BS61" i="37"/>
  <c r="BR61" i="37"/>
  <c r="BQ61" i="37"/>
  <c r="BP61" i="37"/>
  <c r="BO61" i="37"/>
  <c r="BN61" i="37"/>
  <c r="BM61" i="37"/>
  <c r="BL61" i="37"/>
  <c r="BK61" i="37"/>
  <c r="BJ61" i="37"/>
  <c r="BI61" i="37"/>
  <c r="BH61" i="37"/>
  <c r="BG61" i="37"/>
  <c r="BF61" i="37"/>
  <c r="BE61" i="37"/>
  <c r="BD61" i="37"/>
  <c r="BC61" i="37"/>
  <c r="BB61" i="37"/>
  <c r="BA61" i="37"/>
  <c r="AZ61" i="37"/>
  <c r="AY61" i="37"/>
  <c r="AX61" i="37"/>
  <c r="AW61" i="37"/>
  <c r="AV61" i="37"/>
  <c r="AU61" i="37"/>
  <c r="AT61" i="37"/>
  <c r="AS61" i="37"/>
  <c r="AR61" i="37"/>
  <c r="AQ61" i="37"/>
  <c r="AP61" i="37"/>
  <c r="AO61" i="37"/>
  <c r="AN61" i="37"/>
  <c r="AM61" i="37"/>
  <c r="AL61" i="37"/>
  <c r="AK61" i="37"/>
  <c r="AJ61" i="37"/>
  <c r="AIZ60" i="37"/>
  <c r="AIY60" i="37"/>
  <c r="AIX60" i="37"/>
  <c r="AIW60" i="37"/>
  <c r="AIV60" i="37"/>
  <c r="AIU60" i="37"/>
  <c r="AIT60" i="37"/>
  <c r="AIS60" i="37"/>
  <c r="AIR60" i="37"/>
  <c r="AIQ60" i="37"/>
  <c r="AIP60" i="37"/>
  <c r="AIO60" i="37"/>
  <c r="AIN60" i="37"/>
  <c r="AIM60" i="37"/>
  <c r="AIL60" i="37"/>
  <c r="AIK60" i="37"/>
  <c r="AIJ60" i="37"/>
  <c r="AII60" i="37"/>
  <c r="AIH60" i="37"/>
  <c r="AIG60" i="37"/>
  <c r="AIF60" i="37"/>
  <c r="AIE60" i="37"/>
  <c r="AID60" i="37"/>
  <c r="AIC60" i="37"/>
  <c r="AIB60" i="37"/>
  <c r="AIA60" i="37"/>
  <c r="AHZ60" i="37"/>
  <c r="AHY60" i="37"/>
  <c r="AHX60" i="37"/>
  <c r="AHW60" i="37"/>
  <c r="AHV60" i="37"/>
  <c r="AHU60" i="37"/>
  <c r="AHT60" i="37"/>
  <c r="AHS60" i="37"/>
  <c r="AHR60" i="37"/>
  <c r="AHQ60" i="37"/>
  <c r="AHP60" i="37"/>
  <c r="AHO60" i="37"/>
  <c r="AHN60" i="37"/>
  <c r="AHM60" i="37"/>
  <c r="AHL60" i="37"/>
  <c r="AHK60" i="37"/>
  <c r="AHJ60" i="37"/>
  <c r="AHI60" i="37"/>
  <c r="AHH60" i="37"/>
  <c r="AHG60" i="37"/>
  <c r="AHF60" i="37"/>
  <c r="AHE60" i="37"/>
  <c r="AHD60" i="37"/>
  <c r="AHC60" i="37"/>
  <c r="AHB60" i="37"/>
  <c r="AHA60" i="37"/>
  <c r="AGZ60" i="37"/>
  <c r="AGY60" i="37"/>
  <c r="AGX60" i="37"/>
  <c r="AGW60" i="37"/>
  <c r="AGV60" i="37"/>
  <c r="AGU60" i="37"/>
  <c r="AGT60" i="37"/>
  <c r="AGS60" i="37"/>
  <c r="AGR60" i="37"/>
  <c r="AGQ60" i="37"/>
  <c r="AGP60" i="37"/>
  <c r="AGO60" i="37"/>
  <c r="AGN60" i="37"/>
  <c r="AGM60" i="37"/>
  <c r="AGL60" i="37"/>
  <c r="AGK60" i="37"/>
  <c r="AGJ60" i="37"/>
  <c r="AGI60" i="37"/>
  <c r="AGH60" i="37"/>
  <c r="AGG60" i="37"/>
  <c r="AGF60" i="37"/>
  <c r="AGE60" i="37"/>
  <c r="AGD60" i="37"/>
  <c r="AGC60" i="37"/>
  <c r="AGB60" i="37"/>
  <c r="AGA60" i="37"/>
  <c r="AFZ60" i="37"/>
  <c r="AFY60" i="37"/>
  <c r="AFX60" i="37"/>
  <c r="AFW60" i="37"/>
  <c r="AFV60" i="37"/>
  <c r="AFU60" i="37"/>
  <c r="AFT60" i="37"/>
  <c r="AFS60" i="37"/>
  <c r="AFR60" i="37"/>
  <c r="AFQ60" i="37"/>
  <c r="AFP60" i="37"/>
  <c r="AFO60" i="37"/>
  <c r="AFN60" i="37"/>
  <c r="AFM60" i="37"/>
  <c r="AFL60" i="37"/>
  <c r="AFK60" i="37"/>
  <c r="AFJ60" i="37"/>
  <c r="AFI60" i="37"/>
  <c r="AFH60" i="37"/>
  <c r="AFG60" i="37"/>
  <c r="AFF60" i="37"/>
  <c r="AFE60" i="37"/>
  <c r="AFD60" i="37"/>
  <c r="AFC60" i="37"/>
  <c r="AFB60" i="37"/>
  <c r="AFA60" i="37"/>
  <c r="AEZ60" i="37"/>
  <c r="AEY60" i="37"/>
  <c r="AEX60" i="37"/>
  <c r="AEW60" i="37"/>
  <c r="AEV60" i="37"/>
  <c r="AEU60" i="37"/>
  <c r="AET60" i="37"/>
  <c r="AES60" i="37"/>
  <c r="AER60" i="37"/>
  <c r="AEQ60" i="37"/>
  <c r="AEP60" i="37"/>
  <c r="AEO60" i="37"/>
  <c r="AEN60" i="37"/>
  <c r="AEM60" i="37"/>
  <c r="AEL60" i="37"/>
  <c r="AEK60" i="37"/>
  <c r="AEJ60" i="37"/>
  <c r="AEI60" i="37"/>
  <c r="AEH60" i="37"/>
  <c r="AEG60" i="37"/>
  <c r="AEF60" i="37"/>
  <c r="AEE60" i="37"/>
  <c r="AED60" i="37"/>
  <c r="AEC60" i="37"/>
  <c r="AEB60" i="37"/>
  <c r="AEA60" i="37"/>
  <c r="ADZ60" i="37"/>
  <c r="ADY60" i="37"/>
  <c r="ADX60" i="37"/>
  <c r="ADW60" i="37"/>
  <c r="ADV60" i="37"/>
  <c r="ADU60" i="37"/>
  <c r="ADT60" i="37"/>
  <c r="ADS60" i="37"/>
  <c r="ADR60" i="37"/>
  <c r="ADQ60" i="37"/>
  <c r="ADP60" i="37"/>
  <c r="ADO60" i="37"/>
  <c r="ADN60" i="37"/>
  <c r="ADM60" i="37"/>
  <c r="ADL60" i="37"/>
  <c r="ADK60" i="37"/>
  <c r="ADJ60" i="37"/>
  <c r="ADI60" i="37"/>
  <c r="ADH60" i="37"/>
  <c r="ADG60" i="37"/>
  <c r="ADF60" i="37"/>
  <c r="ADE60" i="37"/>
  <c r="ADD60" i="37"/>
  <c r="ADC60" i="37"/>
  <c r="ADB60" i="37"/>
  <c r="ADA60" i="37"/>
  <c r="ACZ60" i="37"/>
  <c r="ACY60" i="37"/>
  <c r="ACX60" i="37"/>
  <c r="ACW60" i="37"/>
  <c r="ACV60" i="37"/>
  <c r="ACU60" i="37"/>
  <c r="ACT60" i="37"/>
  <c r="ACS60" i="37"/>
  <c r="ACR60" i="37"/>
  <c r="ACQ60" i="37"/>
  <c r="ACP60" i="37"/>
  <c r="ACO60" i="37"/>
  <c r="ACN60" i="37"/>
  <c r="ACM60" i="37"/>
  <c r="ACL60" i="37"/>
  <c r="ACK60" i="37"/>
  <c r="ACJ60" i="37"/>
  <c r="ACI60" i="37"/>
  <c r="ACH60" i="37"/>
  <c r="ACG60" i="37"/>
  <c r="ACF60" i="37"/>
  <c r="ACE60" i="37"/>
  <c r="ACD60" i="37"/>
  <c r="ACC60" i="37"/>
  <c r="ACB60" i="37"/>
  <c r="ACA60" i="37"/>
  <c r="ABZ60" i="37"/>
  <c r="ABY60" i="37"/>
  <c r="ABX60" i="37"/>
  <c r="ABW60" i="37"/>
  <c r="ABV60" i="37"/>
  <c r="ABU60" i="37"/>
  <c r="ABT60" i="37"/>
  <c r="ABS60" i="37"/>
  <c r="ABR60" i="37"/>
  <c r="ABQ60" i="37"/>
  <c r="ABP60" i="37"/>
  <c r="ABO60" i="37"/>
  <c r="ABN60" i="37"/>
  <c r="ABM60" i="37"/>
  <c r="ABL60" i="37"/>
  <c r="ABK60" i="37"/>
  <c r="ABJ60" i="37"/>
  <c r="ABI60" i="37"/>
  <c r="ABH60" i="37"/>
  <c r="ABG60" i="37"/>
  <c r="ABF60" i="37"/>
  <c r="ABE60" i="37"/>
  <c r="ABD60" i="37"/>
  <c r="ABC60" i="37"/>
  <c r="ABB60" i="37"/>
  <c r="ABA60" i="37"/>
  <c r="AAZ60" i="37"/>
  <c r="AAY60" i="37"/>
  <c r="AAX60" i="37"/>
  <c r="AAW60" i="37"/>
  <c r="AAV60" i="37"/>
  <c r="AAU60" i="37"/>
  <c r="AAT60" i="37"/>
  <c r="AAS60" i="37"/>
  <c r="AAR60" i="37"/>
  <c r="AAQ60" i="37"/>
  <c r="AAP60" i="37"/>
  <c r="AAO60" i="37"/>
  <c r="AAN60" i="37"/>
  <c r="AAM60" i="37"/>
  <c r="AAL60" i="37"/>
  <c r="AAK60" i="37"/>
  <c r="AAJ60" i="37"/>
  <c r="AAI60" i="37"/>
  <c r="AAH60" i="37"/>
  <c r="AAG60" i="37"/>
  <c r="AAF60" i="37"/>
  <c r="AAE60" i="37"/>
  <c r="AAD60" i="37"/>
  <c r="AAC60" i="37"/>
  <c r="AAB60" i="37"/>
  <c r="AAA60" i="37"/>
  <c r="ZZ60" i="37"/>
  <c r="ZY60" i="37"/>
  <c r="ZX60" i="37"/>
  <c r="ZW60" i="37"/>
  <c r="ZV60" i="37"/>
  <c r="ZU60" i="37"/>
  <c r="ZT60" i="37"/>
  <c r="ZS60" i="37"/>
  <c r="ZR60" i="37"/>
  <c r="ZQ60" i="37"/>
  <c r="ZP60" i="37"/>
  <c r="ZO60" i="37"/>
  <c r="ZN60" i="37"/>
  <c r="ZM60" i="37"/>
  <c r="ZL60" i="37"/>
  <c r="ZK60" i="37"/>
  <c r="ZJ60" i="37"/>
  <c r="ZI60" i="37"/>
  <c r="ZH60" i="37"/>
  <c r="ZG60" i="37"/>
  <c r="ZF60" i="37"/>
  <c r="ZE60" i="37"/>
  <c r="ZD60" i="37"/>
  <c r="ZC60" i="37"/>
  <c r="ZB60" i="37"/>
  <c r="ZA60" i="37"/>
  <c r="YZ60" i="37"/>
  <c r="YY60" i="37"/>
  <c r="YX60" i="37"/>
  <c r="YW60" i="37"/>
  <c r="YV60" i="37"/>
  <c r="YU60" i="37"/>
  <c r="YT60" i="37"/>
  <c r="YS60" i="37"/>
  <c r="YR60" i="37"/>
  <c r="YQ60" i="37"/>
  <c r="YP60" i="37"/>
  <c r="YO60" i="37"/>
  <c r="YN60" i="37"/>
  <c r="YM60" i="37"/>
  <c r="YL60" i="37"/>
  <c r="YK60" i="37"/>
  <c r="YJ60" i="37"/>
  <c r="YI60" i="37"/>
  <c r="YH60" i="37"/>
  <c r="YG60" i="37"/>
  <c r="YF60" i="37"/>
  <c r="YE60" i="37"/>
  <c r="YD60" i="37"/>
  <c r="YC60" i="37"/>
  <c r="YB60" i="37"/>
  <c r="YA60" i="37"/>
  <c r="XZ60" i="37"/>
  <c r="XY60" i="37"/>
  <c r="XX60" i="37"/>
  <c r="XW60" i="37"/>
  <c r="XV60" i="37"/>
  <c r="XU60" i="37"/>
  <c r="XT60" i="37"/>
  <c r="XS60" i="37"/>
  <c r="XR60" i="37"/>
  <c r="XQ60" i="37"/>
  <c r="XP60" i="37"/>
  <c r="XO60" i="37"/>
  <c r="XN60" i="37"/>
  <c r="XM60" i="37"/>
  <c r="XL60" i="37"/>
  <c r="XK60" i="37"/>
  <c r="XJ60" i="37"/>
  <c r="XI60" i="37"/>
  <c r="XH60" i="37"/>
  <c r="XG60" i="37"/>
  <c r="XF60" i="37"/>
  <c r="XE60" i="37"/>
  <c r="XD60" i="37"/>
  <c r="XC60" i="37"/>
  <c r="XB60" i="37"/>
  <c r="XA60" i="37"/>
  <c r="WZ60" i="37"/>
  <c r="WY60" i="37"/>
  <c r="WX60" i="37"/>
  <c r="WW60" i="37"/>
  <c r="WV60" i="37"/>
  <c r="WU60" i="37"/>
  <c r="WT60" i="37"/>
  <c r="WS60" i="37"/>
  <c r="WR60" i="37"/>
  <c r="WQ60" i="37"/>
  <c r="WP60" i="37"/>
  <c r="WO60" i="37"/>
  <c r="WN60" i="37"/>
  <c r="WM60" i="37"/>
  <c r="WL60" i="37"/>
  <c r="WK60" i="37"/>
  <c r="WJ60" i="37"/>
  <c r="WI60" i="37"/>
  <c r="WH60" i="37"/>
  <c r="WG60" i="37"/>
  <c r="WF60" i="37"/>
  <c r="WE60" i="37"/>
  <c r="WD60" i="37"/>
  <c r="WC60" i="37"/>
  <c r="WB60" i="37"/>
  <c r="WA60" i="37"/>
  <c r="VZ60" i="37"/>
  <c r="VY60" i="37"/>
  <c r="VX60" i="37"/>
  <c r="VW60" i="37"/>
  <c r="VV60" i="37"/>
  <c r="VU60" i="37"/>
  <c r="VT60" i="37"/>
  <c r="VS60" i="37"/>
  <c r="VR60" i="37"/>
  <c r="VQ60" i="37"/>
  <c r="VP60" i="37"/>
  <c r="VO60" i="37"/>
  <c r="VN60" i="37"/>
  <c r="VM60" i="37"/>
  <c r="VL60" i="37"/>
  <c r="VK60" i="37"/>
  <c r="VJ60" i="37"/>
  <c r="VI60" i="37"/>
  <c r="VH60" i="37"/>
  <c r="VG60" i="37"/>
  <c r="VF60" i="37"/>
  <c r="VE60" i="37"/>
  <c r="VD60" i="37"/>
  <c r="VC60" i="37"/>
  <c r="VB60" i="37"/>
  <c r="VA60" i="37"/>
  <c r="UZ60" i="37"/>
  <c r="UY60" i="37"/>
  <c r="UX60" i="37"/>
  <c r="UW60" i="37"/>
  <c r="UV60" i="37"/>
  <c r="UU60" i="37"/>
  <c r="UT60" i="37"/>
  <c r="US60" i="37"/>
  <c r="UR60" i="37"/>
  <c r="UQ60" i="37"/>
  <c r="UP60" i="37"/>
  <c r="UO60" i="37"/>
  <c r="UN60" i="37"/>
  <c r="UM60" i="37"/>
  <c r="UL60" i="37"/>
  <c r="UK60" i="37"/>
  <c r="UJ60" i="37"/>
  <c r="UI60" i="37"/>
  <c r="UH60" i="37"/>
  <c r="UG60" i="37"/>
  <c r="UF60" i="37"/>
  <c r="UE60" i="37"/>
  <c r="UD60" i="37"/>
  <c r="UC60" i="37"/>
  <c r="UB60" i="37"/>
  <c r="UA60" i="37"/>
  <c r="TZ60" i="37"/>
  <c r="TY60" i="37"/>
  <c r="TX60" i="37"/>
  <c r="TW60" i="37"/>
  <c r="TV60" i="37"/>
  <c r="TU60" i="37"/>
  <c r="TT60" i="37"/>
  <c r="TS60" i="37"/>
  <c r="TR60" i="37"/>
  <c r="TQ60" i="37"/>
  <c r="TP60" i="37"/>
  <c r="TO60" i="37"/>
  <c r="TN60" i="37"/>
  <c r="TM60" i="37"/>
  <c r="TL60" i="37"/>
  <c r="TK60" i="37"/>
  <c r="TJ60" i="37"/>
  <c r="TI60" i="37"/>
  <c r="TH60" i="37"/>
  <c r="TG60" i="37"/>
  <c r="TF60" i="37"/>
  <c r="TE60" i="37"/>
  <c r="TD60" i="37"/>
  <c r="TC60" i="37"/>
  <c r="TB60" i="37"/>
  <c r="TA60" i="37"/>
  <c r="SZ60" i="37"/>
  <c r="SY60" i="37"/>
  <c r="SX60" i="37"/>
  <c r="SW60" i="37"/>
  <c r="SV60" i="37"/>
  <c r="SU60" i="37"/>
  <c r="ST60" i="37"/>
  <c r="SS60" i="37"/>
  <c r="SR60" i="37"/>
  <c r="SQ60" i="37"/>
  <c r="SP60" i="37"/>
  <c r="SO60" i="37"/>
  <c r="SN60" i="37"/>
  <c r="SM60" i="37"/>
  <c r="SL60" i="37"/>
  <c r="SK60" i="37"/>
  <c r="SJ60" i="37"/>
  <c r="SI60" i="37"/>
  <c r="SH60" i="37"/>
  <c r="SG60" i="37"/>
  <c r="SF60" i="37"/>
  <c r="SE60" i="37"/>
  <c r="SD60" i="37"/>
  <c r="SC60" i="37"/>
  <c r="SB60" i="37"/>
  <c r="SA60" i="37"/>
  <c r="RZ60" i="37"/>
  <c r="RY60" i="37"/>
  <c r="RX60" i="37"/>
  <c r="RW60" i="37"/>
  <c r="RV60" i="37"/>
  <c r="RU60" i="37"/>
  <c r="RT60" i="37"/>
  <c r="RS60" i="37"/>
  <c r="RR60" i="37"/>
  <c r="RQ60" i="37"/>
  <c r="RP60" i="37"/>
  <c r="RO60" i="37"/>
  <c r="RN60" i="37"/>
  <c r="RM60" i="37"/>
  <c r="RL60" i="37"/>
  <c r="RK60" i="37"/>
  <c r="RJ60" i="37"/>
  <c r="RI60" i="37"/>
  <c r="RH60" i="37"/>
  <c r="RG60" i="37"/>
  <c r="RF60" i="37"/>
  <c r="RE60" i="37"/>
  <c r="RD60" i="37"/>
  <c r="RC60" i="37"/>
  <c r="RB60" i="37"/>
  <c r="RA60" i="37"/>
  <c r="QZ60" i="37"/>
  <c r="QY60" i="37"/>
  <c r="QX60" i="37"/>
  <c r="QW60" i="37"/>
  <c r="QV60" i="37"/>
  <c r="QU60" i="37"/>
  <c r="QT60" i="37"/>
  <c r="QS60" i="37"/>
  <c r="QR60" i="37"/>
  <c r="QQ60" i="37"/>
  <c r="QP60" i="37"/>
  <c r="QO60" i="37"/>
  <c r="QN60" i="37"/>
  <c r="QM60" i="37"/>
  <c r="QL60" i="37"/>
  <c r="QK60" i="37"/>
  <c r="QJ60" i="37"/>
  <c r="QI60" i="37"/>
  <c r="QH60" i="37"/>
  <c r="QG60" i="37"/>
  <c r="QF60" i="37"/>
  <c r="QE60" i="37"/>
  <c r="QD60" i="37"/>
  <c r="QC60" i="37"/>
  <c r="QB60" i="37"/>
  <c r="QA60" i="37"/>
  <c r="PZ60" i="37"/>
  <c r="PY60" i="37"/>
  <c r="PX60" i="37"/>
  <c r="PW60" i="37"/>
  <c r="PV60" i="37"/>
  <c r="PU60" i="37"/>
  <c r="PT60" i="37"/>
  <c r="PS60" i="37"/>
  <c r="PR60" i="37"/>
  <c r="PQ60" i="37"/>
  <c r="PP60" i="37"/>
  <c r="PO60" i="37"/>
  <c r="PN60" i="37"/>
  <c r="PM60" i="37"/>
  <c r="PL60" i="37"/>
  <c r="PK60" i="37"/>
  <c r="PJ60" i="37"/>
  <c r="PI60" i="37"/>
  <c r="PH60" i="37"/>
  <c r="PG60" i="37"/>
  <c r="PF60" i="37"/>
  <c r="PE60" i="37"/>
  <c r="PD60" i="37"/>
  <c r="PC60" i="37"/>
  <c r="PB60" i="37"/>
  <c r="PA60" i="37"/>
  <c r="OZ60" i="37"/>
  <c r="OY60" i="37"/>
  <c r="OX60" i="37"/>
  <c r="OW60" i="37"/>
  <c r="OV60" i="37"/>
  <c r="OU60" i="37"/>
  <c r="OT60" i="37"/>
  <c r="OS60" i="37"/>
  <c r="OR60" i="37"/>
  <c r="OQ60" i="37"/>
  <c r="OP60" i="37"/>
  <c r="OO60" i="37"/>
  <c r="ON60" i="37"/>
  <c r="OM60" i="37"/>
  <c r="OL60" i="37"/>
  <c r="OK60" i="37"/>
  <c r="OJ60" i="37"/>
  <c r="OI60" i="37"/>
  <c r="OH60" i="37"/>
  <c r="OG60" i="37"/>
  <c r="OF60" i="37"/>
  <c r="OE60" i="37"/>
  <c r="OD60" i="37"/>
  <c r="OC60" i="37"/>
  <c r="OB60" i="37"/>
  <c r="OA60" i="37"/>
  <c r="NZ60" i="37"/>
  <c r="NY60" i="37"/>
  <c r="NX60" i="37"/>
  <c r="NW60" i="37"/>
  <c r="NV60" i="37"/>
  <c r="NU60" i="37"/>
  <c r="NT60" i="37"/>
  <c r="NS60" i="37"/>
  <c r="NR60" i="37"/>
  <c r="NQ60" i="37"/>
  <c r="NP60" i="37"/>
  <c r="NO60" i="37"/>
  <c r="NN60" i="37"/>
  <c r="NM60" i="37"/>
  <c r="NL60" i="37"/>
  <c r="NK60" i="37"/>
  <c r="NJ60" i="37"/>
  <c r="NI60" i="37"/>
  <c r="NH60" i="37"/>
  <c r="NG60" i="37"/>
  <c r="NF60" i="37"/>
  <c r="NE60" i="37"/>
  <c r="ND60" i="37"/>
  <c r="NC60" i="37"/>
  <c r="NB60" i="37"/>
  <c r="NA60" i="37"/>
  <c r="MZ60" i="37"/>
  <c r="MY60" i="37"/>
  <c r="MX60" i="37"/>
  <c r="MW60" i="37"/>
  <c r="MV60" i="37"/>
  <c r="MU60" i="37"/>
  <c r="MT60" i="37"/>
  <c r="MS60" i="37"/>
  <c r="MR60" i="37"/>
  <c r="MQ60" i="37"/>
  <c r="MP60" i="37"/>
  <c r="MO60" i="37"/>
  <c r="MN60" i="37"/>
  <c r="MM60" i="37"/>
  <c r="ML60" i="37"/>
  <c r="MK60" i="37"/>
  <c r="MJ60" i="37"/>
  <c r="MI60" i="37"/>
  <c r="MH60" i="37"/>
  <c r="MG60" i="37"/>
  <c r="MF60" i="37"/>
  <c r="ME60" i="37"/>
  <c r="MD60" i="37"/>
  <c r="MC60" i="37"/>
  <c r="MB60" i="37"/>
  <c r="MA60" i="37"/>
  <c r="LZ60" i="37"/>
  <c r="LY60" i="37"/>
  <c r="LX60" i="37"/>
  <c r="LW60" i="37"/>
  <c r="LV60" i="37"/>
  <c r="LU60" i="37"/>
  <c r="LT60" i="37"/>
  <c r="LS60" i="37"/>
  <c r="LR60" i="37"/>
  <c r="LQ60" i="37"/>
  <c r="LP60" i="37"/>
  <c r="LO60" i="37"/>
  <c r="LN60" i="37"/>
  <c r="LM60" i="37"/>
  <c r="LL60" i="37"/>
  <c r="LK60" i="37"/>
  <c r="LJ60" i="37"/>
  <c r="LI60" i="37"/>
  <c r="LH60" i="37"/>
  <c r="LG60" i="37"/>
  <c r="LF60" i="37"/>
  <c r="LE60" i="37"/>
  <c r="LD60" i="37"/>
  <c r="LC60" i="37"/>
  <c r="LB60" i="37"/>
  <c r="LA60" i="37"/>
  <c r="KZ60" i="37"/>
  <c r="KY60" i="37"/>
  <c r="KX60" i="37"/>
  <c r="KW60" i="37"/>
  <c r="KV60" i="37"/>
  <c r="KU60" i="37"/>
  <c r="KT60" i="37"/>
  <c r="KS60" i="37"/>
  <c r="KR60" i="37"/>
  <c r="KQ60" i="37"/>
  <c r="KP60" i="37"/>
  <c r="KO60" i="37"/>
  <c r="KN60" i="37"/>
  <c r="KM60" i="37"/>
  <c r="KL60" i="37"/>
  <c r="KK60" i="37"/>
  <c r="KJ60" i="37"/>
  <c r="KI60" i="37"/>
  <c r="KH60" i="37"/>
  <c r="KG60" i="37"/>
  <c r="KF60" i="37"/>
  <c r="KE60" i="37"/>
  <c r="KD60" i="37"/>
  <c r="KC60" i="37"/>
  <c r="KB60" i="37"/>
  <c r="KA60" i="37"/>
  <c r="JZ60" i="37"/>
  <c r="JY60" i="37"/>
  <c r="JX60" i="37"/>
  <c r="JW60" i="37"/>
  <c r="JV60" i="37"/>
  <c r="JU60" i="37"/>
  <c r="JT60" i="37"/>
  <c r="JS60" i="37"/>
  <c r="JR60" i="37"/>
  <c r="JQ60" i="37"/>
  <c r="JP60" i="37"/>
  <c r="JO60" i="37"/>
  <c r="JN60" i="37"/>
  <c r="JM60" i="37"/>
  <c r="JL60" i="37"/>
  <c r="JK60" i="37"/>
  <c r="JJ60" i="37"/>
  <c r="JI60" i="37"/>
  <c r="JH60" i="37"/>
  <c r="JG60" i="37"/>
  <c r="JF60" i="37"/>
  <c r="JE60" i="37"/>
  <c r="JD60" i="37"/>
  <c r="JC60" i="37"/>
  <c r="JB60" i="37"/>
  <c r="JA60" i="37"/>
  <c r="IZ60" i="37"/>
  <c r="IY60" i="37"/>
  <c r="IX60" i="37"/>
  <c r="IW60" i="37"/>
  <c r="IV60" i="37"/>
  <c r="IU60" i="37"/>
  <c r="IT60" i="37"/>
  <c r="IS60" i="37"/>
  <c r="IR60" i="37"/>
  <c r="IQ60" i="37"/>
  <c r="IP60" i="37"/>
  <c r="IO60" i="37"/>
  <c r="IN60" i="37"/>
  <c r="IM60" i="37"/>
  <c r="IL60" i="37"/>
  <c r="IK60" i="37"/>
  <c r="IJ60" i="37"/>
  <c r="II60" i="37"/>
  <c r="IH60" i="37"/>
  <c r="IG60" i="37"/>
  <c r="IF60" i="37"/>
  <c r="IE60" i="37"/>
  <c r="ID60" i="37"/>
  <c r="IC60" i="37"/>
  <c r="IB60" i="37"/>
  <c r="IA60" i="37"/>
  <c r="HZ60" i="37"/>
  <c r="HY60" i="37"/>
  <c r="HX60" i="37"/>
  <c r="HW60" i="37"/>
  <c r="HV60" i="37"/>
  <c r="HU60" i="37"/>
  <c r="HT60" i="37"/>
  <c r="HS60" i="37"/>
  <c r="HR60" i="37"/>
  <c r="HQ60" i="37"/>
  <c r="HP60" i="37"/>
  <c r="HO60" i="37"/>
  <c r="HN60" i="37"/>
  <c r="HM60" i="37"/>
  <c r="HL60" i="37"/>
  <c r="HK60" i="37"/>
  <c r="HJ60" i="37"/>
  <c r="HI60" i="37"/>
  <c r="HH60" i="37"/>
  <c r="HG60" i="37"/>
  <c r="HF60" i="37"/>
  <c r="HE60" i="37"/>
  <c r="HD60" i="37"/>
  <c r="HC60" i="37"/>
  <c r="HB60" i="37"/>
  <c r="HA60" i="37"/>
  <c r="GZ60" i="37"/>
  <c r="GY60" i="37"/>
  <c r="GX60" i="37"/>
  <c r="GW60" i="37"/>
  <c r="GV60" i="37"/>
  <c r="GU60" i="37"/>
  <c r="GT60" i="37"/>
  <c r="GS60" i="37"/>
  <c r="GR60" i="37"/>
  <c r="GQ60" i="37"/>
  <c r="GP60" i="37"/>
  <c r="GO60" i="37"/>
  <c r="GN60" i="37"/>
  <c r="GM60" i="37"/>
  <c r="GL60" i="37"/>
  <c r="GK60" i="37"/>
  <c r="GJ60" i="37"/>
  <c r="GI60" i="37"/>
  <c r="GH60" i="37"/>
  <c r="GG60" i="37"/>
  <c r="GF60" i="37"/>
  <c r="GE60" i="37"/>
  <c r="GD60" i="37"/>
  <c r="GC60" i="37"/>
  <c r="GB60" i="37"/>
  <c r="GA60" i="37"/>
  <c r="FZ60" i="37"/>
  <c r="FY60" i="37"/>
  <c r="FX60" i="37"/>
  <c r="FW60" i="37"/>
  <c r="FV60" i="37"/>
  <c r="FU60" i="37"/>
  <c r="FT60" i="37"/>
  <c r="FS60" i="37"/>
  <c r="FR60" i="37"/>
  <c r="FQ60" i="37"/>
  <c r="FP60" i="37"/>
  <c r="FO60" i="37"/>
  <c r="FN60" i="37"/>
  <c r="FM60" i="37"/>
  <c r="FL60" i="37"/>
  <c r="FK60" i="37"/>
  <c r="FJ60" i="37"/>
  <c r="FI60" i="37"/>
  <c r="FH60" i="37"/>
  <c r="FG60" i="37"/>
  <c r="FF60" i="37"/>
  <c r="FE60" i="37"/>
  <c r="FD60" i="37"/>
  <c r="FC60" i="37"/>
  <c r="FB60" i="37"/>
  <c r="FA60" i="37"/>
  <c r="EZ60" i="37"/>
  <c r="EY60" i="37"/>
  <c r="EX60" i="37"/>
  <c r="EW60" i="37"/>
  <c r="EV60" i="37"/>
  <c r="EU60" i="37"/>
  <c r="ET60" i="37"/>
  <c r="ES60" i="37"/>
  <c r="ER60" i="37"/>
  <c r="EQ60" i="37"/>
  <c r="EP60" i="37"/>
  <c r="EO60" i="37"/>
  <c r="EN60" i="37"/>
  <c r="EM60" i="37"/>
  <c r="EL60" i="37"/>
  <c r="EK60" i="37"/>
  <c r="EJ60" i="37"/>
  <c r="EI60" i="37"/>
  <c r="EH60" i="37"/>
  <c r="EG60" i="37"/>
  <c r="EF60" i="37"/>
  <c r="EE60" i="37"/>
  <c r="ED60" i="37"/>
  <c r="EC60" i="37"/>
  <c r="EB60" i="37"/>
  <c r="EA60" i="37"/>
  <c r="DZ60" i="37"/>
  <c r="DY60" i="37"/>
  <c r="DX60" i="37"/>
  <c r="DW60" i="37"/>
  <c r="DV60" i="37"/>
  <c r="DU60" i="37"/>
  <c r="DT60" i="37"/>
  <c r="DS60" i="37"/>
  <c r="DR60" i="37"/>
  <c r="DQ60" i="37"/>
  <c r="DP60" i="37"/>
  <c r="DO60" i="37"/>
  <c r="DN60" i="37"/>
  <c r="DM60" i="37"/>
  <c r="DL60" i="37"/>
  <c r="DK60" i="37"/>
  <c r="DJ60" i="37"/>
  <c r="DI60" i="37"/>
  <c r="DH60" i="37"/>
  <c r="DG60" i="37"/>
  <c r="DF60" i="37"/>
  <c r="DE60" i="37"/>
  <c r="DD60" i="37"/>
  <c r="DC60" i="37"/>
  <c r="DB60" i="37"/>
  <c r="DA60" i="37"/>
  <c r="CZ60" i="37"/>
  <c r="CY60" i="37"/>
  <c r="CX60" i="37"/>
  <c r="CW60" i="37"/>
  <c r="CV60" i="37"/>
  <c r="CU60" i="37"/>
  <c r="CT60" i="37"/>
  <c r="CS60" i="37"/>
  <c r="CR60" i="37"/>
  <c r="CQ60" i="37"/>
  <c r="CP60" i="37"/>
  <c r="CO60" i="37"/>
  <c r="CN60" i="37"/>
  <c r="CM60" i="37"/>
  <c r="CL60" i="37"/>
  <c r="CK60" i="37"/>
  <c r="CJ60" i="37"/>
  <c r="CI60" i="37"/>
  <c r="CH60" i="37"/>
  <c r="CG60" i="37"/>
  <c r="CF60" i="37"/>
  <c r="CE60" i="37"/>
  <c r="CD60" i="37"/>
  <c r="CC60" i="37"/>
  <c r="CB60" i="37"/>
  <c r="CA60" i="37"/>
  <c r="BZ60" i="37"/>
  <c r="BY60" i="37"/>
  <c r="BX60" i="37"/>
  <c r="BW60" i="37"/>
  <c r="BV60" i="37"/>
  <c r="BU60" i="37"/>
  <c r="BT60" i="37"/>
  <c r="BS60" i="37"/>
  <c r="BR60" i="37"/>
  <c r="BQ60" i="37"/>
  <c r="BP60" i="37"/>
  <c r="BO60" i="37"/>
  <c r="BN60" i="37"/>
  <c r="BM60" i="37"/>
  <c r="BL60" i="37"/>
  <c r="BK60" i="37"/>
  <c r="BJ60" i="37"/>
  <c r="BI60" i="37"/>
  <c r="BH60" i="37"/>
  <c r="BG60" i="37"/>
  <c r="BF60" i="37"/>
  <c r="BE60" i="37"/>
  <c r="BD60" i="37"/>
  <c r="BC60" i="37"/>
  <c r="BB60" i="37"/>
  <c r="BA60" i="37"/>
  <c r="AZ60" i="37"/>
  <c r="AY60" i="37"/>
  <c r="AX60" i="37"/>
  <c r="AW60" i="37"/>
  <c r="AV60" i="37"/>
  <c r="AU60" i="37"/>
  <c r="AT60" i="37"/>
  <c r="AS60" i="37"/>
  <c r="AR60" i="37"/>
  <c r="AQ60" i="37"/>
  <c r="AP60" i="37"/>
  <c r="AO60" i="37"/>
  <c r="AN60" i="37"/>
  <c r="AM60" i="37"/>
  <c r="AL60" i="37"/>
  <c r="AK60" i="37"/>
  <c r="AJ60" i="37"/>
  <c r="AIZ57" i="37"/>
  <c r="AIY57" i="37"/>
  <c r="AIX57" i="37"/>
  <c r="AIW57" i="37"/>
  <c r="AIV57" i="37"/>
  <c r="AIU57" i="37"/>
  <c r="AIT57" i="37"/>
  <c r="AIS57" i="37"/>
  <c r="AIR57" i="37"/>
  <c r="AIQ57" i="37"/>
  <c r="AIP57" i="37"/>
  <c r="AIO57" i="37"/>
  <c r="AIN57" i="37"/>
  <c r="AIM57" i="37"/>
  <c r="AIL57" i="37"/>
  <c r="AIK57" i="37"/>
  <c r="AIJ57" i="37"/>
  <c r="AII57" i="37"/>
  <c r="AIH57" i="37"/>
  <c r="AIG57" i="37"/>
  <c r="AIF57" i="37"/>
  <c r="AIE57" i="37"/>
  <c r="AID57" i="37"/>
  <c r="AIC57" i="37"/>
  <c r="AIB57" i="37"/>
  <c r="AIA57" i="37"/>
  <c r="AHZ57" i="37"/>
  <c r="AHY57" i="37"/>
  <c r="AHX57" i="37"/>
  <c r="AHW57" i="37"/>
  <c r="AHV57" i="37"/>
  <c r="AHU57" i="37"/>
  <c r="AHT57" i="37"/>
  <c r="AHS57" i="37"/>
  <c r="AHR57" i="37"/>
  <c r="AHQ57" i="37"/>
  <c r="AHP57" i="37"/>
  <c r="AHO57" i="37"/>
  <c r="AHN57" i="37"/>
  <c r="AHM57" i="37"/>
  <c r="AHL57" i="37"/>
  <c r="AHK57" i="37"/>
  <c r="AHJ57" i="37"/>
  <c r="AHI57" i="37"/>
  <c r="AHH57" i="37"/>
  <c r="AHG57" i="37"/>
  <c r="AHF57" i="37"/>
  <c r="AHE57" i="37"/>
  <c r="AHD57" i="37"/>
  <c r="AHC57" i="37"/>
  <c r="AHB57" i="37"/>
  <c r="AHA57" i="37"/>
  <c r="AGZ57" i="37"/>
  <c r="AGY57" i="37"/>
  <c r="AGX57" i="37"/>
  <c r="AGW57" i="37"/>
  <c r="AGV57" i="37"/>
  <c r="AGU57" i="37"/>
  <c r="AGT57" i="37"/>
  <c r="AGS57" i="37"/>
  <c r="AGR57" i="37"/>
  <c r="AGQ57" i="37"/>
  <c r="AGP57" i="37"/>
  <c r="AGO57" i="37"/>
  <c r="AGN57" i="37"/>
  <c r="AGM57" i="37"/>
  <c r="AGL57" i="37"/>
  <c r="AGK57" i="37"/>
  <c r="AGJ57" i="37"/>
  <c r="AGI57" i="37"/>
  <c r="AGH57" i="37"/>
  <c r="AGG57" i="37"/>
  <c r="AGF57" i="37"/>
  <c r="AGE57" i="37"/>
  <c r="AGD57" i="37"/>
  <c r="AGC57" i="37"/>
  <c r="AGB57" i="37"/>
  <c r="AGA57" i="37"/>
  <c r="AFZ57" i="37"/>
  <c r="AFY57" i="37"/>
  <c r="AFX57" i="37"/>
  <c r="AFW57" i="37"/>
  <c r="AFV57" i="37"/>
  <c r="AFU57" i="37"/>
  <c r="AFT57" i="37"/>
  <c r="AFS57" i="37"/>
  <c r="AFR57" i="37"/>
  <c r="AFQ57" i="37"/>
  <c r="AFP57" i="37"/>
  <c r="AFO57" i="37"/>
  <c r="AFN57" i="37"/>
  <c r="AFM57" i="37"/>
  <c r="AFL57" i="37"/>
  <c r="AFK57" i="37"/>
  <c r="AFJ57" i="37"/>
  <c r="AFI57" i="37"/>
  <c r="AFH57" i="37"/>
  <c r="AFG57" i="37"/>
  <c r="AFF57" i="37"/>
  <c r="AFE57" i="37"/>
  <c r="AFD57" i="37"/>
  <c r="AFC57" i="37"/>
  <c r="AFB57" i="37"/>
  <c r="AFA57" i="37"/>
  <c r="AEZ57" i="37"/>
  <c r="AEY57" i="37"/>
  <c r="AEX57" i="37"/>
  <c r="AEW57" i="37"/>
  <c r="AEV57" i="37"/>
  <c r="AEU57" i="37"/>
  <c r="AET57" i="37"/>
  <c r="AES57" i="37"/>
  <c r="AER57" i="37"/>
  <c r="AEQ57" i="37"/>
  <c r="AEP57" i="37"/>
  <c r="AEO57" i="37"/>
  <c r="AEN57" i="37"/>
  <c r="AEM57" i="37"/>
  <c r="AEL57" i="37"/>
  <c r="AEK57" i="37"/>
  <c r="AEJ57" i="37"/>
  <c r="AEI57" i="37"/>
  <c r="AEH57" i="37"/>
  <c r="AEG57" i="37"/>
  <c r="AEF57" i="37"/>
  <c r="AEE57" i="37"/>
  <c r="AED57" i="37"/>
  <c r="AEC57" i="37"/>
  <c r="AEB57" i="37"/>
  <c r="AEA57" i="37"/>
  <c r="ADZ57" i="37"/>
  <c r="ADY57" i="37"/>
  <c r="ADX57" i="37"/>
  <c r="ADW57" i="37"/>
  <c r="ADV57" i="37"/>
  <c r="ADU57" i="37"/>
  <c r="ADT57" i="37"/>
  <c r="ADS57" i="37"/>
  <c r="ADR57" i="37"/>
  <c r="ADQ57" i="37"/>
  <c r="ADP57" i="37"/>
  <c r="ADO57" i="37"/>
  <c r="ADN57" i="37"/>
  <c r="ADM57" i="37"/>
  <c r="ADL57" i="37"/>
  <c r="ADK57" i="37"/>
  <c r="ADJ57" i="37"/>
  <c r="ADI57" i="37"/>
  <c r="ADH57" i="37"/>
  <c r="ADG57" i="37"/>
  <c r="ADF57" i="37"/>
  <c r="ADE57" i="37"/>
  <c r="ADD57" i="37"/>
  <c r="ADC57" i="37"/>
  <c r="ADB57" i="37"/>
  <c r="ADA57" i="37"/>
  <c r="ACZ57" i="37"/>
  <c r="ACY57" i="37"/>
  <c r="ACX57" i="37"/>
  <c r="ACW57" i="37"/>
  <c r="ACV57" i="37"/>
  <c r="ACU57" i="37"/>
  <c r="ACT57" i="37"/>
  <c r="ACS57" i="37"/>
  <c r="ACR57" i="37"/>
  <c r="ACQ57" i="37"/>
  <c r="ACP57" i="37"/>
  <c r="ACO57" i="37"/>
  <c r="ACN57" i="37"/>
  <c r="ACM57" i="37"/>
  <c r="ACL57" i="37"/>
  <c r="ACK57" i="37"/>
  <c r="ACJ57" i="37"/>
  <c r="ACI57" i="37"/>
  <c r="ACH57" i="37"/>
  <c r="ACG57" i="37"/>
  <c r="ACF57" i="37"/>
  <c r="ACE57" i="37"/>
  <c r="ACD57" i="37"/>
  <c r="ACC57" i="37"/>
  <c r="ACB57" i="37"/>
  <c r="ACA57" i="37"/>
  <c r="ABZ57" i="37"/>
  <c r="ABY57" i="37"/>
  <c r="ABX57" i="37"/>
  <c r="ABW57" i="37"/>
  <c r="ABV57" i="37"/>
  <c r="ABU57" i="37"/>
  <c r="ABT57" i="37"/>
  <c r="ABS57" i="37"/>
  <c r="ABR57" i="37"/>
  <c r="ABQ57" i="37"/>
  <c r="ABP57" i="37"/>
  <c r="ABO57" i="37"/>
  <c r="ABN57" i="37"/>
  <c r="ABM57" i="37"/>
  <c r="ABL57" i="37"/>
  <c r="ABK57" i="37"/>
  <c r="ABJ57" i="37"/>
  <c r="ABI57" i="37"/>
  <c r="ABH57" i="37"/>
  <c r="ABG57" i="37"/>
  <c r="ABF57" i="37"/>
  <c r="ABE57" i="37"/>
  <c r="ABD57" i="37"/>
  <c r="ABC57" i="37"/>
  <c r="ABB57" i="37"/>
  <c r="ABA57" i="37"/>
  <c r="AAZ57" i="37"/>
  <c r="AAY57" i="37"/>
  <c r="AAX57" i="37"/>
  <c r="AAW57" i="37"/>
  <c r="AAV57" i="37"/>
  <c r="AAU57" i="37"/>
  <c r="AAT57" i="37"/>
  <c r="AAS57" i="37"/>
  <c r="AAR57" i="37"/>
  <c r="AAQ57" i="37"/>
  <c r="AAP57" i="37"/>
  <c r="AAO57" i="37"/>
  <c r="AAN57" i="37"/>
  <c r="AAM57" i="37"/>
  <c r="AAL57" i="37"/>
  <c r="AAK57" i="37"/>
  <c r="AAJ57" i="37"/>
  <c r="AAI57" i="37"/>
  <c r="AAH57" i="37"/>
  <c r="AAG57" i="37"/>
  <c r="AAF57" i="37"/>
  <c r="AAE57" i="37"/>
  <c r="AAD57" i="37"/>
  <c r="AAC57" i="37"/>
  <c r="AAB57" i="37"/>
  <c r="AAA57" i="37"/>
  <c r="ZZ57" i="37"/>
  <c r="ZY57" i="37"/>
  <c r="ZX57" i="37"/>
  <c r="ZW57" i="37"/>
  <c r="ZV57" i="37"/>
  <c r="ZU57" i="37"/>
  <c r="ZT57" i="37"/>
  <c r="ZS57" i="37"/>
  <c r="ZR57" i="37"/>
  <c r="ZQ57" i="37"/>
  <c r="ZP57" i="37"/>
  <c r="ZO57" i="37"/>
  <c r="ZN57" i="37"/>
  <c r="ZM57" i="37"/>
  <c r="ZL57" i="37"/>
  <c r="ZK57" i="37"/>
  <c r="ZJ57" i="37"/>
  <c r="ZI57" i="37"/>
  <c r="ZH57" i="37"/>
  <c r="ZG57" i="37"/>
  <c r="ZF57" i="37"/>
  <c r="ZE57" i="37"/>
  <c r="ZD57" i="37"/>
  <c r="ZC57" i="37"/>
  <c r="ZB57" i="37"/>
  <c r="ZA57" i="37"/>
  <c r="YZ57" i="37"/>
  <c r="YY57" i="37"/>
  <c r="YX57" i="37"/>
  <c r="YW57" i="37"/>
  <c r="YV57" i="37"/>
  <c r="YU57" i="37"/>
  <c r="YT57" i="37"/>
  <c r="YS57" i="37"/>
  <c r="YR57" i="37"/>
  <c r="YQ57" i="37"/>
  <c r="YP57" i="37"/>
  <c r="YO57" i="37"/>
  <c r="YN57" i="37"/>
  <c r="YM57" i="37"/>
  <c r="YL57" i="37"/>
  <c r="YK57" i="37"/>
  <c r="YJ57" i="37"/>
  <c r="YI57" i="37"/>
  <c r="YH57" i="37"/>
  <c r="YG57" i="37"/>
  <c r="YF57" i="37"/>
  <c r="YE57" i="37"/>
  <c r="YD57" i="37"/>
  <c r="YC57" i="37"/>
  <c r="YB57" i="37"/>
  <c r="YA57" i="37"/>
  <c r="XZ57" i="37"/>
  <c r="XY57" i="37"/>
  <c r="XX57" i="37"/>
  <c r="XW57" i="37"/>
  <c r="XV57" i="37"/>
  <c r="XU57" i="37"/>
  <c r="XT57" i="37"/>
  <c r="XS57" i="37"/>
  <c r="XR57" i="37"/>
  <c r="XQ57" i="37"/>
  <c r="XP57" i="37"/>
  <c r="XO57" i="37"/>
  <c r="XN57" i="37"/>
  <c r="XM57" i="37"/>
  <c r="XL57" i="37"/>
  <c r="XK57" i="37"/>
  <c r="XJ57" i="37"/>
  <c r="XI57" i="37"/>
  <c r="XH57" i="37"/>
  <c r="XG57" i="37"/>
  <c r="XF57" i="37"/>
  <c r="XE57" i="37"/>
  <c r="XD57" i="37"/>
  <c r="XC57" i="37"/>
  <c r="XB57" i="37"/>
  <c r="XA57" i="37"/>
  <c r="WZ57" i="37"/>
  <c r="WY57" i="37"/>
  <c r="WX57" i="37"/>
  <c r="WW57" i="37"/>
  <c r="WV57" i="37"/>
  <c r="WU57" i="37"/>
  <c r="WT57" i="37"/>
  <c r="WS57" i="37"/>
  <c r="WR57" i="37"/>
  <c r="WQ57" i="37"/>
  <c r="WP57" i="37"/>
  <c r="WO57" i="37"/>
  <c r="WN57" i="37"/>
  <c r="WM57" i="37"/>
  <c r="WL57" i="37"/>
  <c r="WK57" i="37"/>
  <c r="WJ57" i="37"/>
  <c r="WI57" i="37"/>
  <c r="WH57" i="37"/>
  <c r="WG57" i="37"/>
  <c r="WF57" i="37"/>
  <c r="WE57" i="37"/>
  <c r="WD57" i="37"/>
  <c r="WC57" i="37"/>
  <c r="WB57" i="37"/>
  <c r="WA57" i="37"/>
  <c r="VZ57" i="37"/>
  <c r="VY57" i="37"/>
  <c r="VX57" i="37"/>
  <c r="VW57" i="37"/>
  <c r="VV57" i="37"/>
  <c r="VU57" i="37"/>
  <c r="VT57" i="37"/>
  <c r="VS57" i="37"/>
  <c r="VR57" i="37"/>
  <c r="VQ57" i="37"/>
  <c r="VP57" i="37"/>
  <c r="VO57" i="37"/>
  <c r="VN57" i="37"/>
  <c r="VM57" i="37"/>
  <c r="VL57" i="37"/>
  <c r="VK57" i="37"/>
  <c r="VJ57" i="37"/>
  <c r="VI57" i="37"/>
  <c r="VH57" i="37"/>
  <c r="VG57" i="37"/>
  <c r="VF57" i="37"/>
  <c r="VE57" i="37"/>
  <c r="VD57" i="37"/>
  <c r="VC57" i="37"/>
  <c r="VB57" i="37"/>
  <c r="VA57" i="37"/>
  <c r="UZ57" i="37"/>
  <c r="UY57" i="37"/>
  <c r="UX57" i="37"/>
  <c r="UW57" i="37"/>
  <c r="UV57" i="37"/>
  <c r="UU57" i="37"/>
  <c r="UT57" i="37"/>
  <c r="US57" i="37"/>
  <c r="UR57" i="37"/>
  <c r="UQ57" i="37"/>
  <c r="UP57" i="37"/>
  <c r="UO57" i="37"/>
  <c r="UN57" i="37"/>
  <c r="UM57" i="37"/>
  <c r="UL57" i="37"/>
  <c r="UK57" i="37"/>
  <c r="UJ57" i="37"/>
  <c r="UI57" i="37"/>
  <c r="UH57" i="37"/>
  <c r="UG57" i="37"/>
  <c r="UF57" i="37"/>
  <c r="UE57" i="37"/>
  <c r="UD57" i="37"/>
  <c r="UC57" i="37"/>
  <c r="UB57" i="37"/>
  <c r="UA57" i="37"/>
  <c r="TZ57" i="37"/>
  <c r="TY57" i="37"/>
  <c r="TX57" i="37"/>
  <c r="TW57" i="37"/>
  <c r="TV57" i="37"/>
  <c r="TU57" i="37"/>
  <c r="TT57" i="37"/>
  <c r="TS57" i="37"/>
  <c r="TR57" i="37"/>
  <c r="TQ57" i="37"/>
  <c r="TP57" i="37"/>
  <c r="TO57" i="37"/>
  <c r="TN57" i="37"/>
  <c r="TM57" i="37"/>
  <c r="TL57" i="37"/>
  <c r="TK57" i="37"/>
  <c r="TJ57" i="37"/>
  <c r="TI57" i="37"/>
  <c r="TH57" i="37"/>
  <c r="TG57" i="37"/>
  <c r="TF57" i="37"/>
  <c r="TE57" i="37"/>
  <c r="TD57" i="37"/>
  <c r="TC57" i="37"/>
  <c r="TB57" i="37"/>
  <c r="TA57" i="37"/>
  <c r="SZ57" i="37"/>
  <c r="SY57" i="37"/>
  <c r="SX57" i="37"/>
  <c r="SW57" i="37"/>
  <c r="SV57" i="37"/>
  <c r="SU57" i="37"/>
  <c r="ST57" i="37"/>
  <c r="SS57" i="37"/>
  <c r="SR57" i="37"/>
  <c r="SQ57" i="37"/>
  <c r="SP57" i="37"/>
  <c r="SO57" i="37"/>
  <c r="SN57" i="37"/>
  <c r="SM57" i="37"/>
  <c r="SL57" i="37"/>
  <c r="SK57" i="37"/>
  <c r="SJ57" i="37"/>
  <c r="SI57" i="37"/>
  <c r="SH57" i="37"/>
  <c r="SG57" i="37"/>
  <c r="SF57" i="37"/>
  <c r="SE57" i="37"/>
  <c r="SD57" i="37"/>
  <c r="SC57" i="37"/>
  <c r="SB57" i="37"/>
  <c r="SA57" i="37"/>
  <c r="RZ57" i="37"/>
  <c r="RY57" i="37"/>
  <c r="RX57" i="37"/>
  <c r="RW57" i="37"/>
  <c r="RV57" i="37"/>
  <c r="RU57" i="37"/>
  <c r="RT57" i="37"/>
  <c r="RS57" i="37"/>
  <c r="RR57" i="37"/>
  <c r="RQ57" i="37"/>
  <c r="RP57" i="37"/>
  <c r="RO57" i="37"/>
  <c r="RN57" i="37"/>
  <c r="RM57" i="37"/>
  <c r="RL57" i="37"/>
  <c r="RK57" i="37"/>
  <c r="RJ57" i="37"/>
  <c r="RI57" i="37"/>
  <c r="RH57" i="37"/>
  <c r="RG57" i="37"/>
  <c r="RF57" i="37"/>
  <c r="RE57" i="37"/>
  <c r="RD57" i="37"/>
  <c r="RC57" i="37"/>
  <c r="RB57" i="37"/>
  <c r="RA57" i="37"/>
  <c r="QZ57" i="37"/>
  <c r="QY57" i="37"/>
  <c r="QX57" i="37"/>
  <c r="QW57" i="37"/>
  <c r="QV57" i="37"/>
  <c r="QU57" i="37"/>
  <c r="QT57" i="37"/>
  <c r="QS57" i="37"/>
  <c r="QR57" i="37"/>
  <c r="QQ57" i="37"/>
  <c r="QP57" i="37"/>
  <c r="QO57" i="37"/>
  <c r="QN57" i="37"/>
  <c r="QM57" i="37"/>
  <c r="QL57" i="37"/>
  <c r="QK57" i="37"/>
  <c r="QJ57" i="37"/>
  <c r="QI57" i="37"/>
  <c r="QH57" i="37"/>
  <c r="QG57" i="37"/>
  <c r="QF57" i="37"/>
  <c r="QE57" i="37"/>
  <c r="QD57" i="37"/>
  <c r="QC57" i="37"/>
  <c r="QB57" i="37"/>
  <c r="QA57" i="37"/>
  <c r="PZ57" i="37"/>
  <c r="PY57" i="37"/>
  <c r="PX57" i="37"/>
  <c r="PW57" i="37"/>
  <c r="PV57" i="37"/>
  <c r="PU57" i="37"/>
  <c r="PT57" i="37"/>
  <c r="PS57" i="37"/>
  <c r="PR57" i="37"/>
  <c r="PQ57" i="37"/>
  <c r="PP57" i="37"/>
  <c r="PO57" i="37"/>
  <c r="PN57" i="37"/>
  <c r="PM57" i="37"/>
  <c r="PL57" i="37"/>
  <c r="PK57" i="37"/>
  <c r="PJ57" i="37"/>
  <c r="PI57" i="37"/>
  <c r="PH57" i="37"/>
  <c r="PG57" i="37"/>
  <c r="PF57" i="37"/>
  <c r="PE57" i="37"/>
  <c r="PD57" i="37"/>
  <c r="PC57" i="37"/>
  <c r="PB57" i="37"/>
  <c r="PA57" i="37"/>
  <c r="OZ57" i="37"/>
  <c r="OY57" i="37"/>
  <c r="OX57" i="37"/>
  <c r="OW57" i="37"/>
  <c r="OV57" i="37"/>
  <c r="OU57" i="37"/>
  <c r="OT57" i="37"/>
  <c r="OS57" i="37"/>
  <c r="OR57" i="37"/>
  <c r="OQ57" i="37"/>
  <c r="OP57" i="37"/>
  <c r="OO57" i="37"/>
  <c r="ON57" i="37"/>
  <c r="OM57" i="37"/>
  <c r="OL57" i="37"/>
  <c r="OK57" i="37"/>
  <c r="OJ57" i="37"/>
  <c r="OI57" i="37"/>
  <c r="OH57" i="37"/>
  <c r="OG57" i="37"/>
  <c r="OF57" i="37"/>
  <c r="OE57" i="37"/>
  <c r="OD57" i="37"/>
  <c r="OC57" i="37"/>
  <c r="OB57" i="37"/>
  <c r="OA57" i="37"/>
  <c r="NZ57" i="37"/>
  <c r="NY57" i="37"/>
  <c r="NX57" i="37"/>
  <c r="NW57" i="37"/>
  <c r="NV57" i="37"/>
  <c r="NU57" i="37"/>
  <c r="NT57" i="37"/>
  <c r="NS57" i="37"/>
  <c r="NR57" i="37"/>
  <c r="NQ57" i="37"/>
  <c r="NP57" i="37"/>
  <c r="NO57" i="37"/>
  <c r="NN57" i="37"/>
  <c r="NM57" i="37"/>
  <c r="NL57" i="37"/>
  <c r="NK57" i="37"/>
  <c r="NJ57" i="37"/>
  <c r="NI57" i="37"/>
  <c r="NH57" i="37"/>
  <c r="NG57" i="37"/>
  <c r="NF57" i="37"/>
  <c r="NE57" i="37"/>
  <c r="ND57" i="37"/>
  <c r="NC57" i="37"/>
  <c r="NB57" i="37"/>
  <c r="NA57" i="37"/>
  <c r="MZ57" i="37"/>
  <c r="MY57" i="37"/>
  <c r="MX57" i="37"/>
  <c r="MW57" i="37"/>
  <c r="MV57" i="37"/>
  <c r="MU57" i="37"/>
  <c r="MT57" i="37"/>
  <c r="MS57" i="37"/>
  <c r="MR57" i="37"/>
  <c r="MQ57" i="37"/>
  <c r="MP57" i="37"/>
  <c r="MO57" i="37"/>
  <c r="MN57" i="37"/>
  <c r="MM57" i="37"/>
  <c r="ML57" i="37"/>
  <c r="MK57" i="37"/>
  <c r="MJ57" i="37"/>
  <c r="MI57" i="37"/>
  <c r="MH57" i="37"/>
  <c r="MG57" i="37"/>
  <c r="MF57" i="37"/>
  <c r="ME57" i="37"/>
  <c r="MD57" i="37"/>
  <c r="MC57" i="37"/>
  <c r="MB57" i="37"/>
  <c r="MA57" i="37"/>
  <c r="LZ57" i="37"/>
  <c r="LY57" i="37"/>
  <c r="LX57" i="37"/>
  <c r="LW57" i="37"/>
  <c r="LV57" i="37"/>
  <c r="LU57" i="37"/>
  <c r="LT57" i="37"/>
  <c r="LS57" i="37"/>
  <c r="LR57" i="37"/>
  <c r="LQ57" i="37"/>
  <c r="LP57" i="37"/>
  <c r="LO57" i="37"/>
  <c r="LN57" i="37"/>
  <c r="LM57" i="37"/>
  <c r="LL57" i="37"/>
  <c r="LK57" i="37"/>
  <c r="LJ57" i="37"/>
  <c r="LI57" i="37"/>
  <c r="LH57" i="37"/>
  <c r="LG57" i="37"/>
  <c r="LF57" i="37"/>
  <c r="LE57" i="37"/>
  <c r="LD57" i="37"/>
  <c r="LC57" i="37"/>
  <c r="LB57" i="37"/>
  <c r="LA57" i="37"/>
  <c r="KZ57" i="37"/>
  <c r="KY57" i="37"/>
  <c r="KX57" i="37"/>
  <c r="KW57" i="37"/>
  <c r="KV57" i="37"/>
  <c r="KU57" i="37"/>
  <c r="KT57" i="37"/>
  <c r="KS57" i="37"/>
  <c r="KR57" i="37"/>
  <c r="KQ57" i="37"/>
  <c r="KP57" i="37"/>
  <c r="KO57" i="37"/>
  <c r="KN57" i="37"/>
  <c r="KM57" i="37"/>
  <c r="KL57" i="37"/>
  <c r="KK57" i="37"/>
  <c r="KJ57" i="37"/>
  <c r="KI57" i="37"/>
  <c r="KH57" i="37"/>
  <c r="KG57" i="37"/>
  <c r="KF57" i="37"/>
  <c r="KE57" i="37"/>
  <c r="KD57" i="37"/>
  <c r="KC57" i="37"/>
  <c r="KB57" i="37"/>
  <c r="KA57" i="37"/>
  <c r="JZ57" i="37"/>
  <c r="JY57" i="37"/>
  <c r="JX57" i="37"/>
  <c r="JW57" i="37"/>
  <c r="JV57" i="37"/>
  <c r="JU57" i="37"/>
  <c r="JT57" i="37"/>
  <c r="JS57" i="37"/>
  <c r="JR57" i="37"/>
  <c r="JQ57" i="37"/>
  <c r="JP57" i="37"/>
  <c r="JO57" i="37"/>
  <c r="JN57" i="37"/>
  <c r="JM57" i="37"/>
  <c r="JL57" i="37"/>
  <c r="JK57" i="37"/>
  <c r="JJ57" i="37"/>
  <c r="JI57" i="37"/>
  <c r="JH57" i="37"/>
  <c r="JG57" i="37"/>
  <c r="JF57" i="37"/>
  <c r="JE57" i="37"/>
  <c r="JD57" i="37"/>
  <c r="JC57" i="37"/>
  <c r="JB57" i="37"/>
  <c r="JA57" i="37"/>
  <c r="IZ57" i="37"/>
  <c r="IY57" i="37"/>
  <c r="IX57" i="37"/>
  <c r="IW57" i="37"/>
  <c r="IV57" i="37"/>
  <c r="IU57" i="37"/>
  <c r="IT57" i="37"/>
  <c r="IS57" i="37"/>
  <c r="IR57" i="37"/>
  <c r="IQ57" i="37"/>
  <c r="IP57" i="37"/>
  <c r="IO57" i="37"/>
  <c r="IN57" i="37"/>
  <c r="IM57" i="37"/>
  <c r="IL57" i="37"/>
  <c r="IK57" i="37"/>
  <c r="IJ57" i="37"/>
  <c r="II57" i="37"/>
  <c r="IH57" i="37"/>
  <c r="IG57" i="37"/>
  <c r="IF57" i="37"/>
  <c r="IE57" i="37"/>
  <c r="ID57" i="37"/>
  <c r="IC57" i="37"/>
  <c r="IB57" i="37"/>
  <c r="IA57" i="37"/>
  <c r="HZ57" i="37"/>
  <c r="HY57" i="37"/>
  <c r="HX57" i="37"/>
  <c r="HW57" i="37"/>
  <c r="HV57" i="37"/>
  <c r="HU57" i="37"/>
  <c r="HT57" i="37"/>
  <c r="HS57" i="37"/>
  <c r="HR57" i="37"/>
  <c r="HQ57" i="37"/>
  <c r="HP57" i="37"/>
  <c r="HO57" i="37"/>
  <c r="HN57" i="37"/>
  <c r="HM57" i="37"/>
  <c r="HL57" i="37"/>
  <c r="HK57" i="37"/>
  <c r="HJ57" i="37"/>
  <c r="HI57" i="37"/>
  <c r="HH57" i="37"/>
  <c r="HG57" i="37"/>
  <c r="HF57" i="37"/>
  <c r="HE57" i="37"/>
  <c r="HD57" i="37"/>
  <c r="HC57" i="37"/>
  <c r="HB57" i="37"/>
  <c r="HA57" i="37"/>
  <c r="GZ57" i="37"/>
  <c r="GY57" i="37"/>
  <c r="GX57" i="37"/>
  <c r="GW57" i="37"/>
  <c r="GV57" i="37"/>
  <c r="GU57" i="37"/>
  <c r="GT57" i="37"/>
  <c r="GS57" i="37"/>
  <c r="GR57" i="37"/>
  <c r="GQ57" i="37"/>
  <c r="GP57" i="37"/>
  <c r="GO57" i="37"/>
  <c r="GN57" i="37"/>
  <c r="GM57" i="37"/>
  <c r="GL57" i="37"/>
  <c r="GK57" i="37"/>
  <c r="GJ57" i="37"/>
  <c r="GI57" i="37"/>
  <c r="GH57" i="37"/>
  <c r="GG57" i="37"/>
  <c r="GF57" i="37"/>
  <c r="GE57" i="37"/>
  <c r="GD57" i="37"/>
  <c r="GC57" i="37"/>
  <c r="GB57" i="37"/>
  <c r="GA57" i="37"/>
  <c r="FZ57" i="37"/>
  <c r="FY57" i="37"/>
  <c r="FX57" i="37"/>
  <c r="FW57" i="37"/>
  <c r="FV57" i="37"/>
  <c r="FU57" i="37"/>
  <c r="FT57" i="37"/>
  <c r="FS57" i="37"/>
  <c r="FR57" i="37"/>
  <c r="FQ57" i="37"/>
  <c r="FP57" i="37"/>
  <c r="FO57" i="37"/>
  <c r="FN57" i="37"/>
  <c r="FM57" i="37"/>
  <c r="FL57" i="37"/>
  <c r="FK57" i="37"/>
  <c r="FJ57" i="37"/>
  <c r="FI57" i="37"/>
  <c r="FH57" i="37"/>
  <c r="FG57" i="37"/>
  <c r="FF57" i="37"/>
  <c r="FE57" i="37"/>
  <c r="FD57" i="37"/>
  <c r="FC57" i="37"/>
  <c r="FB57" i="37"/>
  <c r="FA57" i="37"/>
  <c r="EZ57" i="37"/>
  <c r="EY57" i="37"/>
  <c r="EX57" i="37"/>
  <c r="EW57" i="37"/>
  <c r="EV57" i="37"/>
  <c r="EU57" i="37"/>
  <c r="ET57" i="37"/>
  <c r="ES57" i="37"/>
  <c r="ER57" i="37"/>
  <c r="EQ57" i="37"/>
  <c r="EP57" i="37"/>
  <c r="EO57" i="37"/>
  <c r="EN57" i="37"/>
  <c r="EM57" i="37"/>
  <c r="EL57" i="37"/>
  <c r="EK57" i="37"/>
  <c r="EJ57" i="37"/>
  <c r="EI57" i="37"/>
  <c r="EH57" i="37"/>
  <c r="EG57" i="37"/>
  <c r="EF57" i="37"/>
  <c r="EE57" i="37"/>
  <c r="ED57" i="37"/>
  <c r="EC57" i="37"/>
  <c r="EB57" i="37"/>
  <c r="EA57" i="37"/>
  <c r="DZ57" i="37"/>
  <c r="DY57" i="37"/>
  <c r="DX57" i="37"/>
  <c r="DW57" i="37"/>
  <c r="DV57" i="37"/>
  <c r="DU57" i="37"/>
  <c r="DT57" i="37"/>
  <c r="DS57" i="37"/>
  <c r="DR57" i="37"/>
  <c r="DQ57" i="37"/>
  <c r="DP57" i="37"/>
  <c r="DO57" i="37"/>
  <c r="DN57" i="37"/>
  <c r="DM57" i="37"/>
  <c r="DL57" i="37"/>
  <c r="DK57" i="37"/>
  <c r="DJ57" i="37"/>
  <c r="DI57" i="37"/>
  <c r="DH57" i="37"/>
  <c r="DG57" i="37"/>
  <c r="DF57" i="37"/>
  <c r="DE57" i="37"/>
  <c r="DD57" i="37"/>
  <c r="DC57" i="37"/>
  <c r="DB57" i="37"/>
  <c r="DA57" i="37"/>
  <c r="CZ57" i="37"/>
  <c r="CY57" i="37"/>
  <c r="CX57" i="37"/>
  <c r="CW57" i="37"/>
  <c r="CV57" i="37"/>
  <c r="CU57" i="37"/>
  <c r="CT57" i="37"/>
  <c r="CS57" i="37"/>
  <c r="CR57" i="37"/>
  <c r="CQ57" i="37"/>
  <c r="CP57" i="37"/>
  <c r="CO57" i="37"/>
  <c r="CN57" i="37"/>
  <c r="CM57" i="37"/>
  <c r="CL57" i="37"/>
  <c r="CK57" i="37"/>
  <c r="CJ57" i="37"/>
  <c r="CI57" i="37"/>
  <c r="CH57" i="37"/>
  <c r="CG57" i="37"/>
  <c r="CF57" i="37"/>
  <c r="CE57" i="37"/>
  <c r="CD57" i="37"/>
  <c r="CC57" i="37"/>
  <c r="CB57" i="37"/>
  <c r="CA57" i="37"/>
  <c r="BZ57" i="37"/>
  <c r="BY57" i="37"/>
  <c r="BX57" i="37"/>
  <c r="BW57" i="37"/>
  <c r="BV57" i="37"/>
  <c r="BU57" i="37"/>
  <c r="BT57" i="37"/>
  <c r="BS57" i="37"/>
  <c r="BR57" i="37"/>
  <c r="BQ57" i="37"/>
  <c r="BP57" i="37"/>
  <c r="BO57" i="37"/>
  <c r="BN57" i="37"/>
  <c r="BM57" i="37"/>
  <c r="BL57" i="37"/>
  <c r="BK57" i="37"/>
  <c r="BJ57" i="37"/>
  <c r="BI57" i="37"/>
  <c r="BH57" i="37"/>
  <c r="BG57" i="37"/>
  <c r="BF57" i="37"/>
  <c r="BE57" i="37"/>
  <c r="BD57" i="37"/>
  <c r="BC57" i="37"/>
  <c r="BB57" i="37"/>
  <c r="BA57" i="37"/>
  <c r="AZ57" i="37"/>
  <c r="AY57" i="37"/>
  <c r="AX57" i="37"/>
  <c r="AW57" i="37"/>
  <c r="AV57" i="37"/>
  <c r="AU57" i="37"/>
  <c r="AT57" i="37"/>
  <c r="AS57" i="37"/>
  <c r="AR57" i="37"/>
  <c r="AQ57" i="37"/>
  <c r="AP57" i="37"/>
  <c r="AO57" i="37"/>
  <c r="AN57" i="37"/>
  <c r="AM57" i="37"/>
  <c r="AL57" i="37"/>
  <c r="AK57" i="37"/>
  <c r="AJ57" i="37"/>
  <c r="AIZ56" i="37"/>
  <c r="AIY56" i="37"/>
  <c r="AIX56" i="37"/>
  <c r="AIW56" i="37"/>
  <c r="AIV56" i="37"/>
  <c r="AIU56" i="37"/>
  <c r="AIT56" i="37"/>
  <c r="AIS56" i="37"/>
  <c r="AIR56" i="37"/>
  <c r="AIQ56" i="37"/>
  <c r="AIP56" i="37"/>
  <c r="AIO56" i="37"/>
  <c r="AIN56" i="37"/>
  <c r="AIM56" i="37"/>
  <c r="AIL56" i="37"/>
  <c r="AIK56" i="37"/>
  <c r="AIJ56" i="37"/>
  <c r="AII56" i="37"/>
  <c r="AIH56" i="37"/>
  <c r="AIG56" i="37"/>
  <c r="AIF56" i="37"/>
  <c r="AIE56" i="37"/>
  <c r="AID56" i="37"/>
  <c r="AIC56" i="37"/>
  <c r="AIB56" i="37"/>
  <c r="AIA56" i="37"/>
  <c r="AHZ56" i="37"/>
  <c r="AHY56" i="37"/>
  <c r="AHX56" i="37"/>
  <c r="AHW56" i="37"/>
  <c r="AHV56" i="37"/>
  <c r="AHU56" i="37"/>
  <c r="AHT56" i="37"/>
  <c r="AHS56" i="37"/>
  <c r="AHR56" i="37"/>
  <c r="AHQ56" i="37"/>
  <c r="AHP56" i="37"/>
  <c r="AHO56" i="37"/>
  <c r="AHN56" i="37"/>
  <c r="AHM56" i="37"/>
  <c r="AHL56" i="37"/>
  <c r="AHK56" i="37"/>
  <c r="AHJ56" i="37"/>
  <c r="AHI56" i="37"/>
  <c r="AHH56" i="37"/>
  <c r="AHG56" i="37"/>
  <c r="AHF56" i="37"/>
  <c r="AHE56" i="37"/>
  <c r="AHD56" i="37"/>
  <c r="AHC56" i="37"/>
  <c r="AHB56" i="37"/>
  <c r="AHA56" i="37"/>
  <c r="AGZ56" i="37"/>
  <c r="AGY56" i="37"/>
  <c r="AGX56" i="37"/>
  <c r="AGW56" i="37"/>
  <c r="AGV56" i="37"/>
  <c r="AGU56" i="37"/>
  <c r="AGT56" i="37"/>
  <c r="AGS56" i="37"/>
  <c r="AGR56" i="37"/>
  <c r="AGQ56" i="37"/>
  <c r="AGP56" i="37"/>
  <c r="AGO56" i="37"/>
  <c r="AGN56" i="37"/>
  <c r="AGM56" i="37"/>
  <c r="AGL56" i="37"/>
  <c r="AGK56" i="37"/>
  <c r="AGJ56" i="37"/>
  <c r="AGI56" i="37"/>
  <c r="AGH56" i="37"/>
  <c r="AGG56" i="37"/>
  <c r="AGF56" i="37"/>
  <c r="AGE56" i="37"/>
  <c r="AGD56" i="37"/>
  <c r="AGC56" i="37"/>
  <c r="AGB56" i="37"/>
  <c r="AGA56" i="37"/>
  <c r="AFZ56" i="37"/>
  <c r="AFY56" i="37"/>
  <c r="AFX56" i="37"/>
  <c r="AFW56" i="37"/>
  <c r="AFV56" i="37"/>
  <c r="AFU56" i="37"/>
  <c r="AFT56" i="37"/>
  <c r="AFS56" i="37"/>
  <c r="AFR56" i="37"/>
  <c r="AFQ56" i="37"/>
  <c r="AFP56" i="37"/>
  <c r="AFO56" i="37"/>
  <c r="AFN56" i="37"/>
  <c r="AFM56" i="37"/>
  <c r="AFL56" i="37"/>
  <c r="AFK56" i="37"/>
  <c r="AFJ56" i="37"/>
  <c r="AFI56" i="37"/>
  <c r="AFH56" i="37"/>
  <c r="AFG56" i="37"/>
  <c r="AFF56" i="37"/>
  <c r="AFE56" i="37"/>
  <c r="AFD56" i="37"/>
  <c r="AFC56" i="37"/>
  <c r="AFB56" i="37"/>
  <c r="AFA56" i="37"/>
  <c r="AEZ56" i="37"/>
  <c r="AEY56" i="37"/>
  <c r="AEX56" i="37"/>
  <c r="AEW56" i="37"/>
  <c r="AEV56" i="37"/>
  <c r="AEU56" i="37"/>
  <c r="AET56" i="37"/>
  <c r="AES56" i="37"/>
  <c r="AER56" i="37"/>
  <c r="AEQ56" i="37"/>
  <c r="AEP56" i="37"/>
  <c r="AEO56" i="37"/>
  <c r="AEN56" i="37"/>
  <c r="AEM56" i="37"/>
  <c r="AEL56" i="37"/>
  <c r="AEK56" i="37"/>
  <c r="AEJ56" i="37"/>
  <c r="AEI56" i="37"/>
  <c r="AEH56" i="37"/>
  <c r="AEG56" i="37"/>
  <c r="AEF56" i="37"/>
  <c r="AEE56" i="37"/>
  <c r="AED56" i="37"/>
  <c r="AEC56" i="37"/>
  <c r="AEB56" i="37"/>
  <c r="AEA56" i="37"/>
  <c r="ADZ56" i="37"/>
  <c r="ADY56" i="37"/>
  <c r="ADX56" i="37"/>
  <c r="ADW56" i="37"/>
  <c r="ADV56" i="37"/>
  <c r="ADU56" i="37"/>
  <c r="ADT56" i="37"/>
  <c r="ADS56" i="37"/>
  <c r="ADR56" i="37"/>
  <c r="ADQ56" i="37"/>
  <c r="ADP56" i="37"/>
  <c r="ADO56" i="37"/>
  <c r="ADN56" i="37"/>
  <c r="ADM56" i="37"/>
  <c r="ADL56" i="37"/>
  <c r="ADK56" i="37"/>
  <c r="ADJ56" i="37"/>
  <c r="ADI56" i="37"/>
  <c r="ADH56" i="37"/>
  <c r="ADG56" i="37"/>
  <c r="ADF56" i="37"/>
  <c r="ADE56" i="37"/>
  <c r="ADD56" i="37"/>
  <c r="ADC56" i="37"/>
  <c r="ADB56" i="37"/>
  <c r="ADA56" i="37"/>
  <c r="ACZ56" i="37"/>
  <c r="ACY56" i="37"/>
  <c r="ACX56" i="37"/>
  <c r="ACW56" i="37"/>
  <c r="ACV56" i="37"/>
  <c r="ACU56" i="37"/>
  <c r="ACT56" i="37"/>
  <c r="ACS56" i="37"/>
  <c r="ACR56" i="37"/>
  <c r="ACQ56" i="37"/>
  <c r="ACP56" i="37"/>
  <c r="ACO56" i="37"/>
  <c r="ACN56" i="37"/>
  <c r="ACM56" i="37"/>
  <c r="ACL56" i="37"/>
  <c r="ACK56" i="37"/>
  <c r="ACJ56" i="37"/>
  <c r="ACI56" i="37"/>
  <c r="ACH56" i="37"/>
  <c r="ACG56" i="37"/>
  <c r="ACF56" i="37"/>
  <c r="ACE56" i="37"/>
  <c r="ACD56" i="37"/>
  <c r="ACC56" i="37"/>
  <c r="ACB56" i="37"/>
  <c r="ACA56" i="37"/>
  <c r="ABZ56" i="37"/>
  <c r="ABY56" i="37"/>
  <c r="ABX56" i="37"/>
  <c r="ABW56" i="37"/>
  <c r="ABV56" i="37"/>
  <c r="ABU56" i="37"/>
  <c r="ABT56" i="37"/>
  <c r="ABS56" i="37"/>
  <c r="ABR56" i="37"/>
  <c r="ABQ56" i="37"/>
  <c r="ABP56" i="37"/>
  <c r="ABO56" i="37"/>
  <c r="ABN56" i="37"/>
  <c r="ABM56" i="37"/>
  <c r="ABL56" i="37"/>
  <c r="ABK56" i="37"/>
  <c r="ABJ56" i="37"/>
  <c r="ABI56" i="37"/>
  <c r="ABH56" i="37"/>
  <c r="ABG56" i="37"/>
  <c r="ABF56" i="37"/>
  <c r="ABE56" i="37"/>
  <c r="ABD56" i="37"/>
  <c r="ABC56" i="37"/>
  <c r="ABB56" i="37"/>
  <c r="ABA56" i="37"/>
  <c r="AAZ56" i="37"/>
  <c r="AAY56" i="37"/>
  <c r="AAX56" i="37"/>
  <c r="AAW56" i="37"/>
  <c r="AAV56" i="37"/>
  <c r="AAU56" i="37"/>
  <c r="AAT56" i="37"/>
  <c r="AAS56" i="37"/>
  <c r="AAR56" i="37"/>
  <c r="AAQ56" i="37"/>
  <c r="AAP56" i="37"/>
  <c r="AAO56" i="37"/>
  <c r="AAN56" i="37"/>
  <c r="AAM56" i="37"/>
  <c r="AAL56" i="37"/>
  <c r="AAK56" i="37"/>
  <c r="AAJ56" i="37"/>
  <c r="AAI56" i="37"/>
  <c r="AAH56" i="37"/>
  <c r="AAG56" i="37"/>
  <c r="AAF56" i="37"/>
  <c r="AAE56" i="37"/>
  <c r="AAD56" i="37"/>
  <c r="AAC56" i="37"/>
  <c r="AAB56" i="37"/>
  <c r="AAA56" i="37"/>
  <c r="ZZ56" i="37"/>
  <c r="ZY56" i="37"/>
  <c r="ZX56" i="37"/>
  <c r="ZW56" i="37"/>
  <c r="ZV56" i="37"/>
  <c r="ZU56" i="37"/>
  <c r="ZT56" i="37"/>
  <c r="ZS56" i="37"/>
  <c r="ZR56" i="37"/>
  <c r="ZQ56" i="37"/>
  <c r="ZP56" i="37"/>
  <c r="ZO56" i="37"/>
  <c r="ZN56" i="37"/>
  <c r="ZM56" i="37"/>
  <c r="ZL56" i="37"/>
  <c r="ZK56" i="37"/>
  <c r="ZJ56" i="37"/>
  <c r="ZI56" i="37"/>
  <c r="ZH56" i="37"/>
  <c r="ZG56" i="37"/>
  <c r="ZF56" i="37"/>
  <c r="ZE56" i="37"/>
  <c r="ZD56" i="37"/>
  <c r="ZC56" i="37"/>
  <c r="ZB56" i="37"/>
  <c r="ZA56" i="37"/>
  <c r="YZ56" i="37"/>
  <c r="YY56" i="37"/>
  <c r="YX56" i="37"/>
  <c r="YW56" i="37"/>
  <c r="YV56" i="37"/>
  <c r="YU56" i="37"/>
  <c r="YT56" i="37"/>
  <c r="YS56" i="37"/>
  <c r="YR56" i="37"/>
  <c r="YQ56" i="37"/>
  <c r="YP56" i="37"/>
  <c r="YO56" i="37"/>
  <c r="YN56" i="37"/>
  <c r="YM56" i="37"/>
  <c r="YL56" i="37"/>
  <c r="YK56" i="37"/>
  <c r="YJ56" i="37"/>
  <c r="YI56" i="37"/>
  <c r="YH56" i="37"/>
  <c r="YG56" i="37"/>
  <c r="YF56" i="37"/>
  <c r="YE56" i="37"/>
  <c r="YD56" i="37"/>
  <c r="YC56" i="37"/>
  <c r="YB56" i="37"/>
  <c r="YA56" i="37"/>
  <c r="XZ56" i="37"/>
  <c r="XY56" i="37"/>
  <c r="XX56" i="37"/>
  <c r="XW56" i="37"/>
  <c r="XV56" i="37"/>
  <c r="XU56" i="37"/>
  <c r="XT56" i="37"/>
  <c r="XS56" i="37"/>
  <c r="XR56" i="37"/>
  <c r="XQ56" i="37"/>
  <c r="XP56" i="37"/>
  <c r="XO56" i="37"/>
  <c r="XN56" i="37"/>
  <c r="XM56" i="37"/>
  <c r="XL56" i="37"/>
  <c r="XK56" i="37"/>
  <c r="XJ56" i="37"/>
  <c r="XI56" i="37"/>
  <c r="XH56" i="37"/>
  <c r="XG56" i="37"/>
  <c r="XF56" i="37"/>
  <c r="XE56" i="37"/>
  <c r="XD56" i="37"/>
  <c r="XC56" i="37"/>
  <c r="XB56" i="37"/>
  <c r="XA56" i="37"/>
  <c r="WZ56" i="37"/>
  <c r="WY56" i="37"/>
  <c r="WX56" i="37"/>
  <c r="WW56" i="37"/>
  <c r="WV56" i="37"/>
  <c r="WU56" i="37"/>
  <c r="WT56" i="37"/>
  <c r="WS56" i="37"/>
  <c r="WR56" i="37"/>
  <c r="WQ56" i="37"/>
  <c r="WP56" i="37"/>
  <c r="WO56" i="37"/>
  <c r="WN56" i="37"/>
  <c r="WM56" i="37"/>
  <c r="WL56" i="37"/>
  <c r="WK56" i="37"/>
  <c r="WJ56" i="37"/>
  <c r="WI56" i="37"/>
  <c r="WH56" i="37"/>
  <c r="WG56" i="37"/>
  <c r="WF56" i="37"/>
  <c r="WE56" i="37"/>
  <c r="WD56" i="37"/>
  <c r="WC56" i="37"/>
  <c r="WB56" i="37"/>
  <c r="WA56" i="37"/>
  <c r="VZ56" i="37"/>
  <c r="VY56" i="37"/>
  <c r="VX56" i="37"/>
  <c r="VW56" i="37"/>
  <c r="VV56" i="37"/>
  <c r="VU56" i="37"/>
  <c r="VT56" i="37"/>
  <c r="VS56" i="37"/>
  <c r="VR56" i="37"/>
  <c r="VQ56" i="37"/>
  <c r="VP56" i="37"/>
  <c r="VO56" i="37"/>
  <c r="VN56" i="37"/>
  <c r="VM56" i="37"/>
  <c r="VL56" i="37"/>
  <c r="VK56" i="37"/>
  <c r="VJ56" i="37"/>
  <c r="VI56" i="37"/>
  <c r="VH56" i="37"/>
  <c r="VG56" i="37"/>
  <c r="VF56" i="37"/>
  <c r="VE56" i="37"/>
  <c r="VD56" i="37"/>
  <c r="VC56" i="37"/>
  <c r="VB56" i="37"/>
  <c r="VA56" i="37"/>
  <c r="UZ56" i="37"/>
  <c r="UY56" i="37"/>
  <c r="UX56" i="37"/>
  <c r="UW56" i="37"/>
  <c r="UV56" i="37"/>
  <c r="UU56" i="37"/>
  <c r="UT56" i="37"/>
  <c r="US56" i="37"/>
  <c r="UR56" i="37"/>
  <c r="UQ56" i="37"/>
  <c r="UP56" i="37"/>
  <c r="UO56" i="37"/>
  <c r="UN56" i="37"/>
  <c r="UM56" i="37"/>
  <c r="UL56" i="37"/>
  <c r="UK56" i="37"/>
  <c r="UJ56" i="37"/>
  <c r="UI56" i="37"/>
  <c r="UH56" i="37"/>
  <c r="UG56" i="37"/>
  <c r="UF56" i="37"/>
  <c r="UE56" i="37"/>
  <c r="UD56" i="37"/>
  <c r="UC56" i="37"/>
  <c r="UB56" i="37"/>
  <c r="UA56" i="37"/>
  <c r="TZ56" i="37"/>
  <c r="TY56" i="37"/>
  <c r="TX56" i="37"/>
  <c r="TW56" i="37"/>
  <c r="TV56" i="37"/>
  <c r="TU56" i="37"/>
  <c r="TT56" i="37"/>
  <c r="TS56" i="37"/>
  <c r="TR56" i="37"/>
  <c r="TQ56" i="37"/>
  <c r="TP56" i="37"/>
  <c r="TO56" i="37"/>
  <c r="TN56" i="37"/>
  <c r="TM56" i="37"/>
  <c r="TL56" i="37"/>
  <c r="TK56" i="37"/>
  <c r="TJ56" i="37"/>
  <c r="TI56" i="37"/>
  <c r="TH56" i="37"/>
  <c r="TG56" i="37"/>
  <c r="TF56" i="37"/>
  <c r="TE56" i="37"/>
  <c r="TD56" i="37"/>
  <c r="TC56" i="37"/>
  <c r="TB56" i="37"/>
  <c r="TA56" i="37"/>
  <c r="SZ56" i="37"/>
  <c r="SY56" i="37"/>
  <c r="SX56" i="37"/>
  <c r="SW56" i="37"/>
  <c r="SV56" i="37"/>
  <c r="SU56" i="37"/>
  <c r="ST56" i="37"/>
  <c r="SS56" i="37"/>
  <c r="SR56" i="37"/>
  <c r="SQ56" i="37"/>
  <c r="SP56" i="37"/>
  <c r="SO56" i="37"/>
  <c r="SN56" i="37"/>
  <c r="SM56" i="37"/>
  <c r="SL56" i="37"/>
  <c r="SK56" i="37"/>
  <c r="SJ56" i="37"/>
  <c r="SI56" i="37"/>
  <c r="SH56" i="37"/>
  <c r="SG56" i="37"/>
  <c r="SF56" i="37"/>
  <c r="SE56" i="37"/>
  <c r="SD56" i="37"/>
  <c r="SC56" i="37"/>
  <c r="SB56" i="37"/>
  <c r="SA56" i="37"/>
  <c r="RZ56" i="37"/>
  <c r="RY56" i="37"/>
  <c r="RX56" i="37"/>
  <c r="RW56" i="37"/>
  <c r="RV56" i="37"/>
  <c r="RU56" i="37"/>
  <c r="RT56" i="37"/>
  <c r="RS56" i="37"/>
  <c r="RR56" i="37"/>
  <c r="RQ56" i="37"/>
  <c r="RP56" i="37"/>
  <c r="RO56" i="37"/>
  <c r="RN56" i="37"/>
  <c r="RM56" i="37"/>
  <c r="RL56" i="37"/>
  <c r="RK56" i="37"/>
  <c r="RJ56" i="37"/>
  <c r="RI56" i="37"/>
  <c r="RH56" i="37"/>
  <c r="RG56" i="37"/>
  <c r="RF56" i="37"/>
  <c r="RE56" i="37"/>
  <c r="RD56" i="37"/>
  <c r="RC56" i="37"/>
  <c r="RB56" i="37"/>
  <c r="RA56" i="37"/>
  <c r="QZ56" i="37"/>
  <c r="QY56" i="37"/>
  <c r="QX56" i="37"/>
  <c r="QW56" i="37"/>
  <c r="QV56" i="37"/>
  <c r="QU56" i="37"/>
  <c r="QT56" i="37"/>
  <c r="QS56" i="37"/>
  <c r="QR56" i="37"/>
  <c r="QQ56" i="37"/>
  <c r="QP56" i="37"/>
  <c r="QO56" i="37"/>
  <c r="QN56" i="37"/>
  <c r="QM56" i="37"/>
  <c r="QL56" i="37"/>
  <c r="QK56" i="37"/>
  <c r="QJ56" i="37"/>
  <c r="QI56" i="37"/>
  <c r="QH56" i="37"/>
  <c r="QG56" i="37"/>
  <c r="QF56" i="37"/>
  <c r="QE56" i="37"/>
  <c r="QD56" i="37"/>
  <c r="QC56" i="37"/>
  <c r="QB56" i="37"/>
  <c r="QA56" i="37"/>
  <c r="PZ56" i="37"/>
  <c r="PY56" i="37"/>
  <c r="PX56" i="37"/>
  <c r="PW56" i="37"/>
  <c r="PV56" i="37"/>
  <c r="PU56" i="37"/>
  <c r="PT56" i="37"/>
  <c r="PS56" i="37"/>
  <c r="PR56" i="37"/>
  <c r="PQ56" i="37"/>
  <c r="PP56" i="37"/>
  <c r="PO56" i="37"/>
  <c r="PN56" i="37"/>
  <c r="PM56" i="37"/>
  <c r="PL56" i="37"/>
  <c r="PK56" i="37"/>
  <c r="PJ56" i="37"/>
  <c r="PI56" i="37"/>
  <c r="PH56" i="37"/>
  <c r="PG56" i="37"/>
  <c r="PF56" i="37"/>
  <c r="PE56" i="37"/>
  <c r="PD56" i="37"/>
  <c r="PC56" i="37"/>
  <c r="PB56" i="37"/>
  <c r="PA56" i="37"/>
  <c r="OZ56" i="37"/>
  <c r="OY56" i="37"/>
  <c r="OX56" i="37"/>
  <c r="OW56" i="37"/>
  <c r="OV56" i="37"/>
  <c r="OU56" i="37"/>
  <c r="OT56" i="37"/>
  <c r="OS56" i="37"/>
  <c r="OR56" i="37"/>
  <c r="OQ56" i="37"/>
  <c r="OP56" i="37"/>
  <c r="OO56" i="37"/>
  <c r="ON56" i="37"/>
  <c r="OM56" i="37"/>
  <c r="OL56" i="37"/>
  <c r="OK56" i="37"/>
  <c r="OJ56" i="37"/>
  <c r="OI56" i="37"/>
  <c r="OH56" i="37"/>
  <c r="OG56" i="37"/>
  <c r="OF56" i="37"/>
  <c r="OE56" i="37"/>
  <c r="OD56" i="37"/>
  <c r="OC56" i="37"/>
  <c r="OB56" i="37"/>
  <c r="OA56" i="37"/>
  <c r="NZ56" i="37"/>
  <c r="NY56" i="37"/>
  <c r="NX56" i="37"/>
  <c r="NW56" i="37"/>
  <c r="NV56" i="37"/>
  <c r="NU56" i="37"/>
  <c r="NT56" i="37"/>
  <c r="NS56" i="37"/>
  <c r="NR56" i="37"/>
  <c r="NQ56" i="37"/>
  <c r="NP56" i="37"/>
  <c r="NO56" i="37"/>
  <c r="NN56" i="37"/>
  <c r="NM56" i="37"/>
  <c r="NL56" i="37"/>
  <c r="NK56" i="37"/>
  <c r="NJ56" i="37"/>
  <c r="NI56" i="37"/>
  <c r="NH56" i="37"/>
  <c r="NG56" i="37"/>
  <c r="NF56" i="37"/>
  <c r="NE56" i="37"/>
  <c r="ND56" i="37"/>
  <c r="NC56" i="37"/>
  <c r="NB56" i="37"/>
  <c r="NA56" i="37"/>
  <c r="MZ56" i="37"/>
  <c r="MY56" i="37"/>
  <c r="MX56" i="37"/>
  <c r="MW56" i="37"/>
  <c r="MV56" i="37"/>
  <c r="MU56" i="37"/>
  <c r="MT56" i="37"/>
  <c r="MS56" i="37"/>
  <c r="MR56" i="37"/>
  <c r="MQ56" i="37"/>
  <c r="MP56" i="37"/>
  <c r="MO56" i="37"/>
  <c r="MN56" i="37"/>
  <c r="MM56" i="37"/>
  <c r="ML56" i="37"/>
  <c r="MK56" i="37"/>
  <c r="MJ56" i="37"/>
  <c r="MI56" i="37"/>
  <c r="MH56" i="37"/>
  <c r="MG56" i="37"/>
  <c r="MF56" i="37"/>
  <c r="ME56" i="37"/>
  <c r="MD56" i="37"/>
  <c r="MC56" i="37"/>
  <c r="MB56" i="37"/>
  <c r="MA56" i="37"/>
  <c r="LZ56" i="37"/>
  <c r="LY56" i="37"/>
  <c r="LX56" i="37"/>
  <c r="LW56" i="37"/>
  <c r="LV56" i="37"/>
  <c r="LU56" i="37"/>
  <c r="LT56" i="37"/>
  <c r="LS56" i="37"/>
  <c r="LR56" i="37"/>
  <c r="LQ56" i="37"/>
  <c r="LP56" i="37"/>
  <c r="LO56" i="37"/>
  <c r="LN56" i="37"/>
  <c r="LM56" i="37"/>
  <c r="LL56" i="37"/>
  <c r="LK56" i="37"/>
  <c r="LJ56" i="37"/>
  <c r="LI56" i="37"/>
  <c r="LH56" i="37"/>
  <c r="LG56" i="37"/>
  <c r="LF56" i="37"/>
  <c r="LE56" i="37"/>
  <c r="LD56" i="37"/>
  <c r="LC56" i="37"/>
  <c r="LB56" i="37"/>
  <c r="LA56" i="37"/>
  <c r="KZ56" i="37"/>
  <c r="KY56" i="37"/>
  <c r="KX56" i="37"/>
  <c r="KW56" i="37"/>
  <c r="KV56" i="37"/>
  <c r="KU56" i="37"/>
  <c r="KT56" i="37"/>
  <c r="KS56" i="37"/>
  <c r="KR56" i="37"/>
  <c r="KQ56" i="37"/>
  <c r="KP56" i="37"/>
  <c r="KO56" i="37"/>
  <c r="KN56" i="37"/>
  <c r="KM56" i="37"/>
  <c r="KL56" i="37"/>
  <c r="KK56" i="37"/>
  <c r="KJ56" i="37"/>
  <c r="KI56" i="37"/>
  <c r="KH56" i="37"/>
  <c r="KG56" i="37"/>
  <c r="KF56" i="37"/>
  <c r="KE56" i="37"/>
  <c r="KD56" i="37"/>
  <c r="KC56" i="37"/>
  <c r="KB56" i="37"/>
  <c r="KA56" i="37"/>
  <c r="JZ56" i="37"/>
  <c r="JY56" i="37"/>
  <c r="JX56" i="37"/>
  <c r="JW56" i="37"/>
  <c r="JV56" i="37"/>
  <c r="JU56" i="37"/>
  <c r="JT56" i="37"/>
  <c r="JS56" i="37"/>
  <c r="JR56" i="37"/>
  <c r="JQ56" i="37"/>
  <c r="JP56" i="37"/>
  <c r="JO56" i="37"/>
  <c r="JN56" i="37"/>
  <c r="JM56" i="37"/>
  <c r="JL56" i="37"/>
  <c r="JK56" i="37"/>
  <c r="JJ56" i="37"/>
  <c r="JI56" i="37"/>
  <c r="JH56" i="37"/>
  <c r="JG56" i="37"/>
  <c r="JF56" i="37"/>
  <c r="JE56" i="37"/>
  <c r="JD56" i="37"/>
  <c r="JC56" i="37"/>
  <c r="JB56" i="37"/>
  <c r="JA56" i="37"/>
  <c r="IZ56" i="37"/>
  <c r="IY56" i="37"/>
  <c r="IX56" i="37"/>
  <c r="IW56" i="37"/>
  <c r="IV56" i="37"/>
  <c r="IU56" i="37"/>
  <c r="IT56" i="37"/>
  <c r="IS56" i="37"/>
  <c r="IR56" i="37"/>
  <c r="IQ56" i="37"/>
  <c r="IP56" i="37"/>
  <c r="IO56" i="37"/>
  <c r="IN56" i="37"/>
  <c r="IM56" i="37"/>
  <c r="IL56" i="37"/>
  <c r="IK56" i="37"/>
  <c r="IJ56" i="37"/>
  <c r="II56" i="37"/>
  <c r="IH56" i="37"/>
  <c r="IG56" i="37"/>
  <c r="IF56" i="37"/>
  <c r="IE56" i="37"/>
  <c r="ID56" i="37"/>
  <c r="IC56" i="37"/>
  <c r="IB56" i="37"/>
  <c r="IA56" i="37"/>
  <c r="HZ56" i="37"/>
  <c r="HY56" i="37"/>
  <c r="HX56" i="37"/>
  <c r="HW56" i="37"/>
  <c r="HV56" i="37"/>
  <c r="HU56" i="37"/>
  <c r="HT56" i="37"/>
  <c r="HS56" i="37"/>
  <c r="HR56" i="37"/>
  <c r="HQ56" i="37"/>
  <c r="HP56" i="37"/>
  <c r="HO56" i="37"/>
  <c r="HN56" i="37"/>
  <c r="HM56" i="37"/>
  <c r="HL56" i="37"/>
  <c r="HK56" i="37"/>
  <c r="HJ56" i="37"/>
  <c r="HI56" i="37"/>
  <c r="HH56" i="37"/>
  <c r="HG56" i="37"/>
  <c r="HF56" i="37"/>
  <c r="HE56" i="37"/>
  <c r="HD56" i="37"/>
  <c r="HC56" i="37"/>
  <c r="HB56" i="37"/>
  <c r="HA56" i="37"/>
  <c r="GZ56" i="37"/>
  <c r="GY56" i="37"/>
  <c r="GX56" i="37"/>
  <c r="GW56" i="37"/>
  <c r="GV56" i="37"/>
  <c r="GU56" i="37"/>
  <c r="GT56" i="37"/>
  <c r="GS56" i="37"/>
  <c r="GR56" i="37"/>
  <c r="GQ56" i="37"/>
  <c r="GP56" i="37"/>
  <c r="GO56" i="37"/>
  <c r="GN56" i="37"/>
  <c r="GM56" i="37"/>
  <c r="GL56" i="37"/>
  <c r="GK56" i="37"/>
  <c r="GJ56" i="37"/>
  <c r="GI56" i="37"/>
  <c r="GH56" i="37"/>
  <c r="GG56" i="37"/>
  <c r="GF56" i="37"/>
  <c r="GE56" i="37"/>
  <c r="GD56" i="37"/>
  <c r="GC56" i="37"/>
  <c r="GB56" i="37"/>
  <c r="GA56" i="37"/>
  <c r="FZ56" i="37"/>
  <c r="FY56" i="37"/>
  <c r="FX56" i="37"/>
  <c r="FW56" i="37"/>
  <c r="FV56" i="37"/>
  <c r="FU56" i="37"/>
  <c r="FT56" i="37"/>
  <c r="FS56" i="37"/>
  <c r="FR56" i="37"/>
  <c r="FQ56" i="37"/>
  <c r="FP56" i="37"/>
  <c r="FO56" i="37"/>
  <c r="FN56" i="37"/>
  <c r="FM56" i="37"/>
  <c r="FL56" i="37"/>
  <c r="FK56" i="37"/>
  <c r="FJ56" i="37"/>
  <c r="FI56" i="37"/>
  <c r="FH56" i="37"/>
  <c r="FG56" i="37"/>
  <c r="FF56" i="37"/>
  <c r="FE56" i="37"/>
  <c r="FD56" i="37"/>
  <c r="FC56" i="37"/>
  <c r="FB56" i="37"/>
  <c r="FA56" i="37"/>
  <c r="EZ56" i="37"/>
  <c r="EY56" i="37"/>
  <c r="EX56" i="37"/>
  <c r="EW56" i="37"/>
  <c r="EV56" i="37"/>
  <c r="EU56" i="37"/>
  <c r="ET56" i="37"/>
  <c r="ES56" i="37"/>
  <c r="ER56" i="37"/>
  <c r="EQ56" i="37"/>
  <c r="EP56" i="37"/>
  <c r="EO56" i="37"/>
  <c r="EN56" i="37"/>
  <c r="EM56" i="37"/>
  <c r="EL56" i="37"/>
  <c r="EK56" i="37"/>
  <c r="EJ56" i="37"/>
  <c r="EI56" i="37"/>
  <c r="EH56" i="37"/>
  <c r="EG56" i="37"/>
  <c r="EF56" i="37"/>
  <c r="EE56" i="37"/>
  <c r="ED56" i="37"/>
  <c r="EC56" i="37"/>
  <c r="EB56" i="37"/>
  <c r="EA56" i="37"/>
  <c r="DZ56" i="37"/>
  <c r="DY56" i="37"/>
  <c r="DX56" i="37"/>
  <c r="DW56" i="37"/>
  <c r="DV56" i="37"/>
  <c r="DU56" i="37"/>
  <c r="DT56" i="37"/>
  <c r="DS56" i="37"/>
  <c r="DR56" i="37"/>
  <c r="DQ56" i="37"/>
  <c r="DP56" i="37"/>
  <c r="DO56" i="37"/>
  <c r="DN56" i="37"/>
  <c r="DM56" i="37"/>
  <c r="DL56" i="37"/>
  <c r="DK56" i="37"/>
  <c r="DJ56" i="37"/>
  <c r="DI56" i="37"/>
  <c r="DH56" i="37"/>
  <c r="DG56" i="37"/>
  <c r="DF56" i="37"/>
  <c r="DE56" i="37"/>
  <c r="DD56" i="37"/>
  <c r="DC56" i="37"/>
  <c r="DB56" i="37"/>
  <c r="DA56" i="37"/>
  <c r="CZ56" i="37"/>
  <c r="CY56" i="37"/>
  <c r="CX56" i="37"/>
  <c r="CW56" i="37"/>
  <c r="CV56" i="37"/>
  <c r="CU56" i="37"/>
  <c r="CT56" i="37"/>
  <c r="CS56" i="37"/>
  <c r="CR56" i="37"/>
  <c r="CQ56" i="37"/>
  <c r="CP56" i="37"/>
  <c r="CO56" i="37"/>
  <c r="CN56" i="37"/>
  <c r="CM56" i="37"/>
  <c r="CL56" i="37"/>
  <c r="CK56" i="37"/>
  <c r="CJ56" i="37"/>
  <c r="CI56" i="37"/>
  <c r="CH56" i="37"/>
  <c r="CG56" i="37"/>
  <c r="CF56" i="37"/>
  <c r="CE56" i="37"/>
  <c r="CD56" i="37"/>
  <c r="CC56" i="37"/>
  <c r="CB56" i="37"/>
  <c r="CA56" i="37"/>
  <c r="BZ56" i="37"/>
  <c r="BY56" i="37"/>
  <c r="BX56" i="37"/>
  <c r="BW56" i="37"/>
  <c r="BV56" i="37"/>
  <c r="BU56" i="37"/>
  <c r="BT56" i="37"/>
  <c r="BS56" i="37"/>
  <c r="BR56" i="37"/>
  <c r="BQ56" i="37"/>
  <c r="BP56" i="37"/>
  <c r="BO56" i="37"/>
  <c r="BN56" i="37"/>
  <c r="BM56" i="37"/>
  <c r="BL56" i="37"/>
  <c r="BK56" i="37"/>
  <c r="BJ56" i="37"/>
  <c r="BI56" i="37"/>
  <c r="BH56" i="37"/>
  <c r="BG56" i="37"/>
  <c r="BF56" i="37"/>
  <c r="BE56" i="37"/>
  <c r="BD56" i="37"/>
  <c r="BC56" i="37"/>
  <c r="BB56" i="37"/>
  <c r="BA56" i="37"/>
  <c r="AZ56" i="37"/>
  <c r="AY56" i="37"/>
  <c r="AX56" i="37"/>
  <c r="AW56" i="37"/>
  <c r="AV56" i="37"/>
  <c r="AU56" i="37"/>
  <c r="AT56" i="37"/>
  <c r="AS56" i="37"/>
  <c r="AR56" i="37"/>
  <c r="AQ56" i="37"/>
  <c r="AP56" i="37"/>
  <c r="AO56" i="37"/>
  <c r="AN56" i="37"/>
  <c r="AM56" i="37"/>
  <c r="AL56" i="37"/>
  <c r="AK56" i="37"/>
  <c r="AJ56" i="37"/>
  <c r="AIZ55" i="37"/>
  <c r="AIY55" i="37"/>
  <c r="AIX55" i="37"/>
  <c r="AIW55" i="37"/>
  <c r="AIV55" i="37"/>
  <c r="AIU55" i="37"/>
  <c r="AIT55" i="37"/>
  <c r="AIS55" i="37"/>
  <c r="AIR55" i="37"/>
  <c r="AIQ55" i="37"/>
  <c r="AIP55" i="37"/>
  <c r="AIO55" i="37"/>
  <c r="AIN55" i="37"/>
  <c r="AIM55" i="37"/>
  <c r="AIL55" i="37"/>
  <c r="AIK55" i="37"/>
  <c r="AIJ55" i="37"/>
  <c r="AII55" i="37"/>
  <c r="AIH55" i="37"/>
  <c r="AIG55" i="37"/>
  <c r="AIF55" i="37"/>
  <c r="AIE55" i="37"/>
  <c r="AID55" i="37"/>
  <c r="AIC55" i="37"/>
  <c r="AIB55" i="37"/>
  <c r="AIA55" i="37"/>
  <c r="AHZ55" i="37"/>
  <c r="AHY55" i="37"/>
  <c r="AHX55" i="37"/>
  <c r="AHW55" i="37"/>
  <c r="AHV55" i="37"/>
  <c r="AHU55" i="37"/>
  <c r="AHT55" i="37"/>
  <c r="AHS55" i="37"/>
  <c r="AHR55" i="37"/>
  <c r="AHQ55" i="37"/>
  <c r="AHP55" i="37"/>
  <c r="AHO55" i="37"/>
  <c r="AHN55" i="37"/>
  <c r="AHM55" i="37"/>
  <c r="AHL55" i="37"/>
  <c r="AHK55" i="37"/>
  <c r="AHJ55" i="37"/>
  <c r="AHI55" i="37"/>
  <c r="AHH55" i="37"/>
  <c r="AHG55" i="37"/>
  <c r="AHF55" i="37"/>
  <c r="AHE55" i="37"/>
  <c r="AHD55" i="37"/>
  <c r="AHC55" i="37"/>
  <c r="AHB55" i="37"/>
  <c r="AHA55" i="37"/>
  <c r="AGZ55" i="37"/>
  <c r="AGY55" i="37"/>
  <c r="AGX55" i="37"/>
  <c r="AGW55" i="37"/>
  <c r="AGV55" i="37"/>
  <c r="AGU55" i="37"/>
  <c r="AGT55" i="37"/>
  <c r="AGS55" i="37"/>
  <c r="AGR55" i="37"/>
  <c r="AGQ55" i="37"/>
  <c r="AGP55" i="37"/>
  <c r="AGO55" i="37"/>
  <c r="AGN55" i="37"/>
  <c r="AGM55" i="37"/>
  <c r="AGL55" i="37"/>
  <c r="AGK55" i="37"/>
  <c r="AGJ55" i="37"/>
  <c r="AGI55" i="37"/>
  <c r="AGH55" i="37"/>
  <c r="AGG55" i="37"/>
  <c r="AGF55" i="37"/>
  <c r="AGE55" i="37"/>
  <c r="AGD55" i="37"/>
  <c r="AGC55" i="37"/>
  <c r="AGB55" i="37"/>
  <c r="AGA55" i="37"/>
  <c r="AFZ55" i="37"/>
  <c r="AFY55" i="37"/>
  <c r="AFX55" i="37"/>
  <c r="AFW55" i="37"/>
  <c r="AFV55" i="37"/>
  <c r="AFU55" i="37"/>
  <c r="AFT55" i="37"/>
  <c r="AFS55" i="37"/>
  <c r="AFR55" i="37"/>
  <c r="AFQ55" i="37"/>
  <c r="AFP55" i="37"/>
  <c r="AFO55" i="37"/>
  <c r="AFN55" i="37"/>
  <c r="AFM55" i="37"/>
  <c r="AFL55" i="37"/>
  <c r="AFK55" i="37"/>
  <c r="AFJ55" i="37"/>
  <c r="AFI55" i="37"/>
  <c r="AFH55" i="37"/>
  <c r="AFG55" i="37"/>
  <c r="AFF55" i="37"/>
  <c r="AFE55" i="37"/>
  <c r="AFD55" i="37"/>
  <c r="AFC55" i="37"/>
  <c r="AFB55" i="37"/>
  <c r="AFA55" i="37"/>
  <c r="AEZ55" i="37"/>
  <c r="AEY55" i="37"/>
  <c r="AEX55" i="37"/>
  <c r="AEW55" i="37"/>
  <c r="AEV55" i="37"/>
  <c r="AEU55" i="37"/>
  <c r="AET55" i="37"/>
  <c r="AES55" i="37"/>
  <c r="AER55" i="37"/>
  <c r="AEQ55" i="37"/>
  <c r="AEP55" i="37"/>
  <c r="AEO55" i="37"/>
  <c r="AEN55" i="37"/>
  <c r="AEM55" i="37"/>
  <c r="AEL55" i="37"/>
  <c r="AEK55" i="37"/>
  <c r="AEJ55" i="37"/>
  <c r="AEI55" i="37"/>
  <c r="AEH55" i="37"/>
  <c r="AEG55" i="37"/>
  <c r="AEF55" i="37"/>
  <c r="AEE55" i="37"/>
  <c r="AED55" i="37"/>
  <c r="AEC55" i="37"/>
  <c r="AEB55" i="37"/>
  <c r="AEA55" i="37"/>
  <c r="ADZ55" i="37"/>
  <c r="ADY55" i="37"/>
  <c r="ADX55" i="37"/>
  <c r="ADW55" i="37"/>
  <c r="ADV55" i="37"/>
  <c r="ADU55" i="37"/>
  <c r="ADT55" i="37"/>
  <c r="ADS55" i="37"/>
  <c r="ADR55" i="37"/>
  <c r="ADQ55" i="37"/>
  <c r="ADP55" i="37"/>
  <c r="ADO55" i="37"/>
  <c r="ADN55" i="37"/>
  <c r="ADM55" i="37"/>
  <c r="ADL55" i="37"/>
  <c r="ADK55" i="37"/>
  <c r="ADJ55" i="37"/>
  <c r="ADI55" i="37"/>
  <c r="ADH55" i="37"/>
  <c r="ADG55" i="37"/>
  <c r="ADF55" i="37"/>
  <c r="ADE55" i="37"/>
  <c r="ADD55" i="37"/>
  <c r="ADC55" i="37"/>
  <c r="ADB55" i="37"/>
  <c r="ADA55" i="37"/>
  <c r="ACZ55" i="37"/>
  <c r="ACY55" i="37"/>
  <c r="ACX55" i="37"/>
  <c r="ACW55" i="37"/>
  <c r="ACV55" i="37"/>
  <c r="ACU55" i="37"/>
  <c r="ACT55" i="37"/>
  <c r="ACS55" i="37"/>
  <c r="ACR55" i="37"/>
  <c r="ACQ55" i="37"/>
  <c r="ACP55" i="37"/>
  <c r="ACO55" i="37"/>
  <c r="ACN55" i="37"/>
  <c r="ACM55" i="37"/>
  <c r="ACL55" i="37"/>
  <c r="ACK55" i="37"/>
  <c r="ACJ55" i="37"/>
  <c r="ACI55" i="37"/>
  <c r="ACH55" i="37"/>
  <c r="ACG55" i="37"/>
  <c r="ACF55" i="37"/>
  <c r="ACE55" i="37"/>
  <c r="ACD55" i="37"/>
  <c r="ACC55" i="37"/>
  <c r="ACB55" i="37"/>
  <c r="ACA55" i="37"/>
  <c r="ABZ55" i="37"/>
  <c r="ABY55" i="37"/>
  <c r="ABX55" i="37"/>
  <c r="ABW55" i="37"/>
  <c r="ABV55" i="37"/>
  <c r="ABU55" i="37"/>
  <c r="ABT55" i="37"/>
  <c r="ABS55" i="37"/>
  <c r="ABR55" i="37"/>
  <c r="ABQ55" i="37"/>
  <c r="ABP55" i="37"/>
  <c r="ABO55" i="37"/>
  <c r="ABN55" i="37"/>
  <c r="ABM55" i="37"/>
  <c r="ABL55" i="37"/>
  <c r="ABK55" i="37"/>
  <c r="ABJ55" i="37"/>
  <c r="ABI55" i="37"/>
  <c r="ABH55" i="37"/>
  <c r="ABG55" i="37"/>
  <c r="ABF55" i="37"/>
  <c r="ABE55" i="37"/>
  <c r="ABD55" i="37"/>
  <c r="ABC55" i="37"/>
  <c r="ABB55" i="37"/>
  <c r="ABA55" i="37"/>
  <c r="AAZ55" i="37"/>
  <c r="AAY55" i="37"/>
  <c r="AAX55" i="37"/>
  <c r="AAW55" i="37"/>
  <c r="AAV55" i="37"/>
  <c r="AAU55" i="37"/>
  <c r="AAT55" i="37"/>
  <c r="AAS55" i="37"/>
  <c r="AAR55" i="37"/>
  <c r="AAQ55" i="37"/>
  <c r="AAP55" i="37"/>
  <c r="AAO55" i="37"/>
  <c r="AAN55" i="37"/>
  <c r="AAM55" i="37"/>
  <c r="AAL55" i="37"/>
  <c r="AAK55" i="37"/>
  <c r="AAJ55" i="37"/>
  <c r="AAI55" i="37"/>
  <c r="AAH55" i="37"/>
  <c r="AAG55" i="37"/>
  <c r="AAF55" i="37"/>
  <c r="AAE55" i="37"/>
  <c r="AAD55" i="37"/>
  <c r="AAC55" i="37"/>
  <c r="AAB55" i="37"/>
  <c r="AAA55" i="37"/>
  <c r="ZZ55" i="37"/>
  <c r="ZY55" i="37"/>
  <c r="ZX55" i="37"/>
  <c r="ZW55" i="37"/>
  <c r="ZV55" i="37"/>
  <c r="ZU55" i="37"/>
  <c r="ZT55" i="37"/>
  <c r="ZS55" i="37"/>
  <c r="ZR55" i="37"/>
  <c r="ZQ55" i="37"/>
  <c r="ZP55" i="37"/>
  <c r="ZO55" i="37"/>
  <c r="ZN55" i="37"/>
  <c r="ZM55" i="37"/>
  <c r="ZL55" i="37"/>
  <c r="ZK55" i="37"/>
  <c r="ZJ55" i="37"/>
  <c r="ZI55" i="37"/>
  <c r="ZH55" i="37"/>
  <c r="ZG55" i="37"/>
  <c r="ZF55" i="37"/>
  <c r="ZE55" i="37"/>
  <c r="ZD55" i="37"/>
  <c r="ZC55" i="37"/>
  <c r="ZB55" i="37"/>
  <c r="ZA55" i="37"/>
  <c r="YZ55" i="37"/>
  <c r="YY55" i="37"/>
  <c r="YX55" i="37"/>
  <c r="YW55" i="37"/>
  <c r="YV55" i="37"/>
  <c r="YU55" i="37"/>
  <c r="YT55" i="37"/>
  <c r="YS55" i="37"/>
  <c r="YR55" i="37"/>
  <c r="YQ55" i="37"/>
  <c r="YP55" i="37"/>
  <c r="YO55" i="37"/>
  <c r="YN55" i="37"/>
  <c r="YM55" i="37"/>
  <c r="YL55" i="37"/>
  <c r="YK55" i="37"/>
  <c r="YJ55" i="37"/>
  <c r="YI55" i="37"/>
  <c r="YH55" i="37"/>
  <c r="YG55" i="37"/>
  <c r="YF55" i="37"/>
  <c r="YE55" i="37"/>
  <c r="YD55" i="37"/>
  <c r="YC55" i="37"/>
  <c r="YB55" i="37"/>
  <c r="YA55" i="37"/>
  <c r="XZ55" i="37"/>
  <c r="XY55" i="37"/>
  <c r="XX55" i="37"/>
  <c r="XW55" i="37"/>
  <c r="XV55" i="37"/>
  <c r="XU55" i="37"/>
  <c r="XT55" i="37"/>
  <c r="XS55" i="37"/>
  <c r="XR55" i="37"/>
  <c r="XQ55" i="37"/>
  <c r="XP55" i="37"/>
  <c r="XO55" i="37"/>
  <c r="XN55" i="37"/>
  <c r="XM55" i="37"/>
  <c r="XL55" i="37"/>
  <c r="XK55" i="37"/>
  <c r="XJ55" i="37"/>
  <c r="XI55" i="37"/>
  <c r="XH55" i="37"/>
  <c r="XG55" i="37"/>
  <c r="XF55" i="37"/>
  <c r="XE55" i="37"/>
  <c r="XD55" i="37"/>
  <c r="XC55" i="37"/>
  <c r="XB55" i="37"/>
  <c r="XA55" i="37"/>
  <c r="WZ55" i="37"/>
  <c r="WY55" i="37"/>
  <c r="WX55" i="37"/>
  <c r="WW55" i="37"/>
  <c r="WV55" i="37"/>
  <c r="WU55" i="37"/>
  <c r="WT55" i="37"/>
  <c r="WS55" i="37"/>
  <c r="WR55" i="37"/>
  <c r="WQ55" i="37"/>
  <c r="WP55" i="37"/>
  <c r="WO55" i="37"/>
  <c r="WN55" i="37"/>
  <c r="WM55" i="37"/>
  <c r="WL55" i="37"/>
  <c r="WK55" i="37"/>
  <c r="WJ55" i="37"/>
  <c r="WI55" i="37"/>
  <c r="WH55" i="37"/>
  <c r="WG55" i="37"/>
  <c r="WF55" i="37"/>
  <c r="WE55" i="37"/>
  <c r="WD55" i="37"/>
  <c r="WC55" i="37"/>
  <c r="WB55" i="37"/>
  <c r="WA55" i="37"/>
  <c r="VZ55" i="37"/>
  <c r="VY55" i="37"/>
  <c r="VX55" i="37"/>
  <c r="VW55" i="37"/>
  <c r="VV55" i="37"/>
  <c r="VU55" i="37"/>
  <c r="VT55" i="37"/>
  <c r="VS55" i="37"/>
  <c r="VR55" i="37"/>
  <c r="VQ55" i="37"/>
  <c r="VP55" i="37"/>
  <c r="VO55" i="37"/>
  <c r="VN55" i="37"/>
  <c r="VM55" i="37"/>
  <c r="VL55" i="37"/>
  <c r="VK55" i="37"/>
  <c r="VJ55" i="37"/>
  <c r="VI55" i="37"/>
  <c r="VH55" i="37"/>
  <c r="VG55" i="37"/>
  <c r="VF55" i="37"/>
  <c r="VE55" i="37"/>
  <c r="VD55" i="37"/>
  <c r="VC55" i="37"/>
  <c r="VB55" i="37"/>
  <c r="VA55" i="37"/>
  <c r="UZ55" i="37"/>
  <c r="UY55" i="37"/>
  <c r="UX55" i="37"/>
  <c r="UW55" i="37"/>
  <c r="UV55" i="37"/>
  <c r="UU55" i="37"/>
  <c r="UT55" i="37"/>
  <c r="US55" i="37"/>
  <c r="UR55" i="37"/>
  <c r="UQ55" i="37"/>
  <c r="UP55" i="37"/>
  <c r="UO55" i="37"/>
  <c r="UN55" i="37"/>
  <c r="UM55" i="37"/>
  <c r="UL55" i="37"/>
  <c r="UK55" i="37"/>
  <c r="UJ55" i="37"/>
  <c r="UI55" i="37"/>
  <c r="UH55" i="37"/>
  <c r="UG55" i="37"/>
  <c r="UF55" i="37"/>
  <c r="UE55" i="37"/>
  <c r="UD55" i="37"/>
  <c r="UC55" i="37"/>
  <c r="UB55" i="37"/>
  <c r="UA55" i="37"/>
  <c r="TZ55" i="37"/>
  <c r="TY55" i="37"/>
  <c r="TX55" i="37"/>
  <c r="TW55" i="37"/>
  <c r="TV55" i="37"/>
  <c r="TU55" i="37"/>
  <c r="TT55" i="37"/>
  <c r="TS55" i="37"/>
  <c r="TR55" i="37"/>
  <c r="TQ55" i="37"/>
  <c r="TP55" i="37"/>
  <c r="TO55" i="37"/>
  <c r="TN55" i="37"/>
  <c r="TM55" i="37"/>
  <c r="TL55" i="37"/>
  <c r="TK55" i="37"/>
  <c r="TJ55" i="37"/>
  <c r="TI55" i="37"/>
  <c r="TH55" i="37"/>
  <c r="TG55" i="37"/>
  <c r="TF55" i="37"/>
  <c r="TE55" i="37"/>
  <c r="TD55" i="37"/>
  <c r="TC55" i="37"/>
  <c r="TB55" i="37"/>
  <c r="TA55" i="37"/>
  <c r="SZ55" i="37"/>
  <c r="SY55" i="37"/>
  <c r="SX55" i="37"/>
  <c r="SW55" i="37"/>
  <c r="SV55" i="37"/>
  <c r="SU55" i="37"/>
  <c r="ST55" i="37"/>
  <c r="SS55" i="37"/>
  <c r="SR55" i="37"/>
  <c r="SQ55" i="37"/>
  <c r="SP55" i="37"/>
  <c r="SO55" i="37"/>
  <c r="SN55" i="37"/>
  <c r="SM55" i="37"/>
  <c r="SL55" i="37"/>
  <c r="SK55" i="37"/>
  <c r="SJ55" i="37"/>
  <c r="SI55" i="37"/>
  <c r="SH55" i="37"/>
  <c r="SG55" i="37"/>
  <c r="SF55" i="37"/>
  <c r="SE55" i="37"/>
  <c r="SD55" i="37"/>
  <c r="SC55" i="37"/>
  <c r="SB55" i="37"/>
  <c r="SA55" i="37"/>
  <c r="RZ55" i="37"/>
  <c r="RY55" i="37"/>
  <c r="RX55" i="37"/>
  <c r="RW55" i="37"/>
  <c r="RV55" i="37"/>
  <c r="RU55" i="37"/>
  <c r="RT55" i="37"/>
  <c r="RS55" i="37"/>
  <c r="RR55" i="37"/>
  <c r="RQ55" i="37"/>
  <c r="RP55" i="37"/>
  <c r="RO55" i="37"/>
  <c r="RN55" i="37"/>
  <c r="RM55" i="37"/>
  <c r="RL55" i="37"/>
  <c r="RK55" i="37"/>
  <c r="RJ55" i="37"/>
  <c r="RI55" i="37"/>
  <c r="RH55" i="37"/>
  <c r="RG55" i="37"/>
  <c r="RF55" i="37"/>
  <c r="RE55" i="37"/>
  <c r="RD55" i="37"/>
  <c r="RC55" i="37"/>
  <c r="RB55" i="37"/>
  <c r="RA55" i="37"/>
  <c r="QZ55" i="37"/>
  <c r="QY55" i="37"/>
  <c r="QX55" i="37"/>
  <c r="QW55" i="37"/>
  <c r="QV55" i="37"/>
  <c r="QU55" i="37"/>
  <c r="QT55" i="37"/>
  <c r="QS55" i="37"/>
  <c r="QR55" i="37"/>
  <c r="QQ55" i="37"/>
  <c r="QP55" i="37"/>
  <c r="QO55" i="37"/>
  <c r="QN55" i="37"/>
  <c r="QM55" i="37"/>
  <c r="QL55" i="37"/>
  <c r="QK55" i="37"/>
  <c r="QJ55" i="37"/>
  <c r="QI55" i="37"/>
  <c r="QH55" i="37"/>
  <c r="QG55" i="37"/>
  <c r="QF55" i="37"/>
  <c r="QE55" i="37"/>
  <c r="QD55" i="37"/>
  <c r="QC55" i="37"/>
  <c r="QB55" i="37"/>
  <c r="QA55" i="37"/>
  <c r="PZ55" i="37"/>
  <c r="PY55" i="37"/>
  <c r="PX55" i="37"/>
  <c r="PW55" i="37"/>
  <c r="PV55" i="37"/>
  <c r="PU55" i="37"/>
  <c r="PT55" i="37"/>
  <c r="PS55" i="37"/>
  <c r="PR55" i="37"/>
  <c r="PQ55" i="37"/>
  <c r="PP55" i="37"/>
  <c r="PO55" i="37"/>
  <c r="PN55" i="37"/>
  <c r="PM55" i="37"/>
  <c r="PL55" i="37"/>
  <c r="PK55" i="37"/>
  <c r="PJ55" i="37"/>
  <c r="PI55" i="37"/>
  <c r="PH55" i="37"/>
  <c r="PG55" i="37"/>
  <c r="PF55" i="37"/>
  <c r="PE55" i="37"/>
  <c r="PD55" i="37"/>
  <c r="PC55" i="37"/>
  <c r="PB55" i="37"/>
  <c r="PA55" i="37"/>
  <c r="OZ55" i="37"/>
  <c r="OY55" i="37"/>
  <c r="OX55" i="37"/>
  <c r="OW55" i="37"/>
  <c r="OV55" i="37"/>
  <c r="OU55" i="37"/>
  <c r="OT55" i="37"/>
  <c r="OS55" i="37"/>
  <c r="OR55" i="37"/>
  <c r="OQ55" i="37"/>
  <c r="OP55" i="37"/>
  <c r="OO55" i="37"/>
  <c r="ON55" i="37"/>
  <c r="OM55" i="37"/>
  <c r="OL55" i="37"/>
  <c r="OK55" i="37"/>
  <c r="OJ55" i="37"/>
  <c r="OI55" i="37"/>
  <c r="OH55" i="37"/>
  <c r="OG55" i="37"/>
  <c r="OF55" i="37"/>
  <c r="OE55" i="37"/>
  <c r="OD55" i="37"/>
  <c r="OC55" i="37"/>
  <c r="OB55" i="37"/>
  <c r="OA55" i="37"/>
  <c r="NZ55" i="37"/>
  <c r="NY55" i="37"/>
  <c r="NX55" i="37"/>
  <c r="NW55" i="37"/>
  <c r="NV55" i="37"/>
  <c r="NU55" i="37"/>
  <c r="NT55" i="37"/>
  <c r="NS55" i="37"/>
  <c r="NR55" i="37"/>
  <c r="NQ55" i="37"/>
  <c r="NP55" i="37"/>
  <c r="NO55" i="37"/>
  <c r="NN55" i="37"/>
  <c r="NM55" i="37"/>
  <c r="NL55" i="37"/>
  <c r="NK55" i="37"/>
  <c r="NJ55" i="37"/>
  <c r="NI55" i="37"/>
  <c r="NH55" i="37"/>
  <c r="NG55" i="37"/>
  <c r="NF55" i="37"/>
  <c r="NE55" i="37"/>
  <c r="ND55" i="37"/>
  <c r="NC55" i="37"/>
  <c r="NB55" i="37"/>
  <c r="NA55" i="37"/>
  <c r="MZ55" i="37"/>
  <c r="MY55" i="37"/>
  <c r="MX55" i="37"/>
  <c r="MW55" i="37"/>
  <c r="MV55" i="37"/>
  <c r="MU55" i="37"/>
  <c r="MT55" i="37"/>
  <c r="MS55" i="37"/>
  <c r="MR55" i="37"/>
  <c r="MQ55" i="37"/>
  <c r="MP55" i="37"/>
  <c r="MO55" i="37"/>
  <c r="MN55" i="37"/>
  <c r="MM55" i="37"/>
  <c r="ML55" i="37"/>
  <c r="MK55" i="37"/>
  <c r="MJ55" i="37"/>
  <c r="MI55" i="37"/>
  <c r="MH55" i="37"/>
  <c r="MG55" i="37"/>
  <c r="MF55" i="37"/>
  <c r="ME55" i="37"/>
  <c r="MD55" i="37"/>
  <c r="MC55" i="37"/>
  <c r="MB55" i="37"/>
  <c r="MA55" i="37"/>
  <c r="LZ55" i="37"/>
  <c r="LY55" i="37"/>
  <c r="LX55" i="37"/>
  <c r="LW55" i="37"/>
  <c r="LV55" i="37"/>
  <c r="LU55" i="37"/>
  <c r="LT55" i="37"/>
  <c r="LS55" i="37"/>
  <c r="LR55" i="37"/>
  <c r="LQ55" i="37"/>
  <c r="LP55" i="37"/>
  <c r="LO55" i="37"/>
  <c r="LN55" i="37"/>
  <c r="LM55" i="37"/>
  <c r="LL55" i="37"/>
  <c r="LK55" i="37"/>
  <c r="LJ55" i="37"/>
  <c r="LI55" i="37"/>
  <c r="LH55" i="37"/>
  <c r="LG55" i="37"/>
  <c r="LF55" i="37"/>
  <c r="LE55" i="37"/>
  <c r="LD55" i="37"/>
  <c r="LC55" i="37"/>
  <c r="LB55" i="37"/>
  <c r="LA55" i="37"/>
  <c r="KZ55" i="37"/>
  <c r="KY55" i="37"/>
  <c r="KX55" i="37"/>
  <c r="KW55" i="37"/>
  <c r="KV55" i="37"/>
  <c r="KU55" i="37"/>
  <c r="KT55" i="37"/>
  <c r="KS55" i="37"/>
  <c r="KR55" i="37"/>
  <c r="KQ55" i="37"/>
  <c r="KP55" i="37"/>
  <c r="KO55" i="37"/>
  <c r="KN55" i="37"/>
  <c r="KM55" i="37"/>
  <c r="KL55" i="37"/>
  <c r="KK55" i="37"/>
  <c r="KJ55" i="37"/>
  <c r="KI55" i="37"/>
  <c r="KH55" i="37"/>
  <c r="KG55" i="37"/>
  <c r="KF55" i="37"/>
  <c r="KE55" i="37"/>
  <c r="KD55" i="37"/>
  <c r="KC55" i="37"/>
  <c r="KB55" i="37"/>
  <c r="KA55" i="37"/>
  <c r="JZ55" i="37"/>
  <c r="JY55" i="37"/>
  <c r="JX55" i="37"/>
  <c r="JW55" i="37"/>
  <c r="JV55" i="37"/>
  <c r="JU55" i="37"/>
  <c r="JT55" i="37"/>
  <c r="JS55" i="37"/>
  <c r="JR55" i="37"/>
  <c r="JQ55" i="37"/>
  <c r="JP55" i="37"/>
  <c r="JO55" i="37"/>
  <c r="JN55" i="37"/>
  <c r="JM55" i="37"/>
  <c r="JL55" i="37"/>
  <c r="JK55" i="37"/>
  <c r="JJ55" i="37"/>
  <c r="JI55" i="37"/>
  <c r="JH55" i="37"/>
  <c r="JG55" i="37"/>
  <c r="JF55" i="37"/>
  <c r="JE55" i="37"/>
  <c r="JD55" i="37"/>
  <c r="JC55" i="37"/>
  <c r="JB55" i="37"/>
  <c r="JA55" i="37"/>
  <c r="IZ55" i="37"/>
  <c r="IY55" i="37"/>
  <c r="IX55" i="37"/>
  <c r="IW55" i="37"/>
  <c r="IV55" i="37"/>
  <c r="IU55" i="37"/>
  <c r="IT55" i="37"/>
  <c r="IS55" i="37"/>
  <c r="IR55" i="37"/>
  <c r="IQ55" i="37"/>
  <c r="IP55" i="37"/>
  <c r="IO55" i="37"/>
  <c r="IN55" i="37"/>
  <c r="IM55" i="37"/>
  <c r="IL55" i="37"/>
  <c r="IK55" i="37"/>
  <c r="IJ55" i="37"/>
  <c r="II55" i="37"/>
  <c r="IH55" i="37"/>
  <c r="IG55" i="37"/>
  <c r="IF55" i="37"/>
  <c r="IE55" i="37"/>
  <c r="ID55" i="37"/>
  <c r="IC55" i="37"/>
  <c r="IB55" i="37"/>
  <c r="IA55" i="37"/>
  <c r="HZ55" i="37"/>
  <c r="HY55" i="37"/>
  <c r="HX55" i="37"/>
  <c r="HW55" i="37"/>
  <c r="HV55" i="37"/>
  <c r="HU55" i="37"/>
  <c r="HT55" i="37"/>
  <c r="HS55" i="37"/>
  <c r="HR55" i="37"/>
  <c r="HQ55" i="37"/>
  <c r="HP55" i="37"/>
  <c r="HO55" i="37"/>
  <c r="HN55" i="37"/>
  <c r="HM55" i="37"/>
  <c r="HL55" i="37"/>
  <c r="HK55" i="37"/>
  <c r="HJ55" i="37"/>
  <c r="HI55" i="37"/>
  <c r="HH55" i="37"/>
  <c r="HG55" i="37"/>
  <c r="HF55" i="37"/>
  <c r="HE55" i="37"/>
  <c r="HD55" i="37"/>
  <c r="HC55" i="37"/>
  <c r="HB55" i="37"/>
  <c r="HA55" i="37"/>
  <c r="GZ55" i="37"/>
  <c r="GY55" i="37"/>
  <c r="GX55" i="37"/>
  <c r="GW55" i="37"/>
  <c r="GV55" i="37"/>
  <c r="GU55" i="37"/>
  <c r="GT55" i="37"/>
  <c r="GS55" i="37"/>
  <c r="GR55" i="37"/>
  <c r="GQ55" i="37"/>
  <c r="GP55" i="37"/>
  <c r="GO55" i="37"/>
  <c r="GN55" i="37"/>
  <c r="GM55" i="37"/>
  <c r="GL55" i="37"/>
  <c r="GK55" i="37"/>
  <c r="GJ55" i="37"/>
  <c r="GI55" i="37"/>
  <c r="GH55" i="37"/>
  <c r="GG55" i="37"/>
  <c r="GF55" i="37"/>
  <c r="GE55" i="37"/>
  <c r="GD55" i="37"/>
  <c r="GC55" i="37"/>
  <c r="GB55" i="37"/>
  <c r="GA55" i="37"/>
  <c r="FZ55" i="37"/>
  <c r="FY55" i="37"/>
  <c r="FX55" i="37"/>
  <c r="FW55" i="37"/>
  <c r="FV55" i="37"/>
  <c r="FU55" i="37"/>
  <c r="FT55" i="37"/>
  <c r="FS55" i="37"/>
  <c r="FR55" i="37"/>
  <c r="FQ55" i="37"/>
  <c r="FP55" i="37"/>
  <c r="FO55" i="37"/>
  <c r="FN55" i="37"/>
  <c r="FM55" i="37"/>
  <c r="FL55" i="37"/>
  <c r="FK55" i="37"/>
  <c r="FJ55" i="37"/>
  <c r="FI55" i="37"/>
  <c r="FH55" i="37"/>
  <c r="FG55" i="37"/>
  <c r="FF55" i="37"/>
  <c r="FE55" i="37"/>
  <c r="FD55" i="37"/>
  <c r="FC55" i="37"/>
  <c r="FB55" i="37"/>
  <c r="FA55" i="37"/>
  <c r="EZ55" i="37"/>
  <c r="EY55" i="37"/>
  <c r="EX55" i="37"/>
  <c r="EW55" i="37"/>
  <c r="EV55" i="37"/>
  <c r="EU55" i="37"/>
  <c r="ET55" i="37"/>
  <c r="ES55" i="37"/>
  <c r="ER55" i="37"/>
  <c r="EQ55" i="37"/>
  <c r="EP55" i="37"/>
  <c r="EO55" i="37"/>
  <c r="EN55" i="37"/>
  <c r="EM55" i="37"/>
  <c r="EL55" i="37"/>
  <c r="EK55" i="37"/>
  <c r="EJ55" i="37"/>
  <c r="EI55" i="37"/>
  <c r="EH55" i="37"/>
  <c r="EG55" i="37"/>
  <c r="EF55" i="37"/>
  <c r="EE55" i="37"/>
  <c r="ED55" i="37"/>
  <c r="EC55" i="37"/>
  <c r="EB55" i="37"/>
  <c r="EA55" i="37"/>
  <c r="DZ55" i="37"/>
  <c r="DY55" i="37"/>
  <c r="DX55" i="37"/>
  <c r="DW55" i="37"/>
  <c r="DV55" i="37"/>
  <c r="DU55" i="37"/>
  <c r="DT55" i="37"/>
  <c r="DS55" i="37"/>
  <c r="DR55" i="37"/>
  <c r="DQ55" i="37"/>
  <c r="DP55" i="37"/>
  <c r="DO55" i="37"/>
  <c r="DN55" i="37"/>
  <c r="DM55" i="37"/>
  <c r="DL55" i="37"/>
  <c r="DK55" i="37"/>
  <c r="DJ55" i="37"/>
  <c r="DI55" i="37"/>
  <c r="DH55" i="37"/>
  <c r="DG55" i="37"/>
  <c r="DF55" i="37"/>
  <c r="DE55" i="37"/>
  <c r="DD55" i="37"/>
  <c r="DC55" i="37"/>
  <c r="DB55" i="37"/>
  <c r="DA55" i="37"/>
  <c r="CZ55" i="37"/>
  <c r="CY55" i="37"/>
  <c r="CX55" i="37"/>
  <c r="CW55" i="37"/>
  <c r="CV55" i="37"/>
  <c r="CU55" i="37"/>
  <c r="CT55" i="37"/>
  <c r="CS55" i="37"/>
  <c r="CR55" i="37"/>
  <c r="CQ55" i="37"/>
  <c r="CP55" i="37"/>
  <c r="CO55" i="37"/>
  <c r="CN55" i="37"/>
  <c r="CM55" i="37"/>
  <c r="CL55" i="37"/>
  <c r="CK55" i="37"/>
  <c r="CJ55" i="37"/>
  <c r="CI55" i="37"/>
  <c r="CH55" i="37"/>
  <c r="CG55" i="37"/>
  <c r="CF55" i="37"/>
  <c r="CE55" i="37"/>
  <c r="CD55" i="37"/>
  <c r="CC55" i="37"/>
  <c r="CB55" i="37"/>
  <c r="CA55" i="37"/>
  <c r="BZ55" i="37"/>
  <c r="BY55" i="37"/>
  <c r="BX55" i="37"/>
  <c r="BW55" i="37"/>
  <c r="BV55" i="37"/>
  <c r="BU55" i="37"/>
  <c r="BT55" i="37"/>
  <c r="BS55" i="37"/>
  <c r="BR55" i="37"/>
  <c r="BQ55" i="37"/>
  <c r="BP55" i="37"/>
  <c r="BO55" i="37"/>
  <c r="BN55" i="37"/>
  <c r="BM55" i="37"/>
  <c r="BL55" i="37"/>
  <c r="BK55" i="37"/>
  <c r="BJ55" i="37"/>
  <c r="BI55" i="37"/>
  <c r="BH55" i="37"/>
  <c r="BG55" i="37"/>
  <c r="BF55" i="37"/>
  <c r="BE55" i="37"/>
  <c r="BD55" i="37"/>
  <c r="BC55" i="37"/>
  <c r="BB55" i="37"/>
  <c r="BA55" i="37"/>
  <c r="AZ55" i="37"/>
  <c r="AY55" i="37"/>
  <c r="AX55" i="37"/>
  <c r="AW55" i="37"/>
  <c r="AV55" i="37"/>
  <c r="AU55" i="37"/>
  <c r="AT55" i="37"/>
  <c r="AS55" i="37"/>
  <c r="AR55" i="37"/>
  <c r="AQ55" i="37"/>
  <c r="AP55" i="37"/>
  <c r="AO55" i="37"/>
  <c r="AN55" i="37"/>
  <c r="AM55" i="37"/>
  <c r="AL55" i="37"/>
  <c r="AK55" i="37"/>
  <c r="AJ55" i="37"/>
  <c r="AIZ52" i="37"/>
  <c r="AIY52" i="37"/>
  <c r="AIX52" i="37"/>
  <c r="AIW52" i="37"/>
  <c r="AIV52" i="37"/>
  <c r="AIU52" i="37"/>
  <c r="AIT52" i="37"/>
  <c r="AIS52" i="37"/>
  <c r="AIR52" i="37"/>
  <c r="AIQ52" i="37"/>
  <c r="AIP52" i="37"/>
  <c r="AIO52" i="37"/>
  <c r="AIN52" i="37"/>
  <c r="AIM52" i="37"/>
  <c r="AIL52" i="37"/>
  <c r="AIK52" i="37"/>
  <c r="AIJ52" i="37"/>
  <c r="AII52" i="37"/>
  <c r="AIH52" i="37"/>
  <c r="AIG52" i="37"/>
  <c r="AIF52" i="37"/>
  <c r="AIE52" i="37"/>
  <c r="AID52" i="37"/>
  <c r="AIC52" i="37"/>
  <c r="AIB52" i="37"/>
  <c r="AIA52" i="37"/>
  <c r="AHZ52" i="37"/>
  <c r="AHY52" i="37"/>
  <c r="AHX52" i="37"/>
  <c r="AHW52" i="37"/>
  <c r="AHV52" i="37"/>
  <c r="AHU52" i="37"/>
  <c r="AHT52" i="37"/>
  <c r="AHS52" i="37"/>
  <c r="AHR52" i="37"/>
  <c r="AHQ52" i="37"/>
  <c r="AHP52" i="37"/>
  <c r="AHO52" i="37"/>
  <c r="AHN52" i="37"/>
  <c r="AHM52" i="37"/>
  <c r="AHL52" i="37"/>
  <c r="AHK52" i="37"/>
  <c r="AHJ52" i="37"/>
  <c r="AHI52" i="37"/>
  <c r="AHH52" i="37"/>
  <c r="AHG52" i="37"/>
  <c r="AHF52" i="37"/>
  <c r="AHE52" i="37"/>
  <c r="AHD52" i="37"/>
  <c r="AHC52" i="37"/>
  <c r="AHB52" i="37"/>
  <c r="AHA52" i="37"/>
  <c r="AGZ52" i="37"/>
  <c r="AGY52" i="37"/>
  <c r="AGX52" i="37"/>
  <c r="AGW52" i="37"/>
  <c r="AGV52" i="37"/>
  <c r="AGU52" i="37"/>
  <c r="AGT52" i="37"/>
  <c r="AGS52" i="37"/>
  <c r="AGR52" i="37"/>
  <c r="AGQ52" i="37"/>
  <c r="AGP52" i="37"/>
  <c r="AGO52" i="37"/>
  <c r="AGN52" i="37"/>
  <c r="AGM52" i="37"/>
  <c r="AGL52" i="37"/>
  <c r="AGK52" i="37"/>
  <c r="AGJ52" i="37"/>
  <c r="AGI52" i="37"/>
  <c r="AGH52" i="37"/>
  <c r="AGG52" i="37"/>
  <c r="AGF52" i="37"/>
  <c r="AGE52" i="37"/>
  <c r="AGD52" i="37"/>
  <c r="AGC52" i="37"/>
  <c r="AGB52" i="37"/>
  <c r="AGA52" i="37"/>
  <c r="AFZ52" i="37"/>
  <c r="AFY52" i="37"/>
  <c r="AFX52" i="37"/>
  <c r="AFW52" i="37"/>
  <c r="AFV52" i="37"/>
  <c r="AFU52" i="37"/>
  <c r="AFT52" i="37"/>
  <c r="AFS52" i="37"/>
  <c r="AFR52" i="37"/>
  <c r="AFQ52" i="37"/>
  <c r="AFP52" i="37"/>
  <c r="AFO52" i="37"/>
  <c r="AFN52" i="37"/>
  <c r="AFM52" i="37"/>
  <c r="AFL52" i="37"/>
  <c r="AFK52" i="37"/>
  <c r="AFJ52" i="37"/>
  <c r="AFI52" i="37"/>
  <c r="AFH52" i="37"/>
  <c r="AFG52" i="37"/>
  <c r="AFF52" i="37"/>
  <c r="AFE52" i="37"/>
  <c r="AFD52" i="37"/>
  <c r="AFC52" i="37"/>
  <c r="AFB52" i="37"/>
  <c r="AFA52" i="37"/>
  <c r="AEZ52" i="37"/>
  <c r="AEY52" i="37"/>
  <c r="AEX52" i="37"/>
  <c r="AEW52" i="37"/>
  <c r="AEV52" i="37"/>
  <c r="AEU52" i="37"/>
  <c r="AET52" i="37"/>
  <c r="AES52" i="37"/>
  <c r="AER52" i="37"/>
  <c r="AEQ52" i="37"/>
  <c r="AEP52" i="37"/>
  <c r="AEO52" i="37"/>
  <c r="AEN52" i="37"/>
  <c r="AEM52" i="37"/>
  <c r="AEL52" i="37"/>
  <c r="AEK52" i="37"/>
  <c r="AEJ52" i="37"/>
  <c r="AEI52" i="37"/>
  <c r="AEH52" i="37"/>
  <c r="AEG52" i="37"/>
  <c r="AEF52" i="37"/>
  <c r="AEE52" i="37"/>
  <c r="AED52" i="37"/>
  <c r="AEC52" i="37"/>
  <c r="AEB52" i="37"/>
  <c r="AEA52" i="37"/>
  <c r="ADZ52" i="37"/>
  <c r="ADY52" i="37"/>
  <c r="ADX52" i="37"/>
  <c r="ADW52" i="37"/>
  <c r="ADV52" i="37"/>
  <c r="ADU52" i="37"/>
  <c r="ADT52" i="37"/>
  <c r="ADS52" i="37"/>
  <c r="ADR52" i="37"/>
  <c r="ADQ52" i="37"/>
  <c r="ADP52" i="37"/>
  <c r="ADO52" i="37"/>
  <c r="ADN52" i="37"/>
  <c r="ADM52" i="37"/>
  <c r="ADL52" i="37"/>
  <c r="ADK52" i="37"/>
  <c r="ADJ52" i="37"/>
  <c r="ADI52" i="37"/>
  <c r="ADH52" i="37"/>
  <c r="ADG52" i="37"/>
  <c r="ADF52" i="37"/>
  <c r="ADE52" i="37"/>
  <c r="ADD52" i="37"/>
  <c r="ADC52" i="37"/>
  <c r="ADB52" i="37"/>
  <c r="ADA52" i="37"/>
  <c r="ACZ52" i="37"/>
  <c r="ACY52" i="37"/>
  <c r="ACX52" i="37"/>
  <c r="ACW52" i="37"/>
  <c r="ACV52" i="37"/>
  <c r="ACU52" i="37"/>
  <c r="ACT52" i="37"/>
  <c r="ACS52" i="37"/>
  <c r="ACR52" i="37"/>
  <c r="ACQ52" i="37"/>
  <c r="ACP52" i="37"/>
  <c r="ACO52" i="37"/>
  <c r="ACN52" i="37"/>
  <c r="ACM52" i="37"/>
  <c r="ACL52" i="37"/>
  <c r="ACK52" i="37"/>
  <c r="ACJ52" i="37"/>
  <c r="ACI52" i="37"/>
  <c r="ACH52" i="37"/>
  <c r="ACG52" i="37"/>
  <c r="ACF52" i="37"/>
  <c r="ACE52" i="37"/>
  <c r="ACD52" i="37"/>
  <c r="ACC52" i="37"/>
  <c r="ACB52" i="37"/>
  <c r="ACA52" i="37"/>
  <c r="ABZ52" i="37"/>
  <c r="ABY52" i="37"/>
  <c r="ABX52" i="37"/>
  <c r="ABW52" i="37"/>
  <c r="ABV52" i="37"/>
  <c r="ABU52" i="37"/>
  <c r="ABT52" i="37"/>
  <c r="ABS52" i="37"/>
  <c r="ABR52" i="37"/>
  <c r="ABQ52" i="37"/>
  <c r="ABP52" i="37"/>
  <c r="ABO52" i="37"/>
  <c r="ABN52" i="37"/>
  <c r="ABM52" i="37"/>
  <c r="ABL52" i="37"/>
  <c r="ABK52" i="37"/>
  <c r="ABJ52" i="37"/>
  <c r="ABI52" i="37"/>
  <c r="ABH52" i="37"/>
  <c r="ABG52" i="37"/>
  <c r="ABF52" i="37"/>
  <c r="ABE52" i="37"/>
  <c r="ABD52" i="37"/>
  <c r="ABC52" i="37"/>
  <c r="ABB52" i="37"/>
  <c r="ABA52" i="37"/>
  <c r="AAZ52" i="37"/>
  <c r="AAY52" i="37"/>
  <c r="AAX52" i="37"/>
  <c r="AAW52" i="37"/>
  <c r="AAV52" i="37"/>
  <c r="AAU52" i="37"/>
  <c r="AAT52" i="37"/>
  <c r="AAS52" i="37"/>
  <c r="AAR52" i="37"/>
  <c r="AAQ52" i="37"/>
  <c r="AAP52" i="37"/>
  <c r="AAO52" i="37"/>
  <c r="AAN52" i="37"/>
  <c r="AAM52" i="37"/>
  <c r="AAL52" i="37"/>
  <c r="AAK52" i="37"/>
  <c r="AAJ52" i="37"/>
  <c r="AAI52" i="37"/>
  <c r="AAH52" i="37"/>
  <c r="AAG52" i="37"/>
  <c r="AAF52" i="37"/>
  <c r="AAE52" i="37"/>
  <c r="AAD52" i="37"/>
  <c r="AAC52" i="37"/>
  <c r="AAB52" i="37"/>
  <c r="AAA52" i="37"/>
  <c r="ZZ52" i="37"/>
  <c r="ZY52" i="37"/>
  <c r="ZX52" i="37"/>
  <c r="ZW52" i="37"/>
  <c r="ZV52" i="37"/>
  <c r="ZU52" i="37"/>
  <c r="ZT52" i="37"/>
  <c r="ZS52" i="37"/>
  <c r="ZR52" i="37"/>
  <c r="ZQ52" i="37"/>
  <c r="ZP52" i="37"/>
  <c r="ZO52" i="37"/>
  <c r="ZN52" i="37"/>
  <c r="ZM52" i="37"/>
  <c r="ZL52" i="37"/>
  <c r="ZK52" i="37"/>
  <c r="ZJ52" i="37"/>
  <c r="ZI52" i="37"/>
  <c r="ZH52" i="37"/>
  <c r="ZG52" i="37"/>
  <c r="ZF52" i="37"/>
  <c r="ZE52" i="37"/>
  <c r="ZD52" i="37"/>
  <c r="ZC52" i="37"/>
  <c r="ZB52" i="37"/>
  <c r="ZA52" i="37"/>
  <c r="YZ52" i="37"/>
  <c r="YY52" i="37"/>
  <c r="YX52" i="37"/>
  <c r="YW52" i="37"/>
  <c r="YV52" i="37"/>
  <c r="YU52" i="37"/>
  <c r="YT52" i="37"/>
  <c r="YS52" i="37"/>
  <c r="YR52" i="37"/>
  <c r="YQ52" i="37"/>
  <c r="YP52" i="37"/>
  <c r="YO52" i="37"/>
  <c r="YN52" i="37"/>
  <c r="YM52" i="37"/>
  <c r="YL52" i="37"/>
  <c r="YK52" i="37"/>
  <c r="YJ52" i="37"/>
  <c r="YI52" i="37"/>
  <c r="YH52" i="37"/>
  <c r="YG52" i="37"/>
  <c r="YF52" i="37"/>
  <c r="YE52" i="37"/>
  <c r="YD52" i="37"/>
  <c r="YC52" i="37"/>
  <c r="YB52" i="37"/>
  <c r="YA52" i="37"/>
  <c r="XZ52" i="37"/>
  <c r="XY52" i="37"/>
  <c r="XX52" i="37"/>
  <c r="XW52" i="37"/>
  <c r="XV52" i="37"/>
  <c r="XU52" i="37"/>
  <c r="XT52" i="37"/>
  <c r="XS52" i="37"/>
  <c r="XR52" i="37"/>
  <c r="XQ52" i="37"/>
  <c r="XP52" i="37"/>
  <c r="XO52" i="37"/>
  <c r="XN52" i="37"/>
  <c r="XM52" i="37"/>
  <c r="XL52" i="37"/>
  <c r="XK52" i="37"/>
  <c r="XJ52" i="37"/>
  <c r="XI52" i="37"/>
  <c r="XH52" i="37"/>
  <c r="XG52" i="37"/>
  <c r="XF52" i="37"/>
  <c r="XE52" i="37"/>
  <c r="XD52" i="37"/>
  <c r="XC52" i="37"/>
  <c r="XB52" i="37"/>
  <c r="XA52" i="37"/>
  <c r="WZ52" i="37"/>
  <c r="WY52" i="37"/>
  <c r="WX52" i="37"/>
  <c r="WW52" i="37"/>
  <c r="WV52" i="37"/>
  <c r="WU52" i="37"/>
  <c r="WT52" i="37"/>
  <c r="WS52" i="37"/>
  <c r="WR52" i="37"/>
  <c r="WQ52" i="37"/>
  <c r="WP52" i="37"/>
  <c r="WO52" i="37"/>
  <c r="WN52" i="37"/>
  <c r="WM52" i="37"/>
  <c r="WL52" i="37"/>
  <c r="WK52" i="37"/>
  <c r="WJ52" i="37"/>
  <c r="WI52" i="37"/>
  <c r="WH52" i="37"/>
  <c r="WG52" i="37"/>
  <c r="WF52" i="37"/>
  <c r="WE52" i="37"/>
  <c r="WD52" i="37"/>
  <c r="WC52" i="37"/>
  <c r="WB52" i="37"/>
  <c r="WA52" i="37"/>
  <c r="VZ52" i="37"/>
  <c r="VY52" i="37"/>
  <c r="VX52" i="37"/>
  <c r="VW52" i="37"/>
  <c r="VV52" i="37"/>
  <c r="VU52" i="37"/>
  <c r="VT52" i="37"/>
  <c r="VS52" i="37"/>
  <c r="VR52" i="37"/>
  <c r="VQ52" i="37"/>
  <c r="VP52" i="37"/>
  <c r="VO52" i="37"/>
  <c r="VN52" i="37"/>
  <c r="VM52" i="37"/>
  <c r="VL52" i="37"/>
  <c r="VK52" i="37"/>
  <c r="VJ52" i="37"/>
  <c r="VI52" i="37"/>
  <c r="VH52" i="37"/>
  <c r="VG52" i="37"/>
  <c r="VF52" i="37"/>
  <c r="VE52" i="37"/>
  <c r="VD52" i="37"/>
  <c r="VC52" i="37"/>
  <c r="VB52" i="37"/>
  <c r="VA52" i="37"/>
  <c r="UZ52" i="37"/>
  <c r="UY52" i="37"/>
  <c r="UX52" i="37"/>
  <c r="UW52" i="37"/>
  <c r="UV52" i="37"/>
  <c r="UU52" i="37"/>
  <c r="UT52" i="37"/>
  <c r="US52" i="37"/>
  <c r="UR52" i="37"/>
  <c r="UQ52" i="37"/>
  <c r="UP52" i="37"/>
  <c r="UO52" i="37"/>
  <c r="UN52" i="37"/>
  <c r="UM52" i="37"/>
  <c r="UL52" i="37"/>
  <c r="UK52" i="37"/>
  <c r="UJ52" i="37"/>
  <c r="UI52" i="37"/>
  <c r="UH52" i="37"/>
  <c r="UG52" i="37"/>
  <c r="UF52" i="37"/>
  <c r="UE52" i="37"/>
  <c r="UD52" i="37"/>
  <c r="UC52" i="37"/>
  <c r="UB52" i="37"/>
  <c r="UA52" i="37"/>
  <c r="TZ52" i="37"/>
  <c r="TY52" i="37"/>
  <c r="TX52" i="37"/>
  <c r="TW52" i="37"/>
  <c r="TV52" i="37"/>
  <c r="TU52" i="37"/>
  <c r="TT52" i="37"/>
  <c r="TS52" i="37"/>
  <c r="TR52" i="37"/>
  <c r="TQ52" i="37"/>
  <c r="TP52" i="37"/>
  <c r="TO52" i="37"/>
  <c r="TN52" i="37"/>
  <c r="TM52" i="37"/>
  <c r="TL52" i="37"/>
  <c r="TK52" i="37"/>
  <c r="TJ52" i="37"/>
  <c r="TI52" i="37"/>
  <c r="TH52" i="37"/>
  <c r="TG52" i="37"/>
  <c r="TF52" i="37"/>
  <c r="TE52" i="37"/>
  <c r="TD52" i="37"/>
  <c r="TC52" i="37"/>
  <c r="TB52" i="37"/>
  <c r="TA52" i="37"/>
  <c r="SZ52" i="37"/>
  <c r="SY52" i="37"/>
  <c r="SX52" i="37"/>
  <c r="SW52" i="37"/>
  <c r="SV52" i="37"/>
  <c r="SU52" i="37"/>
  <c r="ST52" i="37"/>
  <c r="SS52" i="37"/>
  <c r="SR52" i="37"/>
  <c r="SQ52" i="37"/>
  <c r="SP52" i="37"/>
  <c r="SO52" i="37"/>
  <c r="SN52" i="37"/>
  <c r="SM52" i="37"/>
  <c r="SL52" i="37"/>
  <c r="SK52" i="37"/>
  <c r="SJ52" i="37"/>
  <c r="SI52" i="37"/>
  <c r="SH52" i="37"/>
  <c r="SG52" i="37"/>
  <c r="SF52" i="37"/>
  <c r="SE52" i="37"/>
  <c r="SD52" i="37"/>
  <c r="SC52" i="37"/>
  <c r="SB52" i="37"/>
  <c r="SA52" i="37"/>
  <c r="RZ52" i="37"/>
  <c r="RY52" i="37"/>
  <c r="RX52" i="37"/>
  <c r="RW52" i="37"/>
  <c r="RV52" i="37"/>
  <c r="RU52" i="37"/>
  <c r="RT52" i="37"/>
  <c r="RS52" i="37"/>
  <c r="RR52" i="37"/>
  <c r="RQ52" i="37"/>
  <c r="RP52" i="37"/>
  <c r="RO52" i="37"/>
  <c r="RN52" i="37"/>
  <c r="RM52" i="37"/>
  <c r="RL52" i="37"/>
  <c r="RK52" i="37"/>
  <c r="RJ52" i="37"/>
  <c r="RI52" i="37"/>
  <c r="RH52" i="37"/>
  <c r="RG52" i="37"/>
  <c r="RF52" i="37"/>
  <c r="RE52" i="37"/>
  <c r="RD52" i="37"/>
  <c r="RC52" i="37"/>
  <c r="RB52" i="37"/>
  <c r="RA52" i="37"/>
  <c r="QZ52" i="37"/>
  <c r="QY52" i="37"/>
  <c r="QX52" i="37"/>
  <c r="QW52" i="37"/>
  <c r="QV52" i="37"/>
  <c r="QU52" i="37"/>
  <c r="QT52" i="37"/>
  <c r="QS52" i="37"/>
  <c r="QR52" i="37"/>
  <c r="QQ52" i="37"/>
  <c r="QP52" i="37"/>
  <c r="QO52" i="37"/>
  <c r="QN52" i="37"/>
  <c r="QM52" i="37"/>
  <c r="QL52" i="37"/>
  <c r="QK52" i="37"/>
  <c r="QJ52" i="37"/>
  <c r="QI52" i="37"/>
  <c r="QH52" i="37"/>
  <c r="QG52" i="37"/>
  <c r="QF52" i="37"/>
  <c r="QE52" i="37"/>
  <c r="QD52" i="37"/>
  <c r="QC52" i="37"/>
  <c r="QB52" i="37"/>
  <c r="QA52" i="37"/>
  <c r="PZ52" i="37"/>
  <c r="PY52" i="37"/>
  <c r="PX52" i="37"/>
  <c r="PW52" i="37"/>
  <c r="PV52" i="37"/>
  <c r="PU52" i="37"/>
  <c r="PT52" i="37"/>
  <c r="PS52" i="37"/>
  <c r="PR52" i="37"/>
  <c r="PQ52" i="37"/>
  <c r="PP52" i="37"/>
  <c r="PO52" i="37"/>
  <c r="PN52" i="37"/>
  <c r="PM52" i="37"/>
  <c r="PL52" i="37"/>
  <c r="PK52" i="37"/>
  <c r="PJ52" i="37"/>
  <c r="PI52" i="37"/>
  <c r="PH52" i="37"/>
  <c r="PG52" i="37"/>
  <c r="PF52" i="37"/>
  <c r="PE52" i="37"/>
  <c r="PD52" i="37"/>
  <c r="PC52" i="37"/>
  <c r="PB52" i="37"/>
  <c r="PA52" i="37"/>
  <c r="OZ52" i="37"/>
  <c r="OY52" i="37"/>
  <c r="OX52" i="37"/>
  <c r="OW52" i="37"/>
  <c r="OV52" i="37"/>
  <c r="OU52" i="37"/>
  <c r="OT52" i="37"/>
  <c r="OS52" i="37"/>
  <c r="OR52" i="37"/>
  <c r="OQ52" i="37"/>
  <c r="OP52" i="37"/>
  <c r="OO52" i="37"/>
  <c r="ON52" i="37"/>
  <c r="OM52" i="37"/>
  <c r="OL52" i="37"/>
  <c r="OK52" i="37"/>
  <c r="OJ52" i="37"/>
  <c r="OI52" i="37"/>
  <c r="OH52" i="37"/>
  <c r="OG52" i="37"/>
  <c r="OF52" i="37"/>
  <c r="OE52" i="37"/>
  <c r="OD52" i="37"/>
  <c r="OC52" i="37"/>
  <c r="OB52" i="37"/>
  <c r="OA52" i="37"/>
  <c r="NZ52" i="37"/>
  <c r="NY52" i="37"/>
  <c r="NX52" i="37"/>
  <c r="NW52" i="37"/>
  <c r="NV52" i="37"/>
  <c r="NU52" i="37"/>
  <c r="NT52" i="37"/>
  <c r="NS52" i="37"/>
  <c r="NR52" i="37"/>
  <c r="NQ52" i="37"/>
  <c r="NP52" i="37"/>
  <c r="NO52" i="37"/>
  <c r="NN52" i="37"/>
  <c r="NM52" i="37"/>
  <c r="NL52" i="37"/>
  <c r="NK52" i="37"/>
  <c r="NJ52" i="37"/>
  <c r="NI52" i="37"/>
  <c r="NH52" i="37"/>
  <c r="NG52" i="37"/>
  <c r="NF52" i="37"/>
  <c r="NE52" i="37"/>
  <c r="ND52" i="37"/>
  <c r="NC52" i="37"/>
  <c r="NB52" i="37"/>
  <c r="NA52" i="37"/>
  <c r="MZ52" i="37"/>
  <c r="MY52" i="37"/>
  <c r="MX52" i="37"/>
  <c r="MW52" i="37"/>
  <c r="MV52" i="37"/>
  <c r="MU52" i="37"/>
  <c r="MT52" i="37"/>
  <c r="MS52" i="37"/>
  <c r="MR52" i="37"/>
  <c r="MQ52" i="37"/>
  <c r="MP52" i="37"/>
  <c r="MO52" i="37"/>
  <c r="MN52" i="37"/>
  <c r="MM52" i="37"/>
  <c r="ML52" i="37"/>
  <c r="MK52" i="37"/>
  <c r="MJ52" i="37"/>
  <c r="MI52" i="37"/>
  <c r="MH52" i="37"/>
  <c r="MG52" i="37"/>
  <c r="MF52" i="37"/>
  <c r="ME52" i="37"/>
  <c r="MD52" i="37"/>
  <c r="MC52" i="37"/>
  <c r="MB52" i="37"/>
  <c r="MA52" i="37"/>
  <c r="LZ52" i="37"/>
  <c r="LY52" i="37"/>
  <c r="LX52" i="37"/>
  <c r="LW52" i="37"/>
  <c r="LV52" i="37"/>
  <c r="LU52" i="37"/>
  <c r="LT52" i="37"/>
  <c r="LS52" i="37"/>
  <c r="LR52" i="37"/>
  <c r="LQ52" i="37"/>
  <c r="LP52" i="37"/>
  <c r="LO52" i="37"/>
  <c r="LN52" i="37"/>
  <c r="LM52" i="37"/>
  <c r="LL52" i="37"/>
  <c r="LK52" i="37"/>
  <c r="LJ52" i="37"/>
  <c r="LI52" i="37"/>
  <c r="LH52" i="37"/>
  <c r="LG52" i="37"/>
  <c r="LF52" i="37"/>
  <c r="LE52" i="37"/>
  <c r="LD52" i="37"/>
  <c r="LC52" i="37"/>
  <c r="LB52" i="37"/>
  <c r="LA52" i="37"/>
  <c r="KZ52" i="37"/>
  <c r="KY52" i="37"/>
  <c r="KX52" i="37"/>
  <c r="KW52" i="37"/>
  <c r="KV52" i="37"/>
  <c r="KU52" i="37"/>
  <c r="KT52" i="37"/>
  <c r="KS52" i="37"/>
  <c r="KR52" i="37"/>
  <c r="KQ52" i="37"/>
  <c r="KP52" i="37"/>
  <c r="KO52" i="37"/>
  <c r="KN52" i="37"/>
  <c r="KM52" i="37"/>
  <c r="KL52" i="37"/>
  <c r="KK52" i="37"/>
  <c r="KJ52" i="37"/>
  <c r="KI52" i="37"/>
  <c r="KH52" i="37"/>
  <c r="KG52" i="37"/>
  <c r="KF52" i="37"/>
  <c r="KE52" i="37"/>
  <c r="KD52" i="37"/>
  <c r="KC52" i="37"/>
  <c r="KB52" i="37"/>
  <c r="KA52" i="37"/>
  <c r="JZ52" i="37"/>
  <c r="JY52" i="37"/>
  <c r="JX52" i="37"/>
  <c r="JW52" i="37"/>
  <c r="JV52" i="37"/>
  <c r="JU52" i="37"/>
  <c r="JT52" i="37"/>
  <c r="JS52" i="37"/>
  <c r="JR52" i="37"/>
  <c r="JQ52" i="37"/>
  <c r="JP52" i="37"/>
  <c r="JO52" i="37"/>
  <c r="JN52" i="37"/>
  <c r="JM52" i="37"/>
  <c r="JL52" i="37"/>
  <c r="JK52" i="37"/>
  <c r="JJ52" i="37"/>
  <c r="JI52" i="37"/>
  <c r="JH52" i="37"/>
  <c r="JG52" i="37"/>
  <c r="JF52" i="37"/>
  <c r="JE52" i="37"/>
  <c r="JD52" i="37"/>
  <c r="JC52" i="37"/>
  <c r="JB52" i="37"/>
  <c r="JA52" i="37"/>
  <c r="IZ52" i="37"/>
  <c r="IY52" i="37"/>
  <c r="IX52" i="37"/>
  <c r="IW52" i="37"/>
  <c r="IV52" i="37"/>
  <c r="IU52" i="37"/>
  <c r="IT52" i="37"/>
  <c r="IS52" i="37"/>
  <c r="IR52" i="37"/>
  <c r="IQ52" i="37"/>
  <c r="IP52" i="37"/>
  <c r="IO52" i="37"/>
  <c r="IN52" i="37"/>
  <c r="IM52" i="37"/>
  <c r="IL52" i="37"/>
  <c r="IK52" i="37"/>
  <c r="IJ52" i="37"/>
  <c r="II52" i="37"/>
  <c r="IH52" i="37"/>
  <c r="IG52" i="37"/>
  <c r="IF52" i="37"/>
  <c r="IE52" i="37"/>
  <c r="ID52" i="37"/>
  <c r="IC52" i="37"/>
  <c r="IB52" i="37"/>
  <c r="IA52" i="37"/>
  <c r="HZ52" i="37"/>
  <c r="HY52" i="37"/>
  <c r="HX52" i="37"/>
  <c r="HW52" i="37"/>
  <c r="HV52" i="37"/>
  <c r="HU52" i="37"/>
  <c r="HT52" i="37"/>
  <c r="HS52" i="37"/>
  <c r="HR52" i="37"/>
  <c r="HQ52" i="37"/>
  <c r="HP52" i="37"/>
  <c r="HO52" i="37"/>
  <c r="HN52" i="37"/>
  <c r="HM52" i="37"/>
  <c r="HL52" i="37"/>
  <c r="HK52" i="37"/>
  <c r="HJ52" i="37"/>
  <c r="HI52" i="37"/>
  <c r="HH52" i="37"/>
  <c r="HG52" i="37"/>
  <c r="HF52" i="37"/>
  <c r="HE52" i="37"/>
  <c r="HD52" i="37"/>
  <c r="HC52" i="37"/>
  <c r="HB52" i="37"/>
  <c r="HA52" i="37"/>
  <c r="GZ52" i="37"/>
  <c r="GY52" i="37"/>
  <c r="GX52" i="37"/>
  <c r="GW52" i="37"/>
  <c r="GV52" i="37"/>
  <c r="GU52" i="37"/>
  <c r="GT52" i="37"/>
  <c r="GS52" i="37"/>
  <c r="GR52" i="37"/>
  <c r="GQ52" i="37"/>
  <c r="GP52" i="37"/>
  <c r="GO52" i="37"/>
  <c r="GN52" i="37"/>
  <c r="GM52" i="37"/>
  <c r="GL52" i="37"/>
  <c r="GK52" i="37"/>
  <c r="GJ52" i="37"/>
  <c r="GI52" i="37"/>
  <c r="GH52" i="37"/>
  <c r="GG52" i="37"/>
  <c r="GF52" i="37"/>
  <c r="GE52" i="37"/>
  <c r="GD52" i="37"/>
  <c r="GC52" i="37"/>
  <c r="GB52" i="37"/>
  <c r="GA52" i="37"/>
  <c r="FZ52" i="37"/>
  <c r="FY52" i="37"/>
  <c r="FX52" i="37"/>
  <c r="FW52" i="37"/>
  <c r="FV52" i="37"/>
  <c r="FU52" i="37"/>
  <c r="FT52" i="37"/>
  <c r="FS52" i="37"/>
  <c r="FR52" i="37"/>
  <c r="FQ52" i="37"/>
  <c r="FP52" i="37"/>
  <c r="FO52" i="37"/>
  <c r="FN52" i="37"/>
  <c r="FM52" i="37"/>
  <c r="FL52" i="37"/>
  <c r="FK52" i="37"/>
  <c r="FJ52" i="37"/>
  <c r="FI52" i="37"/>
  <c r="FH52" i="37"/>
  <c r="FG52" i="37"/>
  <c r="FF52" i="37"/>
  <c r="FE52" i="37"/>
  <c r="FD52" i="37"/>
  <c r="FC52" i="37"/>
  <c r="FB52" i="37"/>
  <c r="FA52" i="37"/>
  <c r="EZ52" i="37"/>
  <c r="EY52" i="37"/>
  <c r="EX52" i="37"/>
  <c r="EW52" i="37"/>
  <c r="EV52" i="37"/>
  <c r="EU52" i="37"/>
  <c r="ET52" i="37"/>
  <c r="ES52" i="37"/>
  <c r="ER52" i="37"/>
  <c r="EQ52" i="37"/>
  <c r="EP52" i="37"/>
  <c r="EO52" i="37"/>
  <c r="EN52" i="37"/>
  <c r="EM52" i="37"/>
  <c r="EL52" i="37"/>
  <c r="EK52" i="37"/>
  <c r="EJ52" i="37"/>
  <c r="EI52" i="37"/>
  <c r="EH52" i="37"/>
  <c r="EG52" i="37"/>
  <c r="EF52" i="37"/>
  <c r="EE52" i="37"/>
  <c r="ED52" i="37"/>
  <c r="EC52" i="37"/>
  <c r="EB52" i="37"/>
  <c r="EA52" i="37"/>
  <c r="DZ52" i="37"/>
  <c r="DY52" i="37"/>
  <c r="DX52" i="37"/>
  <c r="DW52" i="37"/>
  <c r="DV52" i="37"/>
  <c r="DU52" i="37"/>
  <c r="DT52" i="37"/>
  <c r="DS52" i="37"/>
  <c r="DR52" i="37"/>
  <c r="DQ52" i="37"/>
  <c r="DP52" i="37"/>
  <c r="DO52" i="37"/>
  <c r="DN52" i="37"/>
  <c r="DM52" i="37"/>
  <c r="DL52" i="37"/>
  <c r="DK52" i="37"/>
  <c r="DJ52" i="37"/>
  <c r="DI52" i="37"/>
  <c r="DH52" i="37"/>
  <c r="DG52" i="37"/>
  <c r="DF52" i="37"/>
  <c r="DE52" i="37"/>
  <c r="DD52" i="37"/>
  <c r="DC52" i="37"/>
  <c r="DB52" i="37"/>
  <c r="DA52" i="37"/>
  <c r="CZ52" i="37"/>
  <c r="CY52" i="37"/>
  <c r="CX52" i="37"/>
  <c r="CW52" i="37"/>
  <c r="CV52" i="37"/>
  <c r="CU52" i="37"/>
  <c r="CT52" i="37"/>
  <c r="CS52" i="37"/>
  <c r="CR52" i="37"/>
  <c r="CQ52" i="37"/>
  <c r="CP52" i="37"/>
  <c r="CO52" i="37"/>
  <c r="CN52" i="37"/>
  <c r="CM52" i="37"/>
  <c r="CL52" i="37"/>
  <c r="CK52" i="37"/>
  <c r="CJ52" i="37"/>
  <c r="CI52" i="37"/>
  <c r="CH52" i="37"/>
  <c r="CG52" i="37"/>
  <c r="CF52" i="37"/>
  <c r="CE52" i="37"/>
  <c r="CD52" i="37"/>
  <c r="CC52" i="37"/>
  <c r="CB52" i="37"/>
  <c r="CA52" i="37"/>
  <c r="BZ52" i="37"/>
  <c r="BY52" i="37"/>
  <c r="BX52" i="37"/>
  <c r="BW52" i="37"/>
  <c r="BV52" i="37"/>
  <c r="BU52" i="37"/>
  <c r="BT52" i="37"/>
  <c r="BS52" i="37"/>
  <c r="BR52" i="37"/>
  <c r="BQ52" i="37"/>
  <c r="BP52" i="37"/>
  <c r="BO52" i="37"/>
  <c r="BN52" i="37"/>
  <c r="BM52" i="37"/>
  <c r="BL52" i="37"/>
  <c r="BK52" i="37"/>
  <c r="BJ52" i="37"/>
  <c r="BI52" i="37"/>
  <c r="BH52" i="37"/>
  <c r="BG52" i="37"/>
  <c r="BF52" i="37"/>
  <c r="BE52" i="37"/>
  <c r="BD52" i="37"/>
  <c r="BC52" i="37"/>
  <c r="BB52" i="37"/>
  <c r="BA52" i="37"/>
  <c r="AZ52" i="37"/>
  <c r="AY52" i="37"/>
  <c r="AX52" i="37"/>
  <c r="AW52" i="37"/>
  <c r="AV52" i="37"/>
  <c r="AU52" i="37"/>
  <c r="AT52" i="37"/>
  <c r="AS52" i="37"/>
  <c r="AR52" i="37"/>
  <c r="AQ52" i="37"/>
  <c r="AP52" i="37"/>
  <c r="AO52" i="37"/>
  <c r="AN52" i="37"/>
  <c r="AM52" i="37"/>
  <c r="AL52" i="37"/>
  <c r="AK52" i="37"/>
  <c r="AJ52" i="37"/>
  <c r="AIZ51" i="37"/>
  <c r="AIY51" i="37"/>
  <c r="AIX51" i="37"/>
  <c r="AIW51" i="37"/>
  <c r="AIV51" i="37"/>
  <c r="AIU51" i="37"/>
  <c r="AIT51" i="37"/>
  <c r="AIS51" i="37"/>
  <c r="AIR51" i="37"/>
  <c r="AIQ51" i="37"/>
  <c r="AIP51" i="37"/>
  <c r="AIO51" i="37"/>
  <c r="AIN51" i="37"/>
  <c r="AIM51" i="37"/>
  <c r="AIL51" i="37"/>
  <c r="AIK51" i="37"/>
  <c r="AIJ51" i="37"/>
  <c r="AII51" i="37"/>
  <c r="AIH51" i="37"/>
  <c r="AIG51" i="37"/>
  <c r="AIF51" i="37"/>
  <c r="AIE51" i="37"/>
  <c r="AID51" i="37"/>
  <c r="AIC51" i="37"/>
  <c r="AIB51" i="37"/>
  <c r="AIA51" i="37"/>
  <c r="AHZ51" i="37"/>
  <c r="AHY51" i="37"/>
  <c r="AHX51" i="37"/>
  <c r="AHW51" i="37"/>
  <c r="AHV51" i="37"/>
  <c r="AHU51" i="37"/>
  <c r="AHT51" i="37"/>
  <c r="AHS51" i="37"/>
  <c r="AHR51" i="37"/>
  <c r="AHQ51" i="37"/>
  <c r="AHP51" i="37"/>
  <c r="AHO51" i="37"/>
  <c r="AHN51" i="37"/>
  <c r="AHM51" i="37"/>
  <c r="AHL51" i="37"/>
  <c r="AHK51" i="37"/>
  <c r="AHJ51" i="37"/>
  <c r="AHI51" i="37"/>
  <c r="AHH51" i="37"/>
  <c r="AHG51" i="37"/>
  <c r="AHF51" i="37"/>
  <c r="AHE51" i="37"/>
  <c r="AHD51" i="37"/>
  <c r="AHC51" i="37"/>
  <c r="AHB51" i="37"/>
  <c r="AHA51" i="37"/>
  <c r="AGZ51" i="37"/>
  <c r="AGY51" i="37"/>
  <c r="AGX51" i="37"/>
  <c r="AGW51" i="37"/>
  <c r="AGV51" i="37"/>
  <c r="AGU51" i="37"/>
  <c r="AGT51" i="37"/>
  <c r="AGS51" i="37"/>
  <c r="AGR51" i="37"/>
  <c r="AGQ51" i="37"/>
  <c r="AGP51" i="37"/>
  <c r="AGO51" i="37"/>
  <c r="AGN51" i="37"/>
  <c r="AGM51" i="37"/>
  <c r="AGL51" i="37"/>
  <c r="AGK51" i="37"/>
  <c r="AGJ51" i="37"/>
  <c r="AGI51" i="37"/>
  <c r="AGH51" i="37"/>
  <c r="AGG51" i="37"/>
  <c r="AGF51" i="37"/>
  <c r="AGE51" i="37"/>
  <c r="AGD51" i="37"/>
  <c r="AGC51" i="37"/>
  <c r="AGB51" i="37"/>
  <c r="AGA51" i="37"/>
  <c r="AFZ51" i="37"/>
  <c r="AFY51" i="37"/>
  <c r="AFX51" i="37"/>
  <c r="AFW51" i="37"/>
  <c r="AFV51" i="37"/>
  <c r="AFU51" i="37"/>
  <c r="AFT51" i="37"/>
  <c r="AFS51" i="37"/>
  <c r="AFR51" i="37"/>
  <c r="AFQ51" i="37"/>
  <c r="AFP51" i="37"/>
  <c r="AFO51" i="37"/>
  <c r="AFN51" i="37"/>
  <c r="AFM51" i="37"/>
  <c r="AFL51" i="37"/>
  <c r="AFK51" i="37"/>
  <c r="AFJ51" i="37"/>
  <c r="AFI51" i="37"/>
  <c r="AFH51" i="37"/>
  <c r="AFG51" i="37"/>
  <c r="AFF51" i="37"/>
  <c r="AFE51" i="37"/>
  <c r="AFD51" i="37"/>
  <c r="AFC51" i="37"/>
  <c r="AFB51" i="37"/>
  <c r="AFA51" i="37"/>
  <c r="AEZ51" i="37"/>
  <c r="AEY51" i="37"/>
  <c r="AEX51" i="37"/>
  <c r="AEW51" i="37"/>
  <c r="AEV51" i="37"/>
  <c r="AEU51" i="37"/>
  <c r="AET51" i="37"/>
  <c r="AES51" i="37"/>
  <c r="AER51" i="37"/>
  <c r="AEQ51" i="37"/>
  <c r="AEP51" i="37"/>
  <c r="AEO51" i="37"/>
  <c r="AEN51" i="37"/>
  <c r="AEM51" i="37"/>
  <c r="AEL51" i="37"/>
  <c r="AEK51" i="37"/>
  <c r="AEJ51" i="37"/>
  <c r="AEI51" i="37"/>
  <c r="AEH51" i="37"/>
  <c r="AEG51" i="37"/>
  <c r="AEF51" i="37"/>
  <c r="AEE51" i="37"/>
  <c r="AED51" i="37"/>
  <c r="AEC51" i="37"/>
  <c r="AEB51" i="37"/>
  <c r="AEA51" i="37"/>
  <c r="ADZ51" i="37"/>
  <c r="ADY51" i="37"/>
  <c r="ADX51" i="37"/>
  <c r="ADW51" i="37"/>
  <c r="ADV51" i="37"/>
  <c r="ADU51" i="37"/>
  <c r="ADT51" i="37"/>
  <c r="ADS51" i="37"/>
  <c r="ADR51" i="37"/>
  <c r="ADQ51" i="37"/>
  <c r="ADP51" i="37"/>
  <c r="ADO51" i="37"/>
  <c r="ADN51" i="37"/>
  <c r="ADM51" i="37"/>
  <c r="ADL51" i="37"/>
  <c r="ADK51" i="37"/>
  <c r="ADJ51" i="37"/>
  <c r="ADI51" i="37"/>
  <c r="ADH51" i="37"/>
  <c r="ADG51" i="37"/>
  <c r="ADF51" i="37"/>
  <c r="ADE51" i="37"/>
  <c r="ADD51" i="37"/>
  <c r="ADC51" i="37"/>
  <c r="ADB51" i="37"/>
  <c r="ADA51" i="37"/>
  <c r="ACZ51" i="37"/>
  <c r="ACY51" i="37"/>
  <c r="ACX51" i="37"/>
  <c r="ACW51" i="37"/>
  <c r="ACV51" i="37"/>
  <c r="ACU51" i="37"/>
  <c r="ACT51" i="37"/>
  <c r="ACS51" i="37"/>
  <c r="ACR51" i="37"/>
  <c r="ACQ51" i="37"/>
  <c r="ACP51" i="37"/>
  <c r="ACO51" i="37"/>
  <c r="ACN51" i="37"/>
  <c r="ACM51" i="37"/>
  <c r="ACL51" i="37"/>
  <c r="ACK51" i="37"/>
  <c r="ACJ51" i="37"/>
  <c r="ACI51" i="37"/>
  <c r="ACH51" i="37"/>
  <c r="ACG51" i="37"/>
  <c r="ACF51" i="37"/>
  <c r="ACE51" i="37"/>
  <c r="ACD51" i="37"/>
  <c r="ACC51" i="37"/>
  <c r="ACB51" i="37"/>
  <c r="ACA51" i="37"/>
  <c r="ABZ51" i="37"/>
  <c r="ABY51" i="37"/>
  <c r="ABX51" i="37"/>
  <c r="ABW51" i="37"/>
  <c r="ABV51" i="37"/>
  <c r="ABU51" i="37"/>
  <c r="ABT51" i="37"/>
  <c r="ABS51" i="37"/>
  <c r="ABR51" i="37"/>
  <c r="ABQ51" i="37"/>
  <c r="ABP51" i="37"/>
  <c r="ABO51" i="37"/>
  <c r="ABN51" i="37"/>
  <c r="ABM51" i="37"/>
  <c r="ABL51" i="37"/>
  <c r="ABK51" i="37"/>
  <c r="ABJ51" i="37"/>
  <c r="ABI51" i="37"/>
  <c r="ABH51" i="37"/>
  <c r="ABG51" i="37"/>
  <c r="ABF51" i="37"/>
  <c r="ABE51" i="37"/>
  <c r="ABD51" i="37"/>
  <c r="ABC51" i="37"/>
  <c r="ABB51" i="37"/>
  <c r="ABA51" i="37"/>
  <c r="AAZ51" i="37"/>
  <c r="AAY51" i="37"/>
  <c r="AAX51" i="37"/>
  <c r="AAW51" i="37"/>
  <c r="AAV51" i="37"/>
  <c r="AAU51" i="37"/>
  <c r="AAT51" i="37"/>
  <c r="AAS51" i="37"/>
  <c r="AAR51" i="37"/>
  <c r="AAQ51" i="37"/>
  <c r="AAP51" i="37"/>
  <c r="AAO51" i="37"/>
  <c r="AAN51" i="37"/>
  <c r="AAM51" i="37"/>
  <c r="AAL51" i="37"/>
  <c r="AAK51" i="37"/>
  <c r="AAJ51" i="37"/>
  <c r="AAI51" i="37"/>
  <c r="AAH51" i="37"/>
  <c r="AAG51" i="37"/>
  <c r="AAF51" i="37"/>
  <c r="AAE51" i="37"/>
  <c r="AAD51" i="37"/>
  <c r="AAC51" i="37"/>
  <c r="AAB51" i="37"/>
  <c r="AAA51" i="37"/>
  <c r="ZZ51" i="37"/>
  <c r="ZY51" i="37"/>
  <c r="ZX51" i="37"/>
  <c r="ZW51" i="37"/>
  <c r="ZV51" i="37"/>
  <c r="ZU51" i="37"/>
  <c r="ZT51" i="37"/>
  <c r="ZS51" i="37"/>
  <c r="ZR51" i="37"/>
  <c r="ZQ51" i="37"/>
  <c r="ZP51" i="37"/>
  <c r="ZO51" i="37"/>
  <c r="ZN51" i="37"/>
  <c r="ZM51" i="37"/>
  <c r="ZL51" i="37"/>
  <c r="ZK51" i="37"/>
  <c r="ZJ51" i="37"/>
  <c r="ZI51" i="37"/>
  <c r="ZH51" i="37"/>
  <c r="ZG51" i="37"/>
  <c r="ZF51" i="37"/>
  <c r="ZE51" i="37"/>
  <c r="ZD51" i="37"/>
  <c r="ZC51" i="37"/>
  <c r="ZB51" i="37"/>
  <c r="ZA51" i="37"/>
  <c r="YZ51" i="37"/>
  <c r="YY51" i="37"/>
  <c r="YX51" i="37"/>
  <c r="YW51" i="37"/>
  <c r="YV51" i="37"/>
  <c r="YU51" i="37"/>
  <c r="YT51" i="37"/>
  <c r="YS51" i="37"/>
  <c r="YR51" i="37"/>
  <c r="YQ51" i="37"/>
  <c r="YP51" i="37"/>
  <c r="YO51" i="37"/>
  <c r="YN51" i="37"/>
  <c r="YM51" i="37"/>
  <c r="YL51" i="37"/>
  <c r="YK51" i="37"/>
  <c r="YJ51" i="37"/>
  <c r="YI51" i="37"/>
  <c r="YH51" i="37"/>
  <c r="YG51" i="37"/>
  <c r="YF51" i="37"/>
  <c r="YE51" i="37"/>
  <c r="YD51" i="37"/>
  <c r="YC51" i="37"/>
  <c r="YB51" i="37"/>
  <c r="YA51" i="37"/>
  <c r="XZ51" i="37"/>
  <c r="XY51" i="37"/>
  <c r="XX51" i="37"/>
  <c r="XW51" i="37"/>
  <c r="XV51" i="37"/>
  <c r="XU51" i="37"/>
  <c r="XT51" i="37"/>
  <c r="XS51" i="37"/>
  <c r="XR51" i="37"/>
  <c r="XQ51" i="37"/>
  <c r="XP51" i="37"/>
  <c r="XO51" i="37"/>
  <c r="XN51" i="37"/>
  <c r="XM51" i="37"/>
  <c r="XL51" i="37"/>
  <c r="XK51" i="37"/>
  <c r="XJ51" i="37"/>
  <c r="XI51" i="37"/>
  <c r="XH51" i="37"/>
  <c r="XG51" i="37"/>
  <c r="XF51" i="37"/>
  <c r="XE51" i="37"/>
  <c r="XD51" i="37"/>
  <c r="XC51" i="37"/>
  <c r="XB51" i="37"/>
  <c r="XA51" i="37"/>
  <c r="WZ51" i="37"/>
  <c r="WY51" i="37"/>
  <c r="WX51" i="37"/>
  <c r="WW51" i="37"/>
  <c r="WV51" i="37"/>
  <c r="WU51" i="37"/>
  <c r="WT51" i="37"/>
  <c r="WS51" i="37"/>
  <c r="WR51" i="37"/>
  <c r="WQ51" i="37"/>
  <c r="WP51" i="37"/>
  <c r="WO51" i="37"/>
  <c r="WN51" i="37"/>
  <c r="WM51" i="37"/>
  <c r="WL51" i="37"/>
  <c r="WK51" i="37"/>
  <c r="WJ51" i="37"/>
  <c r="WI51" i="37"/>
  <c r="WH51" i="37"/>
  <c r="WG51" i="37"/>
  <c r="WF51" i="37"/>
  <c r="WE51" i="37"/>
  <c r="WD51" i="37"/>
  <c r="WC51" i="37"/>
  <c r="WB51" i="37"/>
  <c r="WA51" i="37"/>
  <c r="VZ51" i="37"/>
  <c r="VY51" i="37"/>
  <c r="VX51" i="37"/>
  <c r="VW51" i="37"/>
  <c r="VV51" i="37"/>
  <c r="VU51" i="37"/>
  <c r="VT51" i="37"/>
  <c r="VS51" i="37"/>
  <c r="VR51" i="37"/>
  <c r="VQ51" i="37"/>
  <c r="VP51" i="37"/>
  <c r="VO51" i="37"/>
  <c r="VN51" i="37"/>
  <c r="VM51" i="37"/>
  <c r="VL51" i="37"/>
  <c r="VK51" i="37"/>
  <c r="VJ51" i="37"/>
  <c r="VI51" i="37"/>
  <c r="VH51" i="37"/>
  <c r="VG51" i="37"/>
  <c r="VF51" i="37"/>
  <c r="VE51" i="37"/>
  <c r="VD51" i="37"/>
  <c r="VC51" i="37"/>
  <c r="VB51" i="37"/>
  <c r="VA51" i="37"/>
  <c r="UZ51" i="37"/>
  <c r="UY51" i="37"/>
  <c r="UX51" i="37"/>
  <c r="UW51" i="37"/>
  <c r="UV51" i="37"/>
  <c r="UU51" i="37"/>
  <c r="UT51" i="37"/>
  <c r="US51" i="37"/>
  <c r="UR51" i="37"/>
  <c r="UQ51" i="37"/>
  <c r="UP51" i="37"/>
  <c r="UO51" i="37"/>
  <c r="UN51" i="37"/>
  <c r="UM51" i="37"/>
  <c r="UL51" i="37"/>
  <c r="UK51" i="37"/>
  <c r="UJ51" i="37"/>
  <c r="UI51" i="37"/>
  <c r="UH51" i="37"/>
  <c r="UG51" i="37"/>
  <c r="UF51" i="37"/>
  <c r="UE51" i="37"/>
  <c r="UD51" i="37"/>
  <c r="UC51" i="37"/>
  <c r="UB51" i="37"/>
  <c r="UA51" i="37"/>
  <c r="TZ51" i="37"/>
  <c r="TY51" i="37"/>
  <c r="TX51" i="37"/>
  <c r="TW51" i="37"/>
  <c r="TV51" i="37"/>
  <c r="TU51" i="37"/>
  <c r="TT51" i="37"/>
  <c r="TS51" i="37"/>
  <c r="TR51" i="37"/>
  <c r="TQ51" i="37"/>
  <c r="TP51" i="37"/>
  <c r="TO51" i="37"/>
  <c r="TN51" i="37"/>
  <c r="TM51" i="37"/>
  <c r="TL51" i="37"/>
  <c r="TK51" i="37"/>
  <c r="TJ51" i="37"/>
  <c r="TI51" i="37"/>
  <c r="TH51" i="37"/>
  <c r="TG51" i="37"/>
  <c r="TF51" i="37"/>
  <c r="TE51" i="37"/>
  <c r="TD51" i="37"/>
  <c r="TC51" i="37"/>
  <c r="TB51" i="37"/>
  <c r="TA51" i="37"/>
  <c r="SZ51" i="37"/>
  <c r="SY51" i="37"/>
  <c r="SX51" i="37"/>
  <c r="SW51" i="37"/>
  <c r="SV51" i="37"/>
  <c r="SU51" i="37"/>
  <c r="ST51" i="37"/>
  <c r="SS51" i="37"/>
  <c r="SR51" i="37"/>
  <c r="SQ51" i="37"/>
  <c r="SP51" i="37"/>
  <c r="SO51" i="37"/>
  <c r="SN51" i="37"/>
  <c r="SM51" i="37"/>
  <c r="SL51" i="37"/>
  <c r="SK51" i="37"/>
  <c r="SJ51" i="37"/>
  <c r="SI51" i="37"/>
  <c r="SH51" i="37"/>
  <c r="SG51" i="37"/>
  <c r="SF51" i="37"/>
  <c r="SE51" i="37"/>
  <c r="SD51" i="37"/>
  <c r="SC51" i="37"/>
  <c r="SB51" i="37"/>
  <c r="SA51" i="37"/>
  <c r="RZ51" i="37"/>
  <c r="RY51" i="37"/>
  <c r="RX51" i="37"/>
  <c r="RW51" i="37"/>
  <c r="RV51" i="37"/>
  <c r="RU51" i="37"/>
  <c r="RT51" i="37"/>
  <c r="RS51" i="37"/>
  <c r="RR51" i="37"/>
  <c r="RQ51" i="37"/>
  <c r="RP51" i="37"/>
  <c r="RO51" i="37"/>
  <c r="RN51" i="37"/>
  <c r="RM51" i="37"/>
  <c r="RL51" i="37"/>
  <c r="RK51" i="37"/>
  <c r="RJ51" i="37"/>
  <c r="RI51" i="37"/>
  <c r="RH51" i="37"/>
  <c r="RG51" i="37"/>
  <c r="RF51" i="37"/>
  <c r="RE51" i="37"/>
  <c r="RD51" i="37"/>
  <c r="RC51" i="37"/>
  <c r="RB51" i="37"/>
  <c r="RA51" i="37"/>
  <c r="QZ51" i="37"/>
  <c r="QY51" i="37"/>
  <c r="QX51" i="37"/>
  <c r="QW51" i="37"/>
  <c r="QV51" i="37"/>
  <c r="QU51" i="37"/>
  <c r="QT51" i="37"/>
  <c r="QS51" i="37"/>
  <c r="QR51" i="37"/>
  <c r="QQ51" i="37"/>
  <c r="QP51" i="37"/>
  <c r="QO51" i="37"/>
  <c r="QN51" i="37"/>
  <c r="QM51" i="37"/>
  <c r="QL51" i="37"/>
  <c r="QK51" i="37"/>
  <c r="QJ51" i="37"/>
  <c r="QI51" i="37"/>
  <c r="QH51" i="37"/>
  <c r="QG51" i="37"/>
  <c r="QF51" i="37"/>
  <c r="QE51" i="37"/>
  <c r="QD51" i="37"/>
  <c r="QC51" i="37"/>
  <c r="QB51" i="37"/>
  <c r="QA51" i="37"/>
  <c r="PZ51" i="37"/>
  <c r="PY51" i="37"/>
  <c r="PX51" i="37"/>
  <c r="PW51" i="37"/>
  <c r="PV51" i="37"/>
  <c r="PU51" i="37"/>
  <c r="PT51" i="37"/>
  <c r="PS51" i="37"/>
  <c r="PR51" i="37"/>
  <c r="PQ51" i="37"/>
  <c r="PP51" i="37"/>
  <c r="PO51" i="37"/>
  <c r="PN51" i="37"/>
  <c r="PM51" i="37"/>
  <c r="PL51" i="37"/>
  <c r="PK51" i="37"/>
  <c r="PJ51" i="37"/>
  <c r="PI51" i="37"/>
  <c r="PH51" i="37"/>
  <c r="PG51" i="37"/>
  <c r="PF51" i="37"/>
  <c r="PE51" i="37"/>
  <c r="PD51" i="37"/>
  <c r="PC51" i="37"/>
  <c r="PB51" i="37"/>
  <c r="PA51" i="37"/>
  <c r="OZ51" i="37"/>
  <c r="OY51" i="37"/>
  <c r="OX51" i="37"/>
  <c r="OW51" i="37"/>
  <c r="OV51" i="37"/>
  <c r="OU51" i="37"/>
  <c r="OT51" i="37"/>
  <c r="OS51" i="37"/>
  <c r="OR51" i="37"/>
  <c r="OQ51" i="37"/>
  <c r="OP51" i="37"/>
  <c r="OO51" i="37"/>
  <c r="ON51" i="37"/>
  <c r="OM51" i="37"/>
  <c r="OL51" i="37"/>
  <c r="OK51" i="37"/>
  <c r="OJ51" i="37"/>
  <c r="OI51" i="37"/>
  <c r="OH51" i="37"/>
  <c r="OG51" i="37"/>
  <c r="OF51" i="37"/>
  <c r="OE51" i="37"/>
  <c r="OD51" i="37"/>
  <c r="OC51" i="37"/>
  <c r="OB51" i="37"/>
  <c r="OA51" i="37"/>
  <c r="NZ51" i="37"/>
  <c r="NY51" i="37"/>
  <c r="NX51" i="37"/>
  <c r="NW51" i="37"/>
  <c r="NV51" i="37"/>
  <c r="NU51" i="37"/>
  <c r="NT51" i="37"/>
  <c r="NS51" i="37"/>
  <c r="NR51" i="37"/>
  <c r="NQ51" i="37"/>
  <c r="NP51" i="37"/>
  <c r="NO51" i="37"/>
  <c r="NN51" i="37"/>
  <c r="NM51" i="37"/>
  <c r="NL51" i="37"/>
  <c r="NK51" i="37"/>
  <c r="NJ51" i="37"/>
  <c r="NI51" i="37"/>
  <c r="NH51" i="37"/>
  <c r="NG51" i="37"/>
  <c r="NF51" i="37"/>
  <c r="NE51" i="37"/>
  <c r="ND51" i="37"/>
  <c r="NC51" i="37"/>
  <c r="NB51" i="37"/>
  <c r="NA51" i="37"/>
  <c r="MZ51" i="37"/>
  <c r="MY51" i="37"/>
  <c r="MX51" i="37"/>
  <c r="MW51" i="37"/>
  <c r="MV51" i="37"/>
  <c r="MU51" i="37"/>
  <c r="MT51" i="37"/>
  <c r="MS51" i="37"/>
  <c r="MR51" i="37"/>
  <c r="MQ51" i="37"/>
  <c r="MP51" i="37"/>
  <c r="MO51" i="37"/>
  <c r="MN51" i="37"/>
  <c r="MM51" i="37"/>
  <c r="ML51" i="37"/>
  <c r="MK51" i="37"/>
  <c r="MJ51" i="37"/>
  <c r="MI51" i="37"/>
  <c r="MH51" i="37"/>
  <c r="MG51" i="37"/>
  <c r="MF51" i="37"/>
  <c r="ME51" i="37"/>
  <c r="MD51" i="37"/>
  <c r="MC51" i="37"/>
  <c r="MB51" i="37"/>
  <c r="MA51" i="37"/>
  <c r="LZ51" i="37"/>
  <c r="LY51" i="37"/>
  <c r="LX51" i="37"/>
  <c r="LW51" i="37"/>
  <c r="LV51" i="37"/>
  <c r="LU51" i="37"/>
  <c r="LT51" i="37"/>
  <c r="LS51" i="37"/>
  <c r="LR51" i="37"/>
  <c r="LQ51" i="37"/>
  <c r="LP51" i="37"/>
  <c r="LO51" i="37"/>
  <c r="LN51" i="37"/>
  <c r="LM51" i="37"/>
  <c r="LL51" i="37"/>
  <c r="LK51" i="37"/>
  <c r="LJ51" i="37"/>
  <c r="LI51" i="37"/>
  <c r="LH51" i="37"/>
  <c r="LG51" i="37"/>
  <c r="LF51" i="37"/>
  <c r="LE51" i="37"/>
  <c r="LD51" i="37"/>
  <c r="LC51" i="37"/>
  <c r="LB51" i="37"/>
  <c r="LA51" i="37"/>
  <c r="KZ51" i="37"/>
  <c r="KY51" i="37"/>
  <c r="KX51" i="37"/>
  <c r="KW51" i="37"/>
  <c r="KV51" i="37"/>
  <c r="KU51" i="37"/>
  <c r="KT51" i="37"/>
  <c r="KS51" i="37"/>
  <c r="KR51" i="37"/>
  <c r="KQ51" i="37"/>
  <c r="KP51" i="37"/>
  <c r="KO51" i="37"/>
  <c r="KN51" i="37"/>
  <c r="KM51" i="37"/>
  <c r="KL51" i="37"/>
  <c r="KK51" i="37"/>
  <c r="KJ51" i="37"/>
  <c r="KI51" i="37"/>
  <c r="KH51" i="37"/>
  <c r="KG51" i="37"/>
  <c r="KF51" i="37"/>
  <c r="KE51" i="37"/>
  <c r="KD51" i="37"/>
  <c r="KC51" i="37"/>
  <c r="KB51" i="37"/>
  <c r="KA51" i="37"/>
  <c r="JZ51" i="37"/>
  <c r="JY51" i="37"/>
  <c r="JX51" i="37"/>
  <c r="JW51" i="37"/>
  <c r="JV51" i="37"/>
  <c r="JU51" i="37"/>
  <c r="JT51" i="37"/>
  <c r="JS51" i="37"/>
  <c r="JR51" i="37"/>
  <c r="JQ51" i="37"/>
  <c r="JP51" i="37"/>
  <c r="JO51" i="37"/>
  <c r="JN51" i="37"/>
  <c r="JM51" i="37"/>
  <c r="JL51" i="37"/>
  <c r="JK51" i="37"/>
  <c r="JJ51" i="37"/>
  <c r="JI51" i="37"/>
  <c r="JH51" i="37"/>
  <c r="JG51" i="37"/>
  <c r="JF51" i="37"/>
  <c r="JE51" i="37"/>
  <c r="JD51" i="37"/>
  <c r="JC51" i="37"/>
  <c r="JB51" i="37"/>
  <c r="JA51" i="37"/>
  <c r="IZ51" i="37"/>
  <c r="IY51" i="37"/>
  <c r="IX51" i="37"/>
  <c r="IW51" i="37"/>
  <c r="IV51" i="37"/>
  <c r="IU51" i="37"/>
  <c r="IT51" i="37"/>
  <c r="IS51" i="37"/>
  <c r="IR51" i="37"/>
  <c r="IQ51" i="37"/>
  <c r="IP51" i="37"/>
  <c r="IO51" i="37"/>
  <c r="IN51" i="37"/>
  <c r="IM51" i="37"/>
  <c r="IL51" i="37"/>
  <c r="IK51" i="37"/>
  <c r="IJ51" i="37"/>
  <c r="II51" i="37"/>
  <c r="IH51" i="37"/>
  <c r="IG51" i="37"/>
  <c r="IF51" i="37"/>
  <c r="IE51" i="37"/>
  <c r="ID51" i="37"/>
  <c r="IC51" i="37"/>
  <c r="IB51" i="37"/>
  <c r="IA51" i="37"/>
  <c r="HZ51" i="37"/>
  <c r="HY51" i="37"/>
  <c r="HX51" i="37"/>
  <c r="HW51" i="37"/>
  <c r="HV51" i="37"/>
  <c r="HU51" i="37"/>
  <c r="HT51" i="37"/>
  <c r="HS51" i="37"/>
  <c r="HR51" i="37"/>
  <c r="HQ51" i="37"/>
  <c r="HP51" i="37"/>
  <c r="HO51" i="37"/>
  <c r="HN51" i="37"/>
  <c r="HM51" i="37"/>
  <c r="HL51" i="37"/>
  <c r="HK51" i="37"/>
  <c r="HJ51" i="37"/>
  <c r="HI51" i="37"/>
  <c r="HH51" i="37"/>
  <c r="HG51" i="37"/>
  <c r="HF51" i="37"/>
  <c r="HE51" i="37"/>
  <c r="HD51" i="37"/>
  <c r="HC51" i="37"/>
  <c r="HB51" i="37"/>
  <c r="HA51" i="37"/>
  <c r="GZ51" i="37"/>
  <c r="GY51" i="37"/>
  <c r="GX51" i="37"/>
  <c r="GW51" i="37"/>
  <c r="GV51" i="37"/>
  <c r="GU51" i="37"/>
  <c r="GT51" i="37"/>
  <c r="GS51" i="37"/>
  <c r="GR51" i="37"/>
  <c r="GQ51" i="37"/>
  <c r="GP51" i="37"/>
  <c r="GO51" i="37"/>
  <c r="GN51" i="37"/>
  <c r="GM51" i="37"/>
  <c r="GL51" i="37"/>
  <c r="GK51" i="37"/>
  <c r="GJ51" i="37"/>
  <c r="GI51" i="37"/>
  <c r="GH51" i="37"/>
  <c r="GG51" i="37"/>
  <c r="GF51" i="37"/>
  <c r="GE51" i="37"/>
  <c r="GD51" i="37"/>
  <c r="GC51" i="37"/>
  <c r="GB51" i="37"/>
  <c r="GA51" i="37"/>
  <c r="FZ51" i="37"/>
  <c r="FY51" i="37"/>
  <c r="FX51" i="37"/>
  <c r="FW51" i="37"/>
  <c r="FV51" i="37"/>
  <c r="FU51" i="37"/>
  <c r="FT51" i="37"/>
  <c r="FS51" i="37"/>
  <c r="FR51" i="37"/>
  <c r="FQ51" i="37"/>
  <c r="FP51" i="37"/>
  <c r="FO51" i="37"/>
  <c r="FN51" i="37"/>
  <c r="FM51" i="37"/>
  <c r="FL51" i="37"/>
  <c r="FK51" i="37"/>
  <c r="FJ51" i="37"/>
  <c r="FI51" i="37"/>
  <c r="FH51" i="37"/>
  <c r="FG51" i="37"/>
  <c r="FF51" i="37"/>
  <c r="FE51" i="37"/>
  <c r="FD51" i="37"/>
  <c r="FC51" i="37"/>
  <c r="FB51" i="37"/>
  <c r="FA51" i="37"/>
  <c r="EZ51" i="37"/>
  <c r="EY51" i="37"/>
  <c r="EX51" i="37"/>
  <c r="EW51" i="37"/>
  <c r="EV51" i="37"/>
  <c r="EU51" i="37"/>
  <c r="ET51" i="37"/>
  <c r="ES51" i="37"/>
  <c r="ER51" i="37"/>
  <c r="EQ51" i="37"/>
  <c r="EP51" i="37"/>
  <c r="EO51" i="37"/>
  <c r="EN51" i="37"/>
  <c r="EM51" i="37"/>
  <c r="EL51" i="37"/>
  <c r="EK51" i="37"/>
  <c r="EJ51" i="37"/>
  <c r="EI51" i="37"/>
  <c r="EH51" i="37"/>
  <c r="EG51" i="37"/>
  <c r="EF51" i="37"/>
  <c r="EE51" i="37"/>
  <c r="ED51" i="37"/>
  <c r="EC51" i="37"/>
  <c r="EB51" i="37"/>
  <c r="EA51" i="37"/>
  <c r="DZ51" i="37"/>
  <c r="DY51" i="37"/>
  <c r="DX51" i="37"/>
  <c r="DW51" i="37"/>
  <c r="DV51" i="37"/>
  <c r="DU51" i="37"/>
  <c r="DT51" i="37"/>
  <c r="DS51" i="37"/>
  <c r="DR51" i="37"/>
  <c r="DQ51" i="37"/>
  <c r="DP51" i="37"/>
  <c r="DO51" i="37"/>
  <c r="DN51" i="37"/>
  <c r="DM51" i="37"/>
  <c r="DL51" i="37"/>
  <c r="DK51" i="37"/>
  <c r="DJ51" i="37"/>
  <c r="DI51" i="37"/>
  <c r="DH51" i="37"/>
  <c r="DG51" i="37"/>
  <c r="DF51" i="37"/>
  <c r="DE51" i="37"/>
  <c r="DD51" i="37"/>
  <c r="DC51" i="37"/>
  <c r="DB51" i="37"/>
  <c r="DA51" i="37"/>
  <c r="CZ51" i="37"/>
  <c r="CY51" i="37"/>
  <c r="CX51" i="37"/>
  <c r="CW51" i="37"/>
  <c r="CV51" i="37"/>
  <c r="CU51" i="37"/>
  <c r="CT51" i="37"/>
  <c r="CS51" i="37"/>
  <c r="CR51" i="37"/>
  <c r="CQ51" i="37"/>
  <c r="CP51" i="37"/>
  <c r="CO51" i="37"/>
  <c r="CN51" i="37"/>
  <c r="CM51" i="37"/>
  <c r="CL51" i="37"/>
  <c r="CK51" i="37"/>
  <c r="CJ51" i="37"/>
  <c r="CI51" i="37"/>
  <c r="CH51" i="37"/>
  <c r="CG51" i="37"/>
  <c r="CF51" i="37"/>
  <c r="CE51" i="37"/>
  <c r="CD51" i="37"/>
  <c r="CC51" i="37"/>
  <c r="CB51" i="37"/>
  <c r="CA51" i="37"/>
  <c r="BZ51" i="37"/>
  <c r="BY51" i="37"/>
  <c r="BX51" i="37"/>
  <c r="BW51" i="37"/>
  <c r="BV51" i="37"/>
  <c r="BU51" i="37"/>
  <c r="BT51" i="37"/>
  <c r="BS51" i="37"/>
  <c r="BR51" i="37"/>
  <c r="BQ51" i="37"/>
  <c r="BP51" i="37"/>
  <c r="BO51" i="37"/>
  <c r="BN51" i="37"/>
  <c r="BM51" i="37"/>
  <c r="BL51" i="37"/>
  <c r="BK51" i="37"/>
  <c r="BJ51" i="37"/>
  <c r="BI51" i="37"/>
  <c r="BH51" i="37"/>
  <c r="BG51" i="37"/>
  <c r="BF51" i="37"/>
  <c r="BE51" i="37"/>
  <c r="BD51" i="37"/>
  <c r="BC51" i="37"/>
  <c r="BB51" i="37"/>
  <c r="BA51" i="37"/>
  <c r="AZ51" i="37"/>
  <c r="AY51" i="37"/>
  <c r="AX51" i="37"/>
  <c r="AW51" i="37"/>
  <c r="AV51" i="37"/>
  <c r="AU51" i="37"/>
  <c r="AT51" i="37"/>
  <c r="AS51" i="37"/>
  <c r="AR51" i="37"/>
  <c r="AQ51" i="37"/>
  <c r="AP51" i="37"/>
  <c r="AO51" i="37"/>
  <c r="AN51" i="37"/>
  <c r="AM51" i="37"/>
  <c r="AL51" i="37"/>
  <c r="AK51" i="37"/>
  <c r="AJ51" i="37"/>
  <c r="AIZ50" i="37"/>
  <c r="AIY50" i="37"/>
  <c r="AIX50" i="37"/>
  <c r="AIW50" i="37"/>
  <c r="AIV50" i="37"/>
  <c r="AIU50" i="37"/>
  <c r="AIT50" i="37"/>
  <c r="AIS50" i="37"/>
  <c r="AIR50" i="37"/>
  <c r="AIQ50" i="37"/>
  <c r="AIP50" i="37"/>
  <c r="AIO50" i="37"/>
  <c r="AIN50" i="37"/>
  <c r="AIM50" i="37"/>
  <c r="AIL50" i="37"/>
  <c r="AIK50" i="37"/>
  <c r="AIJ50" i="37"/>
  <c r="AII50" i="37"/>
  <c r="AIH50" i="37"/>
  <c r="AIG50" i="37"/>
  <c r="AIF50" i="37"/>
  <c r="AIE50" i="37"/>
  <c r="AID50" i="37"/>
  <c r="AIC50" i="37"/>
  <c r="AIB50" i="37"/>
  <c r="AIA50" i="37"/>
  <c r="AHZ50" i="37"/>
  <c r="AHY50" i="37"/>
  <c r="AHX50" i="37"/>
  <c r="AHW50" i="37"/>
  <c r="AHV50" i="37"/>
  <c r="AHU50" i="37"/>
  <c r="AHT50" i="37"/>
  <c r="AHS50" i="37"/>
  <c r="AHR50" i="37"/>
  <c r="AHQ50" i="37"/>
  <c r="AHP50" i="37"/>
  <c r="AHO50" i="37"/>
  <c r="AHN50" i="37"/>
  <c r="AHM50" i="37"/>
  <c r="AHL50" i="37"/>
  <c r="AHK50" i="37"/>
  <c r="AHJ50" i="37"/>
  <c r="AHI50" i="37"/>
  <c r="AHH50" i="37"/>
  <c r="AHG50" i="37"/>
  <c r="AHF50" i="37"/>
  <c r="AHE50" i="37"/>
  <c r="AHD50" i="37"/>
  <c r="AHC50" i="37"/>
  <c r="AHB50" i="37"/>
  <c r="AHA50" i="37"/>
  <c r="AGZ50" i="37"/>
  <c r="AGY50" i="37"/>
  <c r="AGX50" i="37"/>
  <c r="AGW50" i="37"/>
  <c r="AGV50" i="37"/>
  <c r="AGU50" i="37"/>
  <c r="AGT50" i="37"/>
  <c r="AGS50" i="37"/>
  <c r="AGR50" i="37"/>
  <c r="AGQ50" i="37"/>
  <c r="AGP50" i="37"/>
  <c r="AGO50" i="37"/>
  <c r="AGN50" i="37"/>
  <c r="AGM50" i="37"/>
  <c r="AGL50" i="37"/>
  <c r="AGK50" i="37"/>
  <c r="AGJ50" i="37"/>
  <c r="AGI50" i="37"/>
  <c r="AGH50" i="37"/>
  <c r="AGG50" i="37"/>
  <c r="AGF50" i="37"/>
  <c r="AGE50" i="37"/>
  <c r="AGD50" i="37"/>
  <c r="AGC50" i="37"/>
  <c r="AGB50" i="37"/>
  <c r="AGA50" i="37"/>
  <c r="AFZ50" i="37"/>
  <c r="AFY50" i="37"/>
  <c r="AFX50" i="37"/>
  <c r="AFW50" i="37"/>
  <c r="AFV50" i="37"/>
  <c r="AFU50" i="37"/>
  <c r="AFT50" i="37"/>
  <c r="AFS50" i="37"/>
  <c r="AFR50" i="37"/>
  <c r="AFQ50" i="37"/>
  <c r="AFP50" i="37"/>
  <c r="AFO50" i="37"/>
  <c r="AFN50" i="37"/>
  <c r="AFM50" i="37"/>
  <c r="AFL50" i="37"/>
  <c r="AFK50" i="37"/>
  <c r="AFJ50" i="37"/>
  <c r="AFI50" i="37"/>
  <c r="AFH50" i="37"/>
  <c r="AFG50" i="37"/>
  <c r="AFF50" i="37"/>
  <c r="AFE50" i="37"/>
  <c r="AFD50" i="37"/>
  <c r="AFC50" i="37"/>
  <c r="AFB50" i="37"/>
  <c r="AFA50" i="37"/>
  <c r="AEZ50" i="37"/>
  <c r="AEY50" i="37"/>
  <c r="AEX50" i="37"/>
  <c r="AEW50" i="37"/>
  <c r="AEV50" i="37"/>
  <c r="AEU50" i="37"/>
  <c r="AET50" i="37"/>
  <c r="AES50" i="37"/>
  <c r="AER50" i="37"/>
  <c r="AEQ50" i="37"/>
  <c r="AEP50" i="37"/>
  <c r="AEO50" i="37"/>
  <c r="AEN50" i="37"/>
  <c r="AEM50" i="37"/>
  <c r="AEL50" i="37"/>
  <c r="AEK50" i="37"/>
  <c r="AEJ50" i="37"/>
  <c r="AEI50" i="37"/>
  <c r="AEH50" i="37"/>
  <c r="AEG50" i="37"/>
  <c r="AEF50" i="37"/>
  <c r="AEE50" i="37"/>
  <c r="AED50" i="37"/>
  <c r="AEC50" i="37"/>
  <c r="AEB50" i="37"/>
  <c r="AEA50" i="37"/>
  <c r="ADZ50" i="37"/>
  <c r="ADY50" i="37"/>
  <c r="ADX50" i="37"/>
  <c r="ADW50" i="37"/>
  <c r="ADV50" i="37"/>
  <c r="ADU50" i="37"/>
  <c r="ADT50" i="37"/>
  <c r="ADS50" i="37"/>
  <c r="ADR50" i="37"/>
  <c r="ADQ50" i="37"/>
  <c r="ADP50" i="37"/>
  <c r="ADO50" i="37"/>
  <c r="ADN50" i="37"/>
  <c r="ADM50" i="37"/>
  <c r="ADL50" i="37"/>
  <c r="ADK50" i="37"/>
  <c r="ADJ50" i="37"/>
  <c r="ADI50" i="37"/>
  <c r="ADH50" i="37"/>
  <c r="ADG50" i="37"/>
  <c r="ADF50" i="37"/>
  <c r="ADE50" i="37"/>
  <c r="ADD50" i="37"/>
  <c r="ADC50" i="37"/>
  <c r="ADB50" i="37"/>
  <c r="ADA50" i="37"/>
  <c r="ACZ50" i="37"/>
  <c r="ACY50" i="37"/>
  <c r="ACX50" i="37"/>
  <c r="ACW50" i="37"/>
  <c r="ACV50" i="37"/>
  <c r="ACU50" i="37"/>
  <c r="ACT50" i="37"/>
  <c r="ACS50" i="37"/>
  <c r="ACR50" i="37"/>
  <c r="ACQ50" i="37"/>
  <c r="ACP50" i="37"/>
  <c r="ACO50" i="37"/>
  <c r="ACN50" i="37"/>
  <c r="ACM50" i="37"/>
  <c r="ACL50" i="37"/>
  <c r="ACK50" i="37"/>
  <c r="ACJ50" i="37"/>
  <c r="ACI50" i="37"/>
  <c r="ACH50" i="37"/>
  <c r="ACG50" i="37"/>
  <c r="ACF50" i="37"/>
  <c r="ACE50" i="37"/>
  <c r="ACD50" i="37"/>
  <c r="ACC50" i="37"/>
  <c r="ACB50" i="37"/>
  <c r="ACA50" i="37"/>
  <c r="ABZ50" i="37"/>
  <c r="ABY50" i="37"/>
  <c r="ABX50" i="37"/>
  <c r="ABW50" i="37"/>
  <c r="ABV50" i="37"/>
  <c r="ABU50" i="37"/>
  <c r="ABT50" i="37"/>
  <c r="ABS50" i="37"/>
  <c r="ABR50" i="37"/>
  <c r="ABQ50" i="37"/>
  <c r="ABP50" i="37"/>
  <c r="ABO50" i="37"/>
  <c r="ABN50" i="37"/>
  <c r="ABM50" i="37"/>
  <c r="ABL50" i="37"/>
  <c r="ABK50" i="37"/>
  <c r="ABJ50" i="37"/>
  <c r="ABI50" i="37"/>
  <c r="ABH50" i="37"/>
  <c r="ABG50" i="37"/>
  <c r="ABF50" i="37"/>
  <c r="ABE50" i="37"/>
  <c r="ABD50" i="37"/>
  <c r="ABC50" i="37"/>
  <c r="ABB50" i="37"/>
  <c r="ABA50" i="37"/>
  <c r="AAZ50" i="37"/>
  <c r="AAY50" i="37"/>
  <c r="AAX50" i="37"/>
  <c r="AAW50" i="37"/>
  <c r="AAV50" i="37"/>
  <c r="AAU50" i="37"/>
  <c r="AAT50" i="37"/>
  <c r="AAS50" i="37"/>
  <c r="AAR50" i="37"/>
  <c r="AAQ50" i="37"/>
  <c r="AAP50" i="37"/>
  <c r="AAO50" i="37"/>
  <c r="AAN50" i="37"/>
  <c r="AAM50" i="37"/>
  <c r="AAL50" i="37"/>
  <c r="AAK50" i="37"/>
  <c r="AAJ50" i="37"/>
  <c r="AAI50" i="37"/>
  <c r="AAH50" i="37"/>
  <c r="AAG50" i="37"/>
  <c r="AAF50" i="37"/>
  <c r="AAE50" i="37"/>
  <c r="AAD50" i="37"/>
  <c r="AAC50" i="37"/>
  <c r="AAB50" i="37"/>
  <c r="AAA50" i="37"/>
  <c r="ZZ50" i="37"/>
  <c r="ZY50" i="37"/>
  <c r="ZX50" i="37"/>
  <c r="ZW50" i="37"/>
  <c r="ZV50" i="37"/>
  <c r="ZU50" i="37"/>
  <c r="ZT50" i="37"/>
  <c r="ZS50" i="37"/>
  <c r="ZR50" i="37"/>
  <c r="ZQ50" i="37"/>
  <c r="ZP50" i="37"/>
  <c r="ZO50" i="37"/>
  <c r="ZN50" i="37"/>
  <c r="ZM50" i="37"/>
  <c r="ZL50" i="37"/>
  <c r="ZK50" i="37"/>
  <c r="ZJ50" i="37"/>
  <c r="ZI50" i="37"/>
  <c r="ZH50" i="37"/>
  <c r="ZG50" i="37"/>
  <c r="ZF50" i="37"/>
  <c r="ZE50" i="37"/>
  <c r="ZD50" i="37"/>
  <c r="ZC50" i="37"/>
  <c r="ZB50" i="37"/>
  <c r="ZA50" i="37"/>
  <c r="YZ50" i="37"/>
  <c r="YY50" i="37"/>
  <c r="YX50" i="37"/>
  <c r="YW50" i="37"/>
  <c r="YV50" i="37"/>
  <c r="YU50" i="37"/>
  <c r="YT50" i="37"/>
  <c r="YS50" i="37"/>
  <c r="YR50" i="37"/>
  <c r="YQ50" i="37"/>
  <c r="YP50" i="37"/>
  <c r="YO50" i="37"/>
  <c r="YN50" i="37"/>
  <c r="YM50" i="37"/>
  <c r="YL50" i="37"/>
  <c r="YK50" i="37"/>
  <c r="YJ50" i="37"/>
  <c r="YI50" i="37"/>
  <c r="YH50" i="37"/>
  <c r="YG50" i="37"/>
  <c r="YF50" i="37"/>
  <c r="YE50" i="37"/>
  <c r="YD50" i="37"/>
  <c r="YC50" i="37"/>
  <c r="YB50" i="37"/>
  <c r="YA50" i="37"/>
  <c r="XZ50" i="37"/>
  <c r="XY50" i="37"/>
  <c r="XX50" i="37"/>
  <c r="XW50" i="37"/>
  <c r="XV50" i="37"/>
  <c r="XU50" i="37"/>
  <c r="XT50" i="37"/>
  <c r="XS50" i="37"/>
  <c r="XR50" i="37"/>
  <c r="XQ50" i="37"/>
  <c r="XP50" i="37"/>
  <c r="XO50" i="37"/>
  <c r="XN50" i="37"/>
  <c r="XM50" i="37"/>
  <c r="XL50" i="37"/>
  <c r="XK50" i="37"/>
  <c r="XJ50" i="37"/>
  <c r="XI50" i="37"/>
  <c r="XH50" i="37"/>
  <c r="XG50" i="37"/>
  <c r="XF50" i="37"/>
  <c r="XE50" i="37"/>
  <c r="XD50" i="37"/>
  <c r="XC50" i="37"/>
  <c r="XB50" i="37"/>
  <c r="XA50" i="37"/>
  <c r="WZ50" i="37"/>
  <c r="WY50" i="37"/>
  <c r="WX50" i="37"/>
  <c r="WW50" i="37"/>
  <c r="WV50" i="37"/>
  <c r="WU50" i="37"/>
  <c r="WT50" i="37"/>
  <c r="WS50" i="37"/>
  <c r="WR50" i="37"/>
  <c r="WQ50" i="37"/>
  <c r="WP50" i="37"/>
  <c r="WO50" i="37"/>
  <c r="WN50" i="37"/>
  <c r="WM50" i="37"/>
  <c r="WL50" i="37"/>
  <c r="WK50" i="37"/>
  <c r="WJ50" i="37"/>
  <c r="WI50" i="37"/>
  <c r="WH50" i="37"/>
  <c r="WG50" i="37"/>
  <c r="WF50" i="37"/>
  <c r="WE50" i="37"/>
  <c r="WD50" i="37"/>
  <c r="WC50" i="37"/>
  <c r="WB50" i="37"/>
  <c r="WA50" i="37"/>
  <c r="VZ50" i="37"/>
  <c r="VY50" i="37"/>
  <c r="VX50" i="37"/>
  <c r="VW50" i="37"/>
  <c r="VV50" i="37"/>
  <c r="VU50" i="37"/>
  <c r="VT50" i="37"/>
  <c r="VS50" i="37"/>
  <c r="VR50" i="37"/>
  <c r="VQ50" i="37"/>
  <c r="VP50" i="37"/>
  <c r="VO50" i="37"/>
  <c r="VN50" i="37"/>
  <c r="VM50" i="37"/>
  <c r="VL50" i="37"/>
  <c r="VK50" i="37"/>
  <c r="VJ50" i="37"/>
  <c r="VI50" i="37"/>
  <c r="VH50" i="37"/>
  <c r="VG50" i="37"/>
  <c r="VF50" i="37"/>
  <c r="VE50" i="37"/>
  <c r="VD50" i="37"/>
  <c r="VC50" i="37"/>
  <c r="VB50" i="37"/>
  <c r="VA50" i="37"/>
  <c r="UZ50" i="37"/>
  <c r="UY50" i="37"/>
  <c r="UX50" i="37"/>
  <c r="UW50" i="37"/>
  <c r="UV50" i="37"/>
  <c r="UU50" i="37"/>
  <c r="UT50" i="37"/>
  <c r="US50" i="37"/>
  <c r="UR50" i="37"/>
  <c r="UQ50" i="37"/>
  <c r="UP50" i="37"/>
  <c r="UO50" i="37"/>
  <c r="UN50" i="37"/>
  <c r="UM50" i="37"/>
  <c r="UL50" i="37"/>
  <c r="UK50" i="37"/>
  <c r="UJ50" i="37"/>
  <c r="UI50" i="37"/>
  <c r="UH50" i="37"/>
  <c r="UG50" i="37"/>
  <c r="UF50" i="37"/>
  <c r="UE50" i="37"/>
  <c r="UD50" i="37"/>
  <c r="UC50" i="37"/>
  <c r="UB50" i="37"/>
  <c r="UA50" i="37"/>
  <c r="TZ50" i="37"/>
  <c r="TY50" i="37"/>
  <c r="TX50" i="37"/>
  <c r="TW50" i="37"/>
  <c r="TV50" i="37"/>
  <c r="TU50" i="37"/>
  <c r="TT50" i="37"/>
  <c r="TS50" i="37"/>
  <c r="TR50" i="37"/>
  <c r="TQ50" i="37"/>
  <c r="TP50" i="37"/>
  <c r="TO50" i="37"/>
  <c r="TN50" i="37"/>
  <c r="TM50" i="37"/>
  <c r="TL50" i="37"/>
  <c r="TK50" i="37"/>
  <c r="TJ50" i="37"/>
  <c r="TI50" i="37"/>
  <c r="TH50" i="37"/>
  <c r="TG50" i="37"/>
  <c r="TF50" i="37"/>
  <c r="TE50" i="37"/>
  <c r="TD50" i="37"/>
  <c r="TC50" i="37"/>
  <c r="TB50" i="37"/>
  <c r="TA50" i="37"/>
  <c r="SZ50" i="37"/>
  <c r="SY50" i="37"/>
  <c r="SX50" i="37"/>
  <c r="SW50" i="37"/>
  <c r="SV50" i="37"/>
  <c r="SU50" i="37"/>
  <c r="ST50" i="37"/>
  <c r="SS50" i="37"/>
  <c r="SR50" i="37"/>
  <c r="SQ50" i="37"/>
  <c r="SP50" i="37"/>
  <c r="SO50" i="37"/>
  <c r="SN50" i="37"/>
  <c r="SM50" i="37"/>
  <c r="SL50" i="37"/>
  <c r="SK50" i="37"/>
  <c r="SJ50" i="37"/>
  <c r="SI50" i="37"/>
  <c r="SH50" i="37"/>
  <c r="SG50" i="37"/>
  <c r="SF50" i="37"/>
  <c r="SE50" i="37"/>
  <c r="SD50" i="37"/>
  <c r="SC50" i="37"/>
  <c r="SB50" i="37"/>
  <c r="SA50" i="37"/>
  <c r="RZ50" i="37"/>
  <c r="RY50" i="37"/>
  <c r="RX50" i="37"/>
  <c r="RW50" i="37"/>
  <c r="RV50" i="37"/>
  <c r="RU50" i="37"/>
  <c r="RT50" i="37"/>
  <c r="RS50" i="37"/>
  <c r="RR50" i="37"/>
  <c r="RQ50" i="37"/>
  <c r="RP50" i="37"/>
  <c r="RO50" i="37"/>
  <c r="RN50" i="37"/>
  <c r="RM50" i="37"/>
  <c r="RL50" i="37"/>
  <c r="RK50" i="37"/>
  <c r="RJ50" i="37"/>
  <c r="RI50" i="37"/>
  <c r="RH50" i="37"/>
  <c r="RG50" i="37"/>
  <c r="RF50" i="37"/>
  <c r="RE50" i="37"/>
  <c r="RD50" i="37"/>
  <c r="RC50" i="37"/>
  <c r="RB50" i="37"/>
  <c r="RA50" i="37"/>
  <c r="QZ50" i="37"/>
  <c r="QY50" i="37"/>
  <c r="QX50" i="37"/>
  <c r="QW50" i="37"/>
  <c r="QV50" i="37"/>
  <c r="QU50" i="37"/>
  <c r="QT50" i="37"/>
  <c r="QS50" i="37"/>
  <c r="QR50" i="37"/>
  <c r="QQ50" i="37"/>
  <c r="QP50" i="37"/>
  <c r="QO50" i="37"/>
  <c r="QN50" i="37"/>
  <c r="QM50" i="37"/>
  <c r="QL50" i="37"/>
  <c r="QK50" i="37"/>
  <c r="QJ50" i="37"/>
  <c r="QI50" i="37"/>
  <c r="QH50" i="37"/>
  <c r="QG50" i="37"/>
  <c r="QF50" i="37"/>
  <c r="QE50" i="37"/>
  <c r="QD50" i="37"/>
  <c r="QC50" i="37"/>
  <c r="QB50" i="37"/>
  <c r="QA50" i="37"/>
  <c r="PZ50" i="37"/>
  <c r="PY50" i="37"/>
  <c r="PX50" i="37"/>
  <c r="PW50" i="37"/>
  <c r="PV50" i="37"/>
  <c r="PU50" i="37"/>
  <c r="PT50" i="37"/>
  <c r="PS50" i="37"/>
  <c r="PR50" i="37"/>
  <c r="PQ50" i="37"/>
  <c r="PP50" i="37"/>
  <c r="PO50" i="37"/>
  <c r="PN50" i="37"/>
  <c r="PM50" i="37"/>
  <c r="PL50" i="37"/>
  <c r="PK50" i="37"/>
  <c r="PJ50" i="37"/>
  <c r="PI50" i="37"/>
  <c r="PH50" i="37"/>
  <c r="PG50" i="37"/>
  <c r="PF50" i="37"/>
  <c r="PE50" i="37"/>
  <c r="PD50" i="37"/>
  <c r="PC50" i="37"/>
  <c r="PB50" i="37"/>
  <c r="PA50" i="37"/>
  <c r="OZ50" i="37"/>
  <c r="OY50" i="37"/>
  <c r="OX50" i="37"/>
  <c r="OW50" i="37"/>
  <c r="OV50" i="37"/>
  <c r="OU50" i="37"/>
  <c r="OT50" i="37"/>
  <c r="OS50" i="37"/>
  <c r="OR50" i="37"/>
  <c r="OQ50" i="37"/>
  <c r="OP50" i="37"/>
  <c r="OO50" i="37"/>
  <c r="ON50" i="37"/>
  <c r="OM50" i="37"/>
  <c r="OL50" i="37"/>
  <c r="OK50" i="37"/>
  <c r="OJ50" i="37"/>
  <c r="OI50" i="37"/>
  <c r="OH50" i="37"/>
  <c r="OG50" i="37"/>
  <c r="OF50" i="37"/>
  <c r="OE50" i="37"/>
  <c r="OD50" i="37"/>
  <c r="OC50" i="37"/>
  <c r="OB50" i="37"/>
  <c r="OA50" i="37"/>
  <c r="NZ50" i="37"/>
  <c r="NY50" i="37"/>
  <c r="NX50" i="37"/>
  <c r="NW50" i="37"/>
  <c r="NV50" i="37"/>
  <c r="NU50" i="37"/>
  <c r="NT50" i="37"/>
  <c r="NS50" i="37"/>
  <c r="NR50" i="37"/>
  <c r="NQ50" i="37"/>
  <c r="NP50" i="37"/>
  <c r="NO50" i="37"/>
  <c r="NN50" i="37"/>
  <c r="NM50" i="37"/>
  <c r="NL50" i="37"/>
  <c r="NK50" i="37"/>
  <c r="NJ50" i="37"/>
  <c r="NI50" i="37"/>
  <c r="NH50" i="37"/>
  <c r="NG50" i="37"/>
  <c r="NF50" i="37"/>
  <c r="NE50" i="37"/>
  <c r="ND50" i="37"/>
  <c r="NC50" i="37"/>
  <c r="NB50" i="37"/>
  <c r="NA50" i="37"/>
  <c r="MZ50" i="37"/>
  <c r="MY50" i="37"/>
  <c r="MX50" i="37"/>
  <c r="MW50" i="37"/>
  <c r="MV50" i="37"/>
  <c r="MU50" i="37"/>
  <c r="MT50" i="37"/>
  <c r="MS50" i="37"/>
  <c r="MR50" i="37"/>
  <c r="MQ50" i="37"/>
  <c r="MP50" i="37"/>
  <c r="MO50" i="37"/>
  <c r="MN50" i="37"/>
  <c r="MM50" i="37"/>
  <c r="ML50" i="37"/>
  <c r="MK50" i="37"/>
  <c r="MJ50" i="37"/>
  <c r="MI50" i="37"/>
  <c r="MH50" i="37"/>
  <c r="MG50" i="37"/>
  <c r="MF50" i="37"/>
  <c r="ME50" i="37"/>
  <c r="MD50" i="37"/>
  <c r="MC50" i="37"/>
  <c r="MB50" i="37"/>
  <c r="MA50" i="37"/>
  <c r="LZ50" i="37"/>
  <c r="LY50" i="37"/>
  <c r="LX50" i="37"/>
  <c r="LW50" i="37"/>
  <c r="LV50" i="37"/>
  <c r="LU50" i="37"/>
  <c r="LT50" i="37"/>
  <c r="LS50" i="37"/>
  <c r="LR50" i="37"/>
  <c r="LQ50" i="37"/>
  <c r="LP50" i="37"/>
  <c r="LO50" i="37"/>
  <c r="LN50" i="37"/>
  <c r="LM50" i="37"/>
  <c r="LL50" i="37"/>
  <c r="LK50" i="37"/>
  <c r="LJ50" i="37"/>
  <c r="LI50" i="37"/>
  <c r="LH50" i="37"/>
  <c r="LG50" i="37"/>
  <c r="LF50" i="37"/>
  <c r="LE50" i="37"/>
  <c r="LD50" i="37"/>
  <c r="LC50" i="37"/>
  <c r="LB50" i="37"/>
  <c r="LA50" i="37"/>
  <c r="KZ50" i="37"/>
  <c r="KY50" i="37"/>
  <c r="KX50" i="37"/>
  <c r="KW50" i="37"/>
  <c r="KV50" i="37"/>
  <c r="KU50" i="37"/>
  <c r="KT50" i="37"/>
  <c r="KS50" i="37"/>
  <c r="KR50" i="37"/>
  <c r="KQ50" i="37"/>
  <c r="KP50" i="37"/>
  <c r="KO50" i="37"/>
  <c r="KN50" i="37"/>
  <c r="KM50" i="37"/>
  <c r="KL50" i="37"/>
  <c r="KK50" i="37"/>
  <c r="KJ50" i="37"/>
  <c r="KI50" i="37"/>
  <c r="KH50" i="37"/>
  <c r="KG50" i="37"/>
  <c r="KF50" i="37"/>
  <c r="KE50" i="37"/>
  <c r="KD50" i="37"/>
  <c r="KC50" i="37"/>
  <c r="KB50" i="37"/>
  <c r="KA50" i="37"/>
  <c r="JZ50" i="37"/>
  <c r="JY50" i="37"/>
  <c r="JX50" i="37"/>
  <c r="JW50" i="37"/>
  <c r="JV50" i="37"/>
  <c r="JU50" i="37"/>
  <c r="JT50" i="37"/>
  <c r="JS50" i="37"/>
  <c r="JR50" i="37"/>
  <c r="JQ50" i="37"/>
  <c r="JP50" i="37"/>
  <c r="JO50" i="37"/>
  <c r="JN50" i="37"/>
  <c r="JM50" i="37"/>
  <c r="JL50" i="37"/>
  <c r="JK50" i="37"/>
  <c r="JJ50" i="37"/>
  <c r="JI50" i="37"/>
  <c r="JH50" i="37"/>
  <c r="JG50" i="37"/>
  <c r="JF50" i="37"/>
  <c r="JE50" i="37"/>
  <c r="JD50" i="37"/>
  <c r="JC50" i="37"/>
  <c r="JB50" i="37"/>
  <c r="JA50" i="37"/>
  <c r="IZ50" i="37"/>
  <c r="IY50" i="37"/>
  <c r="IX50" i="37"/>
  <c r="IW50" i="37"/>
  <c r="IV50" i="37"/>
  <c r="IU50" i="37"/>
  <c r="IT50" i="37"/>
  <c r="IS50" i="37"/>
  <c r="IR50" i="37"/>
  <c r="IQ50" i="37"/>
  <c r="IP50" i="37"/>
  <c r="IO50" i="37"/>
  <c r="IN50" i="37"/>
  <c r="IM50" i="37"/>
  <c r="IL50" i="37"/>
  <c r="IK50" i="37"/>
  <c r="IJ50" i="37"/>
  <c r="II50" i="37"/>
  <c r="IH50" i="37"/>
  <c r="IG50" i="37"/>
  <c r="IF50" i="37"/>
  <c r="IE50" i="37"/>
  <c r="ID50" i="37"/>
  <c r="IC50" i="37"/>
  <c r="IB50" i="37"/>
  <c r="IA50" i="37"/>
  <c r="HZ50" i="37"/>
  <c r="HY50" i="37"/>
  <c r="HX50" i="37"/>
  <c r="HW50" i="37"/>
  <c r="HV50" i="37"/>
  <c r="HU50" i="37"/>
  <c r="HT50" i="37"/>
  <c r="HS50" i="37"/>
  <c r="HR50" i="37"/>
  <c r="HQ50" i="37"/>
  <c r="HP50" i="37"/>
  <c r="HO50" i="37"/>
  <c r="HN50" i="37"/>
  <c r="HM50" i="37"/>
  <c r="HL50" i="37"/>
  <c r="HK50" i="37"/>
  <c r="HJ50" i="37"/>
  <c r="HI50" i="37"/>
  <c r="HH50" i="37"/>
  <c r="HG50" i="37"/>
  <c r="HF50" i="37"/>
  <c r="HE50" i="37"/>
  <c r="HD50" i="37"/>
  <c r="HC50" i="37"/>
  <c r="HB50" i="37"/>
  <c r="HA50" i="37"/>
  <c r="GZ50" i="37"/>
  <c r="GY50" i="37"/>
  <c r="GX50" i="37"/>
  <c r="GW50" i="37"/>
  <c r="GV50" i="37"/>
  <c r="GU50" i="37"/>
  <c r="GT50" i="37"/>
  <c r="GS50" i="37"/>
  <c r="GR50" i="37"/>
  <c r="GQ50" i="37"/>
  <c r="GP50" i="37"/>
  <c r="GO50" i="37"/>
  <c r="GN50" i="37"/>
  <c r="GM50" i="37"/>
  <c r="GL50" i="37"/>
  <c r="GK50" i="37"/>
  <c r="GJ50" i="37"/>
  <c r="GI50" i="37"/>
  <c r="GH50" i="37"/>
  <c r="GG50" i="37"/>
  <c r="GF50" i="37"/>
  <c r="GE50" i="37"/>
  <c r="GD50" i="37"/>
  <c r="GC50" i="37"/>
  <c r="GB50" i="37"/>
  <c r="GA50" i="37"/>
  <c r="FZ50" i="37"/>
  <c r="FY50" i="37"/>
  <c r="FX50" i="37"/>
  <c r="FW50" i="37"/>
  <c r="FV50" i="37"/>
  <c r="FU50" i="37"/>
  <c r="FT50" i="37"/>
  <c r="FS50" i="37"/>
  <c r="FR50" i="37"/>
  <c r="FQ50" i="37"/>
  <c r="FP50" i="37"/>
  <c r="FO50" i="37"/>
  <c r="FN50" i="37"/>
  <c r="FM50" i="37"/>
  <c r="FL50" i="37"/>
  <c r="FK50" i="37"/>
  <c r="FJ50" i="37"/>
  <c r="FI50" i="37"/>
  <c r="FH50" i="37"/>
  <c r="FG50" i="37"/>
  <c r="FF50" i="37"/>
  <c r="FE50" i="37"/>
  <c r="FD50" i="37"/>
  <c r="FC50" i="37"/>
  <c r="FB50" i="37"/>
  <c r="FA50" i="37"/>
  <c r="EZ50" i="37"/>
  <c r="EY50" i="37"/>
  <c r="EX50" i="37"/>
  <c r="EW50" i="37"/>
  <c r="EV50" i="37"/>
  <c r="EU50" i="37"/>
  <c r="ET50" i="37"/>
  <c r="ES50" i="37"/>
  <c r="ER50" i="37"/>
  <c r="EQ50" i="37"/>
  <c r="EP50" i="37"/>
  <c r="EO50" i="37"/>
  <c r="EN50" i="37"/>
  <c r="EM50" i="37"/>
  <c r="EL50" i="37"/>
  <c r="EK50" i="37"/>
  <c r="EJ50" i="37"/>
  <c r="EI50" i="37"/>
  <c r="EH50" i="37"/>
  <c r="EG50" i="37"/>
  <c r="EF50" i="37"/>
  <c r="EE50" i="37"/>
  <c r="ED50" i="37"/>
  <c r="EC50" i="37"/>
  <c r="EB50" i="37"/>
  <c r="EA50" i="37"/>
  <c r="DZ50" i="37"/>
  <c r="DY50" i="37"/>
  <c r="DX50" i="37"/>
  <c r="DW50" i="37"/>
  <c r="DV50" i="37"/>
  <c r="DU50" i="37"/>
  <c r="DT50" i="37"/>
  <c r="DS50" i="37"/>
  <c r="DR50" i="37"/>
  <c r="DQ50" i="37"/>
  <c r="DP50" i="37"/>
  <c r="DO50" i="37"/>
  <c r="DN50" i="37"/>
  <c r="DM50" i="37"/>
  <c r="DL50" i="37"/>
  <c r="DK50" i="37"/>
  <c r="DJ50" i="37"/>
  <c r="DI50" i="37"/>
  <c r="DH50" i="37"/>
  <c r="DG50" i="37"/>
  <c r="DF50" i="37"/>
  <c r="DE50" i="37"/>
  <c r="DD50" i="37"/>
  <c r="DC50" i="37"/>
  <c r="DB50" i="37"/>
  <c r="DA50" i="37"/>
  <c r="CZ50" i="37"/>
  <c r="CY50" i="37"/>
  <c r="CX50" i="37"/>
  <c r="CW50" i="37"/>
  <c r="CV50" i="37"/>
  <c r="CU50" i="37"/>
  <c r="CT50" i="37"/>
  <c r="CS50" i="37"/>
  <c r="CR50" i="37"/>
  <c r="CQ50" i="37"/>
  <c r="CP50" i="37"/>
  <c r="CO50" i="37"/>
  <c r="CN50" i="37"/>
  <c r="CM50" i="37"/>
  <c r="CL50" i="37"/>
  <c r="CK50" i="37"/>
  <c r="CJ50" i="37"/>
  <c r="CI50" i="37"/>
  <c r="CH50" i="37"/>
  <c r="CG50" i="37"/>
  <c r="CF50" i="37"/>
  <c r="CE50" i="37"/>
  <c r="CD50" i="37"/>
  <c r="CC50" i="37"/>
  <c r="CB50" i="37"/>
  <c r="CA50" i="37"/>
  <c r="BZ50" i="37"/>
  <c r="BY50" i="37"/>
  <c r="BX50" i="37"/>
  <c r="BW50" i="37"/>
  <c r="BV50" i="37"/>
  <c r="BU50" i="37"/>
  <c r="BT50" i="37"/>
  <c r="BS50" i="37"/>
  <c r="BR50" i="37"/>
  <c r="BQ50" i="37"/>
  <c r="BP50" i="37"/>
  <c r="BO50" i="37"/>
  <c r="BN50" i="37"/>
  <c r="BM50" i="37"/>
  <c r="BL50" i="37"/>
  <c r="BK50" i="37"/>
  <c r="BJ50" i="37"/>
  <c r="BI50" i="37"/>
  <c r="BH50" i="37"/>
  <c r="BG50" i="37"/>
  <c r="BF50" i="37"/>
  <c r="BE50" i="37"/>
  <c r="BD50" i="37"/>
  <c r="BC50" i="37"/>
  <c r="BB50" i="37"/>
  <c r="BA50" i="37"/>
  <c r="AZ50" i="37"/>
  <c r="AY50" i="37"/>
  <c r="AX50" i="37"/>
  <c r="AW50" i="37"/>
  <c r="AV50" i="37"/>
  <c r="AU50" i="37"/>
  <c r="AT50" i="37"/>
  <c r="AS50" i="37"/>
  <c r="AR50" i="37"/>
  <c r="AQ50" i="37"/>
  <c r="AP50" i="37"/>
  <c r="AO50" i="37"/>
  <c r="AN50" i="37"/>
  <c r="AM50" i="37"/>
  <c r="AL50" i="37"/>
  <c r="AK50" i="37"/>
  <c r="AJ50" i="37"/>
  <c r="AIZ47" i="37"/>
  <c r="AIY47" i="37"/>
  <c r="AIX47" i="37"/>
  <c r="AIW47" i="37"/>
  <c r="AIV47" i="37"/>
  <c r="AIU47" i="37"/>
  <c r="AIT47" i="37"/>
  <c r="AIS47" i="37"/>
  <c r="AIR47" i="37"/>
  <c r="AIQ47" i="37"/>
  <c r="AIP47" i="37"/>
  <c r="AIO47" i="37"/>
  <c r="AIN47" i="37"/>
  <c r="AIM47" i="37"/>
  <c r="AIL47" i="37"/>
  <c r="AIK47" i="37"/>
  <c r="AIJ47" i="37"/>
  <c r="AII47" i="37"/>
  <c r="AIH47" i="37"/>
  <c r="AIG47" i="37"/>
  <c r="AIF47" i="37"/>
  <c r="AIE47" i="37"/>
  <c r="AID47" i="37"/>
  <c r="AIC47" i="37"/>
  <c r="AIB47" i="37"/>
  <c r="AIA47" i="37"/>
  <c r="AHZ47" i="37"/>
  <c r="AHY47" i="37"/>
  <c r="AHX47" i="37"/>
  <c r="AHW47" i="37"/>
  <c r="AHV47" i="37"/>
  <c r="AHU47" i="37"/>
  <c r="AHT47" i="37"/>
  <c r="AHS47" i="37"/>
  <c r="AHR47" i="37"/>
  <c r="AHQ47" i="37"/>
  <c r="AHP47" i="37"/>
  <c r="AHO47" i="37"/>
  <c r="AHN47" i="37"/>
  <c r="AHM47" i="37"/>
  <c r="AHL47" i="37"/>
  <c r="AHK47" i="37"/>
  <c r="AHJ47" i="37"/>
  <c r="AHI47" i="37"/>
  <c r="AHH47" i="37"/>
  <c r="AHG47" i="37"/>
  <c r="AHF47" i="37"/>
  <c r="AHE47" i="37"/>
  <c r="AHD47" i="37"/>
  <c r="AHC47" i="37"/>
  <c r="AHB47" i="37"/>
  <c r="AHA47" i="37"/>
  <c r="AGZ47" i="37"/>
  <c r="AGY47" i="37"/>
  <c r="AGX47" i="37"/>
  <c r="AGW47" i="37"/>
  <c r="AGV47" i="37"/>
  <c r="AGU47" i="37"/>
  <c r="AGT47" i="37"/>
  <c r="AGS47" i="37"/>
  <c r="AGR47" i="37"/>
  <c r="AGQ47" i="37"/>
  <c r="AGP47" i="37"/>
  <c r="AGO47" i="37"/>
  <c r="AGN47" i="37"/>
  <c r="AGM47" i="37"/>
  <c r="AGL47" i="37"/>
  <c r="AGK47" i="37"/>
  <c r="AGJ47" i="37"/>
  <c r="AGI47" i="37"/>
  <c r="AGH47" i="37"/>
  <c r="AGG47" i="37"/>
  <c r="AGF47" i="37"/>
  <c r="AGE47" i="37"/>
  <c r="AGD47" i="37"/>
  <c r="AGC47" i="37"/>
  <c r="AGB47" i="37"/>
  <c r="AGA47" i="37"/>
  <c r="AFZ47" i="37"/>
  <c r="AFY47" i="37"/>
  <c r="AFX47" i="37"/>
  <c r="AFW47" i="37"/>
  <c r="AFV47" i="37"/>
  <c r="AFU47" i="37"/>
  <c r="AFT47" i="37"/>
  <c r="AFS47" i="37"/>
  <c r="AFR47" i="37"/>
  <c r="AFQ47" i="37"/>
  <c r="AFP47" i="37"/>
  <c r="AFO47" i="37"/>
  <c r="AFN47" i="37"/>
  <c r="AFM47" i="37"/>
  <c r="AFL47" i="37"/>
  <c r="AFK47" i="37"/>
  <c r="AFJ47" i="37"/>
  <c r="AFI47" i="37"/>
  <c r="AFH47" i="37"/>
  <c r="AFG47" i="37"/>
  <c r="AFF47" i="37"/>
  <c r="AFE47" i="37"/>
  <c r="AFD47" i="37"/>
  <c r="AFC47" i="37"/>
  <c r="AFB47" i="37"/>
  <c r="AFA47" i="37"/>
  <c r="AEZ47" i="37"/>
  <c r="AEY47" i="37"/>
  <c r="AEX47" i="37"/>
  <c r="AEW47" i="37"/>
  <c r="AEV47" i="37"/>
  <c r="AEU47" i="37"/>
  <c r="AET47" i="37"/>
  <c r="AES47" i="37"/>
  <c r="AER47" i="37"/>
  <c r="AEQ47" i="37"/>
  <c r="AEP47" i="37"/>
  <c r="AEO47" i="37"/>
  <c r="AEN47" i="37"/>
  <c r="AEM47" i="37"/>
  <c r="AEL47" i="37"/>
  <c r="AEK47" i="37"/>
  <c r="AEJ47" i="37"/>
  <c r="AEI47" i="37"/>
  <c r="AEH47" i="37"/>
  <c r="AEG47" i="37"/>
  <c r="AEF47" i="37"/>
  <c r="AEE47" i="37"/>
  <c r="AED47" i="37"/>
  <c r="AEC47" i="37"/>
  <c r="AEB47" i="37"/>
  <c r="AEA47" i="37"/>
  <c r="ADZ47" i="37"/>
  <c r="ADY47" i="37"/>
  <c r="ADX47" i="37"/>
  <c r="ADW47" i="37"/>
  <c r="ADV47" i="37"/>
  <c r="ADU47" i="37"/>
  <c r="ADT47" i="37"/>
  <c r="ADS47" i="37"/>
  <c r="ADR47" i="37"/>
  <c r="ADQ47" i="37"/>
  <c r="ADP47" i="37"/>
  <c r="ADO47" i="37"/>
  <c r="ADN47" i="37"/>
  <c r="ADM47" i="37"/>
  <c r="ADL47" i="37"/>
  <c r="ADK47" i="37"/>
  <c r="ADJ47" i="37"/>
  <c r="ADI47" i="37"/>
  <c r="ADH47" i="37"/>
  <c r="ADG47" i="37"/>
  <c r="ADF47" i="37"/>
  <c r="ADE47" i="37"/>
  <c r="ADD47" i="37"/>
  <c r="ADC47" i="37"/>
  <c r="ADB47" i="37"/>
  <c r="ADA47" i="37"/>
  <c r="ACZ47" i="37"/>
  <c r="ACY47" i="37"/>
  <c r="ACX47" i="37"/>
  <c r="ACW47" i="37"/>
  <c r="ACV47" i="37"/>
  <c r="ACU47" i="37"/>
  <c r="ACT47" i="37"/>
  <c r="ACS47" i="37"/>
  <c r="ACR47" i="37"/>
  <c r="ACQ47" i="37"/>
  <c r="ACP47" i="37"/>
  <c r="ACO47" i="37"/>
  <c r="ACN47" i="37"/>
  <c r="ACM47" i="37"/>
  <c r="ACL47" i="37"/>
  <c r="ACK47" i="37"/>
  <c r="ACJ47" i="37"/>
  <c r="ACI47" i="37"/>
  <c r="ACH47" i="37"/>
  <c r="ACG47" i="37"/>
  <c r="ACF47" i="37"/>
  <c r="ACE47" i="37"/>
  <c r="ACD47" i="37"/>
  <c r="ACC47" i="37"/>
  <c r="ACB47" i="37"/>
  <c r="ACA47" i="37"/>
  <c r="ABZ47" i="37"/>
  <c r="ABY47" i="37"/>
  <c r="ABX47" i="37"/>
  <c r="ABW47" i="37"/>
  <c r="ABV47" i="37"/>
  <c r="ABU47" i="37"/>
  <c r="ABT47" i="37"/>
  <c r="ABS47" i="37"/>
  <c r="ABR47" i="37"/>
  <c r="ABQ47" i="37"/>
  <c r="ABP47" i="37"/>
  <c r="ABO47" i="37"/>
  <c r="ABN47" i="37"/>
  <c r="ABM47" i="37"/>
  <c r="ABL47" i="37"/>
  <c r="ABK47" i="37"/>
  <c r="ABJ47" i="37"/>
  <c r="ABI47" i="37"/>
  <c r="ABH47" i="37"/>
  <c r="ABG47" i="37"/>
  <c r="ABF47" i="37"/>
  <c r="ABE47" i="37"/>
  <c r="ABD47" i="37"/>
  <c r="ABC47" i="37"/>
  <c r="ABB47" i="37"/>
  <c r="ABA47" i="37"/>
  <c r="AAZ47" i="37"/>
  <c r="AAY47" i="37"/>
  <c r="AAX47" i="37"/>
  <c r="AAW47" i="37"/>
  <c r="AAV47" i="37"/>
  <c r="AAU47" i="37"/>
  <c r="AAT47" i="37"/>
  <c r="AAS47" i="37"/>
  <c r="AAR47" i="37"/>
  <c r="AAQ47" i="37"/>
  <c r="AAP47" i="37"/>
  <c r="AAO47" i="37"/>
  <c r="AAN47" i="37"/>
  <c r="AAM47" i="37"/>
  <c r="AAL47" i="37"/>
  <c r="AAK47" i="37"/>
  <c r="AAJ47" i="37"/>
  <c r="AAI47" i="37"/>
  <c r="AAH47" i="37"/>
  <c r="AAG47" i="37"/>
  <c r="AAF47" i="37"/>
  <c r="AAE47" i="37"/>
  <c r="AAD47" i="37"/>
  <c r="AAC47" i="37"/>
  <c r="AAB47" i="37"/>
  <c r="AAA47" i="37"/>
  <c r="ZZ47" i="37"/>
  <c r="ZY47" i="37"/>
  <c r="ZX47" i="37"/>
  <c r="ZW47" i="37"/>
  <c r="ZV47" i="37"/>
  <c r="ZU47" i="37"/>
  <c r="ZT47" i="37"/>
  <c r="ZS47" i="37"/>
  <c r="ZR47" i="37"/>
  <c r="ZQ47" i="37"/>
  <c r="ZP47" i="37"/>
  <c r="ZO47" i="37"/>
  <c r="ZN47" i="37"/>
  <c r="ZM47" i="37"/>
  <c r="ZL47" i="37"/>
  <c r="ZK47" i="37"/>
  <c r="ZJ47" i="37"/>
  <c r="ZI47" i="37"/>
  <c r="ZH47" i="37"/>
  <c r="ZG47" i="37"/>
  <c r="ZF47" i="37"/>
  <c r="ZE47" i="37"/>
  <c r="ZD47" i="37"/>
  <c r="ZC47" i="37"/>
  <c r="ZB47" i="37"/>
  <c r="ZA47" i="37"/>
  <c r="YZ47" i="37"/>
  <c r="YY47" i="37"/>
  <c r="YX47" i="37"/>
  <c r="YW47" i="37"/>
  <c r="YV47" i="37"/>
  <c r="YU47" i="37"/>
  <c r="YT47" i="37"/>
  <c r="YS47" i="37"/>
  <c r="YR47" i="37"/>
  <c r="YQ47" i="37"/>
  <c r="YP47" i="37"/>
  <c r="YO47" i="37"/>
  <c r="YN47" i="37"/>
  <c r="YM47" i="37"/>
  <c r="YL47" i="37"/>
  <c r="YK47" i="37"/>
  <c r="YJ47" i="37"/>
  <c r="YI47" i="37"/>
  <c r="YH47" i="37"/>
  <c r="YG47" i="37"/>
  <c r="YF47" i="37"/>
  <c r="YE47" i="37"/>
  <c r="YD47" i="37"/>
  <c r="YC47" i="37"/>
  <c r="YB47" i="37"/>
  <c r="YA47" i="37"/>
  <c r="XZ47" i="37"/>
  <c r="XY47" i="37"/>
  <c r="XX47" i="37"/>
  <c r="XW47" i="37"/>
  <c r="XV47" i="37"/>
  <c r="XU47" i="37"/>
  <c r="XT47" i="37"/>
  <c r="XS47" i="37"/>
  <c r="XR47" i="37"/>
  <c r="XQ47" i="37"/>
  <c r="XP47" i="37"/>
  <c r="XO47" i="37"/>
  <c r="XN47" i="37"/>
  <c r="XM47" i="37"/>
  <c r="XL47" i="37"/>
  <c r="XK47" i="37"/>
  <c r="XJ47" i="37"/>
  <c r="XI47" i="37"/>
  <c r="XH47" i="37"/>
  <c r="XG47" i="37"/>
  <c r="XF47" i="37"/>
  <c r="XE47" i="37"/>
  <c r="XD47" i="37"/>
  <c r="XC47" i="37"/>
  <c r="XB47" i="37"/>
  <c r="XA47" i="37"/>
  <c r="WZ47" i="37"/>
  <c r="WY47" i="37"/>
  <c r="WX47" i="37"/>
  <c r="WW47" i="37"/>
  <c r="WV47" i="37"/>
  <c r="WU47" i="37"/>
  <c r="WT47" i="37"/>
  <c r="WS47" i="37"/>
  <c r="WR47" i="37"/>
  <c r="WQ47" i="37"/>
  <c r="WP47" i="37"/>
  <c r="WO47" i="37"/>
  <c r="WN47" i="37"/>
  <c r="WM47" i="37"/>
  <c r="WL47" i="37"/>
  <c r="WK47" i="37"/>
  <c r="WJ47" i="37"/>
  <c r="WI47" i="37"/>
  <c r="WH47" i="37"/>
  <c r="WG47" i="37"/>
  <c r="WF47" i="37"/>
  <c r="WE47" i="37"/>
  <c r="WD47" i="37"/>
  <c r="WC47" i="37"/>
  <c r="WB47" i="37"/>
  <c r="WA47" i="37"/>
  <c r="VZ47" i="37"/>
  <c r="VY47" i="37"/>
  <c r="VX47" i="37"/>
  <c r="VW47" i="37"/>
  <c r="VV47" i="37"/>
  <c r="VU47" i="37"/>
  <c r="VT47" i="37"/>
  <c r="VS47" i="37"/>
  <c r="VR47" i="37"/>
  <c r="VQ47" i="37"/>
  <c r="VP47" i="37"/>
  <c r="VO47" i="37"/>
  <c r="VN47" i="37"/>
  <c r="VM47" i="37"/>
  <c r="VL47" i="37"/>
  <c r="VK47" i="37"/>
  <c r="VJ47" i="37"/>
  <c r="VI47" i="37"/>
  <c r="VH47" i="37"/>
  <c r="VG47" i="37"/>
  <c r="VF47" i="37"/>
  <c r="VE47" i="37"/>
  <c r="VD47" i="37"/>
  <c r="VC47" i="37"/>
  <c r="VB47" i="37"/>
  <c r="VA47" i="37"/>
  <c r="UZ47" i="37"/>
  <c r="UY47" i="37"/>
  <c r="UX47" i="37"/>
  <c r="UW47" i="37"/>
  <c r="UV47" i="37"/>
  <c r="UU47" i="37"/>
  <c r="UT47" i="37"/>
  <c r="US47" i="37"/>
  <c r="UR47" i="37"/>
  <c r="UQ47" i="37"/>
  <c r="UP47" i="37"/>
  <c r="UO47" i="37"/>
  <c r="UN47" i="37"/>
  <c r="UM47" i="37"/>
  <c r="UL47" i="37"/>
  <c r="UK47" i="37"/>
  <c r="UJ47" i="37"/>
  <c r="UI47" i="37"/>
  <c r="UH47" i="37"/>
  <c r="UG47" i="37"/>
  <c r="UF47" i="37"/>
  <c r="UE47" i="37"/>
  <c r="UD47" i="37"/>
  <c r="UC47" i="37"/>
  <c r="UB47" i="37"/>
  <c r="UA47" i="37"/>
  <c r="TZ47" i="37"/>
  <c r="TY47" i="37"/>
  <c r="TX47" i="37"/>
  <c r="TW47" i="37"/>
  <c r="TV47" i="37"/>
  <c r="TU47" i="37"/>
  <c r="TT47" i="37"/>
  <c r="TS47" i="37"/>
  <c r="TR47" i="37"/>
  <c r="TQ47" i="37"/>
  <c r="TP47" i="37"/>
  <c r="TO47" i="37"/>
  <c r="TN47" i="37"/>
  <c r="TM47" i="37"/>
  <c r="TL47" i="37"/>
  <c r="TK47" i="37"/>
  <c r="TJ47" i="37"/>
  <c r="TI47" i="37"/>
  <c r="TH47" i="37"/>
  <c r="TG47" i="37"/>
  <c r="TF47" i="37"/>
  <c r="TE47" i="37"/>
  <c r="TD47" i="37"/>
  <c r="TC47" i="37"/>
  <c r="TB47" i="37"/>
  <c r="TA47" i="37"/>
  <c r="SZ47" i="37"/>
  <c r="SY47" i="37"/>
  <c r="SX47" i="37"/>
  <c r="SW47" i="37"/>
  <c r="SV47" i="37"/>
  <c r="SU47" i="37"/>
  <c r="ST47" i="37"/>
  <c r="SS47" i="37"/>
  <c r="SR47" i="37"/>
  <c r="SQ47" i="37"/>
  <c r="SP47" i="37"/>
  <c r="SO47" i="37"/>
  <c r="SN47" i="37"/>
  <c r="SM47" i="37"/>
  <c r="SL47" i="37"/>
  <c r="SK47" i="37"/>
  <c r="SJ47" i="37"/>
  <c r="SI47" i="37"/>
  <c r="SH47" i="37"/>
  <c r="SG47" i="37"/>
  <c r="SF47" i="37"/>
  <c r="SE47" i="37"/>
  <c r="SD47" i="37"/>
  <c r="SC47" i="37"/>
  <c r="SB47" i="37"/>
  <c r="SA47" i="37"/>
  <c r="RZ47" i="37"/>
  <c r="RY47" i="37"/>
  <c r="RX47" i="37"/>
  <c r="RW47" i="37"/>
  <c r="RV47" i="37"/>
  <c r="RU47" i="37"/>
  <c r="RT47" i="37"/>
  <c r="RS47" i="37"/>
  <c r="RR47" i="37"/>
  <c r="RQ47" i="37"/>
  <c r="RP47" i="37"/>
  <c r="RO47" i="37"/>
  <c r="RN47" i="37"/>
  <c r="RM47" i="37"/>
  <c r="RL47" i="37"/>
  <c r="RK47" i="37"/>
  <c r="RJ47" i="37"/>
  <c r="RI47" i="37"/>
  <c r="RH47" i="37"/>
  <c r="RG47" i="37"/>
  <c r="RF47" i="37"/>
  <c r="RE47" i="37"/>
  <c r="RD47" i="37"/>
  <c r="RC47" i="37"/>
  <c r="RB47" i="37"/>
  <c r="RA47" i="37"/>
  <c r="QZ47" i="37"/>
  <c r="QY47" i="37"/>
  <c r="QX47" i="37"/>
  <c r="QW47" i="37"/>
  <c r="QV47" i="37"/>
  <c r="QU47" i="37"/>
  <c r="QT47" i="37"/>
  <c r="QS47" i="37"/>
  <c r="QR47" i="37"/>
  <c r="QQ47" i="37"/>
  <c r="QP47" i="37"/>
  <c r="QO47" i="37"/>
  <c r="QN47" i="37"/>
  <c r="QM47" i="37"/>
  <c r="QL47" i="37"/>
  <c r="QK47" i="37"/>
  <c r="QJ47" i="37"/>
  <c r="QI47" i="37"/>
  <c r="QH47" i="37"/>
  <c r="QG47" i="37"/>
  <c r="QF47" i="37"/>
  <c r="QE47" i="37"/>
  <c r="QD47" i="37"/>
  <c r="QC47" i="37"/>
  <c r="QB47" i="37"/>
  <c r="QA47" i="37"/>
  <c r="PZ47" i="37"/>
  <c r="PY47" i="37"/>
  <c r="PX47" i="37"/>
  <c r="PW47" i="37"/>
  <c r="PV47" i="37"/>
  <c r="PU47" i="37"/>
  <c r="PT47" i="37"/>
  <c r="PS47" i="37"/>
  <c r="PR47" i="37"/>
  <c r="PQ47" i="37"/>
  <c r="PP47" i="37"/>
  <c r="PO47" i="37"/>
  <c r="PN47" i="37"/>
  <c r="PM47" i="37"/>
  <c r="PL47" i="37"/>
  <c r="PK47" i="37"/>
  <c r="PJ47" i="37"/>
  <c r="PI47" i="37"/>
  <c r="PH47" i="37"/>
  <c r="PG47" i="37"/>
  <c r="PF47" i="37"/>
  <c r="PE47" i="37"/>
  <c r="PD47" i="37"/>
  <c r="PC47" i="37"/>
  <c r="PB47" i="37"/>
  <c r="PA47" i="37"/>
  <c r="OZ47" i="37"/>
  <c r="OY47" i="37"/>
  <c r="OX47" i="37"/>
  <c r="OW47" i="37"/>
  <c r="OV47" i="37"/>
  <c r="OU47" i="37"/>
  <c r="OT47" i="37"/>
  <c r="OS47" i="37"/>
  <c r="OR47" i="37"/>
  <c r="OQ47" i="37"/>
  <c r="OP47" i="37"/>
  <c r="OO47" i="37"/>
  <c r="ON47" i="37"/>
  <c r="OM47" i="37"/>
  <c r="OL47" i="37"/>
  <c r="OK47" i="37"/>
  <c r="OJ47" i="37"/>
  <c r="OI47" i="37"/>
  <c r="OH47" i="37"/>
  <c r="OG47" i="37"/>
  <c r="OF47" i="37"/>
  <c r="OE47" i="37"/>
  <c r="OD47" i="37"/>
  <c r="OC47" i="37"/>
  <c r="OB47" i="37"/>
  <c r="OA47" i="37"/>
  <c r="NZ47" i="37"/>
  <c r="NY47" i="37"/>
  <c r="NX47" i="37"/>
  <c r="NW47" i="37"/>
  <c r="NV47" i="37"/>
  <c r="NU47" i="37"/>
  <c r="NT47" i="37"/>
  <c r="NS47" i="37"/>
  <c r="NR47" i="37"/>
  <c r="NQ47" i="37"/>
  <c r="NP47" i="37"/>
  <c r="NO47" i="37"/>
  <c r="NN47" i="37"/>
  <c r="NM47" i="37"/>
  <c r="NL47" i="37"/>
  <c r="NK47" i="37"/>
  <c r="NJ47" i="37"/>
  <c r="NI47" i="37"/>
  <c r="NH47" i="37"/>
  <c r="NG47" i="37"/>
  <c r="NF47" i="37"/>
  <c r="NE47" i="37"/>
  <c r="ND47" i="37"/>
  <c r="NC47" i="37"/>
  <c r="NB47" i="37"/>
  <c r="NA47" i="37"/>
  <c r="MZ47" i="37"/>
  <c r="MY47" i="37"/>
  <c r="MX47" i="37"/>
  <c r="MW47" i="37"/>
  <c r="MV47" i="37"/>
  <c r="MU47" i="37"/>
  <c r="MT47" i="37"/>
  <c r="MS47" i="37"/>
  <c r="MR47" i="37"/>
  <c r="MQ47" i="37"/>
  <c r="MP47" i="37"/>
  <c r="MO47" i="37"/>
  <c r="MN47" i="37"/>
  <c r="MM47" i="37"/>
  <c r="ML47" i="37"/>
  <c r="MK47" i="37"/>
  <c r="MJ47" i="37"/>
  <c r="MI47" i="37"/>
  <c r="MH47" i="37"/>
  <c r="MG47" i="37"/>
  <c r="MF47" i="37"/>
  <c r="ME47" i="37"/>
  <c r="MD47" i="37"/>
  <c r="MC47" i="37"/>
  <c r="MB47" i="37"/>
  <c r="MA47" i="37"/>
  <c r="LZ47" i="37"/>
  <c r="LY47" i="37"/>
  <c r="LX47" i="37"/>
  <c r="LW47" i="37"/>
  <c r="LV47" i="37"/>
  <c r="LU47" i="37"/>
  <c r="LT47" i="37"/>
  <c r="LS47" i="37"/>
  <c r="LR47" i="37"/>
  <c r="LQ47" i="37"/>
  <c r="LP47" i="37"/>
  <c r="LO47" i="37"/>
  <c r="LN47" i="37"/>
  <c r="LM47" i="37"/>
  <c r="LL47" i="37"/>
  <c r="LK47" i="37"/>
  <c r="LJ47" i="37"/>
  <c r="LI47" i="37"/>
  <c r="LH47" i="37"/>
  <c r="LG47" i="37"/>
  <c r="LF47" i="37"/>
  <c r="LE47" i="37"/>
  <c r="LD47" i="37"/>
  <c r="LC47" i="37"/>
  <c r="LB47" i="37"/>
  <c r="LA47" i="37"/>
  <c r="KZ47" i="37"/>
  <c r="KY47" i="37"/>
  <c r="KX47" i="37"/>
  <c r="KW47" i="37"/>
  <c r="KV47" i="37"/>
  <c r="KU47" i="37"/>
  <c r="KT47" i="37"/>
  <c r="KS47" i="37"/>
  <c r="KR47" i="37"/>
  <c r="KQ47" i="37"/>
  <c r="KP47" i="37"/>
  <c r="KO47" i="37"/>
  <c r="KN47" i="37"/>
  <c r="KM47" i="37"/>
  <c r="KL47" i="37"/>
  <c r="KK47" i="37"/>
  <c r="KJ47" i="37"/>
  <c r="KI47" i="37"/>
  <c r="KH47" i="37"/>
  <c r="KG47" i="37"/>
  <c r="KF47" i="37"/>
  <c r="KE47" i="37"/>
  <c r="KD47" i="37"/>
  <c r="KC47" i="37"/>
  <c r="KB47" i="37"/>
  <c r="KA47" i="37"/>
  <c r="JZ47" i="37"/>
  <c r="JY47" i="37"/>
  <c r="JX47" i="37"/>
  <c r="JW47" i="37"/>
  <c r="JV47" i="37"/>
  <c r="JU47" i="37"/>
  <c r="JT47" i="37"/>
  <c r="JS47" i="37"/>
  <c r="JR47" i="37"/>
  <c r="JQ47" i="37"/>
  <c r="JP47" i="37"/>
  <c r="JO47" i="37"/>
  <c r="JN47" i="37"/>
  <c r="JM47" i="37"/>
  <c r="JL47" i="37"/>
  <c r="JK47" i="37"/>
  <c r="JJ47" i="37"/>
  <c r="JI47" i="37"/>
  <c r="JH47" i="37"/>
  <c r="JG47" i="37"/>
  <c r="JF47" i="37"/>
  <c r="JE47" i="37"/>
  <c r="JD47" i="37"/>
  <c r="JC47" i="37"/>
  <c r="JB47" i="37"/>
  <c r="JA47" i="37"/>
  <c r="IZ47" i="37"/>
  <c r="IY47" i="37"/>
  <c r="IX47" i="37"/>
  <c r="IW47" i="37"/>
  <c r="IV47" i="37"/>
  <c r="IU47" i="37"/>
  <c r="IT47" i="37"/>
  <c r="IS47" i="37"/>
  <c r="IR47" i="37"/>
  <c r="IQ47" i="37"/>
  <c r="IP47" i="37"/>
  <c r="IO47" i="37"/>
  <c r="IN47" i="37"/>
  <c r="IM47" i="37"/>
  <c r="IL47" i="37"/>
  <c r="IK47" i="37"/>
  <c r="IJ47" i="37"/>
  <c r="II47" i="37"/>
  <c r="IH47" i="37"/>
  <c r="IG47" i="37"/>
  <c r="IF47" i="37"/>
  <c r="IE47" i="37"/>
  <c r="ID47" i="37"/>
  <c r="IC47" i="37"/>
  <c r="IB47" i="37"/>
  <c r="IA47" i="37"/>
  <c r="HZ47" i="37"/>
  <c r="HY47" i="37"/>
  <c r="HX47" i="37"/>
  <c r="HW47" i="37"/>
  <c r="HV47" i="37"/>
  <c r="HU47" i="37"/>
  <c r="HT47" i="37"/>
  <c r="HS47" i="37"/>
  <c r="HR47" i="37"/>
  <c r="HQ47" i="37"/>
  <c r="HP47" i="37"/>
  <c r="HO47" i="37"/>
  <c r="HN47" i="37"/>
  <c r="HM47" i="37"/>
  <c r="HL47" i="37"/>
  <c r="HK47" i="37"/>
  <c r="HJ47" i="37"/>
  <c r="HI47" i="37"/>
  <c r="HH47" i="37"/>
  <c r="HG47" i="37"/>
  <c r="HF47" i="37"/>
  <c r="HE47" i="37"/>
  <c r="HD47" i="37"/>
  <c r="HC47" i="37"/>
  <c r="HB47" i="37"/>
  <c r="HA47" i="37"/>
  <c r="GZ47" i="37"/>
  <c r="GY47" i="37"/>
  <c r="GX47" i="37"/>
  <c r="GW47" i="37"/>
  <c r="GV47" i="37"/>
  <c r="GU47" i="37"/>
  <c r="GT47" i="37"/>
  <c r="GS47" i="37"/>
  <c r="GR47" i="37"/>
  <c r="GQ47" i="37"/>
  <c r="GP47" i="37"/>
  <c r="GO47" i="37"/>
  <c r="GN47" i="37"/>
  <c r="GM47" i="37"/>
  <c r="GL47" i="37"/>
  <c r="GK47" i="37"/>
  <c r="GJ47" i="37"/>
  <c r="GI47" i="37"/>
  <c r="GH47" i="37"/>
  <c r="GG47" i="37"/>
  <c r="GF47" i="37"/>
  <c r="GE47" i="37"/>
  <c r="GD47" i="37"/>
  <c r="GC47" i="37"/>
  <c r="GB47" i="37"/>
  <c r="GA47" i="37"/>
  <c r="FZ47" i="37"/>
  <c r="FY47" i="37"/>
  <c r="FX47" i="37"/>
  <c r="FW47" i="37"/>
  <c r="FV47" i="37"/>
  <c r="FU47" i="37"/>
  <c r="FT47" i="37"/>
  <c r="FS47" i="37"/>
  <c r="FR47" i="37"/>
  <c r="FQ47" i="37"/>
  <c r="FP47" i="37"/>
  <c r="FO47" i="37"/>
  <c r="FN47" i="37"/>
  <c r="FM47" i="37"/>
  <c r="FL47" i="37"/>
  <c r="FK47" i="37"/>
  <c r="FJ47" i="37"/>
  <c r="FI47" i="37"/>
  <c r="FH47" i="37"/>
  <c r="FG47" i="37"/>
  <c r="FF47" i="37"/>
  <c r="FE47" i="37"/>
  <c r="FD47" i="37"/>
  <c r="FC47" i="37"/>
  <c r="FB47" i="37"/>
  <c r="FA47" i="37"/>
  <c r="EZ47" i="37"/>
  <c r="EY47" i="37"/>
  <c r="EX47" i="37"/>
  <c r="EW47" i="37"/>
  <c r="EV47" i="37"/>
  <c r="EU47" i="37"/>
  <c r="ET47" i="37"/>
  <c r="ES47" i="37"/>
  <c r="ER47" i="37"/>
  <c r="EQ47" i="37"/>
  <c r="EP47" i="37"/>
  <c r="EO47" i="37"/>
  <c r="EN47" i="37"/>
  <c r="EM47" i="37"/>
  <c r="EL47" i="37"/>
  <c r="EK47" i="37"/>
  <c r="EJ47" i="37"/>
  <c r="EI47" i="37"/>
  <c r="EH47" i="37"/>
  <c r="EG47" i="37"/>
  <c r="EF47" i="37"/>
  <c r="EE47" i="37"/>
  <c r="ED47" i="37"/>
  <c r="EC47" i="37"/>
  <c r="EB47" i="37"/>
  <c r="EA47" i="37"/>
  <c r="DZ47" i="37"/>
  <c r="DY47" i="37"/>
  <c r="DX47" i="37"/>
  <c r="DW47" i="37"/>
  <c r="DV47" i="37"/>
  <c r="DU47" i="37"/>
  <c r="DT47" i="37"/>
  <c r="DS47" i="37"/>
  <c r="DR47" i="37"/>
  <c r="DQ47" i="37"/>
  <c r="DP47" i="37"/>
  <c r="DO47" i="37"/>
  <c r="DN47" i="37"/>
  <c r="DM47" i="37"/>
  <c r="DL47" i="37"/>
  <c r="DK47" i="37"/>
  <c r="DJ47" i="37"/>
  <c r="DI47" i="37"/>
  <c r="DH47" i="37"/>
  <c r="DG47" i="37"/>
  <c r="DF47" i="37"/>
  <c r="DE47" i="37"/>
  <c r="DD47" i="37"/>
  <c r="DC47" i="37"/>
  <c r="DB47" i="37"/>
  <c r="DA47" i="37"/>
  <c r="CZ47" i="37"/>
  <c r="CY47" i="37"/>
  <c r="CX47" i="37"/>
  <c r="CW47" i="37"/>
  <c r="CV47" i="37"/>
  <c r="CU47" i="37"/>
  <c r="CT47" i="37"/>
  <c r="CS47" i="37"/>
  <c r="CR47" i="37"/>
  <c r="CQ47" i="37"/>
  <c r="CP47" i="37"/>
  <c r="CO47" i="37"/>
  <c r="CN47" i="37"/>
  <c r="CM47" i="37"/>
  <c r="CL47" i="37"/>
  <c r="CK47" i="37"/>
  <c r="CJ47" i="37"/>
  <c r="CI47" i="37"/>
  <c r="CH47" i="37"/>
  <c r="CG47" i="37"/>
  <c r="CF47" i="37"/>
  <c r="CE47" i="37"/>
  <c r="CD47" i="37"/>
  <c r="CC47" i="37"/>
  <c r="CB47" i="37"/>
  <c r="CA47" i="37"/>
  <c r="BZ47" i="37"/>
  <c r="BY47" i="37"/>
  <c r="BX47" i="37"/>
  <c r="BW47" i="37"/>
  <c r="BV47" i="37"/>
  <c r="BU47" i="37"/>
  <c r="BT47" i="37"/>
  <c r="BS47" i="37"/>
  <c r="BR47" i="37"/>
  <c r="BQ47" i="37"/>
  <c r="BP47" i="37"/>
  <c r="BO47" i="37"/>
  <c r="BN47" i="37"/>
  <c r="BM47" i="37"/>
  <c r="BL47" i="37"/>
  <c r="BK47" i="37"/>
  <c r="BJ47" i="37"/>
  <c r="BI47" i="37"/>
  <c r="BH47" i="37"/>
  <c r="BG47" i="37"/>
  <c r="BF47" i="37"/>
  <c r="BE47" i="37"/>
  <c r="BD47" i="37"/>
  <c r="BC47" i="37"/>
  <c r="BB47" i="37"/>
  <c r="BA47" i="37"/>
  <c r="AZ47" i="37"/>
  <c r="AY47" i="37"/>
  <c r="AX47" i="37"/>
  <c r="AW47" i="37"/>
  <c r="AV47" i="37"/>
  <c r="AU47" i="37"/>
  <c r="AT47" i="37"/>
  <c r="AS47" i="37"/>
  <c r="AR47" i="37"/>
  <c r="AQ47" i="37"/>
  <c r="AP47" i="37"/>
  <c r="AO47" i="37"/>
  <c r="AN47" i="37"/>
  <c r="AM47" i="37"/>
  <c r="AL47" i="37"/>
  <c r="AK47" i="37"/>
  <c r="AJ47" i="37"/>
  <c r="AIZ46" i="37"/>
  <c r="AIY46" i="37"/>
  <c r="AIX46" i="37"/>
  <c r="AIW46" i="37"/>
  <c r="AIV46" i="37"/>
  <c r="AIU46" i="37"/>
  <c r="AIT46" i="37"/>
  <c r="AIS46" i="37"/>
  <c r="AIR46" i="37"/>
  <c r="AIQ46" i="37"/>
  <c r="AIP46" i="37"/>
  <c r="AIO46" i="37"/>
  <c r="AIN46" i="37"/>
  <c r="AIM46" i="37"/>
  <c r="AIL46" i="37"/>
  <c r="AIK46" i="37"/>
  <c r="AIJ46" i="37"/>
  <c r="AII46" i="37"/>
  <c r="AIH46" i="37"/>
  <c r="AIG46" i="37"/>
  <c r="AIF46" i="37"/>
  <c r="AIE46" i="37"/>
  <c r="AID46" i="37"/>
  <c r="AIC46" i="37"/>
  <c r="AIB46" i="37"/>
  <c r="AIA46" i="37"/>
  <c r="AHZ46" i="37"/>
  <c r="AHY46" i="37"/>
  <c r="AHX46" i="37"/>
  <c r="AHW46" i="37"/>
  <c r="AHV46" i="37"/>
  <c r="AHU46" i="37"/>
  <c r="AHT46" i="37"/>
  <c r="AHS46" i="37"/>
  <c r="AHR46" i="37"/>
  <c r="AHQ46" i="37"/>
  <c r="AHP46" i="37"/>
  <c r="AHO46" i="37"/>
  <c r="AHN46" i="37"/>
  <c r="AHM46" i="37"/>
  <c r="AHL46" i="37"/>
  <c r="AHK46" i="37"/>
  <c r="AHJ46" i="37"/>
  <c r="AHI46" i="37"/>
  <c r="AHH46" i="37"/>
  <c r="AHG46" i="37"/>
  <c r="AHF46" i="37"/>
  <c r="AHE46" i="37"/>
  <c r="AHD46" i="37"/>
  <c r="AHC46" i="37"/>
  <c r="AHB46" i="37"/>
  <c r="AHA46" i="37"/>
  <c r="AGZ46" i="37"/>
  <c r="AGY46" i="37"/>
  <c r="AGX46" i="37"/>
  <c r="AGW46" i="37"/>
  <c r="AGV46" i="37"/>
  <c r="AGU46" i="37"/>
  <c r="AGT46" i="37"/>
  <c r="AGS46" i="37"/>
  <c r="AGR46" i="37"/>
  <c r="AGQ46" i="37"/>
  <c r="AGP46" i="37"/>
  <c r="AGO46" i="37"/>
  <c r="AGN46" i="37"/>
  <c r="AGM46" i="37"/>
  <c r="AGL46" i="37"/>
  <c r="AGK46" i="37"/>
  <c r="AGJ46" i="37"/>
  <c r="AGI46" i="37"/>
  <c r="AGH46" i="37"/>
  <c r="AGG46" i="37"/>
  <c r="AGF46" i="37"/>
  <c r="AGE46" i="37"/>
  <c r="AGD46" i="37"/>
  <c r="AGC46" i="37"/>
  <c r="AGB46" i="37"/>
  <c r="AGA46" i="37"/>
  <c r="AFZ46" i="37"/>
  <c r="AFY46" i="37"/>
  <c r="AFX46" i="37"/>
  <c r="AFW46" i="37"/>
  <c r="AFV46" i="37"/>
  <c r="AFU46" i="37"/>
  <c r="AFT46" i="37"/>
  <c r="AFS46" i="37"/>
  <c r="AFR46" i="37"/>
  <c r="AFQ46" i="37"/>
  <c r="AFP46" i="37"/>
  <c r="AFO46" i="37"/>
  <c r="AFN46" i="37"/>
  <c r="AFM46" i="37"/>
  <c r="AFL46" i="37"/>
  <c r="AFK46" i="37"/>
  <c r="AFJ46" i="37"/>
  <c r="AFI46" i="37"/>
  <c r="AFH46" i="37"/>
  <c r="AFG46" i="37"/>
  <c r="AFF46" i="37"/>
  <c r="AFE46" i="37"/>
  <c r="AFD46" i="37"/>
  <c r="AFC46" i="37"/>
  <c r="AFB46" i="37"/>
  <c r="AFA46" i="37"/>
  <c r="AEZ46" i="37"/>
  <c r="AEY46" i="37"/>
  <c r="AEX46" i="37"/>
  <c r="AEW46" i="37"/>
  <c r="AEV46" i="37"/>
  <c r="AEU46" i="37"/>
  <c r="AET46" i="37"/>
  <c r="AES46" i="37"/>
  <c r="AER46" i="37"/>
  <c r="AEQ46" i="37"/>
  <c r="AEP46" i="37"/>
  <c r="AEO46" i="37"/>
  <c r="AEN46" i="37"/>
  <c r="AEM46" i="37"/>
  <c r="AEL46" i="37"/>
  <c r="AEK46" i="37"/>
  <c r="AEJ46" i="37"/>
  <c r="AEI46" i="37"/>
  <c r="AEH46" i="37"/>
  <c r="AEG46" i="37"/>
  <c r="AEF46" i="37"/>
  <c r="AEE46" i="37"/>
  <c r="AED46" i="37"/>
  <c r="AEC46" i="37"/>
  <c r="AEB46" i="37"/>
  <c r="AEA46" i="37"/>
  <c r="ADZ46" i="37"/>
  <c r="ADY46" i="37"/>
  <c r="ADX46" i="37"/>
  <c r="ADW46" i="37"/>
  <c r="ADV46" i="37"/>
  <c r="ADU46" i="37"/>
  <c r="ADT46" i="37"/>
  <c r="ADS46" i="37"/>
  <c r="ADR46" i="37"/>
  <c r="ADQ46" i="37"/>
  <c r="ADP46" i="37"/>
  <c r="ADO46" i="37"/>
  <c r="ADN46" i="37"/>
  <c r="ADM46" i="37"/>
  <c r="ADL46" i="37"/>
  <c r="ADK46" i="37"/>
  <c r="ADJ46" i="37"/>
  <c r="ADI46" i="37"/>
  <c r="ADH46" i="37"/>
  <c r="ADG46" i="37"/>
  <c r="ADF46" i="37"/>
  <c r="ADE46" i="37"/>
  <c r="ADD46" i="37"/>
  <c r="ADC46" i="37"/>
  <c r="ADB46" i="37"/>
  <c r="ADA46" i="37"/>
  <c r="ACZ46" i="37"/>
  <c r="ACY46" i="37"/>
  <c r="ACX46" i="37"/>
  <c r="ACW46" i="37"/>
  <c r="ACV46" i="37"/>
  <c r="ACU46" i="37"/>
  <c r="ACT46" i="37"/>
  <c r="ACS46" i="37"/>
  <c r="ACR46" i="37"/>
  <c r="ACQ46" i="37"/>
  <c r="ACP46" i="37"/>
  <c r="ACO46" i="37"/>
  <c r="ACN46" i="37"/>
  <c r="ACM46" i="37"/>
  <c r="ACL46" i="37"/>
  <c r="ACK46" i="37"/>
  <c r="ACJ46" i="37"/>
  <c r="ACI46" i="37"/>
  <c r="ACH46" i="37"/>
  <c r="ACG46" i="37"/>
  <c r="ACF46" i="37"/>
  <c r="ACE46" i="37"/>
  <c r="ACD46" i="37"/>
  <c r="ACC46" i="37"/>
  <c r="ACB46" i="37"/>
  <c r="ACA46" i="37"/>
  <c r="ABZ46" i="37"/>
  <c r="ABY46" i="37"/>
  <c r="ABX46" i="37"/>
  <c r="ABW46" i="37"/>
  <c r="ABV46" i="37"/>
  <c r="ABU46" i="37"/>
  <c r="ABT46" i="37"/>
  <c r="ABS46" i="37"/>
  <c r="ABR46" i="37"/>
  <c r="ABQ46" i="37"/>
  <c r="ABP46" i="37"/>
  <c r="ABO46" i="37"/>
  <c r="ABN46" i="37"/>
  <c r="ABM46" i="37"/>
  <c r="ABL46" i="37"/>
  <c r="ABK46" i="37"/>
  <c r="ABJ46" i="37"/>
  <c r="ABI46" i="37"/>
  <c r="ABH46" i="37"/>
  <c r="ABG46" i="37"/>
  <c r="ABF46" i="37"/>
  <c r="ABE46" i="37"/>
  <c r="ABD46" i="37"/>
  <c r="ABC46" i="37"/>
  <c r="ABB46" i="37"/>
  <c r="ABA46" i="37"/>
  <c r="AAZ46" i="37"/>
  <c r="AAY46" i="37"/>
  <c r="AAX46" i="37"/>
  <c r="AAW46" i="37"/>
  <c r="AAV46" i="37"/>
  <c r="AAU46" i="37"/>
  <c r="AAT46" i="37"/>
  <c r="AAS46" i="37"/>
  <c r="AAR46" i="37"/>
  <c r="AAQ46" i="37"/>
  <c r="AAP46" i="37"/>
  <c r="AAO46" i="37"/>
  <c r="AAN46" i="37"/>
  <c r="AAM46" i="37"/>
  <c r="AAL46" i="37"/>
  <c r="AAK46" i="37"/>
  <c r="AAJ46" i="37"/>
  <c r="AAI46" i="37"/>
  <c r="AAH46" i="37"/>
  <c r="AAG46" i="37"/>
  <c r="AAF46" i="37"/>
  <c r="AAE46" i="37"/>
  <c r="AAD46" i="37"/>
  <c r="AAC46" i="37"/>
  <c r="AAB46" i="37"/>
  <c r="AAA46" i="37"/>
  <c r="ZZ46" i="37"/>
  <c r="ZY46" i="37"/>
  <c r="ZX46" i="37"/>
  <c r="ZW46" i="37"/>
  <c r="ZV46" i="37"/>
  <c r="ZU46" i="37"/>
  <c r="ZT46" i="37"/>
  <c r="ZS46" i="37"/>
  <c r="ZR46" i="37"/>
  <c r="ZQ46" i="37"/>
  <c r="ZP46" i="37"/>
  <c r="ZO46" i="37"/>
  <c r="ZN46" i="37"/>
  <c r="ZM46" i="37"/>
  <c r="ZL46" i="37"/>
  <c r="ZK46" i="37"/>
  <c r="ZJ46" i="37"/>
  <c r="ZI46" i="37"/>
  <c r="ZH46" i="37"/>
  <c r="ZG46" i="37"/>
  <c r="ZF46" i="37"/>
  <c r="ZE46" i="37"/>
  <c r="ZD46" i="37"/>
  <c r="ZC46" i="37"/>
  <c r="ZB46" i="37"/>
  <c r="ZA46" i="37"/>
  <c r="YZ46" i="37"/>
  <c r="YY46" i="37"/>
  <c r="YX46" i="37"/>
  <c r="YW46" i="37"/>
  <c r="YV46" i="37"/>
  <c r="YU46" i="37"/>
  <c r="YT46" i="37"/>
  <c r="YS46" i="37"/>
  <c r="YR46" i="37"/>
  <c r="YQ46" i="37"/>
  <c r="YP46" i="37"/>
  <c r="YO46" i="37"/>
  <c r="YN46" i="37"/>
  <c r="YM46" i="37"/>
  <c r="YL46" i="37"/>
  <c r="YK46" i="37"/>
  <c r="YJ46" i="37"/>
  <c r="YI46" i="37"/>
  <c r="YH46" i="37"/>
  <c r="YG46" i="37"/>
  <c r="YF46" i="37"/>
  <c r="YE46" i="37"/>
  <c r="YD46" i="37"/>
  <c r="YC46" i="37"/>
  <c r="YB46" i="37"/>
  <c r="YA46" i="37"/>
  <c r="XZ46" i="37"/>
  <c r="XY46" i="37"/>
  <c r="XX46" i="37"/>
  <c r="XW46" i="37"/>
  <c r="XV46" i="37"/>
  <c r="XU46" i="37"/>
  <c r="XT46" i="37"/>
  <c r="XS46" i="37"/>
  <c r="XR46" i="37"/>
  <c r="XQ46" i="37"/>
  <c r="XP46" i="37"/>
  <c r="XO46" i="37"/>
  <c r="XN46" i="37"/>
  <c r="XM46" i="37"/>
  <c r="XL46" i="37"/>
  <c r="XK46" i="37"/>
  <c r="XJ46" i="37"/>
  <c r="XI46" i="37"/>
  <c r="XH46" i="37"/>
  <c r="XG46" i="37"/>
  <c r="XF46" i="37"/>
  <c r="XE46" i="37"/>
  <c r="XD46" i="37"/>
  <c r="XC46" i="37"/>
  <c r="XB46" i="37"/>
  <c r="XA46" i="37"/>
  <c r="WZ46" i="37"/>
  <c r="WY46" i="37"/>
  <c r="WX46" i="37"/>
  <c r="WW46" i="37"/>
  <c r="WV46" i="37"/>
  <c r="WU46" i="37"/>
  <c r="WT46" i="37"/>
  <c r="WS46" i="37"/>
  <c r="WR46" i="37"/>
  <c r="WQ46" i="37"/>
  <c r="WP46" i="37"/>
  <c r="WO46" i="37"/>
  <c r="WN46" i="37"/>
  <c r="WM46" i="37"/>
  <c r="WL46" i="37"/>
  <c r="WK46" i="37"/>
  <c r="WJ46" i="37"/>
  <c r="WI46" i="37"/>
  <c r="WH46" i="37"/>
  <c r="WG46" i="37"/>
  <c r="WF46" i="37"/>
  <c r="WE46" i="37"/>
  <c r="WD46" i="37"/>
  <c r="WC46" i="37"/>
  <c r="WB46" i="37"/>
  <c r="WA46" i="37"/>
  <c r="VZ46" i="37"/>
  <c r="VY46" i="37"/>
  <c r="VX46" i="37"/>
  <c r="VW46" i="37"/>
  <c r="VV46" i="37"/>
  <c r="VU46" i="37"/>
  <c r="VT46" i="37"/>
  <c r="VS46" i="37"/>
  <c r="VR46" i="37"/>
  <c r="VQ46" i="37"/>
  <c r="VP46" i="37"/>
  <c r="VO46" i="37"/>
  <c r="VN46" i="37"/>
  <c r="VM46" i="37"/>
  <c r="VL46" i="37"/>
  <c r="VK46" i="37"/>
  <c r="VJ46" i="37"/>
  <c r="VI46" i="37"/>
  <c r="VH46" i="37"/>
  <c r="VG46" i="37"/>
  <c r="VF46" i="37"/>
  <c r="VE46" i="37"/>
  <c r="VD46" i="37"/>
  <c r="VC46" i="37"/>
  <c r="VB46" i="37"/>
  <c r="VA46" i="37"/>
  <c r="UZ46" i="37"/>
  <c r="UY46" i="37"/>
  <c r="UX46" i="37"/>
  <c r="UW46" i="37"/>
  <c r="UV46" i="37"/>
  <c r="UU46" i="37"/>
  <c r="UT46" i="37"/>
  <c r="US46" i="37"/>
  <c r="UR46" i="37"/>
  <c r="UQ46" i="37"/>
  <c r="UP46" i="37"/>
  <c r="UO46" i="37"/>
  <c r="UN46" i="37"/>
  <c r="UM46" i="37"/>
  <c r="UL46" i="37"/>
  <c r="UK46" i="37"/>
  <c r="UJ46" i="37"/>
  <c r="UI46" i="37"/>
  <c r="UH46" i="37"/>
  <c r="UG46" i="37"/>
  <c r="UF46" i="37"/>
  <c r="UE46" i="37"/>
  <c r="UD46" i="37"/>
  <c r="UC46" i="37"/>
  <c r="UB46" i="37"/>
  <c r="UA46" i="37"/>
  <c r="TZ46" i="37"/>
  <c r="TY46" i="37"/>
  <c r="TX46" i="37"/>
  <c r="TW46" i="37"/>
  <c r="TV46" i="37"/>
  <c r="TU46" i="37"/>
  <c r="TT46" i="37"/>
  <c r="TS46" i="37"/>
  <c r="TR46" i="37"/>
  <c r="TQ46" i="37"/>
  <c r="TP46" i="37"/>
  <c r="TO46" i="37"/>
  <c r="TN46" i="37"/>
  <c r="TM46" i="37"/>
  <c r="TL46" i="37"/>
  <c r="TK46" i="37"/>
  <c r="TJ46" i="37"/>
  <c r="TI46" i="37"/>
  <c r="TH46" i="37"/>
  <c r="TG46" i="37"/>
  <c r="TF46" i="37"/>
  <c r="TE46" i="37"/>
  <c r="TD46" i="37"/>
  <c r="TC46" i="37"/>
  <c r="TB46" i="37"/>
  <c r="TA46" i="37"/>
  <c r="SZ46" i="37"/>
  <c r="SY46" i="37"/>
  <c r="SX46" i="37"/>
  <c r="SW46" i="37"/>
  <c r="SV46" i="37"/>
  <c r="SU46" i="37"/>
  <c r="ST46" i="37"/>
  <c r="SS46" i="37"/>
  <c r="SR46" i="37"/>
  <c r="SQ46" i="37"/>
  <c r="SP46" i="37"/>
  <c r="SO46" i="37"/>
  <c r="SN46" i="37"/>
  <c r="SM46" i="37"/>
  <c r="SL46" i="37"/>
  <c r="SK46" i="37"/>
  <c r="SJ46" i="37"/>
  <c r="SI46" i="37"/>
  <c r="SH46" i="37"/>
  <c r="SG46" i="37"/>
  <c r="SF46" i="37"/>
  <c r="SE46" i="37"/>
  <c r="SD46" i="37"/>
  <c r="SC46" i="37"/>
  <c r="SB46" i="37"/>
  <c r="SA46" i="37"/>
  <c r="RZ46" i="37"/>
  <c r="RY46" i="37"/>
  <c r="RX46" i="37"/>
  <c r="RW46" i="37"/>
  <c r="RV46" i="37"/>
  <c r="RU46" i="37"/>
  <c r="RT46" i="37"/>
  <c r="RS46" i="37"/>
  <c r="RR46" i="37"/>
  <c r="RQ46" i="37"/>
  <c r="RP46" i="37"/>
  <c r="RO46" i="37"/>
  <c r="RN46" i="37"/>
  <c r="RM46" i="37"/>
  <c r="RL46" i="37"/>
  <c r="RK46" i="37"/>
  <c r="RJ46" i="37"/>
  <c r="RI46" i="37"/>
  <c r="RH46" i="37"/>
  <c r="RG46" i="37"/>
  <c r="RF46" i="37"/>
  <c r="RE46" i="37"/>
  <c r="RD46" i="37"/>
  <c r="RC46" i="37"/>
  <c r="RB46" i="37"/>
  <c r="RA46" i="37"/>
  <c r="QZ46" i="37"/>
  <c r="QY46" i="37"/>
  <c r="QX46" i="37"/>
  <c r="QW46" i="37"/>
  <c r="QV46" i="37"/>
  <c r="QU46" i="37"/>
  <c r="QT46" i="37"/>
  <c r="QS46" i="37"/>
  <c r="QR46" i="37"/>
  <c r="QQ46" i="37"/>
  <c r="QP46" i="37"/>
  <c r="QO46" i="37"/>
  <c r="QN46" i="37"/>
  <c r="QM46" i="37"/>
  <c r="QL46" i="37"/>
  <c r="QK46" i="37"/>
  <c r="QJ46" i="37"/>
  <c r="QI46" i="37"/>
  <c r="QH46" i="37"/>
  <c r="QG46" i="37"/>
  <c r="QF46" i="37"/>
  <c r="QE46" i="37"/>
  <c r="QD46" i="37"/>
  <c r="QC46" i="37"/>
  <c r="QB46" i="37"/>
  <c r="QA46" i="37"/>
  <c r="PZ46" i="37"/>
  <c r="PY46" i="37"/>
  <c r="PX46" i="37"/>
  <c r="PW46" i="37"/>
  <c r="PV46" i="37"/>
  <c r="PU46" i="37"/>
  <c r="PT46" i="37"/>
  <c r="PS46" i="37"/>
  <c r="PR46" i="37"/>
  <c r="PQ46" i="37"/>
  <c r="PP46" i="37"/>
  <c r="PO46" i="37"/>
  <c r="PN46" i="37"/>
  <c r="PM46" i="37"/>
  <c r="PL46" i="37"/>
  <c r="PK46" i="37"/>
  <c r="PJ46" i="37"/>
  <c r="PI46" i="37"/>
  <c r="PH46" i="37"/>
  <c r="PG46" i="37"/>
  <c r="PF46" i="37"/>
  <c r="PE46" i="37"/>
  <c r="PD46" i="37"/>
  <c r="PC46" i="37"/>
  <c r="PB46" i="37"/>
  <c r="PA46" i="37"/>
  <c r="OZ46" i="37"/>
  <c r="OY46" i="37"/>
  <c r="OX46" i="37"/>
  <c r="OW46" i="37"/>
  <c r="OV46" i="37"/>
  <c r="OU46" i="37"/>
  <c r="OT46" i="37"/>
  <c r="OS46" i="37"/>
  <c r="OR46" i="37"/>
  <c r="OQ46" i="37"/>
  <c r="OP46" i="37"/>
  <c r="OO46" i="37"/>
  <c r="ON46" i="37"/>
  <c r="OM46" i="37"/>
  <c r="OL46" i="37"/>
  <c r="OK46" i="37"/>
  <c r="OJ46" i="37"/>
  <c r="OI46" i="37"/>
  <c r="OH46" i="37"/>
  <c r="OG46" i="37"/>
  <c r="OF46" i="37"/>
  <c r="OE46" i="37"/>
  <c r="OD46" i="37"/>
  <c r="OC46" i="37"/>
  <c r="OB46" i="37"/>
  <c r="OA46" i="37"/>
  <c r="NZ46" i="37"/>
  <c r="NY46" i="37"/>
  <c r="NX46" i="37"/>
  <c r="NW46" i="37"/>
  <c r="NV46" i="37"/>
  <c r="NU46" i="37"/>
  <c r="NT46" i="37"/>
  <c r="NS46" i="37"/>
  <c r="NR46" i="37"/>
  <c r="NQ46" i="37"/>
  <c r="NP46" i="37"/>
  <c r="NO46" i="37"/>
  <c r="NN46" i="37"/>
  <c r="NM46" i="37"/>
  <c r="NL46" i="37"/>
  <c r="NK46" i="37"/>
  <c r="NJ46" i="37"/>
  <c r="NI46" i="37"/>
  <c r="NH46" i="37"/>
  <c r="NG46" i="37"/>
  <c r="NF46" i="37"/>
  <c r="NE46" i="37"/>
  <c r="ND46" i="37"/>
  <c r="NC46" i="37"/>
  <c r="NB46" i="37"/>
  <c r="NA46" i="37"/>
  <c r="MZ46" i="37"/>
  <c r="MY46" i="37"/>
  <c r="MX46" i="37"/>
  <c r="MW46" i="37"/>
  <c r="MV46" i="37"/>
  <c r="MU46" i="37"/>
  <c r="MT46" i="37"/>
  <c r="MS46" i="37"/>
  <c r="MR46" i="37"/>
  <c r="MQ46" i="37"/>
  <c r="MP46" i="37"/>
  <c r="MO46" i="37"/>
  <c r="MN46" i="37"/>
  <c r="MM46" i="37"/>
  <c r="ML46" i="37"/>
  <c r="MK46" i="37"/>
  <c r="MJ46" i="37"/>
  <c r="MI46" i="37"/>
  <c r="MH46" i="37"/>
  <c r="MG46" i="37"/>
  <c r="MF46" i="37"/>
  <c r="ME46" i="37"/>
  <c r="MD46" i="37"/>
  <c r="MC46" i="37"/>
  <c r="MB46" i="37"/>
  <c r="MA46" i="37"/>
  <c r="LZ46" i="37"/>
  <c r="LY46" i="37"/>
  <c r="LX46" i="37"/>
  <c r="LW46" i="37"/>
  <c r="LV46" i="37"/>
  <c r="LU46" i="37"/>
  <c r="LT46" i="37"/>
  <c r="LS46" i="37"/>
  <c r="LR46" i="37"/>
  <c r="LQ46" i="37"/>
  <c r="LP46" i="37"/>
  <c r="LO46" i="37"/>
  <c r="LN46" i="37"/>
  <c r="LM46" i="37"/>
  <c r="LL46" i="37"/>
  <c r="LK46" i="37"/>
  <c r="LJ46" i="37"/>
  <c r="LI46" i="37"/>
  <c r="LH46" i="37"/>
  <c r="LG46" i="37"/>
  <c r="LF46" i="37"/>
  <c r="LE46" i="37"/>
  <c r="LD46" i="37"/>
  <c r="LC46" i="37"/>
  <c r="LB46" i="37"/>
  <c r="LA46" i="37"/>
  <c r="KZ46" i="37"/>
  <c r="KY46" i="37"/>
  <c r="KX46" i="37"/>
  <c r="KW46" i="37"/>
  <c r="KV46" i="37"/>
  <c r="KU46" i="37"/>
  <c r="KT46" i="37"/>
  <c r="KS46" i="37"/>
  <c r="KR46" i="37"/>
  <c r="KQ46" i="37"/>
  <c r="KP46" i="37"/>
  <c r="KO46" i="37"/>
  <c r="KN46" i="37"/>
  <c r="KM46" i="37"/>
  <c r="KL46" i="37"/>
  <c r="KK46" i="37"/>
  <c r="KJ46" i="37"/>
  <c r="KI46" i="37"/>
  <c r="KH46" i="37"/>
  <c r="KG46" i="37"/>
  <c r="KF46" i="37"/>
  <c r="KE46" i="37"/>
  <c r="KD46" i="37"/>
  <c r="KC46" i="37"/>
  <c r="KB46" i="37"/>
  <c r="KA46" i="37"/>
  <c r="JZ46" i="37"/>
  <c r="JY46" i="37"/>
  <c r="JX46" i="37"/>
  <c r="JW46" i="37"/>
  <c r="JV46" i="37"/>
  <c r="JU46" i="37"/>
  <c r="JT46" i="37"/>
  <c r="JS46" i="37"/>
  <c r="JR46" i="37"/>
  <c r="JQ46" i="37"/>
  <c r="JP46" i="37"/>
  <c r="JO46" i="37"/>
  <c r="JN46" i="37"/>
  <c r="JM46" i="37"/>
  <c r="JL46" i="37"/>
  <c r="JK46" i="37"/>
  <c r="JJ46" i="37"/>
  <c r="JI46" i="37"/>
  <c r="JH46" i="37"/>
  <c r="JG46" i="37"/>
  <c r="JF46" i="37"/>
  <c r="JE46" i="37"/>
  <c r="JD46" i="37"/>
  <c r="JC46" i="37"/>
  <c r="JB46" i="37"/>
  <c r="JA46" i="37"/>
  <c r="IZ46" i="37"/>
  <c r="IY46" i="37"/>
  <c r="IX46" i="37"/>
  <c r="IW46" i="37"/>
  <c r="IV46" i="37"/>
  <c r="IU46" i="37"/>
  <c r="IT46" i="37"/>
  <c r="IS46" i="37"/>
  <c r="IR46" i="37"/>
  <c r="IQ46" i="37"/>
  <c r="IP46" i="37"/>
  <c r="IO46" i="37"/>
  <c r="IN46" i="37"/>
  <c r="IM46" i="37"/>
  <c r="IL46" i="37"/>
  <c r="IK46" i="37"/>
  <c r="IJ46" i="37"/>
  <c r="II46" i="37"/>
  <c r="IH46" i="37"/>
  <c r="IG46" i="37"/>
  <c r="IF46" i="37"/>
  <c r="IE46" i="37"/>
  <c r="ID46" i="37"/>
  <c r="IC46" i="37"/>
  <c r="IB46" i="37"/>
  <c r="IA46" i="37"/>
  <c r="HZ46" i="37"/>
  <c r="HY46" i="37"/>
  <c r="HX46" i="37"/>
  <c r="HW46" i="37"/>
  <c r="HV46" i="37"/>
  <c r="HU46" i="37"/>
  <c r="HT46" i="37"/>
  <c r="HS46" i="37"/>
  <c r="HR46" i="37"/>
  <c r="HQ46" i="37"/>
  <c r="HP46" i="37"/>
  <c r="HO46" i="37"/>
  <c r="HN46" i="37"/>
  <c r="HM46" i="37"/>
  <c r="HL46" i="37"/>
  <c r="HK46" i="37"/>
  <c r="HJ46" i="37"/>
  <c r="HI46" i="37"/>
  <c r="HH46" i="37"/>
  <c r="HG46" i="37"/>
  <c r="HF46" i="37"/>
  <c r="HE46" i="37"/>
  <c r="HD46" i="37"/>
  <c r="HC46" i="37"/>
  <c r="HB46" i="37"/>
  <c r="HA46" i="37"/>
  <c r="GZ46" i="37"/>
  <c r="GY46" i="37"/>
  <c r="GX46" i="37"/>
  <c r="GW46" i="37"/>
  <c r="GV46" i="37"/>
  <c r="GU46" i="37"/>
  <c r="GT46" i="37"/>
  <c r="GS46" i="37"/>
  <c r="GR46" i="37"/>
  <c r="GQ46" i="37"/>
  <c r="GP46" i="37"/>
  <c r="GO46" i="37"/>
  <c r="GN46" i="37"/>
  <c r="GM46" i="37"/>
  <c r="GL46" i="37"/>
  <c r="GK46" i="37"/>
  <c r="GJ46" i="37"/>
  <c r="GI46" i="37"/>
  <c r="GH46" i="37"/>
  <c r="GG46" i="37"/>
  <c r="GF46" i="37"/>
  <c r="GE46" i="37"/>
  <c r="GD46" i="37"/>
  <c r="GC46" i="37"/>
  <c r="GB46" i="37"/>
  <c r="GA46" i="37"/>
  <c r="FZ46" i="37"/>
  <c r="FY46" i="37"/>
  <c r="FX46" i="37"/>
  <c r="FW46" i="37"/>
  <c r="FV46" i="37"/>
  <c r="FU46" i="37"/>
  <c r="FT46" i="37"/>
  <c r="FS46" i="37"/>
  <c r="FR46" i="37"/>
  <c r="FQ46" i="37"/>
  <c r="FP46" i="37"/>
  <c r="FO46" i="37"/>
  <c r="FN46" i="37"/>
  <c r="FM46" i="37"/>
  <c r="FL46" i="37"/>
  <c r="FK46" i="37"/>
  <c r="FJ46" i="37"/>
  <c r="FI46" i="37"/>
  <c r="FH46" i="37"/>
  <c r="FG46" i="37"/>
  <c r="FF46" i="37"/>
  <c r="FE46" i="37"/>
  <c r="FD46" i="37"/>
  <c r="FC46" i="37"/>
  <c r="FB46" i="37"/>
  <c r="FA46" i="37"/>
  <c r="EZ46" i="37"/>
  <c r="EY46" i="37"/>
  <c r="EX46" i="37"/>
  <c r="EW46" i="37"/>
  <c r="EV46" i="37"/>
  <c r="EU46" i="37"/>
  <c r="ET46" i="37"/>
  <c r="ES46" i="37"/>
  <c r="ER46" i="37"/>
  <c r="EQ46" i="37"/>
  <c r="EP46" i="37"/>
  <c r="EO46" i="37"/>
  <c r="EN46" i="37"/>
  <c r="EM46" i="37"/>
  <c r="EL46" i="37"/>
  <c r="EK46" i="37"/>
  <c r="EJ46" i="37"/>
  <c r="EI46" i="37"/>
  <c r="EH46" i="37"/>
  <c r="EG46" i="37"/>
  <c r="EF46" i="37"/>
  <c r="EE46" i="37"/>
  <c r="ED46" i="37"/>
  <c r="EC46" i="37"/>
  <c r="EB46" i="37"/>
  <c r="EA46" i="37"/>
  <c r="DZ46" i="37"/>
  <c r="DY46" i="37"/>
  <c r="DX46" i="37"/>
  <c r="DW46" i="37"/>
  <c r="DV46" i="37"/>
  <c r="DU46" i="37"/>
  <c r="DT46" i="37"/>
  <c r="DS46" i="37"/>
  <c r="DR46" i="37"/>
  <c r="DQ46" i="37"/>
  <c r="DP46" i="37"/>
  <c r="DO46" i="37"/>
  <c r="DN46" i="37"/>
  <c r="DM46" i="37"/>
  <c r="DL46" i="37"/>
  <c r="DK46" i="37"/>
  <c r="DJ46" i="37"/>
  <c r="DI46" i="37"/>
  <c r="DH46" i="37"/>
  <c r="DG46" i="37"/>
  <c r="DF46" i="37"/>
  <c r="DE46" i="37"/>
  <c r="DD46" i="37"/>
  <c r="DC46" i="37"/>
  <c r="DB46" i="37"/>
  <c r="DA46" i="37"/>
  <c r="CZ46" i="37"/>
  <c r="CY46" i="37"/>
  <c r="CX46" i="37"/>
  <c r="CW46" i="37"/>
  <c r="CV46" i="37"/>
  <c r="CU46" i="37"/>
  <c r="CT46" i="37"/>
  <c r="CS46" i="37"/>
  <c r="CR46" i="37"/>
  <c r="CQ46" i="37"/>
  <c r="CP46" i="37"/>
  <c r="CO46" i="37"/>
  <c r="CN46" i="37"/>
  <c r="CM46" i="37"/>
  <c r="CL46" i="37"/>
  <c r="CK46" i="37"/>
  <c r="CJ46" i="37"/>
  <c r="CI46" i="37"/>
  <c r="CH46" i="37"/>
  <c r="CG46" i="37"/>
  <c r="CF46" i="37"/>
  <c r="CE46" i="37"/>
  <c r="CD46" i="37"/>
  <c r="CC46" i="37"/>
  <c r="CB46" i="37"/>
  <c r="CA46" i="37"/>
  <c r="BZ46" i="37"/>
  <c r="BY46" i="37"/>
  <c r="BX46" i="37"/>
  <c r="BW46" i="37"/>
  <c r="BV46" i="37"/>
  <c r="BU46" i="37"/>
  <c r="BT46" i="37"/>
  <c r="BS46" i="37"/>
  <c r="BR46" i="37"/>
  <c r="BQ46" i="37"/>
  <c r="BP46" i="37"/>
  <c r="BO46" i="37"/>
  <c r="BN46" i="37"/>
  <c r="BM46" i="37"/>
  <c r="BL46" i="37"/>
  <c r="BK46" i="37"/>
  <c r="BJ46" i="37"/>
  <c r="BI46" i="37"/>
  <c r="BH46" i="37"/>
  <c r="BG46" i="37"/>
  <c r="BF46" i="37"/>
  <c r="BE46" i="37"/>
  <c r="BD46" i="37"/>
  <c r="BC46" i="37"/>
  <c r="BB46" i="37"/>
  <c r="BA46" i="37"/>
  <c r="AZ46" i="37"/>
  <c r="AY46" i="37"/>
  <c r="AX46" i="37"/>
  <c r="AW46" i="37"/>
  <c r="AV46" i="37"/>
  <c r="AU46" i="37"/>
  <c r="AT46" i="37"/>
  <c r="AS46" i="37"/>
  <c r="AR46" i="37"/>
  <c r="AQ46" i="37"/>
  <c r="AP46" i="37"/>
  <c r="AO46" i="37"/>
  <c r="AN46" i="37"/>
  <c r="AM46" i="37"/>
  <c r="AL46" i="37"/>
  <c r="AK46" i="37"/>
  <c r="AJ46" i="37"/>
  <c r="AIZ45" i="37"/>
  <c r="AIY45" i="37"/>
  <c r="AIX45" i="37"/>
  <c r="AIW45" i="37"/>
  <c r="AIV45" i="37"/>
  <c r="AIU45" i="37"/>
  <c r="AIT45" i="37"/>
  <c r="AIS45" i="37"/>
  <c r="AIR45" i="37"/>
  <c r="AIQ45" i="37"/>
  <c r="AIP45" i="37"/>
  <c r="AIO45" i="37"/>
  <c r="AIN45" i="37"/>
  <c r="AIM45" i="37"/>
  <c r="AIL45" i="37"/>
  <c r="AIK45" i="37"/>
  <c r="AIJ45" i="37"/>
  <c r="AII45" i="37"/>
  <c r="AIH45" i="37"/>
  <c r="AIG45" i="37"/>
  <c r="AIF45" i="37"/>
  <c r="AIE45" i="37"/>
  <c r="AID45" i="37"/>
  <c r="AIC45" i="37"/>
  <c r="AIB45" i="37"/>
  <c r="AIA45" i="37"/>
  <c r="AHZ45" i="37"/>
  <c r="AHY45" i="37"/>
  <c r="AHX45" i="37"/>
  <c r="AHW45" i="37"/>
  <c r="AHV45" i="37"/>
  <c r="AHU45" i="37"/>
  <c r="AHT45" i="37"/>
  <c r="AHS45" i="37"/>
  <c r="AHR45" i="37"/>
  <c r="AHQ45" i="37"/>
  <c r="AHP45" i="37"/>
  <c r="AHO45" i="37"/>
  <c r="AHN45" i="37"/>
  <c r="AHM45" i="37"/>
  <c r="AHL45" i="37"/>
  <c r="AHK45" i="37"/>
  <c r="AHJ45" i="37"/>
  <c r="AHI45" i="37"/>
  <c r="AHH45" i="37"/>
  <c r="AHG45" i="37"/>
  <c r="AHF45" i="37"/>
  <c r="AHE45" i="37"/>
  <c r="AHD45" i="37"/>
  <c r="AHC45" i="37"/>
  <c r="AHB45" i="37"/>
  <c r="AHA45" i="37"/>
  <c r="AGZ45" i="37"/>
  <c r="AGY45" i="37"/>
  <c r="AGX45" i="37"/>
  <c r="AGW45" i="37"/>
  <c r="AGV45" i="37"/>
  <c r="AGU45" i="37"/>
  <c r="AGT45" i="37"/>
  <c r="AGS45" i="37"/>
  <c r="AGR45" i="37"/>
  <c r="AGQ45" i="37"/>
  <c r="AGP45" i="37"/>
  <c r="AGO45" i="37"/>
  <c r="AGN45" i="37"/>
  <c r="AGM45" i="37"/>
  <c r="AGL45" i="37"/>
  <c r="AGK45" i="37"/>
  <c r="AGJ45" i="37"/>
  <c r="AGI45" i="37"/>
  <c r="AGH45" i="37"/>
  <c r="AGG45" i="37"/>
  <c r="AGF45" i="37"/>
  <c r="AGE45" i="37"/>
  <c r="AGD45" i="37"/>
  <c r="AGC45" i="37"/>
  <c r="AGB45" i="37"/>
  <c r="AGA45" i="37"/>
  <c r="AFZ45" i="37"/>
  <c r="AFY45" i="37"/>
  <c r="AFX45" i="37"/>
  <c r="AFW45" i="37"/>
  <c r="AFV45" i="37"/>
  <c r="AFU45" i="37"/>
  <c r="AFT45" i="37"/>
  <c r="AFS45" i="37"/>
  <c r="AFR45" i="37"/>
  <c r="AFQ45" i="37"/>
  <c r="AFP45" i="37"/>
  <c r="AFO45" i="37"/>
  <c r="AFN45" i="37"/>
  <c r="AFM45" i="37"/>
  <c r="AFL45" i="37"/>
  <c r="AFK45" i="37"/>
  <c r="AFJ45" i="37"/>
  <c r="AFI45" i="37"/>
  <c r="AFH45" i="37"/>
  <c r="AFG45" i="37"/>
  <c r="AFF45" i="37"/>
  <c r="AFE45" i="37"/>
  <c r="AFD45" i="37"/>
  <c r="AFC45" i="37"/>
  <c r="AFB45" i="37"/>
  <c r="AFA45" i="37"/>
  <c r="AEZ45" i="37"/>
  <c r="AEY45" i="37"/>
  <c r="AEX45" i="37"/>
  <c r="AEW45" i="37"/>
  <c r="AEV45" i="37"/>
  <c r="AEU45" i="37"/>
  <c r="AET45" i="37"/>
  <c r="AES45" i="37"/>
  <c r="AER45" i="37"/>
  <c r="AEQ45" i="37"/>
  <c r="AEP45" i="37"/>
  <c r="AEO45" i="37"/>
  <c r="AEN45" i="37"/>
  <c r="AEM45" i="37"/>
  <c r="AEL45" i="37"/>
  <c r="AEK45" i="37"/>
  <c r="AEJ45" i="37"/>
  <c r="AEI45" i="37"/>
  <c r="AEH45" i="37"/>
  <c r="AEG45" i="37"/>
  <c r="AEF45" i="37"/>
  <c r="AEE45" i="37"/>
  <c r="AED45" i="37"/>
  <c r="AEC45" i="37"/>
  <c r="AEB45" i="37"/>
  <c r="AEA45" i="37"/>
  <c r="ADZ45" i="37"/>
  <c r="ADY45" i="37"/>
  <c r="ADX45" i="37"/>
  <c r="ADW45" i="37"/>
  <c r="ADV45" i="37"/>
  <c r="ADU45" i="37"/>
  <c r="ADT45" i="37"/>
  <c r="ADS45" i="37"/>
  <c r="ADR45" i="37"/>
  <c r="ADQ45" i="37"/>
  <c r="ADP45" i="37"/>
  <c r="ADO45" i="37"/>
  <c r="ADN45" i="37"/>
  <c r="ADM45" i="37"/>
  <c r="ADL45" i="37"/>
  <c r="ADK45" i="37"/>
  <c r="ADJ45" i="37"/>
  <c r="ADI45" i="37"/>
  <c r="ADH45" i="37"/>
  <c r="ADG45" i="37"/>
  <c r="ADF45" i="37"/>
  <c r="ADE45" i="37"/>
  <c r="ADD45" i="37"/>
  <c r="ADC45" i="37"/>
  <c r="ADB45" i="37"/>
  <c r="ADA45" i="37"/>
  <c r="ACZ45" i="37"/>
  <c r="ACY45" i="37"/>
  <c r="ACX45" i="37"/>
  <c r="ACW45" i="37"/>
  <c r="ACV45" i="37"/>
  <c r="ACU45" i="37"/>
  <c r="ACT45" i="37"/>
  <c r="ACS45" i="37"/>
  <c r="ACR45" i="37"/>
  <c r="ACQ45" i="37"/>
  <c r="ACP45" i="37"/>
  <c r="ACO45" i="37"/>
  <c r="ACN45" i="37"/>
  <c r="ACM45" i="37"/>
  <c r="ACL45" i="37"/>
  <c r="ACK45" i="37"/>
  <c r="ACJ45" i="37"/>
  <c r="ACI45" i="37"/>
  <c r="ACH45" i="37"/>
  <c r="ACG45" i="37"/>
  <c r="ACF45" i="37"/>
  <c r="ACE45" i="37"/>
  <c r="ACD45" i="37"/>
  <c r="ACC45" i="37"/>
  <c r="ACB45" i="37"/>
  <c r="ACA45" i="37"/>
  <c r="ABZ45" i="37"/>
  <c r="ABY45" i="37"/>
  <c r="ABX45" i="37"/>
  <c r="ABW45" i="37"/>
  <c r="ABV45" i="37"/>
  <c r="ABU45" i="37"/>
  <c r="ABT45" i="37"/>
  <c r="ABS45" i="37"/>
  <c r="ABR45" i="37"/>
  <c r="ABQ45" i="37"/>
  <c r="ABP45" i="37"/>
  <c r="ABO45" i="37"/>
  <c r="ABN45" i="37"/>
  <c r="ABM45" i="37"/>
  <c r="ABL45" i="37"/>
  <c r="ABK45" i="37"/>
  <c r="ABJ45" i="37"/>
  <c r="ABI45" i="37"/>
  <c r="ABH45" i="37"/>
  <c r="ABG45" i="37"/>
  <c r="ABF45" i="37"/>
  <c r="ABE45" i="37"/>
  <c r="ABD45" i="37"/>
  <c r="ABC45" i="37"/>
  <c r="ABB45" i="37"/>
  <c r="ABA45" i="37"/>
  <c r="AAZ45" i="37"/>
  <c r="AAY45" i="37"/>
  <c r="AAX45" i="37"/>
  <c r="AAW45" i="37"/>
  <c r="AAV45" i="37"/>
  <c r="AAU45" i="37"/>
  <c r="AAT45" i="37"/>
  <c r="AAS45" i="37"/>
  <c r="AAR45" i="37"/>
  <c r="AAQ45" i="37"/>
  <c r="AAP45" i="37"/>
  <c r="AAO45" i="37"/>
  <c r="AAN45" i="37"/>
  <c r="AAM45" i="37"/>
  <c r="AAL45" i="37"/>
  <c r="AAK45" i="37"/>
  <c r="AAJ45" i="37"/>
  <c r="AAI45" i="37"/>
  <c r="AAH45" i="37"/>
  <c r="AAG45" i="37"/>
  <c r="AAF45" i="37"/>
  <c r="AAE45" i="37"/>
  <c r="AAD45" i="37"/>
  <c r="AAC45" i="37"/>
  <c r="AAB45" i="37"/>
  <c r="AAA45" i="37"/>
  <c r="ZZ45" i="37"/>
  <c r="ZY45" i="37"/>
  <c r="ZX45" i="37"/>
  <c r="ZW45" i="37"/>
  <c r="ZV45" i="37"/>
  <c r="ZU45" i="37"/>
  <c r="ZT45" i="37"/>
  <c r="ZS45" i="37"/>
  <c r="ZR45" i="37"/>
  <c r="ZQ45" i="37"/>
  <c r="ZP45" i="37"/>
  <c r="ZO45" i="37"/>
  <c r="ZN45" i="37"/>
  <c r="ZM45" i="37"/>
  <c r="ZL45" i="37"/>
  <c r="ZK45" i="37"/>
  <c r="ZJ45" i="37"/>
  <c r="ZI45" i="37"/>
  <c r="ZH45" i="37"/>
  <c r="ZG45" i="37"/>
  <c r="ZF45" i="37"/>
  <c r="ZE45" i="37"/>
  <c r="ZD45" i="37"/>
  <c r="ZC45" i="37"/>
  <c r="ZB45" i="37"/>
  <c r="ZA45" i="37"/>
  <c r="YZ45" i="37"/>
  <c r="YY45" i="37"/>
  <c r="YX45" i="37"/>
  <c r="YW45" i="37"/>
  <c r="YV45" i="37"/>
  <c r="YU45" i="37"/>
  <c r="YT45" i="37"/>
  <c r="YS45" i="37"/>
  <c r="YR45" i="37"/>
  <c r="YQ45" i="37"/>
  <c r="YP45" i="37"/>
  <c r="YO45" i="37"/>
  <c r="YN45" i="37"/>
  <c r="YM45" i="37"/>
  <c r="YL45" i="37"/>
  <c r="YK45" i="37"/>
  <c r="YJ45" i="37"/>
  <c r="YI45" i="37"/>
  <c r="YH45" i="37"/>
  <c r="YG45" i="37"/>
  <c r="YF45" i="37"/>
  <c r="YE45" i="37"/>
  <c r="YD45" i="37"/>
  <c r="YC45" i="37"/>
  <c r="YB45" i="37"/>
  <c r="YA45" i="37"/>
  <c r="XZ45" i="37"/>
  <c r="XY45" i="37"/>
  <c r="XX45" i="37"/>
  <c r="XW45" i="37"/>
  <c r="XV45" i="37"/>
  <c r="XU45" i="37"/>
  <c r="XT45" i="37"/>
  <c r="XS45" i="37"/>
  <c r="XR45" i="37"/>
  <c r="XQ45" i="37"/>
  <c r="XP45" i="37"/>
  <c r="XO45" i="37"/>
  <c r="XN45" i="37"/>
  <c r="XM45" i="37"/>
  <c r="XL45" i="37"/>
  <c r="XK45" i="37"/>
  <c r="XJ45" i="37"/>
  <c r="XI45" i="37"/>
  <c r="XH45" i="37"/>
  <c r="XG45" i="37"/>
  <c r="XF45" i="37"/>
  <c r="XE45" i="37"/>
  <c r="XD45" i="37"/>
  <c r="XC45" i="37"/>
  <c r="XB45" i="37"/>
  <c r="XA45" i="37"/>
  <c r="WZ45" i="37"/>
  <c r="WY45" i="37"/>
  <c r="WX45" i="37"/>
  <c r="WW45" i="37"/>
  <c r="WV45" i="37"/>
  <c r="WU45" i="37"/>
  <c r="WT45" i="37"/>
  <c r="WS45" i="37"/>
  <c r="WR45" i="37"/>
  <c r="WQ45" i="37"/>
  <c r="WP45" i="37"/>
  <c r="WO45" i="37"/>
  <c r="WN45" i="37"/>
  <c r="WM45" i="37"/>
  <c r="WL45" i="37"/>
  <c r="WK45" i="37"/>
  <c r="WJ45" i="37"/>
  <c r="WI45" i="37"/>
  <c r="WH45" i="37"/>
  <c r="WG45" i="37"/>
  <c r="WF45" i="37"/>
  <c r="WE45" i="37"/>
  <c r="WD45" i="37"/>
  <c r="WC45" i="37"/>
  <c r="WB45" i="37"/>
  <c r="WA45" i="37"/>
  <c r="VZ45" i="37"/>
  <c r="VY45" i="37"/>
  <c r="VX45" i="37"/>
  <c r="VW45" i="37"/>
  <c r="VV45" i="37"/>
  <c r="VU45" i="37"/>
  <c r="VT45" i="37"/>
  <c r="VS45" i="37"/>
  <c r="VR45" i="37"/>
  <c r="VQ45" i="37"/>
  <c r="VP45" i="37"/>
  <c r="VO45" i="37"/>
  <c r="VN45" i="37"/>
  <c r="VM45" i="37"/>
  <c r="VL45" i="37"/>
  <c r="VK45" i="37"/>
  <c r="VJ45" i="37"/>
  <c r="VI45" i="37"/>
  <c r="VH45" i="37"/>
  <c r="VG45" i="37"/>
  <c r="VF45" i="37"/>
  <c r="VE45" i="37"/>
  <c r="VD45" i="37"/>
  <c r="VC45" i="37"/>
  <c r="VB45" i="37"/>
  <c r="VA45" i="37"/>
  <c r="UZ45" i="37"/>
  <c r="UY45" i="37"/>
  <c r="UX45" i="37"/>
  <c r="UW45" i="37"/>
  <c r="UV45" i="37"/>
  <c r="UU45" i="37"/>
  <c r="UT45" i="37"/>
  <c r="US45" i="37"/>
  <c r="UR45" i="37"/>
  <c r="UQ45" i="37"/>
  <c r="UP45" i="37"/>
  <c r="UO45" i="37"/>
  <c r="UN45" i="37"/>
  <c r="UM45" i="37"/>
  <c r="UL45" i="37"/>
  <c r="UK45" i="37"/>
  <c r="UJ45" i="37"/>
  <c r="UI45" i="37"/>
  <c r="UH45" i="37"/>
  <c r="UG45" i="37"/>
  <c r="UF45" i="37"/>
  <c r="UE45" i="37"/>
  <c r="UD45" i="37"/>
  <c r="UC45" i="37"/>
  <c r="UB45" i="37"/>
  <c r="UA45" i="37"/>
  <c r="TZ45" i="37"/>
  <c r="TY45" i="37"/>
  <c r="TX45" i="37"/>
  <c r="TW45" i="37"/>
  <c r="TV45" i="37"/>
  <c r="TU45" i="37"/>
  <c r="TT45" i="37"/>
  <c r="TS45" i="37"/>
  <c r="TR45" i="37"/>
  <c r="TQ45" i="37"/>
  <c r="TP45" i="37"/>
  <c r="TO45" i="37"/>
  <c r="TN45" i="37"/>
  <c r="TM45" i="37"/>
  <c r="TL45" i="37"/>
  <c r="TK45" i="37"/>
  <c r="TJ45" i="37"/>
  <c r="TI45" i="37"/>
  <c r="TH45" i="37"/>
  <c r="TG45" i="37"/>
  <c r="TF45" i="37"/>
  <c r="TE45" i="37"/>
  <c r="TD45" i="37"/>
  <c r="TC45" i="37"/>
  <c r="TB45" i="37"/>
  <c r="TA45" i="37"/>
  <c r="SZ45" i="37"/>
  <c r="SY45" i="37"/>
  <c r="SX45" i="37"/>
  <c r="SW45" i="37"/>
  <c r="SV45" i="37"/>
  <c r="SU45" i="37"/>
  <c r="ST45" i="37"/>
  <c r="SS45" i="37"/>
  <c r="SR45" i="37"/>
  <c r="SQ45" i="37"/>
  <c r="SP45" i="37"/>
  <c r="SO45" i="37"/>
  <c r="SN45" i="37"/>
  <c r="SM45" i="37"/>
  <c r="SL45" i="37"/>
  <c r="SK45" i="37"/>
  <c r="SJ45" i="37"/>
  <c r="SI45" i="37"/>
  <c r="SH45" i="37"/>
  <c r="SG45" i="37"/>
  <c r="SF45" i="37"/>
  <c r="SE45" i="37"/>
  <c r="SD45" i="37"/>
  <c r="SC45" i="37"/>
  <c r="SB45" i="37"/>
  <c r="SA45" i="37"/>
  <c r="RZ45" i="37"/>
  <c r="RY45" i="37"/>
  <c r="RX45" i="37"/>
  <c r="RW45" i="37"/>
  <c r="RV45" i="37"/>
  <c r="RU45" i="37"/>
  <c r="RT45" i="37"/>
  <c r="RS45" i="37"/>
  <c r="RR45" i="37"/>
  <c r="RQ45" i="37"/>
  <c r="RP45" i="37"/>
  <c r="RO45" i="37"/>
  <c r="RN45" i="37"/>
  <c r="RM45" i="37"/>
  <c r="RL45" i="37"/>
  <c r="RK45" i="37"/>
  <c r="RJ45" i="37"/>
  <c r="RI45" i="37"/>
  <c r="RH45" i="37"/>
  <c r="RG45" i="37"/>
  <c r="RF45" i="37"/>
  <c r="RE45" i="37"/>
  <c r="RD45" i="37"/>
  <c r="RC45" i="37"/>
  <c r="RB45" i="37"/>
  <c r="RA45" i="37"/>
  <c r="QZ45" i="37"/>
  <c r="QY45" i="37"/>
  <c r="QX45" i="37"/>
  <c r="QW45" i="37"/>
  <c r="QV45" i="37"/>
  <c r="QU45" i="37"/>
  <c r="QT45" i="37"/>
  <c r="QS45" i="37"/>
  <c r="QR45" i="37"/>
  <c r="QQ45" i="37"/>
  <c r="QP45" i="37"/>
  <c r="QO45" i="37"/>
  <c r="QN45" i="37"/>
  <c r="QM45" i="37"/>
  <c r="QL45" i="37"/>
  <c r="QK45" i="37"/>
  <c r="QJ45" i="37"/>
  <c r="QI45" i="37"/>
  <c r="QH45" i="37"/>
  <c r="QG45" i="37"/>
  <c r="QF45" i="37"/>
  <c r="QE45" i="37"/>
  <c r="QD45" i="37"/>
  <c r="QC45" i="37"/>
  <c r="QB45" i="37"/>
  <c r="QA45" i="37"/>
  <c r="PZ45" i="37"/>
  <c r="PY45" i="37"/>
  <c r="PX45" i="37"/>
  <c r="PW45" i="37"/>
  <c r="PV45" i="37"/>
  <c r="PU45" i="37"/>
  <c r="PT45" i="37"/>
  <c r="PS45" i="37"/>
  <c r="PR45" i="37"/>
  <c r="PQ45" i="37"/>
  <c r="PP45" i="37"/>
  <c r="PO45" i="37"/>
  <c r="PN45" i="37"/>
  <c r="PM45" i="37"/>
  <c r="PL45" i="37"/>
  <c r="PK45" i="37"/>
  <c r="PJ45" i="37"/>
  <c r="PI45" i="37"/>
  <c r="PH45" i="37"/>
  <c r="PG45" i="37"/>
  <c r="PF45" i="37"/>
  <c r="PE45" i="37"/>
  <c r="PD45" i="37"/>
  <c r="PC45" i="37"/>
  <c r="PB45" i="37"/>
  <c r="PA45" i="37"/>
  <c r="OZ45" i="37"/>
  <c r="OY45" i="37"/>
  <c r="OX45" i="37"/>
  <c r="OW45" i="37"/>
  <c r="OV45" i="37"/>
  <c r="OU45" i="37"/>
  <c r="OT45" i="37"/>
  <c r="OS45" i="37"/>
  <c r="OR45" i="37"/>
  <c r="OQ45" i="37"/>
  <c r="OP45" i="37"/>
  <c r="OO45" i="37"/>
  <c r="ON45" i="37"/>
  <c r="OM45" i="37"/>
  <c r="OL45" i="37"/>
  <c r="OK45" i="37"/>
  <c r="OJ45" i="37"/>
  <c r="OI45" i="37"/>
  <c r="OH45" i="37"/>
  <c r="OG45" i="37"/>
  <c r="OF45" i="37"/>
  <c r="OE45" i="37"/>
  <c r="OD45" i="37"/>
  <c r="OC45" i="37"/>
  <c r="OB45" i="37"/>
  <c r="OA45" i="37"/>
  <c r="NZ45" i="37"/>
  <c r="NY45" i="37"/>
  <c r="NX45" i="37"/>
  <c r="NW45" i="37"/>
  <c r="NV45" i="37"/>
  <c r="NU45" i="37"/>
  <c r="NT45" i="37"/>
  <c r="NS45" i="37"/>
  <c r="NR45" i="37"/>
  <c r="NQ45" i="37"/>
  <c r="NP45" i="37"/>
  <c r="NO45" i="37"/>
  <c r="NN45" i="37"/>
  <c r="NM45" i="37"/>
  <c r="NL45" i="37"/>
  <c r="NK45" i="37"/>
  <c r="NJ45" i="37"/>
  <c r="NI45" i="37"/>
  <c r="NH45" i="37"/>
  <c r="NG45" i="37"/>
  <c r="NF45" i="37"/>
  <c r="NE45" i="37"/>
  <c r="ND45" i="37"/>
  <c r="NC45" i="37"/>
  <c r="NB45" i="37"/>
  <c r="NA45" i="37"/>
  <c r="MZ45" i="37"/>
  <c r="MY45" i="37"/>
  <c r="MX45" i="37"/>
  <c r="MW45" i="37"/>
  <c r="MV45" i="37"/>
  <c r="MU45" i="37"/>
  <c r="MT45" i="37"/>
  <c r="MS45" i="37"/>
  <c r="MR45" i="37"/>
  <c r="MQ45" i="37"/>
  <c r="MP45" i="37"/>
  <c r="MO45" i="37"/>
  <c r="MN45" i="37"/>
  <c r="MM45" i="37"/>
  <c r="ML45" i="37"/>
  <c r="MK45" i="37"/>
  <c r="MJ45" i="37"/>
  <c r="MI45" i="37"/>
  <c r="MH45" i="37"/>
  <c r="MG45" i="37"/>
  <c r="MF45" i="37"/>
  <c r="ME45" i="37"/>
  <c r="MD45" i="37"/>
  <c r="MC45" i="37"/>
  <c r="MB45" i="37"/>
  <c r="MA45" i="37"/>
  <c r="LZ45" i="37"/>
  <c r="LY45" i="37"/>
  <c r="LX45" i="37"/>
  <c r="LW45" i="37"/>
  <c r="LV45" i="37"/>
  <c r="LU45" i="37"/>
  <c r="LT45" i="37"/>
  <c r="LS45" i="37"/>
  <c r="LR45" i="37"/>
  <c r="LQ45" i="37"/>
  <c r="LP45" i="37"/>
  <c r="LO45" i="37"/>
  <c r="LN45" i="37"/>
  <c r="LM45" i="37"/>
  <c r="LL45" i="37"/>
  <c r="LK45" i="37"/>
  <c r="LJ45" i="37"/>
  <c r="LI45" i="37"/>
  <c r="LH45" i="37"/>
  <c r="LG45" i="37"/>
  <c r="LF45" i="37"/>
  <c r="LE45" i="37"/>
  <c r="LD45" i="37"/>
  <c r="LC45" i="37"/>
  <c r="LB45" i="37"/>
  <c r="LA45" i="37"/>
  <c r="KZ45" i="37"/>
  <c r="KY45" i="37"/>
  <c r="KX45" i="37"/>
  <c r="KW45" i="37"/>
  <c r="KV45" i="37"/>
  <c r="KU45" i="37"/>
  <c r="KT45" i="37"/>
  <c r="KS45" i="37"/>
  <c r="KR45" i="37"/>
  <c r="KQ45" i="37"/>
  <c r="KP45" i="37"/>
  <c r="KO45" i="37"/>
  <c r="KN45" i="37"/>
  <c r="KM45" i="37"/>
  <c r="KL45" i="37"/>
  <c r="KK45" i="37"/>
  <c r="KJ45" i="37"/>
  <c r="KI45" i="37"/>
  <c r="KH45" i="37"/>
  <c r="KG45" i="37"/>
  <c r="KF45" i="37"/>
  <c r="KE45" i="37"/>
  <c r="KD45" i="37"/>
  <c r="KC45" i="37"/>
  <c r="KB45" i="37"/>
  <c r="KA45" i="37"/>
  <c r="JZ45" i="37"/>
  <c r="JY45" i="37"/>
  <c r="JX45" i="37"/>
  <c r="JW45" i="37"/>
  <c r="JV45" i="37"/>
  <c r="JU45" i="37"/>
  <c r="JT45" i="37"/>
  <c r="JS45" i="37"/>
  <c r="JR45" i="37"/>
  <c r="JQ45" i="37"/>
  <c r="JP45" i="37"/>
  <c r="JO45" i="37"/>
  <c r="JN45" i="37"/>
  <c r="JM45" i="37"/>
  <c r="JL45" i="37"/>
  <c r="JK45" i="37"/>
  <c r="JJ45" i="37"/>
  <c r="JI45" i="37"/>
  <c r="JH45" i="37"/>
  <c r="JG45" i="37"/>
  <c r="JF45" i="37"/>
  <c r="JE45" i="37"/>
  <c r="JD45" i="37"/>
  <c r="JC45" i="37"/>
  <c r="JB45" i="37"/>
  <c r="JA45" i="37"/>
  <c r="IZ45" i="37"/>
  <c r="IY45" i="37"/>
  <c r="IX45" i="37"/>
  <c r="IW45" i="37"/>
  <c r="IV45" i="37"/>
  <c r="IU45" i="37"/>
  <c r="IT45" i="37"/>
  <c r="IS45" i="37"/>
  <c r="IR45" i="37"/>
  <c r="IQ45" i="37"/>
  <c r="IP45" i="37"/>
  <c r="IO45" i="37"/>
  <c r="IN45" i="37"/>
  <c r="IM45" i="37"/>
  <c r="IL45" i="37"/>
  <c r="IK45" i="37"/>
  <c r="IJ45" i="37"/>
  <c r="II45" i="37"/>
  <c r="IH45" i="37"/>
  <c r="IG45" i="37"/>
  <c r="IF45" i="37"/>
  <c r="IE45" i="37"/>
  <c r="ID45" i="37"/>
  <c r="IC45" i="37"/>
  <c r="IB45" i="37"/>
  <c r="IA45" i="37"/>
  <c r="HZ45" i="37"/>
  <c r="HY45" i="37"/>
  <c r="HX45" i="37"/>
  <c r="HW45" i="37"/>
  <c r="HV45" i="37"/>
  <c r="HU45" i="37"/>
  <c r="HT45" i="37"/>
  <c r="HS45" i="37"/>
  <c r="HR45" i="37"/>
  <c r="HQ45" i="37"/>
  <c r="HP45" i="37"/>
  <c r="HO45" i="37"/>
  <c r="HN45" i="37"/>
  <c r="HM45" i="37"/>
  <c r="HL45" i="37"/>
  <c r="HK45" i="37"/>
  <c r="HJ45" i="37"/>
  <c r="HI45" i="37"/>
  <c r="HH45" i="37"/>
  <c r="HG45" i="37"/>
  <c r="HF45" i="37"/>
  <c r="HE45" i="37"/>
  <c r="HD45" i="37"/>
  <c r="HC45" i="37"/>
  <c r="HB45" i="37"/>
  <c r="HA45" i="37"/>
  <c r="GZ45" i="37"/>
  <c r="GY45" i="37"/>
  <c r="GX45" i="37"/>
  <c r="GW45" i="37"/>
  <c r="GV45" i="37"/>
  <c r="GU45" i="37"/>
  <c r="GT45" i="37"/>
  <c r="GS45" i="37"/>
  <c r="GR45" i="37"/>
  <c r="GQ45" i="37"/>
  <c r="GP45" i="37"/>
  <c r="GO45" i="37"/>
  <c r="GN45" i="37"/>
  <c r="GM45" i="37"/>
  <c r="GL45" i="37"/>
  <c r="GK45" i="37"/>
  <c r="GJ45" i="37"/>
  <c r="GI45" i="37"/>
  <c r="GH45" i="37"/>
  <c r="GG45" i="37"/>
  <c r="GF45" i="37"/>
  <c r="GE45" i="37"/>
  <c r="GD45" i="37"/>
  <c r="GC45" i="37"/>
  <c r="GB45" i="37"/>
  <c r="GA45" i="37"/>
  <c r="FZ45" i="37"/>
  <c r="FY45" i="37"/>
  <c r="FX45" i="37"/>
  <c r="FW45" i="37"/>
  <c r="FV45" i="37"/>
  <c r="FU45" i="37"/>
  <c r="FT45" i="37"/>
  <c r="FS45" i="37"/>
  <c r="FR45" i="37"/>
  <c r="FQ45" i="37"/>
  <c r="FP45" i="37"/>
  <c r="FO45" i="37"/>
  <c r="FN45" i="37"/>
  <c r="FM45" i="37"/>
  <c r="FL45" i="37"/>
  <c r="FK45" i="37"/>
  <c r="FJ45" i="37"/>
  <c r="FI45" i="37"/>
  <c r="FH45" i="37"/>
  <c r="FG45" i="37"/>
  <c r="FF45" i="37"/>
  <c r="FE45" i="37"/>
  <c r="FD45" i="37"/>
  <c r="FC45" i="37"/>
  <c r="FB45" i="37"/>
  <c r="FA45" i="37"/>
  <c r="EZ45" i="37"/>
  <c r="EY45" i="37"/>
  <c r="EX45" i="37"/>
  <c r="EW45" i="37"/>
  <c r="EV45" i="37"/>
  <c r="EU45" i="37"/>
  <c r="ET45" i="37"/>
  <c r="ES45" i="37"/>
  <c r="ER45" i="37"/>
  <c r="EQ45" i="37"/>
  <c r="EP45" i="37"/>
  <c r="EO45" i="37"/>
  <c r="EN45" i="37"/>
  <c r="EM45" i="37"/>
  <c r="EL45" i="37"/>
  <c r="EK45" i="37"/>
  <c r="EJ45" i="37"/>
  <c r="EI45" i="37"/>
  <c r="EH45" i="37"/>
  <c r="EG45" i="37"/>
  <c r="EF45" i="37"/>
  <c r="EE45" i="37"/>
  <c r="ED45" i="37"/>
  <c r="EC45" i="37"/>
  <c r="EB45" i="37"/>
  <c r="EA45" i="37"/>
  <c r="DZ45" i="37"/>
  <c r="DY45" i="37"/>
  <c r="DX45" i="37"/>
  <c r="DW45" i="37"/>
  <c r="DV45" i="37"/>
  <c r="DU45" i="37"/>
  <c r="DT45" i="37"/>
  <c r="DS45" i="37"/>
  <c r="DR45" i="37"/>
  <c r="DQ45" i="37"/>
  <c r="DP45" i="37"/>
  <c r="DO45" i="37"/>
  <c r="DN45" i="37"/>
  <c r="DM45" i="37"/>
  <c r="DL45" i="37"/>
  <c r="DK45" i="37"/>
  <c r="DJ45" i="37"/>
  <c r="DI45" i="37"/>
  <c r="DH45" i="37"/>
  <c r="DG45" i="37"/>
  <c r="DF45" i="37"/>
  <c r="DE45" i="37"/>
  <c r="DD45" i="37"/>
  <c r="DC45" i="37"/>
  <c r="DB45" i="37"/>
  <c r="DA45" i="37"/>
  <c r="CZ45" i="37"/>
  <c r="CY45" i="37"/>
  <c r="CX45" i="37"/>
  <c r="CW45" i="37"/>
  <c r="CV45" i="37"/>
  <c r="CU45" i="37"/>
  <c r="CT45" i="37"/>
  <c r="CS45" i="37"/>
  <c r="CR45" i="37"/>
  <c r="CQ45" i="37"/>
  <c r="CP45" i="37"/>
  <c r="CO45" i="37"/>
  <c r="CN45" i="37"/>
  <c r="CM45" i="37"/>
  <c r="CL45" i="37"/>
  <c r="CK45" i="37"/>
  <c r="CJ45" i="37"/>
  <c r="CI45" i="37"/>
  <c r="CH45" i="37"/>
  <c r="CG45" i="37"/>
  <c r="CF45" i="37"/>
  <c r="CE45" i="37"/>
  <c r="CD45" i="37"/>
  <c r="CC45" i="37"/>
  <c r="CB45" i="37"/>
  <c r="CA45" i="37"/>
  <c r="BZ45" i="37"/>
  <c r="BY45" i="37"/>
  <c r="BX45" i="37"/>
  <c r="BW45" i="37"/>
  <c r="BV45" i="37"/>
  <c r="BU45" i="37"/>
  <c r="BT45" i="37"/>
  <c r="BS45" i="37"/>
  <c r="BR45" i="37"/>
  <c r="BQ45" i="37"/>
  <c r="BP45" i="37"/>
  <c r="BO45" i="37"/>
  <c r="BN45" i="37"/>
  <c r="BM45" i="37"/>
  <c r="BL45" i="37"/>
  <c r="BK45" i="37"/>
  <c r="BJ45" i="37"/>
  <c r="BI45" i="37"/>
  <c r="BH45" i="37"/>
  <c r="BG45" i="37"/>
  <c r="BF45" i="37"/>
  <c r="BE45" i="37"/>
  <c r="BD45" i="37"/>
  <c r="BC45" i="37"/>
  <c r="BB45" i="37"/>
  <c r="BA45" i="37"/>
  <c r="AZ45" i="37"/>
  <c r="AY45" i="37"/>
  <c r="AX45" i="37"/>
  <c r="AW45" i="37"/>
  <c r="AV45" i="37"/>
  <c r="AU45" i="37"/>
  <c r="AT45" i="37"/>
  <c r="AS45" i="37"/>
  <c r="AR45" i="37"/>
  <c r="AQ45" i="37"/>
  <c r="AP45" i="37"/>
  <c r="AO45" i="37"/>
  <c r="AN45" i="37"/>
  <c r="AM45" i="37"/>
  <c r="AL45" i="37"/>
  <c r="AK45" i="37"/>
  <c r="AJ45" i="37"/>
  <c r="AIZ42" i="37"/>
  <c r="AIY42" i="37"/>
  <c r="AIX42" i="37"/>
  <c r="AIW42" i="37"/>
  <c r="AIV42" i="37"/>
  <c r="AIU42" i="37"/>
  <c r="AIT42" i="37"/>
  <c r="AIS42" i="37"/>
  <c r="AIR42" i="37"/>
  <c r="AIQ42" i="37"/>
  <c r="AIP42" i="37"/>
  <c r="AIO42" i="37"/>
  <c r="AIN42" i="37"/>
  <c r="AIM42" i="37"/>
  <c r="AIL42" i="37"/>
  <c r="AIK42" i="37"/>
  <c r="AIJ42" i="37"/>
  <c r="AII42" i="37"/>
  <c r="AIH42" i="37"/>
  <c r="AIG42" i="37"/>
  <c r="AIF42" i="37"/>
  <c r="AIE42" i="37"/>
  <c r="AID42" i="37"/>
  <c r="AIC42" i="37"/>
  <c r="AIB42" i="37"/>
  <c r="AIA42" i="37"/>
  <c r="AHZ42" i="37"/>
  <c r="AHY42" i="37"/>
  <c r="AHX42" i="37"/>
  <c r="AHW42" i="37"/>
  <c r="AHV42" i="37"/>
  <c r="AHU42" i="37"/>
  <c r="AHT42" i="37"/>
  <c r="AHS42" i="37"/>
  <c r="AHR42" i="37"/>
  <c r="AHQ42" i="37"/>
  <c r="AHP42" i="37"/>
  <c r="AHO42" i="37"/>
  <c r="AHN42" i="37"/>
  <c r="AHM42" i="37"/>
  <c r="AHL42" i="37"/>
  <c r="AHK42" i="37"/>
  <c r="AHJ42" i="37"/>
  <c r="AHI42" i="37"/>
  <c r="AHH42" i="37"/>
  <c r="AHG42" i="37"/>
  <c r="AHF42" i="37"/>
  <c r="AHE42" i="37"/>
  <c r="AHD42" i="37"/>
  <c r="AHC42" i="37"/>
  <c r="AHB42" i="37"/>
  <c r="AHA42" i="37"/>
  <c r="AGZ42" i="37"/>
  <c r="AGY42" i="37"/>
  <c r="AGX42" i="37"/>
  <c r="AGW42" i="37"/>
  <c r="AGV42" i="37"/>
  <c r="AGU42" i="37"/>
  <c r="AGT42" i="37"/>
  <c r="AGS42" i="37"/>
  <c r="AGR42" i="37"/>
  <c r="AGQ42" i="37"/>
  <c r="AGP42" i="37"/>
  <c r="AGO42" i="37"/>
  <c r="AGN42" i="37"/>
  <c r="AGM42" i="37"/>
  <c r="AGL42" i="37"/>
  <c r="AGK42" i="37"/>
  <c r="AGJ42" i="37"/>
  <c r="AGI42" i="37"/>
  <c r="AGH42" i="37"/>
  <c r="AGG42" i="37"/>
  <c r="AGF42" i="37"/>
  <c r="AGE42" i="37"/>
  <c r="AGD42" i="37"/>
  <c r="AGC42" i="37"/>
  <c r="AGB42" i="37"/>
  <c r="AGA42" i="37"/>
  <c r="AFZ42" i="37"/>
  <c r="AFY42" i="37"/>
  <c r="AFX42" i="37"/>
  <c r="AFW42" i="37"/>
  <c r="AFV42" i="37"/>
  <c r="AFU42" i="37"/>
  <c r="AFT42" i="37"/>
  <c r="AFS42" i="37"/>
  <c r="AFR42" i="37"/>
  <c r="AFQ42" i="37"/>
  <c r="AFP42" i="37"/>
  <c r="AFO42" i="37"/>
  <c r="AFN42" i="37"/>
  <c r="AFM42" i="37"/>
  <c r="AFL42" i="37"/>
  <c r="AFK42" i="37"/>
  <c r="AFJ42" i="37"/>
  <c r="AFI42" i="37"/>
  <c r="AFH42" i="37"/>
  <c r="AFG42" i="37"/>
  <c r="AFF42" i="37"/>
  <c r="AFE42" i="37"/>
  <c r="AFD42" i="37"/>
  <c r="AFC42" i="37"/>
  <c r="AFB42" i="37"/>
  <c r="AFA42" i="37"/>
  <c r="AEZ42" i="37"/>
  <c r="AEY42" i="37"/>
  <c r="AEX42" i="37"/>
  <c r="AEW42" i="37"/>
  <c r="AEV42" i="37"/>
  <c r="AEU42" i="37"/>
  <c r="AET42" i="37"/>
  <c r="AES42" i="37"/>
  <c r="AER42" i="37"/>
  <c r="AEQ42" i="37"/>
  <c r="AEP42" i="37"/>
  <c r="AEO42" i="37"/>
  <c r="AEN42" i="37"/>
  <c r="AEM42" i="37"/>
  <c r="AEL42" i="37"/>
  <c r="AEK42" i="37"/>
  <c r="AEJ42" i="37"/>
  <c r="AEI42" i="37"/>
  <c r="AEH42" i="37"/>
  <c r="AEG42" i="37"/>
  <c r="AEF42" i="37"/>
  <c r="AEE42" i="37"/>
  <c r="AED42" i="37"/>
  <c r="AEC42" i="37"/>
  <c r="AEB42" i="37"/>
  <c r="AEA42" i="37"/>
  <c r="ADZ42" i="37"/>
  <c r="ADY42" i="37"/>
  <c r="ADX42" i="37"/>
  <c r="ADW42" i="37"/>
  <c r="ADV42" i="37"/>
  <c r="ADU42" i="37"/>
  <c r="ADT42" i="37"/>
  <c r="ADS42" i="37"/>
  <c r="ADR42" i="37"/>
  <c r="ADQ42" i="37"/>
  <c r="ADP42" i="37"/>
  <c r="ADO42" i="37"/>
  <c r="ADN42" i="37"/>
  <c r="ADM42" i="37"/>
  <c r="ADL42" i="37"/>
  <c r="ADK42" i="37"/>
  <c r="ADJ42" i="37"/>
  <c r="ADI42" i="37"/>
  <c r="ADH42" i="37"/>
  <c r="ADG42" i="37"/>
  <c r="ADF42" i="37"/>
  <c r="ADE42" i="37"/>
  <c r="ADD42" i="37"/>
  <c r="ADC42" i="37"/>
  <c r="ADB42" i="37"/>
  <c r="ADA42" i="37"/>
  <c r="ACZ42" i="37"/>
  <c r="ACY42" i="37"/>
  <c r="ACX42" i="37"/>
  <c r="ACW42" i="37"/>
  <c r="ACV42" i="37"/>
  <c r="ACU42" i="37"/>
  <c r="ACT42" i="37"/>
  <c r="ACS42" i="37"/>
  <c r="ACR42" i="37"/>
  <c r="ACQ42" i="37"/>
  <c r="ACP42" i="37"/>
  <c r="ACO42" i="37"/>
  <c r="ACN42" i="37"/>
  <c r="ACM42" i="37"/>
  <c r="ACL42" i="37"/>
  <c r="ACK42" i="37"/>
  <c r="ACJ42" i="37"/>
  <c r="ACI42" i="37"/>
  <c r="ACH42" i="37"/>
  <c r="ACG42" i="37"/>
  <c r="ACF42" i="37"/>
  <c r="ACE42" i="37"/>
  <c r="ACD42" i="37"/>
  <c r="ACC42" i="37"/>
  <c r="ACB42" i="37"/>
  <c r="ACA42" i="37"/>
  <c r="ABZ42" i="37"/>
  <c r="ABY42" i="37"/>
  <c r="ABX42" i="37"/>
  <c r="ABW42" i="37"/>
  <c r="ABV42" i="37"/>
  <c r="ABU42" i="37"/>
  <c r="ABT42" i="37"/>
  <c r="ABS42" i="37"/>
  <c r="ABR42" i="37"/>
  <c r="ABQ42" i="37"/>
  <c r="ABP42" i="37"/>
  <c r="ABO42" i="37"/>
  <c r="ABN42" i="37"/>
  <c r="ABM42" i="37"/>
  <c r="ABL42" i="37"/>
  <c r="ABK42" i="37"/>
  <c r="ABJ42" i="37"/>
  <c r="ABI42" i="37"/>
  <c r="ABH42" i="37"/>
  <c r="ABG42" i="37"/>
  <c r="ABF42" i="37"/>
  <c r="ABE42" i="37"/>
  <c r="ABD42" i="37"/>
  <c r="ABC42" i="37"/>
  <c r="ABB42" i="37"/>
  <c r="ABA42" i="37"/>
  <c r="AAZ42" i="37"/>
  <c r="AAY42" i="37"/>
  <c r="AAX42" i="37"/>
  <c r="AAW42" i="37"/>
  <c r="AAV42" i="37"/>
  <c r="AAU42" i="37"/>
  <c r="AAT42" i="37"/>
  <c r="AAS42" i="37"/>
  <c r="AAR42" i="37"/>
  <c r="AAQ42" i="37"/>
  <c r="AAP42" i="37"/>
  <c r="AAO42" i="37"/>
  <c r="AAN42" i="37"/>
  <c r="AAM42" i="37"/>
  <c r="AAL42" i="37"/>
  <c r="AAK42" i="37"/>
  <c r="AAJ42" i="37"/>
  <c r="AAI42" i="37"/>
  <c r="AAH42" i="37"/>
  <c r="AAG42" i="37"/>
  <c r="AAF42" i="37"/>
  <c r="AAE42" i="37"/>
  <c r="AAD42" i="37"/>
  <c r="AAC42" i="37"/>
  <c r="AAB42" i="37"/>
  <c r="AAA42" i="37"/>
  <c r="ZZ42" i="37"/>
  <c r="ZY42" i="37"/>
  <c r="ZX42" i="37"/>
  <c r="ZW42" i="37"/>
  <c r="ZV42" i="37"/>
  <c r="ZU42" i="37"/>
  <c r="ZT42" i="37"/>
  <c r="ZS42" i="37"/>
  <c r="ZR42" i="37"/>
  <c r="ZQ42" i="37"/>
  <c r="ZP42" i="37"/>
  <c r="ZO42" i="37"/>
  <c r="ZN42" i="37"/>
  <c r="ZM42" i="37"/>
  <c r="ZL42" i="37"/>
  <c r="ZK42" i="37"/>
  <c r="ZJ42" i="37"/>
  <c r="ZI42" i="37"/>
  <c r="ZH42" i="37"/>
  <c r="ZG42" i="37"/>
  <c r="ZF42" i="37"/>
  <c r="ZE42" i="37"/>
  <c r="ZD42" i="37"/>
  <c r="ZC42" i="37"/>
  <c r="ZB42" i="37"/>
  <c r="ZA42" i="37"/>
  <c r="YZ42" i="37"/>
  <c r="YY42" i="37"/>
  <c r="YX42" i="37"/>
  <c r="YW42" i="37"/>
  <c r="YV42" i="37"/>
  <c r="YU42" i="37"/>
  <c r="YT42" i="37"/>
  <c r="YS42" i="37"/>
  <c r="YR42" i="37"/>
  <c r="YQ42" i="37"/>
  <c r="YP42" i="37"/>
  <c r="YO42" i="37"/>
  <c r="YN42" i="37"/>
  <c r="YM42" i="37"/>
  <c r="YL42" i="37"/>
  <c r="YK42" i="37"/>
  <c r="YJ42" i="37"/>
  <c r="YI42" i="37"/>
  <c r="YH42" i="37"/>
  <c r="YG42" i="37"/>
  <c r="YF42" i="37"/>
  <c r="YE42" i="37"/>
  <c r="YD42" i="37"/>
  <c r="YC42" i="37"/>
  <c r="YB42" i="37"/>
  <c r="YA42" i="37"/>
  <c r="XZ42" i="37"/>
  <c r="XY42" i="37"/>
  <c r="XX42" i="37"/>
  <c r="XW42" i="37"/>
  <c r="XV42" i="37"/>
  <c r="XU42" i="37"/>
  <c r="XT42" i="37"/>
  <c r="XS42" i="37"/>
  <c r="XR42" i="37"/>
  <c r="XQ42" i="37"/>
  <c r="XP42" i="37"/>
  <c r="XO42" i="37"/>
  <c r="XN42" i="37"/>
  <c r="XM42" i="37"/>
  <c r="XL42" i="37"/>
  <c r="XK42" i="37"/>
  <c r="XJ42" i="37"/>
  <c r="XI42" i="37"/>
  <c r="XH42" i="37"/>
  <c r="XG42" i="37"/>
  <c r="XF42" i="37"/>
  <c r="XE42" i="37"/>
  <c r="XD42" i="37"/>
  <c r="XC42" i="37"/>
  <c r="XB42" i="37"/>
  <c r="XA42" i="37"/>
  <c r="WZ42" i="37"/>
  <c r="WY42" i="37"/>
  <c r="WX42" i="37"/>
  <c r="WW42" i="37"/>
  <c r="WV42" i="37"/>
  <c r="WU42" i="37"/>
  <c r="WT42" i="37"/>
  <c r="WS42" i="37"/>
  <c r="WR42" i="37"/>
  <c r="WQ42" i="37"/>
  <c r="WP42" i="37"/>
  <c r="WO42" i="37"/>
  <c r="WN42" i="37"/>
  <c r="WM42" i="37"/>
  <c r="WL42" i="37"/>
  <c r="WK42" i="37"/>
  <c r="WJ42" i="37"/>
  <c r="WI42" i="37"/>
  <c r="WH42" i="37"/>
  <c r="WG42" i="37"/>
  <c r="WF42" i="37"/>
  <c r="WE42" i="37"/>
  <c r="WD42" i="37"/>
  <c r="WC42" i="37"/>
  <c r="WB42" i="37"/>
  <c r="WA42" i="37"/>
  <c r="VZ42" i="37"/>
  <c r="VY42" i="37"/>
  <c r="VX42" i="37"/>
  <c r="VW42" i="37"/>
  <c r="VV42" i="37"/>
  <c r="VU42" i="37"/>
  <c r="VT42" i="37"/>
  <c r="VS42" i="37"/>
  <c r="VR42" i="37"/>
  <c r="VQ42" i="37"/>
  <c r="VP42" i="37"/>
  <c r="VO42" i="37"/>
  <c r="VN42" i="37"/>
  <c r="VM42" i="37"/>
  <c r="VL42" i="37"/>
  <c r="VK42" i="37"/>
  <c r="VJ42" i="37"/>
  <c r="VI42" i="37"/>
  <c r="VH42" i="37"/>
  <c r="VG42" i="37"/>
  <c r="VF42" i="37"/>
  <c r="VE42" i="37"/>
  <c r="VD42" i="37"/>
  <c r="VC42" i="37"/>
  <c r="VB42" i="37"/>
  <c r="VA42" i="37"/>
  <c r="UZ42" i="37"/>
  <c r="UY42" i="37"/>
  <c r="UX42" i="37"/>
  <c r="UW42" i="37"/>
  <c r="UV42" i="37"/>
  <c r="UU42" i="37"/>
  <c r="UT42" i="37"/>
  <c r="US42" i="37"/>
  <c r="UR42" i="37"/>
  <c r="UQ42" i="37"/>
  <c r="UP42" i="37"/>
  <c r="UO42" i="37"/>
  <c r="UN42" i="37"/>
  <c r="UM42" i="37"/>
  <c r="UL42" i="37"/>
  <c r="UK42" i="37"/>
  <c r="UJ42" i="37"/>
  <c r="UI42" i="37"/>
  <c r="UH42" i="37"/>
  <c r="UG42" i="37"/>
  <c r="UF42" i="37"/>
  <c r="UE42" i="37"/>
  <c r="UD42" i="37"/>
  <c r="UC42" i="37"/>
  <c r="UB42" i="37"/>
  <c r="UA42" i="37"/>
  <c r="TZ42" i="37"/>
  <c r="TY42" i="37"/>
  <c r="TX42" i="37"/>
  <c r="TW42" i="37"/>
  <c r="TV42" i="37"/>
  <c r="TU42" i="37"/>
  <c r="TT42" i="37"/>
  <c r="TS42" i="37"/>
  <c r="TR42" i="37"/>
  <c r="TQ42" i="37"/>
  <c r="TP42" i="37"/>
  <c r="TO42" i="37"/>
  <c r="TN42" i="37"/>
  <c r="TM42" i="37"/>
  <c r="TL42" i="37"/>
  <c r="TK42" i="37"/>
  <c r="TJ42" i="37"/>
  <c r="TI42" i="37"/>
  <c r="TH42" i="37"/>
  <c r="TG42" i="37"/>
  <c r="TF42" i="37"/>
  <c r="TE42" i="37"/>
  <c r="TD42" i="37"/>
  <c r="TC42" i="37"/>
  <c r="TB42" i="37"/>
  <c r="TA42" i="37"/>
  <c r="SZ42" i="37"/>
  <c r="SY42" i="37"/>
  <c r="SX42" i="37"/>
  <c r="SW42" i="37"/>
  <c r="SV42" i="37"/>
  <c r="SU42" i="37"/>
  <c r="ST42" i="37"/>
  <c r="SS42" i="37"/>
  <c r="SR42" i="37"/>
  <c r="SQ42" i="37"/>
  <c r="SP42" i="37"/>
  <c r="SO42" i="37"/>
  <c r="SN42" i="37"/>
  <c r="SM42" i="37"/>
  <c r="SL42" i="37"/>
  <c r="SK42" i="37"/>
  <c r="SJ42" i="37"/>
  <c r="SI42" i="37"/>
  <c r="SH42" i="37"/>
  <c r="SG42" i="37"/>
  <c r="SF42" i="37"/>
  <c r="SE42" i="37"/>
  <c r="SD42" i="37"/>
  <c r="SC42" i="37"/>
  <c r="SB42" i="37"/>
  <c r="SA42" i="37"/>
  <c r="RZ42" i="37"/>
  <c r="RY42" i="37"/>
  <c r="RX42" i="37"/>
  <c r="RW42" i="37"/>
  <c r="RV42" i="37"/>
  <c r="RU42" i="37"/>
  <c r="RT42" i="37"/>
  <c r="RS42" i="37"/>
  <c r="RR42" i="37"/>
  <c r="RQ42" i="37"/>
  <c r="RP42" i="37"/>
  <c r="RO42" i="37"/>
  <c r="RN42" i="37"/>
  <c r="RM42" i="37"/>
  <c r="RL42" i="37"/>
  <c r="RK42" i="37"/>
  <c r="RJ42" i="37"/>
  <c r="RI42" i="37"/>
  <c r="RH42" i="37"/>
  <c r="RG42" i="37"/>
  <c r="RF42" i="37"/>
  <c r="RE42" i="37"/>
  <c r="RD42" i="37"/>
  <c r="RC42" i="37"/>
  <c r="RB42" i="37"/>
  <c r="RA42" i="37"/>
  <c r="QZ42" i="37"/>
  <c r="QY42" i="37"/>
  <c r="QX42" i="37"/>
  <c r="QW42" i="37"/>
  <c r="QV42" i="37"/>
  <c r="QU42" i="37"/>
  <c r="QT42" i="37"/>
  <c r="QS42" i="37"/>
  <c r="QR42" i="37"/>
  <c r="QQ42" i="37"/>
  <c r="QP42" i="37"/>
  <c r="QO42" i="37"/>
  <c r="QN42" i="37"/>
  <c r="QM42" i="37"/>
  <c r="QL42" i="37"/>
  <c r="QK42" i="37"/>
  <c r="QJ42" i="37"/>
  <c r="QI42" i="37"/>
  <c r="QH42" i="37"/>
  <c r="QG42" i="37"/>
  <c r="QF42" i="37"/>
  <c r="QE42" i="37"/>
  <c r="QD42" i="37"/>
  <c r="QC42" i="37"/>
  <c r="QB42" i="37"/>
  <c r="QA42" i="37"/>
  <c r="PZ42" i="37"/>
  <c r="PY42" i="37"/>
  <c r="PX42" i="37"/>
  <c r="PW42" i="37"/>
  <c r="PV42" i="37"/>
  <c r="PU42" i="37"/>
  <c r="PT42" i="37"/>
  <c r="PS42" i="37"/>
  <c r="PR42" i="37"/>
  <c r="PQ42" i="37"/>
  <c r="PP42" i="37"/>
  <c r="PO42" i="37"/>
  <c r="PN42" i="37"/>
  <c r="PM42" i="37"/>
  <c r="PL42" i="37"/>
  <c r="PK42" i="37"/>
  <c r="PJ42" i="37"/>
  <c r="PI42" i="37"/>
  <c r="PH42" i="37"/>
  <c r="PG42" i="37"/>
  <c r="PF42" i="37"/>
  <c r="PE42" i="37"/>
  <c r="PD42" i="37"/>
  <c r="PC42" i="37"/>
  <c r="PB42" i="37"/>
  <c r="PA42" i="37"/>
  <c r="OZ42" i="37"/>
  <c r="OY42" i="37"/>
  <c r="OX42" i="37"/>
  <c r="OW42" i="37"/>
  <c r="OV42" i="37"/>
  <c r="OU42" i="37"/>
  <c r="OT42" i="37"/>
  <c r="OS42" i="37"/>
  <c r="OR42" i="37"/>
  <c r="OQ42" i="37"/>
  <c r="OP42" i="37"/>
  <c r="OO42" i="37"/>
  <c r="ON42" i="37"/>
  <c r="OM42" i="37"/>
  <c r="OL42" i="37"/>
  <c r="OK42" i="37"/>
  <c r="OJ42" i="37"/>
  <c r="OI42" i="37"/>
  <c r="OH42" i="37"/>
  <c r="OG42" i="37"/>
  <c r="OF42" i="37"/>
  <c r="OE42" i="37"/>
  <c r="OD42" i="37"/>
  <c r="OC42" i="37"/>
  <c r="OB42" i="37"/>
  <c r="OA42" i="37"/>
  <c r="NZ42" i="37"/>
  <c r="NY42" i="37"/>
  <c r="NX42" i="37"/>
  <c r="NW42" i="37"/>
  <c r="NV42" i="37"/>
  <c r="NU42" i="37"/>
  <c r="NT42" i="37"/>
  <c r="NS42" i="37"/>
  <c r="NR42" i="37"/>
  <c r="NQ42" i="37"/>
  <c r="NP42" i="37"/>
  <c r="NO42" i="37"/>
  <c r="NN42" i="37"/>
  <c r="NM42" i="37"/>
  <c r="NL42" i="37"/>
  <c r="NK42" i="37"/>
  <c r="NJ42" i="37"/>
  <c r="NI42" i="37"/>
  <c r="NH42" i="37"/>
  <c r="NG42" i="37"/>
  <c r="NF42" i="37"/>
  <c r="NE42" i="37"/>
  <c r="ND42" i="37"/>
  <c r="NC42" i="37"/>
  <c r="NB42" i="37"/>
  <c r="NA42" i="37"/>
  <c r="MZ42" i="37"/>
  <c r="MY42" i="37"/>
  <c r="MX42" i="37"/>
  <c r="MW42" i="37"/>
  <c r="MV42" i="37"/>
  <c r="MU42" i="37"/>
  <c r="MT42" i="37"/>
  <c r="MS42" i="37"/>
  <c r="MR42" i="37"/>
  <c r="MQ42" i="37"/>
  <c r="MP42" i="37"/>
  <c r="MO42" i="37"/>
  <c r="MN42" i="37"/>
  <c r="MM42" i="37"/>
  <c r="ML42" i="37"/>
  <c r="MK42" i="37"/>
  <c r="MJ42" i="37"/>
  <c r="MI42" i="37"/>
  <c r="MH42" i="37"/>
  <c r="MG42" i="37"/>
  <c r="MF42" i="37"/>
  <c r="ME42" i="37"/>
  <c r="MD42" i="37"/>
  <c r="MC42" i="37"/>
  <c r="MB42" i="37"/>
  <c r="MA42" i="37"/>
  <c r="LZ42" i="37"/>
  <c r="LY42" i="37"/>
  <c r="LX42" i="37"/>
  <c r="LW42" i="37"/>
  <c r="LV42" i="37"/>
  <c r="LU42" i="37"/>
  <c r="LT42" i="37"/>
  <c r="LS42" i="37"/>
  <c r="LR42" i="37"/>
  <c r="LQ42" i="37"/>
  <c r="LP42" i="37"/>
  <c r="LO42" i="37"/>
  <c r="LN42" i="37"/>
  <c r="LM42" i="37"/>
  <c r="LL42" i="37"/>
  <c r="LK42" i="37"/>
  <c r="LJ42" i="37"/>
  <c r="LI42" i="37"/>
  <c r="LH42" i="37"/>
  <c r="LG42" i="37"/>
  <c r="LF42" i="37"/>
  <c r="LE42" i="37"/>
  <c r="LD42" i="37"/>
  <c r="LC42" i="37"/>
  <c r="LB42" i="37"/>
  <c r="LA42" i="37"/>
  <c r="KZ42" i="37"/>
  <c r="KY42" i="37"/>
  <c r="KX42" i="37"/>
  <c r="KW42" i="37"/>
  <c r="KV42" i="37"/>
  <c r="KU42" i="37"/>
  <c r="KT42" i="37"/>
  <c r="KS42" i="37"/>
  <c r="KR42" i="37"/>
  <c r="KQ42" i="37"/>
  <c r="KP42" i="37"/>
  <c r="KO42" i="37"/>
  <c r="KN42" i="37"/>
  <c r="KM42" i="37"/>
  <c r="KL42" i="37"/>
  <c r="KK42" i="37"/>
  <c r="KJ42" i="37"/>
  <c r="KI42" i="37"/>
  <c r="KH42" i="37"/>
  <c r="KG42" i="37"/>
  <c r="KF42" i="37"/>
  <c r="KE42" i="37"/>
  <c r="KD42" i="37"/>
  <c r="KC42" i="37"/>
  <c r="KB42" i="37"/>
  <c r="KA42" i="37"/>
  <c r="JZ42" i="37"/>
  <c r="JY42" i="37"/>
  <c r="JX42" i="37"/>
  <c r="JW42" i="37"/>
  <c r="JV42" i="37"/>
  <c r="JU42" i="37"/>
  <c r="JT42" i="37"/>
  <c r="JS42" i="37"/>
  <c r="JR42" i="37"/>
  <c r="JQ42" i="37"/>
  <c r="JP42" i="37"/>
  <c r="JO42" i="37"/>
  <c r="JN42" i="37"/>
  <c r="JM42" i="37"/>
  <c r="JL42" i="37"/>
  <c r="JK42" i="37"/>
  <c r="JJ42" i="37"/>
  <c r="JI42" i="37"/>
  <c r="JH42" i="37"/>
  <c r="JG42" i="37"/>
  <c r="JF42" i="37"/>
  <c r="JE42" i="37"/>
  <c r="JD42" i="37"/>
  <c r="JC42" i="37"/>
  <c r="JB42" i="37"/>
  <c r="JA42" i="37"/>
  <c r="IZ42" i="37"/>
  <c r="IY42" i="37"/>
  <c r="IX42" i="37"/>
  <c r="IW42" i="37"/>
  <c r="IV42" i="37"/>
  <c r="IU42" i="37"/>
  <c r="IT42" i="37"/>
  <c r="IS42" i="37"/>
  <c r="IR42" i="37"/>
  <c r="IQ42" i="37"/>
  <c r="IP42" i="37"/>
  <c r="IO42" i="37"/>
  <c r="IN42" i="37"/>
  <c r="IM42" i="37"/>
  <c r="IL42" i="37"/>
  <c r="IK42" i="37"/>
  <c r="IJ42" i="37"/>
  <c r="II42" i="37"/>
  <c r="IH42" i="37"/>
  <c r="IG42" i="37"/>
  <c r="IF42" i="37"/>
  <c r="IE42" i="37"/>
  <c r="ID42" i="37"/>
  <c r="IC42" i="37"/>
  <c r="IB42" i="37"/>
  <c r="IA42" i="37"/>
  <c r="HZ42" i="37"/>
  <c r="HY42" i="37"/>
  <c r="HX42" i="37"/>
  <c r="HW42" i="37"/>
  <c r="HV42" i="37"/>
  <c r="HU42" i="37"/>
  <c r="HT42" i="37"/>
  <c r="HS42" i="37"/>
  <c r="HR42" i="37"/>
  <c r="HQ42" i="37"/>
  <c r="HP42" i="37"/>
  <c r="HO42" i="37"/>
  <c r="HN42" i="37"/>
  <c r="HM42" i="37"/>
  <c r="HL42" i="37"/>
  <c r="HK42" i="37"/>
  <c r="HJ42" i="37"/>
  <c r="HI42" i="37"/>
  <c r="HH42" i="37"/>
  <c r="HG42" i="37"/>
  <c r="HF42" i="37"/>
  <c r="HE42" i="37"/>
  <c r="HD42" i="37"/>
  <c r="HC42" i="37"/>
  <c r="HB42" i="37"/>
  <c r="HA42" i="37"/>
  <c r="GZ42" i="37"/>
  <c r="GY42" i="37"/>
  <c r="GX42" i="37"/>
  <c r="GW42" i="37"/>
  <c r="GV42" i="37"/>
  <c r="GU42" i="37"/>
  <c r="GT42" i="37"/>
  <c r="GS42" i="37"/>
  <c r="GR42" i="37"/>
  <c r="GQ42" i="37"/>
  <c r="GP42" i="37"/>
  <c r="GO42" i="37"/>
  <c r="GN42" i="37"/>
  <c r="GM42" i="37"/>
  <c r="GL42" i="37"/>
  <c r="GK42" i="37"/>
  <c r="GJ42" i="37"/>
  <c r="GI42" i="37"/>
  <c r="GH42" i="37"/>
  <c r="GG42" i="37"/>
  <c r="GF42" i="37"/>
  <c r="GE42" i="37"/>
  <c r="GD42" i="37"/>
  <c r="GC42" i="37"/>
  <c r="GB42" i="37"/>
  <c r="GA42" i="37"/>
  <c r="FZ42" i="37"/>
  <c r="FY42" i="37"/>
  <c r="FX42" i="37"/>
  <c r="FW42" i="37"/>
  <c r="FV42" i="37"/>
  <c r="FU42" i="37"/>
  <c r="FT42" i="37"/>
  <c r="FS42" i="37"/>
  <c r="FR42" i="37"/>
  <c r="FQ42" i="37"/>
  <c r="FP42" i="37"/>
  <c r="FO42" i="37"/>
  <c r="FN42" i="37"/>
  <c r="FM42" i="37"/>
  <c r="FL42" i="37"/>
  <c r="FK42" i="37"/>
  <c r="FJ42" i="37"/>
  <c r="FI42" i="37"/>
  <c r="FH42" i="37"/>
  <c r="FG42" i="37"/>
  <c r="FF42" i="37"/>
  <c r="FE42" i="37"/>
  <c r="FD42" i="37"/>
  <c r="FC42" i="37"/>
  <c r="FB42" i="37"/>
  <c r="FA42" i="37"/>
  <c r="EZ42" i="37"/>
  <c r="EY42" i="37"/>
  <c r="EX42" i="37"/>
  <c r="EW42" i="37"/>
  <c r="EV42" i="37"/>
  <c r="EU42" i="37"/>
  <c r="ET42" i="37"/>
  <c r="ES42" i="37"/>
  <c r="ER42" i="37"/>
  <c r="EQ42" i="37"/>
  <c r="EP42" i="37"/>
  <c r="EO42" i="37"/>
  <c r="EN42" i="37"/>
  <c r="EM42" i="37"/>
  <c r="EL42" i="37"/>
  <c r="EK42" i="37"/>
  <c r="EJ42" i="37"/>
  <c r="EI42" i="37"/>
  <c r="EH42" i="37"/>
  <c r="EG42" i="37"/>
  <c r="EF42" i="37"/>
  <c r="EE42" i="37"/>
  <c r="ED42" i="37"/>
  <c r="EC42" i="37"/>
  <c r="EB42" i="37"/>
  <c r="EA42" i="37"/>
  <c r="DZ42" i="37"/>
  <c r="DY42" i="37"/>
  <c r="DX42" i="37"/>
  <c r="DW42" i="37"/>
  <c r="DV42" i="37"/>
  <c r="DU42" i="37"/>
  <c r="DT42" i="37"/>
  <c r="DS42" i="37"/>
  <c r="DR42" i="37"/>
  <c r="DQ42" i="37"/>
  <c r="DP42" i="37"/>
  <c r="DO42" i="37"/>
  <c r="DN42" i="37"/>
  <c r="DM42" i="37"/>
  <c r="DL42" i="37"/>
  <c r="DK42" i="37"/>
  <c r="DJ42" i="37"/>
  <c r="DI42" i="37"/>
  <c r="DH42" i="37"/>
  <c r="DG42" i="37"/>
  <c r="DF42" i="37"/>
  <c r="DE42" i="37"/>
  <c r="DD42" i="37"/>
  <c r="DC42" i="37"/>
  <c r="DB42" i="37"/>
  <c r="DA42" i="37"/>
  <c r="CZ42" i="37"/>
  <c r="CY42" i="37"/>
  <c r="CX42" i="37"/>
  <c r="CW42" i="37"/>
  <c r="CV42" i="37"/>
  <c r="CU42" i="37"/>
  <c r="CT42" i="37"/>
  <c r="CS42" i="37"/>
  <c r="CR42" i="37"/>
  <c r="CQ42" i="37"/>
  <c r="CP42" i="37"/>
  <c r="CO42" i="37"/>
  <c r="CN42" i="37"/>
  <c r="CM42" i="37"/>
  <c r="CL42" i="37"/>
  <c r="CK42" i="37"/>
  <c r="CJ42" i="37"/>
  <c r="CI42" i="37"/>
  <c r="CH42" i="37"/>
  <c r="CG42" i="37"/>
  <c r="CF42" i="37"/>
  <c r="CE42" i="37"/>
  <c r="CD42" i="37"/>
  <c r="CC42" i="37"/>
  <c r="CB42" i="37"/>
  <c r="CA42" i="37"/>
  <c r="BZ42" i="37"/>
  <c r="BY42" i="37"/>
  <c r="BX42" i="37"/>
  <c r="BW42" i="37"/>
  <c r="BV42" i="37"/>
  <c r="BU42" i="37"/>
  <c r="BT42" i="37"/>
  <c r="BS42" i="37"/>
  <c r="BR42" i="37"/>
  <c r="BQ42" i="37"/>
  <c r="BP42" i="37"/>
  <c r="BO42" i="37"/>
  <c r="BN42" i="37"/>
  <c r="BM42" i="37"/>
  <c r="BL42" i="37"/>
  <c r="BK42" i="37"/>
  <c r="BJ42" i="37"/>
  <c r="BI42" i="37"/>
  <c r="BH42" i="37"/>
  <c r="BG42" i="37"/>
  <c r="BF42" i="37"/>
  <c r="BE42" i="37"/>
  <c r="BD42" i="37"/>
  <c r="BC42" i="37"/>
  <c r="BB42" i="37"/>
  <c r="BA42" i="37"/>
  <c r="AZ42" i="37"/>
  <c r="AY42" i="37"/>
  <c r="AX42" i="37"/>
  <c r="AW42" i="37"/>
  <c r="AV42" i="37"/>
  <c r="AU42" i="37"/>
  <c r="AT42" i="37"/>
  <c r="AS42" i="37"/>
  <c r="AR42" i="37"/>
  <c r="AQ42" i="37"/>
  <c r="AP42" i="37"/>
  <c r="AO42" i="37"/>
  <c r="AN42" i="37"/>
  <c r="AM42" i="37"/>
  <c r="AL42" i="37"/>
  <c r="AK42" i="37"/>
  <c r="AJ42" i="37"/>
  <c r="AIZ41" i="37"/>
  <c r="AIY41" i="37"/>
  <c r="AIX41" i="37"/>
  <c r="AIW41" i="37"/>
  <c r="AIV41" i="37"/>
  <c r="AIU41" i="37"/>
  <c r="AIT41" i="37"/>
  <c r="AIS41" i="37"/>
  <c r="AIR41" i="37"/>
  <c r="AIQ41" i="37"/>
  <c r="AIP41" i="37"/>
  <c r="AIO41" i="37"/>
  <c r="AIN41" i="37"/>
  <c r="AIM41" i="37"/>
  <c r="AIL41" i="37"/>
  <c r="AIK41" i="37"/>
  <c r="AIJ41" i="37"/>
  <c r="AII41" i="37"/>
  <c r="AIH41" i="37"/>
  <c r="AIG41" i="37"/>
  <c r="AIF41" i="37"/>
  <c r="AIE41" i="37"/>
  <c r="AID41" i="37"/>
  <c r="AIC41" i="37"/>
  <c r="AIB41" i="37"/>
  <c r="AIA41" i="37"/>
  <c r="AHZ41" i="37"/>
  <c r="AHY41" i="37"/>
  <c r="AHX41" i="37"/>
  <c r="AHW41" i="37"/>
  <c r="AHV41" i="37"/>
  <c r="AHU41" i="37"/>
  <c r="AHT41" i="37"/>
  <c r="AHS41" i="37"/>
  <c r="AHR41" i="37"/>
  <c r="AHQ41" i="37"/>
  <c r="AHP41" i="37"/>
  <c r="AHO41" i="37"/>
  <c r="AHN41" i="37"/>
  <c r="AHM41" i="37"/>
  <c r="AHL41" i="37"/>
  <c r="AHK41" i="37"/>
  <c r="AHJ41" i="37"/>
  <c r="AHI41" i="37"/>
  <c r="AHH41" i="37"/>
  <c r="AHG41" i="37"/>
  <c r="AHF41" i="37"/>
  <c r="AHE41" i="37"/>
  <c r="AHD41" i="37"/>
  <c r="AHC41" i="37"/>
  <c r="AHB41" i="37"/>
  <c r="AHA41" i="37"/>
  <c r="AGZ41" i="37"/>
  <c r="AGY41" i="37"/>
  <c r="AGX41" i="37"/>
  <c r="AGW41" i="37"/>
  <c r="AGV41" i="37"/>
  <c r="AGU41" i="37"/>
  <c r="AGT41" i="37"/>
  <c r="AGS41" i="37"/>
  <c r="AGR41" i="37"/>
  <c r="AGQ41" i="37"/>
  <c r="AGP41" i="37"/>
  <c r="AGO41" i="37"/>
  <c r="AGN41" i="37"/>
  <c r="AGM41" i="37"/>
  <c r="AGL41" i="37"/>
  <c r="AGK41" i="37"/>
  <c r="AGJ41" i="37"/>
  <c r="AGI41" i="37"/>
  <c r="AGH41" i="37"/>
  <c r="AGG41" i="37"/>
  <c r="AGF41" i="37"/>
  <c r="AGE41" i="37"/>
  <c r="AGD41" i="37"/>
  <c r="AGC41" i="37"/>
  <c r="AGB41" i="37"/>
  <c r="AGA41" i="37"/>
  <c r="AFZ41" i="37"/>
  <c r="AFY41" i="37"/>
  <c r="AFX41" i="37"/>
  <c r="AFW41" i="37"/>
  <c r="AFV41" i="37"/>
  <c r="AFU41" i="37"/>
  <c r="AFT41" i="37"/>
  <c r="AFS41" i="37"/>
  <c r="AFR41" i="37"/>
  <c r="AFQ41" i="37"/>
  <c r="AFP41" i="37"/>
  <c r="AFO41" i="37"/>
  <c r="AFN41" i="37"/>
  <c r="AFM41" i="37"/>
  <c r="AFL41" i="37"/>
  <c r="AFK41" i="37"/>
  <c r="AFJ41" i="37"/>
  <c r="AFI41" i="37"/>
  <c r="AFH41" i="37"/>
  <c r="AFG41" i="37"/>
  <c r="AFF41" i="37"/>
  <c r="AFE41" i="37"/>
  <c r="AFD41" i="37"/>
  <c r="AFC41" i="37"/>
  <c r="AFB41" i="37"/>
  <c r="AFA41" i="37"/>
  <c r="AEZ41" i="37"/>
  <c r="AEY41" i="37"/>
  <c r="AEX41" i="37"/>
  <c r="AEW41" i="37"/>
  <c r="AEV41" i="37"/>
  <c r="AEU41" i="37"/>
  <c r="AET41" i="37"/>
  <c r="AES41" i="37"/>
  <c r="AER41" i="37"/>
  <c r="AEQ41" i="37"/>
  <c r="AEP41" i="37"/>
  <c r="AEO41" i="37"/>
  <c r="AEN41" i="37"/>
  <c r="AEM41" i="37"/>
  <c r="AEL41" i="37"/>
  <c r="AEK41" i="37"/>
  <c r="AEJ41" i="37"/>
  <c r="AEI41" i="37"/>
  <c r="AEH41" i="37"/>
  <c r="AEG41" i="37"/>
  <c r="AEF41" i="37"/>
  <c r="AEE41" i="37"/>
  <c r="AED41" i="37"/>
  <c r="AEC41" i="37"/>
  <c r="AEB41" i="37"/>
  <c r="AEA41" i="37"/>
  <c r="ADZ41" i="37"/>
  <c r="ADY41" i="37"/>
  <c r="ADX41" i="37"/>
  <c r="ADW41" i="37"/>
  <c r="ADV41" i="37"/>
  <c r="ADU41" i="37"/>
  <c r="ADT41" i="37"/>
  <c r="ADS41" i="37"/>
  <c r="ADR41" i="37"/>
  <c r="ADQ41" i="37"/>
  <c r="ADP41" i="37"/>
  <c r="ADO41" i="37"/>
  <c r="ADN41" i="37"/>
  <c r="ADM41" i="37"/>
  <c r="ADL41" i="37"/>
  <c r="ADK41" i="37"/>
  <c r="ADJ41" i="37"/>
  <c r="ADI41" i="37"/>
  <c r="ADH41" i="37"/>
  <c r="ADG41" i="37"/>
  <c r="ADF41" i="37"/>
  <c r="ADE41" i="37"/>
  <c r="ADD41" i="37"/>
  <c r="ADC41" i="37"/>
  <c r="ADB41" i="37"/>
  <c r="ADA41" i="37"/>
  <c r="ACZ41" i="37"/>
  <c r="ACY41" i="37"/>
  <c r="ACX41" i="37"/>
  <c r="ACW41" i="37"/>
  <c r="ACV41" i="37"/>
  <c r="ACU41" i="37"/>
  <c r="ACT41" i="37"/>
  <c r="ACS41" i="37"/>
  <c r="ACR41" i="37"/>
  <c r="ACQ41" i="37"/>
  <c r="ACP41" i="37"/>
  <c r="ACO41" i="37"/>
  <c r="ACN41" i="37"/>
  <c r="ACM41" i="37"/>
  <c r="ACL41" i="37"/>
  <c r="ACK41" i="37"/>
  <c r="ACJ41" i="37"/>
  <c r="ACI41" i="37"/>
  <c r="ACH41" i="37"/>
  <c r="ACG41" i="37"/>
  <c r="ACF41" i="37"/>
  <c r="ACE41" i="37"/>
  <c r="ACD41" i="37"/>
  <c r="ACC41" i="37"/>
  <c r="ACB41" i="37"/>
  <c r="ACA41" i="37"/>
  <c r="ABZ41" i="37"/>
  <c r="ABY41" i="37"/>
  <c r="ABX41" i="37"/>
  <c r="ABW41" i="37"/>
  <c r="ABV41" i="37"/>
  <c r="ABU41" i="37"/>
  <c r="ABT41" i="37"/>
  <c r="ABS41" i="37"/>
  <c r="ABR41" i="37"/>
  <c r="ABQ41" i="37"/>
  <c r="ABP41" i="37"/>
  <c r="ABO41" i="37"/>
  <c r="ABN41" i="37"/>
  <c r="ABM41" i="37"/>
  <c r="ABL41" i="37"/>
  <c r="ABK41" i="37"/>
  <c r="ABJ41" i="37"/>
  <c r="ABI41" i="37"/>
  <c r="ABH41" i="37"/>
  <c r="ABG41" i="37"/>
  <c r="ABF41" i="37"/>
  <c r="ABE41" i="37"/>
  <c r="ABD41" i="37"/>
  <c r="ABC41" i="37"/>
  <c r="ABB41" i="37"/>
  <c r="ABA41" i="37"/>
  <c r="AAZ41" i="37"/>
  <c r="AAY41" i="37"/>
  <c r="AAX41" i="37"/>
  <c r="AAW41" i="37"/>
  <c r="AAV41" i="37"/>
  <c r="AAU41" i="37"/>
  <c r="AAT41" i="37"/>
  <c r="AAS41" i="37"/>
  <c r="AAR41" i="37"/>
  <c r="AAQ41" i="37"/>
  <c r="AAP41" i="37"/>
  <c r="AAO41" i="37"/>
  <c r="AAN41" i="37"/>
  <c r="AAM41" i="37"/>
  <c r="AAL41" i="37"/>
  <c r="AAK41" i="37"/>
  <c r="AAJ41" i="37"/>
  <c r="AAI41" i="37"/>
  <c r="AAH41" i="37"/>
  <c r="AAG41" i="37"/>
  <c r="AAF41" i="37"/>
  <c r="AAE41" i="37"/>
  <c r="AAD41" i="37"/>
  <c r="AAC41" i="37"/>
  <c r="AAB41" i="37"/>
  <c r="AAA41" i="37"/>
  <c r="ZZ41" i="37"/>
  <c r="ZY41" i="37"/>
  <c r="ZX41" i="37"/>
  <c r="ZW41" i="37"/>
  <c r="ZV41" i="37"/>
  <c r="ZU41" i="37"/>
  <c r="ZT41" i="37"/>
  <c r="ZS41" i="37"/>
  <c r="ZR41" i="37"/>
  <c r="ZQ41" i="37"/>
  <c r="ZP41" i="37"/>
  <c r="ZO41" i="37"/>
  <c r="ZN41" i="37"/>
  <c r="ZM41" i="37"/>
  <c r="ZL41" i="37"/>
  <c r="ZK41" i="37"/>
  <c r="ZJ41" i="37"/>
  <c r="ZI41" i="37"/>
  <c r="ZH41" i="37"/>
  <c r="ZG41" i="37"/>
  <c r="ZF41" i="37"/>
  <c r="ZE41" i="37"/>
  <c r="ZD41" i="37"/>
  <c r="ZC41" i="37"/>
  <c r="ZB41" i="37"/>
  <c r="ZA41" i="37"/>
  <c r="YZ41" i="37"/>
  <c r="YY41" i="37"/>
  <c r="YX41" i="37"/>
  <c r="YW41" i="37"/>
  <c r="YV41" i="37"/>
  <c r="YU41" i="37"/>
  <c r="YT41" i="37"/>
  <c r="YS41" i="37"/>
  <c r="YR41" i="37"/>
  <c r="YQ41" i="37"/>
  <c r="YP41" i="37"/>
  <c r="YO41" i="37"/>
  <c r="YN41" i="37"/>
  <c r="YM41" i="37"/>
  <c r="YL41" i="37"/>
  <c r="YK41" i="37"/>
  <c r="YJ41" i="37"/>
  <c r="YI41" i="37"/>
  <c r="YH41" i="37"/>
  <c r="YG41" i="37"/>
  <c r="YF41" i="37"/>
  <c r="YE41" i="37"/>
  <c r="YD41" i="37"/>
  <c r="YC41" i="37"/>
  <c r="YB41" i="37"/>
  <c r="YA41" i="37"/>
  <c r="XZ41" i="37"/>
  <c r="XY41" i="37"/>
  <c r="XX41" i="37"/>
  <c r="XW41" i="37"/>
  <c r="XV41" i="37"/>
  <c r="XU41" i="37"/>
  <c r="XT41" i="37"/>
  <c r="XS41" i="37"/>
  <c r="XR41" i="37"/>
  <c r="XQ41" i="37"/>
  <c r="XP41" i="37"/>
  <c r="XO41" i="37"/>
  <c r="XN41" i="37"/>
  <c r="XM41" i="37"/>
  <c r="XL41" i="37"/>
  <c r="XK41" i="37"/>
  <c r="XJ41" i="37"/>
  <c r="XI41" i="37"/>
  <c r="XH41" i="37"/>
  <c r="XG41" i="37"/>
  <c r="XF41" i="37"/>
  <c r="XE41" i="37"/>
  <c r="XD41" i="37"/>
  <c r="XC41" i="37"/>
  <c r="XB41" i="37"/>
  <c r="XA41" i="37"/>
  <c r="WZ41" i="37"/>
  <c r="WY41" i="37"/>
  <c r="WX41" i="37"/>
  <c r="WW41" i="37"/>
  <c r="WV41" i="37"/>
  <c r="WU41" i="37"/>
  <c r="WT41" i="37"/>
  <c r="WS41" i="37"/>
  <c r="WR41" i="37"/>
  <c r="WQ41" i="37"/>
  <c r="WP41" i="37"/>
  <c r="WO41" i="37"/>
  <c r="WN41" i="37"/>
  <c r="WM41" i="37"/>
  <c r="WL41" i="37"/>
  <c r="WK41" i="37"/>
  <c r="WJ41" i="37"/>
  <c r="WI41" i="37"/>
  <c r="WH41" i="37"/>
  <c r="WG41" i="37"/>
  <c r="WF41" i="37"/>
  <c r="WE41" i="37"/>
  <c r="WD41" i="37"/>
  <c r="WC41" i="37"/>
  <c r="WB41" i="37"/>
  <c r="WA41" i="37"/>
  <c r="VZ41" i="37"/>
  <c r="VY41" i="37"/>
  <c r="VX41" i="37"/>
  <c r="VW41" i="37"/>
  <c r="VV41" i="37"/>
  <c r="VU41" i="37"/>
  <c r="VT41" i="37"/>
  <c r="VS41" i="37"/>
  <c r="VR41" i="37"/>
  <c r="VQ41" i="37"/>
  <c r="VP41" i="37"/>
  <c r="VO41" i="37"/>
  <c r="VN41" i="37"/>
  <c r="VM41" i="37"/>
  <c r="VL41" i="37"/>
  <c r="VK41" i="37"/>
  <c r="VJ41" i="37"/>
  <c r="VI41" i="37"/>
  <c r="VH41" i="37"/>
  <c r="VG41" i="37"/>
  <c r="VF41" i="37"/>
  <c r="VE41" i="37"/>
  <c r="VD41" i="37"/>
  <c r="VC41" i="37"/>
  <c r="VB41" i="37"/>
  <c r="VA41" i="37"/>
  <c r="UZ41" i="37"/>
  <c r="UY41" i="37"/>
  <c r="UX41" i="37"/>
  <c r="UW41" i="37"/>
  <c r="UV41" i="37"/>
  <c r="UU41" i="37"/>
  <c r="UT41" i="37"/>
  <c r="US41" i="37"/>
  <c r="UR41" i="37"/>
  <c r="UQ41" i="37"/>
  <c r="UP41" i="37"/>
  <c r="UO41" i="37"/>
  <c r="UN41" i="37"/>
  <c r="UM41" i="37"/>
  <c r="UL41" i="37"/>
  <c r="UK41" i="37"/>
  <c r="UJ41" i="37"/>
  <c r="UI41" i="37"/>
  <c r="UH41" i="37"/>
  <c r="UG41" i="37"/>
  <c r="UF41" i="37"/>
  <c r="UE41" i="37"/>
  <c r="UD41" i="37"/>
  <c r="UC41" i="37"/>
  <c r="UB41" i="37"/>
  <c r="UA41" i="37"/>
  <c r="TZ41" i="37"/>
  <c r="TY41" i="37"/>
  <c r="TX41" i="37"/>
  <c r="TW41" i="37"/>
  <c r="TV41" i="37"/>
  <c r="TU41" i="37"/>
  <c r="TT41" i="37"/>
  <c r="TS41" i="37"/>
  <c r="TR41" i="37"/>
  <c r="TQ41" i="37"/>
  <c r="TP41" i="37"/>
  <c r="TO41" i="37"/>
  <c r="TN41" i="37"/>
  <c r="TM41" i="37"/>
  <c r="TL41" i="37"/>
  <c r="TK41" i="37"/>
  <c r="TJ41" i="37"/>
  <c r="TI41" i="37"/>
  <c r="TH41" i="37"/>
  <c r="TG41" i="37"/>
  <c r="TF41" i="37"/>
  <c r="TE41" i="37"/>
  <c r="TD41" i="37"/>
  <c r="TC41" i="37"/>
  <c r="TB41" i="37"/>
  <c r="TA41" i="37"/>
  <c r="SZ41" i="37"/>
  <c r="SY41" i="37"/>
  <c r="SX41" i="37"/>
  <c r="SW41" i="37"/>
  <c r="SV41" i="37"/>
  <c r="SU41" i="37"/>
  <c r="ST41" i="37"/>
  <c r="SS41" i="37"/>
  <c r="SR41" i="37"/>
  <c r="SQ41" i="37"/>
  <c r="SP41" i="37"/>
  <c r="SO41" i="37"/>
  <c r="SN41" i="37"/>
  <c r="SM41" i="37"/>
  <c r="SL41" i="37"/>
  <c r="SK41" i="37"/>
  <c r="SJ41" i="37"/>
  <c r="SI41" i="37"/>
  <c r="SH41" i="37"/>
  <c r="SG41" i="37"/>
  <c r="SF41" i="37"/>
  <c r="SE41" i="37"/>
  <c r="SD41" i="37"/>
  <c r="SC41" i="37"/>
  <c r="SB41" i="37"/>
  <c r="SA41" i="37"/>
  <c r="RZ41" i="37"/>
  <c r="RY41" i="37"/>
  <c r="RX41" i="37"/>
  <c r="RW41" i="37"/>
  <c r="RV41" i="37"/>
  <c r="RU41" i="37"/>
  <c r="RT41" i="37"/>
  <c r="RS41" i="37"/>
  <c r="RR41" i="37"/>
  <c r="RQ41" i="37"/>
  <c r="RP41" i="37"/>
  <c r="RO41" i="37"/>
  <c r="RN41" i="37"/>
  <c r="RM41" i="37"/>
  <c r="RL41" i="37"/>
  <c r="RK41" i="37"/>
  <c r="RJ41" i="37"/>
  <c r="RI41" i="37"/>
  <c r="RH41" i="37"/>
  <c r="RG41" i="37"/>
  <c r="RF41" i="37"/>
  <c r="RE41" i="37"/>
  <c r="RD41" i="37"/>
  <c r="RC41" i="37"/>
  <c r="RB41" i="37"/>
  <c r="RA41" i="37"/>
  <c r="QZ41" i="37"/>
  <c r="QY41" i="37"/>
  <c r="QX41" i="37"/>
  <c r="QW41" i="37"/>
  <c r="QV41" i="37"/>
  <c r="QU41" i="37"/>
  <c r="QT41" i="37"/>
  <c r="QS41" i="37"/>
  <c r="QR41" i="37"/>
  <c r="QQ41" i="37"/>
  <c r="QP41" i="37"/>
  <c r="QO41" i="37"/>
  <c r="QN41" i="37"/>
  <c r="QM41" i="37"/>
  <c r="QL41" i="37"/>
  <c r="QK41" i="37"/>
  <c r="QJ41" i="37"/>
  <c r="QI41" i="37"/>
  <c r="QH41" i="37"/>
  <c r="QG41" i="37"/>
  <c r="QF41" i="37"/>
  <c r="QE41" i="37"/>
  <c r="QD41" i="37"/>
  <c r="QC41" i="37"/>
  <c r="QB41" i="37"/>
  <c r="QA41" i="37"/>
  <c r="PZ41" i="37"/>
  <c r="PY41" i="37"/>
  <c r="PX41" i="37"/>
  <c r="PW41" i="37"/>
  <c r="PV41" i="37"/>
  <c r="PU41" i="37"/>
  <c r="PT41" i="37"/>
  <c r="PS41" i="37"/>
  <c r="PR41" i="37"/>
  <c r="PQ41" i="37"/>
  <c r="PP41" i="37"/>
  <c r="PO41" i="37"/>
  <c r="PN41" i="37"/>
  <c r="PM41" i="37"/>
  <c r="PL41" i="37"/>
  <c r="PK41" i="37"/>
  <c r="PJ41" i="37"/>
  <c r="PI41" i="37"/>
  <c r="PH41" i="37"/>
  <c r="PG41" i="37"/>
  <c r="PF41" i="37"/>
  <c r="PE41" i="37"/>
  <c r="PD41" i="37"/>
  <c r="PC41" i="37"/>
  <c r="PB41" i="37"/>
  <c r="PA41" i="37"/>
  <c r="OZ41" i="37"/>
  <c r="OY41" i="37"/>
  <c r="OX41" i="37"/>
  <c r="OW41" i="37"/>
  <c r="OV41" i="37"/>
  <c r="OU41" i="37"/>
  <c r="OT41" i="37"/>
  <c r="OS41" i="37"/>
  <c r="OR41" i="37"/>
  <c r="OQ41" i="37"/>
  <c r="OP41" i="37"/>
  <c r="OO41" i="37"/>
  <c r="ON41" i="37"/>
  <c r="OM41" i="37"/>
  <c r="OL41" i="37"/>
  <c r="OK41" i="37"/>
  <c r="OJ41" i="37"/>
  <c r="OI41" i="37"/>
  <c r="OH41" i="37"/>
  <c r="OG41" i="37"/>
  <c r="OF41" i="37"/>
  <c r="OE41" i="37"/>
  <c r="OD41" i="37"/>
  <c r="OC41" i="37"/>
  <c r="OB41" i="37"/>
  <c r="OA41" i="37"/>
  <c r="NZ41" i="37"/>
  <c r="NY41" i="37"/>
  <c r="NX41" i="37"/>
  <c r="NW41" i="37"/>
  <c r="NV41" i="37"/>
  <c r="NU41" i="37"/>
  <c r="NT41" i="37"/>
  <c r="NS41" i="37"/>
  <c r="NR41" i="37"/>
  <c r="NQ41" i="37"/>
  <c r="NP41" i="37"/>
  <c r="NO41" i="37"/>
  <c r="NN41" i="37"/>
  <c r="NM41" i="37"/>
  <c r="NL41" i="37"/>
  <c r="NK41" i="37"/>
  <c r="NJ41" i="37"/>
  <c r="NI41" i="37"/>
  <c r="NH41" i="37"/>
  <c r="NG41" i="37"/>
  <c r="NF41" i="37"/>
  <c r="NE41" i="37"/>
  <c r="ND41" i="37"/>
  <c r="NC41" i="37"/>
  <c r="NB41" i="37"/>
  <c r="NA41" i="37"/>
  <c r="MZ41" i="37"/>
  <c r="MY41" i="37"/>
  <c r="MX41" i="37"/>
  <c r="MW41" i="37"/>
  <c r="MV41" i="37"/>
  <c r="MU41" i="37"/>
  <c r="MT41" i="37"/>
  <c r="MS41" i="37"/>
  <c r="MR41" i="37"/>
  <c r="MQ41" i="37"/>
  <c r="MP41" i="37"/>
  <c r="MO41" i="37"/>
  <c r="MN41" i="37"/>
  <c r="MM41" i="37"/>
  <c r="ML41" i="37"/>
  <c r="MK41" i="37"/>
  <c r="MJ41" i="37"/>
  <c r="MI41" i="37"/>
  <c r="MH41" i="37"/>
  <c r="MG41" i="37"/>
  <c r="MF41" i="37"/>
  <c r="ME41" i="37"/>
  <c r="MD41" i="37"/>
  <c r="MC41" i="37"/>
  <c r="MB41" i="37"/>
  <c r="MA41" i="37"/>
  <c r="LZ41" i="37"/>
  <c r="LY41" i="37"/>
  <c r="LX41" i="37"/>
  <c r="LW41" i="37"/>
  <c r="LV41" i="37"/>
  <c r="LU41" i="37"/>
  <c r="LT41" i="37"/>
  <c r="LS41" i="37"/>
  <c r="LR41" i="37"/>
  <c r="LQ41" i="37"/>
  <c r="LP41" i="37"/>
  <c r="LO41" i="37"/>
  <c r="LN41" i="37"/>
  <c r="LM41" i="37"/>
  <c r="LL41" i="37"/>
  <c r="LK41" i="37"/>
  <c r="LJ41" i="37"/>
  <c r="LI41" i="37"/>
  <c r="LH41" i="37"/>
  <c r="LG41" i="37"/>
  <c r="LF41" i="37"/>
  <c r="LE41" i="37"/>
  <c r="LD41" i="37"/>
  <c r="LC41" i="37"/>
  <c r="LB41" i="37"/>
  <c r="LA41" i="37"/>
  <c r="KZ41" i="37"/>
  <c r="KY41" i="37"/>
  <c r="KX41" i="37"/>
  <c r="KW41" i="37"/>
  <c r="KV41" i="37"/>
  <c r="KU41" i="37"/>
  <c r="KT41" i="37"/>
  <c r="KS41" i="37"/>
  <c r="KR41" i="37"/>
  <c r="KQ41" i="37"/>
  <c r="KP41" i="37"/>
  <c r="KO41" i="37"/>
  <c r="KN41" i="37"/>
  <c r="KM41" i="37"/>
  <c r="KL41" i="37"/>
  <c r="KK41" i="37"/>
  <c r="KJ41" i="37"/>
  <c r="KI41" i="37"/>
  <c r="KH41" i="37"/>
  <c r="KG41" i="37"/>
  <c r="KF41" i="37"/>
  <c r="KE41" i="37"/>
  <c r="KD41" i="37"/>
  <c r="KC41" i="37"/>
  <c r="KB41" i="37"/>
  <c r="KA41" i="37"/>
  <c r="JZ41" i="37"/>
  <c r="JY41" i="37"/>
  <c r="JX41" i="37"/>
  <c r="JW41" i="37"/>
  <c r="JV41" i="37"/>
  <c r="JU41" i="37"/>
  <c r="JT41" i="37"/>
  <c r="JS41" i="37"/>
  <c r="JR41" i="37"/>
  <c r="JQ41" i="37"/>
  <c r="JP41" i="37"/>
  <c r="JO41" i="37"/>
  <c r="JN41" i="37"/>
  <c r="JM41" i="37"/>
  <c r="JL41" i="37"/>
  <c r="JK41" i="37"/>
  <c r="JJ41" i="37"/>
  <c r="JI41" i="37"/>
  <c r="JH41" i="37"/>
  <c r="JG41" i="37"/>
  <c r="JF41" i="37"/>
  <c r="JE41" i="37"/>
  <c r="JD41" i="37"/>
  <c r="JC41" i="37"/>
  <c r="JB41" i="37"/>
  <c r="JA41" i="37"/>
  <c r="IZ41" i="37"/>
  <c r="IY41" i="37"/>
  <c r="IX41" i="37"/>
  <c r="IW41" i="37"/>
  <c r="IV41" i="37"/>
  <c r="IU41" i="37"/>
  <c r="IT41" i="37"/>
  <c r="IS41" i="37"/>
  <c r="IR41" i="37"/>
  <c r="IQ41" i="37"/>
  <c r="IP41" i="37"/>
  <c r="IO41" i="37"/>
  <c r="IN41" i="37"/>
  <c r="IM41" i="37"/>
  <c r="IL41" i="37"/>
  <c r="IK41" i="37"/>
  <c r="IJ41" i="37"/>
  <c r="II41" i="37"/>
  <c r="IH41" i="37"/>
  <c r="IG41" i="37"/>
  <c r="IF41" i="37"/>
  <c r="IE41" i="37"/>
  <c r="ID41" i="37"/>
  <c r="IC41" i="37"/>
  <c r="IB41" i="37"/>
  <c r="IA41" i="37"/>
  <c r="HZ41" i="37"/>
  <c r="HY41" i="37"/>
  <c r="HX41" i="37"/>
  <c r="HW41" i="37"/>
  <c r="HV41" i="37"/>
  <c r="HU41" i="37"/>
  <c r="HT41" i="37"/>
  <c r="HS41" i="37"/>
  <c r="HR41" i="37"/>
  <c r="HQ41" i="37"/>
  <c r="HP41" i="37"/>
  <c r="HO41" i="37"/>
  <c r="HN41" i="37"/>
  <c r="HM41" i="37"/>
  <c r="HL41" i="37"/>
  <c r="HK41" i="37"/>
  <c r="HJ41" i="37"/>
  <c r="HI41" i="37"/>
  <c r="HH41" i="37"/>
  <c r="HG41" i="37"/>
  <c r="HF41" i="37"/>
  <c r="HE41" i="37"/>
  <c r="HD41" i="37"/>
  <c r="HC41" i="37"/>
  <c r="HB41" i="37"/>
  <c r="HA41" i="37"/>
  <c r="GZ41" i="37"/>
  <c r="GY41" i="37"/>
  <c r="GX41" i="37"/>
  <c r="GW41" i="37"/>
  <c r="GV41" i="37"/>
  <c r="GU41" i="37"/>
  <c r="GT41" i="37"/>
  <c r="GS41" i="37"/>
  <c r="GR41" i="37"/>
  <c r="GQ41" i="37"/>
  <c r="GP41" i="37"/>
  <c r="GO41" i="37"/>
  <c r="GN41" i="37"/>
  <c r="GM41" i="37"/>
  <c r="GL41" i="37"/>
  <c r="GK41" i="37"/>
  <c r="GJ41" i="37"/>
  <c r="GI41" i="37"/>
  <c r="GH41" i="37"/>
  <c r="GG41" i="37"/>
  <c r="GF41" i="37"/>
  <c r="GE41" i="37"/>
  <c r="GD41" i="37"/>
  <c r="GC41" i="37"/>
  <c r="GB41" i="37"/>
  <c r="GA41" i="37"/>
  <c r="FZ41" i="37"/>
  <c r="FY41" i="37"/>
  <c r="FX41" i="37"/>
  <c r="FW41" i="37"/>
  <c r="FV41" i="37"/>
  <c r="FU41" i="37"/>
  <c r="FT41" i="37"/>
  <c r="FS41" i="37"/>
  <c r="FR41" i="37"/>
  <c r="FQ41" i="37"/>
  <c r="FP41" i="37"/>
  <c r="FO41" i="37"/>
  <c r="FN41" i="37"/>
  <c r="FM41" i="37"/>
  <c r="FL41" i="37"/>
  <c r="FK41" i="37"/>
  <c r="FJ41" i="37"/>
  <c r="FI41" i="37"/>
  <c r="FH41" i="37"/>
  <c r="FG41" i="37"/>
  <c r="FF41" i="37"/>
  <c r="FE41" i="37"/>
  <c r="FD41" i="37"/>
  <c r="FC41" i="37"/>
  <c r="FB41" i="37"/>
  <c r="FA41" i="37"/>
  <c r="EZ41" i="37"/>
  <c r="EY41" i="37"/>
  <c r="EX41" i="37"/>
  <c r="EW41" i="37"/>
  <c r="EV41" i="37"/>
  <c r="EU41" i="37"/>
  <c r="ET41" i="37"/>
  <c r="ES41" i="37"/>
  <c r="ER41" i="37"/>
  <c r="EQ41" i="37"/>
  <c r="EP41" i="37"/>
  <c r="EO41" i="37"/>
  <c r="EN41" i="37"/>
  <c r="EM41" i="37"/>
  <c r="EL41" i="37"/>
  <c r="EK41" i="37"/>
  <c r="EJ41" i="37"/>
  <c r="EI41" i="37"/>
  <c r="EH41" i="37"/>
  <c r="EG41" i="37"/>
  <c r="EF41" i="37"/>
  <c r="EE41" i="37"/>
  <c r="ED41" i="37"/>
  <c r="EC41" i="37"/>
  <c r="EB41" i="37"/>
  <c r="EA41" i="37"/>
  <c r="DZ41" i="37"/>
  <c r="DY41" i="37"/>
  <c r="DX41" i="37"/>
  <c r="DW41" i="37"/>
  <c r="DV41" i="37"/>
  <c r="DU41" i="37"/>
  <c r="DT41" i="37"/>
  <c r="DS41" i="37"/>
  <c r="DR41" i="37"/>
  <c r="DQ41" i="37"/>
  <c r="DP41" i="37"/>
  <c r="DO41" i="37"/>
  <c r="DN41" i="37"/>
  <c r="DM41" i="37"/>
  <c r="DL41" i="37"/>
  <c r="DK41" i="37"/>
  <c r="DJ41" i="37"/>
  <c r="DI41" i="37"/>
  <c r="DH41" i="37"/>
  <c r="DG41" i="37"/>
  <c r="DF41" i="37"/>
  <c r="DE41" i="37"/>
  <c r="DD41" i="37"/>
  <c r="DC41" i="37"/>
  <c r="DB41" i="37"/>
  <c r="DA41" i="37"/>
  <c r="CZ41" i="37"/>
  <c r="CY41" i="37"/>
  <c r="CX41" i="37"/>
  <c r="CW41" i="37"/>
  <c r="CV41" i="37"/>
  <c r="CU41" i="37"/>
  <c r="CT41" i="37"/>
  <c r="CS41" i="37"/>
  <c r="CR41" i="37"/>
  <c r="CQ41" i="37"/>
  <c r="CP41" i="37"/>
  <c r="CO41" i="37"/>
  <c r="CN41" i="37"/>
  <c r="CM41" i="37"/>
  <c r="CL41" i="37"/>
  <c r="CK41" i="37"/>
  <c r="CJ41" i="37"/>
  <c r="CI41" i="37"/>
  <c r="CH41" i="37"/>
  <c r="CG41" i="37"/>
  <c r="CF41" i="37"/>
  <c r="CE41" i="37"/>
  <c r="CD41" i="37"/>
  <c r="CC41" i="37"/>
  <c r="CB41" i="37"/>
  <c r="CA41" i="37"/>
  <c r="BZ41" i="37"/>
  <c r="BY41" i="37"/>
  <c r="BX41" i="37"/>
  <c r="BW41" i="37"/>
  <c r="BV41" i="37"/>
  <c r="BU41" i="37"/>
  <c r="BT41" i="37"/>
  <c r="BS41" i="37"/>
  <c r="BR41" i="37"/>
  <c r="BQ41" i="37"/>
  <c r="BP41" i="37"/>
  <c r="BO41" i="37"/>
  <c r="BN41" i="37"/>
  <c r="BM41" i="37"/>
  <c r="BL41" i="37"/>
  <c r="BK41" i="37"/>
  <c r="BJ41" i="37"/>
  <c r="BI41" i="37"/>
  <c r="BH41" i="37"/>
  <c r="BG41" i="37"/>
  <c r="BF41" i="37"/>
  <c r="BE41" i="37"/>
  <c r="BD41" i="37"/>
  <c r="BC41" i="37"/>
  <c r="BB41" i="37"/>
  <c r="BA41" i="37"/>
  <c r="AZ41" i="37"/>
  <c r="AY41" i="37"/>
  <c r="AX41" i="37"/>
  <c r="AW41" i="37"/>
  <c r="AV41" i="37"/>
  <c r="AU41" i="37"/>
  <c r="AT41" i="37"/>
  <c r="AS41" i="37"/>
  <c r="AR41" i="37"/>
  <c r="AQ41" i="37"/>
  <c r="AP41" i="37"/>
  <c r="AO41" i="37"/>
  <c r="AN41" i="37"/>
  <c r="AM41" i="37"/>
  <c r="AL41" i="37"/>
  <c r="AK41" i="37"/>
  <c r="AJ41" i="37"/>
  <c r="AIZ40" i="37"/>
  <c r="AIY40" i="37"/>
  <c r="AIX40" i="37"/>
  <c r="AIW40" i="37"/>
  <c r="AIV40" i="37"/>
  <c r="AIU40" i="37"/>
  <c r="AIT40" i="37"/>
  <c r="AIS40" i="37"/>
  <c r="AIR40" i="37"/>
  <c r="AIQ40" i="37"/>
  <c r="AIP40" i="37"/>
  <c r="AIO40" i="37"/>
  <c r="AIN40" i="37"/>
  <c r="AIM40" i="37"/>
  <c r="AIL40" i="37"/>
  <c r="AIK40" i="37"/>
  <c r="AIJ40" i="37"/>
  <c r="AII40" i="37"/>
  <c r="AIH40" i="37"/>
  <c r="AIG40" i="37"/>
  <c r="AIF40" i="37"/>
  <c r="AIE40" i="37"/>
  <c r="AID40" i="37"/>
  <c r="AIC40" i="37"/>
  <c r="AIB40" i="37"/>
  <c r="AIA40" i="37"/>
  <c r="AHZ40" i="37"/>
  <c r="AHY40" i="37"/>
  <c r="AHX40" i="37"/>
  <c r="AHW40" i="37"/>
  <c r="AHV40" i="37"/>
  <c r="AHU40" i="37"/>
  <c r="AHT40" i="37"/>
  <c r="AHS40" i="37"/>
  <c r="AHR40" i="37"/>
  <c r="AHQ40" i="37"/>
  <c r="AHP40" i="37"/>
  <c r="AHO40" i="37"/>
  <c r="AHN40" i="37"/>
  <c r="AHM40" i="37"/>
  <c r="AHL40" i="37"/>
  <c r="AHK40" i="37"/>
  <c r="AHJ40" i="37"/>
  <c r="AHI40" i="37"/>
  <c r="AHH40" i="37"/>
  <c r="AHG40" i="37"/>
  <c r="AHF40" i="37"/>
  <c r="AHE40" i="37"/>
  <c r="AHD40" i="37"/>
  <c r="AHC40" i="37"/>
  <c r="AHB40" i="37"/>
  <c r="AHA40" i="37"/>
  <c r="AGZ40" i="37"/>
  <c r="AGY40" i="37"/>
  <c r="AGX40" i="37"/>
  <c r="AGW40" i="37"/>
  <c r="AGV40" i="37"/>
  <c r="AGU40" i="37"/>
  <c r="AGT40" i="37"/>
  <c r="AGS40" i="37"/>
  <c r="AGR40" i="37"/>
  <c r="AGQ40" i="37"/>
  <c r="AGP40" i="37"/>
  <c r="AGO40" i="37"/>
  <c r="AGN40" i="37"/>
  <c r="AGM40" i="37"/>
  <c r="AGL40" i="37"/>
  <c r="AGK40" i="37"/>
  <c r="AGJ40" i="37"/>
  <c r="AGI40" i="37"/>
  <c r="AGH40" i="37"/>
  <c r="AGG40" i="37"/>
  <c r="AGF40" i="37"/>
  <c r="AGE40" i="37"/>
  <c r="AGD40" i="37"/>
  <c r="AGC40" i="37"/>
  <c r="AGB40" i="37"/>
  <c r="AGA40" i="37"/>
  <c r="AFZ40" i="37"/>
  <c r="AFY40" i="37"/>
  <c r="AFX40" i="37"/>
  <c r="AFW40" i="37"/>
  <c r="AFV40" i="37"/>
  <c r="AFU40" i="37"/>
  <c r="AFT40" i="37"/>
  <c r="AFS40" i="37"/>
  <c r="AFR40" i="37"/>
  <c r="AFQ40" i="37"/>
  <c r="AFP40" i="37"/>
  <c r="AFO40" i="37"/>
  <c r="AFN40" i="37"/>
  <c r="AFM40" i="37"/>
  <c r="AFL40" i="37"/>
  <c r="AFK40" i="37"/>
  <c r="AFJ40" i="37"/>
  <c r="AFI40" i="37"/>
  <c r="AFH40" i="37"/>
  <c r="AFG40" i="37"/>
  <c r="AFF40" i="37"/>
  <c r="AFE40" i="37"/>
  <c r="AFD40" i="37"/>
  <c r="AFC40" i="37"/>
  <c r="AFB40" i="37"/>
  <c r="AFA40" i="37"/>
  <c r="AEZ40" i="37"/>
  <c r="AEY40" i="37"/>
  <c r="AEX40" i="37"/>
  <c r="AEW40" i="37"/>
  <c r="AEV40" i="37"/>
  <c r="AEU40" i="37"/>
  <c r="AET40" i="37"/>
  <c r="AES40" i="37"/>
  <c r="AER40" i="37"/>
  <c r="AEQ40" i="37"/>
  <c r="AEP40" i="37"/>
  <c r="AEO40" i="37"/>
  <c r="AEN40" i="37"/>
  <c r="AEM40" i="37"/>
  <c r="AEL40" i="37"/>
  <c r="AEK40" i="37"/>
  <c r="AEJ40" i="37"/>
  <c r="AEI40" i="37"/>
  <c r="AEH40" i="37"/>
  <c r="AEG40" i="37"/>
  <c r="AEF40" i="37"/>
  <c r="AEE40" i="37"/>
  <c r="AED40" i="37"/>
  <c r="AEC40" i="37"/>
  <c r="AEB40" i="37"/>
  <c r="AEA40" i="37"/>
  <c r="ADZ40" i="37"/>
  <c r="ADY40" i="37"/>
  <c r="ADX40" i="37"/>
  <c r="ADW40" i="37"/>
  <c r="ADV40" i="37"/>
  <c r="ADU40" i="37"/>
  <c r="ADT40" i="37"/>
  <c r="ADS40" i="37"/>
  <c r="ADR40" i="37"/>
  <c r="ADQ40" i="37"/>
  <c r="ADP40" i="37"/>
  <c r="ADO40" i="37"/>
  <c r="ADN40" i="37"/>
  <c r="ADM40" i="37"/>
  <c r="ADL40" i="37"/>
  <c r="ADK40" i="37"/>
  <c r="ADJ40" i="37"/>
  <c r="ADI40" i="37"/>
  <c r="ADH40" i="37"/>
  <c r="ADG40" i="37"/>
  <c r="ADF40" i="37"/>
  <c r="ADE40" i="37"/>
  <c r="ADD40" i="37"/>
  <c r="ADC40" i="37"/>
  <c r="ADB40" i="37"/>
  <c r="ADA40" i="37"/>
  <c r="ACZ40" i="37"/>
  <c r="ACY40" i="37"/>
  <c r="ACX40" i="37"/>
  <c r="ACW40" i="37"/>
  <c r="ACV40" i="37"/>
  <c r="ACU40" i="37"/>
  <c r="ACT40" i="37"/>
  <c r="ACS40" i="37"/>
  <c r="ACR40" i="37"/>
  <c r="ACQ40" i="37"/>
  <c r="ACP40" i="37"/>
  <c r="ACO40" i="37"/>
  <c r="ACN40" i="37"/>
  <c r="ACM40" i="37"/>
  <c r="ACL40" i="37"/>
  <c r="ACK40" i="37"/>
  <c r="ACJ40" i="37"/>
  <c r="ACI40" i="37"/>
  <c r="ACH40" i="37"/>
  <c r="ACG40" i="37"/>
  <c r="ACF40" i="37"/>
  <c r="ACE40" i="37"/>
  <c r="ACD40" i="37"/>
  <c r="ACC40" i="37"/>
  <c r="ACB40" i="37"/>
  <c r="ACA40" i="37"/>
  <c r="ABZ40" i="37"/>
  <c r="ABY40" i="37"/>
  <c r="ABX40" i="37"/>
  <c r="ABW40" i="37"/>
  <c r="ABV40" i="37"/>
  <c r="ABU40" i="37"/>
  <c r="ABT40" i="37"/>
  <c r="ABS40" i="37"/>
  <c r="ABR40" i="37"/>
  <c r="ABQ40" i="37"/>
  <c r="ABP40" i="37"/>
  <c r="ABO40" i="37"/>
  <c r="ABN40" i="37"/>
  <c r="ABM40" i="37"/>
  <c r="ABL40" i="37"/>
  <c r="ABK40" i="37"/>
  <c r="ABJ40" i="37"/>
  <c r="ABI40" i="37"/>
  <c r="ABH40" i="37"/>
  <c r="ABG40" i="37"/>
  <c r="ABF40" i="37"/>
  <c r="ABE40" i="37"/>
  <c r="ABD40" i="37"/>
  <c r="ABC40" i="37"/>
  <c r="ABB40" i="37"/>
  <c r="ABA40" i="37"/>
  <c r="AAZ40" i="37"/>
  <c r="AAY40" i="37"/>
  <c r="AAX40" i="37"/>
  <c r="AAW40" i="37"/>
  <c r="AAV40" i="37"/>
  <c r="AAU40" i="37"/>
  <c r="AAT40" i="37"/>
  <c r="AAS40" i="37"/>
  <c r="AAR40" i="37"/>
  <c r="AAQ40" i="37"/>
  <c r="AAP40" i="37"/>
  <c r="AAO40" i="37"/>
  <c r="AAN40" i="37"/>
  <c r="AAM40" i="37"/>
  <c r="AAL40" i="37"/>
  <c r="AAK40" i="37"/>
  <c r="AAJ40" i="37"/>
  <c r="AAI40" i="37"/>
  <c r="AAH40" i="37"/>
  <c r="AAG40" i="37"/>
  <c r="AAF40" i="37"/>
  <c r="AAE40" i="37"/>
  <c r="AAD40" i="37"/>
  <c r="AAC40" i="37"/>
  <c r="AAB40" i="37"/>
  <c r="AAA40" i="37"/>
  <c r="ZZ40" i="37"/>
  <c r="ZY40" i="37"/>
  <c r="ZX40" i="37"/>
  <c r="ZW40" i="37"/>
  <c r="ZV40" i="37"/>
  <c r="ZU40" i="37"/>
  <c r="ZT40" i="37"/>
  <c r="ZS40" i="37"/>
  <c r="ZR40" i="37"/>
  <c r="ZQ40" i="37"/>
  <c r="ZP40" i="37"/>
  <c r="ZO40" i="37"/>
  <c r="ZN40" i="37"/>
  <c r="ZM40" i="37"/>
  <c r="ZL40" i="37"/>
  <c r="ZK40" i="37"/>
  <c r="ZJ40" i="37"/>
  <c r="ZI40" i="37"/>
  <c r="ZH40" i="37"/>
  <c r="ZG40" i="37"/>
  <c r="ZF40" i="37"/>
  <c r="ZE40" i="37"/>
  <c r="ZD40" i="37"/>
  <c r="ZC40" i="37"/>
  <c r="ZB40" i="37"/>
  <c r="ZA40" i="37"/>
  <c r="YZ40" i="37"/>
  <c r="YY40" i="37"/>
  <c r="YX40" i="37"/>
  <c r="YW40" i="37"/>
  <c r="YV40" i="37"/>
  <c r="YU40" i="37"/>
  <c r="YT40" i="37"/>
  <c r="YS40" i="37"/>
  <c r="YR40" i="37"/>
  <c r="YQ40" i="37"/>
  <c r="YP40" i="37"/>
  <c r="YO40" i="37"/>
  <c r="YN40" i="37"/>
  <c r="YM40" i="37"/>
  <c r="YL40" i="37"/>
  <c r="YK40" i="37"/>
  <c r="YJ40" i="37"/>
  <c r="YI40" i="37"/>
  <c r="YH40" i="37"/>
  <c r="YG40" i="37"/>
  <c r="YF40" i="37"/>
  <c r="YE40" i="37"/>
  <c r="YD40" i="37"/>
  <c r="YC40" i="37"/>
  <c r="YB40" i="37"/>
  <c r="YA40" i="37"/>
  <c r="XZ40" i="37"/>
  <c r="XY40" i="37"/>
  <c r="XX40" i="37"/>
  <c r="XW40" i="37"/>
  <c r="XV40" i="37"/>
  <c r="XU40" i="37"/>
  <c r="XT40" i="37"/>
  <c r="XS40" i="37"/>
  <c r="XR40" i="37"/>
  <c r="XQ40" i="37"/>
  <c r="XP40" i="37"/>
  <c r="XO40" i="37"/>
  <c r="XN40" i="37"/>
  <c r="XM40" i="37"/>
  <c r="XL40" i="37"/>
  <c r="XK40" i="37"/>
  <c r="XJ40" i="37"/>
  <c r="XI40" i="37"/>
  <c r="XH40" i="37"/>
  <c r="XG40" i="37"/>
  <c r="XF40" i="37"/>
  <c r="XE40" i="37"/>
  <c r="XD40" i="37"/>
  <c r="XC40" i="37"/>
  <c r="XB40" i="37"/>
  <c r="XA40" i="37"/>
  <c r="WZ40" i="37"/>
  <c r="WY40" i="37"/>
  <c r="WX40" i="37"/>
  <c r="WW40" i="37"/>
  <c r="WV40" i="37"/>
  <c r="WU40" i="37"/>
  <c r="WT40" i="37"/>
  <c r="WS40" i="37"/>
  <c r="WR40" i="37"/>
  <c r="WQ40" i="37"/>
  <c r="WP40" i="37"/>
  <c r="WO40" i="37"/>
  <c r="WN40" i="37"/>
  <c r="WM40" i="37"/>
  <c r="WL40" i="37"/>
  <c r="WK40" i="37"/>
  <c r="WJ40" i="37"/>
  <c r="WI40" i="37"/>
  <c r="WH40" i="37"/>
  <c r="WG40" i="37"/>
  <c r="WF40" i="37"/>
  <c r="WE40" i="37"/>
  <c r="WD40" i="37"/>
  <c r="WC40" i="37"/>
  <c r="WB40" i="37"/>
  <c r="WA40" i="37"/>
  <c r="VZ40" i="37"/>
  <c r="VY40" i="37"/>
  <c r="VX40" i="37"/>
  <c r="VW40" i="37"/>
  <c r="VV40" i="37"/>
  <c r="VU40" i="37"/>
  <c r="VT40" i="37"/>
  <c r="VS40" i="37"/>
  <c r="VR40" i="37"/>
  <c r="VQ40" i="37"/>
  <c r="VP40" i="37"/>
  <c r="VO40" i="37"/>
  <c r="VN40" i="37"/>
  <c r="VM40" i="37"/>
  <c r="VL40" i="37"/>
  <c r="VK40" i="37"/>
  <c r="VJ40" i="37"/>
  <c r="VI40" i="37"/>
  <c r="VH40" i="37"/>
  <c r="VG40" i="37"/>
  <c r="VF40" i="37"/>
  <c r="VE40" i="37"/>
  <c r="VD40" i="37"/>
  <c r="VC40" i="37"/>
  <c r="VB40" i="37"/>
  <c r="VA40" i="37"/>
  <c r="UZ40" i="37"/>
  <c r="UY40" i="37"/>
  <c r="UX40" i="37"/>
  <c r="UW40" i="37"/>
  <c r="UV40" i="37"/>
  <c r="UU40" i="37"/>
  <c r="UT40" i="37"/>
  <c r="US40" i="37"/>
  <c r="UR40" i="37"/>
  <c r="UQ40" i="37"/>
  <c r="UP40" i="37"/>
  <c r="UO40" i="37"/>
  <c r="UN40" i="37"/>
  <c r="UM40" i="37"/>
  <c r="UL40" i="37"/>
  <c r="UK40" i="37"/>
  <c r="UJ40" i="37"/>
  <c r="UI40" i="37"/>
  <c r="UH40" i="37"/>
  <c r="UG40" i="37"/>
  <c r="UF40" i="37"/>
  <c r="UE40" i="37"/>
  <c r="UD40" i="37"/>
  <c r="UC40" i="37"/>
  <c r="UB40" i="37"/>
  <c r="UA40" i="37"/>
  <c r="TZ40" i="37"/>
  <c r="TY40" i="37"/>
  <c r="TX40" i="37"/>
  <c r="TW40" i="37"/>
  <c r="TV40" i="37"/>
  <c r="TU40" i="37"/>
  <c r="TT40" i="37"/>
  <c r="TS40" i="37"/>
  <c r="TR40" i="37"/>
  <c r="TQ40" i="37"/>
  <c r="TP40" i="37"/>
  <c r="TO40" i="37"/>
  <c r="TN40" i="37"/>
  <c r="TM40" i="37"/>
  <c r="TL40" i="37"/>
  <c r="TK40" i="37"/>
  <c r="TJ40" i="37"/>
  <c r="TI40" i="37"/>
  <c r="TH40" i="37"/>
  <c r="TG40" i="37"/>
  <c r="TF40" i="37"/>
  <c r="TE40" i="37"/>
  <c r="TD40" i="37"/>
  <c r="TC40" i="37"/>
  <c r="TB40" i="37"/>
  <c r="TA40" i="37"/>
  <c r="SZ40" i="37"/>
  <c r="SY40" i="37"/>
  <c r="SX40" i="37"/>
  <c r="SW40" i="37"/>
  <c r="SV40" i="37"/>
  <c r="SU40" i="37"/>
  <c r="ST40" i="37"/>
  <c r="SS40" i="37"/>
  <c r="SR40" i="37"/>
  <c r="SQ40" i="37"/>
  <c r="SP40" i="37"/>
  <c r="SO40" i="37"/>
  <c r="SN40" i="37"/>
  <c r="SM40" i="37"/>
  <c r="SL40" i="37"/>
  <c r="SK40" i="37"/>
  <c r="SJ40" i="37"/>
  <c r="SI40" i="37"/>
  <c r="SH40" i="37"/>
  <c r="SG40" i="37"/>
  <c r="SF40" i="37"/>
  <c r="SE40" i="37"/>
  <c r="SD40" i="37"/>
  <c r="SC40" i="37"/>
  <c r="SB40" i="37"/>
  <c r="SA40" i="37"/>
  <c r="RZ40" i="37"/>
  <c r="RY40" i="37"/>
  <c r="RX40" i="37"/>
  <c r="RW40" i="37"/>
  <c r="RV40" i="37"/>
  <c r="RU40" i="37"/>
  <c r="RT40" i="37"/>
  <c r="RS40" i="37"/>
  <c r="RR40" i="37"/>
  <c r="RQ40" i="37"/>
  <c r="RP40" i="37"/>
  <c r="RO40" i="37"/>
  <c r="RN40" i="37"/>
  <c r="RM40" i="37"/>
  <c r="RL40" i="37"/>
  <c r="RK40" i="37"/>
  <c r="RJ40" i="37"/>
  <c r="RI40" i="37"/>
  <c r="RH40" i="37"/>
  <c r="RG40" i="37"/>
  <c r="RF40" i="37"/>
  <c r="RE40" i="37"/>
  <c r="RD40" i="37"/>
  <c r="RC40" i="37"/>
  <c r="RB40" i="37"/>
  <c r="RA40" i="37"/>
  <c r="QZ40" i="37"/>
  <c r="QY40" i="37"/>
  <c r="QX40" i="37"/>
  <c r="QW40" i="37"/>
  <c r="QV40" i="37"/>
  <c r="QU40" i="37"/>
  <c r="QT40" i="37"/>
  <c r="QS40" i="37"/>
  <c r="QR40" i="37"/>
  <c r="QQ40" i="37"/>
  <c r="QP40" i="37"/>
  <c r="QO40" i="37"/>
  <c r="QN40" i="37"/>
  <c r="QM40" i="37"/>
  <c r="QL40" i="37"/>
  <c r="QK40" i="37"/>
  <c r="QJ40" i="37"/>
  <c r="QI40" i="37"/>
  <c r="QH40" i="37"/>
  <c r="QG40" i="37"/>
  <c r="QF40" i="37"/>
  <c r="QE40" i="37"/>
  <c r="QD40" i="37"/>
  <c r="QC40" i="37"/>
  <c r="QB40" i="37"/>
  <c r="QA40" i="37"/>
  <c r="PZ40" i="37"/>
  <c r="PY40" i="37"/>
  <c r="PX40" i="37"/>
  <c r="PW40" i="37"/>
  <c r="PV40" i="37"/>
  <c r="PU40" i="37"/>
  <c r="PT40" i="37"/>
  <c r="PS40" i="37"/>
  <c r="PR40" i="37"/>
  <c r="PQ40" i="37"/>
  <c r="PP40" i="37"/>
  <c r="PO40" i="37"/>
  <c r="PN40" i="37"/>
  <c r="PM40" i="37"/>
  <c r="PL40" i="37"/>
  <c r="PK40" i="37"/>
  <c r="PJ40" i="37"/>
  <c r="PI40" i="37"/>
  <c r="PH40" i="37"/>
  <c r="PG40" i="37"/>
  <c r="PF40" i="37"/>
  <c r="PE40" i="37"/>
  <c r="PD40" i="37"/>
  <c r="PC40" i="37"/>
  <c r="PB40" i="37"/>
  <c r="PA40" i="37"/>
  <c r="OZ40" i="37"/>
  <c r="OY40" i="37"/>
  <c r="OX40" i="37"/>
  <c r="OW40" i="37"/>
  <c r="OV40" i="37"/>
  <c r="OU40" i="37"/>
  <c r="OT40" i="37"/>
  <c r="OS40" i="37"/>
  <c r="OR40" i="37"/>
  <c r="OQ40" i="37"/>
  <c r="OP40" i="37"/>
  <c r="OO40" i="37"/>
  <c r="ON40" i="37"/>
  <c r="OM40" i="37"/>
  <c r="OL40" i="37"/>
  <c r="OK40" i="37"/>
  <c r="OJ40" i="37"/>
  <c r="OI40" i="37"/>
  <c r="OH40" i="37"/>
  <c r="OG40" i="37"/>
  <c r="OF40" i="37"/>
  <c r="OE40" i="37"/>
  <c r="OD40" i="37"/>
  <c r="OC40" i="37"/>
  <c r="OB40" i="37"/>
  <c r="OA40" i="37"/>
  <c r="NZ40" i="37"/>
  <c r="NY40" i="37"/>
  <c r="NX40" i="37"/>
  <c r="NW40" i="37"/>
  <c r="NV40" i="37"/>
  <c r="NU40" i="37"/>
  <c r="NT40" i="37"/>
  <c r="NS40" i="37"/>
  <c r="NR40" i="37"/>
  <c r="NQ40" i="37"/>
  <c r="NP40" i="37"/>
  <c r="NO40" i="37"/>
  <c r="NN40" i="37"/>
  <c r="NM40" i="37"/>
  <c r="NL40" i="37"/>
  <c r="NK40" i="37"/>
  <c r="NJ40" i="37"/>
  <c r="NI40" i="37"/>
  <c r="NH40" i="37"/>
  <c r="NG40" i="37"/>
  <c r="NF40" i="37"/>
  <c r="NE40" i="37"/>
  <c r="ND40" i="37"/>
  <c r="NC40" i="37"/>
  <c r="NB40" i="37"/>
  <c r="NA40" i="37"/>
  <c r="MZ40" i="37"/>
  <c r="MY40" i="37"/>
  <c r="MX40" i="37"/>
  <c r="MW40" i="37"/>
  <c r="MV40" i="37"/>
  <c r="MU40" i="37"/>
  <c r="MT40" i="37"/>
  <c r="MS40" i="37"/>
  <c r="MR40" i="37"/>
  <c r="MQ40" i="37"/>
  <c r="MP40" i="37"/>
  <c r="MO40" i="37"/>
  <c r="MN40" i="37"/>
  <c r="MM40" i="37"/>
  <c r="ML40" i="37"/>
  <c r="MK40" i="37"/>
  <c r="MJ40" i="37"/>
  <c r="MI40" i="37"/>
  <c r="MH40" i="37"/>
  <c r="MG40" i="37"/>
  <c r="MF40" i="37"/>
  <c r="ME40" i="37"/>
  <c r="MD40" i="37"/>
  <c r="MC40" i="37"/>
  <c r="MB40" i="37"/>
  <c r="MA40" i="37"/>
  <c r="LZ40" i="37"/>
  <c r="LY40" i="37"/>
  <c r="LX40" i="37"/>
  <c r="LW40" i="37"/>
  <c r="LV40" i="37"/>
  <c r="LU40" i="37"/>
  <c r="LT40" i="37"/>
  <c r="LS40" i="37"/>
  <c r="LR40" i="37"/>
  <c r="LQ40" i="37"/>
  <c r="LP40" i="37"/>
  <c r="LO40" i="37"/>
  <c r="LN40" i="37"/>
  <c r="LM40" i="37"/>
  <c r="LL40" i="37"/>
  <c r="LK40" i="37"/>
  <c r="LJ40" i="37"/>
  <c r="LI40" i="37"/>
  <c r="LH40" i="37"/>
  <c r="LG40" i="37"/>
  <c r="LF40" i="37"/>
  <c r="LE40" i="37"/>
  <c r="LD40" i="37"/>
  <c r="LC40" i="37"/>
  <c r="LB40" i="37"/>
  <c r="LA40" i="37"/>
  <c r="KZ40" i="37"/>
  <c r="KY40" i="37"/>
  <c r="KX40" i="37"/>
  <c r="KW40" i="37"/>
  <c r="KV40" i="37"/>
  <c r="KU40" i="37"/>
  <c r="KT40" i="37"/>
  <c r="KS40" i="37"/>
  <c r="KR40" i="37"/>
  <c r="KQ40" i="37"/>
  <c r="KP40" i="37"/>
  <c r="KO40" i="37"/>
  <c r="KN40" i="37"/>
  <c r="KM40" i="37"/>
  <c r="KL40" i="37"/>
  <c r="KK40" i="37"/>
  <c r="KJ40" i="37"/>
  <c r="KI40" i="37"/>
  <c r="KH40" i="37"/>
  <c r="KG40" i="37"/>
  <c r="KF40" i="37"/>
  <c r="KE40" i="37"/>
  <c r="KD40" i="37"/>
  <c r="KC40" i="37"/>
  <c r="KB40" i="37"/>
  <c r="KA40" i="37"/>
  <c r="JZ40" i="37"/>
  <c r="JY40" i="37"/>
  <c r="JX40" i="37"/>
  <c r="JW40" i="37"/>
  <c r="JV40" i="37"/>
  <c r="JU40" i="37"/>
  <c r="JT40" i="37"/>
  <c r="JS40" i="37"/>
  <c r="JR40" i="37"/>
  <c r="JQ40" i="37"/>
  <c r="JP40" i="37"/>
  <c r="JO40" i="37"/>
  <c r="JN40" i="37"/>
  <c r="JM40" i="37"/>
  <c r="JL40" i="37"/>
  <c r="JK40" i="37"/>
  <c r="JJ40" i="37"/>
  <c r="JI40" i="37"/>
  <c r="JH40" i="37"/>
  <c r="JG40" i="37"/>
  <c r="JF40" i="37"/>
  <c r="JE40" i="37"/>
  <c r="JD40" i="37"/>
  <c r="JC40" i="37"/>
  <c r="JB40" i="37"/>
  <c r="JA40" i="37"/>
  <c r="IZ40" i="37"/>
  <c r="IY40" i="37"/>
  <c r="IX40" i="37"/>
  <c r="IW40" i="37"/>
  <c r="IV40" i="37"/>
  <c r="IU40" i="37"/>
  <c r="IT40" i="37"/>
  <c r="IS40" i="37"/>
  <c r="IR40" i="37"/>
  <c r="IQ40" i="37"/>
  <c r="IP40" i="37"/>
  <c r="IO40" i="37"/>
  <c r="IN40" i="37"/>
  <c r="IM40" i="37"/>
  <c r="IL40" i="37"/>
  <c r="IK40" i="37"/>
  <c r="IJ40" i="37"/>
  <c r="II40" i="37"/>
  <c r="IH40" i="37"/>
  <c r="IG40" i="37"/>
  <c r="IF40" i="37"/>
  <c r="IE40" i="37"/>
  <c r="ID40" i="37"/>
  <c r="IC40" i="37"/>
  <c r="IB40" i="37"/>
  <c r="IA40" i="37"/>
  <c r="HZ40" i="37"/>
  <c r="HY40" i="37"/>
  <c r="HX40" i="37"/>
  <c r="HW40" i="37"/>
  <c r="HV40" i="37"/>
  <c r="HU40" i="37"/>
  <c r="HT40" i="37"/>
  <c r="HS40" i="37"/>
  <c r="HR40" i="37"/>
  <c r="HQ40" i="37"/>
  <c r="HP40" i="37"/>
  <c r="HO40" i="37"/>
  <c r="HN40" i="37"/>
  <c r="HM40" i="37"/>
  <c r="HL40" i="37"/>
  <c r="HK40" i="37"/>
  <c r="HJ40" i="37"/>
  <c r="HI40" i="37"/>
  <c r="HH40" i="37"/>
  <c r="HG40" i="37"/>
  <c r="HF40" i="37"/>
  <c r="HE40" i="37"/>
  <c r="HD40" i="37"/>
  <c r="HC40" i="37"/>
  <c r="HB40" i="37"/>
  <c r="HA40" i="37"/>
  <c r="GZ40" i="37"/>
  <c r="GY40" i="37"/>
  <c r="GX40" i="37"/>
  <c r="GW40" i="37"/>
  <c r="GV40" i="37"/>
  <c r="GU40" i="37"/>
  <c r="GT40" i="37"/>
  <c r="GS40" i="37"/>
  <c r="GR40" i="37"/>
  <c r="GQ40" i="37"/>
  <c r="GP40" i="37"/>
  <c r="GO40" i="37"/>
  <c r="GN40" i="37"/>
  <c r="GM40" i="37"/>
  <c r="GL40" i="37"/>
  <c r="GK40" i="37"/>
  <c r="GJ40" i="37"/>
  <c r="GI40" i="37"/>
  <c r="GH40" i="37"/>
  <c r="GG40" i="37"/>
  <c r="GF40" i="37"/>
  <c r="GE40" i="37"/>
  <c r="GD40" i="37"/>
  <c r="GC40" i="37"/>
  <c r="GB40" i="37"/>
  <c r="GA40" i="37"/>
  <c r="FZ40" i="37"/>
  <c r="FY40" i="37"/>
  <c r="FX40" i="37"/>
  <c r="FW40" i="37"/>
  <c r="FV40" i="37"/>
  <c r="FU40" i="37"/>
  <c r="FT40" i="37"/>
  <c r="FS40" i="37"/>
  <c r="FR40" i="37"/>
  <c r="FQ40" i="37"/>
  <c r="FP40" i="37"/>
  <c r="FO40" i="37"/>
  <c r="FN40" i="37"/>
  <c r="FM40" i="37"/>
  <c r="FL40" i="37"/>
  <c r="FK40" i="37"/>
  <c r="FJ40" i="37"/>
  <c r="FI40" i="37"/>
  <c r="FH40" i="37"/>
  <c r="FG40" i="37"/>
  <c r="FF40" i="37"/>
  <c r="FE40" i="37"/>
  <c r="FD40" i="37"/>
  <c r="FC40" i="37"/>
  <c r="FB40" i="37"/>
  <c r="FA40" i="37"/>
  <c r="EZ40" i="37"/>
  <c r="EY40" i="37"/>
  <c r="EX40" i="37"/>
  <c r="EW40" i="37"/>
  <c r="EV40" i="37"/>
  <c r="EU40" i="37"/>
  <c r="ET40" i="37"/>
  <c r="ES40" i="37"/>
  <c r="ER40" i="37"/>
  <c r="EQ40" i="37"/>
  <c r="EP40" i="37"/>
  <c r="EO40" i="37"/>
  <c r="EN40" i="37"/>
  <c r="EM40" i="37"/>
  <c r="EL40" i="37"/>
  <c r="EK40" i="37"/>
  <c r="EJ40" i="37"/>
  <c r="EI40" i="37"/>
  <c r="EH40" i="37"/>
  <c r="EG40" i="37"/>
  <c r="EF40" i="37"/>
  <c r="EE40" i="37"/>
  <c r="ED40" i="37"/>
  <c r="EC40" i="37"/>
  <c r="EB40" i="37"/>
  <c r="EA40" i="37"/>
  <c r="DZ40" i="37"/>
  <c r="DY40" i="37"/>
  <c r="DX40" i="37"/>
  <c r="DW40" i="37"/>
  <c r="DV40" i="37"/>
  <c r="DU40" i="37"/>
  <c r="DT40" i="37"/>
  <c r="DS40" i="37"/>
  <c r="DR40" i="37"/>
  <c r="DQ40" i="37"/>
  <c r="DP40" i="37"/>
  <c r="DO40" i="37"/>
  <c r="DN40" i="37"/>
  <c r="DM40" i="37"/>
  <c r="DL40" i="37"/>
  <c r="DK40" i="37"/>
  <c r="DJ40" i="37"/>
  <c r="DI40" i="37"/>
  <c r="DH40" i="37"/>
  <c r="DG40" i="37"/>
  <c r="DF40" i="37"/>
  <c r="DE40" i="37"/>
  <c r="DD40" i="37"/>
  <c r="DC40" i="37"/>
  <c r="DB40" i="37"/>
  <c r="DA40" i="37"/>
  <c r="CZ40" i="37"/>
  <c r="CY40" i="37"/>
  <c r="CX40" i="37"/>
  <c r="CW40" i="37"/>
  <c r="CV40" i="37"/>
  <c r="CU40" i="37"/>
  <c r="CT40" i="37"/>
  <c r="CS40" i="37"/>
  <c r="CR40" i="37"/>
  <c r="CQ40" i="37"/>
  <c r="CP40" i="37"/>
  <c r="CO40" i="37"/>
  <c r="CN40" i="37"/>
  <c r="CM40" i="37"/>
  <c r="CL40" i="37"/>
  <c r="CK40" i="37"/>
  <c r="CJ40" i="37"/>
  <c r="CI40" i="37"/>
  <c r="CH40" i="37"/>
  <c r="CG40" i="37"/>
  <c r="CF40" i="37"/>
  <c r="CE40" i="37"/>
  <c r="CD40" i="37"/>
  <c r="CC40" i="37"/>
  <c r="CB40" i="37"/>
  <c r="CA40" i="37"/>
  <c r="BZ40" i="37"/>
  <c r="BY40" i="37"/>
  <c r="BX40" i="37"/>
  <c r="BW40" i="37"/>
  <c r="BV40" i="37"/>
  <c r="BU40" i="37"/>
  <c r="BT40" i="37"/>
  <c r="BS40" i="37"/>
  <c r="BR40" i="37"/>
  <c r="BQ40" i="37"/>
  <c r="BP40" i="37"/>
  <c r="BO40" i="37"/>
  <c r="BN40" i="37"/>
  <c r="BM40" i="37"/>
  <c r="BL40" i="37"/>
  <c r="BK40" i="37"/>
  <c r="BJ40" i="37"/>
  <c r="BI40" i="37"/>
  <c r="BH40" i="37"/>
  <c r="BG40" i="37"/>
  <c r="BF40" i="37"/>
  <c r="BE40" i="37"/>
  <c r="BD40" i="37"/>
  <c r="BC40" i="37"/>
  <c r="BB40" i="37"/>
  <c r="BA40" i="37"/>
  <c r="AZ40" i="37"/>
  <c r="AY40" i="37"/>
  <c r="AX40" i="37"/>
  <c r="AW40" i="37"/>
  <c r="AV40" i="37"/>
  <c r="AU40" i="37"/>
  <c r="AT40" i="37"/>
  <c r="AS40" i="37"/>
  <c r="AR40" i="37"/>
  <c r="AQ40" i="37"/>
  <c r="AP40" i="37"/>
  <c r="AO40" i="37"/>
  <c r="AN40" i="37"/>
  <c r="AM40" i="37"/>
  <c r="AL40" i="37"/>
  <c r="AK40" i="37"/>
  <c r="AJ40" i="37"/>
  <c r="AIZ37" i="37"/>
  <c r="AIY37" i="37"/>
  <c r="AIX37" i="37"/>
  <c r="AIW37" i="37"/>
  <c r="AIV37" i="37"/>
  <c r="AIU37" i="37"/>
  <c r="AIT37" i="37"/>
  <c r="AIS37" i="37"/>
  <c r="AIR37" i="37"/>
  <c r="AIQ37" i="37"/>
  <c r="AIP37" i="37"/>
  <c r="AIO37" i="37"/>
  <c r="AIN37" i="37"/>
  <c r="AIM37" i="37"/>
  <c r="AIL37" i="37"/>
  <c r="AIK37" i="37"/>
  <c r="AIJ37" i="37"/>
  <c r="AII37" i="37"/>
  <c r="AIH37" i="37"/>
  <c r="AIG37" i="37"/>
  <c r="AIF37" i="37"/>
  <c r="AIE37" i="37"/>
  <c r="AID37" i="37"/>
  <c r="AIC37" i="37"/>
  <c r="AIB37" i="37"/>
  <c r="AIA37" i="37"/>
  <c r="AHZ37" i="37"/>
  <c r="AHY37" i="37"/>
  <c r="AHX37" i="37"/>
  <c r="AHW37" i="37"/>
  <c r="AHV37" i="37"/>
  <c r="AHU37" i="37"/>
  <c r="AHT37" i="37"/>
  <c r="AHS37" i="37"/>
  <c r="AHR37" i="37"/>
  <c r="AHQ37" i="37"/>
  <c r="AHP37" i="37"/>
  <c r="AHO37" i="37"/>
  <c r="AHN37" i="37"/>
  <c r="AHM37" i="37"/>
  <c r="AHL37" i="37"/>
  <c r="AHK37" i="37"/>
  <c r="AHJ37" i="37"/>
  <c r="AHI37" i="37"/>
  <c r="AHH37" i="37"/>
  <c r="AHG37" i="37"/>
  <c r="AHF37" i="37"/>
  <c r="AHE37" i="37"/>
  <c r="AHD37" i="37"/>
  <c r="AHC37" i="37"/>
  <c r="AHB37" i="37"/>
  <c r="AHA37" i="37"/>
  <c r="AGZ37" i="37"/>
  <c r="AGY37" i="37"/>
  <c r="AGX37" i="37"/>
  <c r="AGW37" i="37"/>
  <c r="AGV37" i="37"/>
  <c r="AGU37" i="37"/>
  <c r="AGT37" i="37"/>
  <c r="AGS37" i="37"/>
  <c r="AGR37" i="37"/>
  <c r="AGQ37" i="37"/>
  <c r="AGP37" i="37"/>
  <c r="AGO37" i="37"/>
  <c r="AGN37" i="37"/>
  <c r="AGM37" i="37"/>
  <c r="AGL37" i="37"/>
  <c r="AGK37" i="37"/>
  <c r="AGJ37" i="37"/>
  <c r="AGI37" i="37"/>
  <c r="AGH37" i="37"/>
  <c r="AGG37" i="37"/>
  <c r="AGF37" i="37"/>
  <c r="AGE37" i="37"/>
  <c r="AGD37" i="37"/>
  <c r="AGC37" i="37"/>
  <c r="AGB37" i="37"/>
  <c r="AGA37" i="37"/>
  <c r="AFZ37" i="37"/>
  <c r="AFY37" i="37"/>
  <c r="AFX37" i="37"/>
  <c r="AFW37" i="37"/>
  <c r="AFV37" i="37"/>
  <c r="AFU37" i="37"/>
  <c r="AFT37" i="37"/>
  <c r="AFS37" i="37"/>
  <c r="AFR37" i="37"/>
  <c r="AFQ37" i="37"/>
  <c r="AFP37" i="37"/>
  <c r="AFO37" i="37"/>
  <c r="AFN37" i="37"/>
  <c r="AFM37" i="37"/>
  <c r="AFL37" i="37"/>
  <c r="AFK37" i="37"/>
  <c r="AFJ37" i="37"/>
  <c r="AFI37" i="37"/>
  <c r="AFH37" i="37"/>
  <c r="AFG37" i="37"/>
  <c r="AFF37" i="37"/>
  <c r="AFE37" i="37"/>
  <c r="AFD37" i="37"/>
  <c r="AFC37" i="37"/>
  <c r="AFB37" i="37"/>
  <c r="AFA37" i="37"/>
  <c r="AEZ37" i="37"/>
  <c r="AEY37" i="37"/>
  <c r="AEX37" i="37"/>
  <c r="AEW37" i="37"/>
  <c r="AEV37" i="37"/>
  <c r="AEU37" i="37"/>
  <c r="AET37" i="37"/>
  <c r="AES37" i="37"/>
  <c r="AER37" i="37"/>
  <c r="AEQ37" i="37"/>
  <c r="AEP37" i="37"/>
  <c r="AEO37" i="37"/>
  <c r="AEN37" i="37"/>
  <c r="AEM37" i="37"/>
  <c r="AEL37" i="37"/>
  <c r="AEK37" i="37"/>
  <c r="AEJ37" i="37"/>
  <c r="AEI37" i="37"/>
  <c r="AEH37" i="37"/>
  <c r="AEG37" i="37"/>
  <c r="AEF37" i="37"/>
  <c r="AEE37" i="37"/>
  <c r="AED37" i="37"/>
  <c r="AEC37" i="37"/>
  <c r="AEB37" i="37"/>
  <c r="AEA37" i="37"/>
  <c r="ADZ37" i="37"/>
  <c r="ADY37" i="37"/>
  <c r="ADX37" i="37"/>
  <c r="ADW37" i="37"/>
  <c r="ADV37" i="37"/>
  <c r="ADU37" i="37"/>
  <c r="ADT37" i="37"/>
  <c r="ADS37" i="37"/>
  <c r="ADR37" i="37"/>
  <c r="ADQ37" i="37"/>
  <c r="ADP37" i="37"/>
  <c r="ADO37" i="37"/>
  <c r="ADN37" i="37"/>
  <c r="ADM37" i="37"/>
  <c r="ADL37" i="37"/>
  <c r="ADK37" i="37"/>
  <c r="ADJ37" i="37"/>
  <c r="ADI37" i="37"/>
  <c r="ADH37" i="37"/>
  <c r="ADG37" i="37"/>
  <c r="ADF37" i="37"/>
  <c r="ADE37" i="37"/>
  <c r="ADD37" i="37"/>
  <c r="ADC37" i="37"/>
  <c r="ADB37" i="37"/>
  <c r="ADA37" i="37"/>
  <c r="ACZ37" i="37"/>
  <c r="ACY37" i="37"/>
  <c r="ACX37" i="37"/>
  <c r="ACW37" i="37"/>
  <c r="ACV37" i="37"/>
  <c r="ACU37" i="37"/>
  <c r="ACT37" i="37"/>
  <c r="ACS37" i="37"/>
  <c r="ACR37" i="37"/>
  <c r="ACQ37" i="37"/>
  <c r="ACP37" i="37"/>
  <c r="ACO37" i="37"/>
  <c r="ACN37" i="37"/>
  <c r="ACM37" i="37"/>
  <c r="ACL37" i="37"/>
  <c r="ACK37" i="37"/>
  <c r="ACJ37" i="37"/>
  <c r="ACI37" i="37"/>
  <c r="ACH37" i="37"/>
  <c r="ACG37" i="37"/>
  <c r="ACF37" i="37"/>
  <c r="ACE37" i="37"/>
  <c r="ACD37" i="37"/>
  <c r="ACC37" i="37"/>
  <c r="ACB37" i="37"/>
  <c r="ACA37" i="37"/>
  <c r="ABZ37" i="37"/>
  <c r="ABY37" i="37"/>
  <c r="ABX37" i="37"/>
  <c r="ABW37" i="37"/>
  <c r="ABV37" i="37"/>
  <c r="ABU37" i="37"/>
  <c r="ABT37" i="37"/>
  <c r="ABS37" i="37"/>
  <c r="ABR37" i="37"/>
  <c r="ABQ37" i="37"/>
  <c r="ABP37" i="37"/>
  <c r="ABO37" i="37"/>
  <c r="ABN37" i="37"/>
  <c r="ABM37" i="37"/>
  <c r="ABL37" i="37"/>
  <c r="ABK37" i="37"/>
  <c r="ABJ37" i="37"/>
  <c r="ABI37" i="37"/>
  <c r="ABH37" i="37"/>
  <c r="ABG37" i="37"/>
  <c r="ABF37" i="37"/>
  <c r="ABE37" i="37"/>
  <c r="ABD37" i="37"/>
  <c r="ABC37" i="37"/>
  <c r="ABB37" i="37"/>
  <c r="ABA37" i="37"/>
  <c r="AAZ37" i="37"/>
  <c r="AAY37" i="37"/>
  <c r="AAX37" i="37"/>
  <c r="AAW37" i="37"/>
  <c r="AAV37" i="37"/>
  <c r="AAU37" i="37"/>
  <c r="AAT37" i="37"/>
  <c r="AAS37" i="37"/>
  <c r="AAR37" i="37"/>
  <c r="AAQ37" i="37"/>
  <c r="AAP37" i="37"/>
  <c r="AAO37" i="37"/>
  <c r="AAN37" i="37"/>
  <c r="AAM37" i="37"/>
  <c r="AAL37" i="37"/>
  <c r="AAK37" i="37"/>
  <c r="AAJ37" i="37"/>
  <c r="AAI37" i="37"/>
  <c r="AAH37" i="37"/>
  <c r="AAG37" i="37"/>
  <c r="AAF37" i="37"/>
  <c r="AAE37" i="37"/>
  <c r="AAD37" i="37"/>
  <c r="AAC37" i="37"/>
  <c r="AAB37" i="37"/>
  <c r="AAA37" i="37"/>
  <c r="ZZ37" i="37"/>
  <c r="ZY37" i="37"/>
  <c r="ZX37" i="37"/>
  <c r="ZW37" i="37"/>
  <c r="ZV37" i="37"/>
  <c r="ZU37" i="37"/>
  <c r="ZT37" i="37"/>
  <c r="ZS37" i="37"/>
  <c r="ZR37" i="37"/>
  <c r="ZQ37" i="37"/>
  <c r="ZP37" i="37"/>
  <c r="ZO37" i="37"/>
  <c r="ZN37" i="37"/>
  <c r="ZM37" i="37"/>
  <c r="ZL37" i="37"/>
  <c r="ZK37" i="37"/>
  <c r="ZJ37" i="37"/>
  <c r="ZI37" i="37"/>
  <c r="ZH37" i="37"/>
  <c r="ZG37" i="37"/>
  <c r="ZF37" i="37"/>
  <c r="ZE37" i="37"/>
  <c r="ZD37" i="37"/>
  <c r="ZC37" i="37"/>
  <c r="ZB37" i="37"/>
  <c r="ZA37" i="37"/>
  <c r="YZ37" i="37"/>
  <c r="YY37" i="37"/>
  <c r="YX37" i="37"/>
  <c r="YW37" i="37"/>
  <c r="YV37" i="37"/>
  <c r="YU37" i="37"/>
  <c r="YT37" i="37"/>
  <c r="YS37" i="37"/>
  <c r="YR37" i="37"/>
  <c r="YQ37" i="37"/>
  <c r="YP37" i="37"/>
  <c r="YO37" i="37"/>
  <c r="YN37" i="37"/>
  <c r="YM37" i="37"/>
  <c r="YL37" i="37"/>
  <c r="YK37" i="37"/>
  <c r="YJ37" i="37"/>
  <c r="YI37" i="37"/>
  <c r="YH37" i="37"/>
  <c r="YG37" i="37"/>
  <c r="YF37" i="37"/>
  <c r="YE37" i="37"/>
  <c r="YD37" i="37"/>
  <c r="YC37" i="37"/>
  <c r="YB37" i="37"/>
  <c r="YA37" i="37"/>
  <c r="XZ37" i="37"/>
  <c r="XY37" i="37"/>
  <c r="XX37" i="37"/>
  <c r="XW37" i="37"/>
  <c r="XV37" i="37"/>
  <c r="XU37" i="37"/>
  <c r="XT37" i="37"/>
  <c r="XS37" i="37"/>
  <c r="XR37" i="37"/>
  <c r="XQ37" i="37"/>
  <c r="XP37" i="37"/>
  <c r="XO37" i="37"/>
  <c r="XN37" i="37"/>
  <c r="XM37" i="37"/>
  <c r="XL37" i="37"/>
  <c r="XK37" i="37"/>
  <c r="XJ37" i="37"/>
  <c r="XI37" i="37"/>
  <c r="XH37" i="37"/>
  <c r="XG37" i="37"/>
  <c r="XF37" i="37"/>
  <c r="XE37" i="37"/>
  <c r="XD37" i="37"/>
  <c r="XC37" i="37"/>
  <c r="XB37" i="37"/>
  <c r="XA37" i="37"/>
  <c r="WZ37" i="37"/>
  <c r="WY37" i="37"/>
  <c r="WX37" i="37"/>
  <c r="WW37" i="37"/>
  <c r="WV37" i="37"/>
  <c r="WU37" i="37"/>
  <c r="WT37" i="37"/>
  <c r="WS37" i="37"/>
  <c r="WR37" i="37"/>
  <c r="WQ37" i="37"/>
  <c r="WP37" i="37"/>
  <c r="WO37" i="37"/>
  <c r="WN37" i="37"/>
  <c r="WM37" i="37"/>
  <c r="WL37" i="37"/>
  <c r="WK37" i="37"/>
  <c r="WJ37" i="37"/>
  <c r="WI37" i="37"/>
  <c r="WH37" i="37"/>
  <c r="WG37" i="37"/>
  <c r="WF37" i="37"/>
  <c r="WE37" i="37"/>
  <c r="WD37" i="37"/>
  <c r="WC37" i="37"/>
  <c r="WB37" i="37"/>
  <c r="WA37" i="37"/>
  <c r="VZ37" i="37"/>
  <c r="VY37" i="37"/>
  <c r="VX37" i="37"/>
  <c r="VW37" i="37"/>
  <c r="VV37" i="37"/>
  <c r="VU37" i="37"/>
  <c r="VT37" i="37"/>
  <c r="VS37" i="37"/>
  <c r="VR37" i="37"/>
  <c r="VQ37" i="37"/>
  <c r="VP37" i="37"/>
  <c r="VO37" i="37"/>
  <c r="VN37" i="37"/>
  <c r="VM37" i="37"/>
  <c r="VL37" i="37"/>
  <c r="VK37" i="37"/>
  <c r="VJ37" i="37"/>
  <c r="VI37" i="37"/>
  <c r="VH37" i="37"/>
  <c r="VG37" i="37"/>
  <c r="VF37" i="37"/>
  <c r="VE37" i="37"/>
  <c r="VD37" i="37"/>
  <c r="VC37" i="37"/>
  <c r="VB37" i="37"/>
  <c r="VA37" i="37"/>
  <c r="UZ37" i="37"/>
  <c r="UY37" i="37"/>
  <c r="UX37" i="37"/>
  <c r="UW37" i="37"/>
  <c r="UV37" i="37"/>
  <c r="UU37" i="37"/>
  <c r="UT37" i="37"/>
  <c r="US37" i="37"/>
  <c r="UR37" i="37"/>
  <c r="UQ37" i="37"/>
  <c r="UP37" i="37"/>
  <c r="UO37" i="37"/>
  <c r="UN37" i="37"/>
  <c r="UM37" i="37"/>
  <c r="UL37" i="37"/>
  <c r="UK37" i="37"/>
  <c r="UJ37" i="37"/>
  <c r="UI37" i="37"/>
  <c r="UH37" i="37"/>
  <c r="UG37" i="37"/>
  <c r="UF37" i="37"/>
  <c r="UE37" i="37"/>
  <c r="UD37" i="37"/>
  <c r="UC37" i="37"/>
  <c r="UB37" i="37"/>
  <c r="UA37" i="37"/>
  <c r="TZ37" i="37"/>
  <c r="TY37" i="37"/>
  <c r="TX37" i="37"/>
  <c r="TW37" i="37"/>
  <c r="TV37" i="37"/>
  <c r="TU37" i="37"/>
  <c r="TT37" i="37"/>
  <c r="TS37" i="37"/>
  <c r="TR37" i="37"/>
  <c r="TQ37" i="37"/>
  <c r="TP37" i="37"/>
  <c r="TO37" i="37"/>
  <c r="TN37" i="37"/>
  <c r="TM37" i="37"/>
  <c r="TL37" i="37"/>
  <c r="TK37" i="37"/>
  <c r="TJ37" i="37"/>
  <c r="TI37" i="37"/>
  <c r="TH37" i="37"/>
  <c r="TG37" i="37"/>
  <c r="TF37" i="37"/>
  <c r="TE37" i="37"/>
  <c r="TD37" i="37"/>
  <c r="TC37" i="37"/>
  <c r="TB37" i="37"/>
  <c r="TA37" i="37"/>
  <c r="SZ37" i="37"/>
  <c r="SY37" i="37"/>
  <c r="SX37" i="37"/>
  <c r="SW37" i="37"/>
  <c r="SV37" i="37"/>
  <c r="SU37" i="37"/>
  <c r="ST37" i="37"/>
  <c r="SS37" i="37"/>
  <c r="SR37" i="37"/>
  <c r="SQ37" i="37"/>
  <c r="SP37" i="37"/>
  <c r="SO37" i="37"/>
  <c r="SN37" i="37"/>
  <c r="SM37" i="37"/>
  <c r="SL37" i="37"/>
  <c r="SK37" i="37"/>
  <c r="SJ37" i="37"/>
  <c r="SI37" i="37"/>
  <c r="SH37" i="37"/>
  <c r="SG37" i="37"/>
  <c r="SF37" i="37"/>
  <c r="SE37" i="37"/>
  <c r="SD37" i="37"/>
  <c r="SC37" i="37"/>
  <c r="SB37" i="37"/>
  <c r="SA37" i="37"/>
  <c r="RZ37" i="37"/>
  <c r="RY37" i="37"/>
  <c r="RX37" i="37"/>
  <c r="RW37" i="37"/>
  <c r="RV37" i="37"/>
  <c r="RU37" i="37"/>
  <c r="RT37" i="37"/>
  <c r="RS37" i="37"/>
  <c r="RR37" i="37"/>
  <c r="RQ37" i="37"/>
  <c r="RP37" i="37"/>
  <c r="RO37" i="37"/>
  <c r="RN37" i="37"/>
  <c r="RM37" i="37"/>
  <c r="RL37" i="37"/>
  <c r="RK37" i="37"/>
  <c r="RJ37" i="37"/>
  <c r="RI37" i="37"/>
  <c r="RH37" i="37"/>
  <c r="RG37" i="37"/>
  <c r="RF37" i="37"/>
  <c r="RE37" i="37"/>
  <c r="RD37" i="37"/>
  <c r="RC37" i="37"/>
  <c r="RB37" i="37"/>
  <c r="RA37" i="37"/>
  <c r="QZ37" i="37"/>
  <c r="QY37" i="37"/>
  <c r="QX37" i="37"/>
  <c r="QW37" i="37"/>
  <c r="QV37" i="37"/>
  <c r="QU37" i="37"/>
  <c r="QT37" i="37"/>
  <c r="QS37" i="37"/>
  <c r="QR37" i="37"/>
  <c r="QQ37" i="37"/>
  <c r="QP37" i="37"/>
  <c r="QO37" i="37"/>
  <c r="QN37" i="37"/>
  <c r="QM37" i="37"/>
  <c r="QL37" i="37"/>
  <c r="QK37" i="37"/>
  <c r="QJ37" i="37"/>
  <c r="QI37" i="37"/>
  <c r="QH37" i="37"/>
  <c r="QG37" i="37"/>
  <c r="QF37" i="37"/>
  <c r="QE37" i="37"/>
  <c r="QD37" i="37"/>
  <c r="QC37" i="37"/>
  <c r="QB37" i="37"/>
  <c r="QA37" i="37"/>
  <c r="PZ37" i="37"/>
  <c r="PY37" i="37"/>
  <c r="PX37" i="37"/>
  <c r="PW37" i="37"/>
  <c r="PV37" i="37"/>
  <c r="PU37" i="37"/>
  <c r="PT37" i="37"/>
  <c r="PS37" i="37"/>
  <c r="PR37" i="37"/>
  <c r="PQ37" i="37"/>
  <c r="PP37" i="37"/>
  <c r="PO37" i="37"/>
  <c r="PN37" i="37"/>
  <c r="PM37" i="37"/>
  <c r="PL37" i="37"/>
  <c r="PK37" i="37"/>
  <c r="PJ37" i="37"/>
  <c r="PI37" i="37"/>
  <c r="PH37" i="37"/>
  <c r="PG37" i="37"/>
  <c r="PF37" i="37"/>
  <c r="PE37" i="37"/>
  <c r="PD37" i="37"/>
  <c r="PC37" i="37"/>
  <c r="PB37" i="37"/>
  <c r="PA37" i="37"/>
  <c r="OZ37" i="37"/>
  <c r="OY37" i="37"/>
  <c r="OX37" i="37"/>
  <c r="OW37" i="37"/>
  <c r="OV37" i="37"/>
  <c r="OU37" i="37"/>
  <c r="OT37" i="37"/>
  <c r="OS37" i="37"/>
  <c r="OR37" i="37"/>
  <c r="OQ37" i="37"/>
  <c r="OP37" i="37"/>
  <c r="OO37" i="37"/>
  <c r="ON37" i="37"/>
  <c r="OM37" i="37"/>
  <c r="OL37" i="37"/>
  <c r="OK37" i="37"/>
  <c r="OJ37" i="37"/>
  <c r="OI37" i="37"/>
  <c r="OH37" i="37"/>
  <c r="OG37" i="37"/>
  <c r="OF37" i="37"/>
  <c r="OE37" i="37"/>
  <c r="OD37" i="37"/>
  <c r="OC37" i="37"/>
  <c r="OB37" i="37"/>
  <c r="OA37" i="37"/>
  <c r="NZ37" i="37"/>
  <c r="NY37" i="37"/>
  <c r="NX37" i="37"/>
  <c r="NW37" i="37"/>
  <c r="NV37" i="37"/>
  <c r="NU37" i="37"/>
  <c r="NT37" i="37"/>
  <c r="NS37" i="37"/>
  <c r="NR37" i="37"/>
  <c r="NQ37" i="37"/>
  <c r="NP37" i="37"/>
  <c r="NO37" i="37"/>
  <c r="NN37" i="37"/>
  <c r="NM37" i="37"/>
  <c r="NL37" i="37"/>
  <c r="NK37" i="37"/>
  <c r="NJ37" i="37"/>
  <c r="NI37" i="37"/>
  <c r="NH37" i="37"/>
  <c r="NG37" i="37"/>
  <c r="NF37" i="37"/>
  <c r="NE37" i="37"/>
  <c r="ND37" i="37"/>
  <c r="NC37" i="37"/>
  <c r="NB37" i="37"/>
  <c r="NA37" i="37"/>
  <c r="MZ37" i="37"/>
  <c r="MY37" i="37"/>
  <c r="MX37" i="37"/>
  <c r="MW37" i="37"/>
  <c r="MV37" i="37"/>
  <c r="MU37" i="37"/>
  <c r="MT37" i="37"/>
  <c r="MS37" i="37"/>
  <c r="MR37" i="37"/>
  <c r="MQ37" i="37"/>
  <c r="MP37" i="37"/>
  <c r="MO37" i="37"/>
  <c r="MN37" i="37"/>
  <c r="MM37" i="37"/>
  <c r="ML37" i="37"/>
  <c r="MK37" i="37"/>
  <c r="MJ37" i="37"/>
  <c r="MI37" i="37"/>
  <c r="MH37" i="37"/>
  <c r="MG37" i="37"/>
  <c r="MF37" i="37"/>
  <c r="ME37" i="37"/>
  <c r="MD37" i="37"/>
  <c r="MC37" i="37"/>
  <c r="MB37" i="37"/>
  <c r="MA37" i="37"/>
  <c r="LZ37" i="37"/>
  <c r="LY37" i="37"/>
  <c r="LX37" i="37"/>
  <c r="LW37" i="37"/>
  <c r="LV37" i="37"/>
  <c r="LU37" i="37"/>
  <c r="LT37" i="37"/>
  <c r="LS37" i="37"/>
  <c r="LR37" i="37"/>
  <c r="LQ37" i="37"/>
  <c r="LP37" i="37"/>
  <c r="LO37" i="37"/>
  <c r="LN37" i="37"/>
  <c r="LM37" i="37"/>
  <c r="LL37" i="37"/>
  <c r="LK37" i="37"/>
  <c r="LJ37" i="37"/>
  <c r="LI37" i="37"/>
  <c r="LH37" i="37"/>
  <c r="LG37" i="37"/>
  <c r="LF37" i="37"/>
  <c r="LE37" i="37"/>
  <c r="LD37" i="37"/>
  <c r="LC37" i="37"/>
  <c r="LB37" i="37"/>
  <c r="LA37" i="37"/>
  <c r="KZ37" i="37"/>
  <c r="KY37" i="37"/>
  <c r="KX37" i="37"/>
  <c r="KW37" i="37"/>
  <c r="KV37" i="37"/>
  <c r="KU37" i="37"/>
  <c r="KT37" i="37"/>
  <c r="KS37" i="37"/>
  <c r="KR37" i="37"/>
  <c r="KQ37" i="37"/>
  <c r="KP37" i="37"/>
  <c r="KO37" i="37"/>
  <c r="KN37" i="37"/>
  <c r="KM37" i="37"/>
  <c r="KL37" i="37"/>
  <c r="KK37" i="37"/>
  <c r="KJ37" i="37"/>
  <c r="KI37" i="37"/>
  <c r="KH37" i="37"/>
  <c r="KG37" i="37"/>
  <c r="KF37" i="37"/>
  <c r="KE37" i="37"/>
  <c r="KD37" i="37"/>
  <c r="KC37" i="37"/>
  <c r="KB37" i="37"/>
  <c r="KA37" i="37"/>
  <c r="JZ37" i="37"/>
  <c r="JY37" i="37"/>
  <c r="JX37" i="37"/>
  <c r="JW37" i="37"/>
  <c r="JV37" i="37"/>
  <c r="JU37" i="37"/>
  <c r="JT37" i="37"/>
  <c r="JS37" i="37"/>
  <c r="JR37" i="37"/>
  <c r="JQ37" i="37"/>
  <c r="JP37" i="37"/>
  <c r="JO37" i="37"/>
  <c r="JN37" i="37"/>
  <c r="JM37" i="37"/>
  <c r="JL37" i="37"/>
  <c r="JK37" i="37"/>
  <c r="JJ37" i="37"/>
  <c r="JI37" i="37"/>
  <c r="JH37" i="37"/>
  <c r="JG37" i="37"/>
  <c r="JF37" i="37"/>
  <c r="JE37" i="37"/>
  <c r="JD37" i="37"/>
  <c r="JC37" i="37"/>
  <c r="JB37" i="37"/>
  <c r="JA37" i="37"/>
  <c r="IZ37" i="37"/>
  <c r="IY37" i="37"/>
  <c r="IX37" i="37"/>
  <c r="IW37" i="37"/>
  <c r="IV37" i="37"/>
  <c r="IU37" i="37"/>
  <c r="IT37" i="37"/>
  <c r="IS37" i="37"/>
  <c r="IR37" i="37"/>
  <c r="IQ37" i="37"/>
  <c r="IP37" i="37"/>
  <c r="IO37" i="37"/>
  <c r="IN37" i="37"/>
  <c r="IM37" i="37"/>
  <c r="IL37" i="37"/>
  <c r="IK37" i="37"/>
  <c r="IJ37" i="37"/>
  <c r="II37" i="37"/>
  <c r="IH37" i="37"/>
  <c r="IG37" i="37"/>
  <c r="IF37" i="37"/>
  <c r="IE37" i="37"/>
  <c r="ID37" i="37"/>
  <c r="IC37" i="37"/>
  <c r="IB37" i="37"/>
  <c r="IA37" i="37"/>
  <c r="HZ37" i="37"/>
  <c r="HY37" i="37"/>
  <c r="HX37" i="37"/>
  <c r="HW37" i="37"/>
  <c r="HV37" i="37"/>
  <c r="HU37" i="37"/>
  <c r="HT37" i="37"/>
  <c r="HS37" i="37"/>
  <c r="HR37" i="37"/>
  <c r="HQ37" i="37"/>
  <c r="HP37" i="37"/>
  <c r="HO37" i="37"/>
  <c r="HN37" i="37"/>
  <c r="HM37" i="37"/>
  <c r="HL37" i="37"/>
  <c r="HK37" i="37"/>
  <c r="HJ37" i="37"/>
  <c r="HI37" i="37"/>
  <c r="HH37" i="37"/>
  <c r="HG37" i="37"/>
  <c r="HF37" i="37"/>
  <c r="HE37" i="37"/>
  <c r="HD37" i="37"/>
  <c r="HC37" i="37"/>
  <c r="HB37" i="37"/>
  <c r="HA37" i="37"/>
  <c r="GZ37" i="37"/>
  <c r="GY37" i="37"/>
  <c r="GX37" i="37"/>
  <c r="GW37" i="37"/>
  <c r="GV37" i="37"/>
  <c r="GU37" i="37"/>
  <c r="GT37" i="37"/>
  <c r="GS37" i="37"/>
  <c r="GR37" i="37"/>
  <c r="GQ37" i="37"/>
  <c r="GP37" i="37"/>
  <c r="GO37" i="37"/>
  <c r="GN37" i="37"/>
  <c r="GM37" i="37"/>
  <c r="GL37" i="37"/>
  <c r="GK37" i="37"/>
  <c r="GJ37" i="37"/>
  <c r="GI37" i="37"/>
  <c r="GH37" i="37"/>
  <c r="GG37" i="37"/>
  <c r="GF37" i="37"/>
  <c r="GE37" i="37"/>
  <c r="GD37" i="37"/>
  <c r="GC37" i="37"/>
  <c r="GB37" i="37"/>
  <c r="GA37" i="37"/>
  <c r="FZ37" i="37"/>
  <c r="FY37" i="37"/>
  <c r="FX37" i="37"/>
  <c r="FW37" i="37"/>
  <c r="FV37" i="37"/>
  <c r="FU37" i="37"/>
  <c r="FT37" i="37"/>
  <c r="FS37" i="37"/>
  <c r="FR37" i="37"/>
  <c r="FQ37" i="37"/>
  <c r="FP37" i="37"/>
  <c r="FO37" i="37"/>
  <c r="FN37" i="37"/>
  <c r="FM37" i="37"/>
  <c r="FL37" i="37"/>
  <c r="FK37" i="37"/>
  <c r="FJ37" i="37"/>
  <c r="FI37" i="37"/>
  <c r="FH37" i="37"/>
  <c r="FG37" i="37"/>
  <c r="FF37" i="37"/>
  <c r="FE37" i="37"/>
  <c r="FD37" i="37"/>
  <c r="FC37" i="37"/>
  <c r="FB37" i="37"/>
  <c r="FA37" i="37"/>
  <c r="EZ37" i="37"/>
  <c r="EY37" i="37"/>
  <c r="EX37" i="37"/>
  <c r="EW37" i="37"/>
  <c r="EV37" i="37"/>
  <c r="EU37" i="37"/>
  <c r="ET37" i="37"/>
  <c r="ES37" i="37"/>
  <c r="ER37" i="37"/>
  <c r="EQ37" i="37"/>
  <c r="EP37" i="37"/>
  <c r="EO37" i="37"/>
  <c r="EN37" i="37"/>
  <c r="EM37" i="37"/>
  <c r="EL37" i="37"/>
  <c r="EK37" i="37"/>
  <c r="EJ37" i="37"/>
  <c r="EI37" i="37"/>
  <c r="EH37" i="37"/>
  <c r="EG37" i="37"/>
  <c r="EF37" i="37"/>
  <c r="EE37" i="37"/>
  <c r="ED37" i="37"/>
  <c r="EC37" i="37"/>
  <c r="EB37" i="37"/>
  <c r="EA37" i="37"/>
  <c r="DZ37" i="37"/>
  <c r="DY37" i="37"/>
  <c r="DX37" i="37"/>
  <c r="DW37" i="37"/>
  <c r="DV37" i="37"/>
  <c r="DU37" i="37"/>
  <c r="DT37" i="37"/>
  <c r="DS37" i="37"/>
  <c r="DR37" i="37"/>
  <c r="DQ37" i="37"/>
  <c r="DP37" i="37"/>
  <c r="DO37" i="37"/>
  <c r="DN37" i="37"/>
  <c r="DM37" i="37"/>
  <c r="DL37" i="37"/>
  <c r="DK37" i="37"/>
  <c r="DJ37" i="37"/>
  <c r="DI37" i="37"/>
  <c r="DH37" i="37"/>
  <c r="DG37" i="37"/>
  <c r="DF37" i="37"/>
  <c r="DE37" i="37"/>
  <c r="DD37" i="37"/>
  <c r="DC37" i="37"/>
  <c r="DB37" i="37"/>
  <c r="DA37" i="37"/>
  <c r="CZ37" i="37"/>
  <c r="CY37" i="37"/>
  <c r="CX37" i="37"/>
  <c r="CW37" i="37"/>
  <c r="CV37" i="37"/>
  <c r="CU37" i="37"/>
  <c r="CT37" i="37"/>
  <c r="CS37" i="37"/>
  <c r="CR37" i="37"/>
  <c r="CQ37" i="37"/>
  <c r="CP37" i="37"/>
  <c r="CO37" i="37"/>
  <c r="CN37" i="37"/>
  <c r="CM37" i="37"/>
  <c r="CL37" i="37"/>
  <c r="CK37" i="37"/>
  <c r="CJ37" i="37"/>
  <c r="CI37" i="37"/>
  <c r="CH37" i="37"/>
  <c r="CG37" i="37"/>
  <c r="CF37" i="37"/>
  <c r="CE37" i="37"/>
  <c r="CD37" i="37"/>
  <c r="CC37" i="37"/>
  <c r="CB37" i="37"/>
  <c r="CA37" i="37"/>
  <c r="BZ37" i="37"/>
  <c r="BY37" i="37"/>
  <c r="BX37" i="37"/>
  <c r="BW37" i="37"/>
  <c r="BV37" i="37"/>
  <c r="BU37" i="37"/>
  <c r="BT37" i="37"/>
  <c r="BS37" i="37"/>
  <c r="BR37" i="37"/>
  <c r="BQ37" i="37"/>
  <c r="BP37" i="37"/>
  <c r="BO37" i="37"/>
  <c r="BN37" i="37"/>
  <c r="BM37" i="37"/>
  <c r="BL37" i="37"/>
  <c r="BK37" i="37"/>
  <c r="BJ37" i="37"/>
  <c r="BI37" i="37"/>
  <c r="BH37" i="37"/>
  <c r="BG37" i="37"/>
  <c r="BF37" i="37"/>
  <c r="BE37" i="37"/>
  <c r="BD37" i="37"/>
  <c r="BC37" i="37"/>
  <c r="BB37" i="37"/>
  <c r="BA37" i="37"/>
  <c r="AZ37" i="37"/>
  <c r="AY37" i="37"/>
  <c r="AX37" i="37"/>
  <c r="AW37" i="37"/>
  <c r="AV37" i="37"/>
  <c r="AU37" i="37"/>
  <c r="AT37" i="37"/>
  <c r="AS37" i="37"/>
  <c r="AR37" i="37"/>
  <c r="AQ37" i="37"/>
  <c r="AP37" i="37"/>
  <c r="AO37" i="37"/>
  <c r="AN37" i="37"/>
  <c r="AM37" i="37"/>
  <c r="AL37" i="37"/>
  <c r="AK37" i="37"/>
  <c r="AJ37" i="37"/>
  <c r="AIZ36" i="37"/>
  <c r="AIY36" i="37"/>
  <c r="AIX36" i="37"/>
  <c r="AIW36" i="37"/>
  <c r="AIV36" i="37"/>
  <c r="AIU36" i="37"/>
  <c r="AIT36" i="37"/>
  <c r="AIS36" i="37"/>
  <c r="AIR36" i="37"/>
  <c r="AIQ36" i="37"/>
  <c r="AIP36" i="37"/>
  <c r="AIO36" i="37"/>
  <c r="AIN36" i="37"/>
  <c r="AIM36" i="37"/>
  <c r="AIL36" i="37"/>
  <c r="AIK36" i="37"/>
  <c r="AIJ36" i="37"/>
  <c r="AII36" i="37"/>
  <c r="AIH36" i="37"/>
  <c r="AIG36" i="37"/>
  <c r="AIF36" i="37"/>
  <c r="AIE36" i="37"/>
  <c r="AID36" i="37"/>
  <c r="AIC36" i="37"/>
  <c r="AIB36" i="37"/>
  <c r="AIA36" i="37"/>
  <c r="AHZ36" i="37"/>
  <c r="AHY36" i="37"/>
  <c r="AHX36" i="37"/>
  <c r="AHW36" i="37"/>
  <c r="AHV36" i="37"/>
  <c r="AHU36" i="37"/>
  <c r="AHT36" i="37"/>
  <c r="AHS36" i="37"/>
  <c r="AHR36" i="37"/>
  <c r="AHQ36" i="37"/>
  <c r="AHP36" i="37"/>
  <c r="AHO36" i="37"/>
  <c r="AHN36" i="37"/>
  <c r="AHM36" i="37"/>
  <c r="AHL36" i="37"/>
  <c r="AHK36" i="37"/>
  <c r="AHJ36" i="37"/>
  <c r="AHI36" i="37"/>
  <c r="AHH36" i="37"/>
  <c r="AHG36" i="37"/>
  <c r="AHF36" i="37"/>
  <c r="AHE36" i="37"/>
  <c r="AHD36" i="37"/>
  <c r="AHC36" i="37"/>
  <c r="AHB36" i="37"/>
  <c r="AHA36" i="37"/>
  <c r="AGZ36" i="37"/>
  <c r="AGY36" i="37"/>
  <c r="AGX36" i="37"/>
  <c r="AGW36" i="37"/>
  <c r="AGV36" i="37"/>
  <c r="AGU36" i="37"/>
  <c r="AGT36" i="37"/>
  <c r="AGS36" i="37"/>
  <c r="AGR36" i="37"/>
  <c r="AGQ36" i="37"/>
  <c r="AGP36" i="37"/>
  <c r="AGO36" i="37"/>
  <c r="AGN36" i="37"/>
  <c r="AGM36" i="37"/>
  <c r="AGL36" i="37"/>
  <c r="AGK36" i="37"/>
  <c r="AGJ36" i="37"/>
  <c r="AGI36" i="37"/>
  <c r="AGH36" i="37"/>
  <c r="AGG36" i="37"/>
  <c r="AGF36" i="37"/>
  <c r="AGE36" i="37"/>
  <c r="AGD36" i="37"/>
  <c r="AGC36" i="37"/>
  <c r="AGB36" i="37"/>
  <c r="AGA36" i="37"/>
  <c r="AFZ36" i="37"/>
  <c r="AFY36" i="37"/>
  <c r="AFX36" i="37"/>
  <c r="AFW36" i="37"/>
  <c r="AFV36" i="37"/>
  <c r="AFU36" i="37"/>
  <c r="AFT36" i="37"/>
  <c r="AFS36" i="37"/>
  <c r="AFR36" i="37"/>
  <c r="AFQ36" i="37"/>
  <c r="AFP36" i="37"/>
  <c r="AFO36" i="37"/>
  <c r="AFN36" i="37"/>
  <c r="AFM36" i="37"/>
  <c r="AFL36" i="37"/>
  <c r="AFK36" i="37"/>
  <c r="AFJ36" i="37"/>
  <c r="AFI36" i="37"/>
  <c r="AFH36" i="37"/>
  <c r="AFG36" i="37"/>
  <c r="AFF36" i="37"/>
  <c r="AFE36" i="37"/>
  <c r="AFD36" i="37"/>
  <c r="AFC36" i="37"/>
  <c r="AFB36" i="37"/>
  <c r="AFA36" i="37"/>
  <c r="AEZ36" i="37"/>
  <c r="AEY36" i="37"/>
  <c r="AEX36" i="37"/>
  <c r="AEW36" i="37"/>
  <c r="AEV36" i="37"/>
  <c r="AEU36" i="37"/>
  <c r="AET36" i="37"/>
  <c r="AES36" i="37"/>
  <c r="AER36" i="37"/>
  <c r="AEQ36" i="37"/>
  <c r="AEP36" i="37"/>
  <c r="AEO36" i="37"/>
  <c r="AEN36" i="37"/>
  <c r="AEM36" i="37"/>
  <c r="AEL36" i="37"/>
  <c r="AEK36" i="37"/>
  <c r="AEJ36" i="37"/>
  <c r="AEI36" i="37"/>
  <c r="AEH36" i="37"/>
  <c r="AEG36" i="37"/>
  <c r="AEF36" i="37"/>
  <c r="AEE36" i="37"/>
  <c r="AED36" i="37"/>
  <c r="AEC36" i="37"/>
  <c r="AEB36" i="37"/>
  <c r="AEA36" i="37"/>
  <c r="ADZ36" i="37"/>
  <c r="ADY36" i="37"/>
  <c r="ADX36" i="37"/>
  <c r="ADW36" i="37"/>
  <c r="ADV36" i="37"/>
  <c r="ADU36" i="37"/>
  <c r="ADT36" i="37"/>
  <c r="ADS36" i="37"/>
  <c r="ADR36" i="37"/>
  <c r="ADQ36" i="37"/>
  <c r="ADP36" i="37"/>
  <c r="ADO36" i="37"/>
  <c r="ADN36" i="37"/>
  <c r="ADM36" i="37"/>
  <c r="ADL36" i="37"/>
  <c r="ADK36" i="37"/>
  <c r="ADJ36" i="37"/>
  <c r="ADI36" i="37"/>
  <c r="ADH36" i="37"/>
  <c r="ADG36" i="37"/>
  <c r="ADF36" i="37"/>
  <c r="ADE36" i="37"/>
  <c r="ADD36" i="37"/>
  <c r="ADC36" i="37"/>
  <c r="ADB36" i="37"/>
  <c r="ADA36" i="37"/>
  <c r="ACZ36" i="37"/>
  <c r="ACY36" i="37"/>
  <c r="ACX36" i="37"/>
  <c r="ACW36" i="37"/>
  <c r="ACV36" i="37"/>
  <c r="ACU36" i="37"/>
  <c r="ACT36" i="37"/>
  <c r="ACS36" i="37"/>
  <c r="ACR36" i="37"/>
  <c r="ACQ36" i="37"/>
  <c r="ACP36" i="37"/>
  <c r="ACO36" i="37"/>
  <c r="ACN36" i="37"/>
  <c r="ACM36" i="37"/>
  <c r="ACL36" i="37"/>
  <c r="ACK36" i="37"/>
  <c r="ACJ36" i="37"/>
  <c r="ACI36" i="37"/>
  <c r="ACH36" i="37"/>
  <c r="ACG36" i="37"/>
  <c r="ACF36" i="37"/>
  <c r="ACE36" i="37"/>
  <c r="ACD36" i="37"/>
  <c r="ACC36" i="37"/>
  <c r="ACB36" i="37"/>
  <c r="ACA36" i="37"/>
  <c r="ABZ36" i="37"/>
  <c r="ABY36" i="37"/>
  <c r="ABX36" i="37"/>
  <c r="ABW36" i="37"/>
  <c r="ABV36" i="37"/>
  <c r="ABU36" i="37"/>
  <c r="ABT36" i="37"/>
  <c r="ABS36" i="37"/>
  <c r="ABR36" i="37"/>
  <c r="ABQ36" i="37"/>
  <c r="ABP36" i="37"/>
  <c r="ABO36" i="37"/>
  <c r="ABN36" i="37"/>
  <c r="ABM36" i="37"/>
  <c r="ABL36" i="37"/>
  <c r="ABK36" i="37"/>
  <c r="ABJ36" i="37"/>
  <c r="ABI36" i="37"/>
  <c r="ABH36" i="37"/>
  <c r="ABG36" i="37"/>
  <c r="ABF36" i="37"/>
  <c r="ABE36" i="37"/>
  <c r="ABD36" i="37"/>
  <c r="ABC36" i="37"/>
  <c r="ABB36" i="37"/>
  <c r="ABA36" i="37"/>
  <c r="AAZ36" i="37"/>
  <c r="AAY36" i="37"/>
  <c r="AAX36" i="37"/>
  <c r="AAW36" i="37"/>
  <c r="AAV36" i="37"/>
  <c r="AAU36" i="37"/>
  <c r="AAT36" i="37"/>
  <c r="AAS36" i="37"/>
  <c r="AAR36" i="37"/>
  <c r="AAQ36" i="37"/>
  <c r="AAP36" i="37"/>
  <c r="AAO36" i="37"/>
  <c r="AAN36" i="37"/>
  <c r="AAM36" i="37"/>
  <c r="AAL36" i="37"/>
  <c r="AAK36" i="37"/>
  <c r="AAJ36" i="37"/>
  <c r="AAI36" i="37"/>
  <c r="AAH36" i="37"/>
  <c r="AAG36" i="37"/>
  <c r="AAF36" i="37"/>
  <c r="AAE36" i="37"/>
  <c r="AAD36" i="37"/>
  <c r="AAC36" i="37"/>
  <c r="AAB36" i="37"/>
  <c r="AAA36" i="37"/>
  <c r="ZZ36" i="37"/>
  <c r="ZY36" i="37"/>
  <c r="ZX36" i="37"/>
  <c r="ZW36" i="37"/>
  <c r="ZV36" i="37"/>
  <c r="ZU36" i="37"/>
  <c r="ZT36" i="37"/>
  <c r="ZS36" i="37"/>
  <c r="ZR36" i="37"/>
  <c r="ZQ36" i="37"/>
  <c r="ZP36" i="37"/>
  <c r="ZO36" i="37"/>
  <c r="ZN36" i="37"/>
  <c r="ZM36" i="37"/>
  <c r="ZL36" i="37"/>
  <c r="ZK36" i="37"/>
  <c r="ZJ36" i="37"/>
  <c r="ZI36" i="37"/>
  <c r="ZH36" i="37"/>
  <c r="ZG36" i="37"/>
  <c r="ZF36" i="37"/>
  <c r="ZE36" i="37"/>
  <c r="ZD36" i="37"/>
  <c r="ZC36" i="37"/>
  <c r="ZB36" i="37"/>
  <c r="ZA36" i="37"/>
  <c r="YZ36" i="37"/>
  <c r="YY36" i="37"/>
  <c r="YX36" i="37"/>
  <c r="YW36" i="37"/>
  <c r="YV36" i="37"/>
  <c r="YU36" i="37"/>
  <c r="YT36" i="37"/>
  <c r="YS36" i="37"/>
  <c r="YR36" i="37"/>
  <c r="YQ36" i="37"/>
  <c r="YP36" i="37"/>
  <c r="YO36" i="37"/>
  <c r="YN36" i="37"/>
  <c r="YM36" i="37"/>
  <c r="YL36" i="37"/>
  <c r="YK36" i="37"/>
  <c r="YJ36" i="37"/>
  <c r="YI36" i="37"/>
  <c r="YH36" i="37"/>
  <c r="YG36" i="37"/>
  <c r="YF36" i="37"/>
  <c r="YE36" i="37"/>
  <c r="YD36" i="37"/>
  <c r="YC36" i="37"/>
  <c r="YB36" i="37"/>
  <c r="YA36" i="37"/>
  <c r="XZ36" i="37"/>
  <c r="XY36" i="37"/>
  <c r="XX36" i="37"/>
  <c r="XW36" i="37"/>
  <c r="XV36" i="37"/>
  <c r="XU36" i="37"/>
  <c r="XT36" i="37"/>
  <c r="XS36" i="37"/>
  <c r="XR36" i="37"/>
  <c r="XQ36" i="37"/>
  <c r="XP36" i="37"/>
  <c r="XO36" i="37"/>
  <c r="XN36" i="37"/>
  <c r="XM36" i="37"/>
  <c r="XL36" i="37"/>
  <c r="XK36" i="37"/>
  <c r="XJ36" i="37"/>
  <c r="XI36" i="37"/>
  <c r="XH36" i="37"/>
  <c r="XG36" i="37"/>
  <c r="XF36" i="37"/>
  <c r="XE36" i="37"/>
  <c r="XD36" i="37"/>
  <c r="XC36" i="37"/>
  <c r="XB36" i="37"/>
  <c r="XA36" i="37"/>
  <c r="WZ36" i="37"/>
  <c r="WY36" i="37"/>
  <c r="WX36" i="37"/>
  <c r="WW36" i="37"/>
  <c r="WV36" i="37"/>
  <c r="WU36" i="37"/>
  <c r="WT36" i="37"/>
  <c r="WS36" i="37"/>
  <c r="WR36" i="37"/>
  <c r="WQ36" i="37"/>
  <c r="WP36" i="37"/>
  <c r="WO36" i="37"/>
  <c r="WN36" i="37"/>
  <c r="WM36" i="37"/>
  <c r="WL36" i="37"/>
  <c r="WK36" i="37"/>
  <c r="WJ36" i="37"/>
  <c r="WI36" i="37"/>
  <c r="WH36" i="37"/>
  <c r="WG36" i="37"/>
  <c r="WF36" i="37"/>
  <c r="WE36" i="37"/>
  <c r="WD36" i="37"/>
  <c r="WC36" i="37"/>
  <c r="WB36" i="37"/>
  <c r="WA36" i="37"/>
  <c r="VZ36" i="37"/>
  <c r="VY36" i="37"/>
  <c r="VX36" i="37"/>
  <c r="VW36" i="37"/>
  <c r="VV36" i="37"/>
  <c r="VU36" i="37"/>
  <c r="VT36" i="37"/>
  <c r="VS36" i="37"/>
  <c r="VR36" i="37"/>
  <c r="VQ36" i="37"/>
  <c r="VP36" i="37"/>
  <c r="VO36" i="37"/>
  <c r="VN36" i="37"/>
  <c r="VM36" i="37"/>
  <c r="VL36" i="37"/>
  <c r="VK36" i="37"/>
  <c r="VJ36" i="37"/>
  <c r="VI36" i="37"/>
  <c r="VH36" i="37"/>
  <c r="VG36" i="37"/>
  <c r="VF36" i="37"/>
  <c r="VE36" i="37"/>
  <c r="VD36" i="37"/>
  <c r="VC36" i="37"/>
  <c r="VB36" i="37"/>
  <c r="VA36" i="37"/>
  <c r="UZ36" i="37"/>
  <c r="UY36" i="37"/>
  <c r="UX36" i="37"/>
  <c r="UW36" i="37"/>
  <c r="UV36" i="37"/>
  <c r="UU36" i="37"/>
  <c r="UT36" i="37"/>
  <c r="US36" i="37"/>
  <c r="UR36" i="37"/>
  <c r="UQ36" i="37"/>
  <c r="UP36" i="37"/>
  <c r="UO36" i="37"/>
  <c r="UN36" i="37"/>
  <c r="UM36" i="37"/>
  <c r="UL36" i="37"/>
  <c r="UK36" i="37"/>
  <c r="UJ36" i="37"/>
  <c r="UI36" i="37"/>
  <c r="UH36" i="37"/>
  <c r="UG36" i="37"/>
  <c r="UF36" i="37"/>
  <c r="UE36" i="37"/>
  <c r="UD36" i="37"/>
  <c r="UC36" i="37"/>
  <c r="UB36" i="37"/>
  <c r="UA36" i="37"/>
  <c r="TZ36" i="37"/>
  <c r="TY36" i="37"/>
  <c r="TX36" i="37"/>
  <c r="TW36" i="37"/>
  <c r="TV36" i="37"/>
  <c r="TU36" i="37"/>
  <c r="TT36" i="37"/>
  <c r="TS36" i="37"/>
  <c r="TR36" i="37"/>
  <c r="TQ36" i="37"/>
  <c r="TP36" i="37"/>
  <c r="TO36" i="37"/>
  <c r="TN36" i="37"/>
  <c r="TM36" i="37"/>
  <c r="TL36" i="37"/>
  <c r="TK36" i="37"/>
  <c r="TJ36" i="37"/>
  <c r="TI36" i="37"/>
  <c r="TH36" i="37"/>
  <c r="TG36" i="37"/>
  <c r="TF36" i="37"/>
  <c r="TE36" i="37"/>
  <c r="TD36" i="37"/>
  <c r="TC36" i="37"/>
  <c r="TB36" i="37"/>
  <c r="TA36" i="37"/>
  <c r="SZ36" i="37"/>
  <c r="SY36" i="37"/>
  <c r="SX36" i="37"/>
  <c r="SW36" i="37"/>
  <c r="SV36" i="37"/>
  <c r="SU36" i="37"/>
  <c r="ST36" i="37"/>
  <c r="SS36" i="37"/>
  <c r="SR36" i="37"/>
  <c r="SQ36" i="37"/>
  <c r="SP36" i="37"/>
  <c r="SO36" i="37"/>
  <c r="SN36" i="37"/>
  <c r="SM36" i="37"/>
  <c r="SL36" i="37"/>
  <c r="SK36" i="37"/>
  <c r="SJ36" i="37"/>
  <c r="SI36" i="37"/>
  <c r="SH36" i="37"/>
  <c r="SG36" i="37"/>
  <c r="SF36" i="37"/>
  <c r="SE36" i="37"/>
  <c r="SD36" i="37"/>
  <c r="SC36" i="37"/>
  <c r="SB36" i="37"/>
  <c r="SA36" i="37"/>
  <c r="RZ36" i="37"/>
  <c r="RY36" i="37"/>
  <c r="RX36" i="37"/>
  <c r="RW36" i="37"/>
  <c r="RV36" i="37"/>
  <c r="RU36" i="37"/>
  <c r="RT36" i="37"/>
  <c r="RS36" i="37"/>
  <c r="RR36" i="37"/>
  <c r="RQ36" i="37"/>
  <c r="RP36" i="37"/>
  <c r="RO36" i="37"/>
  <c r="RN36" i="37"/>
  <c r="RM36" i="37"/>
  <c r="RL36" i="37"/>
  <c r="RK36" i="37"/>
  <c r="RJ36" i="37"/>
  <c r="RI36" i="37"/>
  <c r="RH36" i="37"/>
  <c r="RG36" i="37"/>
  <c r="RF36" i="37"/>
  <c r="RE36" i="37"/>
  <c r="RD36" i="37"/>
  <c r="RC36" i="37"/>
  <c r="RB36" i="37"/>
  <c r="RA36" i="37"/>
  <c r="QZ36" i="37"/>
  <c r="QY36" i="37"/>
  <c r="QX36" i="37"/>
  <c r="QW36" i="37"/>
  <c r="QV36" i="37"/>
  <c r="QU36" i="37"/>
  <c r="QT36" i="37"/>
  <c r="QS36" i="37"/>
  <c r="QR36" i="37"/>
  <c r="QQ36" i="37"/>
  <c r="QP36" i="37"/>
  <c r="QO36" i="37"/>
  <c r="QN36" i="37"/>
  <c r="QM36" i="37"/>
  <c r="QL36" i="37"/>
  <c r="QK36" i="37"/>
  <c r="QJ36" i="37"/>
  <c r="QI36" i="37"/>
  <c r="QH36" i="37"/>
  <c r="QG36" i="37"/>
  <c r="QF36" i="37"/>
  <c r="QE36" i="37"/>
  <c r="QD36" i="37"/>
  <c r="QC36" i="37"/>
  <c r="QB36" i="37"/>
  <c r="QA36" i="37"/>
  <c r="PZ36" i="37"/>
  <c r="PY36" i="37"/>
  <c r="PX36" i="37"/>
  <c r="PW36" i="37"/>
  <c r="PV36" i="37"/>
  <c r="PU36" i="37"/>
  <c r="PT36" i="37"/>
  <c r="PS36" i="37"/>
  <c r="PR36" i="37"/>
  <c r="PQ36" i="37"/>
  <c r="PP36" i="37"/>
  <c r="PO36" i="37"/>
  <c r="PN36" i="37"/>
  <c r="PM36" i="37"/>
  <c r="PL36" i="37"/>
  <c r="PK36" i="37"/>
  <c r="PJ36" i="37"/>
  <c r="PI36" i="37"/>
  <c r="PH36" i="37"/>
  <c r="PG36" i="37"/>
  <c r="PF36" i="37"/>
  <c r="PE36" i="37"/>
  <c r="PD36" i="37"/>
  <c r="PC36" i="37"/>
  <c r="PB36" i="37"/>
  <c r="PA36" i="37"/>
  <c r="OZ36" i="37"/>
  <c r="OY36" i="37"/>
  <c r="OX36" i="37"/>
  <c r="OW36" i="37"/>
  <c r="OV36" i="37"/>
  <c r="OU36" i="37"/>
  <c r="OT36" i="37"/>
  <c r="OS36" i="37"/>
  <c r="OR36" i="37"/>
  <c r="OQ36" i="37"/>
  <c r="OP36" i="37"/>
  <c r="OO36" i="37"/>
  <c r="ON36" i="37"/>
  <c r="OM36" i="37"/>
  <c r="OL36" i="37"/>
  <c r="OK36" i="37"/>
  <c r="OJ36" i="37"/>
  <c r="OI36" i="37"/>
  <c r="OH36" i="37"/>
  <c r="OG36" i="37"/>
  <c r="OF36" i="37"/>
  <c r="OE36" i="37"/>
  <c r="OD36" i="37"/>
  <c r="OC36" i="37"/>
  <c r="OB36" i="37"/>
  <c r="OA36" i="37"/>
  <c r="NZ36" i="37"/>
  <c r="NY36" i="37"/>
  <c r="NX36" i="37"/>
  <c r="NW36" i="37"/>
  <c r="NV36" i="37"/>
  <c r="NU36" i="37"/>
  <c r="NT36" i="37"/>
  <c r="NS36" i="37"/>
  <c r="NR36" i="37"/>
  <c r="NQ36" i="37"/>
  <c r="NP36" i="37"/>
  <c r="NO36" i="37"/>
  <c r="NN36" i="37"/>
  <c r="NM36" i="37"/>
  <c r="NL36" i="37"/>
  <c r="NK36" i="37"/>
  <c r="NJ36" i="37"/>
  <c r="NI36" i="37"/>
  <c r="NH36" i="37"/>
  <c r="NG36" i="37"/>
  <c r="NF36" i="37"/>
  <c r="NE36" i="37"/>
  <c r="ND36" i="37"/>
  <c r="NC36" i="37"/>
  <c r="NB36" i="37"/>
  <c r="NA36" i="37"/>
  <c r="MZ36" i="37"/>
  <c r="MY36" i="37"/>
  <c r="MX36" i="37"/>
  <c r="MW36" i="37"/>
  <c r="MV36" i="37"/>
  <c r="MU36" i="37"/>
  <c r="MT36" i="37"/>
  <c r="MS36" i="37"/>
  <c r="MR36" i="37"/>
  <c r="MQ36" i="37"/>
  <c r="MP36" i="37"/>
  <c r="MO36" i="37"/>
  <c r="MN36" i="37"/>
  <c r="MM36" i="37"/>
  <c r="ML36" i="37"/>
  <c r="MK36" i="37"/>
  <c r="MJ36" i="37"/>
  <c r="MI36" i="37"/>
  <c r="MH36" i="37"/>
  <c r="MG36" i="37"/>
  <c r="MF36" i="37"/>
  <c r="ME36" i="37"/>
  <c r="MD36" i="37"/>
  <c r="MC36" i="37"/>
  <c r="MB36" i="37"/>
  <c r="MA36" i="37"/>
  <c r="LZ36" i="37"/>
  <c r="LY36" i="37"/>
  <c r="LX36" i="37"/>
  <c r="LW36" i="37"/>
  <c r="LV36" i="37"/>
  <c r="LU36" i="37"/>
  <c r="LT36" i="37"/>
  <c r="LS36" i="37"/>
  <c r="LR36" i="37"/>
  <c r="LQ36" i="37"/>
  <c r="LP36" i="37"/>
  <c r="LO36" i="37"/>
  <c r="LN36" i="37"/>
  <c r="LM36" i="37"/>
  <c r="LL36" i="37"/>
  <c r="LK36" i="37"/>
  <c r="LJ36" i="37"/>
  <c r="LI36" i="37"/>
  <c r="LH36" i="37"/>
  <c r="LG36" i="37"/>
  <c r="LF36" i="37"/>
  <c r="LE36" i="37"/>
  <c r="LD36" i="37"/>
  <c r="LC36" i="37"/>
  <c r="LB36" i="37"/>
  <c r="LA36" i="37"/>
  <c r="KZ36" i="37"/>
  <c r="KY36" i="37"/>
  <c r="KX36" i="37"/>
  <c r="KW36" i="37"/>
  <c r="KV36" i="37"/>
  <c r="KU36" i="37"/>
  <c r="KT36" i="37"/>
  <c r="KS36" i="37"/>
  <c r="KR36" i="37"/>
  <c r="KQ36" i="37"/>
  <c r="KP36" i="37"/>
  <c r="KO36" i="37"/>
  <c r="KN36" i="37"/>
  <c r="KM36" i="37"/>
  <c r="KL36" i="37"/>
  <c r="KK36" i="37"/>
  <c r="KJ36" i="37"/>
  <c r="KI36" i="37"/>
  <c r="KH36" i="37"/>
  <c r="KG36" i="37"/>
  <c r="KF36" i="37"/>
  <c r="KE36" i="37"/>
  <c r="KD36" i="37"/>
  <c r="KC36" i="37"/>
  <c r="KB36" i="37"/>
  <c r="KA36" i="37"/>
  <c r="JZ36" i="37"/>
  <c r="JY36" i="37"/>
  <c r="JX36" i="37"/>
  <c r="JW36" i="37"/>
  <c r="JV36" i="37"/>
  <c r="JU36" i="37"/>
  <c r="JT36" i="37"/>
  <c r="JS36" i="37"/>
  <c r="JR36" i="37"/>
  <c r="JQ36" i="37"/>
  <c r="JP36" i="37"/>
  <c r="JO36" i="37"/>
  <c r="JN36" i="37"/>
  <c r="JM36" i="37"/>
  <c r="JL36" i="37"/>
  <c r="JK36" i="37"/>
  <c r="JJ36" i="37"/>
  <c r="JI36" i="37"/>
  <c r="JH36" i="37"/>
  <c r="JG36" i="37"/>
  <c r="JF36" i="37"/>
  <c r="JE36" i="37"/>
  <c r="JD36" i="37"/>
  <c r="JC36" i="37"/>
  <c r="JB36" i="37"/>
  <c r="JA36" i="37"/>
  <c r="IZ36" i="37"/>
  <c r="IY36" i="37"/>
  <c r="IX36" i="37"/>
  <c r="IW36" i="37"/>
  <c r="IV36" i="37"/>
  <c r="IU36" i="37"/>
  <c r="IT36" i="37"/>
  <c r="IS36" i="37"/>
  <c r="IR36" i="37"/>
  <c r="IQ36" i="37"/>
  <c r="IP36" i="37"/>
  <c r="IO36" i="37"/>
  <c r="IN36" i="37"/>
  <c r="IM36" i="37"/>
  <c r="IL36" i="37"/>
  <c r="IK36" i="37"/>
  <c r="IJ36" i="37"/>
  <c r="II36" i="37"/>
  <c r="IH36" i="37"/>
  <c r="IG36" i="37"/>
  <c r="IF36" i="37"/>
  <c r="IE36" i="37"/>
  <c r="ID36" i="37"/>
  <c r="IC36" i="37"/>
  <c r="IB36" i="37"/>
  <c r="IA36" i="37"/>
  <c r="HZ36" i="37"/>
  <c r="HY36" i="37"/>
  <c r="HX36" i="37"/>
  <c r="HW36" i="37"/>
  <c r="HV36" i="37"/>
  <c r="HU36" i="37"/>
  <c r="HT36" i="37"/>
  <c r="HS36" i="37"/>
  <c r="HR36" i="37"/>
  <c r="HQ36" i="37"/>
  <c r="HP36" i="37"/>
  <c r="HO36" i="37"/>
  <c r="HN36" i="37"/>
  <c r="HM36" i="37"/>
  <c r="HL36" i="37"/>
  <c r="HK36" i="37"/>
  <c r="HJ36" i="37"/>
  <c r="HI36" i="37"/>
  <c r="HH36" i="37"/>
  <c r="HG36" i="37"/>
  <c r="HF36" i="37"/>
  <c r="HE36" i="37"/>
  <c r="HD36" i="37"/>
  <c r="HC36" i="37"/>
  <c r="HB36" i="37"/>
  <c r="HA36" i="37"/>
  <c r="GZ36" i="37"/>
  <c r="GY36" i="37"/>
  <c r="GX36" i="37"/>
  <c r="GW36" i="37"/>
  <c r="GV36" i="37"/>
  <c r="GU36" i="37"/>
  <c r="GT36" i="37"/>
  <c r="GS36" i="37"/>
  <c r="GR36" i="37"/>
  <c r="GQ36" i="37"/>
  <c r="GP36" i="37"/>
  <c r="GO36" i="37"/>
  <c r="GN36" i="37"/>
  <c r="GM36" i="37"/>
  <c r="GL36" i="37"/>
  <c r="GK36" i="37"/>
  <c r="GJ36" i="37"/>
  <c r="GI36" i="37"/>
  <c r="GH36" i="37"/>
  <c r="GG36" i="37"/>
  <c r="GF36" i="37"/>
  <c r="GE36" i="37"/>
  <c r="GD36" i="37"/>
  <c r="GC36" i="37"/>
  <c r="GB36" i="37"/>
  <c r="GA36" i="37"/>
  <c r="FZ36" i="37"/>
  <c r="FY36" i="37"/>
  <c r="FX36" i="37"/>
  <c r="FW36" i="37"/>
  <c r="FV36" i="37"/>
  <c r="FU36" i="37"/>
  <c r="FT36" i="37"/>
  <c r="FS36" i="37"/>
  <c r="FR36" i="37"/>
  <c r="FQ36" i="37"/>
  <c r="FP36" i="37"/>
  <c r="FO36" i="37"/>
  <c r="FN36" i="37"/>
  <c r="FM36" i="37"/>
  <c r="FL36" i="37"/>
  <c r="FK36" i="37"/>
  <c r="FJ36" i="37"/>
  <c r="FI36" i="37"/>
  <c r="FH36" i="37"/>
  <c r="FG36" i="37"/>
  <c r="FF36" i="37"/>
  <c r="FE36" i="37"/>
  <c r="FD36" i="37"/>
  <c r="FC36" i="37"/>
  <c r="FB36" i="37"/>
  <c r="FA36" i="37"/>
  <c r="EZ36" i="37"/>
  <c r="EY36" i="37"/>
  <c r="EX36" i="37"/>
  <c r="EW36" i="37"/>
  <c r="EV36" i="37"/>
  <c r="EU36" i="37"/>
  <c r="ET36" i="37"/>
  <c r="ES36" i="37"/>
  <c r="ER36" i="37"/>
  <c r="EQ36" i="37"/>
  <c r="EP36" i="37"/>
  <c r="EO36" i="37"/>
  <c r="EN36" i="37"/>
  <c r="EM36" i="37"/>
  <c r="EL36" i="37"/>
  <c r="EK36" i="37"/>
  <c r="EJ36" i="37"/>
  <c r="EI36" i="37"/>
  <c r="EH36" i="37"/>
  <c r="EG36" i="37"/>
  <c r="EF36" i="37"/>
  <c r="EE36" i="37"/>
  <c r="ED36" i="37"/>
  <c r="EC36" i="37"/>
  <c r="EB36" i="37"/>
  <c r="EA36" i="37"/>
  <c r="DZ36" i="37"/>
  <c r="DY36" i="37"/>
  <c r="DX36" i="37"/>
  <c r="DW36" i="37"/>
  <c r="DV36" i="37"/>
  <c r="DU36" i="37"/>
  <c r="DT36" i="37"/>
  <c r="DS36" i="37"/>
  <c r="DR36" i="37"/>
  <c r="DQ36" i="37"/>
  <c r="DP36" i="37"/>
  <c r="DO36" i="37"/>
  <c r="DN36" i="37"/>
  <c r="DM36" i="37"/>
  <c r="DL36" i="37"/>
  <c r="DK36" i="37"/>
  <c r="DJ36" i="37"/>
  <c r="DI36" i="37"/>
  <c r="DH36" i="37"/>
  <c r="DG36" i="37"/>
  <c r="DF36" i="37"/>
  <c r="DE36" i="37"/>
  <c r="DD36" i="37"/>
  <c r="DC36" i="37"/>
  <c r="DB36" i="37"/>
  <c r="DA36" i="37"/>
  <c r="CZ36" i="37"/>
  <c r="CY36" i="37"/>
  <c r="CX36" i="37"/>
  <c r="CW36" i="37"/>
  <c r="CV36" i="37"/>
  <c r="CU36" i="37"/>
  <c r="CT36" i="37"/>
  <c r="CS36" i="37"/>
  <c r="CR36" i="37"/>
  <c r="CQ36" i="37"/>
  <c r="CP36" i="37"/>
  <c r="CO36" i="37"/>
  <c r="CN36" i="37"/>
  <c r="CM36" i="37"/>
  <c r="CL36" i="37"/>
  <c r="CK36" i="37"/>
  <c r="CJ36" i="37"/>
  <c r="CI36" i="37"/>
  <c r="CH36" i="37"/>
  <c r="CG36" i="37"/>
  <c r="CF36" i="37"/>
  <c r="CE36" i="37"/>
  <c r="CD36" i="37"/>
  <c r="CC36" i="37"/>
  <c r="CB36" i="37"/>
  <c r="CA36" i="37"/>
  <c r="BZ36" i="37"/>
  <c r="BY36" i="37"/>
  <c r="BX36" i="37"/>
  <c r="BW36" i="37"/>
  <c r="BV36" i="37"/>
  <c r="BU36" i="37"/>
  <c r="BT36" i="37"/>
  <c r="BS36" i="37"/>
  <c r="BR36" i="37"/>
  <c r="BQ36" i="37"/>
  <c r="BP36" i="37"/>
  <c r="BO36" i="37"/>
  <c r="BN36" i="37"/>
  <c r="BM36" i="37"/>
  <c r="BL36" i="37"/>
  <c r="BK36" i="37"/>
  <c r="BJ36" i="37"/>
  <c r="BI36" i="37"/>
  <c r="BH36" i="37"/>
  <c r="BG36" i="37"/>
  <c r="BF36" i="37"/>
  <c r="BE36" i="37"/>
  <c r="BD36" i="37"/>
  <c r="BC36" i="37"/>
  <c r="BB36" i="37"/>
  <c r="BA36" i="37"/>
  <c r="AZ36" i="37"/>
  <c r="AY36" i="37"/>
  <c r="AX36" i="37"/>
  <c r="AW36" i="37"/>
  <c r="AV36" i="37"/>
  <c r="AU36" i="37"/>
  <c r="AT36" i="37"/>
  <c r="AS36" i="37"/>
  <c r="AR36" i="37"/>
  <c r="AQ36" i="37"/>
  <c r="AP36" i="37"/>
  <c r="AO36" i="37"/>
  <c r="AN36" i="37"/>
  <c r="AM36" i="37"/>
  <c r="AL36" i="37"/>
  <c r="AK36" i="37"/>
  <c r="AJ36" i="37"/>
  <c r="AIZ35" i="37"/>
  <c r="AIY35" i="37"/>
  <c r="AIX35" i="37"/>
  <c r="AIW35" i="37"/>
  <c r="AIV35" i="37"/>
  <c r="AIU35" i="37"/>
  <c r="AIT35" i="37"/>
  <c r="AIS35" i="37"/>
  <c r="AIR35" i="37"/>
  <c r="AIQ35" i="37"/>
  <c r="AIP35" i="37"/>
  <c r="AIO35" i="37"/>
  <c r="AIN35" i="37"/>
  <c r="AIM35" i="37"/>
  <c r="AIL35" i="37"/>
  <c r="AIK35" i="37"/>
  <c r="AIJ35" i="37"/>
  <c r="AII35" i="37"/>
  <c r="AIH35" i="37"/>
  <c r="AIG35" i="37"/>
  <c r="AIF35" i="37"/>
  <c r="AIE35" i="37"/>
  <c r="AID35" i="37"/>
  <c r="AIC35" i="37"/>
  <c r="AIB35" i="37"/>
  <c r="AIA35" i="37"/>
  <c r="AHZ35" i="37"/>
  <c r="AHY35" i="37"/>
  <c r="AHX35" i="37"/>
  <c r="AHW35" i="37"/>
  <c r="AHV35" i="37"/>
  <c r="AHU35" i="37"/>
  <c r="AHT35" i="37"/>
  <c r="AHS35" i="37"/>
  <c r="AHR35" i="37"/>
  <c r="AHQ35" i="37"/>
  <c r="AHP35" i="37"/>
  <c r="AHO35" i="37"/>
  <c r="AHN35" i="37"/>
  <c r="AHM35" i="37"/>
  <c r="AHL35" i="37"/>
  <c r="AHK35" i="37"/>
  <c r="AHJ35" i="37"/>
  <c r="AHI35" i="37"/>
  <c r="AHH35" i="37"/>
  <c r="AHG35" i="37"/>
  <c r="AHF35" i="37"/>
  <c r="AHE35" i="37"/>
  <c r="AHD35" i="37"/>
  <c r="AHC35" i="37"/>
  <c r="AHB35" i="37"/>
  <c r="AHA35" i="37"/>
  <c r="AGZ35" i="37"/>
  <c r="AGY35" i="37"/>
  <c r="AGX35" i="37"/>
  <c r="AGW35" i="37"/>
  <c r="AGV35" i="37"/>
  <c r="AGU35" i="37"/>
  <c r="AGT35" i="37"/>
  <c r="AGS35" i="37"/>
  <c r="AGR35" i="37"/>
  <c r="AGQ35" i="37"/>
  <c r="AGP35" i="37"/>
  <c r="AGO35" i="37"/>
  <c r="AGN35" i="37"/>
  <c r="AGM35" i="37"/>
  <c r="AGL35" i="37"/>
  <c r="AGK35" i="37"/>
  <c r="AGJ35" i="37"/>
  <c r="AGI35" i="37"/>
  <c r="AGH35" i="37"/>
  <c r="AGG35" i="37"/>
  <c r="AGF35" i="37"/>
  <c r="AGE35" i="37"/>
  <c r="AGD35" i="37"/>
  <c r="AGC35" i="37"/>
  <c r="AGB35" i="37"/>
  <c r="AGA35" i="37"/>
  <c r="AFZ35" i="37"/>
  <c r="AFY35" i="37"/>
  <c r="AFX35" i="37"/>
  <c r="AFW35" i="37"/>
  <c r="AFV35" i="37"/>
  <c r="AFU35" i="37"/>
  <c r="AFT35" i="37"/>
  <c r="AFS35" i="37"/>
  <c r="AFR35" i="37"/>
  <c r="AFQ35" i="37"/>
  <c r="AFP35" i="37"/>
  <c r="AFO35" i="37"/>
  <c r="AFN35" i="37"/>
  <c r="AFM35" i="37"/>
  <c r="AFL35" i="37"/>
  <c r="AFK35" i="37"/>
  <c r="AFJ35" i="37"/>
  <c r="AFI35" i="37"/>
  <c r="AFH35" i="37"/>
  <c r="AFG35" i="37"/>
  <c r="AFF35" i="37"/>
  <c r="AFE35" i="37"/>
  <c r="AFD35" i="37"/>
  <c r="AFC35" i="37"/>
  <c r="AFB35" i="37"/>
  <c r="AFA35" i="37"/>
  <c r="AEZ35" i="37"/>
  <c r="AEY35" i="37"/>
  <c r="AEX35" i="37"/>
  <c r="AEW35" i="37"/>
  <c r="AEV35" i="37"/>
  <c r="AEU35" i="37"/>
  <c r="AET35" i="37"/>
  <c r="AES35" i="37"/>
  <c r="AER35" i="37"/>
  <c r="AEQ35" i="37"/>
  <c r="AEP35" i="37"/>
  <c r="AEO35" i="37"/>
  <c r="AEN35" i="37"/>
  <c r="AEM35" i="37"/>
  <c r="AEL35" i="37"/>
  <c r="AEK35" i="37"/>
  <c r="AEJ35" i="37"/>
  <c r="AEI35" i="37"/>
  <c r="AEH35" i="37"/>
  <c r="AEG35" i="37"/>
  <c r="AEF35" i="37"/>
  <c r="AEE35" i="37"/>
  <c r="AED35" i="37"/>
  <c r="AEC35" i="37"/>
  <c r="AEB35" i="37"/>
  <c r="AEA35" i="37"/>
  <c r="ADZ35" i="37"/>
  <c r="ADY35" i="37"/>
  <c r="ADX35" i="37"/>
  <c r="ADW35" i="37"/>
  <c r="ADV35" i="37"/>
  <c r="ADU35" i="37"/>
  <c r="ADT35" i="37"/>
  <c r="ADS35" i="37"/>
  <c r="ADR35" i="37"/>
  <c r="ADQ35" i="37"/>
  <c r="ADP35" i="37"/>
  <c r="ADO35" i="37"/>
  <c r="ADN35" i="37"/>
  <c r="ADM35" i="37"/>
  <c r="ADL35" i="37"/>
  <c r="ADK35" i="37"/>
  <c r="ADJ35" i="37"/>
  <c r="ADI35" i="37"/>
  <c r="ADH35" i="37"/>
  <c r="ADG35" i="37"/>
  <c r="ADF35" i="37"/>
  <c r="ADE35" i="37"/>
  <c r="ADD35" i="37"/>
  <c r="ADC35" i="37"/>
  <c r="ADB35" i="37"/>
  <c r="ADA35" i="37"/>
  <c r="ACZ35" i="37"/>
  <c r="ACY35" i="37"/>
  <c r="ACX35" i="37"/>
  <c r="ACW35" i="37"/>
  <c r="ACV35" i="37"/>
  <c r="ACU35" i="37"/>
  <c r="ACT35" i="37"/>
  <c r="ACS35" i="37"/>
  <c r="ACR35" i="37"/>
  <c r="ACQ35" i="37"/>
  <c r="ACP35" i="37"/>
  <c r="ACO35" i="37"/>
  <c r="ACN35" i="37"/>
  <c r="ACM35" i="37"/>
  <c r="ACL35" i="37"/>
  <c r="ACK35" i="37"/>
  <c r="ACJ35" i="37"/>
  <c r="ACI35" i="37"/>
  <c r="ACH35" i="37"/>
  <c r="ACG35" i="37"/>
  <c r="ACF35" i="37"/>
  <c r="ACE35" i="37"/>
  <c r="ACD35" i="37"/>
  <c r="ACC35" i="37"/>
  <c r="ACB35" i="37"/>
  <c r="ACA35" i="37"/>
  <c r="ABZ35" i="37"/>
  <c r="ABY35" i="37"/>
  <c r="ABX35" i="37"/>
  <c r="ABW35" i="37"/>
  <c r="ABV35" i="37"/>
  <c r="ABU35" i="37"/>
  <c r="ABT35" i="37"/>
  <c r="ABS35" i="37"/>
  <c r="ABR35" i="37"/>
  <c r="ABQ35" i="37"/>
  <c r="ABP35" i="37"/>
  <c r="ABO35" i="37"/>
  <c r="ABN35" i="37"/>
  <c r="ABM35" i="37"/>
  <c r="ABL35" i="37"/>
  <c r="ABK35" i="37"/>
  <c r="ABJ35" i="37"/>
  <c r="ABI35" i="37"/>
  <c r="ABH35" i="37"/>
  <c r="ABG35" i="37"/>
  <c r="ABF35" i="37"/>
  <c r="ABE35" i="37"/>
  <c r="ABD35" i="37"/>
  <c r="ABC35" i="37"/>
  <c r="ABB35" i="37"/>
  <c r="ABA35" i="37"/>
  <c r="AAZ35" i="37"/>
  <c r="AAY35" i="37"/>
  <c r="AAX35" i="37"/>
  <c r="AAW35" i="37"/>
  <c r="AAV35" i="37"/>
  <c r="AAU35" i="37"/>
  <c r="AAT35" i="37"/>
  <c r="AAS35" i="37"/>
  <c r="AAR35" i="37"/>
  <c r="AAQ35" i="37"/>
  <c r="AAP35" i="37"/>
  <c r="AAO35" i="37"/>
  <c r="AAN35" i="37"/>
  <c r="AAM35" i="37"/>
  <c r="AAL35" i="37"/>
  <c r="AAK35" i="37"/>
  <c r="AAJ35" i="37"/>
  <c r="AAI35" i="37"/>
  <c r="AAH35" i="37"/>
  <c r="AAG35" i="37"/>
  <c r="AAF35" i="37"/>
  <c r="AAE35" i="37"/>
  <c r="AAD35" i="37"/>
  <c r="AAC35" i="37"/>
  <c r="AAB35" i="37"/>
  <c r="AAA35" i="37"/>
  <c r="ZZ35" i="37"/>
  <c r="ZY35" i="37"/>
  <c r="ZX35" i="37"/>
  <c r="ZW35" i="37"/>
  <c r="ZV35" i="37"/>
  <c r="ZU35" i="37"/>
  <c r="ZT35" i="37"/>
  <c r="ZS35" i="37"/>
  <c r="ZR35" i="37"/>
  <c r="ZQ35" i="37"/>
  <c r="ZP35" i="37"/>
  <c r="ZO35" i="37"/>
  <c r="ZN35" i="37"/>
  <c r="ZM35" i="37"/>
  <c r="ZL35" i="37"/>
  <c r="ZK35" i="37"/>
  <c r="ZJ35" i="37"/>
  <c r="ZI35" i="37"/>
  <c r="ZH35" i="37"/>
  <c r="ZG35" i="37"/>
  <c r="ZF35" i="37"/>
  <c r="ZE35" i="37"/>
  <c r="ZD35" i="37"/>
  <c r="ZC35" i="37"/>
  <c r="ZB35" i="37"/>
  <c r="ZA35" i="37"/>
  <c r="YZ35" i="37"/>
  <c r="YY35" i="37"/>
  <c r="YX35" i="37"/>
  <c r="YW35" i="37"/>
  <c r="YV35" i="37"/>
  <c r="YU35" i="37"/>
  <c r="YT35" i="37"/>
  <c r="YS35" i="37"/>
  <c r="YR35" i="37"/>
  <c r="YQ35" i="37"/>
  <c r="YP35" i="37"/>
  <c r="YO35" i="37"/>
  <c r="YN35" i="37"/>
  <c r="YM35" i="37"/>
  <c r="YL35" i="37"/>
  <c r="YK35" i="37"/>
  <c r="YJ35" i="37"/>
  <c r="YI35" i="37"/>
  <c r="YH35" i="37"/>
  <c r="YG35" i="37"/>
  <c r="YF35" i="37"/>
  <c r="YE35" i="37"/>
  <c r="YD35" i="37"/>
  <c r="YC35" i="37"/>
  <c r="YB35" i="37"/>
  <c r="YA35" i="37"/>
  <c r="XZ35" i="37"/>
  <c r="XY35" i="37"/>
  <c r="XX35" i="37"/>
  <c r="XW35" i="37"/>
  <c r="XV35" i="37"/>
  <c r="XU35" i="37"/>
  <c r="XT35" i="37"/>
  <c r="XS35" i="37"/>
  <c r="XR35" i="37"/>
  <c r="XQ35" i="37"/>
  <c r="XP35" i="37"/>
  <c r="XO35" i="37"/>
  <c r="XN35" i="37"/>
  <c r="XM35" i="37"/>
  <c r="XL35" i="37"/>
  <c r="XK35" i="37"/>
  <c r="XJ35" i="37"/>
  <c r="XI35" i="37"/>
  <c r="XH35" i="37"/>
  <c r="XG35" i="37"/>
  <c r="XF35" i="37"/>
  <c r="XE35" i="37"/>
  <c r="XD35" i="37"/>
  <c r="XC35" i="37"/>
  <c r="XB35" i="37"/>
  <c r="XA35" i="37"/>
  <c r="WZ35" i="37"/>
  <c r="WY35" i="37"/>
  <c r="WX35" i="37"/>
  <c r="WW35" i="37"/>
  <c r="WV35" i="37"/>
  <c r="WU35" i="37"/>
  <c r="WT35" i="37"/>
  <c r="WS35" i="37"/>
  <c r="WR35" i="37"/>
  <c r="WQ35" i="37"/>
  <c r="WP35" i="37"/>
  <c r="WO35" i="37"/>
  <c r="WN35" i="37"/>
  <c r="WM35" i="37"/>
  <c r="WL35" i="37"/>
  <c r="WK35" i="37"/>
  <c r="WJ35" i="37"/>
  <c r="WI35" i="37"/>
  <c r="WH35" i="37"/>
  <c r="WG35" i="37"/>
  <c r="WF35" i="37"/>
  <c r="WE35" i="37"/>
  <c r="WD35" i="37"/>
  <c r="WC35" i="37"/>
  <c r="WB35" i="37"/>
  <c r="WA35" i="37"/>
  <c r="VZ35" i="37"/>
  <c r="VY35" i="37"/>
  <c r="VX35" i="37"/>
  <c r="VW35" i="37"/>
  <c r="VV35" i="37"/>
  <c r="VU35" i="37"/>
  <c r="VT35" i="37"/>
  <c r="VS35" i="37"/>
  <c r="VR35" i="37"/>
  <c r="VQ35" i="37"/>
  <c r="VP35" i="37"/>
  <c r="VO35" i="37"/>
  <c r="VN35" i="37"/>
  <c r="VM35" i="37"/>
  <c r="VL35" i="37"/>
  <c r="VK35" i="37"/>
  <c r="VJ35" i="37"/>
  <c r="VI35" i="37"/>
  <c r="VH35" i="37"/>
  <c r="VG35" i="37"/>
  <c r="VF35" i="37"/>
  <c r="VE35" i="37"/>
  <c r="VD35" i="37"/>
  <c r="VC35" i="37"/>
  <c r="VB35" i="37"/>
  <c r="VA35" i="37"/>
  <c r="UZ35" i="37"/>
  <c r="UY35" i="37"/>
  <c r="UX35" i="37"/>
  <c r="UW35" i="37"/>
  <c r="UV35" i="37"/>
  <c r="UU35" i="37"/>
  <c r="UT35" i="37"/>
  <c r="US35" i="37"/>
  <c r="UR35" i="37"/>
  <c r="UQ35" i="37"/>
  <c r="UP35" i="37"/>
  <c r="UO35" i="37"/>
  <c r="UN35" i="37"/>
  <c r="UM35" i="37"/>
  <c r="UL35" i="37"/>
  <c r="UK35" i="37"/>
  <c r="UJ35" i="37"/>
  <c r="UI35" i="37"/>
  <c r="UH35" i="37"/>
  <c r="UG35" i="37"/>
  <c r="UF35" i="37"/>
  <c r="UE35" i="37"/>
  <c r="UD35" i="37"/>
  <c r="UC35" i="37"/>
  <c r="UB35" i="37"/>
  <c r="UA35" i="37"/>
  <c r="TZ35" i="37"/>
  <c r="TY35" i="37"/>
  <c r="TX35" i="37"/>
  <c r="TW35" i="37"/>
  <c r="TV35" i="37"/>
  <c r="TU35" i="37"/>
  <c r="TT35" i="37"/>
  <c r="TS35" i="37"/>
  <c r="TR35" i="37"/>
  <c r="TQ35" i="37"/>
  <c r="TP35" i="37"/>
  <c r="TO35" i="37"/>
  <c r="TN35" i="37"/>
  <c r="TM35" i="37"/>
  <c r="TL35" i="37"/>
  <c r="TK35" i="37"/>
  <c r="TJ35" i="37"/>
  <c r="TI35" i="37"/>
  <c r="TH35" i="37"/>
  <c r="TG35" i="37"/>
  <c r="TF35" i="37"/>
  <c r="TE35" i="37"/>
  <c r="TD35" i="37"/>
  <c r="TC35" i="37"/>
  <c r="TB35" i="37"/>
  <c r="TA35" i="37"/>
  <c r="SZ35" i="37"/>
  <c r="SY35" i="37"/>
  <c r="SX35" i="37"/>
  <c r="SW35" i="37"/>
  <c r="SV35" i="37"/>
  <c r="SU35" i="37"/>
  <c r="ST35" i="37"/>
  <c r="SS35" i="37"/>
  <c r="SR35" i="37"/>
  <c r="SQ35" i="37"/>
  <c r="SP35" i="37"/>
  <c r="SO35" i="37"/>
  <c r="SN35" i="37"/>
  <c r="SM35" i="37"/>
  <c r="SL35" i="37"/>
  <c r="SK35" i="37"/>
  <c r="SJ35" i="37"/>
  <c r="SI35" i="37"/>
  <c r="SH35" i="37"/>
  <c r="SG35" i="37"/>
  <c r="SF35" i="37"/>
  <c r="SE35" i="37"/>
  <c r="SD35" i="37"/>
  <c r="SC35" i="37"/>
  <c r="SB35" i="37"/>
  <c r="SA35" i="37"/>
  <c r="RZ35" i="37"/>
  <c r="RY35" i="37"/>
  <c r="RX35" i="37"/>
  <c r="RW35" i="37"/>
  <c r="RV35" i="37"/>
  <c r="RU35" i="37"/>
  <c r="RT35" i="37"/>
  <c r="RS35" i="37"/>
  <c r="RR35" i="37"/>
  <c r="RQ35" i="37"/>
  <c r="RP35" i="37"/>
  <c r="RO35" i="37"/>
  <c r="RN35" i="37"/>
  <c r="RM35" i="37"/>
  <c r="RL35" i="37"/>
  <c r="RK35" i="37"/>
  <c r="RJ35" i="37"/>
  <c r="RI35" i="37"/>
  <c r="RH35" i="37"/>
  <c r="RG35" i="37"/>
  <c r="RF35" i="37"/>
  <c r="RE35" i="37"/>
  <c r="RD35" i="37"/>
  <c r="RC35" i="37"/>
  <c r="RB35" i="37"/>
  <c r="RA35" i="37"/>
  <c r="QZ35" i="37"/>
  <c r="QY35" i="37"/>
  <c r="QX35" i="37"/>
  <c r="QW35" i="37"/>
  <c r="QV35" i="37"/>
  <c r="QU35" i="37"/>
  <c r="QT35" i="37"/>
  <c r="QS35" i="37"/>
  <c r="QR35" i="37"/>
  <c r="QQ35" i="37"/>
  <c r="QP35" i="37"/>
  <c r="QO35" i="37"/>
  <c r="QN35" i="37"/>
  <c r="QM35" i="37"/>
  <c r="QL35" i="37"/>
  <c r="QK35" i="37"/>
  <c r="QJ35" i="37"/>
  <c r="QI35" i="37"/>
  <c r="QH35" i="37"/>
  <c r="QG35" i="37"/>
  <c r="QF35" i="37"/>
  <c r="QE35" i="37"/>
  <c r="QD35" i="37"/>
  <c r="QC35" i="37"/>
  <c r="QB35" i="37"/>
  <c r="QA35" i="37"/>
  <c r="PZ35" i="37"/>
  <c r="PY35" i="37"/>
  <c r="PX35" i="37"/>
  <c r="PW35" i="37"/>
  <c r="PV35" i="37"/>
  <c r="PU35" i="37"/>
  <c r="PT35" i="37"/>
  <c r="PS35" i="37"/>
  <c r="PR35" i="37"/>
  <c r="PQ35" i="37"/>
  <c r="PP35" i="37"/>
  <c r="PO35" i="37"/>
  <c r="PN35" i="37"/>
  <c r="PM35" i="37"/>
  <c r="PL35" i="37"/>
  <c r="PK35" i="37"/>
  <c r="PJ35" i="37"/>
  <c r="PI35" i="37"/>
  <c r="PH35" i="37"/>
  <c r="PG35" i="37"/>
  <c r="PF35" i="37"/>
  <c r="PE35" i="37"/>
  <c r="PD35" i="37"/>
  <c r="PC35" i="37"/>
  <c r="PB35" i="37"/>
  <c r="PA35" i="37"/>
  <c r="OZ35" i="37"/>
  <c r="OY35" i="37"/>
  <c r="OX35" i="37"/>
  <c r="OW35" i="37"/>
  <c r="OV35" i="37"/>
  <c r="OU35" i="37"/>
  <c r="OT35" i="37"/>
  <c r="OS35" i="37"/>
  <c r="OR35" i="37"/>
  <c r="OQ35" i="37"/>
  <c r="OP35" i="37"/>
  <c r="OO35" i="37"/>
  <c r="ON35" i="37"/>
  <c r="OM35" i="37"/>
  <c r="OL35" i="37"/>
  <c r="OK35" i="37"/>
  <c r="OJ35" i="37"/>
  <c r="OI35" i="37"/>
  <c r="OH35" i="37"/>
  <c r="OG35" i="37"/>
  <c r="OF35" i="37"/>
  <c r="OE35" i="37"/>
  <c r="OD35" i="37"/>
  <c r="OC35" i="37"/>
  <c r="OB35" i="37"/>
  <c r="OA35" i="37"/>
  <c r="NZ35" i="37"/>
  <c r="NY35" i="37"/>
  <c r="NX35" i="37"/>
  <c r="NW35" i="37"/>
  <c r="NV35" i="37"/>
  <c r="NU35" i="37"/>
  <c r="NT35" i="37"/>
  <c r="NS35" i="37"/>
  <c r="NR35" i="37"/>
  <c r="NQ35" i="37"/>
  <c r="NP35" i="37"/>
  <c r="NO35" i="37"/>
  <c r="NN35" i="37"/>
  <c r="NM35" i="37"/>
  <c r="NL35" i="37"/>
  <c r="NK35" i="37"/>
  <c r="NJ35" i="37"/>
  <c r="NI35" i="37"/>
  <c r="NH35" i="37"/>
  <c r="NG35" i="37"/>
  <c r="NF35" i="37"/>
  <c r="NE35" i="37"/>
  <c r="ND35" i="37"/>
  <c r="NC35" i="37"/>
  <c r="NB35" i="37"/>
  <c r="NA35" i="37"/>
  <c r="MZ35" i="37"/>
  <c r="MY35" i="37"/>
  <c r="MX35" i="37"/>
  <c r="MW35" i="37"/>
  <c r="MV35" i="37"/>
  <c r="MU35" i="37"/>
  <c r="MT35" i="37"/>
  <c r="MS35" i="37"/>
  <c r="MR35" i="37"/>
  <c r="MQ35" i="37"/>
  <c r="MP35" i="37"/>
  <c r="MO35" i="37"/>
  <c r="MN35" i="37"/>
  <c r="MM35" i="37"/>
  <c r="ML35" i="37"/>
  <c r="MK35" i="37"/>
  <c r="MJ35" i="37"/>
  <c r="MI35" i="37"/>
  <c r="MH35" i="37"/>
  <c r="MG35" i="37"/>
  <c r="MF35" i="37"/>
  <c r="ME35" i="37"/>
  <c r="MD35" i="37"/>
  <c r="MC35" i="37"/>
  <c r="MB35" i="37"/>
  <c r="MA35" i="37"/>
  <c r="LZ35" i="37"/>
  <c r="LY35" i="37"/>
  <c r="LX35" i="37"/>
  <c r="LW35" i="37"/>
  <c r="LV35" i="37"/>
  <c r="LU35" i="37"/>
  <c r="LT35" i="37"/>
  <c r="LS35" i="37"/>
  <c r="LR35" i="37"/>
  <c r="LQ35" i="37"/>
  <c r="LP35" i="37"/>
  <c r="LO35" i="37"/>
  <c r="LN35" i="37"/>
  <c r="LM35" i="37"/>
  <c r="LL35" i="37"/>
  <c r="LK35" i="37"/>
  <c r="LJ35" i="37"/>
  <c r="LI35" i="37"/>
  <c r="LH35" i="37"/>
  <c r="LG35" i="37"/>
  <c r="LF35" i="37"/>
  <c r="LE35" i="37"/>
  <c r="LD35" i="37"/>
  <c r="LC35" i="37"/>
  <c r="LB35" i="37"/>
  <c r="LA35" i="37"/>
  <c r="KZ35" i="37"/>
  <c r="KY35" i="37"/>
  <c r="KX35" i="37"/>
  <c r="KW35" i="37"/>
  <c r="KV35" i="37"/>
  <c r="KU35" i="37"/>
  <c r="KT35" i="37"/>
  <c r="KS35" i="37"/>
  <c r="KR35" i="37"/>
  <c r="KQ35" i="37"/>
  <c r="KP35" i="37"/>
  <c r="KO35" i="37"/>
  <c r="KN35" i="37"/>
  <c r="KM35" i="37"/>
  <c r="KL35" i="37"/>
  <c r="KK35" i="37"/>
  <c r="KJ35" i="37"/>
  <c r="KI35" i="37"/>
  <c r="KH35" i="37"/>
  <c r="KG35" i="37"/>
  <c r="KF35" i="37"/>
  <c r="KE35" i="37"/>
  <c r="KD35" i="37"/>
  <c r="KC35" i="37"/>
  <c r="KB35" i="37"/>
  <c r="KA35" i="37"/>
  <c r="JZ35" i="37"/>
  <c r="JY35" i="37"/>
  <c r="JX35" i="37"/>
  <c r="JW35" i="37"/>
  <c r="JV35" i="37"/>
  <c r="JU35" i="37"/>
  <c r="JT35" i="37"/>
  <c r="JS35" i="37"/>
  <c r="JR35" i="37"/>
  <c r="JQ35" i="37"/>
  <c r="JP35" i="37"/>
  <c r="JO35" i="37"/>
  <c r="JN35" i="37"/>
  <c r="JM35" i="37"/>
  <c r="JL35" i="37"/>
  <c r="JK35" i="37"/>
  <c r="JJ35" i="37"/>
  <c r="JI35" i="37"/>
  <c r="JH35" i="37"/>
  <c r="JG35" i="37"/>
  <c r="JF35" i="37"/>
  <c r="JE35" i="37"/>
  <c r="JD35" i="37"/>
  <c r="JC35" i="37"/>
  <c r="JB35" i="37"/>
  <c r="JA35" i="37"/>
  <c r="IZ35" i="37"/>
  <c r="IY35" i="37"/>
  <c r="IX35" i="37"/>
  <c r="IW35" i="37"/>
  <c r="IV35" i="37"/>
  <c r="IU35" i="37"/>
  <c r="IT35" i="37"/>
  <c r="IS35" i="37"/>
  <c r="IR35" i="37"/>
  <c r="IQ35" i="37"/>
  <c r="IP35" i="37"/>
  <c r="IO35" i="37"/>
  <c r="IN35" i="37"/>
  <c r="IM35" i="37"/>
  <c r="IL35" i="37"/>
  <c r="IK35" i="37"/>
  <c r="IJ35" i="37"/>
  <c r="II35" i="37"/>
  <c r="IH35" i="37"/>
  <c r="IG35" i="37"/>
  <c r="IF35" i="37"/>
  <c r="IE35" i="37"/>
  <c r="ID35" i="37"/>
  <c r="IC35" i="37"/>
  <c r="IB35" i="37"/>
  <c r="IA35" i="37"/>
  <c r="HZ35" i="37"/>
  <c r="HY35" i="37"/>
  <c r="HX35" i="37"/>
  <c r="HW35" i="37"/>
  <c r="HV35" i="37"/>
  <c r="HU35" i="37"/>
  <c r="HT35" i="37"/>
  <c r="HS35" i="37"/>
  <c r="HR35" i="37"/>
  <c r="HQ35" i="37"/>
  <c r="HP35" i="37"/>
  <c r="HO35" i="37"/>
  <c r="HN35" i="37"/>
  <c r="HM35" i="37"/>
  <c r="HL35" i="37"/>
  <c r="HK35" i="37"/>
  <c r="HJ35" i="37"/>
  <c r="HI35" i="37"/>
  <c r="HH35" i="37"/>
  <c r="HG35" i="37"/>
  <c r="HF35" i="37"/>
  <c r="HE35" i="37"/>
  <c r="HD35" i="37"/>
  <c r="HC35" i="37"/>
  <c r="HB35" i="37"/>
  <c r="HA35" i="37"/>
  <c r="GZ35" i="37"/>
  <c r="GY35" i="37"/>
  <c r="GX35" i="37"/>
  <c r="GW35" i="37"/>
  <c r="GV35" i="37"/>
  <c r="GU35" i="37"/>
  <c r="GT35" i="37"/>
  <c r="GS35" i="37"/>
  <c r="GR35" i="37"/>
  <c r="GQ35" i="37"/>
  <c r="GP35" i="37"/>
  <c r="GO35" i="37"/>
  <c r="GN35" i="37"/>
  <c r="GM35" i="37"/>
  <c r="GL35" i="37"/>
  <c r="GK35" i="37"/>
  <c r="GJ35" i="37"/>
  <c r="GI35" i="37"/>
  <c r="GH35" i="37"/>
  <c r="GG35" i="37"/>
  <c r="GF35" i="37"/>
  <c r="GE35" i="37"/>
  <c r="GD35" i="37"/>
  <c r="GC35" i="37"/>
  <c r="GB35" i="37"/>
  <c r="GA35" i="37"/>
  <c r="FZ35" i="37"/>
  <c r="FY35" i="37"/>
  <c r="FX35" i="37"/>
  <c r="FW35" i="37"/>
  <c r="FV35" i="37"/>
  <c r="FU35" i="37"/>
  <c r="FT35" i="37"/>
  <c r="FS35" i="37"/>
  <c r="FR35" i="37"/>
  <c r="FQ35" i="37"/>
  <c r="FP35" i="37"/>
  <c r="FO35" i="37"/>
  <c r="FN35" i="37"/>
  <c r="FM35" i="37"/>
  <c r="FL35" i="37"/>
  <c r="FK35" i="37"/>
  <c r="FJ35" i="37"/>
  <c r="FI35" i="37"/>
  <c r="FH35" i="37"/>
  <c r="FG35" i="37"/>
  <c r="FF35" i="37"/>
  <c r="FE35" i="37"/>
  <c r="FD35" i="37"/>
  <c r="FC35" i="37"/>
  <c r="FB35" i="37"/>
  <c r="FA35" i="37"/>
  <c r="EZ35" i="37"/>
  <c r="EY35" i="37"/>
  <c r="EX35" i="37"/>
  <c r="EW35" i="37"/>
  <c r="EV35" i="37"/>
  <c r="EU35" i="37"/>
  <c r="ET35" i="37"/>
  <c r="ES35" i="37"/>
  <c r="ER35" i="37"/>
  <c r="EQ35" i="37"/>
  <c r="EP35" i="37"/>
  <c r="EO35" i="37"/>
  <c r="EN35" i="37"/>
  <c r="EM35" i="37"/>
  <c r="EL35" i="37"/>
  <c r="EK35" i="37"/>
  <c r="EJ35" i="37"/>
  <c r="EI35" i="37"/>
  <c r="EH35" i="37"/>
  <c r="EG35" i="37"/>
  <c r="EF35" i="37"/>
  <c r="EE35" i="37"/>
  <c r="ED35" i="37"/>
  <c r="EC35" i="37"/>
  <c r="EB35" i="37"/>
  <c r="EA35" i="37"/>
  <c r="DZ35" i="37"/>
  <c r="DY35" i="37"/>
  <c r="DX35" i="37"/>
  <c r="DW35" i="37"/>
  <c r="DV35" i="37"/>
  <c r="DU35" i="37"/>
  <c r="DT35" i="37"/>
  <c r="DS35" i="37"/>
  <c r="DR35" i="37"/>
  <c r="DQ35" i="37"/>
  <c r="DP35" i="37"/>
  <c r="DO35" i="37"/>
  <c r="DN35" i="37"/>
  <c r="DM35" i="37"/>
  <c r="DL35" i="37"/>
  <c r="DK35" i="37"/>
  <c r="DJ35" i="37"/>
  <c r="DI35" i="37"/>
  <c r="DH35" i="37"/>
  <c r="DG35" i="37"/>
  <c r="DF35" i="37"/>
  <c r="DE35" i="37"/>
  <c r="DD35" i="37"/>
  <c r="DC35" i="37"/>
  <c r="DB35" i="37"/>
  <c r="DA35" i="37"/>
  <c r="CZ35" i="37"/>
  <c r="CY35" i="37"/>
  <c r="CX35" i="37"/>
  <c r="CW35" i="37"/>
  <c r="CV35" i="37"/>
  <c r="CU35" i="37"/>
  <c r="CT35" i="37"/>
  <c r="CS35" i="37"/>
  <c r="CR35" i="37"/>
  <c r="CQ35" i="37"/>
  <c r="CP35" i="37"/>
  <c r="CO35" i="37"/>
  <c r="CN35" i="37"/>
  <c r="CM35" i="37"/>
  <c r="CL35" i="37"/>
  <c r="CK35" i="37"/>
  <c r="CJ35" i="37"/>
  <c r="CI35" i="37"/>
  <c r="CH35" i="37"/>
  <c r="CG35" i="37"/>
  <c r="CF35" i="37"/>
  <c r="CE35" i="37"/>
  <c r="CD35" i="37"/>
  <c r="CC35" i="37"/>
  <c r="CB35" i="37"/>
  <c r="CA35" i="37"/>
  <c r="BZ35" i="37"/>
  <c r="BY35" i="37"/>
  <c r="BX35" i="37"/>
  <c r="BW35" i="37"/>
  <c r="BV35" i="37"/>
  <c r="BU35" i="37"/>
  <c r="BT35" i="37"/>
  <c r="BS35" i="37"/>
  <c r="BR35" i="37"/>
  <c r="BQ35" i="37"/>
  <c r="BP35" i="37"/>
  <c r="BO35" i="37"/>
  <c r="BN35" i="37"/>
  <c r="BM35" i="37"/>
  <c r="BL35" i="37"/>
  <c r="BK35" i="37"/>
  <c r="BJ35" i="37"/>
  <c r="BI35" i="37"/>
  <c r="BH35" i="37"/>
  <c r="BG35" i="37"/>
  <c r="BF35" i="37"/>
  <c r="BE35" i="37"/>
  <c r="BD35" i="37"/>
  <c r="BC35" i="37"/>
  <c r="BB35" i="37"/>
  <c r="BA35" i="37"/>
  <c r="AZ35" i="37"/>
  <c r="AY35" i="37"/>
  <c r="AX35" i="37"/>
  <c r="AW35" i="37"/>
  <c r="AV35" i="37"/>
  <c r="AU35" i="37"/>
  <c r="AT35" i="37"/>
  <c r="AS35" i="37"/>
  <c r="AR35" i="37"/>
  <c r="AQ35" i="37"/>
  <c r="AP35" i="37"/>
  <c r="AO35" i="37"/>
  <c r="AN35" i="37"/>
  <c r="AM35" i="37"/>
  <c r="AL35" i="37"/>
  <c r="AK35" i="37"/>
  <c r="AJ35" i="37"/>
  <c r="AIZ32" i="37"/>
  <c r="AIY32" i="37"/>
  <c r="AIX32" i="37"/>
  <c r="AIW32" i="37"/>
  <c r="AIV32" i="37"/>
  <c r="AIU32" i="37"/>
  <c r="AIT32" i="37"/>
  <c r="AIS32" i="37"/>
  <c r="AIR32" i="37"/>
  <c r="AIQ32" i="37"/>
  <c r="AIP32" i="37"/>
  <c r="AIO32" i="37"/>
  <c r="AIN32" i="37"/>
  <c r="AIM32" i="37"/>
  <c r="AIL32" i="37"/>
  <c r="AIK32" i="37"/>
  <c r="AIJ32" i="37"/>
  <c r="AII32" i="37"/>
  <c r="AIH32" i="37"/>
  <c r="AIG32" i="37"/>
  <c r="AIF32" i="37"/>
  <c r="AIE32" i="37"/>
  <c r="AID32" i="37"/>
  <c r="AIC32" i="37"/>
  <c r="AIB32" i="37"/>
  <c r="AIA32" i="37"/>
  <c r="AHZ32" i="37"/>
  <c r="AHY32" i="37"/>
  <c r="AHX32" i="37"/>
  <c r="AHW32" i="37"/>
  <c r="AHV32" i="37"/>
  <c r="AHU32" i="37"/>
  <c r="AHT32" i="37"/>
  <c r="AHS32" i="37"/>
  <c r="AHR32" i="37"/>
  <c r="AHQ32" i="37"/>
  <c r="AHP32" i="37"/>
  <c r="AHO32" i="37"/>
  <c r="AHN32" i="37"/>
  <c r="AHM32" i="37"/>
  <c r="AHL32" i="37"/>
  <c r="AHK32" i="37"/>
  <c r="AHJ32" i="37"/>
  <c r="AHI32" i="37"/>
  <c r="AHH32" i="37"/>
  <c r="AHG32" i="37"/>
  <c r="AHF32" i="37"/>
  <c r="AHE32" i="37"/>
  <c r="AHD32" i="37"/>
  <c r="AHC32" i="37"/>
  <c r="AHB32" i="37"/>
  <c r="AHA32" i="37"/>
  <c r="AGZ32" i="37"/>
  <c r="AGY32" i="37"/>
  <c r="AGX32" i="37"/>
  <c r="AGW32" i="37"/>
  <c r="AGV32" i="37"/>
  <c r="AGU32" i="37"/>
  <c r="AGT32" i="37"/>
  <c r="AGS32" i="37"/>
  <c r="AGR32" i="37"/>
  <c r="AGQ32" i="37"/>
  <c r="AGP32" i="37"/>
  <c r="AGO32" i="37"/>
  <c r="AGN32" i="37"/>
  <c r="AGM32" i="37"/>
  <c r="AGL32" i="37"/>
  <c r="AGK32" i="37"/>
  <c r="AGJ32" i="37"/>
  <c r="AGI32" i="37"/>
  <c r="AGH32" i="37"/>
  <c r="AGG32" i="37"/>
  <c r="AGF32" i="37"/>
  <c r="AGE32" i="37"/>
  <c r="AGD32" i="37"/>
  <c r="AGC32" i="37"/>
  <c r="AGB32" i="37"/>
  <c r="AGA32" i="37"/>
  <c r="AFZ32" i="37"/>
  <c r="AFY32" i="37"/>
  <c r="AFX32" i="37"/>
  <c r="AFW32" i="37"/>
  <c r="AFV32" i="37"/>
  <c r="AFU32" i="37"/>
  <c r="AFT32" i="37"/>
  <c r="AFS32" i="37"/>
  <c r="AFR32" i="37"/>
  <c r="AFQ32" i="37"/>
  <c r="AFP32" i="37"/>
  <c r="AFO32" i="37"/>
  <c r="AFN32" i="37"/>
  <c r="AFM32" i="37"/>
  <c r="AFL32" i="37"/>
  <c r="AFK32" i="37"/>
  <c r="AFJ32" i="37"/>
  <c r="AFI32" i="37"/>
  <c r="AFH32" i="37"/>
  <c r="AFG32" i="37"/>
  <c r="AFF32" i="37"/>
  <c r="AFE32" i="37"/>
  <c r="AFD32" i="37"/>
  <c r="AFC32" i="37"/>
  <c r="AFB32" i="37"/>
  <c r="AFA32" i="37"/>
  <c r="AEZ32" i="37"/>
  <c r="AEY32" i="37"/>
  <c r="AEX32" i="37"/>
  <c r="AEW32" i="37"/>
  <c r="AEV32" i="37"/>
  <c r="AEU32" i="37"/>
  <c r="AET32" i="37"/>
  <c r="AES32" i="37"/>
  <c r="AER32" i="37"/>
  <c r="AEQ32" i="37"/>
  <c r="AEP32" i="37"/>
  <c r="AEO32" i="37"/>
  <c r="AEN32" i="37"/>
  <c r="AEM32" i="37"/>
  <c r="AEL32" i="37"/>
  <c r="AEK32" i="37"/>
  <c r="AEJ32" i="37"/>
  <c r="AEI32" i="37"/>
  <c r="AEH32" i="37"/>
  <c r="AEG32" i="37"/>
  <c r="AEF32" i="37"/>
  <c r="AEE32" i="37"/>
  <c r="AED32" i="37"/>
  <c r="AEC32" i="37"/>
  <c r="AEB32" i="37"/>
  <c r="AEA32" i="37"/>
  <c r="ADZ32" i="37"/>
  <c r="ADY32" i="37"/>
  <c r="ADX32" i="37"/>
  <c r="ADW32" i="37"/>
  <c r="ADV32" i="37"/>
  <c r="ADU32" i="37"/>
  <c r="ADT32" i="37"/>
  <c r="ADS32" i="37"/>
  <c r="ADR32" i="37"/>
  <c r="ADQ32" i="37"/>
  <c r="ADP32" i="37"/>
  <c r="ADO32" i="37"/>
  <c r="ADN32" i="37"/>
  <c r="ADM32" i="37"/>
  <c r="ADL32" i="37"/>
  <c r="ADK32" i="37"/>
  <c r="ADJ32" i="37"/>
  <c r="ADI32" i="37"/>
  <c r="ADH32" i="37"/>
  <c r="ADG32" i="37"/>
  <c r="ADF32" i="37"/>
  <c r="ADE32" i="37"/>
  <c r="ADD32" i="37"/>
  <c r="ADC32" i="37"/>
  <c r="ADB32" i="37"/>
  <c r="ADA32" i="37"/>
  <c r="ACZ32" i="37"/>
  <c r="ACY32" i="37"/>
  <c r="ACX32" i="37"/>
  <c r="ACW32" i="37"/>
  <c r="ACV32" i="37"/>
  <c r="ACU32" i="37"/>
  <c r="ACT32" i="37"/>
  <c r="ACS32" i="37"/>
  <c r="ACR32" i="37"/>
  <c r="ACQ32" i="37"/>
  <c r="ACP32" i="37"/>
  <c r="ACO32" i="37"/>
  <c r="ACN32" i="37"/>
  <c r="ACM32" i="37"/>
  <c r="ACL32" i="37"/>
  <c r="ACK32" i="37"/>
  <c r="ACJ32" i="37"/>
  <c r="ACI32" i="37"/>
  <c r="ACH32" i="37"/>
  <c r="ACG32" i="37"/>
  <c r="ACF32" i="37"/>
  <c r="ACE32" i="37"/>
  <c r="ACD32" i="37"/>
  <c r="ACC32" i="37"/>
  <c r="ACB32" i="37"/>
  <c r="ACA32" i="37"/>
  <c r="ABZ32" i="37"/>
  <c r="ABY32" i="37"/>
  <c r="ABX32" i="37"/>
  <c r="ABW32" i="37"/>
  <c r="ABV32" i="37"/>
  <c r="ABU32" i="37"/>
  <c r="ABT32" i="37"/>
  <c r="ABS32" i="37"/>
  <c r="ABR32" i="37"/>
  <c r="ABQ32" i="37"/>
  <c r="ABP32" i="37"/>
  <c r="ABO32" i="37"/>
  <c r="ABN32" i="37"/>
  <c r="ABM32" i="37"/>
  <c r="ABL32" i="37"/>
  <c r="ABK32" i="37"/>
  <c r="ABJ32" i="37"/>
  <c r="ABI32" i="37"/>
  <c r="ABH32" i="37"/>
  <c r="ABG32" i="37"/>
  <c r="ABF32" i="37"/>
  <c r="ABE32" i="37"/>
  <c r="ABD32" i="37"/>
  <c r="ABC32" i="37"/>
  <c r="ABB32" i="37"/>
  <c r="ABA32" i="37"/>
  <c r="AAZ32" i="37"/>
  <c r="AAY32" i="37"/>
  <c r="AAX32" i="37"/>
  <c r="AAW32" i="37"/>
  <c r="AAV32" i="37"/>
  <c r="AAU32" i="37"/>
  <c r="AAT32" i="37"/>
  <c r="AAS32" i="37"/>
  <c r="AAR32" i="37"/>
  <c r="AAQ32" i="37"/>
  <c r="AAP32" i="37"/>
  <c r="AAO32" i="37"/>
  <c r="AAN32" i="37"/>
  <c r="AAM32" i="37"/>
  <c r="AAL32" i="37"/>
  <c r="AAK32" i="37"/>
  <c r="AAJ32" i="37"/>
  <c r="AAI32" i="37"/>
  <c r="AAH32" i="37"/>
  <c r="AAG32" i="37"/>
  <c r="AAF32" i="37"/>
  <c r="AAE32" i="37"/>
  <c r="AAD32" i="37"/>
  <c r="AAC32" i="37"/>
  <c r="AAB32" i="37"/>
  <c r="AAA32" i="37"/>
  <c r="ZZ32" i="37"/>
  <c r="ZY32" i="37"/>
  <c r="ZX32" i="37"/>
  <c r="ZW32" i="37"/>
  <c r="ZV32" i="37"/>
  <c r="ZU32" i="37"/>
  <c r="ZT32" i="37"/>
  <c r="ZS32" i="37"/>
  <c r="ZR32" i="37"/>
  <c r="ZQ32" i="37"/>
  <c r="ZP32" i="37"/>
  <c r="ZO32" i="37"/>
  <c r="ZN32" i="37"/>
  <c r="ZM32" i="37"/>
  <c r="ZL32" i="37"/>
  <c r="ZK32" i="37"/>
  <c r="ZJ32" i="37"/>
  <c r="ZI32" i="37"/>
  <c r="ZH32" i="37"/>
  <c r="ZG32" i="37"/>
  <c r="ZF32" i="37"/>
  <c r="ZE32" i="37"/>
  <c r="ZD32" i="37"/>
  <c r="ZC32" i="37"/>
  <c r="ZB32" i="37"/>
  <c r="ZA32" i="37"/>
  <c r="YZ32" i="37"/>
  <c r="YY32" i="37"/>
  <c r="YX32" i="37"/>
  <c r="YW32" i="37"/>
  <c r="YV32" i="37"/>
  <c r="YU32" i="37"/>
  <c r="YT32" i="37"/>
  <c r="YS32" i="37"/>
  <c r="YR32" i="37"/>
  <c r="YQ32" i="37"/>
  <c r="YP32" i="37"/>
  <c r="YO32" i="37"/>
  <c r="YN32" i="37"/>
  <c r="YM32" i="37"/>
  <c r="YL32" i="37"/>
  <c r="YK32" i="37"/>
  <c r="YJ32" i="37"/>
  <c r="YI32" i="37"/>
  <c r="YH32" i="37"/>
  <c r="YG32" i="37"/>
  <c r="YF32" i="37"/>
  <c r="YE32" i="37"/>
  <c r="YD32" i="37"/>
  <c r="YC32" i="37"/>
  <c r="YB32" i="37"/>
  <c r="YA32" i="37"/>
  <c r="XZ32" i="37"/>
  <c r="XY32" i="37"/>
  <c r="XX32" i="37"/>
  <c r="XW32" i="37"/>
  <c r="XV32" i="37"/>
  <c r="XU32" i="37"/>
  <c r="XT32" i="37"/>
  <c r="XS32" i="37"/>
  <c r="XR32" i="37"/>
  <c r="XQ32" i="37"/>
  <c r="XP32" i="37"/>
  <c r="XO32" i="37"/>
  <c r="XN32" i="37"/>
  <c r="XM32" i="37"/>
  <c r="XL32" i="37"/>
  <c r="XK32" i="37"/>
  <c r="XJ32" i="37"/>
  <c r="XI32" i="37"/>
  <c r="XH32" i="37"/>
  <c r="XG32" i="37"/>
  <c r="XF32" i="37"/>
  <c r="XE32" i="37"/>
  <c r="XD32" i="37"/>
  <c r="XC32" i="37"/>
  <c r="XB32" i="37"/>
  <c r="XA32" i="37"/>
  <c r="WZ32" i="37"/>
  <c r="WY32" i="37"/>
  <c r="WX32" i="37"/>
  <c r="WW32" i="37"/>
  <c r="WV32" i="37"/>
  <c r="WU32" i="37"/>
  <c r="WT32" i="37"/>
  <c r="WS32" i="37"/>
  <c r="WR32" i="37"/>
  <c r="WQ32" i="37"/>
  <c r="WP32" i="37"/>
  <c r="WO32" i="37"/>
  <c r="WN32" i="37"/>
  <c r="WM32" i="37"/>
  <c r="WL32" i="37"/>
  <c r="WK32" i="37"/>
  <c r="WJ32" i="37"/>
  <c r="WI32" i="37"/>
  <c r="WH32" i="37"/>
  <c r="WG32" i="37"/>
  <c r="WF32" i="37"/>
  <c r="WE32" i="37"/>
  <c r="WD32" i="37"/>
  <c r="WC32" i="37"/>
  <c r="WB32" i="37"/>
  <c r="WA32" i="37"/>
  <c r="VZ32" i="37"/>
  <c r="VY32" i="37"/>
  <c r="VX32" i="37"/>
  <c r="VW32" i="37"/>
  <c r="VV32" i="37"/>
  <c r="VU32" i="37"/>
  <c r="VT32" i="37"/>
  <c r="VS32" i="37"/>
  <c r="VR32" i="37"/>
  <c r="VQ32" i="37"/>
  <c r="VP32" i="37"/>
  <c r="VO32" i="37"/>
  <c r="VN32" i="37"/>
  <c r="VM32" i="37"/>
  <c r="VL32" i="37"/>
  <c r="VK32" i="37"/>
  <c r="VJ32" i="37"/>
  <c r="VI32" i="37"/>
  <c r="VH32" i="37"/>
  <c r="VG32" i="37"/>
  <c r="VF32" i="37"/>
  <c r="VE32" i="37"/>
  <c r="VD32" i="37"/>
  <c r="VC32" i="37"/>
  <c r="VB32" i="37"/>
  <c r="VA32" i="37"/>
  <c r="UZ32" i="37"/>
  <c r="UY32" i="37"/>
  <c r="UX32" i="37"/>
  <c r="UW32" i="37"/>
  <c r="UV32" i="37"/>
  <c r="UU32" i="37"/>
  <c r="UT32" i="37"/>
  <c r="US32" i="37"/>
  <c r="UR32" i="37"/>
  <c r="UQ32" i="37"/>
  <c r="UP32" i="37"/>
  <c r="UO32" i="37"/>
  <c r="UN32" i="37"/>
  <c r="UM32" i="37"/>
  <c r="UL32" i="37"/>
  <c r="UK32" i="37"/>
  <c r="UJ32" i="37"/>
  <c r="UI32" i="37"/>
  <c r="UH32" i="37"/>
  <c r="UG32" i="37"/>
  <c r="UF32" i="37"/>
  <c r="UE32" i="37"/>
  <c r="UD32" i="37"/>
  <c r="UC32" i="37"/>
  <c r="UB32" i="37"/>
  <c r="UA32" i="37"/>
  <c r="TZ32" i="37"/>
  <c r="TY32" i="37"/>
  <c r="TX32" i="37"/>
  <c r="TW32" i="37"/>
  <c r="TV32" i="37"/>
  <c r="TU32" i="37"/>
  <c r="TT32" i="37"/>
  <c r="TS32" i="37"/>
  <c r="TR32" i="37"/>
  <c r="TQ32" i="37"/>
  <c r="TP32" i="37"/>
  <c r="TO32" i="37"/>
  <c r="TN32" i="37"/>
  <c r="TM32" i="37"/>
  <c r="TL32" i="37"/>
  <c r="TK32" i="37"/>
  <c r="TJ32" i="37"/>
  <c r="TI32" i="37"/>
  <c r="TH32" i="37"/>
  <c r="TG32" i="37"/>
  <c r="TF32" i="37"/>
  <c r="TE32" i="37"/>
  <c r="TD32" i="37"/>
  <c r="TC32" i="37"/>
  <c r="TB32" i="37"/>
  <c r="TA32" i="37"/>
  <c r="SZ32" i="37"/>
  <c r="SY32" i="37"/>
  <c r="SX32" i="37"/>
  <c r="SW32" i="37"/>
  <c r="SV32" i="37"/>
  <c r="SU32" i="37"/>
  <c r="ST32" i="37"/>
  <c r="SS32" i="37"/>
  <c r="SR32" i="37"/>
  <c r="SQ32" i="37"/>
  <c r="SP32" i="37"/>
  <c r="SO32" i="37"/>
  <c r="SN32" i="37"/>
  <c r="SM32" i="37"/>
  <c r="SL32" i="37"/>
  <c r="SK32" i="37"/>
  <c r="SJ32" i="37"/>
  <c r="SI32" i="37"/>
  <c r="SH32" i="37"/>
  <c r="SG32" i="37"/>
  <c r="SF32" i="37"/>
  <c r="SE32" i="37"/>
  <c r="SD32" i="37"/>
  <c r="SC32" i="37"/>
  <c r="SB32" i="37"/>
  <c r="SA32" i="37"/>
  <c r="RZ32" i="37"/>
  <c r="RY32" i="37"/>
  <c r="RX32" i="37"/>
  <c r="RW32" i="37"/>
  <c r="RV32" i="37"/>
  <c r="RU32" i="37"/>
  <c r="RT32" i="37"/>
  <c r="RS32" i="37"/>
  <c r="RR32" i="37"/>
  <c r="RQ32" i="37"/>
  <c r="RP32" i="37"/>
  <c r="RO32" i="37"/>
  <c r="RN32" i="37"/>
  <c r="RM32" i="37"/>
  <c r="RL32" i="37"/>
  <c r="RK32" i="37"/>
  <c r="RJ32" i="37"/>
  <c r="RI32" i="37"/>
  <c r="RH32" i="37"/>
  <c r="RG32" i="37"/>
  <c r="RF32" i="37"/>
  <c r="RE32" i="37"/>
  <c r="RD32" i="37"/>
  <c r="RC32" i="37"/>
  <c r="RB32" i="37"/>
  <c r="RA32" i="37"/>
  <c r="QZ32" i="37"/>
  <c r="QY32" i="37"/>
  <c r="QX32" i="37"/>
  <c r="QW32" i="37"/>
  <c r="QV32" i="37"/>
  <c r="QU32" i="37"/>
  <c r="QT32" i="37"/>
  <c r="QS32" i="37"/>
  <c r="QR32" i="37"/>
  <c r="QQ32" i="37"/>
  <c r="QP32" i="37"/>
  <c r="QO32" i="37"/>
  <c r="QN32" i="37"/>
  <c r="QM32" i="37"/>
  <c r="QL32" i="37"/>
  <c r="QK32" i="37"/>
  <c r="QJ32" i="37"/>
  <c r="QI32" i="37"/>
  <c r="QH32" i="37"/>
  <c r="QG32" i="37"/>
  <c r="QF32" i="37"/>
  <c r="QE32" i="37"/>
  <c r="QD32" i="37"/>
  <c r="QC32" i="37"/>
  <c r="QB32" i="37"/>
  <c r="QA32" i="37"/>
  <c r="PZ32" i="37"/>
  <c r="PY32" i="37"/>
  <c r="PX32" i="37"/>
  <c r="PW32" i="37"/>
  <c r="PV32" i="37"/>
  <c r="PU32" i="37"/>
  <c r="PT32" i="37"/>
  <c r="PS32" i="37"/>
  <c r="PR32" i="37"/>
  <c r="PQ32" i="37"/>
  <c r="PP32" i="37"/>
  <c r="PO32" i="37"/>
  <c r="PN32" i="37"/>
  <c r="PM32" i="37"/>
  <c r="PL32" i="37"/>
  <c r="PK32" i="37"/>
  <c r="PJ32" i="37"/>
  <c r="PI32" i="37"/>
  <c r="PH32" i="37"/>
  <c r="PG32" i="37"/>
  <c r="PF32" i="37"/>
  <c r="PE32" i="37"/>
  <c r="PD32" i="37"/>
  <c r="PC32" i="37"/>
  <c r="PB32" i="37"/>
  <c r="PA32" i="37"/>
  <c r="OZ32" i="37"/>
  <c r="OY32" i="37"/>
  <c r="OX32" i="37"/>
  <c r="OW32" i="37"/>
  <c r="OV32" i="37"/>
  <c r="OU32" i="37"/>
  <c r="OT32" i="37"/>
  <c r="OS32" i="37"/>
  <c r="OR32" i="37"/>
  <c r="OQ32" i="37"/>
  <c r="OP32" i="37"/>
  <c r="OO32" i="37"/>
  <c r="ON32" i="37"/>
  <c r="OM32" i="37"/>
  <c r="OL32" i="37"/>
  <c r="OK32" i="37"/>
  <c r="OJ32" i="37"/>
  <c r="OI32" i="37"/>
  <c r="OH32" i="37"/>
  <c r="OG32" i="37"/>
  <c r="OF32" i="37"/>
  <c r="OE32" i="37"/>
  <c r="OD32" i="37"/>
  <c r="OC32" i="37"/>
  <c r="OB32" i="37"/>
  <c r="OA32" i="37"/>
  <c r="NZ32" i="37"/>
  <c r="NY32" i="37"/>
  <c r="NX32" i="37"/>
  <c r="NW32" i="37"/>
  <c r="NV32" i="37"/>
  <c r="NU32" i="37"/>
  <c r="NT32" i="37"/>
  <c r="NS32" i="37"/>
  <c r="NR32" i="37"/>
  <c r="NQ32" i="37"/>
  <c r="NP32" i="37"/>
  <c r="NO32" i="37"/>
  <c r="NN32" i="37"/>
  <c r="NM32" i="37"/>
  <c r="NL32" i="37"/>
  <c r="NK32" i="37"/>
  <c r="NJ32" i="37"/>
  <c r="NI32" i="37"/>
  <c r="NH32" i="37"/>
  <c r="NG32" i="37"/>
  <c r="NF32" i="37"/>
  <c r="NE32" i="37"/>
  <c r="ND32" i="37"/>
  <c r="NC32" i="37"/>
  <c r="NB32" i="37"/>
  <c r="NA32" i="37"/>
  <c r="MZ32" i="37"/>
  <c r="MY32" i="37"/>
  <c r="MX32" i="37"/>
  <c r="MW32" i="37"/>
  <c r="MV32" i="37"/>
  <c r="MU32" i="37"/>
  <c r="MT32" i="37"/>
  <c r="MS32" i="37"/>
  <c r="MR32" i="37"/>
  <c r="MQ32" i="37"/>
  <c r="MP32" i="37"/>
  <c r="MO32" i="37"/>
  <c r="MN32" i="37"/>
  <c r="MM32" i="37"/>
  <c r="ML32" i="37"/>
  <c r="MK32" i="37"/>
  <c r="MJ32" i="37"/>
  <c r="MI32" i="37"/>
  <c r="MH32" i="37"/>
  <c r="MG32" i="37"/>
  <c r="MF32" i="37"/>
  <c r="ME32" i="37"/>
  <c r="MD32" i="37"/>
  <c r="MC32" i="37"/>
  <c r="MB32" i="37"/>
  <c r="MA32" i="37"/>
  <c r="LZ32" i="37"/>
  <c r="LY32" i="37"/>
  <c r="LX32" i="37"/>
  <c r="LW32" i="37"/>
  <c r="LV32" i="37"/>
  <c r="LU32" i="37"/>
  <c r="LT32" i="37"/>
  <c r="LS32" i="37"/>
  <c r="LR32" i="37"/>
  <c r="LQ32" i="37"/>
  <c r="LP32" i="37"/>
  <c r="LO32" i="37"/>
  <c r="LN32" i="37"/>
  <c r="LM32" i="37"/>
  <c r="LL32" i="37"/>
  <c r="LK32" i="37"/>
  <c r="LJ32" i="37"/>
  <c r="LI32" i="37"/>
  <c r="LH32" i="37"/>
  <c r="LG32" i="37"/>
  <c r="LF32" i="37"/>
  <c r="LE32" i="37"/>
  <c r="LD32" i="37"/>
  <c r="LC32" i="37"/>
  <c r="LB32" i="37"/>
  <c r="LA32" i="37"/>
  <c r="KZ32" i="37"/>
  <c r="KY32" i="37"/>
  <c r="KX32" i="37"/>
  <c r="KW32" i="37"/>
  <c r="KV32" i="37"/>
  <c r="KU32" i="37"/>
  <c r="KT32" i="37"/>
  <c r="KS32" i="37"/>
  <c r="KR32" i="37"/>
  <c r="KQ32" i="37"/>
  <c r="KP32" i="37"/>
  <c r="KO32" i="37"/>
  <c r="KN32" i="37"/>
  <c r="KM32" i="37"/>
  <c r="KL32" i="37"/>
  <c r="KK32" i="37"/>
  <c r="KJ32" i="37"/>
  <c r="KI32" i="37"/>
  <c r="KH32" i="37"/>
  <c r="KG32" i="37"/>
  <c r="KF32" i="37"/>
  <c r="KE32" i="37"/>
  <c r="KD32" i="37"/>
  <c r="KC32" i="37"/>
  <c r="KB32" i="37"/>
  <c r="KA32" i="37"/>
  <c r="JZ32" i="37"/>
  <c r="JY32" i="37"/>
  <c r="JX32" i="37"/>
  <c r="JW32" i="37"/>
  <c r="JV32" i="37"/>
  <c r="JU32" i="37"/>
  <c r="JT32" i="37"/>
  <c r="JS32" i="37"/>
  <c r="JR32" i="37"/>
  <c r="JQ32" i="37"/>
  <c r="JP32" i="37"/>
  <c r="JO32" i="37"/>
  <c r="JN32" i="37"/>
  <c r="JM32" i="37"/>
  <c r="JL32" i="37"/>
  <c r="JK32" i="37"/>
  <c r="JJ32" i="37"/>
  <c r="JI32" i="37"/>
  <c r="JH32" i="37"/>
  <c r="JG32" i="37"/>
  <c r="JF32" i="37"/>
  <c r="JE32" i="37"/>
  <c r="JD32" i="37"/>
  <c r="JC32" i="37"/>
  <c r="JB32" i="37"/>
  <c r="JA32" i="37"/>
  <c r="IZ32" i="37"/>
  <c r="IY32" i="37"/>
  <c r="IX32" i="37"/>
  <c r="IW32" i="37"/>
  <c r="IV32" i="37"/>
  <c r="IU32" i="37"/>
  <c r="IT32" i="37"/>
  <c r="IS32" i="37"/>
  <c r="IR32" i="37"/>
  <c r="IQ32" i="37"/>
  <c r="IP32" i="37"/>
  <c r="IO32" i="37"/>
  <c r="IN32" i="37"/>
  <c r="IM32" i="37"/>
  <c r="IL32" i="37"/>
  <c r="IK32" i="37"/>
  <c r="IJ32" i="37"/>
  <c r="II32" i="37"/>
  <c r="IH32" i="37"/>
  <c r="IG32" i="37"/>
  <c r="IF32" i="37"/>
  <c r="IE32" i="37"/>
  <c r="ID32" i="37"/>
  <c r="IC32" i="37"/>
  <c r="IB32" i="37"/>
  <c r="IA32" i="37"/>
  <c r="HZ32" i="37"/>
  <c r="HY32" i="37"/>
  <c r="HX32" i="37"/>
  <c r="HW32" i="37"/>
  <c r="HV32" i="37"/>
  <c r="HU32" i="37"/>
  <c r="HT32" i="37"/>
  <c r="HS32" i="37"/>
  <c r="HR32" i="37"/>
  <c r="HQ32" i="37"/>
  <c r="HP32" i="37"/>
  <c r="HO32" i="37"/>
  <c r="HN32" i="37"/>
  <c r="HM32" i="37"/>
  <c r="HL32" i="37"/>
  <c r="HK32" i="37"/>
  <c r="HJ32" i="37"/>
  <c r="HI32" i="37"/>
  <c r="HH32" i="37"/>
  <c r="HG32" i="37"/>
  <c r="HF32" i="37"/>
  <c r="HE32" i="37"/>
  <c r="HD32" i="37"/>
  <c r="HC32" i="37"/>
  <c r="HB32" i="37"/>
  <c r="HA32" i="37"/>
  <c r="GZ32" i="37"/>
  <c r="GY32" i="37"/>
  <c r="GX32" i="37"/>
  <c r="GW32" i="37"/>
  <c r="GV32" i="37"/>
  <c r="GU32" i="37"/>
  <c r="GT32" i="37"/>
  <c r="GS32" i="37"/>
  <c r="GR32" i="37"/>
  <c r="GQ32" i="37"/>
  <c r="GP32" i="37"/>
  <c r="GO32" i="37"/>
  <c r="GN32" i="37"/>
  <c r="GM32" i="37"/>
  <c r="GL32" i="37"/>
  <c r="GK32" i="37"/>
  <c r="GJ32" i="37"/>
  <c r="GI32" i="37"/>
  <c r="GH32" i="37"/>
  <c r="GG32" i="37"/>
  <c r="GF32" i="37"/>
  <c r="GE32" i="37"/>
  <c r="GD32" i="37"/>
  <c r="GC32" i="37"/>
  <c r="GB32" i="37"/>
  <c r="GA32" i="37"/>
  <c r="FZ32" i="37"/>
  <c r="FY32" i="37"/>
  <c r="FX32" i="37"/>
  <c r="FW32" i="37"/>
  <c r="FV32" i="37"/>
  <c r="FU32" i="37"/>
  <c r="FT32" i="37"/>
  <c r="FS32" i="37"/>
  <c r="FR32" i="37"/>
  <c r="FQ32" i="37"/>
  <c r="FP32" i="37"/>
  <c r="FO32" i="37"/>
  <c r="FN32" i="37"/>
  <c r="FM32" i="37"/>
  <c r="FL32" i="37"/>
  <c r="FK32" i="37"/>
  <c r="FJ32" i="37"/>
  <c r="FI32" i="37"/>
  <c r="FH32" i="37"/>
  <c r="FG32" i="37"/>
  <c r="FF32" i="37"/>
  <c r="FE32" i="37"/>
  <c r="FD32" i="37"/>
  <c r="FC32" i="37"/>
  <c r="FB32" i="37"/>
  <c r="FA32" i="37"/>
  <c r="EZ32" i="37"/>
  <c r="EY32" i="37"/>
  <c r="EX32" i="37"/>
  <c r="EW32" i="37"/>
  <c r="EV32" i="37"/>
  <c r="EU32" i="37"/>
  <c r="ET32" i="37"/>
  <c r="ES32" i="37"/>
  <c r="ER32" i="37"/>
  <c r="EQ32" i="37"/>
  <c r="EP32" i="37"/>
  <c r="EO32" i="37"/>
  <c r="EN32" i="37"/>
  <c r="EM32" i="37"/>
  <c r="EL32" i="37"/>
  <c r="EK32" i="37"/>
  <c r="EJ32" i="37"/>
  <c r="EI32" i="37"/>
  <c r="EH32" i="37"/>
  <c r="EG32" i="37"/>
  <c r="EF32" i="37"/>
  <c r="EE32" i="37"/>
  <c r="ED32" i="37"/>
  <c r="EC32" i="37"/>
  <c r="EB32" i="37"/>
  <c r="EA32" i="37"/>
  <c r="DZ32" i="37"/>
  <c r="DY32" i="37"/>
  <c r="DX32" i="37"/>
  <c r="DW32" i="37"/>
  <c r="DV32" i="37"/>
  <c r="DU32" i="37"/>
  <c r="DT32" i="37"/>
  <c r="DS32" i="37"/>
  <c r="DR32" i="37"/>
  <c r="DQ32" i="37"/>
  <c r="DP32" i="37"/>
  <c r="DO32" i="37"/>
  <c r="DN32" i="37"/>
  <c r="DM32" i="37"/>
  <c r="DL32" i="37"/>
  <c r="DK32" i="37"/>
  <c r="DJ32" i="37"/>
  <c r="DI32" i="37"/>
  <c r="DH32" i="37"/>
  <c r="DG32" i="37"/>
  <c r="DF32" i="37"/>
  <c r="DE32" i="37"/>
  <c r="DD32" i="37"/>
  <c r="DC32" i="37"/>
  <c r="DB32" i="37"/>
  <c r="DA32" i="37"/>
  <c r="CZ32" i="37"/>
  <c r="CY32" i="37"/>
  <c r="CX32" i="37"/>
  <c r="CW32" i="37"/>
  <c r="CV32" i="37"/>
  <c r="CU32" i="37"/>
  <c r="CT32" i="37"/>
  <c r="CS32" i="37"/>
  <c r="CR32" i="37"/>
  <c r="CQ32" i="37"/>
  <c r="CP32" i="37"/>
  <c r="CO32" i="37"/>
  <c r="CN32" i="37"/>
  <c r="CM32" i="37"/>
  <c r="CL32" i="37"/>
  <c r="CK32" i="37"/>
  <c r="CJ32" i="37"/>
  <c r="CI32" i="37"/>
  <c r="CH32" i="37"/>
  <c r="CG32" i="37"/>
  <c r="CF32" i="37"/>
  <c r="CE32" i="37"/>
  <c r="CD32" i="37"/>
  <c r="CC32" i="37"/>
  <c r="CB32" i="37"/>
  <c r="CA32" i="37"/>
  <c r="BZ32" i="37"/>
  <c r="BY32" i="37"/>
  <c r="BX32" i="37"/>
  <c r="BW32" i="37"/>
  <c r="BV32" i="37"/>
  <c r="BU32" i="37"/>
  <c r="BT32" i="37"/>
  <c r="BS32" i="37"/>
  <c r="BR32" i="37"/>
  <c r="BQ32" i="37"/>
  <c r="BP32" i="37"/>
  <c r="BO32" i="37"/>
  <c r="BN32" i="37"/>
  <c r="BM32" i="37"/>
  <c r="BL32" i="37"/>
  <c r="BK32" i="37"/>
  <c r="BJ32" i="37"/>
  <c r="BI32" i="37"/>
  <c r="BH32" i="37"/>
  <c r="BG32" i="37"/>
  <c r="BF32" i="37"/>
  <c r="BE32" i="37"/>
  <c r="BD32" i="37"/>
  <c r="BC32" i="37"/>
  <c r="BB32" i="37"/>
  <c r="BA32" i="37"/>
  <c r="AZ32" i="37"/>
  <c r="AY32" i="37"/>
  <c r="AX32" i="37"/>
  <c r="AW32" i="37"/>
  <c r="AV32" i="37"/>
  <c r="AU32" i="37"/>
  <c r="AT32" i="37"/>
  <c r="AS32" i="37"/>
  <c r="AR32" i="37"/>
  <c r="AQ32" i="37"/>
  <c r="AP32" i="37"/>
  <c r="AO32" i="37"/>
  <c r="AN32" i="37"/>
  <c r="AM32" i="37"/>
  <c r="AL32" i="37"/>
  <c r="AK32" i="37"/>
  <c r="AJ32" i="37"/>
  <c r="AIZ31" i="37"/>
  <c r="AIY31" i="37"/>
  <c r="AIX31" i="37"/>
  <c r="AIW31" i="37"/>
  <c r="AIV31" i="37"/>
  <c r="AIU31" i="37"/>
  <c r="AIT31" i="37"/>
  <c r="AIS31" i="37"/>
  <c r="AIR31" i="37"/>
  <c r="AIQ31" i="37"/>
  <c r="AIP31" i="37"/>
  <c r="AIO31" i="37"/>
  <c r="AIN31" i="37"/>
  <c r="AIM31" i="37"/>
  <c r="AIL31" i="37"/>
  <c r="AIK31" i="37"/>
  <c r="AIJ31" i="37"/>
  <c r="AII31" i="37"/>
  <c r="AIH31" i="37"/>
  <c r="AIG31" i="37"/>
  <c r="AIF31" i="37"/>
  <c r="AIE31" i="37"/>
  <c r="AID31" i="37"/>
  <c r="AIC31" i="37"/>
  <c r="AIB31" i="37"/>
  <c r="AIA31" i="37"/>
  <c r="AHZ31" i="37"/>
  <c r="AHY31" i="37"/>
  <c r="AHX31" i="37"/>
  <c r="AHW31" i="37"/>
  <c r="AHV31" i="37"/>
  <c r="AHU31" i="37"/>
  <c r="AHT31" i="37"/>
  <c r="AHS31" i="37"/>
  <c r="AHR31" i="37"/>
  <c r="AHQ31" i="37"/>
  <c r="AHP31" i="37"/>
  <c r="AHO31" i="37"/>
  <c r="AHN31" i="37"/>
  <c r="AHM31" i="37"/>
  <c r="AHL31" i="37"/>
  <c r="AHK31" i="37"/>
  <c r="AHJ31" i="37"/>
  <c r="AHI31" i="37"/>
  <c r="AHH31" i="37"/>
  <c r="AHG31" i="37"/>
  <c r="AHF31" i="37"/>
  <c r="AHE31" i="37"/>
  <c r="AHD31" i="37"/>
  <c r="AHC31" i="37"/>
  <c r="AHB31" i="37"/>
  <c r="AHA31" i="37"/>
  <c r="AGZ31" i="37"/>
  <c r="AGY31" i="37"/>
  <c r="AGX31" i="37"/>
  <c r="AGW31" i="37"/>
  <c r="AGV31" i="37"/>
  <c r="AGU31" i="37"/>
  <c r="AGT31" i="37"/>
  <c r="AGS31" i="37"/>
  <c r="AGR31" i="37"/>
  <c r="AGQ31" i="37"/>
  <c r="AGP31" i="37"/>
  <c r="AGO31" i="37"/>
  <c r="AGN31" i="37"/>
  <c r="AGM31" i="37"/>
  <c r="AGL31" i="37"/>
  <c r="AGK31" i="37"/>
  <c r="AGJ31" i="37"/>
  <c r="AGI31" i="37"/>
  <c r="AGH31" i="37"/>
  <c r="AGG31" i="37"/>
  <c r="AGF31" i="37"/>
  <c r="AGE31" i="37"/>
  <c r="AGD31" i="37"/>
  <c r="AGC31" i="37"/>
  <c r="AGB31" i="37"/>
  <c r="AGA31" i="37"/>
  <c r="AFZ31" i="37"/>
  <c r="AFY31" i="37"/>
  <c r="AFX31" i="37"/>
  <c r="AFW31" i="37"/>
  <c r="AFV31" i="37"/>
  <c r="AFU31" i="37"/>
  <c r="AFT31" i="37"/>
  <c r="AFS31" i="37"/>
  <c r="AFR31" i="37"/>
  <c r="AFQ31" i="37"/>
  <c r="AFP31" i="37"/>
  <c r="AFO31" i="37"/>
  <c r="AFN31" i="37"/>
  <c r="AFM31" i="37"/>
  <c r="AFL31" i="37"/>
  <c r="AFK31" i="37"/>
  <c r="AFJ31" i="37"/>
  <c r="AFI31" i="37"/>
  <c r="AFH31" i="37"/>
  <c r="AFG31" i="37"/>
  <c r="AFF31" i="37"/>
  <c r="AFE31" i="37"/>
  <c r="AFD31" i="37"/>
  <c r="AFC31" i="37"/>
  <c r="AFB31" i="37"/>
  <c r="AFA31" i="37"/>
  <c r="AEZ31" i="37"/>
  <c r="AEY31" i="37"/>
  <c r="AEX31" i="37"/>
  <c r="AEW31" i="37"/>
  <c r="AEV31" i="37"/>
  <c r="AEU31" i="37"/>
  <c r="AET31" i="37"/>
  <c r="AES31" i="37"/>
  <c r="AER31" i="37"/>
  <c r="AEQ31" i="37"/>
  <c r="AEP31" i="37"/>
  <c r="AEO31" i="37"/>
  <c r="AEN31" i="37"/>
  <c r="AEM31" i="37"/>
  <c r="AEL31" i="37"/>
  <c r="AEK31" i="37"/>
  <c r="AEJ31" i="37"/>
  <c r="AEI31" i="37"/>
  <c r="AEH31" i="37"/>
  <c r="AEG31" i="37"/>
  <c r="AEF31" i="37"/>
  <c r="AEE31" i="37"/>
  <c r="AED31" i="37"/>
  <c r="AEC31" i="37"/>
  <c r="AEB31" i="37"/>
  <c r="AEA31" i="37"/>
  <c r="ADZ31" i="37"/>
  <c r="ADY31" i="37"/>
  <c r="ADX31" i="37"/>
  <c r="ADW31" i="37"/>
  <c r="ADV31" i="37"/>
  <c r="ADU31" i="37"/>
  <c r="ADT31" i="37"/>
  <c r="ADS31" i="37"/>
  <c r="ADR31" i="37"/>
  <c r="ADQ31" i="37"/>
  <c r="ADP31" i="37"/>
  <c r="ADO31" i="37"/>
  <c r="ADN31" i="37"/>
  <c r="ADM31" i="37"/>
  <c r="ADL31" i="37"/>
  <c r="ADK31" i="37"/>
  <c r="ADJ31" i="37"/>
  <c r="ADI31" i="37"/>
  <c r="ADH31" i="37"/>
  <c r="ADG31" i="37"/>
  <c r="ADF31" i="37"/>
  <c r="ADE31" i="37"/>
  <c r="ADD31" i="37"/>
  <c r="ADC31" i="37"/>
  <c r="ADB31" i="37"/>
  <c r="ADA31" i="37"/>
  <c r="ACZ31" i="37"/>
  <c r="ACY31" i="37"/>
  <c r="ACX31" i="37"/>
  <c r="ACW31" i="37"/>
  <c r="ACV31" i="37"/>
  <c r="ACU31" i="37"/>
  <c r="ACT31" i="37"/>
  <c r="ACS31" i="37"/>
  <c r="ACR31" i="37"/>
  <c r="ACQ31" i="37"/>
  <c r="ACP31" i="37"/>
  <c r="ACO31" i="37"/>
  <c r="ACN31" i="37"/>
  <c r="ACM31" i="37"/>
  <c r="ACL31" i="37"/>
  <c r="ACK31" i="37"/>
  <c r="ACJ31" i="37"/>
  <c r="ACI31" i="37"/>
  <c r="ACH31" i="37"/>
  <c r="ACG31" i="37"/>
  <c r="ACF31" i="37"/>
  <c r="ACE31" i="37"/>
  <c r="ACD31" i="37"/>
  <c r="ACC31" i="37"/>
  <c r="ACB31" i="37"/>
  <c r="ACA31" i="37"/>
  <c r="ABZ31" i="37"/>
  <c r="ABY31" i="37"/>
  <c r="ABX31" i="37"/>
  <c r="ABW31" i="37"/>
  <c r="ABV31" i="37"/>
  <c r="ABU31" i="37"/>
  <c r="ABT31" i="37"/>
  <c r="ABS31" i="37"/>
  <c r="ABR31" i="37"/>
  <c r="ABQ31" i="37"/>
  <c r="ABP31" i="37"/>
  <c r="ABO31" i="37"/>
  <c r="ABN31" i="37"/>
  <c r="ABM31" i="37"/>
  <c r="ABL31" i="37"/>
  <c r="ABK31" i="37"/>
  <c r="ABJ31" i="37"/>
  <c r="ABI31" i="37"/>
  <c r="ABH31" i="37"/>
  <c r="ABG31" i="37"/>
  <c r="ABF31" i="37"/>
  <c r="ABE31" i="37"/>
  <c r="ABD31" i="37"/>
  <c r="ABC31" i="37"/>
  <c r="ABB31" i="37"/>
  <c r="ABA31" i="37"/>
  <c r="AAZ31" i="37"/>
  <c r="AAY31" i="37"/>
  <c r="AAX31" i="37"/>
  <c r="AAW31" i="37"/>
  <c r="AAV31" i="37"/>
  <c r="AAU31" i="37"/>
  <c r="AAT31" i="37"/>
  <c r="AAS31" i="37"/>
  <c r="AAR31" i="37"/>
  <c r="AAQ31" i="37"/>
  <c r="AAP31" i="37"/>
  <c r="AAO31" i="37"/>
  <c r="AAN31" i="37"/>
  <c r="AAM31" i="37"/>
  <c r="AAL31" i="37"/>
  <c r="AAK31" i="37"/>
  <c r="AAJ31" i="37"/>
  <c r="AAI31" i="37"/>
  <c r="AAH31" i="37"/>
  <c r="AAG31" i="37"/>
  <c r="AAF31" i="37"/>
  <c r="AAE31" i="37"/>
  <c r="AAD31" i="37"/>
  <c r="AAC31" i="37"/>
  <c r="AAB31" i="37"/>
  <c r="AAA31" i="37"/>
  <c r="ZZ31" i="37"/>
  <c r="ZY31" i="37"/>
  <c r="ZX31" i="37"/>
  <c r="ZW31" i="37"/>
  <c r="ZV31" i="37"/>
  <c r="ZU31" i="37"/>
  <c r="ZT31" i="37"/>
  <c r="ZS31" i="37"/>
  <c r="ZR31" i="37"/>
  <c r="ZQ31" i="37"/>
  <c r="ZP31" i="37"/>
  <c r="ZO31" i="37"/>
  <c r="ZN31" i="37"/>
  <c r="ZM31" i="37"/>
  <c r="ZL31" i="37"/>
  <c r="ZK31" i="37"/>
  <c r="ZJ31" i="37"/>
  <c r="ZI31" i="37"/>
  <c r="ZH31" i="37"/>
  <c r="ZG31" i="37"/>
  <c r="ZF31" i="37"/>
  <c r="ZE31" i="37"/>
  <c r="ZD31" i="37"/>
  <c r="ZC31" i="37"/>
  <c r="ZB31" i="37"/>
  <c r="ZA31" i="37"/>
  <c r="YZ31" i="37"/>
  <c r="YY31" i="37"/>
  <c r="YX31" i="37"/>
  <c r="YW31" i="37"/>
  <c r="YV31" i="37"/>
  <c r="YU31" i="37"/>
  <c r="YT31" i="37"/>
  <c r="YS31" i="37"/>
  <c r="YR31" i="37"/>
  <c r="YQ31" i="37"/>
  <c r="YP31" i="37"/>
  <c r="YO31" i="37"/>
  <c r="YN31" i="37"/>
  <c r="YM31" i="37"/>
  <c r="YL31" i="37"/>
  <c r="YK31" i="37"/>
  <c r="YJ31" i="37"/>
  <c r="YI31" i="37"/>
  <c r="YH31" i="37"/>
  <c r="YG31" i="37"/>
  <c r="YF31" i="37"/>
  <c r="YE31" i="37"/>
  <c r="YD31" i="37"/>
  <c r="YC31" i="37"/>
  <c r="YB31" i="37"/>
  <c r="YA31" i="37"/>
  <c r="XZ31" i="37"/>
  <c r="XY31" i="37"/>
  <c r="XX31" i="37"/>
  <c r="XW31" i="37"/>
  <c r="XV31" i="37"/>
  <c r="XU31" i="37"/>
  <c r="XT31" i="37"/>
  <c r="XS31" i="37"/>
  <c r="XR31" i="37"/>
  <c r="XQ31" i="37"/>
  <c r="XP31" i="37"/>
  <c r="XO31" i="37"/>
  <c r="XN31" i="37"/>
  <c r="XM31" i="37"/>
  <c r="XL31" i="37"/>
  <c r="XK31" i="37"/>
  <c r="XJ31" i="37"/>
  <c r="XI31" i="37"/>
  <c r="XH31" i="37"/>
  <c r="XG31" i="37"/>
  <c r="XF31" i="37"/>
  <c r="XE31" i="37"/>
  <c r="XD31" i="37"/>
  <c r="XC31" i="37"/>
  <c r="XB31" i="37"/>
  <c r="XA31" i="37"/>
  <c r="WZ31" i="37"/>
  <c r="WY31" i="37"/>
  <c r="WX31" i="37"/>
  <c r="WW31" i="37"/>
  <c r="WV31" i="37"/>
  <c r="WU31" i="37"/>
  <c r="WT31" i="37"/>
  <c r="WS31" i="37"/>
  <c r="WR31" i="37"/>
  <c r="WQ31" i="37"/>
  <c r="WP31" i="37"/>
  <c r="WO31" i="37"/>
  <c r="WN31" i="37"/>
  <c r="WM31" i="37"/>
  <c r="WL31" i="37"/>
  <c r="WK31" i="37"/>
  <c r="WJ31" i="37"/>
  <c r="WI31" i="37"/>
  <c r="WH31" i="37"/>
  <c r="WG31" i="37"/>
  <c r="WF31" i="37"/>
  <c r="WE31" i="37"/>
  <c r="WD31" i="37"/>
  <c r="WC31" i="37"/>
  <c r="WB31" i="37"/>
  <c r="WA31" i="37"/>
  <c r="VZ31" i="37"/>
  <c r="VY31" i="37"/>
  <c r="VX31" i="37"/>
  <c r="VW31" i="37"/>
  <c r="VV31" i="37"/>
  <c r="VU31" i="37"/>
  <c r="VT31" i="37"/>
  <c r="VS31" i="37"/>
  <c r="VR31" i="37"/>
  <c r="VQ31" i="37"/>
  <c r="VP31" i="37"/>
  <c r="VO31" i="37"/>
  <c r="VN31" i="37"/>
  <c r="VM31" i="37"/>
  <c r="VL31" i="37"/>
  <c r="VK31" i="37"/>
  <c r="VJ31" i="37"/>
  <c r="VI31" i="37"/>
  <c r="VH31" i="37"/>
  <c r="VG31" i="37"/>
  <c r="VF31" i="37"/>
  <c r="VE31" i="37"/>
  <c r="VD31" i="37"/>
  <c r="VC31" i="37"/>
  <c r="VB31" i="37"/>
  <c r="VA31" i="37"/>
  <c r="UZ31" i="37"/>
  <c r="UY31" i="37"/>
  <c r="UX31" i="37"/>
  <c r="UW31" i="37"/>
  <c r="UV31" i="37"/>
  <c r="UU31" i="37"/>
  <c r="UT31" i="37"/>
  <c r="US31" i="37"/>
  <c r="UR31" i="37"/>
  <c r="UQ31" i="37"/>
  <c r="UP31" i="37"/>
  <c r="UO31" i="37"/>
  <c r="UN31" i="37"/>
  <c r="UM31" i="37"/>
  <c r="UL31" i="37"/>
  <c r="UK31" i="37"/>
  <c r="UJ31" i="37"/>
  <c r="UI31" i="37"/>
  <c r="UH31" i="37"/>
  <c r="UG31" i="37"/>
  <c r="UF31" i="37"/>
  <c r="UE31" i="37"/>
  <c r="UD31" i="37"/>
  <c r="UC31" i="37"/>
  <c r="UB31" i="37"/>
  <c r="UA31" i="37"/>
  <c r="TZ31" i="37"/>
  <c r="TY31" i="37"/>
  <c r="TX31" i="37"/>
  <c r="TW31" i="37"/>
  <c r="TV31" i="37"/>
  <c r="TU31" i="37"/>
  <c r="TT31" i="37"/>
  <c r="TS31" i="37"/>
  <c r="TR31" i="37"/>
  <c r="TQ31" i="37"/>
  <c r="TP31" i="37"/>
  <c r="TO31" i="37"/>
  <c r="TN31" i="37"/>
  <c r="TM31" i="37"/>
  <c r="TL31" i="37"/>
  <c r="TK31" i="37"/>
  <c r="TJ31" i="37"/>
  <c r="TI31" i="37"/>
  <c r="TH31" i="37"/>
  <c r="TG31" i="37"/>
  <c r="TF31" i="37"/>
  <c r="TE31" i="37"/>
  <c r="TD31" i="37"/>
  <c r="TC31" i="37"/>
  <c r="TB31" i="37"/>
  <c r="TA31" i="37"/>
  <c r="SZ31" i="37"/>
  <c r="SY31" i="37"/>
  <c r="SX31" i="37"/>
  <c r="SW31" i="37"/>
  <c r="SV31" i="37"/>
  <c r="SU31" i="37"/>
  <c r="ST31" i="37"/>
  <c r="SS31" i="37"/>
  <c r="SR31" i="37"/>
  <c r="SQ31" i="37"/>
  <c r="SP31" i="37"/>
  <c r="SO31" i="37"/>
  <c r="SN31" i="37"/>
  <c r="SM31" i="37"/>
  <c r="SL31" i="37"/>
  <c r="SK31" i="37"/>
  <c r="SJ31" i="37"/>
  <c r="SI31" i="37"/>
  <c r="SH31" i="37"/>
  <c r="SG31" i="37"/>
  <c r="SF31" i="37"/>
  <c r="SE31" i="37"/>
  <c r="SD31" i="37"/>
  <c r="SC31" i="37"/>
  <c r="SB31" i="37"/>
  <c r="SA31" i="37"/>
  <c r="RZ31" i="37"/>
  <c r="RY31" i="37"/>
  <c r="RX31" i="37"/>
  <c r="RW31" i="37"/>
  <c r="RV31" i="37"/>
  <c r="RU31" i="37"/>
  <c r="RT31" i="37"/>
  <c r="RS31" i="37"/>
  <c r="RR31" i="37"/>
  <c r="RQ31" i="37"/>
  <c r="RP31" i="37"/>
  <c r="RO31" i="37"/>
  <c r="RN31" i="37"/>
  <c r="RM31" i="37"/>
  <c r="RL31" i="37"/>
  <c r="RK31" i="37"/>
  <c r="RJ31" i="37"/>
  <c r="RI31" i="37"/>
  <c r="RH31" i="37"/>
  <c r="RG31" i="37"/>
  <c r="RF31" i="37"/>
  <c r="RE31" i="37"/>
  <c r="RD31" i="37"/>
  <c r="RC31" i="37"/>
  <c r="RB31" i="37"/>
  <c r="RA31" i="37"/>
  <c r="QZ31" i="37"/>
  <c r="QY31" i="37"/>
  <c r="QX31" i="37"/>
  <c r="QW31" i="37"/>
  <c r="QV31" i="37"/>
  <c r="QU31" i="37"/>
  <c r="QT31" i="37"/>
  <c r="QS31" i="37"/>
  <c r="QR31" i="37"/>
  <c r="QQ31" i="37"/>
  <c r="QP31" i="37"/>
  <c r="QO31" i="37"/>
  <c r="QN31" i="37"/>
  <c r="QM31" i="37"/>
  <c r="QL31" i="37"/>
  <c r="QK31" i="37"/>
  <c r="QJ31" i="37"/>
  <c r="QI31" i="37"/>
  <c r="QH31" i="37"/>
  <c r="QG31" i="37"/>
  <c r="QF31" i="37"/>
  <c r="QE31" i="37"/>
  <c r="QD31" i="37"/>
  <c r="QC31" i="37"/>
  <c r="QB31" i="37"/>
  <c r="QA31" i="37"/>
  <c r="PZ31" i="37"/>
  <c r="PY31" i="37"/>
  <c r="PX31" i="37"/>
  <c r="PW31" i="37"/>
  <c r="PV31" i="37"/>
  <c r="PU31" i="37"/>
  <c r="PT31" i="37"/>
  <c r="PS31" i="37"/>
  <c r="PR31" i="37"/>
  <c r="PQ31" i="37"/>
  <c r="PP31" i="37"/>
  <c r="PO31" i="37"/>
  <c r="PN31" i="37"/>
  <c r="PM31" i="37"/>
  <c r="PL31" i="37"/>
  <c r="PK31" i="37"/>
  <c r="PJ31" i="37"/>
  <c r="PI31" i="37"/>
  <c r="PH31" i="37"/>
  <c r="PG31" i="37"/>
  <c r="PF31" i="37"/>
  <c r="PE31" i="37"/>
  <c r="PD31" i="37"/>
  <c r="PC31" i="37"/>
  <c r="PB31" i="37"/>
  <c r="PA31" i="37"/>
  <c r="OZ31" i="37"/>
  <c r="OY31" i="37"/>
  <c r="OX31" i="37"/>
  <c r="OW31" i="37"/>
  <c r="OV31" i="37"/>
  <c r="OU31" i="37"/>
  <c r="OT31" i="37"/>
  <c r="OS31" i="37"/>
  <c r="OR31" i="37"/>
  <c r="OQ31" i="37"/>
  <c r="OP31" i="37"/>
  <c r="OO31" i="37"/>
  <c r="ON31" i="37"/>
  <c r="OM31" i="37"/>
  <c r="OL31" i="37"/>
  <c r="OK31" i="37"/>
  <c r="OJ31" i="37"/>
  <c r="OI31" i="37"/>
  <c r="OH31" i="37"/>
  <c r="OG31" i="37"/>
  <c r="OF31" i="37"/>
  <c r="OE31" i="37"/>
  <c r="OD31" i="37"/>
  <c r="OC31" i="37"/>
  <c r="OB31" i="37"/>
  <c r="OA31" i="37"/>
  <c r="NZ31" i="37"/>
  <c r="NY31" i="37"/>
  <c r="NX31" i="37"/>
  <c r="NW31" i="37"/>
  <c r="NV31" i="37"/>
  <c r="NU31" i="37"/>
  <c r="NT31" i="37"/>
  <c r="NS31" i="37"/>
  <c r="NR31" i="37"/>
  <c r="NQ31" i="37"/>
  <c r="NP31" i="37"/>
  <c r="NO31" i="37"/>
  <c r="NN31" i="37"/>
  <c r="NM31" i="37"/>
  <c r="NL31" i="37"/>
  <c r="NK31" i="37"/>
  <c r="NJ31" i="37"/>
  <c r="NI31" i="37"/>
  <c r="NH31" i="37"/>
  <c r="NG31" i="37"/>
  <c r="NF31" i="37"/>
  <c r="NE31" i="37"/>
  <c r="ND31" i="37"/>
  <c r="NC31" i="37"/>
  <c r="NB31" i="37"/>
  <c r="NA31" i="37"/>
  <c r="MZ31" i="37"/>
  <c r="MY31" i="37"/>
  <c r="MX31" i="37"/>
  <c r="MW31" i="37"/>
  <c r="MV31" i="37"/>
  <c r="MU31" i="37"/>
  <c r="MT31" i="37"/>
  <c r="MS31" i="37"/>
  <c r="MR31" i="37"/>
  <c r="MQ31" i="37"/>
  <c r="MP31" i="37"/>
  <c r="MO31" i="37"/>
  <c r="MN31" i="37"/>
  <c r="MM31" i="37"/>
  <c r="ML31" i="37"/>
  <c r="MK31" i="37"/>
  <c r="MJ31" i="37"/>
  <c r="MI31" i="37"/>
  <c r="MH31" i="37"/>
  <c r="MG31" i="37"/>
  <c r="MF31" i="37"/>
  <c r="ME31" i="37"/>
  <c r="MD31" i="37"/>
  <c r="MC31" i="37"/>
  <c r="MB31" i="37"/>
  <c r="MA31" i="37"/>
  <c r="LZ31" i="37"/>
  <c r="LY31" i="37"/>
  <c r="LX31" i="37"/>
  <c r="LW31" i="37"/>
  <c r="LV31" i="37"/>
  <c r="LU31" i="37"/>
  <c r="LT31" i="37"/>
  <c r="LS31" i="37"/>
  <c r="LR31" i="37"/>
  <c r="LQ31" i="37"/>
  <c r="LP31" i="37"/>
  <c r="LO31" i="37"/>
  <c r="LN31" i="37"/>
  <c r="LM31" i="37"/>
  <c r="LL31" i="37"/>
  <c r="LK31" i="37"/>
  <c r="LJ31" i="37"/>
  <c r="LI31" i="37"/>
  <c r="LH31" i="37"/>
  <c r="LG31" i="37"/>
  <c r="LF31" i="37"/>
  <c r="LE31" i="37"/>
  <c r="LD31" i="37"/>
  <c r="LC31" i="37"/>
  <c r="LB31" i="37"/>
  <c r="LA31" i="37"/>
  <c r="KZ31" i="37"/>
  <c r="KY31" i="37"/>
  <c r="KX31" i="37"/>
  <c r="KW31" i="37"/>
  <c r="KV31" i="37"/>
  <c r="KU31" i="37"/>
  <c r="KT31" i="37"/>
  <c r="KS31" i="37"/>
  <c r="KR31" i="37"/>
  <c r="KQ31" i="37"/>
  <c r="KP31" i="37"/>
  <c r="KO31" i="37"/>
  <c r="KN31" i="37"/>
  <c r="KM31" i="37"/>
  <c r="KL31" i="37"/>
  <c r="KK31" i="37"/>
  <c r="KJ31" i="37"/>
  <c r="KI31" i="37"/>
  <c r="KH31" i="37"/>
  <c r="KG31" i="37"/>
  <c r="KF31" i="37"/>
  <c r="KE31" i="37"/>
  <c r="KD31" i="37"/>
  <c r="KC31" i="37"/>
  <c r="KB31" i="37"/>
  <c r="KA31" i="37"/>
  <c r="JZ31" i="37"/>
  <c r="JY31" i="37"/>
  <c r="JX31" i="37"/>
  <c r="JW31" i="37"/>
  <c r="JV31" i="37"/>
  <c r="JU31" i="37"/>
  <c r="JT31" i="37"/>
  <c r="JS31" i="37"/>
  <c r="JR31" i="37"/>
  <c r="JQ31" i="37"/>
  <c r="JP31" i="37"/>
  <c r="JO31" i="37"/>
  <c r="JN31" i="37"/>
  <c r="JM31" i="37"/>
  <c r="JL31" i="37"/>
  <c r="JK31" i="37"/>
  <c r="JJ31" i="37"/>
  <c r="JI31" i="37"/>
  <c r="JH31" i="37"/>
  <c r="JG31" i="37"/>
  <c r="JF31" i="37"/>
  <c r="JE31" i="37"/>
  <c r="JD31" i="37"/>
  <c r="JC31" i="37"/>
  <c r="JB31" i="37"/>
  <c r="JA31" i="37"/>
  <c r="IZ31" i="37"/>
  <c r="IY31" i="37"/>
  <c r="IX31" i="37"/>
  <c r="IW31" i="37"/>
  <c r="IV31" i="37"/>
  <c r="IU31" i="37"/>
  <c r="IT31" i="37"/>
  <c r="IS31" i="37"/>
  <c r="IR31" i="37"/>
  <c r="IQ31" i="37"/>
  <c r="IP31" i="37"/>
  <c r="IO31" i="37"/>
  <c r="IN31" i="37"/>
  <c r="IM31" i="37"/>
  <c r="IL31" i="37"/>
  <c r="IK31" i="37"/>
  <c r="IJ31" i="37"/>
  <c r="II31" i="37"/>
  <c r="IH31" i="37"/>
  <c r="IG31" i="37"/>
  <c r="IF31" i="37"/>
  <c r="IE31" i="37"/>
  <c r="ID31" i="37"/>
  <c r="IC31" i="37"/>
  <c r="IB31" i="37"/>
  <c r="IA31" i="37"/>
  <c r="HZ31" i="37"/>
  <c r="HY31" i="37"/>
  <c r="HX31" i="37"/>
  <c r="HW31" i="37"/>
  <c r="HV31" i="37"/>
  <c r="HU31" i="37"/>
  <c r="HT31" i="37"/>
  <c r="HS31" i="37"/>
  <c r="HR31" i="37"/>
  <c r="HQ31" i="37"/>
  <c r="HP31" i="37"/>
  <c r="HO31" i="37"/>
  <c r="HN31" i="37"/>
  <c r="HM31" i="37"/>
  <c r="HL31" i="37"/>
  <c r="HK31" i="37"/>
  <c r="HJ31" i="37"/>
  <c r="HI31" i="37"/>
  <c r="HH31" i="37"/>
  <c r="HG31" i="37"/>
  <c r="HF31" i="37"/>
  <c r="HE31" i="37"/>
  <c r="HD31" i="37"/>
  <c r="HC31" i="37"/>
  <c r="HB31" i="37"/>
  <c r="HA31" i="37"/>
  <c r="GZ31" i="37"/>
  <c r="GY31" i="37"/>
  <c r="GX31" i="37"/>
  <c r="GW31" i="37"/>
  <c r="GV31" i="37"/>
  <c r="GU31" i="37"/>
  <c r="GT31" i="37"/>
  <c r="GS31" i="37"/>
  <c r="GR31" i="37"/>
  <c r="GQ31" i="37"/>
  <c r="GP31" i="37"/>
  <c r="GO31" i="37"/>
  <c r="GN31" i="37"/>
  <c r="GM31" i="37"/>
  <c r="GL31" i="37"/>
  <c r="GK31" i="37"/>
  <c r="GJ31" i="37"/>
  <c r="GI31" i="37"/>
  <c r="GH31" i="37"/>
  <c r="GG31" i="37"/>
  <c r="GF31" i="37"/>
  <c r="GE31" i="37"/>
  <c r="GD31" i="37"/>
  <c r="GC31" i="37"/>
  <c r="GB31" i="37"/>
  <c r="GA31" i="37"/>
  <c r="FZ31" i="37"/>
  <c r="FY31" i="37"/>
  <c r="FX31" i="37"/>
  <c r="FW31" i="37"/>
  <c r="FV31" i="37"/>
  <c r="FU31" i="37"/>
  <c r="FT31" i="37"/>
  <c r="FS31" i="37"/>
  <c r="FR31" i="37"/>
  <c r="FQ31" i="37"/>
  <c r="FP31" i="37"/>
  <c r="FO31" i="37"/>
  <c r="FN31" i="37"/>
  <c r="FM31" i="37"/>
  <c r="FL31" i="37"/>
  <c r="FK31" i="37"/>
  <c r="FJ31" i="37"/>
  <c r="FI31" i="37"/>
  <c r="FH31" i="37"/>
  <c r="FG31" i="37"/>
  <c r="FF31" i="37"/>
  <c r="FE31" i="37"/>
  <c r="FD31" i="37"/>
  <c r="FC31" i="37"/>
  <c r="FB31" i="37"/>
  <c r="FA31" i="37"/>
  <c r="EZ31" i="37"/>
  <c r="EY31" i="37"/>
  <c r="EX31" i="37"/>
  <c r="EW31" i="37"/>
  <c r="EV31" i="37"/>
  <c r="EU31" i="37"/>
  <c r="ET31" i="37"/>
  <c r="ES31" i="37"/>
  <c r="ER31" i="37"/>
  <c r="EQ31" i="37"/>
  <c r="EP31" i="37"/>
  <c r="EO31" i="37"/>
  <c r="EN31" i="37"/>
  <c r="EM31" i="37"/>
  <c r="EL31" i="37"/>
  <c r="EK31" i="37"/>
  <c r="EJ31" i="37"/>
  <c r="EI31" i="37"/>
  <c r="EH31" i="37"/>
  <c r="EG31" i="37"/>
  <c r="EF31" i="37"/>
  <c r="EE31" i="37"/>
  <c r="ED31" i="37"/>
  <c r="EC31" i="37"/>
  <c r="EB31" i="37"/>
  <c r="EA31" i="37"/>
  <c r="DZ31" i="37"/>
  <c r="DY31" i="37"/>
  <c r="DX31" i="37"/>
  <c r="DW31" i="37"/>
  <c r="DV31" i="37"/>
  <c r="DU31" i="37"/>
  <c r="DT31" i="37"/>
  <c r="DS31" i="37"/>
  <c r="DR31" i="37"/>
  <c r="DQ31" i="37"/>
  <c r="DP31" i="37"/>
  <c r="DO31" i="37"/>
  <c r="DN31" i="37"/>
  <c r="DM31" i="37"/>
  <c r="DL31" i="37"/>
  <c r="DK31" i="37"/>
  <c r="DJ31" i="37"/>
  <c r="DI31" i="37"/>
  <c r="DH31" i="37"/>
  <c r="DG31" i="37"/>
  <c r="DF31" i="37"/>
  <c r="DE31" i="37"/>
  <c r="DD31" i="37"/>
  <c r="DC31" i="37"/>
  <c r="DB31" i="37"/>
  <c r="DA31" i="37"/>
  <c r="CZ31" i="37"/>
  <c r="CY31" i="37"/>
  <c r="CX31" i="37"/>
  <c r="CW31" i="37"/>
  <c r="CV31" i="37"/>
  <c r="CU31" i="37"/>
  <c r="CT31" i="37"/>
  <c r="CS31" i="37"/>
  <c r="CR31" i="37"/>
  <c r="CQ31" i="37"/>
  <c r="CP31" i="37"/>
  <c r="CO31" i="37"/>
  <c r="CN31" i="37"/>
  <c r="CM31" i="37"/>
  <c r="CL31" i="37"/>
  <c r="CK31" i="37"/>
  <c r="CJ31" i="37"/>
  <c r="CI31" i="37"/>
  <c r="CH31" i="37"/>
  <c r="CG31" i="37"/>
  <c r="CF31" i="37"/>
  <c r="CE31" i="37"/>
  <c r="CD31" i="37"/>
  <c r="CC31" i="37"/>
  <c r="CB31" i="37"/>
  <c r="CA31" i="37"/>
  <c r="BZ31" i="37"/>
  <c r="BY31" i="37"/>
  <c r="BX31" i="37"/>
  <c r="BW31" i="37"/>
  <c r="BV31" i="37"/>
  <c r="BU31" i="37"/>
  <c r="BT31" i="37"/>
  <c r="BS31" i="37"/>
  <c r="BR31" i="37"/>
  <c r="BQ31" i="37"/>
  <c r="BP31" i="37"/>
  <c r="BO31" i="37"/>
  <c r="BN31" i="37"/>
  <c r="BM31" i="37"/>
  <c r="BL31" i="37"/>
  <c r="BK31" i="37"/>
  <c r="BJ31" i="37"/>
  <c r="BI31" i="37"/>
  <c r="BH31" i="37"/>
  <c r="BG31" i="37"/>
  <c r="BF31" i="37"/>
  <c r="BE31" i="37"/>
  <c r="BD31" i="37"/>
  <c r="BC31" i="37"/>
  <c r="BB31" i="37"/>
  <c r="BA31" i="37"/>
  <c r="AZ31" i="37"/>
  <c r="AY31" i="37"/>
  <c r="AX31" i="37"/>
  <c r="AW31" i="37"/>
  <c r="AV31" i="37"/>
  <c r="AU31" i="37"/>
  <c r="AT31" i="37"/>
  <c r="AS31" i="37"/>
  <c r="AR31" i="37"/>
  <c r="AQ31" i="37"/>
  <c r="AP31" i="37"/>
  <c r="AO31" i="37"/>
  <c r="AN31" i="37"/>
  <c r="AM31" i="37"/>
  <c r="AL31" i="37"/>
  <c r="AK31" i="37"/>
  <c r="AJ31" i="37"/>
  <c r="AIZ30" i="37"/>
  <c r="AIY30" i="37"/>
  <c r="AIX30" i="37"/>
  <c r="AIW30" i="37"/>
  <c r="AIV30" i="37"/>
  <c r="AIU30" i="37"/>
  <c r="AIT30" i="37"/>
  <c r="AIS30" i="37"/>
  <c r="AIR30" i="37"/>
  <c r="AIQ30" i="37"/>
  <c r="AIP30" i="37"/>
  <c r="AIO30" i="37"/>
  <c r="AIN30" i="37"/>
  <c r="AIM30" i="37"/>
  <c r="AIL30" i="37"/>
  <c r="AIK30" i="37"/>
  <c r="AIJ30" i="37"/>
  <c r="AII30" i="37"/>
  <c r="AIH30" i="37"/>
  <c r="AIG30" i="37"/>
  <c r="AIF30" i="37"/>
  <c r="AIE30" i="37"/>
  <c r="AID30" i="37"/>
  <c r="AIC30" i="37"/>
  <c r="AIB30" i="37"/>
  <c r="AIA30" i="37"/>
  <c r="AHZ30" i="37"/>
  <c r="AHY30" i="37"/>
  <c r="AHX30" i="37"/>
  <c r="AHW30" i="37"/>
  <c r="AHV30" i="37"/>
  <c r="AHU30" i="37"/>
  <c r="AHT30" i="37"/>
  <c r="AHS30" i="37"/>
  <c r="AHR30" i="37"/>
  <c r="AHQ30" i="37"/>
  <c r="AHP30" i="37"/>
  <c r="AHO30" i="37"/>
  <c r="AHN30" i="37"/>
  <c r="AHM30" i="37"/>
  <c r="AHL30" i="37"/>
  <c r="AHK30" i="37"/>
  <c r="AHJ30" i="37"/>
  <c r="AHI30" i="37"/>
  <c r="AHH30" i="37"/>
  <c r="AHG30" i="37"/>
  <c r="AHF30" i="37"/>
  <c r="AHE30" i="37"/>
  <c r="AHD30" i="37"/>
  <c r="AHC30" i="37"/>
  <c r="AHB30" i="37"/>
  <c r="AHA30" i="37"/>
  <c r="AGZ30" i="37"/>
  <c r="AGY30" i="37"/>
  <c r="AGX30" i="37"/>
  <c r="AGW30" i="37"/>
  <c r="AGV30" i="37"/>
  <c r="AGU30" i="37"/>
  <c r="AGT30" i="37"/>
  <c r="AGS30" i="37"/>
  <c r="AGR30" i="37"/>
  <c r="AGQ30" i="37"/>
  <c r="AGP30" i="37"/>
  <c r="AGO30" i="37"/>
  <c r="AGN30" i="37"/>
  <c r="AGM30" i="37"/>
  <c r="AGL30" i="37"/>
  <c r="AGK30" i="37"/>
  <c r="AGJ30" i="37"/>
  <c r="AGI30" i="37"/>
  <c r="AGH30" i="37"/>
  <c r="AGG30" i="37"/>
  <c r="AGF30" i="37"/>
  <c r="AGE30" i="37"/>
  <c r="AGD30" i="37"/>
  <c r="AGC30" i="37"/>
  <c r="AGB30" i="37"/>
  <c r="AGA30" i="37"/>
  <c r="AFZ30" i="37"/>
  <c r="AFY30" i="37"/>
  <c r="AFX30" i="37"/>
  <c r="AFW30" i="37"/>
  <c r="AFV30" i="37"/>
  <c r="AFU30" i="37"/>
  <c r="AFT30" i="37"/>
  <c r="AFS30" i="37"/>
  <c r="AFR30" i="37"/>
  <c r="AFQ30" i="37"/>
  <c r="AFP30" i="37"/>
  <c r="AFO30" i="37"/>
  <c r="AFN30" i="37"/>
  <c r="AFM30" i="37"/>
  <c r="AFL30" i="37"/>
  <c r="AFK30" i="37"/>
  <c r="AFJ30" i="37"/>
  <c r="AFI30" i="37"/>
  <c r="AFH30" i="37"/>
  <c r="AFG30" i="37"/>
  <c r="AFF30" i="37"/>
  <c r="AFE30" i="37"/>
  <c r="AFD30" i="37"/>
  <c r="AFC30" i="37"/>
  <c r="AFB30" i="37"/>
  <c r="AFA30" i="37"/>
  <c r="AEZ30" i="37"/>
  <c r="AEY30" i="37"/>
  <c r="AEX30" i="37"/>
  <c r="AEW30" i="37"/>
  <c r="AEV30" i="37"/>
  <c r="AEU30" i="37"/>
  <c r="AET30" i="37"/>
  <c r="AES30" i="37"/>
  <c r="AER30" i="37"/>
  <c r="AEQ30" i="37"/>
  <c r="AEP30" i="37"/>
  <c r="AEO30" i="37"/>
  <c r="AEN30" i="37"/>
  <c r="AEM30" i="37"/>
  <c r="AEL30" i="37"/>
  <c r="AEK30" i="37"/>
  <c r="AEJ30" i="37"/>
  <c r="AEI30" i="37"/>
  <c r="AEH30" i="37"/>
  <c r="AEG30" i="37"/>
  <c r="AEF30" i="37"/>
  <c r="AEE30" i="37"/>
  <c r="AED30" i="37"/>
  <c r="AEC30" i="37"/>
  <c r="AEB30" i="37"/>
  <c r="AEA30" i="37"/>
  <c r="ADZ30" i="37"/>
  <c r="ADY30" i="37"/>
  <c r="ADX30" i="37"/>
  <c r="ADW30" i="37"/>
  <c r="ADV30" i="37"/>
  <c r="ADU30" i="37"/>
  <c r="ADT30" i="37"/>
  <c r="ADS30" i="37"/>
  <c r="ADR30" i="37"/>
  <c r="ADQ30" i="37"/>
  <c r="ADP30" i="37"/>
  <c r="ADO30" i="37"/>
  <c r="ADN30" i="37"/>
  <c r="ADM30" i="37"/>
  <c r="ADL30" i="37"/>
  <c r="ADK30" i="37"/>
  <c r="ADJ30" i="37"/>
  <c r="ADI30" i="37"/>
  <c r="ADH30" i="37"/>
  <c r="ADG30" i="37"/>
  <c r="ADF30" i="37"/>
  <c r="ADE30" i="37"/>
  <c r="ADD30" i="37"/>
  <c r="ADC30" i="37"/>
  <c r="ADB30" i="37"/>
  <c r="ADA30" i="37"/>
  <c r="ACZ30" i="37"/>
  <c r="ACY30" i="37"/>
  <c r="ACX30" i="37"/>
  <c r="ACW30" i="37"/>
  <c r="ACV30" i="37"/>
  <c r="ACU30" i="37"/>
  <c r="ACT30" i="37"/>
  <c r="ACS30" i="37"/>
  <c r="ACR30" i="37"/>
  <c r="ACQ30" i="37"/>
  <c r="ACP30" i="37"/>
  <c r="ACO30" i="37"/>
  <c r="ACN30" i="37"/>
  <c r="ACM30" i="37"/>
  <c r="ACL30" i="37"/>
  <c r="ACK30" i="37"/>
  <c r="ACJ30" i="37"/>
  <c r="ACI30" i="37"/>
  <c r="ACH30" i="37"/>
  <c r="ACG30" i="37"/>
  <c r="ACF30" i="37"/>
  <c r="ACE30" i="37"/>
  <c r="ACD30" i="37"/>
  <c r="ACC30" i="37"/>
  <c r="ACB30" i="37"/>
  <c r="ACA30" i="37"/>
  <c r="ABZ30" i="37"/>
  <c r="ABY30" i="37"/>
  <c r="ABX30" i="37"/>
  <c r="ABW30" i="37"/>
  <c r="ABV30" i="37"/>
  <c r="ABU30" i="37"/>
  <c r="ABT30" i="37"/>
  <c r="ABS30" i="37"/>
  <c r="ABR30" i="37"/>
  <c r="ABQ30" i="37"/>
  <c r="ABP30" i="37"/>
  <c r="ABO30" i="37"/>
  <c r="ABN30" i="37"/>
  <c r="ABM30" i="37"/>
  <c r="ABL30" i="37"/>
  <c r="ABK30" i="37"/>
  <c r="ABJ30" i="37"/>
  <c r="ABI30" i="37"/>
  <c r="ABH30" i="37"/>
  <c r="ABG30" i="37"/>
  <c r="ABF30" i="37"/>
  <c r="ABE30" i="37"/>
  <c r="ABD30" i="37"/>
  <c r="ABC30" i="37"/>
  <c r="ABB30" i="37"/>
  <c r="ABA30" i="37"/>
  <c r="AAZ30" i="37"/>
  <c r="AAY30" i="37"/>
  <c r="AAX30" i="37"/>
  <c r="AAW30" i="37"/>
  <c r="AAV30" i="37"/>
  <c r="AAU30" i="37"/>
  <c r="AAT30" i="37"/>
  <c r="AAS30" i="37"/>
  <c r="AAR30" i="37"/>
  <c r="AAQ30" i="37"/>
  <c r="AAP30" i="37"/>
  <c r="AAO30" i="37"/>
  <c r="AAN30" i="37"/>
  <c r="AAM30" i="37"/>
  <c r="AAL30" i="37"/>
  <c r="AAK30" i="37"/>
  <c r="AAJ30" i="37"/>
  <c r="AAI30" i="37"/>
  <c r="AAH30" i="37"/>
  <c r="AAG30" i="37"/>
  <c r="AAF30" i="37"/>
  <c r="AAE30" i="37"/>
  <c r="AAD30" i="37"/>
  <c r="AAC30" i="37"/>
  <c r="AAB30" i="37"/>
  <c r="AAA30" i="37"/>
  <c r="ZZ30" i="37"/>
  <c r="ZY30" i="37"/>
  <c r="ZX30" i="37"/>
  <c r="ZW30" i="37"/>
  <c r="ZV30" i="37"/>
  <c r="ZU30" i="37"/>
  <c r="ZT30" i="37"/>
  <c r="ZS30" i="37"/>
  <c r="ZR30" i="37"/>
  <c r="ZQ30" i="37"/>
  <c r="ZP30" i="37"/>
  <c r="ZO30" i="37"/>
  <c r="ZN30" i="37"/>
  <c r="ZM30" i="37"/>
  <c r="ZL30" i="37"/>
  <c r="ZK30" i="37"/>
  <c r="ZJ30" i="37"/>
  <c r="ZI30" i="37"/>
  <c r="ZH30" i="37"/>
  <c r="ZG30" i="37"/>
  <c r="ZF30" i="37"/>
  <c r="ZE30" i="37"/>
  <c r="ZD30" i="37"/>
  <c r="ZC30" i="37"/>
  <c r="ZB30" i="37"/>
  <c r="ZA30" i="37"/>
  <c r="YZ30" i="37"/>
  <c r="YY30" i="37"/>
  <c r="YX30" i="37"/>
  <c r="YW30" i="37"/>
  <c r="YV30" i="37"/>
  <c r="YU30" i="37"/>
  <c r="YT30" i="37"/>
  <c r="YS30" i="37"/>
  <c r="YR30" i="37"/>
  <c r="YQ30" i="37"/>
  <c r="YP30" i="37"/>
  <c r="YO30" i="37"/>
  <c r="YN30" i="37"/>
  <c r="YM30" i="37"/>
  <c r="YL30" i="37"/>
  <c r="YK30" i="37"/>
  <c r="YJ30" i="37"/>
  <c r="YI30" i="37"/>
  <c r="YH30" i="37"/>
  <c r="YG30" i="37"/>
  <c r="YF30" i="37"/>
  <c r="YE30" i="37"/>
  <c r="YD30" i="37"/>
  <c r="YC30" i="37"/>
  <c r="YB30" i="37"/>
  <c r="YA30" i="37"/>
  <c r="XZ30" i="37"/>
  <c r="XY30" i="37"/>
  <c r="XX30" i="37"/>
  <c r="XW30" i="37"/>
  <c r="XV30" i="37"/>
  <c r="XU30" i="37"/>
  <c r="XT30" i="37"/>
  <c r="XS30" i="37"/>
  <c r="XR30" i="37"/>
  <c r="XQ30" i="37"/>
  <c r="XP30" i="37"/>
  <c r="XO30" i="37"/>
  <c r="XN30" i="37"/>
  <c r="XM30" i="37"/>
  <c r="XL30" i="37"/>
  <c r="XK30" i="37"/>
  <c r="XJ30" i="37"/>
  <c r="XI30" i="37"/>
  <c r="XH30" i="37"/>
  <c r="XG30" i="37"/>
  <c r="XF30" i="37"/>
  <c r="XE30" i="37"/>
  <c r="XD30" i="37"/>
  <c r="XC30" i="37"/>
  <c r="XB30" i="37"/>
  <c r="XA30" i="37"/>
  <c r="WZ30" i="37"/>
  <c r="WY30" i="37"/>
  <c r="WX30" i="37"/>
  <c r="WW30" i="37"/>
  <c r="WV30" i="37"/>
  <c r="WU30" i="37"/>
  <c r="WT30" i="37"/>
  <c r="WS30" i="37"/>
  <c r="WR30" i="37"/>
  <c r="WQ30" i="37"/>
  <c r="WP30" i="37"/>
  <c r="WO30" i="37"/>
  <c r="WN30" i="37"/>
  <c r="WM30" i="37"/>
  <c r="WL30" i="37"/>
  <c r="WK30" i="37"/>
  <c r="WJ30" i="37"/>
  <c r="WI30" i="37"/>
  <c r="WH30" i="37"/>
  <c r="WG30" i="37"/>
  <c r="WF30" i="37"/>
  <c r="WE30" i="37"/>
  <c r="WD30" i="37"/>
  <c r="WC30" i="37"/>
  <c r="WB30" i="37"/>
  <c r="WA30" i="37"/>
  <c r="VZ30" i="37"/>
  <c r="VY30" i="37"/>
  <c r="VX30" i="37"/>
  <c r="VW30" i="37"/>
  <c r="VV30" i="37"/>
  <c r="VU30" i="37"/>
  <c r="VT30" i="37"/>
  <c r="VS30" i="37"/>
  <c r="VR30" i="37"/>
  <c r="VQ30" i="37"/>
  <c r="VP30" i="37"/>
  <c r="VO30" i="37"/>
  <c r="VN30" i="37"/>
  <c r="VM30" i="37"/>
  <c r="VL30" i="37"/>
  <c r="VK30" i="37"/>
  <c r="VJ30" i="37"/>
  <c r="VI30" i="37"/>
  <c r="VH30" i="37"/>
  <c r="VG30" i="37"/>
  <c r="VF30" i="37"/>
  <c r="VE30" i="37"/>
  <c r="VD30" i="37"/>
  <c r="VC30" i="37"/>
  <c r="VB30" i="37"/>
  <c r="VA30" i="37"/>
  <c r="UZ30" i="37"/>
  <c r="UY30" i="37"/>
  <c r="UX30" i="37"/>
  <c r="UW30" i="37"/>
  <c r="UV30" i="37"/>
  <c r="UU30" i="37"/>
  <c r="UT30" i="37"/>
  <c r="US30" i="37"/>
  <c r="UR30" i="37"/>
  <c r="UQ30" i="37"/>
  <c r="UP30" i="37"/>
  <c r="UO30" i="37"/>
  <c r="UN30" i="37"/>
  <c r="UM30" i="37"/>
  <c r="UL30" i="37"/>
  <c r="UK30" i="37"/>
  <c r="UJ30" i="37"/>
  <c r="UI30" i="37"/>
  <c r="UH30" i="37"/>
  <c r="UG30" i="37"/>
  <c r="UF30" i="37"/>
  <c r="UE30" i="37"/>
  <c r="UD30" i="37"/>
  <c r="UC30" i="37"/>
  <c r="UB30" i="37"/>
  <c r="UA30" i="37"/>
  <c r="TZ30" i="37"/>
  <c r="TY30" i="37"/>
  <c r="TX30" i="37"/>
  <c r="TW30" i="37"/>
  <c r="TV30" i="37"/>
  <c r="TU30" i="37"/>
  <c r="TT30" i="37"/>
  <c r="TS30" i="37"/>
  <c r="TR30" i="37"/>
  <c r="TQ30" i="37"/>
  <c r="TP30" i="37"/>
  <c r="TO30" i="37"/>
  <c r="TN30" i="37"/>
  <c r="TM30" i="37"/>
  <c r="TL30" i="37"/>
  <c r="TK30" i="37"/>
  <c r="TJ30" i="37"/>
  <c r="TI30" i="37"/>
  <c r="TH30" i="37"/>
  <c r="TG30" i="37"/>
  <c r="TF30" i="37"/>
  <c r="TE30" i="37"/>
  <c r="TD30" i="37"/>
  <c r="TC30" i="37"/>
  <c r="TB30" i="37"/>
  <c r="TA30" i="37"/>
  <c r="SZ30" i="37"/>
  <c r="SY30" i="37"/>
  <c r="SX30" i="37"/>
  <c r="SW30" i="37"/>
  <c r="SV30" i="37"/>
  <c r="SU30" i="37"/>
  <c r="ST30" i="37"/>
  <c r="SS30" i="37"/>
  <c r="SR30" i="37"/>
  <c r="SQ30" i="37"/>
  <c r="SP30" i="37"/>
  <c r="SO30" i="37"/>
  <c r="SN30" i="37"/>
  <c r="SM30" i="37"/>
  <c r="SL30" i="37"/>
  <c r="SK30" i="37"/>
  <c r="SJ30" i="37"/>
  <c r="SI30" i="37"/>
  <c r="SH30" i="37"/>
  <c r="SG30" i="37"/>
  <c r="SF30" i="37"/>
  <c r="SE30" i="37"/>
  <c r="SD30" i="37"/>
  <c r="SC30" i="37"/>
  <c r="SB30" i="37"/>
  <c r="SA30" i="37"/>
  <c r="RZ30" i="37"/>
  <c r="RY30" i="37"/>
  <c r="RX30" i="37"/>
  <c r="RW30" i="37"/>
  <c r="RV30" i="37"/>
  <c r="RU30" i="37"/>
  <c r="RT30" i="37"/>
  <c r="RS30" i="37"/>
  <c r="RR30" i="37"/>
  <c r="RQ30" i="37"/>
  <c r="RP30" i="37"/>
  <c r="RO30" i="37"/>
  <c r="RN30" i="37"/>
  <c r="RM30" i="37"/>
  <c r="RL30" i="37"/>
  <c r="RK30" i="37"/>
  <c r="RJ30" i="37"/>
  <c r="RI30" i="37"/>
  <c r="RH30" i="37"/>
  <c r="RG30" i="37"/>
  <c r="RF30" i="37"/>
  <c r="RE30" i="37"/>
  <c r="RD30" i="37"/>
  <c r="RC30" i="37"/>
  <c r="RB30" i="37"/>
  <c r="RA30" i="37"/>
  <c r="QZ30" i="37"/>
  <c r="QY30" i="37"/>
  <c r="QX30" i="37"/>
  <c r="QW30" i="37"/>
  <c r="QV30" i="37"/>
  <c r="QU30" i="37"/>
  <c r="QT30" i="37"/>
  <c r="QS30" i="37"/>
  <c r="QR30" i="37"/>
  <c r="QQ30" i="37"/>
  <c r="QP30" i="37"/>
  <c r="QO30" i="37"/>
  <c r="QN30" i="37"/>
  <c r="QM30" i="37"/>
  <c r="QL30" i="37"/>
  <c r="QK30" i="37"/>
  <c r="QJ30" i="37"/>
  <c r="QI30" i="37"/>
  <c r="QH30" i="37"/>
  <c r="QG30" i="37"/>
  <c r="QF30" i="37"/>
  <c r="QE30" i="37"/>
  <c r="QD30" i="37"/>
  <c r="QC30" i="37"/>
  <c r="QB30" i="37"/>
  <c r="QA30" i="37"/>
  <c r="PZ30" i="37"/>
  <c r="PY30" i="37"/>
  <c r="PX30" i="37"/>
  <c r="PW30" i="37"/>
  <c r="PV30" i="37"/>
  <c r="PU30" i="37"/>
  <c r="PT30" i="37"/>
  <c r="PS30" i="37"/>
  <c r="PR30" i="37"/>
  <c r="PQ30" i="37"/>
  <c r="PP30" i="37"/>
  <c r="PO30" i="37"/>
  <c r="PN30" i="37"/>
  <c r="PM30" i="37"/>
  <c r="PL30" i="37"/>
  <c r="PK30" i="37"/>
  <c r="PJ30" i="37"/>
  <c r="PI30" i="37"/>
  <c r="PH30" i="37"/>
  <c r="PG30" i="37"/>
  <c r="PF30" i="37"/>
  <c r="PE30" i="37"/>
  <c r="PD30" i="37"/>
  <c r="PC30" i="37"/>
  <c r="PB30" i="37"/>
  <c r="PA30" i="37"/>
  <c r="OZ30" i="37"/>
  <c r="OY30" i="37"/>
  <c r="OX30" i="37"/>
  <c r="OW30" i="37"/>
  <c r="OV30" i="37"/>
  <c r="OU30" i="37"/>
  <c r="OT30" i="37"/>
  <c r="OS30" i="37"/>
  <c r="OR30" i="37"/>
  <c r="OQ30" i="37"/>
  <c r="OP30" i="37"/>
  <c r="OO30" i="37"/>
  <c r="ON30" i="37"/>
  <c r="OM30" i="37"/>
  <c r="OL30" i="37"/>
  <c r="OK30" i="37"/>
  <c r="OJ30" i="37"/>
  <c r="OI30" i="37"/>
  <c r="OH30" i="37"/>
  <c r="OG30" i="37"/>
  <c r="OF30" i="37"/>
  <c r="OE30" i="37"/>
  <c r="OD30" i="37"/>
  <c r="OC30" i="37"/>
  <c r="OB30" i="37"/>
  <c r="OA30" i="37"/>
  <c r="NZ30" i="37"/>
  <c r="NY30" i="37"/>
  <c r="NX30" i="37"/>
  <c r="NW30" i="37"/>
  <c r="NV30" i="37"/>
  <c r="NU30" i="37"/>
  <c r="NT30" i="37"/>
  <c r="NS30" i="37"/>
  <c r="NR30" i="37"/>
  <c r="NQ30" i="37"/>
  <c r="NP30" i="37"/>
  <c r="NO30" i="37"/>
  <c r="NN30" i="37"/>
  <c r="NM30" i="37"/>
  <c r="NL30" i="37"/>
  <c r="NK30" i="37"/>
  <c r="NJ30" i="37"/>
  <c r="NI30" i="37"/>
  <c r="NH30" i="37"/>
  <c r="NG30" i="37"/>
  <c r="NF30" i="37"/>
  <c r="NE30" i="37"/>
  <c r="ND30" i="37"/>
  <c r="NC30" i="37"/>
  <c r="NB30" i="37"/>
  <c r="NA30" i="37"/>
  <c r="MZ30" i="37"/>
  <c r="MY30" i="37"/>
  <c r="MX30" i="37"/>
  <c r="MW30" i="37"/>
  <c r="MV30" i="37"/>
  <c r="MU30" i="37"/>
  <c r="MT30" i="37"/>
  <c r="MS30" i="37"/>
  <c r="MR30" i="37"/>
  <c r="MQ30" i="37"/>
  <c r="MP30" i="37"/>
  <c r="MO30" i="37"/>
  <c r="MN30" i="37"/>
  <c r="MM30" i="37"/>
  <c r="ML30" i="37"/>
  <c r="MK30" i="37"/>
  <c r="MJ30" i="37"/>
  <c r="MI30" i="37"/>
  <c r="MH30" i="37"/>
  <c r="MG30" i="37"/>
  <c r="MF30" i="37"/>
  <c r="ME30" i="37"/>
  <c r="MD30" i="37"/>
  <c r="MC30" i="37"/>
  <c r="MB30" i="37"/>
  <c r="MA30" i="37"/>
  <c r="LZ30" i="37"/>
  <c r="LY30" i="37"/>
  <c r="LX30" i="37"/>
  <c r="LW30" i="37"/>
  <c r="LV30" i="37"/>
  <c r="LU30" i="37"/>
  <c r="LT30" i="37"/>
  <c r="LS30" i="37"/>
  <c r="LR30" i="37"/>
  <c r="LQ30" i="37"/>
  <c r="LP30" i="37"/>
  <c r="LO30" i="37"/>
  <c r="LN30" i="37"/>
  <c r="LM30" i="37"/>
  <c r="LL30" i="37"/>
  <c r="LK30" i="37"/>
  <c r="LJ30" i="37"/>
  <c r="LI30" i="37"/>
  <c r="LH30" i="37"/>
  <c r="LG30" i="37"/>
  <c r="LF30" i="37"/>
  <c r="LE30" i="37"/>
  <c r="LD30" i="37"/>
  <c r="LC30" i="37"/>
  <c r="LB30" i="37"/>
  <c r="LA30" i="37"/>
  <c r="KZ30" i="37"/>
  <c r="KY30" i="37"/>
  <c r="KX30" i="37"/>
  <c r="KW30" i="37"/>
  <c r="KV30" i="37"/>
  <c r="KU30" i="37"/>
  <c r="KT30" i="37"/>
  <c r="KS30" i="37"/>
  <c r="KR30" i="37"/>
  <c r="KQ30" i="37"/>
  <c r="KP30" i="37"/>
  <c r="KO30" i="37"/>
  <c r="KN30" i="37"/>
  <c r="KM30" i="37"/>
  <c r="KL30" i="37"/>
  <c r="KK30" i="37"/>
  <c r="KJ30" i="37"/>
  <c r="KI30" i="37"/>
  <c r="KH30" i="37"/>
  <c r="KG30" i="37"/>
  <c r="KF30" i="37"/>
  <c r="KE30" i="37"/>
  <c r="KD30" i="37"/>
  <c r="KC30" i="37"/>
  <c r="KB30" i="37"/>
  <c r="KA30" i="37"/>
  <c r="JZ30" i="37"/>
  <c r="JY30" i="37"/>
  <c r="JX30" i="37"/>
  <c r="JW30" i="37"/>
  <c r="JV30" i="37"/>
  <c r="JU30" i="37"/>
  <c r="JT30" i="37"/>
  <c r="JS30" i="37"/>
  <c r="JR30" i="37"/>
  <c r="JQ30" i="37"/>
  <c r="JP30" i="37"/>
  <c r="JO30" i="37"/>
  <c r="JN30" i="37"/>
  <c r="JM30" i="37"/>
  <c r="JL30" i="37"/>
  <c r="JK30" i="37"/>
  <c r="JJ30" i="37"/>
  <c r="JI30" i="37"/>
  <c r="JH30" i="37"/>
  <c r="JG30" i="37"/>
  <c r="JF30" i="37"/>
  <c r="JE30" i="37"/>
  <c r="JD30" i="37"/>
  <c r="JC30" i="37"/>
  <c r="JB30" i="37"/>
  <c r="JA30" i="37"/>
  <c r="IZ30" i="37"/>
  <c r="IY30" i="37"/>
  <c r="IX30" i="37"/>
  <c r="IW30" i="37"/>
  <c r="IV30" i="37"/>
  <c r="IU30" i="37"/>
  <c r="IT30" i="37"/>
  <c r="IS30" i="37"/>
  <c r="IR30" i="37"/>
  <c r="IQ30" i="37"/>
  <c r="IP30" i="37"/>
  <c r="IO30" i="37"/>
  <c r="IN30" i="37"/>
  <c r="IM30" i="37"/>
  <c r="IL30" i="37"/>
  <c r="IK30" i="37"/>
  <c r="IJ30" i="37"/>
  <c r="II30" i="37"/>
  <c r="IH30" i="37"/>
  <c r="IG30" i="37"/>
  <c r="IF30" i="37"/>
  <c r="IE30" i="37"/>
  <c r="ID30" i="37"/>
  <c r="IC30" i="37"/>
  <c r="IB30" i="37"/>
  <c r="IA30" i="37"/>
  <c r="HZ30" i="37"/>
  <c r="HY30" i="37"/>
  <c r="HX30" i="37"/>
  <c r="HW30" i="37"/>
  <c r="HV30" i="37"/>
  <c r="HU30" i="37"/>
  <c r="HT30" i="37"/>
  <c r="HS30" i="37"/>
  <c r="HR30" i="37"/>
  <c r="HQ30" i="37"/>
  <c r="HP30" i="37"/>
  <c r="HO30" i="37"/>
  <c r="HN30" i="37"/>
  <c r="HM30" i="37"/>
  <c r="HL30" i="37"/>
  <c r="HK30" i="37"/>
  <c r="HJ30" i="37"/>
  <c r="HI30" i="37"/>
  <c r="HH30" i="37"/>
  <c r="HG30" i="37"/>
  <c r="HF30" i="37"/>
  <c r="HE30" i="37"/>
  <c r="HD30" i="37"/>
  <c r="HC30" i="37"/>
  <c r="HB30" i="37"/>
  <c r="HA30" i="37"/>
  <c r="GZ30" i="37"/>
  <c r="GY30" i="37"/>
  <c r="GX30" i="37"/>
  <c r="GW30" i="37"/>
  <c r="GV30" i="37"/>
  <c r="GU30" i="37"/>
  <c r="GT30" i="37"/>
  <c r="GS30" i="37"/>
  <c r="GR30" i="37"/>
  <c r="GQ30" i="37"/>
  <c r="GP30" i="37"/>
  <c r="GO30" i="37"/>
  <c r="GN30" i="37"/>
  <c r="GM30" i="37"/>
  <c r="GL30" i="37"/>
  <c r="GK30" i="37"/>
  <c r="GJ30" i="37"/>
  <c r="GI30" i="37"/>
  <c r="GH30" i="37"/>
  <c r="GG30" i="37"/>
  <c r="GF30" i="37"/>
  <c r="GE30" i="37"/>
  <c r="GD30" i="37"/>
  <c r="GC30" i="37"/>
  <c r="GB30" i="37"/>
  <c r="GA30" i="37"/>
  <c r="FZ30" i="37"/>
  <c r="FY30" i="37"/>
  <c r="FX30" i="37"/>
  <c r="FW30" i="37"/>
  <c r="FV30" i="37"/>
  <c r="FU30" i="37"/>
  <c r="FT30" i="37"/>
  <c r="FS30" i="37"/>
  <c r="FR30" i="37"/>
  <c r="FQ30" i="37"/>
  <c r="FP30" i="37"/>
  <c r="FO30" i="37"/>
  <c r="FN30" i="37"/>
  <c r="FM30" i="37"/>
  <c r="FL30" i="37"/>
  <c r="FK30" i="37"/>
  <c r="FJ30" i="37"/>
  <c r="FI30" i="37"/>
  <c r="FH30" i="37"/>
  <c r="FG30" i="37"/>
  <c r="FF30" i="37"/>
  <c r="FE30" i="37"/>
  <c r="FD30" i="37"/>
  <c r="FC30" i="37"/>
  <c r="FB30" i="37"/>
  <c r="FA30" i="37"/>
  <c r="EZ30" i="37"/>
  <c r="EY30" i="37"/>
  <c r="EX30" i="37"/>
  <c r="EW30" i="37"/>
  <c r="EV30" i="37"/>
  <c r="EU30" i="37"/>
  <c r="ET30" i="37"/>
  <c r="ES30" i="37"/>
  <c r="ER30" i="37"/>
  <c r="EQ30" i="37"/>
  <c r="EP30" i="37"/>
  <c r="EO30" i="37"/>
  <c r="EN30" i="37"/>
  <c r="EM30" i="37"/>
  <c r="EL30" i="37"/>
  <c r="EK30" i="37"/>
  <c r="EJ30" i="37"/>
  <c r="EI30" i="37"/>
  <c r="EH30" i="37"/>
  <c r="EG30" i="37"/>
  <c r="EF30" i="37"/>
  <c r="EE30" i="37"/>
  <c r="ED30" i="37"/>
  <c r="EC30" i="37"/>
  <c r="EB30" i="37"/>
  <c r="EA30" i="37"/>
  <c r="DZ30" i="37"/>
  <c r="DY30" i="37"/>
  <c r="DX30" i="37"/>
  <c r="DW30" i="37"/>
  <c r="DV30" i="37"/>
  <c r="DU30" i="37"/>
  <c r="DT30" i="37"/>
  <c r="DS30" i="37"/>
  <c r="DR30" i="37"/>
  <c r="DQ30" i="37"/>
  <c r="DP30" i="37"/>
  <c r="DO30" i="37"/>
  <c r="DN30" i="37"/>
  <c r="DM30" i="37"/>
  <c r="DL30" i="37"/>
  <c r="DK30" i="37"/>
  <c r="DJ30" i="37"/>
  <c r="DI30" i="37"/>
  <c r="DH30" i="37"/>
  <c r="DG30" i="37"/>
  <c r="DF30" i="37"/>
  <c r="DE30" i="37"/>
  <c r="DD30" i="37"/>
  <c r="DC30" i="37"/>
  <c r="DB30" i="37"/>
  <c r="DA30" i="37"/>
  <c r="CZ30" i="37"/>
  <c r="CY30" i="37"/>
  <c r="CX30" i="37"/>
  <c r="CW30" i="37"/>
  <c r="CV30" i="37"/>
  <c r="CU30" i="37"/>
  <c r="CT30" i="37"/>
  <c r="CS30" i="37"/>
  <c r="CR30" i="37"/>
  <c r="CQ30" i="37"/>
  <c r="CP30" i="37"/>
  <c r="CO30" i="37"/>
  <c r="CN30" i="37"/>
  <c r="CM30" i="37"/>
  <c r="CL30" i="37"/>
  <c r="CK30" i="37"/>
  <c r="CJ30" i="37"/>
  <c r="CI30" i="37"/>
  <c r="CH30" i="37"/>
  <c r="CG30" i="37"/>
  <c r="CF30" i="37"/>
  <c r="CE30" i="37"/>
  <c r="CD30" i="37"/>
  <c r="CC30" i="37"/>
  <c r="CB30" i="37"/>
  <c r="CA30" i="37"/>
  <c r="BZ30" i="37"/>
  <c r="BY30" i="37"/>
  <c r="BX30" i="37"/>
  <c r="BW30" i="37"/>
  <c r="BV30" i="37"/>
  <c r="BU30" i="37"/>
  <c r="BT30" i="37"/>
  <c r="BS30" i="37"/>
  <c r="BR30" i="37"/>
  <c r="BQ30" i="37"/>
  <c r="BP30" i="37"/>
  <c r="BO30" i="37"/>
  <c r="BN30" i="37"/>
  <c r="BM30" i="37"/>
  <c r="BL30" i="37"/>
  <c r="BK30" i="37"/>
  <c r="BJ30" i="37"/>
  <c r="BI30" i="37"/>
  <c r="BH30" i="37"/>
  <c r="BG30" i="37"/>
  <c r="BF30" i="37"/>
  <c r="BE30" i="37"/>
  <c r="BD30" i="37"/>
  <c r="BC30" i="37"/>
  <c r="BB30" i="37"/>
  <c r="BA30" i="37"/>
  <c r="AZ30" i="37"/>
  <c r="AY30" i="37"/>
  <c r="AX30" i="37"/>
  <c r="AW30" i="37"/>
  <c r="AV30" i="37"/>
  <c r="AU30" i="37"/>
  <c r="AT30" i="37"/>
  <c r="AS30" i="37"/>
  <c r="AR30" i="37"/>
  <c r="AQ30" i="37"/>
  <c r="AP30" i="37"/>
  <c r="AO30" i="37"/>
  <c r="AN30" i="37"/>
  <c r="AM30" i="37"/>
  <c r="AL30" i="37"/>
  <c r="AK30" i="37"/>
  <c r="AJ30" i="37"/>
  <c r="AIZ27" i="37"/>
  <c r="AIY27" i="37"/>
  <c r="AIX27" i="37"/>
  <c r="AIW27" i="37"/>
  <c r="AIV27" i="37"/>
  <c r="AIU27" i="37"/>
  <c r="AIT27" i="37"/>
  <c r="AIS27" i="37"/>
  <c r="AIR27" i="37"/>
  <c r="AIQ27" i="37"/>
  <c r="AIP27" i="37"/>
  <c r="AIO27" i="37"/>
  <c r="AIN27" i="37"/>
  <c r="AIM27" i="37"/>
  <c r="AIL27" i="37"/>
  <c r="AIK27" i="37"/>
  <c r="AIJ27" i="37"/>
  <c r="AII27" i="37"/>
  <c r="AIH27" i="37"/>
  <c r="AIG27" i="37"/>
  <c r="AIF27" i="37"/>
  <c r="AIE27" i="37"/>
  <c r="AID27" i="37"/>
  <c r="AIC27" i="37"/>
  <c r="AIB27" i="37"/>
  <c r="AIA27" i="37"/>
  <c r="AHZ27" i="37"/>
  <c r="AHY27" i="37"/>
  <c r="AHX27" i="37"/>
  <c r="AHW27" i="37"/>
  <c r="AHV27" i="37"/>
  <c r="AHU27" i="37"/>
  <c r="AHT27" i="37"/>
  <c r="AHS27" i="37"/>
  <c r="AHR27" i="37"/>
  <c r="AHQ27" i="37"/>
  <c r="AHP27" i="37"/>
  <c r="AHO27" i="37"/>
  <c r="AHN27" i="37"/>
  <c r="AHM27" i="37"/>
  <c r="AHL27" i="37"/>
  <c r="AHK27" i="37"/>
  <c r="AHJ27" i="37"/>
  <c r="AHI27" i="37"/>
  <c r="AHH27" i="37"/>
  <c r="AHG27" i="37"/>
  <c r="AHF27" i="37"/>
  <c r="AHE27" i="37"/>
  <c r="AHD27" i="37"/>
  <c r="AHC27" i="37"/>
  <c r="AHB27" i="37"/>
  <c r="AHA27" i="37"/>
  <c r="AGZ27" i="37"/>
  <c r="AGY27" i="37"/>
  <c r="AGX27" i="37"/>
  <c r="AGW27" i="37"/>
  <c r="AGV27" i="37"/>
  <c r="AGU27" i="37"/>
  <c r="AGT27" i="37"/>
  <c r="AGS27" i="37"/>
  <c r="AGR27" i="37"/>
  <c r="AGQ27" i="37"/>
  <c r="AGP27" i="37"/>
  <c r="AGO27" i="37"/>
  <c r="AGN27" i="37"/>
  <c r="AGM27" i="37"/>
  <c r="AGL27" i="37"/>
  <c r="AGK27" i="37"/>
  <c r="AGJ27" i="37"/>
  <c r="AGI27" i="37"/>
  <c r="AGH27" i="37"/>
  <c r="AGG27" i="37"/>
  <c r="AGF27" i="37"/>
  <c r="AGE27" i="37"/>
  <c r="AGD27" i="37"/>
  <c r="AGC27" i="37"/>
  <c r="AGB27" i="37"/>
  <c r="AGA27" i="37"/>
  <c r="AFZ27" i="37"/>
  <c r="AFY27" i="37"/>
  <c r="AFX27" i="37"/>
  <c r="AFW27" i="37"/>
  <c r="AFV27" i="37"/>
  <c r="AFU27" i="37"/>
  <c r="AFT27" i="37"/>
  <c r="AFS27" i="37"/>
  <c r="AFR27" i="37"/>
  <c r="AFQ27" i="37"/>
  <c r="AFP27" i="37"/>
  <c r="AFO27" i="37"/>
  <c r="AFN27" i="37"/>
  <c r="AFM27" i="37"/>
  <c r="AFL27" i="37"/>
  <c r="AFK27" i="37"/>
  <c r="AFJ27" i="37"/>
  <c r="AFI27" i="37"/>
  <c r="AFH27" i="37"/>
  <c r="AFG27" i="37"/>
  <c r="AFF27" i="37"/>
  <c r="AFE27" i="37"/>
  <c r="AFD27" i="37"/>
  <c r="AFC27" i="37"/>
  <c r="AFB27" i="37"/>
  <c r="AFA27" i="37"/>
  <c r="AEZ27" i="37"/>
  <c r="AEY27" i="37"/>
  <c r="AEX27" i="37"/>
  <c r="AEW27" i="37"/>
  <c r="AEV27" i="37"/>
  <c r="AEU27" i="37"/>
  <c r="AET27" i="37"/>
  <c r="AES27" i="37"/>
  <c r="AER27" i="37"/>
  <c r="AEQ27" i="37"/>
  <c r="AEP27" i="37"/>
  <c r="AEO27" i="37"/>
  <c r="AEN27" i="37"/>
  <c r="AEM27" i="37"/>
  <c r="AEL27" i="37"/>
  <c r="AEK27" i="37"/>
  <c r="AEJ27" i="37"/>
  <c r="AEI27" i="37"/>
  <c r="AEH27" i="37"/>
  <c r="AEG27" i="37"/>
  <c r="AEF27" i="37"/>
  <c r="AEE27" i="37"/>
  <c r="AED27" i="37"/>
  <c r="AEC27" i="37"/>
  <c r="AEB27" i="37"/>
  <c r="AEA27" i="37"/>
  <c r="ADZ27" i="37"/>
  <c r="ADY27" i="37"/>
  <c r="ADX27" i="37"/>
  <c r="ADW27" i="37"/>
  <c r="ADV27" i="37"/>
  <c r="ADU27" i="37"/>
  <c r="ADT27" i="37"/>
  <c r="ADS27" i="37"/>
  <c r="ADR27" i="37"/>
  <c r="ADQ27" i="37"/>
  <c r="ADP27" i="37"/>
  <c r="ADO27" i="37"/>
  <c r="ADN27" i="37"/>
  <c r="ADM27" i="37"/>
  <c r="ADL27" i="37"/>
  <c r="ADK27" i="37"/>
  <c r="ADJ27" i="37"/>
  <c r="ADI27" i="37"/>
  <c r="ADH27" i="37"/>
  <c r="ADG27" i="37"/>
  <c r="ADF27" i="37"/>
  <c r="ADE27" i="37"/>
  <c r="ADD27" i="37"/>
  <c r="ADC27" i="37"/>
  <c r="ADB27" i="37"/>
  <c r="ADA27" i="37"/>
  <c r="ACZ27" i="37"/>
  <c r="ACY27" i="37"/>
  <c r="ACX27" i="37"/>
  <c r="ACW27" i="37"/>
  <c r="ACV27" i="37"/>
  <c r="ACU27" i="37"/>
  <c r="ACT27" i="37"/>
  <c r="ACS27" i="37"/>
  <c r="ACR27" i="37"/>
  <c r="ACQ27" i="37"/>
  <c r="ACP27" i="37"/>
  <c r="ACO27" i="37"/>
  <c r="ACN27" i="37"/>
  <c r="ACM27" i="37"/>
  <c r="ACL27" i="37"/>
  <c r="ACK27" i="37"/>
  <c r="ACJ27" i="37"/>
  <c r="ACI27" i="37"/>
  <c r="ACH27" i="37"/>
  <c r="ACG27" i="37"/>
  <c r="ACF27" i="37"/>
  <c r="ACE27" i="37"/>
  <c r="ACD27" i="37"/>
  <c r="ACC27" i="37"/>
  <c r="ACB27" i="37"/>
  <c r="ACA27" i="37"/>
  <c r="ABZ27" i="37"/>
  <c r="ABY27" i="37"/>
  <c r="ABX27" i="37"/>
  <c r="ABW27" i="37"/>
  <c r="ABV27" i="37"/>
  <c r="ABU27" i="37"/>
  <c r="ABT27" i="37"/>
  <c r="ABS27" i="37"/>
  <c r="ABR27" i="37"/>
  <c r="ABQ27" i="37"/>
  <c r="ABP27" i="37"/>
  <c r="ABO27" i="37"/>
  <c r="ABN27" i="37"/>
  <c r="ABM27" i="37"/>
  <c r="ABL27" i="37"/>
  <c r="ABK27" i="37"/>
  <c r="ABJ27" i="37"/>
  <c r="ABI27" i="37"/>
  <c r="ABH27" i="37"/>
  <c r="ABG27" i="37"/>
  <c r="ABF27" i="37"/>
  <c r="ABE27" i="37"/>
  <c r="ABD27" i="37"/>
  <c r="ABC27" i="37"/>
  <c r="ABB27" i="37"/>
  <c r="ABA27" i="37"/>
  <c r="AAZ27" i="37"/>
  <c r="AAY27" i="37"/>
  <c r="AAX27" i="37"/>
  <c r="AAW27" i="37"/>
  <c r="AAV27" i="37"/>
  <c r="AAU27" i="37"/>
  <c r="AAT27" i="37"/>
  <c r="AAS27" i="37"/>
  <c r="AAR27" i="37"/>
  <c r="AAQ27" i="37"/>
  <c r="AAP27" i="37"/>
  <c r="AAO27" i="37"/>
  <c r="AAN27" i="37"/>
  <c r="AAM27" i="37"/>
  <c r="AAL27" i="37"/>
  <c r="AAK27" i="37"/>
  <c r="AAJ27" i="37"/>
  <c r="AAI27" i="37"/>
  <c r="AAH27" i="37"/>
  <c r="AAG27" i="37"/>
  <c r="AAF27" i="37"/>
  <c r="AAE27" i="37"/>
  <c r="AAD27" i="37"/>
  <c r="AAC27" i="37"/>
  <c r="AAB27" i="37"/>
  <c r="AAA27" i="37"/>
  <c r="ZZ27" i="37"/>
  <c r="ZY27" i="37"/>
  <c r="ZX27" i="37"/>
  <c r="ZW27" i="37"/>
  <c r="ZV27" i="37"/>
  <c r="ZU27" i="37"/>
  <c r="ZT27" i="37"/>
  <c r="ZS27" i="37"/>
  <c r="ZR27" i="37"/>
  <c r="ZQ27" i="37"/>
  <c r="ZP27" i="37"/>
  <c r="ZO27" i="37"/>
  <c r="ZN27" i="37"/>
  <c r="ZM27" i="37"/>
  <c r="ZL27" i="37"/>
  <c r="ZK27" i="37"/>
  <c r="ZJ27" i="37"/>
  <c r="ZI27" i="37"/>
  <c r="ZH27" i="37"/>
  <c r="ZG27" i="37"/>
  <c r="ZF27" i="37"/>
  <c r="ZE27" i="37"/>
  <c r="ZD27" i="37"/>
  <c r="ZC27" i="37"/>
  <c r="ZB27" i="37"/>
  <c r="ZA27" i="37"/>
  <c r="YZ27" i="37"/>
  <c r="YY27" i="37"/>
  <c r="YX27" i="37"/>
  <c r="YW27" i="37"/>
  <c r="YV27" i="37"/>
  <c r="YU27" i="37"/>
  <c r="YT27" i="37"/>
  <c r="YS27" i="37"/>
  <c r="YR27" i="37"/>
  <c r="YQ27" i="37"/>
  <c r="YP27" i="37"/>
  <c r="YO27" i="37"/>
  <c r="YN27" i="37"/>
  <c r="YM27" i="37"/>
  <c r="YL27" i="37"/>
  <c r="YK27" i="37"/>
  <c r="YJ27" i="37"/>
  <c r="YI27" i="37"/>
  <c r="YH27" i="37"/>
  <c r="YG27" i="37"/>
  <c r="YF27" i="37"/>
  <c r="YE27" i="37"/>
  <c r="YD27" i="37"/>
  <c r="YC27" i="37"/>
  <c r="YB27" i="37"/>
  <c r="YA27" i="37"/>
  <c r="XZ27" i="37"/>
  <c r="XY27" i="37"/>
  <c r="XX27" i="37"/>
  <c r="XW27" i="37"/>
  <c r="XV27" i="37"/>
  <c r="XU27" i="37"/>
  <c r="XT27" i="37"/>
  <c r="XS27" i="37"/>
  <c r="XR27" i="37"/>
  <c r="XQ27" i="37"/>
  <c r="XP27" i="37"/>
  <c r="XO27" i="37"/>
  <c r="XN27" i="37"/>
  <c r="XM27" i="37"/>
  <c r="XL27" i="37"/>
  <c r="XK27" i="37"/>
  <c r="XJ27" i="37"/>
  <c r="XI27" i="37"/>
  <c r="XH27" i="37"/>
  <c r="XG27" i="37"/>
  <c r="XF27" i="37"/>
  <c r="XE27" i="37"/>
  <c r="XD27" i="37"/>
  <c r="XC27" i="37"/>
  <c r="XB27" i="37"/>
  <c r="XA27" i="37"/>
  <c r="WZ27" i="37"/>
  <c r="WY27" i="37"/>
  <c r="WX27" i="37"/>
  <c r="WW27" i="37"/>
  <c r="WV27" i="37"/>
  <c r="WU27" i="37"/>
  <c r="WT27" i="37"/>
  <c r="WS27" i="37"/>
  <c r="WR27" i="37"/>
  <c r="WQ27" i="37"/>
  <c r="WP27" i="37"/>
  <c r="WO27" i="37"/>
  <c r="WN27" i="37"/>
  <c r="WM27" i="37"/>
  <c r="WL27" i="37"/>
  <c r="WK27" i="37"/>
  <c r="WJ27" i="37"/>
  <c r="WI27" i="37"/>
  <c r="WH27" i="37"/>
  <c r="WG27" i="37"/>
  <c r="WF27" i="37"/>
  <c r="WE27" i="37"/>
  <c r="WD27" i="37"/>
  <c r="WC27" i="37"/>
  <c r="WB27" i="37"/>
  <c r="WA27" i="37"/>
  <c r="VZ27" i="37"/>
  <c r="VY27" i="37"/>
  <c r="VX27" i="37"/>
  <c r="VW27" i="37"/>
  <c r="VV27" i="37"/>
  <c r="VU27" i="37"/>
  <c r="VT27" i="37"/>
  <c r="VS27" i="37"/>
  <c r="VR27" i="37"/>
  <c r="VQ27" i="37"/>
  <c r="VP27" i="37"/>
  <c r="VO27" i="37"/>
  <c r="VN27" i="37"/>
  <c r="VM27" i="37"/>
  <c r="VL27" i="37"/>
  <c r="VK27" i="37"/>
  <c r="VJ27" i="37"/>
  <c r="VI27" i="37"/>
  <c r="VH27" i="37"/>
  <c r="VG27" i="37"/>
  <c r="VF27" i="37"/>
  <c r="VE27" i="37"/>
  <c r="VD27" i="37"/>
  <c r="VC27" i="37"/>
  <c r="VB27" i="37"/>
  <c r="VA27" i="37"/>
  <c r="UZ27" i="37"/>
  <c r="UY27" i="37"/>
  <c r="UX27" i="37"/>
  <c r="UW27" i="37"/>
  <c r="UV27" i="37"/>
  <c r="UU27" i="37"/>
  <c r="UT27" i="37"/>
  <c r="US27" i="37"/>
  <c r="UR27" i="37"/>
  <c r="UQ27" i="37"/>
  <c r="UP27" i="37"/>
  <c r="UO27" i="37"/>
  <c r="UN27" i="37"/>
  <c r="UM27" i="37"/>
  <c r="UL27" i="37"/>
  <c r="UK27" i="37"/>
  <c r="UJ27" i="37"/>
  <c r="UI27" i="37"/>
  <c r="UH27" i="37"/>
  <c r="UG27" i="37"/>
  <c r="UF27" i="37"/>
  <c r="UE27" i="37"/>
  <c r="UD27" i="37"/>
  <c r="UC27" i="37"/>
  <c r="UB27" i="37"/>
  <c r="UA27" i="37"/>
  <c r="TZ27" i="37"/>
  <c r="TY27" i="37"/>
  <c r="TX27" i="37"/>
  <c r="TW27" i="37"/>
  <c r="TV27" i="37"/>
  <c r="TU27" i="37"/>
  <c r="TT27" i="37"/>
  <c r="TS27" i="37"/>
  <c r="TR27" i="37"/>
  <c r="TQ27" i="37"/>
  <c r="TP27" i="37"/>
  <c r="TO27" i="37"/>
  <c r="TN27" i="37"/>
  <c r="TM27" i="37"/>
  <c r="TL27" i="37"/>
  <c r="TK27" i="37"/>
  <c r="TJ27" i="37"/>
  <c r="TI27" i="37"/>
  <c r="TH27" i="37"/>
  <c r="TG27" i="37"/>
  <c r="TF27" i="37"/>
  <c r="TE27" i="37"/>
  <c r="TD27" i="37"/>
  <c r="TC27" i="37"/>
  <c r="TB27" i="37"/>
  <c r="TA27" i="37"/>
  <c r="SZ27" i="37"/>
  <c r="SY27" i="37"/>
  <c r="SX27" i="37"/>
  <c r="SW27" i="37"/>
  <c r="SV27" i="37"/>
  <c r="SU27" i="37"/>
  <c r="ST27" i="37"/>
  <c r="SS27" i="37"/>
  <c r="SR27" i="37"/>
  <c r="SQ27" i="37"/>
  <c r="SP27" i="37"/>
  <c r="SO27" i="37"/>
  <c r="SN27" i="37"/>
  <c r="SM27" i="37"/>
  <c r="SL27" i="37"/>
  <c r="SK27" i="37"/>
  <c r="SJ27" i="37"/>
  <c r="SI27" i="37"/>
  <c r="SH27" i="37"/>
  <c r="SG27" i="37"/>
  <c r="SF27" i="37"/>
  <c r="SE27" i="37"/>
  <c r="SD27" i="37"/>
  <c r="SC27" i="37"/>
  <c r="SB27" i="37"/>
  <c r="SA27" i="37"/>
  <c r="RZ27" i="37"/>
  <c r="RY27" i="37"/>
  <c r="RX27" i="37"/>
  <c r="RW27" i="37"/>
  <c r="RV27" i="37"/>
  <c r="RU27" i="37"/>
  <c r="RT27" i="37"/>
  <c r="RS27" i="37"/>
  <c r="RR27" i="37"/>
  <c r="RQ27" i="37"/>
  <c r="RP27" i="37"/>
  <c r="RO27" i="37"/>
  <c r="RN27" i="37"/>
  <c r="RM27" i="37"/>
  <c r="RL27" i="37"/>
  <c r="RK27" i="37"/>
  <c r="RJ27" i="37"/>
  <c r="RI27" i="37"/>
  <c r="RH27" i="37"/>
  <c r="RG27" i="37"/>
  <c r="RF27" i="37"/>
  <c r="RE27" i="37"/>
  <c r="RD27" i="37"/>
  <c r="RC27" i="37"/>
  <c r="RB27" i="37"/>
  <c r="RA27" i="37"/>
  <c r="QZ27" i="37"/>
  <c r="QY27" i="37"/>
  <c r="QX27" i="37"/>
  <c r="QW27" i="37"/>
  <c r="QV27" i="37"/>
  <c r="QU27" i="37"/>
  <c r="QT27" i="37"/>
  <c r="QS27" i="37"/>
  <c r="QR27" i="37"/>
  <c r="QQ27" i="37"/>
  <c r="QP27" i="37"/>
  <c r="QO27" i="37"/>
  <c r="QN27" i="37"/>
  <c r="QM27" i="37"/>
  <c r="QL27" i="37"/>
  <c r="QK27" i="37"/>
  <c r="QJ27" i="37"/>
  <c r="QI27" i="37"/>
  <c r="QH27" i="37"/>
  <c r="QG27" i="37"/>
  <c r="QF27" i="37"/>
  <c r="QE27" i="37"/>
  <c r="QD27" i="37"/>
  <c r="QC27" i="37"/>
  <c r="QB27" i="37"/>
  <c r="QA27" i="37"/>
  <c r="PZ27" i="37"/>
  <c r="PY27" i="37"/>
  <c r="PX27" i="37"/>
  <c r="PW27" i="37"/>
  <c r="PV27" i="37"/>
  <c r="PU27" i="37"/>
  <c r="PT27" i="37"/>
  <c r="PS27" i="37"/>
  <c r="PR27" i="37"/>
  <c r="PQ27" i="37"/>
  <c r="PP27" i="37"/>
  <c r="PO27" i="37"/>
  <c r="PN27" i="37"/>
  <c r="PM27" i="37"/>
  <c r="PL27" i="37"/>
  <c r="PK27" i="37"/>
  <c r="PJ27" i="37"/>
  <c r="PI27" i="37"/>
  <c r="PH27" i="37"/>
  <c r="PG27" i="37"/>
  <c r="PF27" i="37"/>
  <c r="PE27" i="37"/>
  <c r="PD27" i="37"/>
  <c r="PC27" i="37"/>
  <c r="PB27" i="37"/>
  <c r="PA27" i="37"/>
  <c r="OZ27" i="37"/>
  <c r="OY27" i="37"/>
  <c r="OX27" i="37"/>
  <c r="OW27" i="37"/>
  <c r="OV27" i="37"/>
  <c r="OU27" i="37"/>
  <c r="OT27" i="37"/>
  <c r="OS27" i="37"/>
  <c r="OR27" i="37"/>
  <c r="OQ27" i="37"/>
  <c r="OP27" i="37"/>
  <c r="OO27" i="37"/>
  <c r="ON27" i="37"/>
  <c r="OM27" i="37"/>
  <c r="OL27" i="37"/>
  <c r="OK27" i="37"/>
  <c r="OJ27" i="37"/>
  <c r="OI27" i="37"/>
  <c r="OH27" i="37"/>
  <c r="OG27" i="37"/>
  <c r="OF27" i="37"/>
  <c r="OE27" i="37"/>
  <c r="OD27" i="37"/>
  <c r="OC27" i="37"/>
  <c r="OB27" i="37"/>
  <c r="OA27" i="37"/>
  <c r="NZ27" i="37"/>
  <c r="NY27" i="37"/>
  <c r="NX27" i="37"/>
  <c r="NW27" i="37"/>
  <c r="NV27" i="37"/>
  <c r="NU27" i="37"/>
  <c r="NT27" i="37"/>
  <c r="NS27" i="37"/>
  <c r="NR27" i="37"/>
  <c r="NQ27" i="37"/>
  <c r="NP27" i="37"/>
  <c r="NO27" i="37"/>
  <c r="NN27" i="37"/>
  <c r="NM27" i="37"/>
  <c r="NL27" i="37"/>
  <c r="NK27" i="37"/>
  <c r="NJ27" i="37"/>
  <c r="NI27" i="37"/>
  <c r="NH27" i="37"/>
  <c r="NG27" i="37"/>
  <c r="NF27" i="37"/>
  <c r="NE27" i="37"/>
  <c r="ND27" i="37"/>
  <c r="NC27" i="37"/>
  <c r="NB27" i="37"/>
  <c r="NA27" i="37"/>
  <c r="MZ27" i="37"/>
  <c r="MY27" i="37"/>
  <c r="MX27" i="37"/>
  <c r="MW27" i="37"/>
  <c r="MV27" i="37"/>
  <c r="MU27" i="37"/>
  <c r="MT27" i="37"/>
  <c r="MS27" i="37"/>
  <c r="MR27" i="37"/>
  <c r="MQ27" i="37"/>
  <c r="MP27" i="37"/>
  <c r="MO27" i="37"/>
  <c r="MN27" i="37"/>
  <c r="MM27" i="37"/>
  <c r="ML27" i="37"/>
  <c r="MK27" i="37"/>
  <c r="MJ27" i="37"/>
  <c r="MI27" i="37"/>
  <c r="MH27" i="37"/>
  <c r="MG27" i="37"/>
  <c r="MF27" i="37"/>
  <c r="ME27" i="37"/>
  <c r="MD27" i="37"/>
  <c r="MC27" i="37"/>
  <c r="MB27" i="37"/>
  <c r="MA27" i="37"/>
  <c r="LZ27" i="37"/>
  <c r="LY27" i="37"/>
  <c r="LX27" i="37"/>
  <c r="LW27" i="37"/>
  <c r="LV27" i="37"/>
  <c r="LU27" i="37"/>
  <c r="LT27" i="37"/>
  <c r="LS27" i="37"/>
  <c r="LR27" i="37"/>
  <c r="LQ27" i="37"/>
  <c r="LP27" i="37"/>
  <c r="LO27" i="37"/>
  <c r="LN27" i="37"/>
  <c r="LM27" i="37"/>
  <c r="LL27" i="37"/>
  <c r="LK27" i="37"/>
  <c r="LJ27" i="37"/>
  <c r="LI27" i="37"/>
  <c r="LH27" i="37"/>
  <c r="LG27" i="37"/>
  <c r="LF27" i="37"/>
  <c r="LE27" i="37"/>
  <c r="LD27" i="37"/>
  <c r="LC27" i="37"/>
  <c r="LB27" i="37"/>
  <c r="LA27" i="37"/>
  <c r="KZ27" i="37"/>
  <c r="KY27" i="37"/>
  <c r="KX27" i="37"/>
  <c r="KW27" i="37"/>
  <c r="KV27" i="37"/>
  <c r="KU27" i="37"/>
  <c r="KT27" i="37"/>
  <c r="KS27" i="37"/>
  <c r="KR27" i="37"/>
  <c r="KQ27" i="37"/>
  <c r="KP27" i="37"/>
  <c r="KO27" i="37"/>
  <c r="KN27" i="37"/>
  <c r="KM27" i="37"/>
  <c r="KL27" i="37"/>
  <c r="KK27" i="37"/>
  <c r="KJ27" i="37"/>
  <c r="KI27" i="37"/>
  <c r="KH27" i="37"/>
  <c r="KG27" i="37"/>
  <c r="KF27" i="37"/>
  <c r="KE27" i="37"/>
  <c r="KD27" i="37"/>
  <c r="KC27" i="37"/>
  <c r="KB27" i="37"/>
  <c r="KA27" i="37"/>
  <c r="JZ27" i="37"/>
  <c r="JY27" i="37"/>
  <c r="JX27" i="37"/>
  <c r="JW27" i="37"/>
  <c r="JV27" i="37"/>
  <c r="JU27" i="37"/>
  <c r="JT27" i="37"/>
  <c r="JS27" i="37"/>
  <c r="JR27" i="37"/>
  <c r="JQ27" i="37"/>
  <c r="JP27" i="37"/>
  <c r="JO27" i="37"/>
  <c r="JN27" i="37"/>
  <c r="JM27" i="37"/>
  <c r="JL27" i="37"/>
  <c r="JK27" i="37"/>
  <c r="JJ27" i="37"/>
  <c r="JI27" i="37"/>
  <c r="JH27" i="37"/>
  <c r="JG27" i="37"/>
  <c r="JF27" i="37"/>
  <c r="JE27" i="37"/>
  <c r="JD27" i="37"/>
  <c r="JC27" i="37"/>
  <c r="JB27" i="37"/>
  <c r="JA27" i="37"/>
  <c r="IZ27" i="37"/>
  <c r="IY27" i="37"/>
  <c r="IX27" i="37"/>
  <c r="IW27" i="37"/>
  <c r="IV27" i="37"/>
  <c r="IU27" i="37"/>
  <c r="IT27" i="37"/>
  <c r="IS27" i="37"/>
  <c r="IR27" i="37"/>
  <c r="IQ27" i="37"/>
  <c r="IP27" i="37"/>
  <c r="IO27" i="37"/>
  <c r="IN27" i="37"/>
  <c r="IM27" i="37"/>
  <c r="IL27" i="37"/>
  <c r="IK27" i="37"/>
  <c r="IJ27" i="37"/>
  <c r="II27" i="37"/>
  <c r="IH27" i="37"/>
  <c r="IG27" i="37"/>
  <c r="IF27" i="37"/>
  <c r="IE27" i="37"/>
  <c r="ID27" i="37"/>
  <c r="IC27" i="37"/>
  <c r="IB27" i="37"/>
  <c r="IA27" i="37"/>
  <c r="HZ27" i="37"/>
  <c r="HY27" i="37"/>
  <c r="HX27" i="37"/>
  <c r="HW27" i="37"/>
  <c r="HV27" i="37"/>
  <c r="HU27" i="37"/>
  <c r="HT27" i="37"/>
  <c r="HS27" i="37"/>
  <c r="HR27" i="37"/>
  <c r="HQ27" i="37"/>
  <c r="HP27" i="37"/>
  <c r="HO27" i="37"/>
  <c r="HN27" i="37"/>
  <c r="HM27" i="37"/>
  <c r="HL27" i="37"/>
  <c r="HK27" i="37"/>
  <c r="HJ27" i="37"/>
  <c r="HI27" i="37"/>
  <c r="HH27" i="37"/>
  <c r="HG27" i="37"/>
  <c r="HF27" i="37"/>
  <c r="HE27" i="37"/>
  <c r="HD27" i="37"/>
  <c r="HC27" i="37"/>
  <c r="HB27" i="37"/>
  <c r="HA27" i="37"/>
  <c r="GZ27" i="37"/>
  <c r="GY27" i="37"/>
  <c r="GX27" i="37"/>
  <c r="GW27" i="37"/>
  <c r="GV27" i="37"/>
  <c r="GU27" i="37"/>
  <c r="GT27" i="37"/>
  <c r="GS27" i="37"/>
  <c r="GR27" i="37"/>
  <c r="GQ27" i="37"/>
  <c r="GP27" i="37"/>
  <c r="GO27" i="37"/>
  <c r="GN27" i="37"/>
  <c r="GM27" i="37"/>
  <c r="GL27" i="37"/>
  <c r="GK27" i="37"/>
  <c r="GJ27" i="37"/>
  <c r="GI27" i="37"/>
  <c r="GH27" i="37"/>
  <c r="GG27" i="37"/>
  <c r="GF27" i="37"/>
  <c r="GE27" i="37"/>
  <c r="GD27" i="37"/>
  <c r="GC27" i="37"/>
  <c r="GB27" i="37"/>
  <c r="GA27" i="37"/>
  <c r="FZ27" i="37"/>
  <c r="FY27" i="37"/>
  <c r="FX27" i="37"/>
  <c r="FW27" i="37"/>
  <c r="FV27" i="37"/>
  <c r="FU27" i="37"/>
  <c r="FT27" i="37"/>
  <c r="FS27" i="37"/>
  <c r="FR27" i="37"/>
  <c r="FQ27" i="37"/>
  <c r="FP27" i="37"/>
  <c r="FO27" i="37"/>
  <c r="FN27" i="37"/>
  <c r="FM27" i="37"/>
  <c r="FL27" i="37"/>
  <c r="FK27" i="37"/>
  <c r="FJ27" i="37"/>
  <c r="FI27" i="37"/>
  <c r="FH27" i="37"/>
  <c r="FG27" i="37"/>
  <c r="FF27" i="37"/>
  <c r="FE27" i="37"/>
  <c r="FD27" i="37"/>
  <c r="FC27" i="37"/>
  <c r="FB27" i="37"/>
  <c r="FA27" i="37"/>
  <c r="EZ27" i="37"/>
  <c r="EY27" i="37"/>
  <c r="EX27" i="37"/>
  <c r="EW27" i="37"/>
  <c r="EV27" i="37"/>
  <c r="EU27" i="37"/>
  <c r="ET27" i="37"/>
  <c r="ES27" i="37"/>
  <c r="ER27" i="37"/>
  <c r="EQ27" i="37"/>
  <c r="EP27" i="37"/>
  <c r="EO27" i="37"/>
  <c r="EN27" i="37"/>
  <c r="EM27" i="37"/>
  <c r="EL27" i="37"/>
  <c r="EK27" i="37"/>
  <c r="EJ27" i="37"/>
  <c r="EI27" i="37"/>
  <c r="EH27" i="37"/>
  <c r="EG27" i="37"/>
  <c r="EF27" i="37"/>
  <c r="EE27" i="37"/>
  <c r="ED27" i="37"/>
  <c r="EC27" i="37"/>
  <c r="EB27" i="37"/>
  <c r="EA27" i="37"/>
  <c r="DZ27" i="37"/>
  <c r="DY27" i="37"/>
  <c r="DX27" i="37"/>
  <c r="DW27" i="37"/>
  <c r="DV27" i="37"/>
  <c r="DU27" i="37"/>
  <c r="DT27" i="37"/>
  <c r="DS27" i="37"/>
  <c r="DR27" i="37"/>
  <c r="DQ27" i="37"/>
  <c r="DP27" i="37"/>
  <c r="DO27" i="37"/>
  <c r="DN27" i="37"/>
  <c r="DM27" i="37"/>
  <c r="DL27" i="37"/>
  <c r="DK27" i="37"/>
  <c r="DJ27" i="37"/>
  <c r="DI27" i="37"/>
  <c r="DH27" i="37"/>
  <c r="DG27" i="37"/>
  <c r="DF27" i="37"/>
  <c r="DE27" i="37"/>
  <c r="DD27" i="37"/>
  <c r="DC27" i="37"/>
  <c r="DB27" i="37"/>
  <c r="DA27" i="37"/>
  <c r="CZ27" i="37"/>
  <c r="CY27" i="37"/>
  <c r="CX27" i="37"/>
  <c r="CW27" i="37"/>
  <c r="CV27" i="37"/>
  <c r="CU27" i="37"/>
  <c r="CT27" i="37"/>
  <c r="CS27" i="37"/>
  <c r="CR27" i="37"/>
  <c r="CQ27" i="37"/>
  <c r="CP27" i="37"/>
  <c r="CO27" i="37"/>
  <c r="CN27" i="37"/>
  <c r="CM27" i="37"/>
  <c r="CL27" i="37"/>
  <c r="CK27" i="37"/>
  <c r="CJ27" i="37"/>
  <c r="CI27" i="37"/>
  <c r="CH27" i="37"/>
  <c r="CG27" i="37"/>
  <c r="CF27" i="37"/>
  <c r="CE27" i="37"/>
  <c r="CD27" i="37"/>
  <c r="CC27" i="37"/>
  <c r="CB27" i="37"/>
  <c r="CA27" i="37"/>
  <c r="BZ27" i="37"/>
  <c r="BY27" i="37"/>
  <c r="BX27" i="37"/>
  <c r="BW27" i="37"/>
  <c r="BV27" i="37"/>
  <c r="BU27" i="37"/>
  <c r="BT27" i="37"/>
  <c r="BS27" i="37"/>
  <c r="BR27" i="37"/>
  <c r="BQ27" i="37"/>
  <c r="BP27" i="37"/>
  <c r="BO27" i="37"/>
  <c r="BN27" i="37"/>
  <c r="BM27" i="37"/>
  <c r="BL27" i="37"/>
  <c r="BK27" i="37"/>
  <c r="BJ27" i="37"/>
  <c r="BI27" i="37"/>
  <c r="BH27" i="37"/>
  <c r="BG27" i="37"/>
  <c r="BF27" i="37"/>
  <c r="BE27" i="37"/>
  <c r="BD27" i="37"/>
  <c r="BC27" i="37"/>
  <c r="BB27" i="37"/>
  <c r="BA27" i="37"/>
  <c r="AZ27" i="37"/>
  <c r="AY27" i="37"/>
  <c r="AX27" i="37"/>
  <c r="AW27" i="37"/>
  <c r="AV27" i="37"/>
  <c r="AU27" i="37"/>
  <c r="AT27" i="37"/>
  <c r="AS27" i="37"/>
  <c r="AR27" i="37"/>
  <c r="AQ27" i="37"/>
  <c r="AP27" i="37"/>
  <c r="AO27" i="37"/>
  <c r="AN27" i="37"/>
  <c r="AM27" i="37"/>
  <c r="AL27" i="37"/>
  <c r="AK27" i="37"/>
  <c r="AJ27" i="37"/>
  <c r="AIZ26" i="37"/>
  <c r="AIY26" i="37"/>
  <c r="AIX26" i="37"/>
  <c r="AIW26" i="37"/>
  <c r="AIV26" i="37"/>
  <c r="AIU26" i="37"/>
  <c r="AIT26" i="37"/>
  <c r="AIS26" i="37"/>
  <c r="AIR26" i="37"/>
  <c r="AIQ26" i="37"/>
  <c r="AIP26" i="37"/>
  <c r="AIO26" i="37"/>
  <c r="AIN26" i="37"/>
  <c r="AIM26" i="37"/>
  <c r="AIL26" i="37"/>
  <c r="AIK26" i="37"/>
  <c r="AIJ26" i="37"/>
  <c r="AII26" i="37"/>
  <c r="AIH26" i="37"/>
  <c r="AIG26" i="37"/>
  <c r="AIF26" i="37"/>
  <c r="AIE26" i="37"/>
  <c r="AID26" i="37"/>
  <c r="AIC26" i="37"/>
  <c r="AIB26" i="37"/>
  <c r="AIA26" i="37"/>
  <c r="AHZ26" i="37"/>
  <c r="AHY26" i="37"/>
  <c r="AHX26" i="37"/>
  <c r="AHW26" i="37"/>
  <c r="AHV26" i="37"/>
  <c r="AHU26" i="37"/>
  <c r="AHT26" i="37"/>
  <c r="AHS26" i="37"/>
  <c r="AHR26" i="37"/>
  <c r="AHQ26" i="37"/>
  <c r="AHP26" i="37"/>
  <c r="AHO26" i="37"/>
  <c r="AHN26" i="37"/>
  <c r="AHM26" i="37"/>
  <c r="AHL26" i="37"/>
  <c r="AHK26" i="37"/>
  <c r="AHJ26" i="37"/>
  <c r="AHI26" i="37"/>
  <c r="AHH26" i="37"/>
  <c r="AHG26" i="37"/>
  <c r="AHF26" i="37"/>
  <c r="AHE26" i="37"/>
  <c r="AHD26" i="37"/>
  <c r="AHC26" i="37"/>
  <c r="AHB26" i="37"/>
  <c r="AHA26" i="37"/>
  <c r="AGZ26" i="37"/>
  <c r="AGY26" i="37"/>
  <c r="AGX26" i="37"/>
  <c r="AGW26" i="37"/>
  <c r="AGV26" i="37"/>
  <c r="AGU26" i="37"/>
  <c r="AGT26" i="37"/>
  <c r="AGS26" i="37"/>
  <c r="AGR26" i="37"/>
  <c r="AGQ26" i="37"/>
  <c r="AGP26" i="37"/>
  <c r="AGO26" i="37"/>
  <c r="AGN26" i="37"/>
  <c r="AGM26" i="37"/>
  <c r="AGL26" i="37"/>
  <c r="AGK26" i="37"/>
  <c r="AGJ26" i="37"/>
  <c r="AGI26" i="37"/>
  <c r="AGH26" i="37"/>
  <c r="AGG26" i="37"/>
  <c r="AGF26" i="37"/>
  <c r="AGE26" i="37"/>
  <c r="AGD26" i="37"/>
  <c r="AGC26" i="37"/>
  <c r="AGB26" i="37"/>
  <c r="AGA26" i="37"/>
  <c r="AFZ26" i="37"/>
  <c r="AFY26" i="37"/>
  <c r="AFX26" i="37"/>
  <c r="AFW26" i="37"/>
  <c r="AFV26" i="37"/>
  <c r="AFU26" i="37"/>
  <c r="AFT26" i="37"/>
  <c r="AFS26" i="37"/>
  <c r="AFR26" i="37"/>
  <c r="AFQ26" i="37"/>
  <c r="AFP26" i="37"/>
  <c r="AFO26" i="37"/>
  <c r="AFN26" i="37"/>
  <c r="AFM26" i="37"/>
  <c r="AFL26" i="37"/>
  <c r="AFK26" i="37"/>
  <c r="AFJ26" i="37"/>
  <c r="AFI26" i="37"/>
  <c r="AFH26" i="37"/>
  <c r="AFG26" i="37"/>
  <c r="AFF26" i="37"/>
  <c r="AFE26" i="37"/>
  <c r="AFD26" i="37"/>
  <c r="AFC26" i="37"/>
  <c r="AFB26" i="37"/>
  <c r="AFA26" i="37"/>
  <c r="AEZ26" i="37"/>
  <c r="AEY26" i="37"/>
  <c r="AEX26" i="37"/>
  <c r="AEW26" i="37"/>
  <c r="AEV26" i="37"/>
  <c r="AEU26" i="37"/>
  <c r="AET26" i="37"/>
  <c r="AES26" i="37"/>
  <c r="AER26" i="37"/>
  <c r="AEQ26" i="37"/>
  <c r="AEP26" i="37"/>
  <c r="AEO26" i="37"/>
  <c r="AEN26" i="37"/>
  <c r="AEM26" i="37"/>
  <c r="AEL26" i="37"/>
  <c r="AEK26" i="37"/>
  <c r="AEJ26" i="37"/>
  <c r="AEI26" i="37"/>
  <c r="AEH26" i="37"/>
  <c r="AEG26" i="37"/>
  <c r="AEF26" i="37"/>
  <c r="AEE26" i="37"/>
  <c r="AED26" i="37"/>
  <c r="AEC26" i="37"/>
  <c r="AEB26" i="37"/>
  <c r="AEA26" i="37"/>
  <c r="ADZ26" i="37"/>
  <c r="ADY26" i="37"/>
  <c r="ADX26" i="37"/>
  <c r="ADW26" i="37"/>
  <c r="ADV26" i="37"/>
  <c r="ADU26" i="37"/>
  <c r="ADT26" i="37"/>
  <c r="ADS26" i="37"/>
  <c r="ADR26" i="37"/>
  <c r="ADQ26" i="37"/>
  <c r="ADP26" i="37"/>
  <c r="ADO26" i="37"/>
  <c r="ADN26" i="37"/>
  <c r="ADM26" i="37"/>
  <c r="ADL26" i="37"/>
  <c r="ADK26" i="37"/>
  <c r="ADJ26" i="37"/>
  <c r="ADI26" i="37"/>
  <c r="ADH26" i="37"/>
  <c r="ADG26" i="37"/>
  <c r="ADF26" i="37"/>
  <c r="ADE26" i="37"/>
  <c r="ADD26" i="37"/>
  <c r="ADC26" i="37"/>
  <c r="ADB26" i="37"/>
  <c r="ADA26" i="37"/>
  <c r="ACZ26" i="37"/>
  <c r="ACY26" i="37"/>
  <c r="ACX26" i="37"/>
  <c r="ACW26" i="37"/>
  <c r="ACV26" i="37"/>
  <c r="ACU26" i="37"/>
  <c r="ACT26" i="37"/>
  <c r="ACS26" i="37"/>
  <c r="ACR26" i="37"/>
  <c r="ACQ26" i="37"/>
  <c r="ACP26" i="37"/>
  <c r="ACO26" i="37"/>
  <c r="ACN26" i="37"/>
  <c r="ACM26" i="37"/>
  <c r="ACL26" i="37"/>
  <c r="ACK26" i="37"/>
  <c r="ACJ26" i="37"/>
  <c r="ACI26" i="37"/>
  <c r="ACH26" i="37"/>
  <c r="ACG26" i="37"/>
  <c r="ACF26" i="37"/>
  <c r="ACE26" i="37"/>
  <c r="ACD26" i="37"/>
  <c r="ACC26" i="37"/>
  <c r="ACB26" i="37"/>
  <c r="ACA26" i="37"/>
  <c r="ABZ26" i="37"/>
  <c r="ABY26" i="37"/>
  <c r="ABX26" i="37"/>
  <c r="ABW26" i="37"/>
  <c r="ABV26" i="37"/>
  <c r="ABU26" i="37"/>
  <c r="ABT26" i="37"/>
  <c r="ABS26" i="37"/>
  <c r="ABR26" i="37"/>
  <c r="ABQ26" i="37"/>
  <c r="ABP26" i="37"/>
  <c r="ABO26" i="37"/>
  <c r="ABN26" i="37"/>
  <c r="ABM26" i="37"/>
  <c r="ABL26" i="37"/>
  <c r="ABK26" i="37"/>
  <c r="ABJ26" i="37"/>
  <c r="ABI26" i="37"/>
  <c r="ABH26" i="37"/>
  <c r="ABG26" i="37"/>
  <c r="ABF26" i="37"/>
  <c r="ABE26" i="37"/>
  <c r="ABD26" i="37"/>
  <c r="ABC26" i="37"/>
  <c r="ABB26" i="37"/>
  <c r="ABA26" i="37"/>
  <c r="AAZ26" i="37"/>
  <c r="AAY26" i="37"/>
  <c r="AAX26" i="37"/>
  <c r="AAW26" i="37"/>
  <c r="AAV26" i="37"/>
  <c r="AAU26" i="37"/>
  <c r="AAT26" i="37"/>
  <c r="AAS26" i="37"/>
  <c r="AAR26" i="37"/>
  <c r="AAQ26" i="37"/>
  <c r="AAP26" i="37"/>
  <c r="AAO26" i="37"/>
  <c r="AAN26" i="37"/>
  <c r="AAM26" i="37"/>
  <c r="AAL26" i="37"/>
  <c r="AAK26" i="37"/>
  <c r="AAJ26" i="37"/>
  <c r="AAI26" i="37"/>
  <c r="AAH26" i="37"/>
  <c r="AAG26" i="37"/>
  <c r="AAF26" i="37"/>
  <c r="AAE26" i="37"/>
  <c r="AAD26" i="37"/>
  <c r="AAC26" i="37"/>
  <c r="AAB26" i="37"/>
  <c r="AAA26" i="37"/>
  <c r="ZZ26" i="37"/>
  <c r="ZY26" i="37"/>
  <c r="ZX26" i="37"/>
  <c r="ZW26" i="37"/>
  <c r="ZV26" i="37"/>
  <c r="ZU26" i="37"/>
  <c r="ZT26" i="37"/>
  <c r="ZS26" i="37"/>
  <c r="ZR26" i="37"/>
  <c r="ZQ26" i="37"/>
  <c r="ZP26" i="37"/>
  <c r="ZO26" i="37"/>
  <c r="ZN26" i="37"/>
  <c r="ZM26" i="37"/>
  <c r="ZL26" i="37"/>
  <c r="ZK26" i="37"/>
  <c r="ZJ26" i="37"/>
  <c r="ZI26" i="37"/>
  <c r="ZH26" i="37"/>
  <c r="ZG26" i="37"/>
  <c r="ZF26" i="37"/>
  <c r="ZE26" i="37"/>
  <c r="ZD26" i="37"/>
  <c r="ZC26" i="37"/>
  <c r="ZB26" i="37"/>
  <c r="ZA26" i="37"/>
  <c r="YZ26" i="37"/>
  <c r="YY26" i="37"/>
  <c r="YX26" i="37"/>
  <c r="YW26" i="37"/>
  <c r="YV26" i="37"/>
  <c r="YU26" i="37"/>
  <c r="YT26" i="37"/>
  <c r="YS26" i="37"/>
  <c r="YR26" i="37"/>
  <c r="YQ26" i="37"/>
  <c r="YP26" i="37"/>
  <c r="YO26" i="37"/>
  <c r="YN26" i="37"/>
  <c r="YM26" i="37"/>
  <c r="YL26" i="37"/>
  <c r="YK26" i="37"/>
  <c r="YJ26" i="37"/>
  <c r="YI26" i="37"/>
  <c r="YH26" i="37"/>
  <c r="YG26" i="37"/>
  <c r="YF26" i="37"/>
  <c r="YE26" i="37"/>
  <c r="YD26" i="37"/>
  <c r="YC26" i="37"/>
  <c r="YB26" i="37"/>
  <c r="YA26" i="37"/>
  <c r="XZ26" i="37"/>
  <c r="XY26" i="37"/>
  <c r="XX26" i="37"/>
  <c r="XW26" i="37"/>
  <c r="XV26" i="37"/>
  <c r="XU26" i="37"/>
  <c r="XT26" i="37"/>
  <c r="XS26" i="37"/>
  <c r="XR26" i="37"/>
  <c r="XQ26" i="37"/>
  <c r="XP26" i="37"/>
  <c r="XO26" i="37"/>
  <c r="XN26" i="37"/>
  <c r="XM26" i="37"/>
  <c r="XL26" i="37"/>
  <c r="XK26" i="37"/>
  <c r="XJ26" i="37"/>
  <c r="XI26" i="37"/>
  <c r="XH26" i="37"/>
  <c r="XG26" i="37"/>
  <c r="XF26" i="37"/>
  <c r="XE26" i="37"/>
  <c r="XD26" i="37"/>
  <c r="XC26" i="37"/>
  <c r="XB26" i="37"/>
  <c r="XA26" i="37"/>
  <c r="WZ26" i="37"/>
  <c r="WY26" i="37"/>
  <c r="WX26" i="37"/>
  <c r="WW26" i="37"/>
  <c r="WV26" i="37"/>
  <c r="WU26" i="37"/>
  <c r="WT26" i="37"/>
  <c r="WS26" i="37"/>
  <c r="WR26" i="37"/>
  <c r="WQ26" i="37"/>
  <c r="WP26" i="37"/>
  <c r="WO26" i="37"/>
  <c r="WN26" i="37"/>
  <c r="WM26" i="37"/>
  <c r="WL26" i="37"/>
  <c r="WK26" i="37"/>
  <c r="WJ26" i="37"/>
  <c r="WI26" i="37"/>
  <c r="WH26" i="37"/>
  <c r="WG26" i="37"/>
  <c r="WF26" i="37"/>
  <c r="WE26" i="37"/>
  <c r="WD26" i="37"/>
  <c r="WC26" i="37"/>
  <c r="WB26" i="37"/>
  <c r="WA26" i="37"/>
  <c r="VZ26" i="37"/>
  <c r="VY26" i="37"/>
  <c r="VX26" i="37"/>
  <c r="VW26" i="37"/>
  <c r="VV26" i="37"/>
  <c r="VU26" i="37"/>
  <c r="VT26" i="37"/>
  <c r="VS26" i="37"/>
  <c r="VR26" i="37"/>
  <c r="VQ26" i="37"/>
  <c r="VP26" i="37"/>
  <c r="VO26" i="37"/>
  <c r="VN26" i="37"/>
  <c r="VM26" i="37"/>
  <c r="VL26" i="37"/>
  <c r="VK26" i="37"/>
  <c r="VJ26" i="37"/>
  <c r="VI26" i="37"/>
  <c r="VH26" i="37"/>
  <c r="VG26" i="37"/>
  <c r="VF26" i="37"/>
  <c r="VE26" i="37"/>
  <c r="VD26" i="37"/>
  <c r="VC26" i="37"/>
  <c r="VB26" i="37"/>
  <c r="VA26" i="37"/>
  <c r="UZ26" i="37"/>
  <c r="UY26" i="37"/>
  <c r="UX26" i="37"/>
  <c r="UW26" i="37"/>
  <c r="UV26" i="37"/>
  <c r="UU26" i="37"/>
  <c r="UT26" i="37"/>
  <c r="US26" i="37"/>
  <c r="UR26" i="37"/>
  <c r="UQ26" i="37"/>
  <c r="UP26" i="37"/>
  <c r="UO26" i="37"/>
  <c r="UN26" i="37"/>
  <c r="UM26" i="37"/>
  <c r="UL26" i="37"/>
  <c r="UK26" i="37"/>
  <c r="UJ26" i="37"/>
  <c r="UI26" i="37"/>
  <c r="UH26" i="37"/>
  <c r="UG26" i="37"/>
  <c r="UF26" i="37"/>
  <c r="UE26" i="37"/>
  <c r="UD26" i="37"/>
  <c r="UC26" i="37"/>
  <c r="UB26" i="37"/>
  <c r="UA26" i="37"/>
  <c r="TZ26" i="37"/>
  <c r="TY26" i="37"/>
  <c r="TX26" i="37"/>
  <c r="TW26" i="37"/>
  <c r="TV26" i="37"/>
  <c r="TU26" i="37"/>
  <c r="TT26" i="37"/>
  <c r="TS26" i="37"/>
  <c r="TR26" i="37"/>
  <c r="TQ26" i="37"/>
  <c r="TP26" i="37"/>
  <c r="TO26" i="37"/>
  <c r="TN26" i="37"/>
  <c r="TM26" i="37"/>
  <c r="TL26" i="37"/>
  <c r="TK26" i="37"/>
  <c r="TJ26" i="37"/>
  <c r="TI26" i="37"/>
  <c r="TH26" i="37"/>
  <c r="TG26" i="37"/>
  <c r="TF26" i="37"/>
  <c r="TE26" i="37"/>
  <c r="TD26" i="37"/>
  <c r="TC26" i="37"/>
  <c r="TB26" i="37"/>
  <c r="TA26" i="37"/>
  <c r="SZ26" i="37"/>
  <c r="SY26" i="37"/>
  <c r="SX26" i="37"/>
  <c r="SW26" i="37"/>
  <c r="SV26" i="37"/>
  <c r="SU26" i="37"/>
  <c r="ST26" i="37"/>
  <c r="SS26" i="37"/>
  <c r="SR26" i="37"/>
  <c r="SQ26" i="37"/>
  <c r="SP26" i="37"/>
  <c r="SO26" i="37"/>
  <c r="SN26" i="37"/>
  <c r="SM26" i="37"/>
  <c r="SL26" i="37"/>
  <c r="SK26" i="37"/>
  <c r="SJ26" i="37"/>
  <c r="SI26" i="37"/>
  <c r="SH26" i="37"/>
  <c r="SG26" i="37"/>
  <c r="SF26" i="37"/>
  <c r="SE26" i="37"/>
  <c r="SD26" i="37"/>
  <c r="SC26" i="37"/>
  <c r="SB26" i="37"/>
  <c r="SA26" i="37"/>
  <c r="RZ26" i="37"/>
  <c r="RY26" i="37"/>
  <c r="RX26" i="37"/>
  <c r="RW26" i="37"/>
  <c r="RV26" i="37"/>
  <c r="RU26" i="37"/>
  <c r="RT26" i="37"/>
  <c r="RS26" i="37"/>
  <c r="RR26" i="37"/>
  <c r="RQ26" i="37"/>
  <c r="RP26" i="37"/>
  <c r="RO26" i="37"/>
  <c r="RN26" i="37"/>
  <c r="RM26" i="37"/>
  <c r="RL26" i="37"/>
  <c r="RK26" i="37"/>
  <c r="RJ26" i="37"/>
  <c r="RI26" i="37"/>
  <c r="RH26" i="37"/>
  <c r="RG26" i="37"/>
  <c r="RF26" i="37"/>
  <c r="RE26" i="37"/>
  <c r="RD26" i="37"/>
  <c r="RC26" i="37"/>
  <c r="RB26" i="37"/>
  <c r="RA26" i="37"/>
  <c r="QZ26" i="37"/>
  <c r="QY26" i="37"/>
  <c r="QX26" i="37"/>
  <c r="QW26" i="37"/>
  <c r="QV26" i="37"/>
  <c r="QU26" i="37"/>
  <c r="QT26" i="37"/>
  <c r="QS26" i="37"/>
  <c r="QR26" i="37"/>
  <c r="QQ26" i="37"/>
  <c r="QP26" i="37"/>
  <c r="QO26" i="37"/>
  <c r="QN26" i="37"/>
  <c r="QM26" i="37"/>
  <c r="QL26" i="37"/>
  <c r="QK26" i="37"/>
  <c r="QJ26" i="37"/>
  <c r="QI26" i="37"/>
  <c r="QH26" i="37"/>
  <c r="QG26" i="37"/>
  <c r="QF26" i="37"/>
  <c r="QE26" i="37"/>
  <c r="QD26" i="37"/>
  <c r="QC26" i="37"/>
  <c r="QB26" i="37"/>
  <c r="QA26" i="37"/>
  <c r="PZ26" i="37"/>
  <c r="PY26" i="37"/>
  <c r="PX26" i="37"/>
  <c r="PW26" i="37"/>
  <c r="PV26" i="37"/>
  <c r="PU26" i="37"/>
  <c r="PT26" i="37"/>
  <c r="PS26" i="37"/>
  <c r="PR26" i="37"/>
  <c r="PQ26" i="37"/>
  <c r="PP26" i="37"/>
  <c r="PO26" i="37"/>
  <c r="PN26" i="37"/>
  <c r="PM26" i="37"/>
  <c r="PL26" i="37"/>
  <c r="PK26" i="37"/>
  <c r="PJ26" i="37"/>
  <c r="PI26" i="37"/>
  <c r="PH26" i="37"/>
  <c r="PG26" i="37"/>
  <c r="PF26" i="37"/>
  <c r="PE26" i="37"/>
  <c r="PD26" i="37"/>
  <c r="PC26" i="37"/>
  <c r="PB26" i="37"/>
  <c r="PA26" i="37"/>
  <c r="OZ26" i="37"/>
  <c r="OY26" i="37"/>
  <c r="OX26" i="37"/>
  <c r="OW26" i="37"/>
  <c r="OV26" i="37"/>
  <c r="OU26" i="37"/>
  <c r="OT26" i="37"/>
  <c r="OS26" i="37"/>
  <c r="OR26" i="37"/>
  <c r="OQ26" i="37"/>
  <c r="OP26" i="37"/>
  <c r="OO26" i="37"/>
  <c r="ON26" i="37"/>
  <c r="OM26" i="37"/>
  <c r="OL26" i="37"/>
  <c r="OK26" i="37"/>
  <c r="OJ26" i="37"/>
  <c r="OI26" i="37"/>
  <c r="OH26" i="37"/>
  <c r="OG26" i="37"/>
  <c r="OF26" i="37"/>
  <c r="OE26" i="37"/>
  <c r="OD26" i="37"/>
  <c r="OC26" i="37"/>
  <c r="OB26" i="37"/>
  <c r="OA26" i="37"/>
  <c r="NZ26" i="37"/>
  <c r="NY26" i="37"/>
  <c r="NX26" i="37"/>
  <c r="NW26" i="37"/>
  <c r="NV26" i="37"/>
  <c r="NU26" i="37"/>
  <c r="NT26" i="37"/>
  <c r="NS26" i="37"/>
  <c r="NR26" i="37"/>
  <c r="NQ26" i="37"/>
  <c r="NP26" i="37"/>
  <c r="NO26" i="37"/>
  <c r="NN26" i="37"/>
  <c r="NM26" i="37"/>
  <c r="NL26" i="37"/>
  <c r="NK26" i="37"/>
  <c r="NJ26" i="37"/>
  <c r="NI26" i="37"/>
  <c r="NH26" i="37"/>
  <c r="NG26" i="37"/>
  <c r="NF26" i="37"/>
  <c r="NE26" i="37"/>
  <c r="ND26" i="37"/>
  <c r="NC26" i="37"/>
  <c r="NB26" i="37"/>
  <c r="NA26" i="37"/>
  <c r="MZ26" i="37"/>
  <c r="MY26" i="37"/>
  <c r="MX26" i="37"/>
  <c r="MW26" i="37"/>
  <c r="MV26" i="37"/>
  <c r="MU26" i="37"/>
  <c r="MT26" i="37"/>
  <c r="MS26" i="37"/>
  <c r="MR26" i="37"/>
  <c r="MQ26" i="37"/>
  <c r="MP26" i="37"/>
  <c r="MO26" i="37"/>
  <c r="MN26" i="37"/>
  <c r="MM26" i="37"/>
  <c r="ML26" i="37"/>
  <c r="MK26" i="37"/>
  <c r="MJ26" i="37"/>
  <c r="MI26" i="37"/>
  <c r="MH26" i="37"/>
  <c r="MG26" i="37"/>
  <c r="MF26" i="37"/>
  <c r="ME26" i="37"/>
  <c r="MD26" i="37"/>
  <c r="MC26" i="37"/>
  <c r="MB26" i="37"/>
  <c r="MA26" i="37"/>
  <c r="LZ26" i="37"/>
  <c r="LY26" i="37"/>
  <c r="LX26" i="37"/>
  <c r="LW26" i="37"/>
  <c r="LV26" i="37"/>
  <c r="LU26" i="37"/>
  <c r="LT26" i="37"/>
  <c r="LS26" i="37"/>
  <c r="LR26" i="37"/>
  <c r="LQ26" i="37"/>
  <c r="LP26" i="37"/>
  <c r="LO26" i="37"/>
  <c r="LN26" i="37"/>
  <c r="LM26" i="37"/>
  <c r="LL26" i="37"/>
  <c r="LK26" i="37"/>
  <c r="LJ26" i="37"/>
  <c r="LI26" i="37"/>
  <c r="LH26" i="37"/>
  <c r="LG26" i="37"/>
  <c r="LF26" i="37"/>
  <c r="LE26" i="37"/>
  <c r="LD26" i="37"/>
  <c r="LC26" i="37"/>
  <c r="LB26" i="37"/>
  <c r="LA26" i="37"/>
  <c r="KZ26" i="37"/>
  <c r="KY26" i="37"/>
  <c r="KX26" i="37"/>
  <c r="KW26" i="37"/>
  <c r="KV26" i="37"/>
  <c r="KU26" i="37"/>
  <c r="KT26" i="37"/>
  <c r="KS26" i="37"/>
  <c r="KR26" i="37"/>
  <c r="KQ26" i="37"/>
  <c r="KP26" i="37"/>
  <c r="KO26" i="37"/>
  <c r="KN26" i="37"/>
  <c r="KM26" i="37"/>
  <c r="KL26" i="37"/>
  <c r="KK26" i="37"/>
  <c r="KJ26" i="37"/>
  <c r="KI26" i="37"/>
  <c r="KH26" i="37"/>
  <c r="KG26" i="37"/>
  <c r="KF26" i="37"/>
  <c r="KE26" i="37"/>
  <c r="KD26" i="37"/>
  <c r="KC26" i="37"/>
  <c r="KB26" i="37"/>
  <c r="KA26" i="37"/>
  <c r="JZ26" i="37"/>
  <c r="JY26" i="37"/>
  <c r="JX26" i="37"/>
  <c r="JW26" i="37"/>
  <c r="JV26" i="37"/>
  <c r="JU26" i="37"/>
  <c r="JT26" i="37"/>
  <c r="JS26" i="37"/>
  <c r="JR26" i="37"/>
  <c r="JQ26" i="37"/>
  <c r="JP26" i="37"/>
  <c r="JO26" i="37"/>
  <c r="JN26" i="37"/>
  <c r="JM26" i="37"/>
  <c r="JL26" i="37"/>
  <c r="JK26" i="37"/>
  <c r="JJ26" i="37"/>
  <c r="JI26" i="37"/>
  <c r="JH26" i="37"/>
  <c r="JG26" i="37"/>
  <c r="JF26" i="37"/>
  <c r="JE26" i="37"/>
  <c r="JD26" i="37"/>
  <c r="JC26" i="37"/>
  <c r="JB26" i="37"/>
  <c r="JA26" i="37"/>
  <c r="IZ26" i="37"/>
  <c r="IY26" i="37"/>
  <c r="IX26" i="37"/>
  <c r="IW26" i="37"/>
  <c r="IV26" i="37"/>
  <c r="IU26" i="37"/>
  <c r="IT26" i="37"/>
  <c r="IS26" i="37"/>
  <c r="IR26" i="37"/>
  <c r="IQ26" i="37"/>
  <c r="IP26" i="37"/>
  <c r="IO26" i="37"/>
  <c r="IN26" i="37"/>
  <c r="IM26" i="37"/>
  <c r="IL26" i="37"/>
  <c r="IK26" i="37"/>
  <c r="IJ26" i="37"/>
  <c r="II26" i="37"/>
  <c r="IH26" i="37"/>
  <c r="IG26" i="37"/>
  <c r="IF26" i="37"/>
  <c r="IE26" i="37"/>
  <c r="ID26" i="37"/>
  <c r="IC26" i="37"/>
  <c r="IB26" i="37"/>
  <c r="IA26" i="37"/>
  <c r="HZ26" i="37"/>
  <c r="HY26" i="37"/>
  <c r="HX26" i="37"/>
  <c r="HW26" i="37"/>
  <c r="HV26" i="37"/>
  <c r="HU26" i="37"/>
  <c r="HT26" i="37"/>
  <c r="HS26" i="37"/>
  <c r="HR26" i="37"/>
  <c r="HQ26" i="37"/>
  <c r="HP26" i="37"/>
  <c r="HO26" i="37"/>
  <c r="HN26" i="37"/>
  <c r="HM26" i="37"/>
  <c r="HL26" i="37"/>
  <c r="HK26" i="37"/>
  <c r="HJ26" i="37"/>
  <c r="HI26" i="37"/>
  <c r="HH26" i="37"/>
  <c r="HG26" i="37"/>
  <c r="HF26" i="37"/>
  <c r="HE26" i="37"/>
  <c r="HD26" i="37"/>
  <c r="HC26" i="37"/>
  <c r="HB26" i="37"/>
  <c r="HA26" i="37"/>
  <c r="GZ26" i="37"/>
  <c r="GY26" i="37"/>
  <c r="GX26" i="37"/>
  <c r="GW26" i="37"/>
  <c r="GV26" i="37"/>
  <c r="GU26" i="37"/>
  <c r="GT26" i="37"/>
  <c r="GS26" i="37"/>
  <c r="GR26" i="37"/>
  <c r="GQ26" i="37"/>
  <c r="GP26" i="37"/>
  <c r="GO26" i="37"/>
  <c r="GN26" i="37"/>
  <c r="GM26" i="37"/>
  <c r="GL26" i="37"/>
  <c r="GK26" i="37"/>
  <c r="GJ26" i="37"/>
  <c r="GI26" i="37"/>
  <c r="GH26" i="37"/>
  <c r="GG26" i="37"/>
  <c r="GF26" i="37"/>
  <c r="GE26" i="37"/>
  <c r="GD26" i="37"/>
  <c r="GC26" i="37"/>
  <c r="GB26" i="37"/>
  <c r="GA26" i="37"/>
  <c r="FZ26" i="37"/>
  <c r="FY26" i="37"/>
  <c r="FX26" i="37"/>
  <c r="FW26" i="37"/>
  <c r="FV26" i="37"/>
  <c r="FU26" i="37"/>
  <c r="FT26" i="37"/>
  <c r="FS26" i="37"/>
  <c r="FR26" i="37"/>
  <c r="FQ26" i="37"/>
  <c r="FP26" i="37"/>
  <c r="FO26" i="37"/>
  <c r="FN26" i="37"/>
  <c r="FM26" i="37"/>
  <c r="FL26" i="37"/>
  <c r="FK26" i="37"/>
  <c r="FJ26" i="37"/>
  <c r="FI26" i="37"/>
  <c r="FH26" i="37"/>
  <c r="FG26" i="37"/>
  <c r="FF26" i="37"/>
  <c r="FE26" i="37"/>
  <c r="FD26" i="37"/>
  <c r="FC26" i="37"/>
  <c r="FB26" i="37"/>
  <c r="FA26" i="37"/>
  <c r="EZ26" i="37"/>
  <c r="EY26" i="37"/>
  <c r="EX26" i="37"/>
  <c r="EW26" i="37"/>
  <c r="EV26" i="37"/>
  <c r="EU26" i="37"/>
  <c r="ET26" i="37"/>
  <c r="ES26" i="37"/>
  <c r="ER26" i="37"/>
  <c r="EQ26" i="37"/>
  <c r="EP26" i="37"/>
  <c r="EO26" i="37"/>
  <c r="EN26" i="37"/>
  <c r="EM26" i="37"/>
  <c r="EL26" i="37"/>
  <c r="EK26" i="37"/>
  <c r="EJ26" i="37"/>
  <c r="EI26" i="37"/>
  <c r="EH26" i="37"/>
  <c r="EG26" i="37"/>
  <c r="EF26" i="37"/>
  <c r="EE26" i="37"/>
  <c r="ED26" i="37"/>
  <c r="EC26" i="37"/>
  <c r="EB26" i="37"/>
  <c r="EA26" i="37"/>
  <c r="DZ26" i="37"/>
  <c r="DY26" i="37"/>
  <c r="DX26" i="37"/>
  <c r="DW26" i="37"/>
  <c r="DV26" i="37"/>
  <c r="DU26" i="37"/>
  <c r="DT26" i="37"/>
  <c r="DS26" i="37"/>
  <c r="DR26" i="37"/>
  <c r="DQ26" i="37"/>
  <c r="DP26" i="37"/>
  <c r="DO26" i="37"/>
  <c r="DN26" i="37"/>
  <c r="DM26" i="37"/>
  <c r="DL26" i="37"/>
  <c r="DK26" i="37"/>
  <c r="DJ26" i="37"/>
  <c r="DI26" i="37"/>
  <c r="DH26" i="37"/>
  <c r="DG26" i="37"/>
  <c r="DF26" i="37"/>
  <c r="DE26" i="37"/>
  <c r="DD26" i="37"/>
  <c r="DC26" i="37"/>
  <c r="DB26" i="37"/>
  <c r="DB29" i="37" s="1"/>
  <c r="DA26" i="37"/>
  <c r="CZ26" i="37"/>
  <c r="CY26" i="37"/>
  <c r="CX26" i="37"/>
  <c r="CW26" i="37"/>
  <c r="CV26" i="37"/>
  <c r="CU26" i="37"/>
  <c r="CT26" i="37"/>
  <c r="CS26" i="37"/>
  <c r="CR26" i="37"/>
  <c r="CQ26" i="37"/>
  <c r="CP26" i="37"/>
  <c r="CO26" i="37"/>
  <c r="CN26" i="37"/>
  <c r="CM26" i="37"/>
  <c r="CL26" i="37"/>
  <c r="CK26" i="37"/>
  <c r="CJ26" i="37"/>
  <c r="CI26" i="37"/>
  <c r="CH26" i="37"/>
  <c r="CG26" i="37"/>
  <c r="CF26" i="37"/>
  <c r="CE26" i="37"/>
  <c r="CD26" i="37"/>
  <c r="CC26" i="37"/>
  <c r="CB26" i="37"/>
  <c r="CA26" i="37"/>
  <c r="BZ26" i="37"/>
  <c r="BY26" i="37"/>
  <c r="BX26" i="37"/>
  <c r="BW26" i="37"/>
  <c r="BV26" i="37"/>
  <c r="BU26" i="37"/>
  <c r="BT26" i="37"/>
  <c r="BS26" i="37"/>
  <c r="BR26" i="37"/>
  <c r="BQ26" i="37"/>
  <c r="BP26" i="37"/>
  <c r="BO26" i="37"/>
  <c r="BN26" i="37"/>
  <c r="BM26" i="37"/>
  <c r="BL26" i="37"/>
  <c r="BK26" i="37"/>
  <c r="BJ26" i="37"/>
  <c r="BI26" i="37"/>
  <c r="BH26" i="37"/>
  <c r="BG26" i="37"/>
  <c r="BF26" i="37"/>
  <c r="BE26" i="37"/>
  <c r="BD26" i="37"/>
  <c r="BC26" i="37"/>
  <c r="BB26" i="37"/>
  <c r="BA26" i="37"/>
  <c r="AZ26" i="37"/>
  <c r="AY26" i="37"/>
  <c r="AX26" i="37"/>
  <c r="AW26" i="37"/>
  <c r="AV26" i="37"/>
  <c r="AU26" i="37"/>
  <c r="AT26" i="37"/>
  <c r="AS26" i="37"/>
  <c r="AR26" i="37"/>
  <c r="AQ26" i="37"/>
  <c r="AP26" i="37"/>
  <c r="AO26" i="37"/>
  <c r="AN26" i="37"/>
  <c r="AM26" i="37"/>
  <c r="AL26" i="37"/>
  <c r="AK26" i="37"/>
  <c r="AJ26" i="37"/>
  <c r="AIZ25" i="37"/>
  <c r="AIY25" i="37"/>
  <c r="AIX25" i="37"/>
  <c r="AIW25" i="37"/>
  <c r="AIV25" i="37"/>
  <c r="AIU25" i="37"/>
  <c r="AIT25" i="37"/>
  <c r="AIS25" i="37"/>
  <c r="AIR25" i="37"/>
  <c r="AIQ25" i="37"/>
  <c r="AIP25" i="37"/>
  <c r="AIO25" i="37"/>
  <c r="AIN25" i="37"/>
  <c r="AIM25" i="37"/>
  <c r="AIL25" i="37"/>
  <c r="AIK25" i="37"/>
  <c r="AIJ25" i="37"/>
  <c r="AII25" i="37"/>
  <c r="AIH25" i="37"/>
  <c r="AIG25" i="37"/>
  <c r="AIF25" i="37"/>
  <c r="AIE25" i="37"/>
  <c r="AID25" i="37"/>
  <c r="AIC25" i="37"/>
  <c r="AIB25" i="37"/>
  <c r="AIA25" i="37"/>
  <c r="AHZ25" i="37"/>
  <c r="AHY25" i="37"/>
  <c r="AHX25" i="37"/>
  <c r="AHW25" i="37"/>
  <c r="AHV25" i="37"/>
  <c r="AHU25" i="37"/>
  <c r="AHT25" i="37"/>
  <c r="AHS25" i="37"/>
  <c r="AHR25" i="37"/>
  <c r="AHQ25" i="37"/>
  <c r="AHP25" i="37"/>
  <c r="AHO25" i="37"/>
  <c r="AHN25" i="37"/>
  <c r="AHM25" i="37"/>
  <c r="AHL25" i="37"/>
  <c r="AHK25" i="37"/>
  <c r="AHJ25" i="37"/>
  <c r="AHI25" i="37"/>
  <c r="AHH25" i="37"/>
  <c r="AHG25" i="37"/>
  <c r="AHF25" i="37"/>
  <c r="AHE25" i="37"/>
  <c r="AHD25" i="37"/>
  <c r="AHC25" i="37"/>
  <c r="AHB25" i="37"/>
  <c r="AHA25" i="37"/>
  <c r="AGZ25" i="37"/>
  <c r="AGY25" i="37"/>
  <c r="AGX25" i="37"/>
  <c r="AGW25" i="37"/>
  <c r="AGV25" i="37"/>
  <c r="AGU25" i="37"/>
  <c r="AGT25" i="37"/>
  <c r="AGS25" i="37"/>
  <c r="AGR25" i="37"/>
  <c r="AGQ25" i="37"/>
  <c r="AGP25" i="37"/>
  <c r="AGO25" i="37"/>
  <c r="AGN25" i="37"/>
  <c r="AGM25" i="37"/>
  <c r="AGL25" i="37"/>
  <c r="AGK25" i="37"/>
  <c r="AGJ25" i="37"/>
  <c r="AGI25" i="37"/>
  <c r="AGH25" i="37"/>
  <c r="AGG25" i="37"/>
  <c r="AGF25" i="37"/>
  <c r="AGE25" i="37"/>
  <c r="AGD25" i="37"/>
  <c r="AGC25" i="37"/>
  <c r="AGB25" i="37"/>
  <c r="AGA25" i="37"/>
  <c r="AFZ25" i="37"/>
  <c r="AFY25" i="37"/>
  <c r="AFX25" i="37"/>
  <c r="AFW25" i="37"/>
  <c r="AFV25" i="37"/>
  <c r="AFU25" i="37"/>
  <c r="AFT25" i="37"/>
  <c r="AFS25" i="37"/>
  <c r="AFR25" i="37"/>
  <c r="AFQ25" i="37"/>
  <c r="AFP25" i="37"/>
  <c r="AFO25" i="37"/>
  <c r="AFN25" i="37"/>
  <c r="AFM25" i="37"/>
  <c r="AFL25" i="37"/>
  <c r="AFK25" i="37"/>
  <c r="AFJ25" i="37"/>
  <c r="AFI25" i="37"/>
  <c r="AFH25" i="37"/>
  <c r="AFG25" i="37"/>
  <c r="AFF25" i="37"/>
  <c r="AFE25" i="37"/>
  <c r="AFD25" i="37"/>
  <c r="AFC25" i="37"/>
  <c r="AFB25" i="37"/>
  <c r="AFA25" i="37"/>
  <c r="AEZ25" i="37"/>
  <c r="AEY25" i="37"/>
  <c r="AEX25" i="37"/>
  <c r="AEW25" i="37"/>
  <c r="AEV25" i="37"/>
  <c r="AEU25" i="37"/>
  <c r="AET25" i="37"/>
  <c r="AES25" i="37"/>
  <c r="AER25" i="37"/>
  <c r="AEQ25" i="37"/>
  <c r="AEP25" i="37"/>
  <c r="AEO25" i="37"/>
  <c r="AEN25" i="37"/>
  <c r="AEM25" i="37"/>
  <c r="AEL25" i="37"/>
  <c r="AEK25" i="37"/>
  <c r="AEJ25" i="37"/>
  <c r="AEI25" i="37"/>
  <c r="AEH25" i="37"/>
  <c r="AEG25" i="37"/>
  <c r="AEF25" i="37"/>
  <c r="AEE25" i="37"/>
  <c r="AED25" i="37"/>
  <c r="AEC25" i="37"/>
  <c r="AEB25" i="37"/>
  <c r="AEA25" i="37"/>
  <c r="ADZ25" i="37"/>
  <c r="ADY25" i="37"/>
  <c r="ADX25" i="37"/>
  <c r="ADW25" i="37"/>
  <c r="ADV25" i="37"/>
  <c r="ADU25" i="37"/>
  <c r="ADT25" i="37"/>
  <c r="ADS25" i="37"/>
  <c r="ADR25" i="37"/>
  <c r="ADQ25" i="37"/>
  <c r="ADP25" i="37"/>
  <c r="ADO25" i="37"/>
  <c r="ADN25" i="37"/>
  <c r="ADM25" i="37"/>
  <c r="ADL25" i="37"/>
  <c r="ADK25" i="37"/>
  <c r="ADJ25" i="37"/>
  <c r="ADI25" i="37"/>
  <c r="ADH25" i="37"/>
  <c r="ADG25" i="37"/>
  <c r="ADF25" i="37"/>
  <c r="ADE25" i="37"/>
  <c r="ADD25" i="37"/>
  <c r="ADC25" i="37"/>
  <c r="ADB25" i="37"/>
  <c r="ADA25" i="37"/>
  <c r="ACZ25" i="37"/>
  <c r="ACY25" i="37"/>
  <c r="ACX25" i="37"/>
  <c r="ACW25" i="37"/>
  <c r="ACV25" i="37"/>
  <c r="ACU25" i="37"/>
  <c r="ACT25" i="37"/>
  <c r="ACS25" i="37"/>
  <c r="ACR25" i="37"/>
  <c r="ACQ25" i="37"/>
  <c r="ACP25" i="37"/>
  <c r="ACO25" i="37"/>
  <c r="ACN25" i="37"/>
  <c r="ACM25" i="37"/>
  <c r="ACL25" i="37"/>
  <c r="ACK25" i="37"/>
  <c r="ACJ25" i="37"/>
  <c r="ACI25" i="37"/>
  <c r="ACH25" i="37"/>
  <c r="ACG25" i="37"/>
  <c r="ACF25" i="37"/>
  <c r="ACE25" i="37"/>
  <c r="ACD25" i="37"/>
  <c r="ACC25" i="37"/>
  <c r="ACB25" i="37"/>
  <c r="ACA25" i="37"/>
  <c r="ABZ25" i="37"/>
  <c r="ABY25" i="37"/>
  <c r="ABX25" i="37"/>
  <c r="ABW25" i="37"/>
  <c r="ABV25" i="37"/>
  <c r="ABU25" i="37"/>
  <c r="ABT25" i="37"/>
  <c r="ABS25" i="37"/>
  <c r="ABR25" i="37"/>
  <c r="ABQ25" i="37"/>
  <c r="ABP25" i="37"/>
  <c r="ABO25" i="37"/>
  <c r="ABN25" i="37"/>
  <c r="ABM25" i="37"/>
  <c r="ABL25" i="37"/>
  <c r="ABK25" i="37"/>
  <c r="ABJ25" i="37"/>
  <c r="ABI25" i="37"/>
  <c r="ABH25" i="37"/>
  <c r="ABG25" i="37"/>
  <c r="ABF25" i="37"/>
  <c r="ABE25" i="37"/>
  <c r="ABD25" i="37"/>
  <c r="ABC25" i="37"/>
  <c r="ABB25" i="37"/>
  <c r="ABA25" i="37"/>
  <c r="AAZ25" i="37"/>
  <c r="AAY25" i="37"/>
  <c r="AAX25" i="37"/>
  <c r="AAW25" i="37"/>
  <c r="AAV25" i="37"/>
  <c r="AAU25" i="37"/>
  <c r="AAT25" i="37"/>
  <c r="AAS25" i="37"/>
  <c r="AAR25" i="37"/>
  <c r="AAQ25" i="37"/>
  <c r="AAP25" i="37"/>
  <c r="AAO25" i="37"/>
  <c r="AAN25" i="37"/>
  <c r="AAM25" i="37"/>
  <c r="AAL25" i="37"/>
  <c r="AAK25" i="37"/>
  <c r="AAJ25" i="37"/>
  <c r="AAI25" i="37"/>
  <c r="AAH25" i="37"/>
  <c r="AAG25" i="37"/>
  <c r="AAF25" i="37"/>
  <c r="AAE25" i="37"/>
  <c r="AAD25" i="37"/>
  <c r="AAC25" i="37"/>
  <c r="AAB25" i="37"/>
  <c r="AAA25" i="37"/>
  <c r="ZZ25" i="37"/>
  <c r="ZY25" i="37"/>
  <c r="ZX25" i="37"/>
  <c r="ZW25" i="37"/>
  <c r="ZV25" i="37"/>
  <c r="ZU25" i="37"/>
  <c r="ZT25" i="37"/>
  <c r="ZS25" i="37"/>
  <c r="ZR25" i="37"/>
  <c r="ZQ25" i="37"/>
  <c r="ZP25" i="37"/>
  <c r="ZO25" i="37"/>
  <c r="ZN25" i="37"/>
  <c r="ZM25" i="37"/>
  <c r="ZL25" i="37"/>
  <c r="ZK25" i="37"/>
  <c r="ZJ25" i="37"/>
  <c r="ZI25" i="37"/>
  <c r="ZH25" i="37"/>
  <c r="ZG25" i="37"/>
  <c r="ZF25" i="37"/>
  <c r="ZE25" i="37"/>
  <c r="ZD25" i="37"/>
  <c r="ZC25" i="37"/>
  <c r="ZB25" i="37"/>
  <c r="ZA25" i="37"/>
  <c r="YZ25" i="37"/>
  <c r="YY25" i="37"/>
  <c r="YX25" i="37"/>
  <c r="YW25" i="37"/>
  <c r="YV25" i="37"/>
  <c r="YU25" i="37"/>
  <c r="YT25" i="37"/>
  <c r="YS25" i="37"/>
  <c r="YR25" i="37"/>
  <c r="YQ25" i="37"/>
  <c r="YP25" i="37"/>
  <c r="YO25" i="37"/>
  <c r="YN25" i="37"/>
  <c r="YM25" i="37"/>
  <c r="YL25" i="37"/>
  <c r="YK25" i="37"/>
  <c r="YJ25" i="37"/>
  <c r="YI25" i="37"/>
  <c r="YH25" i="37"/>
  <c r="YG25" i="37"/>
  <c r="YF25" i="37"/>
  <c r="YE25" i="37"/>
  <c r="YD25" i="37"/>
  <c r="YC25" i="37"/>
  <c r="YB25" i="37"/>
  <c r="YA25" i="37"/>
  <c r="XZ25" i="37"/>
  <c r="XY25" i="37"/>
  <c r="XX25" i="37"/>
  <c r="XW25" i="37"/>
  <c r="XV25" i="37"/>
  <c r="XU25" i="37"/>
  <c r="XT25" i="37"/>
  <c r="XS25" i="37"/>
  <c r="XR25" i="37"/>
  <c r="XQ25" i="37"/>
  <c r="XP25" i="37"/>
  <c r="XO25" i="37"/>
  <c r="XN25" i="37"/>
  <c r="XM25" i="37"/>
  <c r="XL25" i="37"/>
  <c r="XK25" i="37"/>
  <c r="XJ25" i="37"/>
  <c r="XI25" i="37"/>
  <c r="XH25" i="37"/>
  <c r="XG25" i="37"/>
  <c r="XF25" i="37"/>
  <c r="XE25" i="37"/>
  <c r="XD25" i="37"/>
  <c r="XC25" i="37"/>
  <c r="XB25" i="37"/>
  <c r="XA25" i="37"/>
  <c r="WZ25" i="37"/>
  <c r="WY25" i="37"/>
  <c r="WX25" i="37"/>
  <c r="WW25" i="37"/>
  <c r="WV25" i="37"/>
  <c r="WU25" i="37"/>
  <c r="WT25" i="37"/>
  <c r="WS25" i="37"/>
  <c r="WR25" i="37"/>
  <c r="WQ25" i="37"/>
  <c r="WP25" i="37"/>
  <c r="WO25" i="37"/>
  <c r="WN25" i="37"/>
  <c r="WM25" i="37"/>
  <c r="WL25" i="37"/>
  <c r="WK25" i="37"/>
  <c r="WJ25" i="37"/>
  <c r="WI25" i="37"/>
  <c r="WH25" i="37"/>
  <c r="WG25" i="37"/>
  <c r="WF25" i="37"/>
  <c r="WE25" i="37"/>
  <c r="WD25" i="37"/>
  <c r="WC25" i="37"/>
  <c r="WB25" i="37"/>
  <c r="WA25" i="37"/>
  <c r="VZ25" i="37"/>
  <c r="VY25" i="37"/>
  <c r="VX25" i="37"/>
  <c r="VW25" i="37"/>
  <c r="VV25" i="37"/>
  <c r="VU25" i="37"/>
  <c r="VT25" i="37"/>
  <c r="VS25" i="37"/>
  <c r="VR25" i="37"/>
  <c r="VQ25" i="37"/>
  <c r="VP25" i="37"/>
  <c r="VO25" i="37"/>
  <c r="VN25" i="37"/>
  <c r="VM25" i="37"/>
  <c r="VL25" i="37"/>
  <c r="VK25" i="37"/>
  <c r="VJ25" i="37"/>
  <c r="VI25" i="37"/>
  <c r="VH25" i="37"/>
  <c r="VG25" i="37"/>
  <c r="VF25" i="37"/>
  <c r="VE25" i="37"/>
  <c r="VD25" i="37"/>
  <c r="VC25" i="37"/>
  <c r="VB25" i="37"/>
  <c r="VA25" i="37"/>
  <c r="UZ25" i="37"/>
  <c r="UY25" i="37"/>
  <c r="UX25" i="37"/>
  <c r="UW25" i="37"/>
  <c r="UV25" i="37"/>
  <c r="UU25" i="37"/>
  <c r="UT25" i="37"/>
  <c r="US25" i="37"/>
  <c r="UR25" i="37"/>
  <c r="UQ25" i="37"/>
  <c r="UP25" i="37"/>
  <c r="UO25" i="37"/>
  <c r="UN25" i="37"/>
  <c r="UM25" i="37"/>
  <c r="UL25" i="37"/>
  <c r="UK25" i="37"/>
  <c r="UJ25" i="37"/>
  <c r="UI25" i="37"/>
  <c r="UH25" i="37"/>
  <c r="UG25" i="37"/>
  <c r="UF25" i="37"/>
  <c r="UE25" i="37"/>
  <c r="UD25" i="37"/>
  <c r="UC25" i="37"/>
  <c r="UB25" i="37"/>
  <c r="UA25" i="37"/>
  <c r="TZ25" i="37"/>
  <c r="TY25" i="37"/>
  <c r="TX25" i="37"/>
  <c r="TW25" i="37"/>
  <c r="TV25" i="37"/>
  <c r="TU25" i="37"/>
  <c r="TT25" i="37"/>
  <c r="TS25" i="37"/>
  <c r="TR25" i="37"/>
  <c r="TQ25" i="37"/>
  <c r="TP25" i="37"/>
  <c r="TO25" i="37"/>
  <c r="TN25" i="37"/>
  <c r="TM25" i="37"/>
  <c r="TL25" i="37"/>
  <c r="TK25" i="37"/>
  <c r="TJ25" i="37"/>
  <c r="TI25" i="37"/>
  <c r="TH25" i="37"/>
  <c r="TG25" i="37"/>
  <c r="TF25" i="37"/>
  <c r="TE25" i="37"/>
  <c r="TD25" i="37"/>
  <c r="TC25" i="37"/>
  <c r="TB25" i="37"/>
  <c r="TA25" i="37"/>
  <c r="SZ25" i="37"/>
  <c r="SY25" i="37"/>
  <c r="SX25" i="37"/>
  <c r="SW25" i="37"/>
  <c r="SV25" i="37"/>
  <c r="SU25" i="37"/>
  <c r="ST25" i="37"/>
  <c r="SS25" i="37"/>
  <c r="SR25" i="37"/>
  <c r="SQ25" i="37"/>
  <c r="SP25" i="37"/>
  <c r="SO25" i="37"/>
  <c r="SN25" i="37"/>
  <c r="SM25" i="37"/>
  <c r="SL25" i="37"/>
  <c r="SK25" i="37"/>
  <c r="SJ25" i="37"/>
  <c r="SI25" i="37"/>
  <c r="SH25" i="37"/>
  <c r="SG25" i="37"/>
  <c r="SF25" i="37"/>
  <c r="SE25" i="37"/>
  <c r="SD25" i="37"/>
  <c r="SC25" i="37"/>
  <c r="SB25" i="37"/>
  <c r="SA25" i="37"/>
  <c r="RZ25" i="37"/>
  <c r="RY25" i="37"/>
  <c r="RX25" i="37"/>
  <c r="RW25" i="37"/>
  <c r="RV25" i="37"/>
  <c r="RU25" i="37"/>
  <c r="RT25" i="37"/>
  <c r="RS25" i="37"/>
  <c r="RR25" i="37"/>
  <c r="RQ25" i="37"/>
  <c r="RP25" i="37"/>
  <c r="RO25" i="37"/>
  <c r="RN25" i="37"/>
  <c r="RM25" i="37"/>
  <c r="RL25" i="37"/>
  <c r="RK25" i="37"/>
  <c r="RJ25" i="37"/>
  <c r="RI25" i="37"/>
  <c r="RH25" i="37"/>
  <c r="RG25" i="37"/>
  <c r="RF25" i="37"/>
  <c r="RE25" i="37"/>
  <c r="RD25" i="37"/>
  <c r="RC25" i="37"/>
  <c r="RB25" i="37"/>
  <c r="RA25" i="37"/>
  <c r="QZ25" i="37"/>
  <c r="QY25" i="37"/>
  <c r="QX25" i="37"/>
  <c r="QW25" i="37"/>
  <c r="QV25" i="37"/>
  <c r="QU25" i="37"/>
  <c r="QT25" i="37"/>
  <c r="QS25" i="37"/>
  <c r="QR25" i="37"/>
  <c r="QQ25" i="37"/>
  <c r="QP25" i="37"/>
  <c r="QO25" i="37"/>
  <c r="QN25" i="37"/>
  <c r="QM25" i="37"/>
  <c r="QL25" i="37"/>
  <c r="QK25" i="37"/>
  <c r="QJ25" i="37"/>
  <c r="QI25" i="37"/>
  <c r="QH25" i="37"/>
  <c r="QG25" i="37"/>
  <c r="QF25" i="37"/>
  <c r="QE25" i="37"/>
  <c r="QD25" i="37"/>
  <c r="QC25" i="37"/>
  <c r="QB25" i="37"/>
  <c r="QA25" i="37"/>
  <c r="PZ25" i="37"/>
  <c r="PY25" i="37"/>
  <c r="PX25" i="37"/>
  <c r="PW25" i="37"/>
  <c r="PV25" i="37"/>
  <c r="PU25" i="37"/>
  <c r="PT25" i="37"/>
  <c r="PS25" i="37"/>
  <c r="PR25" i="37"/>
  <c r="PQ25" i="37"/>
  <c r="PP25" i="37"/>
  <c r="PO25" i="37"/>
  <c r="PN25" i="37"/>
  <c r="PM25" i="37"/>
  <c r="PL25" i="37"/>
  <c r="PK25" i="37"/>
  <c r="PJ25" i="37"/>
  <c r="PI25" i="37"/>
  <c r="PH25" i="37"/>
  <c r="PG25" i="37"/>
  <c r="PF25" i="37"/>
  <c r="PE25" i="37"/>
  <c r="PD25" i="37"/>
  <c r="PC25" i="37"/>
  <c r="PB25" i="37"/>
  <c r="PA25" i="37"/>
  <c r="OZ25" i="37"/>
  <c r="OY25" i="37"/>
  <c r="OX25" i="37"/>
  <c r="OW25" i="37"/>
  <c r="OV25" i="37"/>
  <c r="OU25" i="37"/>
  <c r="OT25" i="37"/>
  <c r="OS25" i="37"/>
  <c r="OR25" i="37"/>
  <c r="OQ25" i="37"/>
  <c r="OP25" i="37"/>
  <c r="OO25" i="37"/>
  <c r="ON25" i="37"/>
  <c r="OM25" i="37"/>
  <c r="OL25" i="37"/>
  <c r="OK25" i="37"/>
  <c r="OJ25" i="37"/>
  <c r="OI25" i="37"/>
  <c r="OH25" i="37"/>
  <c r="OG25" i="37"/>
  <c r="OF25" i="37"/>
  <c r="OE25" i="37"/>
  <c r="OD25" i="37"/>
  <c r="OC25" i="37"/>
  <c r="OB25" i="37"/>
  <c r="OA25" i="37"/>
  <c r="NZ25" i="37"/>
  <c r="NY25" i="37"/>
  <c r="NX25" i="37"/>
  <c r="NW25" i="37"/>
  <c r="NV25" i="37"/>
  <c r="NU25" i="37"/>
  <c r="NT25" i="37"/>
  <c r="NS25" i="37"/>
  <c r="NR25" i="37"/>
  <c r="NQ25" i="37"/>
  <c r="NP25" i="37"/>
  <c r="NO25" i="37"/>
  <c r="NN25" i="37"/>
  <c r="NM25" i="37"/>
  <c r="NL25" i="37"/>
  <c r="NK25" i="37"/>
  <c r="NJ25" i="37"/>
  <c r="NI25" i="37"/>
  <c r="NH25" i="37"/>
  <c r="NG25" i="37"/>
  <c r="NF25" i="37"/>
  <c r="NE25" i="37"/>
  <c r="ND25" i="37"/>
  <c r="NC25" i="37"/>
  <c r="NB25" i="37"/>
  <c r="NA25" i="37"/>
  <c r="MZ25" i="37"/>
  <c r="MY25" i="37"/>
  <c r="MX25" i="37"/>
  <c r="MW25" i="37"/>
  <c r="MV25" i="37"/>
  <c r="MU25" i="37"/>
  <c r="MT25" i="37"/>
  <c r="MS25" i="37"/>
  <c r="MR25" i="37"/>
  <c r="MQ25" i="37"/>
  <c r="MP25" i="37"/>
  <c r="MO25" i="37"/>
  <c r="MN25" i="37"/>
  <c r="MM25" i="37"/>
  <c r="ML25" i="37"/>
  <c r="MK25" i="37"/>
  <c r="MJ25" i="37"/>
  <c r="MI25" i="37"/>
  <c r="MH25" i="37"/>
  <c r="MG25" i="37"/>
  <c r="MF25" i="37"/>
  <c r="ME25" i="37"/>
  <c r="MD25" i="37"/>
  <c r="MC25" i="37"/>
  <c r="MB25" i="37"/>
  <c r="MA25" i="37"/>
  <c r="LZ25" i="37"/>
  <c r="LY25" i="37"/>
  <c r="LX25" i="37"/>
  <c r="LW25" i="37"/>
  <c r="LV25" i="37"/>
  <c r="LU25" i="37"/>
  <c r="LT25" i="37"/>
  <c r="LS25" i="37"/>
  <c r="LR25" i="37"/>
  <c r="LQ25" i="37"/>
  <c r="LP25" i="37"/>
  <c r="LO25" i="37"/>
  <c r="LN25" i="37"/>
  <c r="LM25" i="37"/>
  <c r="LL25" i="37"/>
  <c r="LK25" i="37"/>
  <c r="LJ25" i="37"/>
  <c r="LI25" i="37"/>
  <c r="LH25" i="37"/>
  <c r="LG25" i="37"/>
  <c r="LF25" i="37"/>
  <c r="LE25" i="37"/>
  <c r="LD25" i="37"/>
  <c r="LC25" i="37"/>
  <c r="LB25" i="37"/>
  <c r="LA25" i="37"/>
  <c r="KZ25" i="37"/>
  <c r="KY25" i="37"/>
  <c r="KX25" i="37"/>
  <c r="KW25" i="37"/>
  <c r="KV25" i="37"/>
  <c r="KU25" i="37"/>
  <c r="KT25" i="37"/>
  <c r="KS25" i="37"/>
  <c r="KR25" i="37"/>
  <c r="KQ25" i="37"/>
  <c r="KP25" i="37"/>
  <c r="KO25" i="37"/>
  <c r="KN25" i="37"/>
  <c r="KM25" i="37"/>
  <c r="KL25" i="37"/>
  <c r="KK25" i="37"/>
  <c r="KJ25" i="37"/>
  <c r="KI25" i="37"/>
  <c r="KH25" i="37"/>
  <c r="KG25" i="37"/>
  <c r="KF25" i="37"/>
  <c r="KE25" i="37"/>
  <c r="KD25" i="37"/>
  <c r="KC25" i="37"/>
  <c r="KB25" i="37"/>
  <c r="KA25" i="37"/>
  <c r="JZ25" i="37"/>
  <c r="JY25" i="37"/>
  <c r="JX25" i="37"/>
  <c r="JW25" i="37"/>
  <c r="JV25" i="37"/>
  <c r="JU25" i="37"/>
  <c r="JT25" i="37"/>
  <c r="JS25" i="37"/>
  <c r="JR25" i="37"/>
  <c r="JQ25" i="37"/>
  <c r="JP25" i="37"/>
  <c r="JO25" i="37"/>
  <c r="JN25" i="37"/>
  <c r="JM25" i="37"/>
  <c r="JL25" i="37"/>
  <c r="JK25" i="37"/>
  <c r="JJ25" i="37"/>
  <c r="JI25" i="37"/>
  <c r="JH25" i="37"/>
  <c r="JG25" i="37"/>
  <c r="JF25" i="37"/>
  <c r="JE25" i="37"/>
  <c r="JD25" i="37"/>
  <c r="JC25" i="37"/>
  <c r="JB25" i="37"/>
  <c r="JA25" i="37"/>
  <c r="IZ25" i="37"/>
  <c r="IY25" i="37"/>
  <c r="IX25" i="37"/>
  <c r="IW25" i="37"/>
  <c r="IV25" i="37"/>
  <c r="IU25" i="37"/>
  <c r="IT25" i="37"/>
  <c r="IS25" i="37"/>
  <c r="IR25" i="37"/>
  <c r="IQ25" i="37"/>
  <c r="IP25" i="37"/>
  <c r="IO25" i="37"/>
  <c r="IN25" i="37"/>
  <c r="IM25" i="37"/>
  <c r="IL25" i="37"/>
  <c r="IK25" i="37"/>
  <c r="IJ25" i="37"/>
  <c r="II25" i="37"/>
  <c r="IH25" i="37"/>
  <c r="IG25" i="37"/>
  <c r="IF25" i="37"/>
  <c r="IE25" i="37"/>
  <c r="ID25" i="37"/>
  <c r="IC25" i="37"/>
  <c r="IB25" i="37"/>
  <c r="IA25" i="37"/>
  <c r="HZ25" i="37"/>
  <c r="HY25" i="37"/>
  <c r="HX25" i="37"/>
  <c r="HW25" i="37"/>
  <c r="HV25" i="37"/>
  <c r="HU25" i="37"/>
  <c r="HT25" i="37"/>
  <c r="HS25" i="37"/>
  <c r="HR25" i="37"/>
  <c r="HQ25" i="37"/>
  <c r="HP25" i="37"/>
  <c r="HO25" i="37"/>
  <c r="HN25" i="37"/>
  <c r="HM25" i="37"/>
  <c r="HL25" i="37"/>
  <c r="HK25" i="37"/>
  <c r="HJ25" i="37"/>
  <c r="HI25" i="37"/>
  <c r="HH25" i="37"/>
  <c r="HG25" i="37"/>
  <c r="HF25" i="37"/>
  <c r="HE25" i="37"/>
  <c r="HD25" i="37"/>
  <c r="HC25" i="37"/>
  <c r="HB25" i="37"/>
  <c r="HA25" i="37"/>
  <c r="GZ25" i="37"/>
  <c r="GY25" i="37"/>
  <c r="GX25" i="37"/>
  <c r="GW25" i="37"/>
  <c r="GV25" i="37"/>
  <c r="GU25" i="37"/>
  <c r="GT25" i="37"/>
  <c r="GS25" i="37"/>
  <c r="GR25" i="37"/>
  <c r="GQ25" i="37"/>
  <c r="GP25" i="37"/>
  <c r="GO25" i="37"/>
  <c r="GN25" i="37"/>
  <c r="GM25" i="37"/>
  <c r="GL25" i="37"/>
  <c r="GK25" i="37"/>
  <c r="GJ25" i="37"/>
  <c r="GI25" i="37"/>
  <c r="GH25" i="37"/>
  <c r="GG25" i="37"/>
  <c r="GF25" i="37"/>
  <c r="GE25" i="37"/>
  <c r="GD25" i="37"/>
  <c r="GC25" i="37"/>
  <c r="GB25" i="37"/>
  <c r="GA25" i="37"/>
  <c r="FZ25" i="37"/>
  <c r="FY25" i="37"/>
  <c r="FX25" i="37"/>
  <c r="FW25" i="37"/>
  <c r="FV25" i="37"/>
  <c r="FU25" i="37"/>
  <c r="FT25" i="37"/>
  <c r="FS25" i="37"/>
  <c r="FR25" i="37"/>
  <c r="FQ25" i="37"/>
  <c r="FP25" i="37"/>
  <c r="FO25" i="37"/>
  <c r="FN25" i="37"/>
  <c r="FM25" i="37"/>
  <c r="FL25" i="37"/>
  <c r="FK25" i="37"/>
  <c r="FJ25" i="37"/>
  <c r="FI25" i="37"/>
  <c r="FH25" i="37"/>
  <c r="FG25" i="37"/>
  <c r="FF25" i="37"/>
  <c r="FE25" i="37"/>
  <c r="FD25" i="37"/>
  <c r="FC25" i="37"/>
  <c r="FB25" i="37"/>
  <c r="FA25" i="37"/>
  <c r="EZ25" i="37"/>
  <c r="EY25" i="37"/>
  <c r="EX25" i="37"/>
  <c r="EW25" i="37"/>
  <c r="EV25" i="37"/>
  <c r="EU25" i="37"/>
  <c r="ET25" i="37"/>
  <c r="ES25" i="37"/>
  <c r="ER25" i="37"/>
  <c r="EQ25" i="37"/>
  <c r="EP25" i="37"/>
  <c r="EO25" i="37"/>
  <c r="EN25" i="37"/>
  <c r="EM25" i="37"/>
  <c r="EL25" i="37"/>
  <c r="EK25" i="37"/>
  <c r="EJ25" i="37"/>
  <c r="EI25" i="37"/>
  <c r="EH25" i="37"/>
  <c r="EG25" i="37"/>
  <c r="EF25" i="37"/>
  <c r="EE25" i="37"/>
  <c r="ED25" i="37"/>
  <c r="EC25" i="37"/>
  <c r="EB25" i="37"/>
  <c r="EA25" i="37"/>
  <c r="DZ25" i="37"/>
  <c r="DY25" i="37"/>
  <c r="DX25" i="37"/>
  <c r="DW25" i="37"/>
  <c r="DV25" i="37"/>
  <c r="DU25" i="37"/>
  <c r="DT25" i="37"/>
  <c r="DS25" i="37"/>
  <c r="DR25" i="37"/>
  <c r="DQ25" i="37"/>
  <c r="DP25" i="37"/>
  <c r="DO25" i="37"/>
  <c r="DN25" i="37"/>
  <c r="DM25" i="37"/>
  <c r="DL25" i="37"/>
  <c r="DK25" i="37"/>
  <c r="DJ25" i="37"/>
  <c r="DI25" i="37"/>
  <c r="DH25" i="37"/>
  <c r="DG25" i="37"/>
  <c r="DF25" i="37"/>
  <c r="DE25" i="37"/>
  <c r="DD25" i="37"/>
  <c r="DC25" i="37"/>
  <c r="DB25" i="37"/>
  <c r="DA25" i="37"/>
  <c r="CZ25" i="37"/>
  <c r="CY25" i="37"/>
  <c r="CX25" i="37"/>
  <c r="CW25" i="37"/>
  <c r="CV25" i="37"/>
  <c r="CU25" i="37"/>
  <c r="CT25" i="37"/>
  <c r="CS25" i="37"/>
  <c r="CR25" i="37"/>
  <c r="CQ25" i="37"/>
  <c r="CP25" i="37"/>
  <c r="CO25" i="37"/>
  <c r="CN25" i="37"/>
  <c r="CM25" i="37"/>
  <c r="CL25" i="37"/>
  <c r="CK25" i="37"/>
  <c r="CJ25" i="37"/>
  <c r="CI25" i="37"/>
  <c r="CH25" i="37"/>
  <c r="CG25" i="37"/>
  <c r="CF25" i="37"/>
  <c r="CE25" i="37"/>
  <c r="CD25" i="37"/>
  <c r="CC25" i="37"/>
  <c r="CB25" i="37"/>
  <c r="CA25" i="37"/>
  <c r="BZ25" i="37"/>
  <c r="BY25" i="37"/>
  <c r="BX25" i="37"/>
  <c r="BW25" i="37"/>
  <c r="BV25" i="37"/>
  <c r="BU25" i="37"/>
  <c r="BT25" i="37"/>
  <c r="BS25" i="37"/>
  <c r="BR25" i="37"/>
  <c r="BQ25" i="37"/>
  <c r="BP25" i="37"/>
  <c r="BO25" i="37"/>
  <c r="BN25" i="37"/>
  <c r="BM25" i="37"/>
  <c r="BL25" i="37"/>
  <c r="BK25" i="37"/>
  <c r="BJ25" i="37"/>
  <c r="BI25" i="37"/>
  <c r="BH25" i="37"/>
  <c r="BG25" i="37"/>
  <c r="BF25" i="37"/>
  <c r="BE25" i="37"/>
  <c r="BD25" i="37"/>
  <c r="BC25" i="37"/>
  <c r="BB25" i="37"/>
  <c r="BA25" i="37"/>
  <c r="AZ25" i="37"/>
  <c r="AY25" i="37"/>
  <c r="AX25" i="37"/>
  <c r="AW25" i="37"/>
  <c r="AV25" i="37"/>
  <c r="AU25" i="37"/>
  <c r="AT25" i="37"/>
  <c r="AS25" i="37"/>
  <c r="AR25" i="37"/>
  <c r="AQ25" i="37"/>
  <c r="AP25" i="37"/>
  <c r="AO25" i="37"/>
  <c r="AN25" i="37"/>
  <c r="AM25" i="37"/>
  <c r="AL25" i="37"/>
  <c r="AK25" i="37"/>
  <c r="AJ25" i="37"/>
  <c r="AIZ22" i="37"/>
  <c r="AIY22" i="37"/>
  <c r="AIX22" i="37"/>
  <c r="AIW22" i="37"/>
  <c r="AIV22" i="37"/>
  <c r="AIU22" i="37"/>
  <c r="AIT22" i="37"/>
  <c r="AIS22" i="37"/>
  <c r="AIR22" i="37"/>
  <c r="AIQ22" i="37"/>
  <c r="AIP22" i="37"/>
  <c r="AIO22" i="37"/>
  <c r="AIN22" i="37"/>
  <c r="AIM22" i="37"/>
  <c r="AIL22" i="37"/>
  <c r="AIK22" i="37"/>
  <c r="AIJ22" i="37"/>
  <c r="AII22" i="37"/>
  <c r="AIH22" i="37"/>
  <c r="AIG22" i="37"/>
  <c r="AIF22" i="37"/>
  <c r="AIE22" i="37"/>
  <c r="AID22" i="37"/>
  <c r="AIC22" i="37"/>
  <c r="AIB22" i="37"/>
  <c r="AIA22" i="37"/>
  <c r="AHZ22" i="37"/>
  <c r="AHY22" i="37"/>
  <c r="AHX22" i="37"/>
  <c r="AHW22" i="37"/>
  <c r="AHV22" i="37"/>
  <c r="AHU22" i="37"/>
  <c r="AHT22" i="37"/>
  <c r="AHS22" i="37"/>
  <c r="AHR22" i="37"/>
  <c r="AHQ22" i="37"/>
  <c r="AHP22" i="37"/>
  <c r="AHO22" i="37"/>
  <c r="AHN22" i="37"/>
  <c r="AHM22" i="37"/>
  <c r="AHL22" i="37"/>
  <c r="AHK22" i="37"/>
  <c r="AHJ22" i="37"/>
  <c r="AHI22" i="37"/>
  <c r="AHH22" i="37"/>
  <c r="AHG22" i="37"/>
  <c r="AHF22" i="37"/>
  <c r="AHE22" i="37"/>
  <c r="AHD22" i="37"/>
  <c r="AHC22" i="37"/>
  <c r="AHB22" i="37"/>
  <c r="AHA22" i="37"/>
  <c r="AGZ22" i="37"/>
  <c r="AGY22" i="37"/>
  <c r="AGX22" i="37"/>
  <c r="AGW22" i="37"/>
  <c r="AGV22" i="37"/>
  <c r="AGU22" i="37"/>
  <c r="AGT22" i="37"/>
  <c r="AGS22" i="37"/>
  <c r="AGR22" i="37"/>
  <c r="AGQ22" i="37"/>
  <c r="AGP22" i="37"/>
  <c r="AGO22" i="37"/>
  <c r="AGN22" i="37"/>
  <c r="AGM22" i="37"/>
  <c r="AGL22" i="37"/>
  <c r="AGK22" i="37"/>
  <c r="AGJ22" i="37"/>
  <c r="AGI22" i="37"/>
  <c r="AGH22" i="37"/>
  <c r="AGG22" i="37"/>
  <c r="AGF22" i="37"/>
  <c r="AGE22" i="37"/>
  <c r="AGD22" i="37"/>
  <c r="AGC22" i="37"/>
  <c r="AGB22" i="37"/>
  <c r="AGA22" i="37"/>
  <c r="AFZ22" i="37"/>
  <c r="AFY22" i="37"/>
  <c r="AFX22" i="37"/>
  <c r="AFW22" i="37"/>
  <c r="AFV22" i="37"/>
  <c r="AFU22" i="37"/>
  <c r="AFT22" i="37"/>
  <c r="AFS22" i="37"/>
  <c r="AFR22" i="37"/>
  <c r="AFQ22" i="37"/>
  <c r="AFP22" i="37"/>
  <c r="AFO22" i="37"/>
  <c r="AFN22" i="37"/>
  <c r="AFM22" i="37"/>
  <c r="AFL22" i="37"/>
  <c r="AFK22" i="37"/>
  <c r="AFJ22" i="37"/>
  <c r="AFI22" i="37"/>
  <c r="AFH22" i="37"/>
  <c r="AFG22" i="37"/>
  <c r="AFF22" i="37"/>
  <c r="AFE22" i="37"/>
  <c r="AFD22" i="37"/>
  <c r="AFC22" i="37"/>
  <c r="AFB22" i="37"/>
  <c r="AFA22" i="37"/>
  <c r="AEZ22" i="37"/>
  <c r="AEY22" i="37"/>
  <c r="AEX22" i="37"/>
  <c r="AEW22" i="37"/>
  <c r="AEV22" i="37"/>
  <c r="AEU22" i="37"/>
  <c r="AET22" i="37"/>
  <c r="AES22" i="37"/>
  <c r="AER22" i="37"/>
  <c r="AEQ22" i="37"/>
  <c r="AEP22" i="37"/>
  <c r="AEO22" i="37"/>
  <c r="AEN22" i="37"/>
  <c r="AEM22" i="37"/>
  <c r="AEL22" i="37"/>
  <c r="AEK22" i="37"/>
  <c r="AEJ22" i="37"/>
  <c r="AEI22" i="37"/>
  <c r="AEH22" i="37"/>
  <c r="AEG22" i="37"/>
  <c r="AEF22" i="37"/>
  <c r="AEE22" i="37"/>
  <c r="AED22" i="37"/>
  <c r="AEC22" i="37"/>
  <c r="AEB22" i="37"/>
  <c r="AEA22" i="37"/>
  <c r="ADZ22" i="37"/>
  <c r="ADY22" i="37"/>
  <c r="ADX22" i="37"/>
  <c r="ADW22" i="37"/>
  <c r="ADV22" i="37"/>
  <c r="ADU22" i="37"/>
  <c r="ADT22" i="37"/>
  <c r="ADS22" i="37"/>
  <c r="ADR22" i="37"/>
  <c r="ADQ22" i="37"/>
  <c r="ADP22" i="37"/>
  <c r="ADO22" i="37"/>
  <c r="ADN22" i="37"/>
  <c r="ADM22" i="37"/>
  <c r="ADL22" i="37"/>
  <c r="ADK22" i="37"/>
  <c r="ADJ22" i="37"/>
  <c r="ADI22" i="37"/>
  <c r="ADH22" i="37"/>
  <c r="ADG22" i="37"/>
  <c r="ADF22" i="37"/>
  <c r="ADE22" i="37"/>
  <c r="ADD22" i="37"/>
  <c r="ADC22" i="37"/>
  <c r="ADB22" i="37"/>
  <c r="ADA22" i="37"/>
  <c r="ACZ22" i="37"/>
  <c r="ACY22" i="37"/>
  <c r="ACX22" i="37"/>
  <c r="ACW22" i="37"/>
  <c r="ACV22" i="37"/>
  <c r="ACU22" i="37"/>
  <c r="ACT22" i="37"/>
  <c r="ACS22" i="37"/>
  <c r="ACR22" i="37"/>
  <c r="ACQ22" i="37"/>
  <c r="ACP22" i="37"/>
  <c r="ACO22" i="37"/>
  <c r="ACN22" i="37"/>
  <c r="ACM22" i="37"/>
  <c r="ACL22" i="37"/>
  <c r="ACK22" i="37"/>
  <c r="ACJ22" i="37"/>
  <c r="ACI22" i="37"/>
  <c r="ACH22" i="37"/>
  <c r="ACG22" i="37"/>
  <c r="ACF22" i="37"/>
  <c r="ACE22" i="37"/>
  <c r="ACD22" i="37"/>
  <c r="ACC22" i="37"/>
  <c r="ACB22" i="37"/>
  <c r="ACA22" i="37"/>
  <c r="ABZ22" i="37"/>
  <c r="ABY22" i="37"/>
  <c r="ABX22" i="37"/>
  <c r="ABW22" i="37"/>
  <c r="ABV22" i="37"/>
  <c r="ABU22" i="37"/>
  <c r="ABT22" i="37"/>
  <c r="ABS22" i="37"/>
  <c r="ABR22" i="37"/>
  <c r="ABQ22" i="37"/>
  <c r="ABP22" i="37"/>
  <c r="ABO22" i="37"/>
  <c r="ABN22" i="37"/>
  <c r="ABM22" i="37"/>
  <c r="ABL22" i="37"/>
  <c r="ABK22" i="37"/>
  <c r="ABJ22" i="37"/>
  <c r="ABI22" i="37"/>
  <c r="ABH22" i="37"/>
  <c r="ABG22" i="37"/>
  <c r="ABF22" i="37"/>
  <c r="ABE22" i="37"/>
  <c r="ABD22" i="37"/>
  <c r="ABC22" i="37"/>
  <c r="ABB22" i="37"/>
  <c r="ABA22" i="37"/>
  <c r="AAZ22" i="37"/>
  <c r="AAY22" i="37"/>
  <c r="AAX22" i="37"/>
  <c r="AAW22" i="37"/>
  <c r="AAV22" i="37"/>
  <c r="AAU22" i="37"/>
  <c r="AAT22" i="37"/>
  <c r="AAS22" i="37"/>
  <c r="AAR22" i="37"/>
  <c r="AAQ22" i="37"/>
  <c r="AAP22" i="37"/>
  <c r="AAO22" i="37"/>
  <c r="AAN22" i="37"/>
  <c r="AAM22" i="37"/>
  <c r="AAL22" i="37"/>
  <c r="AAK22" i="37"/>
  <c r="AAJ22" i="37"/>
  <c r="AAI22" i="37"/>
  <c r="AAH22" i="37"/>
  <c r="AAG22" i="37"/>
  <c r="AAF22" i="37"/>
  <c r="AAE22" i="37"/>
  <c r="AAD22" i="37"/>
  <c r="AAC22" i="37"/>
  <c r="AAB22" i="37"/>
  <c r="AAA22" i="37"/>
  <c r="ZZ22" i="37"/>
  <c r="ZY22" i="37"/>
  <c r="ZX22" i="37"/>
  <c r="ZW22" i="37"/>
  <c r="ZV22" i="37"/>
  <c r="ZU22" i="37"/>
  <c r="ZT22" i="37"/>
  <c r="ZS22" i="37"/>
  <c r="ZR22" i="37"/>
  <c r="ZQ22" i="37"/>
  <c r="ZP22" i="37"/>
  <c r="ZO22" i="37"/>
  <c r="ZN22" i="37"/>
  <c r="ZM22" i="37"/>
  <c r="ZL22" i="37"/>
  <c r="ZK22" i="37"/>
  <c r="ZJ22" i="37"/>
  <c r="ZI22" i="37"/>
  <c r="ZH22" i="37"/>
  <c r="ZG22" i="37"/>
  <c r="ZF22" i="37"/>
  <c r="ZE22" i="37"/>
  <c r="ZD22" i="37"/>
  <c r="ZC22" i="37"/>
  <c r="ZB22" i="37"/>
  <c r="ZA22" i="37"/>
  <c r="YZ22" i="37"/>
  <c r="YY22" i="37"/>
  <c r="YX22" i="37"/>
  <c r="YW22" i="37"/>
  <c r="YV22" i="37"/>
  <c r="YU22" i="37"/>
  <c r="YT22" i="37"/>
  <c r="YS22" i="37"/>
  <c r="YR22" i="37"/>
  <c r="YQ22" i="37"/>
  <c r="YP22" i="37"/>
  <c r="YO22" i="37"/>
  <c r="YN22" i="37"/>
  <c r="YM22" i="37"/>
  <c r="YL22" i="37"/>
  <c r="YK22" i="37"/>
  <c r="YJ22" i="37"/>
  <c r="YI22" i="37"/>
  <c r="YH22" i="37"/>
  <c r="YG22" i="37"/>
  <c r="YF22" i="37"/>
  <c r="YE22" i="37"/>
  <c r="YD22" i="37"/>
  <c r="YC22" i="37"/>
  <c r="YB22" i="37"/>
  <c r="YA22" i="37"/>
  <c r="XZ22" i="37"/>
  <c r="XY22" i="37"/>
  <c r="XX22" i="37"/>
  <c r="XW22" i="37"/>
  <c r="XV22" i="37"/>
  <c r="XU22" i="37"/>
  <c r="XT22" i="37"/>
  <c r="XS22" i="37"/>
  <c r="XR22" i="37"/>
  <c r="XQ22" i="37"/>
  <c r="XP22" i="37"/>
  <c r="XO22" i="37"/>
  <c r="XN22" i="37"/>
  <c r="XM22" i="37"/>
  <c r="XL22" i="37"/>
  <c r="XK22" i="37"/>
  <c r="XJ22" i="37"/>
  <c r="XI22" i="37"/>
  <c r="XH22" i="37"/>
  <c r="XG22" i="37"/>
  <c r="XF22" i="37"/>
  <c r="XE22" i="37"/>
  <c r="XD22" i="37"/>
  <c r="XC22" i="37"/>
  <c r="XB22" i="37"/>
  <c r="XA22" i="37"/>
  <c r="WZ22" i="37"/>
  <c r="WY22" i="37"/>
  <c r="WX22" i="37"/>
  <c r="WW22" i="37"/>
  <c r="WV22" i="37"/>
  <c r="WU22" i="37"/>
  <c r="WT22" i="37"/>
  <c r="WS22" i="37"/>
  <c r="WR22" i="37"/>
  <c r="WQ22" i="37"/>
  <c r="WP22" i="37"/>
  <c r="WO22" i="37"/>
  <c r="WN22" i="37"/>
  <c r="WM22" i="37"/>
  <c r="WL22" i="37"/>
  <c r="WK22" i="37"/>
  <c r="WJ22" i="37"/>
  <c r="WI22" i="37"/>
  <c r="WH22" i="37"/>
  <c r="WG22" i="37"/>
  <c r="WF22" i="37"/>
  <c r="WE22" i="37"/>
  <c r="WD22" i="37"/>
  <c r="WC22" i="37"/>
  <c r="WB22" i="37"/>
  <c r="WA22" i="37"/>
  <c r="VZ22" i="37"/>
  <c r="VY22" i="37"/>
  <c r="VX22" i="37"/>
  <c r="VW22" i="37"/>
  <c r="VV22" i="37"/>
  <c r="VU22" i="37"/>
  <c r="VT22" i="37"/>
  <c r="VS22" i="37"/>
  <c r="VR22" i="37"/>
  <c r="VQ22" i="37"/>
  <c r="VP22" i="37"/>
  <c r="VO22" i="37"/>
  <c r="VN22" i="37"/>
  <c r="VM22" i="37"/>
  <c r="VL22" i="37"/>
  <c r="VK22" i="37"/>
  <c r="VJ22" i="37"/>
  <c r="VI22" i="37"/>
  <c r="VH22" i="37"/>
  <c r="VG22" i="37"/>
  <c r="VF22" i="37"/>
  <c r="VE22" i="37"/>
  <c r="VD22" i="37"/>
  <c r="VC22" i="37"/>
  <c r="VB22" i="37"/>
  <c r="VA22" i="37"/>
  <c r="UZ22" i="37"/>
  <c r="UY22" i="37"/>
  <c r="UX22" i="37"/>
  <c r="UW22" i="37"/>
  <c r="UV22" i="37"/>
  <c r="UU22" i="37"/>
  <c r="UT22" i="37"/>
  <c r="US22" i="37"/>
  <c r="UR22" i="37"/>
  <c r="UQ22" i="37"/>
  <c r="UP22" i="37"/>
  <c r="UO22" i="37"/>
  <c r="UN22" i="37"/>
  <c r="UM22" i="37"/>
  <c r="UL22" i="37"/>
  <c r="UK22" i="37"/>
  <c r="UJ22" i="37"/>
  <c r="UI22" i="37"/>
  <c r="UH22" i="37"/>
  <c r="UG22" i="37"/>
  <c r="UF22" i="37"/>
  <c r="UE22" i="37"/>
  <c r="UD22" i="37"/>
  <c r="UC22" i="37"/>
  <c r="UB22" i="37"/>
  <c r="UA22" i="37"/>
  <c r="TZ22" i="37"/>
  <c r="TY22" i="37"/>
  <c r="TX22" i="37"/>
  <c r="TW22" i="37"/>
  <c r="TV22" i="37"/>
  <c r="TU22" i="37"/>
  <c r="TT22" i="37"/>
  <c r="TS22" i="37"/>
  <c r="TR22" i="37"/>
  <c r="TQ22" i="37"/>
  <c r="TP22" i="37"/>
  <c r="TO22" i="37"/>
  <c r="TN22" i="37"/>
  <c r="TM22" i="37"/>
  <c r="TL22" i="37"/>
  <c r="TK22" i="37"/>
  <c r="TJ22" i="37"/>
  <c r="TI22" i="37"/>
  <c r="TH22" i="37"/>
  <c r="TG22" i="37"/>
  <c r="TF22" i="37"/>
  <c r="TE22" i="37"/>
  <c r="TD22" i="37"/>
  <c r="TC22" i="37"/>
  <c r="TB22" i="37"/>
  <c r="TA22" i="37"/>
  <c r="SZ22" i="37"/>
  <c r="SY22" i="37"/>
  <c r="SX22" i="37"/>
  <c r="SW22" i="37"/>
  <c r="SV22" i="37"/>
  <c r="SU22" i="37"/>
  <c r="ST22" i="37"/>
  <c r="SS22" i="37"/>
  <c r="SR22" i="37"/>
  <c r="SQ22" i="37"/>
  <c r="SP22" i="37"/>
  <c r="SO22" i="37"/>
  <c r="SN22" i="37"/>
  <c r="SM22" i="37"/>
  <c r="SL22" i="37"/>
  <c r="SK22" i="37"/>
  <c r="SJ22" i="37"/>
  <c r="SI22" i="37"/>
  <c r="SH22" i="37"/>
  <c r="SG22" i="37"/>
  <c r="SF22" i="37"/>
  <c r="SE22" i="37"/>
  <c r="SD22" i="37"/>
  <c r="SC22" i="37"/>
  <c r="SB22" i="37"/>
  <c r="SA22" i="37"/>
  <c r="RZ22" i="37"/>
  <c r="RY22" i="37"/>
  <c r="RX22" i="37"/>
  <c r="RW22" i="37"/>
  <c r="RV22" i="37"/>
  <c r="RU22" i="37"/>
  <c r="RT22" i="37"/>
  <c r="RS22" i="37"/>
  <c r="RR22" i="37"/>
  <c r="RQ22" i="37"/>
  <c r="RP22" i="37"/>
  <c r="RO22" i="37"/>
  <c r="RN22" i="37"/>
  <c r="RM22" i="37"/>
  <c r="RL22" i="37"/>
  <c r="RK22" i="37"/>
  <c r="RJ22" i="37"/>
  <c r="RI22" i="37"/>
  <c r="RH22" i="37"/>
  <c r="RG22" i="37"/>
  <c r="RF22" i="37"/>
  <c r="RE22" i="37"/>
  <c r="RD22" i="37"/>
  <c r="RC22" i="37"/>
  <c r="RB22" i="37"/>
  <c r="RA22" i="37"/>
  <c r="QZ22" i="37"/>
  <c r="QY22" i="37"/>
  <c r="QX22" i="37"/>
  <c r="QW22" i="37"/>
  <c r="QV22" i="37"/>
  <c r="QU22" i="37"/>
  <c r="QT22" i="37"/>
  <c r="QS22" i="37"/>
  <c r="QR22" i="37"/>
  <c r="QQ22" i="37"/>
  <c r="QP22" i="37"/>
  <c r="QO22" i="37"/>
  <c r="QN22" i="37"/>
  <c r="QM22" i="37"/>
  <c r="QL22" i="37"/>
  <c r="QK22" i="37"/>
  <c r="QJ22" i="37"/>
  <c r="QI22" i="37"/>
  <c r="QH22" i="37"/>
  <c r="QG22" i="37"/>
  <c r="QF22" i="37"/>
  <c r="QE22" i="37"/>
  <c r="QD22" i="37"/>
  <c r="QC22" i="37"/>
  <c r="QB22" i="37"/>
  <c r="QA22" i="37"/>
  <c r="PZ22" i="37"/>
  <c r="PY22" i="37"/>
  <c r="PX22" i="37"/>
  <c r="PW22" i="37"/>
  <c r="PV22" i="37"/>
  <c r="PU22" i="37"/>
  <c r="PT22" i="37"/>
  <c r="PS22" i="37"/>
  <c r="PR22" i="37"/>
  <c r="PQ22" i="37"/>
  <c r="PP22" i="37"/>
  <c r="PO22" i="37"/>
  <c r="PN22" i="37"/>
  <c r="PM22" i="37"/>
  <c r="PL22" i="37"/>
  <c r="PK22" i="37"/>
  <c r="PJ22" i="37"/>
  <c r="PI22" i="37"/>
  <c r="PH22" i="37"/>
  <c r="PG22" i="37"/>
  <c r="PF22" i="37"/>
  <c r="PE22" i="37"/>
  <c r="PD22" i="37"/>
  <c r="PC22" i="37"/>
  <c r="PB22" i="37"/>
  <c r="PA22" i="37"/>
  <c r="OZ22" i="37"/>
  <c r="OY22" i="37"/>
  <c r="OX22" i="37"/>
  <c r="OW22" i="37"/>
  <c r="OV22" i="37"/>
  <c r="OU22" i="37"/>
  <c r="OT22" i="37"/>
  <c r="OS22" i="37"/>
  <c r="OR22" i="37"/>
  <c r="OQ22" i="37"/>
  <c r="OP22" i="37"/>
  <c r="OO22" i="37"/>
  <c r="ON22" i="37"/>
  <c r="OM22" i="37"/>
  <c r="OL22" i="37"/>
  <c r="OK22" i="37"/>
  <c r="OJ22" i="37"/>
  <c r="OI22" i="37"/>
  <c r="OH22" i="37"/>
  <c r="OG22" i="37"/>
  <c r="OF22" i="37"/>
  <c r="OE22" i="37"/>
  <c r="OD22" i="37"/>
  <c r="OC22" i="37"/>
  <c r="OB22" i="37"/>
  <c r="OA22" i="37"/>
  <c r="NZ22" i="37"/>
  <c r="NY22" i="37"/>
  <c r="NX22" i="37"/>
  <c r="NW22" i="37"/>
  <c r="NV22" i="37"/>
  <c r="NU22" i="37"/>
  <c r="NT22" i="37"/>
  <c r="NS22" i="37"/>
  <c r="NR22" i="37"/>
  <c r="NQ22" i="37"/>
  <c r="NP22" i="37"/>
  <c r="NO22" i="37"/>
  <c r="NN22" i="37"/>
  <c r="NM22" i="37"/>
  <c r="NL22" i="37"/>
  <c r="NK22" i="37"/>
  <c r="NJ22" i="37"/>
  <c r="NI22" i="37"/>
  <c r="NH22" i="37"/>
  <c r="NG22" i="37"/>
  <c r="NF22" i="37"/>
  <c r="NE22" i="37"/>
  <c r="ND22" i="37"/>
  <c r="NC22" i="37"/>
  <c r="NB22" i="37"/>
  <c r="NA22" i="37"/>
  <c r="MZ22" i="37"/>
  <c r="MY22" i="37"/>
  <c r="MX22" i="37"/>
  <c r="MW22" i="37"/>
  <c r="MV22" i="37"/>
  <c r="MU22" i="37"/>
  <c r="MT22" i="37"/>
  <c r="MS22" i="37"/>
  <c r="MR22" i="37"/>
  <c r="MQ22" i="37"/>
  <c r="MP22" i="37"/>
  <c r="MO22" i="37"/>
  <c r="MN22" i="37"/>
  <c r="MM22" i="37"/>
  <c r="ML22" i="37"/>
  <c r="MK22" i="37"/>
  <c r="MJ22" i="37"/>
  <c r="MI22" i="37"/>
  <c r="MH22" i="37"/>
  <c r="MG22" i="37"/>
  <c r="MF22" i="37"/>
  <c r="ME22" i="37"/>
  <c r="MD22" i="37"/>
  <c r="MC22" i="37"/>
  <c r="MB22" i="37"/>
  <c r="MA22" i="37"/>
  <c r="LZ22" i="37"/>
  <c r="LY22" i="37"/>
  <c r="LX22" i="37"/>
  <c r="LW22" i="37"/>
  <c r="LV22" i="37"/>
  <c r="LU22" i="37"/>
  <c r="LT22" i="37"/>
  <c r="LS22" i="37"/>
  <c r="LR22" i="37"/>
  <c r="LQ22" i="37"/>
  <c r="LP22" i="37"/>
  <c r="LO22" i="37"/>
  <c r="LN22" i="37"/>
  <c r="LM22" i="37"/>
  <c r="LL22" i="37"/>
  <c r="LK22" i="37"/>
  <c r="LJ22" i="37"/>
  <c r="LI22" i="37"/>
  <c r="LH22" i="37"/>
  <c r="LG22" i="37"/>
  <c r="LF22" i="37"/>
  <c r="LE22" i="37"/>
  <c r="LD22" i="37"/>
  <c r="LC22" i="37"/>
  <c r="LB22" i="37"/>
  <c r="LA22" i="37"/>
  <c r="KZ22" i="37"/>
  <c r="KY22" i="37"/>
  <c r="KX22" i="37"/>
  <c r="KW22" i="37"/>
  <c r="KV22" i="37"/>
  <c r="KU22" i="37"/>
  <c r="KT22" i="37"/>
  <c r="KS22" i="37"/>
  <c r="KR22" i="37"/>
  <c r="KQ22" i="37"/>
  <c r="KP22" i="37"/>
  <c r="KO22" i="37"/>
  <c r="KN22" i="37"/>
  <c r="KM22" i="37"/>
  <c r="KL22" i="37"/>
  <c r="KK22" i="37"/>
  <c r="KJ22" i="37"/>
  <c r="KI22" i="37"/>
  <c r="KH22" i="37"/>
  <c r="KG22" i="37"/>
  <c r="KF22" i="37"/>
  <c r="KE22" i="37"/>
  <c r="KD22" i="37"/>
  <c r="KC22" i="37"/>
  <c r="KB22" i="37"/>
  <c r="KA22" i="37"/>
  <c r="JZ22" i="37"/>
  <c r="JY22" i="37"/>
  <c r="JX22" i="37"/>
  <c r="JW22" i="37"/>
  <c r="JV22" i="37"/>
  <c r="JU22" i="37"/>
  <c r="JT22" i="37"/>
  <c r="JS22" i="37"/>
  <c r="JR22" i="37"/>
  <c r="JQ22" i="37"/>
  <c r="JP22" i="37"/>
  <c r="JO22" i="37"/>
  <c r="JN22" i="37"/>
  <c r="JM22" i="37"/>
  <c r="JL22" i="37"/>
  <c r="JK22" i="37"/>
  <c r="JJ22" i="37"/>
  <c r="JI22" i="37"/>
  <c r="JH22" i="37"/>
  <c r="JG22" i="37"/>
  <c r="JF22" i="37"/>
  <c r="JE22" i="37"/>
  <c r="JD22" i="37"/>
  <c r="JC22" i="37"/>
  <c r="JB22" i="37"/>
  <c r="JA22" i="37"/>
  <c r="IZ22" i="37"/>
  <c r="IY22" i="37"/>
  <c r="IX22" i="37"/>
  <c r="IW22" i="37"/>
  <c r="IV22" i="37"/>
  <c r="IU22" i="37"/>
  <c r="IT22" i="37"/>
  <c r="IS22" i="37"/>
  <c r="IR22" i="37"/>
  <c r="IQ22" i="37"/>
  <c r="IP22" i="37"/>
  <c r="IO22" i="37"/>
  <c r="IN22" i="37"/>
  <c r="IM22" i="37"/>
  <c r="IL22" i="37"/>
  <c r="IK22" i="37"/>
  <c r="IJ22" i="37"/>
  <c r="II22" i="37"/>
  <c r="IH22" i="37"/>
  <c r="IG22" i="37"/>
  <c r="IF22" i="37"/>
  <c r="IE22" i="37"/>
  <c r="ID22" i="37"/>
  <c r="IC22" i="37"/>
  <c r="IB22" i="37"/>
  <c r="IA22" i="37"/>
  <c r="HZ22" i="37"/>
  <c r="HY22" i="37"/>
  <c r="HX22" i="37"/>
  <c r="HW22" i="37"/>
  <c r="HV22" i="37"/>
  <c r="HU22" i="37"/>
  <c r="HT22" i="37"/>
  <c r="HS22" i="37"/>
  <c r="HR22" i="37"/>
  <c r="HQ22" i="37"/>
  <c r="HP22" i="37"/>
  <c r="HO22" i="37"/>
  <c r="HN22" i="37"/>
  <c r="HM22" i="37"/>
  <c r="HL22" i="37"/>
  <c r="HK22" i="37"/>
  <c r="HJ22" i="37"/>
  <c r="HI22" i="37"/>
  <c r="HH22" i="37"/>
  <c r="HG22" i="37"/>
  <c r="HF22" i="37"/>
  <c r="HE22" i="37"/>
  <c r="HD22" i="37"/>
  <c r="HC22" i="37"/>
  <c r="HB22" i="37"/>
  <c r="HA22" i="37"/>
  <c r="GZ22" i="37"/>
  <c r="GY22" i="37"/>
  <c r="GX22" i="37"/>
  <c r="GW22" i="37"/>
  <c r="GV22" i="37"/>
  <c r="GU22" i="37"/>
  <c r="GT22" i="37"/>
  <c r="GS22" i="37"/>
  <c r="GR22" i="37"/>
  <c r="GQ22" i="37"/>
  <c r="GP22" i="37"/>
  <c r="GO22" i="37"/>
  <c r="GN22" i="37"/>
  <c r="GM22" i="37"/>
  <c r="GL22" i="37"/>
  <c r="GK22" i="37"/>
  <c r="GJ22" i="37"/>
  <c r="GI22" i="37"/>
  <c r="GH22" i="37"/>
  <c r="GG22" i="37"/>
  <c r="GF22" i="37"/>
  <c r="GE22" i="37"/>
  <c r="GD22" i="37"/>
  <c r="GC22" i="37"/>
  <c r="GB22" i="37"/>
  <c r="GA22" i="37"/>
  <c r="FZ22" i="37"/>
  <c r="FY22" i="37"/>
  <c r="FX22" i="37"/>
  <c r="FW22" i="37"/>
  <c r="FV22" i="37"/>
  <c r="FU22" i="37"/>
  <c r="FT22" i="37"/>
  <c r="FS22" i="37"/>
  <c r="FR22" i="37"/>
  <c r="FQ22" i="37"/>
  <c r="FP22" i="37"/>
  <c r="FO22" i="37"/>
  <c r="FN22" i="37"/>
  <c r="FM22" i="37"/>
  <c r="FL22" i="37"/>
  <c r="FK22" i="37"/>
  <c r="FJ22" i="37"/>
  <c r="FI22" i="37"/>
  <c r="FH22" i="37"/>
  <c r="FG22" i="37"/>
  <c r="FF22" i="37"/>
  <c r="FE22" i="37"/>
  <c r="FD22" i="37"/>
  <c r="FC22" i="37"/>
  <c r="FB22" i="37"/>
  <c r="FA22" i="37"/>
  <c r="EZ22" i="37"/>
  <c r="EY22" i="37"/>
  <c r="EX22" i="37"/>
  <c r="EW22" i="37"/>
  <c r="EV22" i="37"/>
  <c r="EU22" i="37"/>
  <c r="ET22" i="37"/>
  <c r="ES22" i="37"/>
  <c r="ER22" i="37"/>
  <c r="EQ22" i="37"/>
  <c r="EP22" i="37"/>
  <c r="EO22" i="37"/>
  <c r="EN22" i="37"/>
  <c r="EM22" i="37"/>
  <c r="EL22" i="37"/>
  <c r="EK22" i="37"/>
  <c r="EJ22" i="37"/>
  <c r="EI22" i="37"/>
  <c r="EH22" i="37"/>
  <c r="EG22" i="37"/>
  <c r="EF22" i="37"/>
  <c r="EE22" i="37"/>
  <c r="ED22" i="37"/>
  <c r="EC22" i="37"/>
  <c r="EB22" i="37"/>
  <c r="EA22" i="37"/>
  <c r="DZ22" i="37"/>
  <c r="DY22" i="37"/>
  <c r="DX22" i="37"/>
  <c r="DW22" i="37"/>
  <c r="DV22" i="37"/>
  <c r="DU22" i="37"/>
  <c r="DT22" i="37"/>
  <c r="DS22" i="37"/>
  <c r="DR22" i="37"/>
  <c r="DQ22" i="37"/>
  <c r="DP22" i="37"/>
  <c r="DO22" i="37"/>
  <c r="DN22" i="37"/>
  <c r="DM22" i="37"/>
  <c r="DL22" i="37"/>
  <c r="DK22" i="37"/>
  <c r="DJ22" i="37"/>
  <c r="DI22" i="37"/>
  <c r="DH22" i="37"/>
  <c r="DG22" i="37"/>
  <c r="DF22" i="37"/>
  <c r="DE22" i="37"/>
  <c r="DD22" i="37"/>
  <c r="DC22" i="37"/>
  <c r="DB22" i="37"/>
  <c r="DA22" i="37"/>
  <c r="CZ22" i="37"/>
  <c r="CY22" i="37"/>
  <c r="CX22" i="37"/>
  <c r="CW22" i="37"/>
  <c r="CV22" i="37"/>
  <c r="CU22" i="37"/>
  <c r="CT22" i="37"/>
  <c r="CS22" i="37"/>
  <c r="CR22" i="37"/>
  <c r="CQ22" i="37"/>
  <c r="CP22" i="37"/>
  <c r="CO22" i="37"/>
  <c r="CN22" i="37"/>
  <c r="CM22" i="37"/>
  <c r="CL22" i="37"/>
  <c r="CK22" i="37"/>
  <c r="CJ22" i="37"/>
  <c r="CI22" i="37"/>
  <c r="CH22" i="37"/>
  <c r="CG22" i="37"/>
  <c r="CF22" i="37"/>
  <c r="CE22" i="37"/>
  <c r="CD22" i="37"/>
  <c r="CC22" i="37"/>
  <c r="CB22" i="37"/>
  <c r="CA22" i="37"/>
  <c r="BZ22" i="37"/>
  <c r="BY22" i="37"/>
  <c r="BX22" i="37"/>
  <c r="BW22" i="37"/>
  <c r="BV22" i="37"/>
  <c r="BU22" i="37"/>
  <c r="BT22" i="37"/>
  <c r="BS22" i="37"/>
  <c r="BR22" i="37"/>
  <c r="BQ22" i="37"/>
  <c r="BP22" i="37"/>
  <c r="BO22" i="37"/>
  <c r="BN22" i="37"/>
  <c r="BM22" i="37"/>
  <c r="BL22" i="37"/>
  <c r="BK22" i="37"/>
  <c r="BJ22" i="37"/>
  <c r="BI22" i="37"/>
  <c r="BH22" i="37"/>
  <c r="BG22" i="37"/>
  <c r="BF22" i="37"/>
  <c r="BE22" i="37"/>
  <c r="BD22" i="37"/>
  <c r="BC22" i="37"/>
  <c r="BB22" i="37"/>
  <c r="BA22" i="37"/>
  <c r="AZ22" i="37"/>
  <c r="AY22" i="37"/>
  <c r="AX22" i="37"/>
  <c r="AW22" i="37"/>
  <c r="AV22" i="37"/>
  <c r="AU22" i="37"/>
  <c r="AT22" i="37"/>
  <c r="AS22" i="37"/>
  <c r="AR22" i="37"/>
  <c r="AQ22" i="37"/>
  <c r="AP22" i="37"/>
  <c r="AO22" i="37"/>
  <c r="AN22" i="37"/>
  <c r="AM22" i="37"/>
  <c r="AL22" i="37"/>
  <c r="AK22" i="37"/>
  <c r="AJ22" i="37"/>
  <c r="AIZ21" i="37"/>
  <c r="AIY21" i="37"/>
  <c r="AIX21" i="37"/>
  <c r="AIW21" i="37"/>
  <c r="AIV21" i="37"/>
  <c r="AIU21" i="37"/>
  <c r="AIT21" i="37"/>
  <c r="AIS21" i="37"/>
  <c r="AIR21" i="37"/>
  <c r="AIQ21" i="37"/>
  <c r="AIP21" i="37"/>
  <c r="AIO21" i="37"/>
  <c r="AIN21" i="37"/>
  <c r="AIM21" i="37"/>
  <c r="AIL21" i="37"/>
  <c r="AIK21" i="37"/>
  <c r="AIJ21" i="37"/>
  <c r="AII21" i="37"/>
  <c r="AIH21" i="37"/>
  <c r="AIG21" i="37"/>
  <c r="AIF21" i="37"/>
  <c r="AIE21" i="37"/>
  <c r="AID21" i="37"/>
  <c r="AIC21" i="37"/>
  <c r="AIB21" i="37"/>
  <c r="AIA21" i="37"/>
  <c r="AHZ21" i="37"/>
  <c r="AHY21" i="37"/>
  <c r="AHX21" i="37"/>
  <c r="AHW21" i="37"/>
  <c r="AHV21" i="37"/>
  <c r="AHU21" i="37"/>
  <c r="AHT21" i="37"/>
  <c r="AHS21" i="37"/>
  <c r="AHR21" i="37"/>
  <c r="AHQ21" i="37"/>
  <c r="AHP21" i="37"/>
  <c r="AHO21" i="37"/>
  <c r="AHN21" i="37"/>
  <c r="AHM21" i="37"/>
  <c r="AHL21" i="37"/>
  <c r="AHK21" i="37"/>
  <c r="AHJ21" i="37"/>
  <c r="AHI21" i="37"/>
  <c r="AHH21" i="37"/>
  <c r="AHG21" i="37"/>
  <c r="AHF21" i="37"/>
  <c r="AHE21" i="37"/>
  <c r="AHD21" i="37"/>
  <c r="AHC21" i="37"/>
  <c r="AHB21" i="37"/>
  <c r="AHA21" i="37"/>
  <c r="AGZ21" i="37"/>
  <c r="AGY21" i="37"/>
  <c r="AGX21" i="37"/>
  <c r="AGW21" i="37"/>
  <c r="AGV21" i="37"/>
  <c r="AGU21" i="37"/>
  <c r="AGT21" i="37"/>
  <c r="AGS21" i="37"/>
  <c r="AGR21" i="37"/>
  <c r="AGQ21" i="37"/>
  <c r="AGP21" i="37"/>
  <c r="AGO21" i="37"/>
  <c r="AGN21" i="37"/>
  <c r="AGM21" i="37"/>
  <c r="AGL21" i="37"/>
  <c r="AGK21" i="37"/>
  <c r="AGJ21" i="37"/>
  <c r="AGI21" i="37"/>
  <c r="AGH21" i="37"/>
  <c r="AGG21" i="37"/>
  <c r="AGF21" i="37"/>
  <c r="AGE21" i="37"/>
  <c r="AGD21" i="37"/>
  <c r="AGC21" i="37"/>
  <c r="AGB21" i="37"/>
  <c r="AGA21" i="37"/>
  <c r="AFZ21" i="37"/>
  <c r="AFY21" i="37"/>
  <c r="AFX21" i="37"/>
  <c r="AFW21" i="37"/>
  <c r="AFV21" i="37"/>
  <c r="AFU21" i="37"/>
  <c r="AFT21" i="37"/>
  <c r="AFS21" i="37"/>
  <c r="AFR21" i="37"/>
  <c r="AFQ21" i="37"/>
  <c r="AFP21" i="37"/>
  <c r="AFO21" i="37"/>
  <c r="AFN21" i="37"/>
  <c r="AFM21" i="37"/>
  <c r="AFL21" i="37"/>
  <c r="AFK21" i="37"/>
  <c r="AFJ21" i="37"/>
  <c r="AFI21" i="37"/>
  <c r="AFH21" i="37"/>
  <c r="AFG21" i="37"/>
  <c r="AFF21" i="37"/>
  <c r="AFE21" i="37"/>
  <c r="AFD21" i="37"/>
  <c r="AFC21" i="37"/>
  <c r="AFB21" i="37"/>
  <c r="AFA21" i="37"/>
  <c r="AEZ21" i="37"/>
  <c r="AEY21" i="37"/>
  <c r="AEX21" i="37"/>
  <c r="AEW21" i="37"/>
  <c r="AEV21" i="37"/>
  <c r="AEU21" i="37"/>
  <c r="AET21" i="37"/>
  <c r="AES21" i="37"/>
  <c r="AER21" i="37"/>
  <c r="AEQ21" i="37"/>
  <c r="AEP21" i="37"/>
  <c r="AEO21" i="37"/>
  <c r="AEN21" i="37"/>
  <c r="AEM21" i="37"/>
  <c r="AEL21" i="37"/>
  <c r="AEK21" i="37"/>
  <c r="AEJ21" i="37"/>
  <c r="AEI21" i="37"/>
  <c r="AEH21" i="37"/>
  <c r="AEG21" i="37"/>
  <c r="AEF21" i="37"/>
  <c r="AEE21" i="37"/>
  <c r="AED21" i="37"/>
  <c r="AEC21" i="37"/>
  <c r="AEB21" i="37"/>
  <c r="AEA21" i="37"/>
  <c r="ADZ21" i="37"/>
  <c r="ADY21" i="37"/>
  <c r="ADX21" i="37"/>
  <c r="ADW21" i="37"/>
  <c r="ADV21" i="37"/>
  <c r="ADU21" i="37"/>
  <c r="ADT21" i="37"/>
  <c r="ADS21" i="37"/>
  <c r="ADR21" i="37"/>
  <c r="ADQ21" i="37"/>
  <c r="ADP21" i="37"/>
  <c r="ADO21" i="37"/>
  <c r="ADN21" i="37"/>
  <c r="ADM21" i="37"/>
  <c r="ADL21" i="37"/>
  <c r="ADK21" i="37"/>
  <c r="ADJ21" i="37"/>
  <c r="ADI21" i="37"/>
  <c r="ADH21" i="37"/>
  <c r="ADG21" i="37"/>
  <c r="ADF21" i="37"/>
  <c r="ADE21" i="37"/>
  <c r="ADD21" i="37"/>
  <c r="ADC21" i="37"/>
  <c r="ADB21" i="37"/>
  <c r="ADA21" i="37"/>
  <c r="ACZ21" i="37"/>
  <c r="ACY21" i="37"/>
  <c r="ACX21" i="37"/>
  <c r="ACW21" i="37"/>
  <c r="ACV21" i="37"/>
  <c r="ACU21" i="37"/>
  <c r="ACT21" i="37"/>
  <c r="ACS21" i="37"/>
  <c r="ACR21" i="37"/>
  <c r="ACQ21" i="37"/>
  <c r="ACP21" i="37"/>
  <c r="ACO21" i="37"/>
  <c r="ACN21" i="37"/>
  <c r="ACM21" i="37"/>
  <c r="ACL21" i="37"/>
  <c r="ACK21" i="37"/>
  <c r="ACJ21" i="37"/>
  <c r="ACI21" i="37"/>
  <c r="ACH21" i="37"/>
  <c r="ACG21" i="37"/>
  <c r="ACF21" i="37"/>
  <c r="ACE21" i="37"/>
  <c r="ACD21" i="37"/>
  <c r="ACC21" i="37"/>
  <c r="ACB21" i="37"/>
  <c r="ACA21" i="37"/>
  <c r="ABZ21" i="37"/>
  <c r="ABY21" i="37"/>
  <c r="ABX21" i="37"/>
  <c r="ABW21" i="37"/>
  <c r="ABV21" i="37"/>
  <c r="ABU21" i="37"/>
  <c r="ABT21" i="37"/>
  <c r="ABS21" i="37"/>
  <c r="ABR21" i="37"/>
  <c r="ABQ21" i="37"/>
  <c r="ABP21" i="37"/>
  <c r="ABO21" i="37"/>
  <c r="ABN21" i="37"/>
  <c r="ABM21" i="37"/>
  <c r="ABL21" i="37"/>
  <c r="ABK21" i="37"/>
  <c r="ABJ21" i="37"/>
  <c r="ABI21" i="37"/>
  <c r="ABH21" i="37"/>
  <c r="ABG21" i="37"/>
  <c r="ABF21" i="37"/>
  <c r="ABE21" i="37"/>
  <c r="ABD21" i="37"/>
  <c r="ABC21" i="37"/>
  <c r="ABB21" i="37"/>
  <c r="ABA21" i="37"/>
  <c r="AAZ21" i="37"/>
  <c r="AAY21" i="37"/>
  <c r="AAX21" i="37"/>
  <c r="AAW21" i="37"/>
  <c r="AAV21" i="37"/>
  <c r="AAU21" i="37"/>
  <c r="AAT21" i="37"/>
  <c r="AAS21" i="37"/>
  <c r="AAR21" i="37"/>
  <c r="AAQ21" i="37"/>
  <c r="AAP21" i="37"/>
  <c r="AAO21" i="37"/>
  <c r="AAN21" i="37"/>
  <c r="AAM21" i="37"/>
  <c r="AAL21" i="37"/>
  <c r="AAK21" i="37"/>
  <c r="AAJ21" i="37"/>
  <c r="AAI21" i="37"/>
  <c r="AAH21" i="37"/>
  <c r="AAG21" i="37"/>
  <c r="AAF21" i="37"/>
  <c r="AAE21" i="37"/>
  <c r="AAD21" i="37"/>
  <c r="AAC21" i="37"/>
  <c r="AAB21" i="37"/>
  <c r="AAA21" i="37"/>
  <c r="ZZ21" i="37"/>
  <c r="ZY21" i="37"/>
  <c r="ZX21" i="37"/>
  <c r="ZW21" i="37"/>
  <c r="ZV21" i="37"/>
  <c r="ZU21" i="37"/>
  <c r="ZT21" i="37"/>
  <c r="ZS21" i="37"/>
  <c r="ZR21" i="37"/>
  <c r="ZQ21" i="37"/>
  <c r="ZP21" i="37"/>
  <c r="ZO21" i="37"/>
  <c r="ZN21" i="37"/>
  <c r="ZM21" i="37"/>
  <c r="ZL21" i="37"/>
  <c r="ZK21" i="37"/>
  <c r="ZJ21" i="37"/>
  <c r="ZI21" i="37"/>
  <c r="ZH21" i="37"/>
  <c r="ZG21" i="37"/>
  <c r="ZF21" i="37"/>
  <c r="ZE21" i="37"/>
  <c r="ZD21" i="37"/>
  <c r="ZC21" i="37"/>
  <c r="ZB21" i="37"/>
  <c r="ZA21" i="37"/>
  <c r="YZ21" i="37"/>
  <c r="YY21" i="37"/>
  <c r="YX21" i="37"/>
  <c r="YW21" i="37"/>
  <c r="YV21" i="37"/>
  <c r="YU21" i="37"/>
  <c r="YT21" i="37"/>
  <c r="YS21" i="37"/>
  <c r="YR21" i="37"/>
  <c r="YQ21" i="37"/>
  <c r="YP21" i="37"/>
  <c r="YO21" i="37"/>
  <c r="YN21" i="37"/>
  <c r="YM21" i="37"/>
  <c r="YL21" i="37"/>
  <c r="YK21" i="37"/>
  <c r="YJ21" i="37"/>
  <c r="YI21" i="37"/>
  <c r="YH21" i="37"/>
  <c r="YG21" i="37"/>
  <c r="YF21" i="37"/>
  <c r="YE21" i="37"/>
  <c r="YD21" i="37"/>
  <c r="YC21" i="37"/>
  <c r="YB21" i="37"/>
  <c r="YA21" i="37"/>
  <c r="XZ21" i="37"/>
  <c r="XY21" i="37"/>
  <c r="XX21" i="37"/>
  <c r="XW21" i="37"/>
  <c r="XV21" i="37"/>
  <c r="XU21" i="37"/>
  <c r="XT21" i="37"/>
  <c r="XS21" i="37"/>
  <c r="XR21" i="37"/>
  <c r="XQ21" i="37"/>
  <c r="XP21" i="37"/>
  <c r="XO21" i="37"/>
  <c r="XN21" i="37"/>
  <c r="XM21" i="37"/>
  <c r="XL21" i="37"/>
  <c r="XK21" i="37"/>
  <c r="XJ21" i="37"/>
  <c r="XI21" i="37"/>
  <c r="XH21" i="37"/>
  <c r="XG21" i="37"/>
  <c r="XF21" i="37"/>
  <c r="XE21" i="37"/>
  <c r="XD21" i="37"/>
  <c r="XC21" i="37"/>
  <c r="XB21" i="37"/>
  <c r="XA21" i="37"/>
  <c r="WZ21" i="37"/>
  <c r="WY21" i="37"/>
  <c r="WX21" i="37"/>
  <c r="WW21" i="37"/>
  <c r="WV21" i="37"/>
  <c r="WU21" i="37"/>
  <c r="WT21" i="37"/>
  <c r="WS21" i="37"/>
  <c r="WR21" i="37"/>
  <c r="WQ21" i="37"/>
  <c r="WP21" i="37"/>
  <c r="WO21" i="37"/>
  <c r="WN21" i="37"/>
  <c r="WM21" i="37"/>
  <c r="WL21" i="37"/>
  <c r="WK21" i="37"/>
  <c r="WJ21" i="37"/>
  <c r="WI21" i="37"/>
  <c r="WH21" i="37"/>
  <c r="WG21" i="37"/>
  <c r="WF21" i="37"/>
  <c r="WE21" i="37"/>
  <c r="WD21" i="37"/>
  <c r="WC21" i="37"/>
  <c r="WB21" i="37"/>
  <c r="WA21" i="37"/>
  <c r="VZ21" i="37"/>
  <c r="VY21" i="37"/>
  <c r="VX21" i="37"/>
  <c r="VW21" i="37"/>
  <c r="VV21" i="37"/>
  <c r="VU21" i="37"/>
  <c r="VT21" i="37"/>
  <c r="VS21" i="37"/>
  <c r="VR21" i="37"/>
  <c r="VQ21" i="37"/>
  <c r="VP21" i="37"/>
  <c r="VO21" i="37"/>
  <c r="VN21" i="37"/>
  <c r="VM21" i="37"/>
  <c r="VL21" i="37"/>
  <c r="VK21" i="37"/>
  <c r="VJ21" i="37"/>
  <c r="VI21" i="37"/>
  <c r="VH21" i="37"/>
  <c r="VG21" i="37"/>
  <c r="VF21" i="37"/>
  <c r="VE21" i="37"/>
  <c r="VD21" i="37"/>
  <c r="VC21" i="37"/>
  <c r="VB21" i="37"/>
  <c r="VA21" i="37"/>
  <c r="UZ21" i="37"/>
  <c r="UY21" i="37"/>
  <c r="UX21" i="37"/>
  <c r="UW21" i="37"/>
  <c r="UV21" i="37"/>
  <c r="UU21" i="37"/>
  <c r="UT21" i="37"/>
  <c r="US21" i="37"/>
  <c r="UR21" i="37"/>
  <c r="UQ21" i="37"/>
  <c r="UP21" i="37"/>
  <c r="UO21" i="37"/>
  <c r="UN21" i="37"/>
  <c r="UM21" i="37"/>
  <c r="UL21" i="37"/>
  <c r="UK21" i="37"/>
  <c r="UJ21" i="37"/>
  <c r="UI21" i="37"/>
  <c r="UH21" i="37"/>
  <c r="UG21" i="37"/>
  <c r="UF21" i="37"/>
  <c r="UE21" i="37"/>
  <c r="UD21" i="37"/>
  <c r="UC21" i="37"/>
  <c r="UB21" i="37"/>
  <c r="UA21" i="37"/>
  <c r="TZ21" i="37"/>
  <c r="TY21" i="37"/>
  <c r="TX21" i="37"/>
  <c r="TW21" i="37"/>
  <c r="TV21" i="37"/>
  <c r="TU21" i="37"/>
  <c r="TT21" i="37"/>
  <c r="TS21" i="37"/>
  <c r="TR21" i="37"/>
  <c r="TQ21" i="37"/>
  <c r="TP21" i="37"/>
  <c r="TO21" i="37"/>
  <c r="TN21" i="37"/>
  <c r="TM21" i="37"/>
  <c r="TL21" i="37"/>
  <c r="TK21" i="37"/>
  <c r="TJ21" i="37"/>
  <c r="TI21" i="37"/>
  <c r="TH21" i="37"/>
  <c r="TG21" i="37"/>
  <c r="TF21" i="37"/>
  <c r="TE21" i="37"/>
  <c r="TD21" i="37"/>
  <c r="TC21" i="37"/>
  <c r="TB21" i="37"/>
  <c r="TA21" i="37"/>
  <c r="SZ21" i="37"/>
  <c r="SY21" i="37"/>
  <c r="SX21" i="37"/>
  <c r="SW21" i="37"/>
  <c r="SV21" i="37"/>
  <c r="SU21" i="37"/>
  <c r="ST21" i="37"/>
  <c r="SS21" i="37"/>
  <c r="SR21" i="37"/>
  <c r="SQ21" i="37"/>
  <c r="SP21" i="37"/>
  <c r="SO21" i="37"/>
  <c r="SN21" i="37"/>
  <c r="SM21" i="37"/>
  <c r="SL21" i="37"/>
  <c r="SK21" i="37"/>
  <c r="SJ21" i="37"/>
  <c r="SI21" i="37"/>
  <c r="SH21" i="37"/>
  <c r="SG21" i="37"/>
  <c r="SF21" i="37"/>
  <c r="SE21" i="37"/>
  <c r="SD21" i="37"/>
  <c r="SC21" i="37"/>
  <c r="SB21" i="37"/>
  <c r="SA21" i="37"/>
  <c r="RZ21" i="37"/>
  <c r="RY21" i="37"/>
  <c r="RX21" i="37"/>
  <c r="RW21" i="37"/>
  <c r="RV21" i="37"/>
  <c r="RU21" i="37"/>
  <c r="RT21" i="37"/>
  <c r="RS21" i="37"/>
  <c r="RR21" i="37"/>
  <c r="RQ21" i="37"/>
  <c r="RP21" i="37"/>
  <c r="RO21" i="37"/>
  <c r="RN21" i="37"/>
  <c r="RM21" i="37"/>
  <c r="RL21" i="37"/>
  <c r="RK21" i="37"/>
  <c r="RJ21" i="37"/>
  <c r="RI21" i="37"/>
  <c r="RH21" i="37"/>
  <c r="RG21" i="37"/>
  <c r="RF21" i="37"/>
  <c r="RE21" i="37"/>
  <c r="RD21" i="37"/>
  <c r="RC21" i="37"/>
  <c r="RB21" i="37"/>
  <c r="RA21" i="37"/>
  <c r="QZ21" i="37"/>
  <c r="QY21" i="37"/>
  <c r="QX21" i="37"/>
  <c r="QW21" i="37"/>
  <c r="QV21" i="37"/>
  <c r="QU21" i="37"/>
  <c r="QT21" i="37"/>
  <c r="QS21" i="37"/>
  <c r="QR21" i="37"/>
  <c r="QQ21" i="37"/>
  <c r="QP21" i="37"/>
  <c r="QO21" i="37"/>
  <c r="QN21" i="37"/>
  <c r="QM21" i="37"/>
  <c r="QL21" i="37"/>
  <c r="QK21" i="37"/>
  <c r="QJ21" i="37"/>
  <c r="QI21" i="37"/>
  <c r="QH21" i="37"/>
  <c r="QG21" i="37"/>
  <c r="QF21" i="37"/>
  <c r="QE21" i="37"/>
  <c r="QD21" i="37"/>
  <c r="QC21" i="37"/>
  <c r="QB21" i="37"/>
  <c r="QA21" i="37"/>
  <c r="PZ21" i="37"/>
  <c r="PY21" i="37"/>
  <c r="PX21" i="37"/>
  <c r="PW21" i="37"/>
  <c r="PV21" i="37"/>
  <c r="PU21" i="37"/>
  <c r="PT21" i="37"/>
  <c r="PS21" i="37"/>
  <c r="PR21" i="37"/>
  <c r="PQ21" i="37"/>
  <c r="PP21" i="37"/>
  <c r="PO21" i="37"/>
  <c r="PN21" i="37"/>
  <c r="PM21" i="37"/>
  <c r="PL21" i="37"/>
  <c r="PK21" i="37"/>
  <c r="PJ21" i="37"/>
  <c r="PI21" i="37"/>
  <c r="PH21" i="37"/>
  <c r="PG21" i="37"/>
  <c r="PF21" i="37"/>
  <c r="PE21" i="37"/>
  <c r="PD21" i="37"/>
  <c r="PC21" i="37"/>
  <c r="PB21" i="37"/>
  <c r="PA21" i="37"/>
  <c r="OZ21" i="37"/>
  <c r="OY21" i="37"/>
  <c r="OX21" i="37"/>
  <c r="OW21" i="37"/>
  <c r="OV21" i="37"/>
  <c r="OU21" i="37"/>
  <c r="OT21" i="37"/>
  <c r="OS21" i="37"/>
  <c r="OR21" i="37"/>
  <c r="OQ21" i="37"/>
  <c r="OP21" i="37"/>
  <c r="OO21" i="37"/>
  <c r="ON21" i="37"/>
  <c r="OM21" i="37"/>
  <c r="OL21" i="37"/>
  <c r="OK21" i="37"/>
  <c r="OJ21" i="37"/>
  <c r="OI21" i="37"/>
  <c r="OH21" i="37"/>
  <c r="OG21" i="37"/>
  <c r="OF21" i="37"/>
  <c r="OE21" i="37"/>
  <c r="OD21" i="37"/>
  <c r="OC21" i="37"/>
  <c r="OB21" i="37"/>
  <c r="OA21" i="37"/>
  <c r="NZ21" i="37"/>
  <c r="NY21" i="37"/>
  <c r="NX21" i="37"/>
  <c r="NW21" i="37"/>
  <c r="NV21" i="37"/>
  <c r="NU21" i="37"/>
  <c r="NT21" i="37"/>
  <c r="NS21" i="37"/>
  <c r="NR21" i="37"/>
  <c r="NQ21" i="37"/>
  <c r="NP21" i="37"/>
  <c r="NO21" i="37"/>
  <c r="NN21" i="37"/>
  <c r="NM21" i="37"/>
  <c r="NL21" i="37"/>
  <c r="NK21" i="37"/>
  <c r="NJ21" i="37"/>
  <c r="NI21" i="37"/>
  <c r="NH21" i="37"/>
  <c r="NG21" i="37"/>
  <c r="NF21" i="37"/>
  <c r="NE21" i="37"/>
  <c r="ND21" i="37"/>
  <c r="NC21" i="37"/>
  <c r="NB21" i="37"/>
  <c r="NA21" i="37"/>
  <c r="MZ21" i="37"/>
  <c r="MY21" i="37"/>
  <c r="MX21" i="37"/>
  <c r="MW21" i="37"/>
  <c r="MV21" i="37"/>
  <c r="MU21" i="37"/>
  <c r="MT21" i="37"/>
  <c r="MS21" i="37"/>
  <c r="MR21" i="37"/>
  <c r="MQ21" i="37"/>
  <c r="MP21" i="37"/>
  <c r="MO21" i="37"/>
  <c r="MN21" i="37"/>
  <c r="MM21" i="37"/>
  <c r="ML21" i="37"/>
  <c r="MK21" i="37"/>
  <c r="MJ21" i="37"/>
  <c r="MI21" i="37"/>
  <c r="MH21" i="37"/>
  <c r="MG21" i="37"/>
  <c r="MF21" i="37"/>
  <c r="ME21" i="37"/>
  <c r="MD21" i="37"/>
  <c r="MC21" i="37"/>
  <c r="MB21" i="37"/>
  <c r="MA21" i="37"/>
  <c r="LZ21" i="37"/>
  <c r="LY21" i="37"/>
  <c r="LX21" i="37"/>
  <c r="LW21" i="37"/>
  <c r="LV21" i="37"/>
  <c r="LU21" i="37"/>
  <c r="LT21" i="37"/>
  <c r="LS21" i="37"/>
  <c r="LR21" i="37"/>
  <c r="LQ21" i="37"/>
  <c r="LP21" i="37"/>
  <c r="LO21" i="37"/>
  <c r="LN21" i="37"/>
  <c r="LM21" i="37"/>
  <c r="LL21" i="37"/>
  <c r="LK21" i="37"/>
  <c r="LJ21" i="37"/>
  <c r="LI21" i="37"/>
  <c r="LH21" i="37"/>
  <c r="LG21" i="37"/>
  <c r="LF21" i="37"/>
  <c r="LE21" i="37"/>
  <c r="LD21" i="37"/>
  <c r="LC21" i="37"/>
  <c r="LB21" i="37"/>
  <c r="LA21" i="37"/>
  <c r="KZ21" i="37"/>
  <c r="KY21" i="37"/>
  <c r="KX21" i="37"/>
  <c r="KW21" i="37"/>
  <c r="KV21" i="37"/>
  <c r="KU21" i="37"/>
  <c r="KT21" i="37"/>
  <c r="KS21" i="37"/>
  <c r="KR21" i="37"/>
  <c r="KQ21" i="37"/>
  <c r="KP21" i="37"/>
  <c r="KO21" i="37"/>
  <c r="KN21" i="37"/>
  <c r="KM21" i="37"/>
  <c r="KL21" i="37"/>
  <c r="KK21" i="37"/>
  <c r="KJ21" i="37"/>
  <c r="KI21" i="37"/>
  <c r="KH21" i="37"/>
  <c r="KG21" i="37"/>
  <c r="KF21" i="37"/>
  <c r="KE21" i="37"/>
  <c r="KD21" i="37"/>
  <c r="KC21" i="37"/>
  <c r="KB21" i="37"/>
  <c r="KA21" i="37"/>
  <c r="JZ21" i="37"/>
  <c r="JY21" i="37"/>
  <c r="JX21" i="37"/>
  <c r="JW21" i="37"/>
  <c r="JV21" i="37"/>
  <c r="JU21" i="37"/>
  <c r="JT21" i="37"/>
  <c r="JS21" i="37"/>
  <c r="JR21" i="37"/>
  <c r="JQ21" i="37"/>
  <c r="JP21" i="37"/>
  <c r="JO21" i="37"/>
  <c r="JN21" i="37"/>
  <c r="JM21" i="37"/>
  <c r="JL21" i="37"/>
  <c r="JK21" i="37"/>
  <c r="JJ21" i="37"/>
  <c r="JI21" i="37"/>
  <c r="JH21" i="37"/>
  <c r="JG21" i="37"/>
  <c r="JF21" i="37"/>
  <c r="JE21" i="37"/>
  <c r="JD21" i="37"/>
  <c r="JC21" i="37"/>
  <c r="JB21" i="37"/>
  <c r="JA21" i="37"/>
  <c r="IZ21" i="37"/>
  <c r="IY21" i="37"/>
  <c r="IX21" i="37"/>
  <c r="IW21" i="37"/>
  <c r="IV21" i="37"/>
  <c r="IU21" i="37"/>
  <c r="IT21" i="37"/>
  <c r="IS21" i="37"/>
  <c r="IR21" i="37"/>
  <c r="IQ21" i="37"/>
  <c r="IP21" i="37"/>
  <c r="IO21" i="37"/>
  <c r="IN21" i="37"/>
  <c r="IM21" i="37"/>
  <c r="IL21" i="37"/>
  <c r="IK21" i="37"/>
  <c r="IJ21" i="37"/>
  <c r="II21" i="37"/>
  <c r="IH21" i="37"/>
  <c r="IG21" i="37"/>
  <c r="IF21" i="37"/>
  <c r="IE21" i="37"/>
  <c r="ID21" i="37"/>
  <c r="IC21" i="37"/>
  <c r="IB21" i="37"/>
  <c r="IA21" i="37"/>
  <c r="HZ21" i="37"/>
  <c r="HY21" i="37"/>
  <c r="HX21" i="37"/>
  <c r="HW21" i="37"/>
  <c r="HV21" i="37"/>
  <c r="HU21" i="37"/>
  <c r="HT21" i="37"/>
  <c r="HS21" i="37"/>
  <c r="HR21" i="37"/>
  <c r="HQ21" i="37"/>
  <c r="HP21" i="37"/>
  <c r="HO21" i="37"/>
  <c r="HN21" i="37"/>
  <c r="HM21" i="37"/>
  <c r="HL21" i="37"/>
  <c r="HK21" i="37"/>
  <c r="HJ21" i="37"/>
  <c r="HI21" i="37"/>
  <c r="HH21" i="37"/>
  <c r="HG21" i="37"/>
  <c r="HF21" i="37"/>
  <c r="HE21" i="37"/>
  <c r="HD21" i="37"/>
  <c r="HC21" i="37"/>
  <c r="HB21" i="37"/>
  <c r="HA21" i="37"/>
  <c r="GZ21" i="37"/>
  <c r="GY21" i="37"/>
  <c r="GX21" i="37"/>
  <c r="GW21" i="37"/>
  <c r="GV21" i="37"/>
  <c r="GU21" i="37"/>
  <c r="GT21" i="37"/>
  <c r="GS21" i="37"/>
  <c r="GR21" i="37"/>
  <c r="GQ21" i="37"/>
  <c r="GP21" i="37"/>
  <c r="GO21" i="37"/>
  <c r="GN21" i="37"/>
  <c r="GM21" i="37"/>
  <c r="GL21" i="37"/>
  <c r="GK21" i="37"/>
  <c r="GJ21" i="37"/>
  <c r="GI21" i="37"/>
  <c r="GH21" i="37"/>
  <c r="GG21" i="37"/>
  <c r="GF21" i="37"/>
  <c r="GE21" i="37"/>
  <c r="GD21" i="37"/>
  <c r="GC21" i="37"/>
  <c r="GB21" i="37"/>
  <c r="GA21" i="37"/>
  <c r="FZ21" i="37"/>
  <c r="FY21" i="37"/>
  <c r="FX21" i="37"/>
  <c r="FW21" i="37"/>
  <c r="FV21" i="37"/>
  <c r="FU21" i="37"/>
  <c r="FT21" i="37"/>
  <c r="FS21" i="37"/>
  <c r="FR21" i="37"/>
  <c r="FQ21" i="37"/>
  <c r="FP21" i="37"/>
  <c r="FO21" i="37"/>
  <c r="FN21" i="37"/>
  <c r="FM21" i="37"/>
  <c r="FL21" i="37"/>
  <c r="FK21" i="37"/>
  <c r="FJ21" i="37"/>
  <c r="FI21" i="37"/>
  <c r="FH21" i="37"/>
  <c r="FG21" i="37"/>
  <c r="FF21" i="37"/>
  <c r="FE21" i="37"/>
  <c r="FD21" i="37"/>
  <c r="FC21" i="37"/>
  <c r="FB21" i="37"/>
  <c r="FA21" i="37"/>
  <c r="EZ21" i="37"/>
  <c r="EY21" i="37"/>
  <c r="EX21" i="37"/>
  <c r="EW21" i="37"/>
  <c r="EV21" i="37"/>
  <c r="EU21" i="37"/>
  <c r="ET21" i="37"/>
  <c r="ES21" i="37"/>
  <c r="ER21" i="37"/>
  <c r="EQ21" i="37"/>
  <c r="EP21" i="37"/>
  <c r="EO21" i="37"/>
  <c r="EN21" i="37"/>
  <c r="EM21" i="37"/>
  <c r="EL21" i="37"/>
  <c r="EK21" i="37"/>
  <c r="EJ21" i="37"/>
  <c r="EI21" i="37"/>
  <c r="EH21" i="37"/>
  <c r="EG21" i="37"/>
  <c r="EF21" i="37"/>
  <c r="EE21" i="37"/>
  <c r="ED21" i="37"/>
  <c r="EC21" i="37"/>
  <c r="EB21" i="37"/>
  <c r="EA21" i="37"/>
  <c r="DZ21" i="37"/>
  <c r="DY21" i="37"/>
  <c r="DX21" i="37"/>
  <c r="DW21" i="37"/>
  <c r="DV21" i="37"/>
  <c r="DU21" i="37"/>
  <c r="DT21" i="37"/>
  <c r="DS21" i="37"/>
  <c r="DR21" i="37"/>
  <c r="DQ21" i="37"/>
  <c r="DP21" i="37"/>
  <c r="DO21" i="37"/>
  <c r="DN21" i="37"/>
  <c r="DM21" i="37"/>
  <c r="DL21" i="37"/>
  <c r="DK21" i="37"/>
  <c r="DJ21" i="37"/>
  <c r="DI21" i="37"/>
  <c r="DH21" i="37"/>
  <c r="DG21" i="37"/>
  <c r="DF21" i="37"/>
  <c r="DE21" i="37"/>
  <c r="DD21" i="37"/>
  <c r="DC21" i="37"/>
  <c r="DB21" i="37"/>
  <c r="DA21" i="37"/>
  <c r="CZ21" i="37"/>
  <c r="CY21" i="37"/>
  <c r="CX21" i="37"/>
  <c r="CW21" i="37"/>
  <c r="CV21" i="37"/>
  <c r="CU21" i="37"/>
  <c r="CT21" i="37"/>
  <c r="CS21" i="37"/>
  <c r="CR21" i="37"/>
  <c r="CQ21" i="37"/>
  <c r="CP21" i="37"/>
  <c r="CO21" i="37"/>
  <c r="CN21" i="37"/>
  <c r="CM21" i="37"/>
  <c r="CL21" i="37"/>
  <c r="CK21" i="37"/>
  <c r="CJ21" i="37"/>
  <c r="CI21" i="37"/>
  <c r="CH21" i="37"/>
  <c r="CG21" i="37"/>
  <c r="CF21" i="37"/>
  <c r="CE21" i="37"/>
  <c r="CD21" i="37"/>
  <c r="CC21" i="37"/>
  <c r="CB21" i="37"/>
  <c r="CA21" i="37"/>
  <c r="BZ21" i="37"/>
  <c r="BY21" i="37"/>
  <c r="BX21" i="37"/>
  <c r="BW21" i="37"/>
  <c r="BV21" i="37"/>
  <c r="BU21" i="37"/>
  <c r="BT21" i="37"/>
  <c r="BS21" i="37"/>
  <c r="BR21" i="37"/>
  <c r="BQ21" i="37"/>
  <c r="BP21" i="37"/>
  <c r="BO21" i="37"/>
  <c r="BN21" i="37"/>
  <c r="BM21" i="37"/>
  <c r="BL21" i="37"/>
  <c r="BK21" i="37"/>
  <c r="BJ21" i="37"/>
  <c r="BI21" i="37"/>
  <c r="BH21" i="37"/>
  <c r="BG21" i="37"/>
  <c r="BF21" i="37"/>
  <c r="BE21" i="37"/>
  <c r="BD21" i="37"/>
  <c r="BC21" i="37"/>
  <c r="BB21" i="37"/>
  <c r="BA21" i="37"/>
  <c r="AZ21" i="37"/>
  <c r="AY21" i="37"/>
  <c r="AX21" i="37"/>
  <c r="AW21" i="37"/>
  <c r="AV21" i="37"/>
  <c r="AU21" i="37"/>
  <c r="AT21" i="37"/>
  <c r="AS21" i="37"/>
  <c r="AR21" i="37"/>
  <c r="AQ21" i="37"/>
  <c r="AP21" i="37"/>
  <c r="AO21" i="37"/>
  <c r="AN21" i="37"/>
  <c r="AM21" i="37"/>
  <c r="AL21" i="37"/>
  <c r="AK21" i="37"/>
  <c r="AJ21" i="37"/>
  <c r="AIZ20" i="37"/>
  <c r="AIY20" i="37"/>
  <c r="AIX20" i="37"/>
  <c r="AIW20" i="37"/>
  <c r="AIV20" i="37"/>
  <c r="AIU20" i="37"/>
  <c r="AIT20" i="37"/>
  <c r="AIS20" i="37"/>
  <c r="AIR20" i="37"/>
  <c r="AIQ20" i="37"/>
  <c r="AIP20" i="37"/>
  <c r="AIO20" i="37"/>
  <c r="AIN20" i="37"/>
  <c r="AIM20" i="37"/>
  <c r="AIL20" i="37"/>
  <c r="AIK20" i="37"/>
  <c r="AIJ20" i="37"/>
  <c r="AII20" i="37"/>
  <c r="AIH20" i="37"/>
  <c r="AIG20" i="37"/>
  <c r="AIF20" i="37"/>
  <c r="AIE20" i="37"/>
  <c r="AID20" i="37"/>
  <c r="AIC20" i="37"/>
  <c r="AIB20" i="37"/>
  <c r="AIA20" i="37"/>
  <c r="AHZ20" i="37"/>
  <c r="AHY20" i="37"/>
  <c r="AHX20" i="37"/>
  <c r="AHW20" i="37"/>
  <c r="AHV20" i="37"/>
  <c r="AHU20" i="37"/>
  <c r="AHT20" i="37"/>
  <c r="AHS20" i="37"/>
  <c r="AHR20" i="37"/>
  <c r="AHQ20" i="37"/>
  <c r="AHP20" i="37"/>
  <c r="AHO20" i="37"/>
  <c r="AHN20" i="37"/>
  <c r="AHM20" i="37"/>
  <c r="AHL20" i="37"/>
  <c r="AHK20" i="37"/>
  <c r="AHJ20" i="37"/>
  <c r="AHI20" i="37"/>
  <c r="AHH20" i="37"/>
  <c r="AHG20" i="37"/>
  <c r="AHF20" i="37"/>
  <c r="AHE20" i="37"/>
  <c r="AHD20" i="37"/>
  <c r="AHC20" i="37"/>
  <c r="AHB20" i="37"/>
  <c r="AHA20" i="37"/>
  <c r="AGZ20" i="37"/>
  <c r="AGY20" i="37"/>
  <c r="AGX20" i="37"/>
  <c r="AGW20" i="37"/>
  <c r="AGV20" i="37"/>
  <c r="AGU20" i="37"/>
  <c r="AGT20" i="37"/>
  <c r="AGS20" i="37"/>
  <c r="AGR20" i="37"/>
  <c r="AGQ20" i="37"/>
  <c r="AGP20" i="37"/>
  <c r="AGO20" i="37"/>
  <c r="AGN20" i="37"/>
  <c r="AGM20" i="37"/>
  <c r="AGL20" i="37"/>
  <c r="AGK20" i="37"/>
  <c r="AGJ20" i="37"/>
  <c r="AGI20" i="37"/>
  <c r="AGH20" i="37"/>
  <c r="AGG20" i="37"/>
  <c r="AGF20" i="37"/>
  <c r="AGE20" i="37"/>
  <c r="AGD20" i="37"/>
  <c r="AGC20" i="37"/>
  <c r="AGB20" i="37"/>
  <c r="AGA20" i="37"/>
  <c r="AFZ20" i="37"/>
  <c r="AFY20" i="37"/>
  <c r="AFX20" i="37"/>
  <c r="AFW20" i="37"/>
  <c r="AFV20" i="37"/>
  <c r="AFU20" i="37"/>
  <c r="AFT20" i="37"/>
  <c r="AFS20" i="37"/>
  <c r="AFR20" i="37"/>
  <c r="AFQ20" i="37"/>
  <c r="AFP20" i="37"/>
  <c r="AFO20" i="37"/>
  <c r="AFN20" i="37"/>
  <c r="AFM20" i="37"/>
  <c r="AFL20" i="37"/>
  <c r="AFK20" i="37"/>
  <c r="AFJ20" i="37"/>
  <c r="AFI20" i="37"/>
  <c r="AFH20" i="37"/>
  <c r="AFG20" i="37"/>
  <c r="AFF20" i="37"/>
  <c r="AFE20" i="37"/>
  <c r="AFD20" i="37"/>
  <c r="AFC20" i="37"/>
  <c r="AFB20" i="37"/>
  <c r="AFA20" i="37"/>
  <c r="AEZ20" i="37"/>
  <c r="AEY20" i="37"/>
  <c r="AEX20" i="37"/>
  <c r="AEW20" i="37"/>
  <c r="AEV20" i="37"/>
  <c r="AEU20" i="37"/>
  <c r="AET20" i="37"/>
  <c r="AES20" i="37"/>
  <c r="AER20" i="37"/>
  <c r="AEQ20" i="37"/>
  <c r="AEP20" i="37"/>
  <c r="AEO20" i="37"/>
  <c r="AEN20" i="37"/>
  <c r="AEM20" i="37"/>
  <c r="AEL20" i="37"/>
  <c r="AEK20" i="37"/>
  <c r="AEJ20" i="37"/>
  <c r="AEI20" i="37"/>
  <c r="AEH20" i="37"/>
  <c r="AEG20" i="37"/>
  <c r="AEF20" i="37"/>
  <c r="AEE20" i="37"/>
  <c r="AED20" i="37"/>
  <c r="AEC20" i="37"/>
  <c r="AEB20" i="37"/>
  <c r="AEA20" i="37"/>
  <c r="ADZ20" i="37"/>
  <c r="ADY20" i="37"/>
  <c r="ADX20" i="37"/>
  <c r="ADW20" i="37"/>
  <c r="ADV20" i="37"/>
  <c r="ADU20" i="37"/>
  <c r="ADT20" i="37"/>
  <c r="ADS20" i="37"/>
  <c r="ADR20" i="37"/>
  <c r="ADQ20" i="37"/>
  <c r="ADP20" i="37"/>
  <c r="ADO20" i="37"/>
  <c r="ADN20" i="37"/>
  <c r="ADM20" i="37"/>
  <c r="ADL20" i="37"/>
  <c r="ADK20" i="37"/>
  <c r="ADJ20" i="37"/>
  <c r="ADI20" i="37"/>
  <c r="ADH20" i="37"/>
  <c r="ADG20" i="37"/>
  <c r="ADF20" i="37"/>
  <c r="ADE20" i="37"/>
  <c r="ADD20" i="37"/>
  <c r="ADC20" i="37"/>
  <c r="ADB20" i="37"/>
  <c r="ADA20" i="37"/>
  <c r="ACZ20" i="37"/>
  <c r="ACY20" i="37"/>
  <c r="ACX20" i="37"/>
  <c r="ACW20" i="37"/>
  <c r="ACV20" i="37"/>
  <c r="ACU20" i="37"/>
  <c r="ACT20" i="37"/>
  <c r="ACS20" i="37"/>
  <c r="ACR20" i="37"/>
  <c r="ACQ20" i="37"/>
  <c r="ACP20" i="37"/>
  <c r="ACO20" i="37"/>
  <c r="ACN20" i="37"/>
  <c r="ACM20" i="37"/>
  <c r="ACL20" i="37"/>
  <c r="ACK20" i="37"/>
  <c r="ACJ20" i="37"/>
  <c r="ACI20" i="37"/>
  <c r="ACH20" i="37"/>
  <c r="ACG20" i="37"/>
  <c r="ACF20" i="37"/>
  <c r="ACE20" i="37"/>
  <c r="ACD20" i="37"/>
  <c r="ACC20" i="37"/>
  <c r="ACB20" i="37"/>
  <c r="ACA20" i="37"/>
  <c r="ABZ20" i="37"/>
  <c r="ABY20" i="37"/>
  <c r="ABX20" i="37"/>
  <c r="ABW20" i="37"/>
  <c r="ABV20" i="37"/>
  <c r="ABU20" i="37"/>
  <c r="ABT20" i="37"/>
  <c r="ABS20" i="37"/>
  <c r="ABR20" i="37"/>
  <c r="ABQ20" i="37"/>
  <c r="ABP20" i="37"/>
  <c r="ABO20" i="37"/>
  <c r="ABN20" i="37"/>
  <c r="ABM20" i="37"/>
  <c r="ABL20" i="37"/>
  <c r="ABK20" i="37"/>
  <c r="ABJ20" i="37"/>
  <c r="ABI20" i="37"/>
  <c r="ABH20" i="37"/>
  <c r="ABG20" i="37"/>
  <c r="ABF20" i="37"/>
  <c r="ABE20" i="37"/>
  <c r="ABD20" i="37"/>
  <c r="ABC20" i="37"/>
  <c r="ABB20" i="37"/>
  <c r="ABA20" i="37"/>
  <c r="AAZ20" i="37"/>
  <c r="AAY20" i="37"/>
  <c r="AAX20" i="37"/>
  <c r="AAW20" i="37"/>
  <c r="AAV20" i="37"/>
  <c r="AAU20" i="37"/>
  <c r="AAT20" i="37"/>
  <c r="AAS20" i="37"/>
  <c r="AAR20" i="37"/>
  <c r="AAQ20" i="37"/>
  <c r="AAP20" i="37"/>
  <c r="AAO20" i="37"/>
  <c r="AAN20" i="37"/>
  <c r="AAM20" i="37"/>
  <c r="AAL20" i="37"/>
  <c r="AAK20" i="37"/>
  <c r="AAJ20" i="37"/>
  <c r="AAI20" i="37"/>
  <c r="AAH20" i="37"/>
  <c r="AAG20" i="37"/>
  <c r="AAF20" i="37"/>
  <c r="AAE20" i="37"/>
  <c r="AAD20" i="37"/>
  <c r="AAC20" i="37"/>
  <c r="AAB20" i="37"/>
  <c r="AAA20" i="37"/>
  <c r="ZZ20" i="37"/>
  <c r="ZY20" i="37"/>
  <c r="ZX20" i="37"/>
  <c r="ZW20" i="37"/>
  <c r="ZV20" i="37"/>
  <c r="ZU20" i="37"/>
  <c r="ZT20" i="37"/>
  <c r="ZS20" i="37"/>
  <c r="ZR20" i="37"/>
  <c r="ZQ20" i="37"/>
  <c r="ZP20" i="37"/>
  <c r="ZO20" i="37"/>
  <c r="ZN20" i="37"/>
  <c r="ZM20" i="37"/>
  <c r="ZL20" i="37"/>
  <c r="ZK20" i="37"/>
  <c r="ZJ20" i="37"/>
  <c r="ZI20" i="37"/>
  <c r="ZH20" i="37"/>
  <c r="ZG20" i="37"/>
  <c r="ZF20" i="37"/>
  <c r="ZE20" i="37"/>
  <c r="ZD20" i="37"/>
  <c r="ZC20" i="37"/>
  <c r="ZB20" i="37"/>
  <c r="ZA20" i="37"/>
  <c r="YZ20" i="37"/>
  <c r="YY20" i="37"/>
  <c r="YX20" i="37"/>
  <c r="YW20" i="37"/>
  <c r="YV20" i="37"/>
  <c r="YU20" i="37"/>
  <c r="YT20" i="37"/>
  <c r="YS20" i="37"/>
  <c r="YR20" i="37"/>
  <c r="YQ20" i="37"/>
  <c r="YP20" i="37"/>
  <c r="YO20" i="37"/>
  <c r="YN20" i="37"/>
  <c r="YM20" i="37"/>
  <c r="YL20" i="37"/>
  <c r="YK20" i="37"/>
  <c r="YJ20" i="37"/>
  <c r="YI20" i="37"/>
  <c r="YH20" i="37"/>
  <c r="YG20" i="37"/>
  <c r="YF20" i="37"/>
  <c r="YE20" i="37"/>
  <c r="YD20" i="37"/>
  <c r="YC20" i="37"/>
  <c r="YB20" i="37"/>
  <c r="YA20" i="37"/>
  <c r="XZ20" i="37"/>
  <c r="XY20" i="37"/>
  <c r="XX20" i="37"/>
  <c r="XW20" i="37"/>
  <c r="XV20" i="37"/>
  <c r="XU20" i="37"/>
  <c r="XT20" i="37"/>
  <c r="XS20" i="37"/>
  <c r="XR20" i="37"/>
  <c r="XQ20" i="37"/>
  <c r="XP20" i="37"/>
  <c r="XO20" i="37"/>
  <c r="XN20" i="37"/>
  <c r="XM20" i="37"/>
  <c r="XL20" i="37"/>
  <c r="XK20" i="37"/>
  <c r="XJ20" i="37"/>
  <c r="XI20" i="37"/>
  <c r="XH20" i="37"/>
  <c r="XG20" i="37"/>
  <c r="XF20" i="37"/>
  <c r="XE20" i="37"/>
  <c r="XD20" i="37"/>
  <c r="XC20" i="37"/>
  <c r="XB20" i="37"/>
  <c r="XA20" i="37"/>
  <c r="WZ20" i="37"/>
  <c r="WY20" i="37"/>
  <c r="WX20" i="37"/>
  <c r="WW20" i="37"/>
  <c r="WV20" i="37"/>
  <c r="WU20" i="37"/>
  <c r="WT20" i="37"/>
  <c r="WS20" i="37"/>
  <c r="WR20" i="37"/>
  <c r="WQ20" i="37"/>
  <c r="WP20" i="37"/>
  <c r="WO20" i="37"/>
  <c r="WN20" i="37"/>
  <c r="WM20" i="37"/>
  <c r="WL20" i="37"/>
  <c r="WK20" i="37"/>
  <c r="WJ20" i="37"/>
  <c r="WI20" i="37"/>
  <c r="WH20" i="37"/>
  <c r="WG20" i="37"/>
  <c r="WF20" i="37"/>
  <c r="WE20" i="37"/>
  <c r="WD20" i="37"/>
  <c r="WC20" i="37"/>
  <c r="WB20" i="37"/>
  <c r="WA20" i="37"/>
  <c r="VZ20" i="37"/>
  <c r="VY20" i="37"/>
  <c r="VX20" i="37"/>
  <c r="VW20" i="37"/>
  <c r="VV20" i="37"/>
  <c r="VU20" i="37"/>
  <c r="VT20" i="37"/>
  <c r="VS20" i="37"/>
  <c r="VR20" i="37"/>
  <c r="VQ20" i="37"/>
  <c r="VP20" i="37"/>
  <c r="VO20" i="37"/>
  <c r="VN20" i="37"/>
  <c r="VM20" i="37"/>
  <c r="VL20" i="37"/>
  <c r="VK20" i="37"/>
  <c r="VJ20" i="37"/>
  <c r="VI20" i="37"/>
  <c r="VH20" i="37"/>
  <c r="VG20" i="37"/>
  <c r="VF20" i="37"/>
  <c r="VE20" i="37"/>
  <c r="VD20" i="37"/>
  <c r="VC20" i="37"/>
  <c r="VB20" i="37"/>
  <c r="VA20" i="37"/>
  <c r="UZ20" i="37"/>
  <c r="UY20" i="37"/>
  <c r="UX20" i="37"/>
  <c r="UW20" i="37"/>
  <c r="UV20" i="37"/>
  <c r="UU20" i="37"/>
  <c r="UT20" i="37"/>
  <c r="US20" i="37"/>
  <c r="UR20" i="37"/>
  <c r="UQ20" i="37"/>
  <c r="UP20" i="37"/>
  <c r="UO20" i="37"/>
  <c r="UN20" i="37"/>
  <c r="UM20" i="37"/>
  <c r="UL20" i="37"/>
  <c r="UK20" i="37"/>
  <c r="UJ20" i="37"/>
  <c r="UI20" i="37"/>
  <c r="UH20" i="37"/>
  <c r="UG20" i="37"/>
  <c r="UF20" i="37"/>
  <c r="UE20" i="37"/>
  <c r="UD20" i="37"/>
  <c r="UC20" i="37"/>
  <c r="UB20" i="37"/>
  <c r="UA20" i="37"/>
  <c r="TZ20" i="37"/>
  <c r="TY20" i="37"/>
  <c r="TX20" i="37"/>
  <c r="TW20" i="37"/>
  <c r="TV20" i="37"/>
  <c r="TU20" i="37"/>
  <c r="TT20" i="37"/>
  <c r="TS20" i="37"/>
  <c r="TR20" i="37"/>
  <c r="TQ20" i="37"/>
  <c r="TP20" i="37"/>
  <c r="TO20" i="37"/>
  <c r="TN20" i="37"/>
  <c r="TM20" i="37"/>
  <c r="TL20" i="37"/>
  <c r="TK20" i="37"/>
  <c r="TJ20" i="37"/>
  <c r="TI20" i="37"/>
  <c r="TH20" i="37"/>
  <c r="TG20" i="37"/>
  <c r="TF20" i="37"/>
  <c r="TE20" i="37"/>
  <c r="TD20" i="37"/>
  <c r="TC20" i="37"/>
  <c r="TB20" i="37"/>
  <c r="TA20" i="37"/>
  <c r="SZ20" i="37"/>
  <c r="SY20" i="37"/>
  <c r="SX20" i="37"/>
  <c r="SW20" i="37"/>
  <c r="SV20" i="37"/>
  <c r="SU20" i="37"/>
  <c r="ST20" i="37"/>
  <c r="SS20" i="37"/>
  <c r="SR20" i="37"/>
  <c r="SQ20" i="37"/>
  <c r="SP20" i="37"/>
  <c r="SO20" i="37"/>
  <c r="SN20" i="37"/>
  <c r="SM20" i="37"/>
  <c r="SL20" i="37"/>
  <c r="SK20" i="37"/>
  <c r="SJ20" i="37"/>
  <c r="SI20" i="37"/>
  <c r="SH20" i="37"/>
  <c r="SG20" i="37"/>
  <c r="SF20" i="37"/>
  <c r="SE20" i="37"/>
  <c r="SD20" i="37"/>
  <c r="SC20" i="37"/>
  <c r="SB20" i="37"/>
  <c r="SA20" i="37"/>
  <c r="RZ20" i="37"/>
  <c r="RY20" i="37"/>
  <c r="RX20" i="37"/>
  <c r="RW20" i="37"/>
  <c r="RV20" i="37"/>
  <c r="RU20" i="37"/>
  <c r="RT20" i="37"/>
  <c r="RS20" i="37"/>
  <c r="RR20" i="37"/>
  <c r="RQ20" i="37"/>
  <c r="RP20" i="37"/>
  <c r="RO20" i="37"/>
  <c r="RN20" i="37"/>
  <c r="RM20" i="37"/>
  <c r="RL20" i="37"/>
  <c r="RK20" i="37"/>
  <c r="RJ20" i="37"/>
  <c r="RI20" i="37"/>
  <c r="RH20" i="37"/>
  <c r="RG20" i="37"/>
  <c r="RF20" i="37"/>
  <c r="RE20" i="37"/>
  <c r="RD20" i="37"/>
  <c r="RC20" i="37"/>
  <c r="RB20" i="37"/>
  <c r="RA20" i="37"/>
  <c r="QZ20" i="37"/>
  <c r="QY20" i="37"/>
  <c r="QX20" i="37"/>
  <c r="QW20" i="37"/>
  <c r="QV20" i="37"/>
  <c r="QU20" i="37"/>
  <c r="QT20" i="37"/>
  <c r="QS20" i="37"/>
  <c r="QR20" i="37"/>
  <c r="QQ20" i="37"/>
  <c r="QP20" i="37"/>
  <c r="QO20" i="37"/>
  <c r="QN20" i="37"/>
  <c r="QM20" i="37"/>
  <c r="QL20" i="37"/>
  <c r="QK20" i="37"/>
  <c r="QJ20" i="37"/>
  <c r="QI20" i="37"/>
  <c r="QH20" i="37"/>
  <c r="QG20" i="37"/>
  <c r="QF20" i="37"/>
  <c r="QE20" i="37"/>
  <c r="QD20" i="37"/>
  <c r="QC20" i="37"/>
  <c r="QB20" i="37"/>
  <c r="QA20" i="37"/>
  <c r="PZ20" i="37"/>
  <c r="PY20" i="37"/>
  <c r="PX20" i="37"/>
  <c r="PW20" i="37"/>
  <c r="PV20" i="37"/>
  <c r="PU20" i="37"/>
  <c r="PT20" i="37"/>
  <c r="PS20" i="37"/>
  <c r="PR20" i="37"/>
  <c r="PQ20" i="37"/>
  <c r="PP20" i="37"/>
  <c r="PO20" i="37"/>
  <c r="PN20" i="37"/>
  <c r="PM20" i="37"/>
  <c r="PL20" i="37"/>
  <c r="PK20" i="37"/>
  <c r="PJ20" i="37"/>
  <c r="PI20" i="37"/>
  <c r="PH20" i="37"/>
  <c r="PG20" i="37"/>
  <c r="PF20" i="37"/>
  <c r="PE20" i="37"/>
  <c r="PD20" i="37"/>
  <c r="PC20" i="37"/>
  <c r="PB20" i="37"/>
  <c r="PA20" i="37"/>
  <c r="OZ20" i="37"/>
  <c r="OY20" i="37"/>
  <c r="OX20" i="37"/>
  <c r="OW20" i="37"/>
  <c r="OV20" i="37"/>
  <c r="OU20" i="37"/>
  <c r="OT20" i="37"/>
  <c r="OS20" i="37"/>
  <c r="OR20" i="37"/>
  <c r="OQ20" i="37"/>
  <c r="OP20" i="37"/>
  <c r="OO20" i="37"/>
  <c r="ON20" i="37"/>
  <c r="OM20" i="37"/>
  <c r="OL20" i="37"/>
  <c r="OK20" i="37"/>
  <c r="OJ20" i="37"/>
  <c r="OI20" i="37"/>
  <c r="OH20" i="37"/>
  <c r="OG20" i="37"/>
  <c r="OF20" i="37"/>
  <c r="OE20" i="37"/>
  <c r="OD20" i="37"/>
  <c r="OC20" i="37"/>
  <c r="OB20" i="37"/>
  <c r="OA20" i="37"/>
  <c r="NZ20" i="37"/>
  <c r="NY20" i="37"/>
  <c r="NX20" i="37"/>
  <c r="NW20" i="37"/>
  <c r="NV20" i="37"/>
  <c r="NU20" i="37"/>
  <c r="NT20" i="37"/>
  <c r="NS20" i="37"/>
  <c r="NR20" i="37"/>
  <c r="NQ20" i="37"/>
  <c r="NP20" i="37"/>
  <c r="NO20" i="37"/>
  <c r="NN20" i="37"/>
  <c r="NM20" i="37"/>
  <c r="NL20" i="37"/>
  <c r="NK20" i="37"/>
  <c r="NJ20" i="37"/>
  <c r="NI20" i="37"/>
  <c r="NH20" i="37"/>
  <c r="NG20" i="37"/>
  <c r="NF20" i="37"/>
  <c r="NE20" i="37"/>
  <c r="ND20" i="37"/>
  <c r="NC20" i="37"/>
  <c r="NB20" i="37"/>
  <c r="NA20" i="37"/>
  <c r="MZ20" i="37"/>
  <c r="MY20" i="37"/>
  <c r="MX20" i="37"/>
  <c r="MW20" i="37"/>
  <c r="MV20" i="37"/>
  <c r="MU20" i="37"/>
  <c r="MT20" i="37"/>
  <c r="MS20" i="37"/>
  <c r="MR20" i="37"/>
  <c r="MQ20" i="37"/>
  <c r="MP20" i="37"/>
  <c r="MO20" i="37"/>
  <c r="MN20" i="37"/>
  <c r="MM20" i="37"/>
  <c r="ML20" i="37"/>
  <c r="MK20" i="37"/>
  <c r="MJ20" i="37"/>
  <c r="MI20" i="37"/>
  <c r="MH20" i="37"/>
  <c r="MG20" i="37"/>
  <c r="MF20" i="37"/>
  <c r="ME20" i="37"/>
  <c r="MD20" i="37"/>
  <c r="MC20" i="37"/>
  <c r="MB20" i="37"/>
  <c r="MA20" i="37"/>
  <c r="LZ20" i="37"/>
  <c r="LY20" i="37"/>
  <c r="LX20" i="37"/>
  <c r="LW20" i="37"/>
  <c r="LV20" i="37"/>
  <c r="LU20" i="37"/>
  <c r="LT20" i="37"/>
  <c r="LS20" i="37"/>
  <c r="LR20" i="37"/>
  <c r="LQ20" i="37"/>
  <c r="LP20" i="37"/>
  <c r="LO20" i="37"/>
  <c r="LN20" i="37"/>
  <c r="LM20" i="37"/>
  <c r="LL20" i="37"/>
  <c r="LK20" i="37"/>
  <c r="LJ20" i="37"/>
  <c r="LI20" i="37"/>
  <c r="LH20" i="37"/>
  <c r="LG20" i="37"/>
  <c r="LF20" i="37"/>
  <c r="LE20" i="37"/>
  <c r="LD20" i="37"/>
  <c r="LC20" i="37"/>
  <c r="LB20" i="37"/>
  <c r="LA20" i="37"/>
  <c r="KZ20" i="37"/>
  <c r="KY20" i="37"/>
  <c r="KX20" i="37"/>
  <c r="KW20" i="37"/>
  <c r="KV20" i="37"/>
  <c r="KU20" i="37"/>
  <c r="KT20" i="37"/>
  <c r="KS20" i="37"/>
  <c r="KR20" i="37"/>
  <c r="KQ20" i="37"/>
  <c r="KP20" i="37"/>
  <c r="KO20" i="37"/>
  <c r="KN20" i="37"/>
  <c r="KM20" i="37"/>
  <c r="KL20" i="37"/>
  <c r="KK20" i="37"/>
  <c r="KJ20" i="37"/>
  <c r="KI20" i="37"/>
  <c r="KH20" i="37"/>
  <c r="KG20" i="37"/>
  <c r="KF20" i="37"/>
  <c r="KE20" i="37"/>
  <c r="KD20" i="37"/>
  <c r="KC20" i="37"/>
  <c r="KB20" i="37"/>
  <c r="KA20" i="37"/>
  <c r="JZ20" i="37"/>
  <c r="JY20" i="37"/>
  <c r="JX20" i="37"/>
  <c r="JW20" i="37"/>
  <c r="JV20" i="37"/>
  <c r="JU20" i="37"/>
  <c r="JT20" i="37"/>
  <c r="JS20" i="37"/>
  <c r="JR20" i="37"/>
  <c r="JQ20" i="37"/>
  <c r="JP20" i="37"/>
  <c r="JO20" i="37"/>
  <c r="JN20" i="37"/>
  <c r="JM20" i="37"/>
  <c r="JL20" i="37"/>
  <c r="JK20" i="37"/>
  <c r="JJ20" i="37"/>
  <c r="JI20" i="37"/>
  <c r="JH20" i="37"/>
  <c r="JG20" i="37"/>
  <c r="JF20" i="37"/>
  <c r="JE20" i="37"/>
  <c r="JD20" i="37"/>
  <c r="JC20" i="37"/>
  <c r="JB20" i="37"/>
  <c r="JA20" i="37"/>
  <c r="IZ20" i="37"/>
  <c r="IY20" i="37"/>
  <c r="IX20" i="37"/>
  <c r="IW20" i="37"/>
  <c r="IV20" i="37"/>
  <c r="IU20" i="37"/>
  <c r="IT20" i="37"/>
  <c r="IS20" i="37"/>
  <c r="IR20" i="37"/>
  <c r="IQ20" i="37"/>
  <c r="IP20" i="37"/>
  <c r="IO20" i="37"/>
  <c r="IN20" i="37"/>
  <c r="IM20" i="37"/>
  <c r="IL20" i="37"/>
  <c r="IK20" i="37"/>
  <c r="IJ20" i="37"/>
  <c r="II20" i="37"/>
  <c r="IH20" i="37"/>
  <c r="IG20" i="37"/>
  <c r="IF20" i="37"/>
  <c r="IE20" i="37"/>
  <c r="ID20" i="37"/>
  <c r="IC20" i="37"/>
  <c r="IB20" i="37"/>
  <c r="IA20" i="37"/>
  <c r="HZ20" i="37"/>
  <c r="HY20" i="37"/>
  <c r="HX20" i="37"/>
  <c r="HW20" i="37"/>
  <c r="HV20" i="37"/>
  <c r="HU20" i="37"/>
  <c r="HT20" i="37"/>
  <c r="HS20" i="37"/>
  <c r="HR20" i="37"/>
  <c r="HQ20" i="37"/>
  <c r="HP20" i="37"/>
  <c r="HO20" i="37"/>
  <c r="HN20" i="37"/>
  <c r="HM20" i="37"/>
  <c r="HL20" i="37"/>
  <c r="HK20" i="37"/>
  <c r="HJ20" i="37"/>
  <c r="HI20" i="37"/>
  <c r="HH20" i="37"/>
  <c r="HG20" i="37"/>
  <c r="HF20" i="37"/>
  <c r="HE20" i="37"/>
  <c r="HD20" i="37"/>
  <c r="HC20" i="37"/>
  <c r="HB20" i="37"/>
  <c r="HA20" i="37"/>
  <c r="GZ20" i="37"/>
  <c r="GY20" i="37"/>
  <c r="GX20" i="37"/>
  <c r="GW20" i="37"/>
  <c r="GV20" i="37"/>
  <c r="GU20" i="37"/>
  <c r="GT20" i="37"/>
  <c r="GS20" i="37"/>
  <c r="GR20" i="37"/>
  <c r="GQ20" i="37"/>
  <c r="GP20" i="37"/>
  <c r="GO20" i="37"/>
  <c r="GN20" i="37"/>
  <c r="GM20" i="37"/>
  <c r="GL20" i="37"/>
  <c r="GK20" i="37"/>
  <c r="GJ20" i="37"/>
  <c r="GI20" i="37"/>
  <c r="GH20" i="37"/>
  <c r="GG20" i="37"/>
  <c r="GF20" i="37"/>
  <c r="GE20" i="37"/>
  <c r="GD20" i="37"/>
  <c r="GC20" i="37"/>
  <c r="GB20" i="37"/>
  <c r="GA20" i="37"/>
  <c r="FZ20" i="37"/>
  <c r="FY20" i="37"/>
  <c r="FX20" i="37"/>
  <c r="FW20" i="37"/>
  <c r="FV20" i="37"/>
  <c r="FU20" i="37"/>
  <c r="FT20" i="37"/>
  <c r="FS20" i="37"/>
  <c r="FR20" i="37"/>
  <c r="FQ20" i="37"/>
  <c r="FP20" i="37"/>
  <c r="FO20" i="37"/>
  <c r="FN20" i="37"/>
  <c r="FM20" i="37"/>
  <c r="FL20" i="37"/>
  <c r="FK20" i="37"/>
  <c r="FJ20" i="37"/>
  <c r="FI20" i="37"/>
  <c r="FH20" i="37"/>
  <c r="FG20" i="37"/>
  <c r="FF20" i="37"/>
  <c r="FE20" i="37"/>
  <c r="FD20" i="37"/>
  <c r="FC20" i="37"/>
  <c r="FB20" i="37"/>
  <c r="FA20" i="37"/>
  <c r="EZ20" i="37"/>
  <c r="EY20" i="37"/>
  <c r="EX20" i="37"/>
  <c r="EW20" i="37"/>
  <c r="EV20" i="37"/>
  <c r="EU20" i="37"/>
  <c r="ET20" i="37"/>
  <c r="ES20" i="37"/>
  <c r="ER20" i="37"/>
  <c r="EQ20" i="37"/>
  <c r="EP20" i="37"/>
  <c r="EO20" i="37"/>
  <c r="EN20" i="37"/>
  <c r="EM20" i="37"/>
  <c r="EL20" i="37"/>
  <c r="EK20" i="37"/>
  <c r="EJ20" i="37"/>
  <c r="EI20" i="37"/>
  <c r="EH20" i="37"/>
  <c r="EG20" i="37"/>
  <c r="EF20" i="37"/>
  <c r="EE20" i="37"/>
  <c r="ED20" i="37"/>
  <c r="EC20" i="37"/>
  <c r="EB20" i="37"/>
  <c r="EA20" i="37"/>
  <c r="DZ20" i="37"/>
  <c r="DY20" i="37"/>
  <c r="DX20" i="37"/>
  <c r="DW20" i="37"/>
  <c r="DV20" i="37"/>
  <c r="DU20" i="37"/>
  <c r="DT20" i="37"/>
  <c r="DS20" i="37"/>
  <c r="DR20" i="37"/>
  <c r="DQ20" i="37"/>
  <c r="DP20" i="37"/>
  <c r="DO20" i="37"/>
  <c r="DN20" i="37"/>
  <c r="DM20" i="37"/>
  <c r="DL20" i="37"/>
  <c r="DK20" i="37"/>
  <c r="DJ20" i="37"/>
  <c r="DI20" i="37"/>
  <c r="DH20" i="37"/>
  <c r="DG20" i="37"/>
  <c r="DF20" i="37"/>
  <c r="DE20" i="37"/>
  <c r="DD20" i="37"/>
  <c r="DC20" i="37"/>
  <c r="DB20" i="37"/>
  <c r="DA20" i="37"/>
  <c r="CZ20" i="37"/>
  <c r="CY20" i="37"/>
  <c r="CX20" i="37"/>
  <c r="CW20" i="37"/>
  <c r="CV20" i="37"/>
  <c r="CU20" i="37"/>
  <c r="CT20" i="37"/>
  <c r="CS20" i="37"/>
  <c r="CR20" i="37"/>
  <c r="CQ20" i="37"/>
  <c r="CP20" i="37"/>
  <c r="CO20" i="37"/>
  <c r="CN20" i="37"/>
  <c r="CM20" i="37"/>
  <c r="CL20" i="37"/>
  <c r="CK20" i="37"/>
  <c r="CJ20" i="37"/>
  <c r="CI20" i="37"/>
  <c r="CH20" i="37"/>
  <c r="CG20" i="37"/>
  <c r="CF20" i="37"/>
  <c r="CE20" i="37"/>
  <c r="CD20" i="37"/>
  <c r="CC20" i="37"/>
  <c r="CB20" i="37"/>
  <c r="CA20" i="37"/>
  <c r="BZ20" i="37"/>
  <c r="BY20" i="37"/>
  <c r="BX20" i="37"/>
  <c r="BW20" i="37"/>
  <c r="BV20" i="37"/>
  <c r="BU20" i="37"/>
  <c r="BT20" i="37"/>
  <c r="BS20" i="37"/>
  <c r="BR20" i="37"/>
  <c r="BQ20" i="37"/>
  <c r="BP20" i="37"/>
  <c r="BO20" i="37"/>
  <c r="BN20" i="37"/>
  <c r="BM20" i="37"/>
  <c r="BL20" i="37"/>
  <c r="BK20" i="37"/>
  <c r="BJ20" i="37"/>
  <c r="BI20" i="37"/>
  <c r="BH20" i="37"/>
  <c r="BG20" i="37"/>
  <c r="BF20" i="37"/>
  <c r="BE20" i="37"/>
  <c r="BD20" i="37"/>
  <c r="BC20" i="37"/>
  <c r="BB20" i="37"/>
  <c r="BA20" i="37"/>
  <c r="AZ20" i="37"/>
  <c r="AY20" i="37"/>
  <c r="AX20" i="37"/>
  <c r="AW20" i="37"/>
  <c r="AV20" i="37"/>
  <c r="AU20" i="37"/>
  <c r="AT20" i="37"/>
  <c r="AS20" i="37"/>
  <c r="AR20" i="37"/>
  <c r="AQ20" i="37"/>
  <c r="AP20" i="37"/>
  <c r="AO20" i="37"/>
  <c r="AN20" i="37"/>
  <c r="AM20" i="37"/>
  <c r="AL20" i="37"/>
  <c r="AK20" i="37"/>
  <c r="AJ20" i="37"/>
  <c r="AIZ17" i="37"/>
  <c r="AIY17" i="37"/>
  <c r="AIX17" i="37"/>
  <c r="AIW17" i="37"/>
  <c r="AIV17" i="37"/>
  <c r="AIU17" i="37"/>
  <c r="AIT17" i="37"/>
  <c r="AIS17" i="37"/>
  <c r="AIR17" i="37"/>
  <c r="AIQ17" i="37"/>
  <c r="AIP17" i="37"/>
  <c r="AIO17" i="37"/>
  <c r="AIN17" i="37"/>
  <c r="AIM17" i="37"/>
  <c r="AIL17" i="37"/>
  <c r="AIK17" i="37"/>
  <c r="AIJ17" i="37"/>
  <c r="AII17" i="37"/>
  <c r="AIH17" i="37"/>
  <c r="AIG17" i="37"/>
  <c r="AIF17" i="37"/>
  <c r="AIE17" i="37"/>
  <c r="AID17" i="37"/>
  <c r="AIC17" i="37"/>
  <c r="AIB17" i="37"/>
  <c r="AIA17" i="37"/>
  <c r="AHZ17" i="37"/>
  <c r="AHY17" i="37"/>
  <c r="AHX17" i="37"/>
  <c r="AHW17" i="37"/>
  <c r="AHV17" i="37"/>
  <c r="AHU17" i="37"/>
  <c r="AHT17" i="37"/>
  <c r="AHS17" i="37"/>
  <c r="AHR17" i="37"/>
  <c r="AHQ17" i="37"/>
  <c r="AHP17" i="37"/>
  <c r="AHO17" i="37"/>
  <c r="AHN17" i="37"/>
  <c r="AHM17" i="37"/>
  <c r="AHL17" i="37"/>
  <c r="AHK17" i="37"/>
  <c r="AHJ17" i="37"/>
  <c r="AHI17" i="37"/>
  <c r="AHH17" i="37"/>
  <c r="AHG17" i="37"/>
  <c r="AHF17" i="37"/>
  <c r="AHE17" i="37"/>
  <c r="AHD17" i="37"/>
  <c r="AHC17" i="37"/>
  <c r="AHB17" i="37"/>
  <c r="AHA17" i="37"/>
  <c r="AGZ17" i="37"/>
  <c r="AGY17" i="37"/>
  <c r="AGX17" i="37"/>
  <c r="AGW17" i="37"/>
  <c r="AGV17" i="37"/>
  <c r="AGU17" i="37"/>
  <c r="AGT17" i="37"/>
  <c r="AGS17" i="37"/>
  <c r="AGR17" i="37"/>
  <c r="AGQ17" i="37"/>
  <c r="AGP17" i="37"/>
  <c r="AGO17" i="37"/>
  <c r="AGN17" i="37"/>
  <c r="AGM17" i="37"/>
  <c r="AGL17" i="37"/>
  <c r="AGK17" i="37"/>
  <c r="AGJ17" i="37"/>
  <c r="AGI17" i="37"/>
  <c r="AGH17" i="37"/>
  <c r="AGG17" i="37"/>
  <c r="AGF17" i="37"/>
  <c r="AGE17" i="37"/>
  <c r="AGD17" i="37"/>
  <c r="AGC17" i="37"/>
  <c r="AGB17" i="37"/>
  <c r="AGA17" i="37"/>
  <c r="AFZ17" i="37"/>
  <c r="AFY17" i="37"/>
  <c r="AFX17" i="37"/>
  <c r="AFW17" i="37"/>
  <c r="AFV17" i="37"/>
  <c r="AFU17" i="37"/>
  <c r="AFT17" i="37"/>
  <c r="AFS17" i="37"/>
  <c r="AFR17" i="37"/>
  <c r="AFQ17" i="37"/>
  <c r="AFP17" i="37"/>
  <c r="AFO17" i="37"/>
  <c r="AFN17" i="37"/>
  <c r="AFM17" i="37"/>
  <c r="AFL17" i="37"/>
  <c r="AFK17" i="37"/>
  <c r="AFJ17" i="37"/>
  <c r="AFI17" i="37"/>
  <c r="AFH17" i="37"/>
  <c r="AFG17" i="37"/>
  <c r="AFF17" i="37"/>
  <c r="AFE17" i="37"/>
  <c r="AFD17" i="37"/>
  <c r="AFC17" i="37"/>
  <c r="AFB17" i="37"/>
  <c r="AFA17" i="37"/>
  <c r="AEZ17" i="37"/>
  <c r="AEY17" i="37"/>
  <c r="AEX17" i="37"/>
  <c r="AEW17" i="37"/>
  <c r="AEV17" i="37"/>
  <c r="AEU17" i="37"/>
  <c r="AET17" i="37"/>
  <c r="AES17" i="37"/>
  <c r="AER17" i="37"/>
  <c r="AEQ17" i="37"/>
  <c r="AEP17" i="37"/>
  <c r="AEO17" i="37"/>
  <c r="AEN17" i="37"/>
  <c r="AEM17" i="37"/>
  <c r="AEL17" i="37"/>
  <c r="AEK17" i="37"/>
  <c r="AEJ17" i="37"/>
  <c r="AEI17" i="37"/>
  <c r="AEH17" i="37"/>
  <c r="AEG17" i="37"/>
  <c r="AEF17" i="37"/>
  <c r="AEE17" i="37"/>
  <c r="AED17" i="37"/>
  <c r="AEC17" i="37"/>
  <c r="AEB17" i="37"/>
  <c r="AEA17" i="37"/>
  <c r="ADZ17" i="37"/>
  <c r="ADY17" i="37"/>
  <c r="ADX17" i="37"/>
  <c r="ADW17" i="37"/>
  <c r="ADV17" i="37"/>
  <c r="ADU17" i="37"/>
  <c r="ADT17" i="37"/>
  <c r="ADS17" i="37"/>
  <c r="ADR17" i="37"/>
  <c r="ADQ17" i="37"/>
  <c r="ADP17" i="37"/>
  <c r="ADO17" i="37"/>
  <c r="ADN17" i="37"/>
  <c r="ADM17" i="37"/>
  <c r="ADL17" i="37"/>
  <c r="ADK17" i="37"/>
  <c r="ADJ17" i="37"/>
  <c r="ADI17" i="37"/>
  <c r="ADH17" i="37"/>
  <c r="ADG17" i="37"/>
  <c r="ADF17" i="37"/>
  <c r="ADE17" i="37"/>
  <c r="ADD17" i="37"/>
  <c r="ADC17" i="37"/>
  <c r="ADB17" i="37"/>
  <c r="ADA17" i="37"/>
  <c r="ACZ17" i="37"/>
  <c r="ACY17" i="37"/>
  <c r="ACX17" i="37"/>
  <c r="ACW17" i="37"/>
  <c r="ACV17" i="37"/>
  <c r="ACU17" i="37"/>
  <c r="ACT17" i="37"/>
  <c r="ACS17" i="37"/>
  <c r="ACR17" i="37"/>
  <c r="ACQ17" i="37"/>
  <c r="ACP17" i="37"/>
  <c r="ACO17" i="37"/>
  <c r="ACN17" i="37"/>
  <c r="ACM17" i="37"/>
  <c r="ACL17" i="37"/>
  <c r="ACK17" i="37"/>
  <c r="ACJ17" i="37"/>
  <c r="ACI17" i="37"/>
  <c r="ACH17" i="37"/>
  <c r="ACG17" i="37"/>
  <c r="ACF17" i="37"/>
  <c r="ACE17" i="37"/>
  <c r="ACD17" i="37"/>
  <c r="ACC17" i="37"/>
  <c r="ACB17" i="37"/>
  <c r="ACA17" i="37"/>
  <c r="ABZ17" i="37"/>
  <c r="ABY17" i="37"/>
  <c r="ABX17" i="37"/>
  <c r="ABW17" i="37"/>
  <c r="ABV17" i="37"/>
  <c r="ABU17" i="37"/>
  <c r="ABT17" i="37"/>
  <c r="ABS17" i="37"/>
  <c r="ABR17" i="37"/>
  <c r="ABQ17" i="37"/>
  <c r="ABP17" i="37"/>
  <c r="ABO17" i="37"/>
  <c r="ABN17" i="37"/>
  <c r="ABM17" i="37"/>
  <c r="ABL17" i="37"/>
  <c r="ABK17" i="37"/>
  <c r="ABJ17" i="37"/>
  <c r="ABI17" i="37"/>
  <c r="ABH17" i="37"/>
  <c r="ABG17" i="37"/>
  <c r="ABF17" i="37"/>
  <c r="ABE17" i="37"/>
  <c r="ABD17" i="37"/>
  <c r="ABC17" i="37"/>
  <c r="ABB17" i="37"/>
  <c r="ABA17" i="37"/>
  <c r="AAZ17" i="37"/>
  <c r="AAY17" i="37"/>
  <c r="AAX17" i="37"/>
  <c r="AAW17" i="37"/>
  <c r="AAV17" i="37"/>
  <c r="AAU17" i="37"/>
  <c r="AAT17" i="37"/>
  <c r="AAS17" i="37"/>
  <c r="AAR17" i="37"/>
  <c r="AAQ17" i="37"/>
  <c r="AAP17" i="37"/>
  <c r="AAO17" i="37"/>
  <c r="AAN17" i="37"/>
  <c r="AAM17" i="37"/>
  <c r="AAL17" i="37"/>
  <c r="AAK17" i="37"/>
  <c r="AAJ17" i="37"/>
  <c r="AAI17" i="37"/>
  <c r="AAH17" i="37"/>
  <c r="AAG17" i="37"/>
  <c r="AAF17" i="37"/>
  <c r="AAE17" i="37"/>
  <c r="AAD17" i="37"/>
  <c r="AAC17" i="37"/>
  <c r="AAB17" i="37"/>
  <c r="AAA17" i="37"/>
  <c r="ZZ17" i="37"/>
  <c r="ZY17" i="37"/>
  <c r="ZX17" i="37"/>
  <c r="ZW17" i="37"/>
  <c r="ZV17" i="37"/>
  <c r="ZU17" i="37"/>
  <c r="ZT17" i="37"/>
  <c r="ZS17" i="37"/>
  <c r="ZR17" i="37"/>
  <c r="ZQ17" i="37"/>
  <c r="ZP17" i="37"/>
  <c r="ZO17" i="37"/>
  <c r="ZN17" i="37"/>
  <c r="ZM17" i="37"/>
  <c r="ZL17" i="37"/>
  <c r="ZK17" i="37"/>
  <c r="ZJ17" i="37"/>
  <c r="ZI17" i="37"/>
  <c r="ZH17" i="37"/>
  <c r="ZG17" i="37"/>
  <c r="ZF17" i="37"/>
  <c r="ZE17" i="37"/>
  <c r="ZD17" i="37"/>
  <c r="ZC17" i="37"/>
  <c r="ZB17" i="37"/>
  <c r="ZA17" i="37"/>
  <c r="YZ17" i="37"/>
  <c r="YY17" i="37"/>
  <c r="YX17" i="37"/>
  <c r="YW17" i="37"/>
  <c r="YV17" i="37"/>
  <c r="YU17" i="37"/>
  <c r="YT17" i="37"/>
  <c r="YS17" i="37"/>
  <c r="YR17" i="37"/>
  <c r="YQ17" i="37"/>
  <c r="YP17" i="37"/>
  <c r="YO17" i="37"/>
  <c r="YN17" i="37"/>
  <c r="YM17" i="37"/>
  <c r="YL17" i="37"/>
  <c r="YK17" i="37"/>
  <c r="YJ17" i="37"/>
  <c r="YI17" i="37"/>
  <c r="YH17" i="37"/>
  <c r="YG17" i="37"/>
  <c r="YF17" i="37"/>
  <c r="YE17" i="37"/>
  <c r="YD17" i="37"/>
  <c r="YC17" i="37"/>
  <c r="YB17" i="37"/>
  <c r="YA17" i="37"/>
  <c r="XZ17" i="37"/>
  <c r="XY17" i="37"/>
  <c r="XX17" i="37"/>
  <c r="XW17" i="37"/>
  <c r="XV17" i="37"/>
  <c r="XU17" i="37"/>
  <c r="XT17" i="37"/>
  <c r="XS17" i="37"/>
  <c r="XR17" i="37"/>
  <c r="XQ17" i="37"/>
  <c r="XP17" i="37"/>
  <c r="XO17" i="37"/>
  <c r="XN17" i="37"/>
  <c r="XM17" i="37"/>
  <c r="XL17" i="37"/>
  <c r="XK17" i="37"/>
  <c r="XJ17" i="37"/>
  <c r="XI17" i="37"/>
  <c r="XH17" i="37"/>
  <c r="XG17" i="37"/>
  <c r="XF17" i="37"/>
  <c r="XE17" i="37"/>
  <c r="XD17" i="37"/>
  <c r="XC17" i="37"/>
  <c r="XB17" i="37"/>
  <c r="XA17" i="37"/>
  <c r="WZ17" i="37"/>
  <c r="WY17" i="37"/>
  <c r="WX17" i="37"/>
  <c r="WW17" i="37"/>
  <c r="WV17" i="37"/>
  <c r="WU17" i="37"/>
  <c r="WT17" i="37"/>
  <c r="WS17" i="37"/>
  <c r="WR17" i="37"/>
  <c r="WQ17" i="37"/>
  <c r="WP17" i="37"/>
  <c r="WO17" i="37"/>
  <c r="WN17" i="37"/>
  <c r="WM17" i="37"/>
  <c r="WL17" i="37"/>
  <c r="WK17" i="37"/>
  <c r="WJ17" i="37"/>
  <c r="WI17" i="37"/>
  <c r="WH17" i="37"/>
  <c r="WG17" i="37"/>
  <c r="WF17" i="37"/>
  <c r="WE17" i="37"/>
  <c r="WD17" i="37"/>
  <c r="WC17" i="37"/>
  <c r="WB17" i="37"/>
  <c r="WA17" i="37"/>
  <c r="VZ17" i="37"/>
  <c r="VY17" i="37"/>
  <c r="VX17" i="37"/>
  <c r="VW17" i="37"/>
  <c r="VV17" i="37"/>
  <c r="VU17" i="37"/>
  <c r="VT17" i="37"/>
  <c r="VS17" i="37"/>
  <c r="VR17" i="37"/>
  <c r="VQ17" i="37"/>
  <c r="VP17" i="37"/>
  <c r="VO17" i="37"/>
  <c r="VN17" i="37"/>
  <c r="VM17" i="37"/>
  <c r="VL17" i="37"/>
  <c r="VK17" i="37"/>
  <c r="VJ17" i="37"/>
  <c r="VI17" i="37"/>
  <c r="VH17" i="37"/>
  <c r="VG17" i="37"/>
  <c r="VF17" i="37"/>
  <c r="VE17" i="37"/>
  <c r="VD17" i="37"/>
  <c r="VC17" i="37"/>
  <c r="VB17" i="37"/>
  <c r="VA17" i="37"/>
  <c r="UZ17" i="37"/>
  <c r="UY17" i="37"/>
  <c r="UX17" i="37"/>
  <c r="UW17" i="37"/>
  <c r="UV17" i="37"/>
  <c r="UU17" i="37"/>
  <c r="UT17" i="37"/>
  <c r="US17" i="37"/>
  <c r="UR17" i="37"/>
  <c r="UQ17" i="37"/>
  <c r="UP17" i="37"/>
  <c r="UO17" i="37"/>
  <c r="UN17" i="37"/>
  <c r="UM17" i="37"/>
  <c r="UL17" i="37"/>
  <c r="UK17" i="37"/>
  <c r="UJ17" i="37"/>
  <c r="UI17" i="37"/>
  <c r="UH17" i="37"/>
  <c r="UG17" i="37"/>
  <c r="UF17" i="37"/>
  <c r="UE17" i="37"/>
  <c r="UD17" i="37"/>
  <c r="UC17" i="37"/>
  <c r="UB17" i="37"/>
  <c r="UA17" i="37"/>
  <c r="TZ17" i="37"/>
  <c r="TY17" i="37"/>
  <c r="TX17" i="37"/>
  <c r="TW17" i="37"/>
  <c r="TV17" i="37"/>
  <c r="TU17" i="37"/>
  <c r="TT17" i="37"/>
  <c r="TS17" i="37"/>
  <c r="TR17" i="37"/>
  <c r="TQ17" i="37"/>
  <c r="TP17" i="37"/>
  <c r="TO17" i="37"/>
  <c r="TN17" i="37"/>
  <c r="TM17" i="37"/>
  <c r="TL17" i="37"/>
  <c r="TK17" i="37"/>
  <c r="TJ17" i="37"/>
  <c r="TI17" i="37"/>
  <c r="TH17" i="37"/>
  <c r="TG17" i="37"/>
  <c r="TF17" i="37"/>
  <c r="TE17" i="37"/>
  <c r="TD17" i="37"/>
  <c r="TC17" i="37"/>
  <c r="TB17" i="37"/>
  <c r="TA17" i="37"/>
  <c r="SZ17" i="37"/>
  <c r="SY17" i="37"/>
  <c r="SX17" i="37"/>
  <c r="SW17" i="37"/>
  <c r="SV17" i="37"/>
  <c r="SU17" i="37"/>
  <c r="ST17" i="37"/>
  <c r="SS17" i="37"/>
  <c r="SR17" i="37"/>
  <c r="SQ17" i="37"/>
  <c r="SP17" i="37"/>
  <c r="SO17" i="37"/>
  <c r="SN17" i="37"/>
  <c r="SM17" i="37"/>
  <c r="SL17" i="37"/>
  <c r="SK17" i="37"/>
  <c r="SJ17" i="37"/>
  <c r="SI17" i="37"/>
  <c r="SH17" i="37"/>
  <c r="SG17" i="37"/>
  <c r="SF17" i="37"/>
  <c r="SE17" i="37"/>
  <c r="SD17" i="37"/>
  <c r="SC17" i="37"/>
  <c r="SB17" i="37"/>
  <c r="SA17" i="37"/>
  <c r="RZ17" i="37"/>
  <c r="RY17" i="37"/>
  <c r="RX17" i="37"/>
  <c r="RW17" i="37"/>
  <c r="RV17" i="37"/>
  <c r="RU17" i="37"/>
  <c r="RT17" i="37"/>
  <c r="RS17" i="37"/>
  <c r="RR17" i="37"/>
  <c r="RQ17" i="37"/>
  <c r="RP17" i="37"/>
  <c r="RO17" i="37"/>
  <c r="RN17" i="37"/>
  <c r="RM17" i="37"/>
  <c r="RL17" i="37"/>
  <c r="RK17" i="37"/>
  <c r="RJ17" i="37"/>
  <c r="RI17" i="37"/>
  <c r="RH17" i="37"/>
  <c r="RG17" i="37"/>
  <c r="RF17" i="37"/>
  <c r="RE17" i="37"/>
  <c r="RD17" i="37"/>
  <c r="RC17" i="37"/>
  <c r="RB17" i="37"/>
  <c r="RA17" i="37"/>
  <c r="QZ17" i="37"/>
  <c r="QY17" i="37"/>
  <c r="QX17" i="37"/>
  <c r="QW17" i="37"/>
  <c r="QV17" i="37"/>
  <c r="QU17" i="37"/>
  <c r="QT17" i="37"/>
  <c r="QS17" i="37"/>
  <c r="QR17" i="37"/>
  <c r="QQ17" i="37"/>
  <c r="QP17" i="37"/>
  <c r="QO17" i="37"/>
  <c r="QN17" i="37"/>
  <c r="QM17" i="37"/>
  <c r="QL17" i="37"/>
  <c r="QK17" i="37"/>
  <c r="QJ17" i="37"/>
  <c r="QI17" i="37"/>
  <c r="QH17" i="37"/>
  <c r="QG17" i="37"/>
  <c r="QF17" i="37"/>
  <c r="QE17" i="37"/>
  <c r="QD17" i="37"/>
  <c r="QC17" i="37"/>
  <c r="QB17" i="37"/>
  <c r="QA17" i="37"/>
  <c r="PZ17" i="37"/>
  <c r="PY17" i="37"/>
  <c r="PX17" i="37"/>
  <c r="PW17" i="37"/>
  <c r="PV17" i="37"/>
  <c r="PU17" i="37"/>
  <c r="PT17" i="37"/>
  <c r="PS17" i="37"/>
  <c r="PR17" i="37"/>
  <c r="PQ17" i="37"/>
  <c r="PP17" i="37"/>
  <c r="PO17" i="37"/>
  <c r="PN17" i="37"/>
  <c r="PM17" i="37"/>
  <c r="PL17" i="37"/>
  <c r="PK17" i="37"/>
  <c r="PJ17" i="37"/>
  <c r="PI17" i="37"/>
  <c r="PH17" i="37"/>
  <c r="PG17" i="37"/>
  <c r="PF17" i="37"/>
  <c r="PE17" i="37"/>
  <c r="PD17" i="37"/>
  <c r="PC17" i="37"/>
  <c r="PB17" i="37"/>
  <c r="PA17" i="37"/>
  <c r="OZ17" i="37"/>
  <c r="OY17" i="37"/>
  <c r="OX17" i="37"/>
  <c r="OW17" i="37"/>
  <c r="OV17" i="37"/>
  <c r="OU17" i="37"/>
  <c r="OT17" i="37"/>
  <c r="OS17" i="37"/>
  <c r="OR17" i="37"/>
  <c r="OQ17" i="37"/>
  <c r="OP17" i="37"/>
  <c r="OO17" i="37"/>
  <c r="ON17" i="37"/>
  <c r="OM17" i="37"/>
  <c r="OL17" i="37"/>
  <c r="OK17" i="37"/>
  <c r="OJ17" i="37"/>
  <c r="OI17" i="37"/>
  <c r="OH17" i="37"/>
  <c r="OG17" i="37"/>
  <c r="OF17" i="37"/>
  <c r="OE17" i="37"/>
  <c r="OD17" i="37"/>
  <c r="OC17" i="37"/>
  <c r="OB17" i="37"/>
  <c r="OA17" i="37"/>
  <c r="NZ17" i="37"/>
  <c r="NY17" i="37"/>
  <c r="NX17" i="37"/>
  <c r="NW17" i="37"/>
  <c r="NV17" i="37"/>
  <c r="NU17" i="37"/>
  <c r="NT17" i="37"/>
  <c r="NS17" i="37"/>
  <c r="NR17" i="37"/>
  <c r="NQ17" i="37"/>
  <c r="NP17" i="37"/>
  <c r="NO17" i="37"/>
  <c r="NN17" i="37"/>
  <c r="NM17" i="37"/>
  <c r="NL17" i="37"/>
  <c r="NK17" i="37"/>
  <c r="NJ17" i="37"/>
  <c r="NI17" i="37"/>
  <c r="NH17" i="37"/>
  <c r="NG17" i="37"/>
  <c r="NF17" i="37"/>
  <c r="NE17" i="37"/>
  <c r="ND17" i="37"/>
  <c r="NC17" i="37"/>
  <c r="NB17" i="37"/>
  <c r="NA17" i="37"/>
  <c r="MZ17" i="37"/>
  <c r="MY17" i="37"/>
  <c r="MX17" i="37"/>
  <c r="MW17" i="37"/>
  <c r="MV17" i="37"/>
  <c r="MU17" i="37"/>
  <c r="MT17" i="37"/>
  <c r="MS17" i="37"/>
  <c r="MR17" i="37"/>
  <c r="MQ17" i="37"/>
  <c r="MP17" i="37"/>
  <c r="MO17" i="37"/>
  <c r="MN17" i="37"/>
  <c r="MM17" i="37"/>
  <c r="ML17" i="37"/>
  <c r="MK17" i="37"/>
  <c r="MJ17" i="37"/>
  <c r="MI17" i="37"/>
  <c r="MH17" i="37"/>
  <c r="MG17" i="37"/>
  <c r="MF17" i="37"/>
  <c r="ME17" i="37"/>
  <c r="MD17" i="37"/>
  <c r="MC17" i="37"/>
  <c r="MB17" i="37"/>
  <c r="MA17" i="37"/>
  <c r="LZ17" i="37"/>
  <c r="LY17" i="37"/>
  <c r="LX17" i="37"/>
  <c r="LW17" i="37"/>
  <c r="LV17" i="37"/>
  <c r="LU17" i="37"/>
  <c r="LT17" i="37"/>
  <c r="LS17" i="37"/>
  <c r="LR17" i="37"/>
  <c r="LQ17" i="37"/>
  <c r="LP17" i="37"/>
  <c r="LO17" i="37"/>
  <c r="LN17" i="37"/>
  <c r="LM17" i="37"/>
  <c r="LL17" i="37"/>
  <c r="LK17" i="37"/>
  <c r="LJ17" i="37"/>
  <c r="LI17" i="37"/>
  <c r="LH17" i="37"/>
  <c r="LG17" i="37"/>
  <c r="LF17" i="37"/>
  <c r="LE17" i="37"/>
  <c r="LD17" i="37"/>
  <c r="LC17" i="37"/>
  <c r="LB17" i="37"/>
  <c r="LA17" i="37"/>
  <c r="KZ17" i="37"/>
  <c r="KY17" i="37"/>
  <c r="KX17" i="37"/>
  <c r="KW17" i="37"/>
  <c r="KV17" i="37"/>
  <c r="KU17" i="37"/>
  <c r="KT17" i="37"/>
  <c r="KS17" i="37"/>
  <c r="KR17" i="37"/>
  <c r="KQ17" i="37"/>
  <c r="KP17" i="37"/>
  <c r="KO17" i="37"/>
  <c r="KN17" i="37"/>
  <c r="KM17" i="37"/>
  <c r="KL17" i="37"/>
  <c r="KK17" i="37"/>
  <c r="KJ17" i="37"/>
  <c r="KI17" i="37"/>
  <c r="KH17" i="37"/>
  <c r="KG17" i="37"/>
  <c r="KF17" i="37"/>
  <c r="KE17" i="37"/>
  <c r="KD17" i="37"/>
  <c r="KC17" i="37"/>
  <c r="KB17" i="37"/>
  <c r="KA17" i="37"/>
  <c r="JZ17" i="37"/>
  <c r="JY17" i="37"/>
  <c r="JX17" i="37"/>
  <c r="JW17" i="37"/>
  <c r="JV17" i="37"/>
  <c r="JU17" i="37"/>
  <c r="JT17" i="37"/>
  <c r="JS17" i="37"/>
  <c r="JR17" i="37"/>
  <c r="JQ17" i="37"/>
  <c r="JP17" i="37"/>
  <c r="JO17" i="37"/>
  <c r="JN17" i="37"/>
  <c r="JM17" i="37"/>
  <c r="JL17" i="37"/>
  <c r="JK17" i="37"/>
  <c r="JJ17" i="37"/>
  <c r="JI17" i="37"/>
  <c r="JH17" i="37"/>
  <c r="JG17" i="37"/>
  <c r="JF17" i="37"/>
  <c r="JE17" i="37"/>
  <c r="JD17" i="37"/>
  <c r="JC17" i="37"/>
  <c r="JB17" i="37"/>
  <c r="JA17" i="37"/>
  <c r="IZ17" i="37"/>
  <c r="IY17" i="37"/>
  <c r="IX17" i="37"/>
  <c r="IW17" i="37"/>
  <c r="IV17" i="37"/>
  <c r="IU17" i="37"/>
  <c r="IT17" i="37"/>
  <c r="IS17" i="37"/>
  <c r="IR17" i="37"/>
  <c r="IQ17" i="37"/>
  <c r="IP17" i="37"/>
  <c r="IO17" i="37"/>
  <c r="IN17" i="37"/>
  <c r="IM17" i="37"/>
  <c r="IL17" i="37"/>
  <c r="IK17" i="37"/>
  <c r="IJ17" i="37"/>
  <c r="II17" i="37"/>
  <c r="IH17" i="37"/>
  <c r="IG17" i="37"/>
  <c r="IF17" i="37"/>
  <c r="IE17" i="37"/>
  <c r="ID17" i="37"/>
  <c r="IC17" i="37"/>
  <c r="IB17" i="37"/>
  <c r="IA17" i="37"/>
  <c r="HZ17" i="37"/>
  <c r="HY17" i="37"/>
  <c r="HX17" i="37"/>
  <c r="HW17" i="37"/>
  <c r="HV17" i="37"/>
  <c r="HU17" i="37"/>
  <c r="HT17" i="37"/>
  <c r="HS17" i="37"/>
  <c r="HR17" i="37"/>
  <c r="HQ17" i="37"/>
  <c r="HP17" i="37"/>
  <c r="HO17" i="37"/>
  <c r="HN17" i="37"/>
  <c r="HM17" i="37"/>
  <c r="HL17" i="37"/>
  <c r="HK17" i="37"/>
  <c r="HJ17" i="37"/>
  <c r="HI17" i="37"/>
  <c r="HH17" i="37"/>
  <c r="HG17" i="37"/>
  <c r="HF17" i="37"/>
  <c r="HE17" i="37"/>
  <c r="HD17" i="37"/>
  <c r="HC17" i="37"/>
  <c r="HB17" i="37"/>
  <c r="HA17" i="37"/>
  <c r="GZ17" i="37"/>
  <c r="GY17" i="37"/>
  <c r="GX17" i="37"/>
  <c r="GW17" i="37"/>
  <c r="GV17" i="37"/>
  <c r="GU17" i="37"/>
  <c r="GT17" i="37"/>
  <c r="GS17" i="37"/>
  <c r="GR17" i="37"/>
  <c r="GQ17" i="37"/>
  <c r="GP17" i="37"/>
  <c r="GO17" i="37"/>
  <c r="GN17" i="37"/>
  <c r="GM17" i="37"/>
  <c r="GL17" i="37"/>
  <c r="GK17" i="37"/>
  <c r="GJ17" i="37"/>
  <c r="GI17" i="37"/>
  <c r="GH17" i="37"/>
  <c r="GG17" i="37"/>
  <c r="GF17" i="37"/>
  <c r="GE17" i="37"/>
  <c r="GD17" i="37"/>
  <c r="GC17" i="37"/>
  <c r="GB17" i="37"/>
  <c r="GA17" i="37"/>
  <c r="FZ17" i="37"/>
  <c r="FY17" i="37"/>
  <c r="FX17" i="37"/>
  <c r="FW17" i="37"/>
  <c r="FV17" i="37"/>
  <c r="FU17" i="37"/>
  <c r="FT17" i="37"/>
  <c r="FS17" i="37"/>
  <c r="FR17" i="37"/>
  <c r="FQ17" i="37"/>
  <c r="FP17" i="37"/>
  <c r="FO17" i="37"/>
  <c r="FN17" i="37"/>
  <c r="FM17" i="37"/>
  <c r="FL17" i="37"/>
  <c r="FK17" i="37"/>
  <c r="FJ17" i="37"/>
  <c r="FI17" i="37"/>
  <c r="FH17" i="37"/>
  <c r="FG17" i="37"/>
  <c r="FF17" i="37"/>
  <c r="FE17" i="37"/>
  <c r="FD17" i="37"/>
  <c r="FC17" i="37"/>
  <c r="FB17" i="37"/>
  <c r="FA17" i="37"/>
  <c r="EZ17" i="37"/>
  <c r="EY17" i="37"/>
  <c r="EX17" i="37"/>
  <c r="EW17" i="37"/>
  <c r="EV17" i="37"/>
  <c r="EU17" i="37"/>
  <c r="ET17" i="37"/>
  <c r="ES17" i="37"/>
  <c r="ER17" i="37"/>
  <c r="EQ17" i="37"/>
  <c r="EP17" i="37"/>
  <c r="EO17" i="37"/>
  <c r="EN17" i="37"/>
  <c r="EM17" i="37"/>
  <c r="EL17" i="37"/>
  <c r="EK17" i="37"/>
  <c r="EJ17" i="37"/>
  <c r="EI17" i="37"/>
  <c r="EH17" i="37"/>
  <c r="EG17" i="37"/>
  <c r="EF17" i="37"/>
  <c r="EE17" i="37"/>
  <c r="ED17" i="37"/>
  <c r="EC17" i="37"/>
  <c r="EB17" i="37"/>
  <c r="EA17" i="37"/>
  <c r="DZ17" i="37"/>
  <c r="DY17" i="37"/>
  <c r="DX17" i="37"/>
  <c r="DW17" i="37"/>
  <c r="DV17" i="37"/>
  <c r="DU17" i="37"/>
  <c r="DT17" i="37"/>
  <c r="DS17" i="37"/>
  <c r="DR17" i="37"/>
  <c r="DQ17" i="37"/>
  <c r="DP17" i="37"/>
  <c r="DO17" i="37"/>
  <c r="DN17" i="37"/>
  <c r="DM17" i="37"/>
  <c r="DL17" i="37"/>
  <c r="DK17" i="37"/>
  <c r="DJ17" i="37"/>
  <c r="DI17" i="37"/>
  <c r="DH17" i="37"/>
  <c r="DG17" i="37"/>
  <c r="DF17" i="37"/>
  <c r="DE17" i="37"/>
  <c r="DD17" i="37"/>
  <c r="DC17" i="37"/>
  <c r="DB17" i="37"/>
  <c r="DA17" i="37"/>
  <c r="CZ17" i="37"/>
  <c r="CY17" i="37"/>
  <c r="CX17" i="37"/>
  <c r="CW17" i="37"/>
  <c r="CV17" i="37"/>
  <c r="CU17" i="37"/>
  <c r="CT17" i="37"/>
  <c r="CS17" i="37"/>
  <c r="CR17" i="37"/>
  <c r="CQ17" i="37"/>
  <c r="CP17" i="37"/>
  <c r="CO17" i="37"/>
  <c r="CN17" i="37"/>
  <c r="CM17" i="37"/>
  <c r="CL17" i="37"/>
  <c r="CK17" i="37"/>
  <c r="CJ17" i="37"/>
  <c r="CI17" i="37"/>
  <c r="CH17" i="37"/>
  <c r="CG17" i="37"/>
  <c r="CF17" i="37"/>
  <c r="CE17" i="37"/>
  <c r="CD17" i="37"/>
  <c r="CC17" i="37"/>
  <c r="CB17" i="37"/>
  <c r="CA17" i="37"/>
  <c r="BZ17" i="37"/>
  <c r="BY17" i="37"/>
  <c r="BX17" i="37"/>
  <c r="BW17" i="37"/>
  <c r="BV17" i="37"/>
  <c r="BU17" i="37"/>
  <c r="BT17" i="37"/>
  <c r="BS17" i="37"/>
  <c r="BR17" i="37"/>
  <c r="BQ17" i="37"/>
  <c r="BP17" i="37"/>
  <c r="BO17" i="37"/>
  <c r="BN17" i="37"/>
  <c r="BM17" i="37"/>
  <c r="BL17" i="37"/>
  <c r="BK17" i="37"/>
  <c r="BJ17" i="37"/>
  <c r="BI17" i="37"/>
  <c r="BH17" i="37"/>
  <c r="BG17" i="37"/>
  <c r="BF17" i="37"/>
  <c r="BE17" i="37"/>
  <c r="BD17" i="37"/>
  <c r="BC17" i="37"/>
  <c r="BB17" i="37"/>
  <c r="BA17" i="37"/>
  <c r="AZ17" i="37"/>
  <c r="AY17" i="37"/>
  <c r="AX17" i="37"/>
  <c r="AW17" i="37"/>
  <c r="AV17" i="37"/>
  <c r="AU17" i="37"/>
  <c r="AT17" i="37"/>
  <c r="AS17" i="37"/>
  <c r="AR17" i="37"/>
  <c r="AQ17" i="37"/>
  <c r="AP17" i="37"/>
  <c r="AO17" i="37"/>
  <c r="AN17" i="37"/>
  <c r="AM17" i="37"/>
  <c r="AL17" i="37"/>
  <c r="AK17" i="37"/>
  <c r="AJ17" i="37"/>
  <c r="AIZ16" i="37"/>
  <c r="AIY16" i="37"/>
  <c r="AIX16" i="37"/>
  <c r="AIW16" i="37"/>
  <c r="AIV16" i="37"/>
  <c r="AIU16" i="37"/>
  <c r="AIT16" i="37"/>
  <c r="AIS16" i="37"/>
  <c r="AIR16" i="37"/>
  <c r="AIQ16" i="37"/>
  <c r="AIP16" i="37"/>
  <c r="AIO16" i="37"/>
  <c r="AIN16" i="37"/>
  <c r="AIM16" i="37"/>
  <c r="AIL16" i="37"/>
  <c r="AIK16" i="37"/>
  <c r="AIJ16" i="37"/>
  <c r="AII16" i="37"/>
  <c r="AIH16" i="37"/>
  <c r="AIG16" i="37"/>
  <c r="AIF16" i="37"/>
  <c r="AIE16" i="37"/>
  <c r="AID16" i="37"/>
  <c r="AIC16" i="37"/>
  <c r="AIB16" i="37"/>
  <c r="AIA16" i="37"/>
  <c r="AHZ16" i="37"/>
  <c r="AHY16" i="37"/>
  <c r="AHX16" i="37"/>
  <c r="AHW16" i="37"/>
  <c r="AHV16" i="37"/>
  <c r="AHU16" i="37"/>
  <c r="AHT16" i="37"/>
  <c r="AHS16" i="37"/>
  <c r="AHR16" i="37"/>
  <c r="AHQ16" i="37"/>
  <c r="AHP16" i="37"/>
  <c r="AHO16" i="37"/>
  <c r="AHN16" i="37"/>
  <c r="AHM16" i="37"/>
  <c r="AHL16" i="37"/>
  <c r="AHK16" i="37"/>
  <c r="AHJ16" i="37"/>
  <c r="AHI16" i="37"/>
  <c r="AHH16" i="37"/>
  <c r="AHG16" i="37"/>
  <c r="AHF16" i="37"/>
  <c r="AHE16" i="37"/>
  <c r="AHD16" i="37"/>
  <c r="AHC16" i="37"/>
  <c r="AHB16" i="37"/>
  <c r="AHA16" i="37"/>
  <c r="AGZ16" i="37"/>
  <c r="AGY16" i="37"/>
  <c r="AGX16" i="37"/>
  <c r="AGW16" i="37"/>
  <c r="AGV16" i="37"/>
  <c r="AGU16" i="37"/>
  <c r="AGT16" i="37"/>
  <c r="AGS16" i="37"/>
  <c r="AGR16" i="37"/>
  <c r="AGQ16" i="37"/>
  <c r="AGP16" i="37"/>
  <c r="AGO16" i="37"/>
  <c r="AGN16" i="37"/>
  <c r="AGM16" i="37"/>
  <c r="AGL16" i="37"/>
  <c r="AGK16" i="37"/>
  <c r="AGJ16" i="37"/>
  <c r="AGI16" i="37"/>
  <c r="AGH16" i="37"/>
  <c r="AGG16" i="37"/>
  <c r="AGF16" i="37"/>
  <c r="AGE16" i="37"/>
  <c r="AGD16" i="37"/>
  <c r="AGC16" i="37"/>
  <c r="AGB16" i="37"/>
  <c r="AGA16" i="37"/>
  <c r="AFZ16" i="37"/>
  <c r="AFY16" i="37"/>
  <c r="AFX16" i="37"/>
  <c r="AFW16" i="37"/>
  <c r="AFV16" i="37"/>
  <c r="AFU16" i="37"/>
  <c r="AFT16" i="37"/>
  <c r="AFS16" i="37"/>
  <c r="AFR16" i="37"/>
  <c r="AFQ16" i="37"/>
  <c r="AFP16" i="37"/>
  <c r="AFO16" i="37"/>
  <c r="AFN16" i="37"/>
  <c r="AFM16" i="37"/>
  <c r="AFL16" i="37"/>
  <c r="AFK16" i="37"/>
  <c r="AFJ16" i="37"/>
  <c r="AFI16" i="37"/>
  <c r="AFH16" i="37"/>
  <c r="AFG16" i="37"/>
  <c r="AFF16" i="37"/>
  <c r="AFE16" i="37"/>
  <c r="AFD16" i="37"/>
  <c r="AFC16" i="37"/>
  <c r="AFB16" i="37"/>
  <c r="AFA16" i="37"/>
  <c r="AEZ16" i="37"/>
  <c r="AEY16" i="37"/>
  <c r="AEX16" i="37"/>
  <c r="AEW16" i="37"/>
  <c r="AEV16" i="37"/>
  <c r="AEU16" i="37"/>
  <c r="AET16" i="37"/>
  <c r="AES16" i="37"/>
  <c r="AER16" i="37"/>
  <c r="AEQ16" i="37"/>
  <c r="AEP16" i="37"/>
  <c r="AEO16" i="37"/>
  <c r="AEN16" i="37"/>
  <c r="AEM16" i="37"/>
  <c r="AEL16" i="37"/>
  <c r="AEK16" i="37"/>
  <c r="AEJ16" i="37"/>
  <c r="AEI16" i="37"/>
  <c r="AEH16" i="37"/>
  <c r="AEG16" i="37"/>
  <c r="AEF16" i="37"/>
  <c r="AEE16" i="37"/>
  <c r="AED16" i="37"/>
  <c r="AEC16" i="37"/>
  <c r="AEB16" i="37"/>
  <c r="AEA16" i="37"/>
  <c r="ADZ16" i="37"/>
  <c r="ADY16" i="37"/>
  <c r="ADX16" i="37"/>
  <c r="ADW16" i="37"/>
  <c r="ADV16" i="37"/>
  <c r="ADU16" i="37"/>
  <c r="ADT16" i="37"/>
  <c r="ADS16" i="37"/>
  <c r="ADR16" i="37"/>
  <c r="ADQ16" i="37"/>
  <c r="ADP16" i="37"/>
  <c r="ADO16" i="37"/>
  <c r="ADN16" i="37"/>
  <c r="ADM16" i="37"/>
  <c r="ADL16" i="37"/>
  <c r="ADK16" i="37"/>
  <c r="ADJ16" i="37"/>
  <c r="ADI16" i="37"/>
  <c r="ADH16" i="37"/>
  <c r="ADG16" i="37"/>
  <c r="ADF16" i="37"/>
  <c r="ADE16" i="37"/>
  <c r="ADD16" i="37"/>
  <c r="ADC16" i="37"/>
  <c r="ADB16" i="37"/>
  <c r="ADA16" i="37"/>
  <c r="ACZ16" i="37"/>
  <c r="ACY16" i="37"/>
  <c r="ACX16" i="37"/>
  <c r="ACW16" i="37"/>
  <c r="ACV16" i="37"/>
  <c r="ACU16" i="37"/>
  <c r="ACT16" i="37"/>
  <c r="ACS16" i="37"/>
  <c r="ACR16" i="37"/>
  <c r="ACQ16" i="37"/>
  <c r="ACP16" i="37"/>
  <c r="ACO16" i="37"/>
  <c r="ACN16" i="37"/>
  <c r="ACM16" i="37"/>
  <c r="ACL16" i="37"/>
  <c r="ACK16" i="37"/>
  <c r="ACJ16" i="37"/>
  <c r="ACI16" i="37"/>
  <c r="ACH16" i="37"/>
  <c r="ACG16" i="37"/>
  <c r="ACF16" i="37"/>
  <c r="ACE16" i="37"/>
  <c r="ACD16" i="37"/>
  <c r="ACC16" i="37"/>
  <c r="ACB16" i="37"/>
  <c r="ACA16" i="37"/>
  <c r="ABZ16" i="37"/>
  <c r="ABY16" i="37"/>
  <c r="ABX16" i="37"/>
  <c r="ABW16" i="37"/>
  <c r="ABV16" i="37"/>
  <c r="ABU16" i="37"/>
  <c r="ABT16" i="37"/>
  <c r="ABS16" i="37"/>
  <c r="ABR16" i="37"/>
  <c r="ABQ16" i="37"/>
  <c r="ABP16" i="37"/>
  <c r="ABO16" i="37"/>
  <c r="ABN16" i="37"/>
  <c r="ABM16" i="37"/>
  <c r="ABL16" i="37"/>
  <c r="ABK16" i="37"/>
  <c r="ABJ16" i="37"/>
  <c r="ABI16" i="37"/>
  <c r="ABH16" i="37"/>
  <c r="ABG16" i="37"/>
  <c r="ABF16" i="37"/>
  <c r="ABE16" i="37"/>
  <c r="ABD16" i="37"/>
  <c r="ABC16" i="37"/>
  <c r="ABB16" i="37"/>
  <c r="ABA16" i="37"/>
  <c r="AAZ16" i="37"/>
  <c r="AAY16" i="37"/>
  <c r="AAX16" i="37"/>
  <c r="AAW16" i="37"/>
  <c r="AAV16" i="37"/>
  <c r="AAU16" i="37"/>
  <c r="AAT16" i="37"/>
  <c r="AAS16" i="37"/>
  <c r="AAR16" i="37"/>
  <c r="AAQ16" i="37"/>
  <c r="AAP16" i="37"/>
  <c r="AAO16" i="37"/>
  <c r="AAN16" i="37"/>
  <c r="AAM16" i="37"/>
  <c r="AAL16" i="37"/>
  <c r="AAK16" i="37"/>
  <c r="AAJ16" i="37"/>
  <c r="AAI16" i="37"/>
  <c r="AAH16" i="37"/>
  <c r="AAG16" i="37"/>
  <c r="AAF16" i="37"/>
  <c r="AAE16" i="37"/>
  <c r="AAD16" i="37"/>
  <c r="AAC16" i="37"/>
  <c r="AAB16" i="37"/>
  <c r="AAA16" i="37"/>
  <c r="ZZ16" i="37"/>
  <c r="ZY16" i="37"/>
  <c r="ZX16" i="37"/>
  <c r="ZW16" i="37"/>
  <c r="ZV16" i="37"/>
  <c r="ZU16" i="37"/>
  <c r="ZT16" i="37"/>
  <c r="ZS16" i="37"/>
  <c r="ZR16" i="37"/>
  <c r="ZQ16" i="37"/>
  <c r="ZP16" i="37"/>
  <c r="ZO16" i="37"/>
  <c r="ZN16" i="37"/>
  <c r="ZM16" i="37"/>
  <c r="ZL16" i="37"/>
  <c r="ZK16" i="37"/>
  <c r="ZJ16" i="37"/>
  <c r="ZI16" i="37"/>
  <c r="ZH16" i="37"/>
  <c r="ZG16" i="37"/>
  <c r="ZF16" i="37"/>
  <c r="ZE16" i="37"/>
  <c r="ZD16" i="37"/>
  <c r="ZC16" i="37"/>
  <c r="ZB16" i="37"/>
  <c r="ZA16" i="37"/>
  <c r="YZ16" i="37"/>
  <c r="YY16" i="37"/>
  <c r="YX16" i="37"/>
  <c r="YW16" i="37"/>
  <c r="YV16" i="37"/>
  <c r="YU16" i="37"/>
  <c r="YT16" i="37"/>
  <c r="YS16" i="37"/>
  <c r="YR16" i="37"/>
  <c r="YQ16" i="37"/>
  <c r="YP16" i="37"/>
  <c r="YO16" i="37"/>
  <c r="YN16" i="37"/>
  <c r="YM16" i="37"/>
  <c r="YL16" i="37"/>
  <c r="YK16" i="37"/>
  <c r="YJ16" i="37"/>
  <c r="YI16" i="37"/>
  <c r="YH16" i="37"/>
  <c r="YG16" i="37"/>
  <c r="YF16" i="37"/>
  <c r="YE16" i="37"/>
  <c r="YD16" i="37"/>
  <c r="YC16" i="37"/>
  <c r="YB16" i="37"/>
  <c r="YA16" i="37"/>
  <c r="XZ16" i="37"/>
  <c r="XY16" i="37"/>
  <c r="XX16" i="37"/>
  <c r="XW16" i="37"/>
  <c r="XV16" i="37"/>
  <c r="XU16" i="37"/>
  <c r="XT16" i="37"/>
  <c r="XS16" i="37"/>
  <c r="XR16" i="37"/>
  <c r="XQ16" i="37"/>
  <c r="XP16" i="37"/>
  <c r="XO16" i="37"/>
  <c r="XN16" i="37"/>
  <c r="XM16" i="37"/>
  <c r="XL16" i="37"/>
  <c r="XK16" i="37"/>
  <c r="XJ16" i="37"/>
  <c r="XI16" i="37"/>
  <c r="XH16" i="37"/>
  <c r="XG16" i="37"/>
  <c r="XF16" i="37"/>
  <c r="XE16" i="37"/>
  <c r="XD16" i="37"/>
  <c r="XC16" i="37"/>
  <c r="XB16" i="37"/>
  <c r="XA16" i="37"/>
  <c r="WZ16" i="37"/>
  <c r="WY16" i="37"/>
  <c r="WX16" i="37"/>
  <c r="WW16" i="37"/>
  <c r="WV16" i="37"/>
  <c r="WU16" i="37"/>
  <c r="WT16" i="37"/>
  <c r="WS16" i="37"/>
  <c r="WR16" i="37"/>
  <c r="WQ16" i="37"/>
  <c r="WP16" i="37"/>
  <c r="WO16" i="37"/>
  <c r="WN16" i="37"/>
  <c r="WM16" i="37"/>
  <c r="WL16" i="37"/>
  <c r="WK16" i="37"/>
  <c r="WJ16" i="37"/>
  <c r="WI16" i="37"/>
  <c r="WH16" i="37"/>
  <c r="WG16" i="37"/>
  <c r="WF16" i="37"/>
  <c r="WE16" i="37"/>
  <c r="WD16" i="37"/>
  <c r="WC16" i="37"/>
  <c r="WB16" i="37"/>
  <c r="WA16" i="37"/>
  <c r="VZ16" i="37"/>
  <c r="VY16" i="37"/>
  <c r="VX16" i="37"/>
  <c r="VW16" i="37"/>
  <c r="VV16" i="37"/>
  <c r="VU16" i="37"/>
  <c r="VT16" i="37"/>
  <c r="VS16" i="37"/>
  <c r="VR16" i="37"/>
  <c r="VQ16" i="37"/>
  <c r="VP16" i="37"/>
  <c r="VO16" i="37"/>
  <c r="VN16" i="37"/>
  <c r="VM16" i="37"/>
  <c r="VL16" i="37"/>
  <c r="VK16" i="37"/>
  <c r="VJ16" i="37"/>
  <c r="VI16" i="37"/>
  <c r="VH16" i="37"/>
  <c r="VG16" i="37"/>
  <c r="VF16" i="37"/>
  <c r="VE16" i="37"/>
  <c r="VD16" i="37"/>
  <c r="VC16" i="37"/>
  <c r="VB16" i="37"/>
  <c r="VA16" i="37"/>
  <c r="UZ16" i="37"/>
  <c r="UY16" i="37"/>
  <c r="UX16" i="37"/>
  <c r="UW16" i="37"/>
  <c r="UV16" i="37"/>
  <c r="UU16" i="37"/>
  <c r="UT16" i="37"/>
  <c r="US16" i="37"/>
  <c r="UR16" i="37"/>
  <c r="UQ16" i="37"/>
  <c r="UP16" i="37"/>
  <c r="UO16" i="37"/>
  <c r="UN16" i="37"/>
  <c r="UM16" i="37"/>
  <c r="UL16" i="37"/>
  <c r="UK16" i="37"/>
  <c r="UJ16" i="37"/>
  <c r="UI16" i="37"/>
  <c r="UH16" i="37"/>
  <c r="UG16" i="37"/>
  <c r="UF16" i="37"/>
  <c r="UE16" i="37"/>
  <c r="UD16" i="37"/>
  <c r="UC16" i="37"/>
  <c r="UB16" i="37"/>
  <c r="UA16" i="37"/>
  <c r="TZ16" i="37"/>
  <c r="TY16" i="37"/>
  <c r="TX16" i="37"/>
  <c r="TW16" i="37"/>
  <c r="TV16" i="37"/>
  <c r="TU16" i="37"/>
  <c r="TT16" i="37"/>
  <c r="TS16" i="37"/>
  <c r="TR16" i="37"/>
  <c r="TQ16" i="37"/>
  <c r="TP16" i="37"/>
  <c r="TO16" i="37"/>
  <c r="TN16" i="37"/>
  <c r="TM16" i="37"/>
  <c r="TL16" i="37"/>
  <c r="TK16" i="37"/>
  <c r="TJ16" i="37"/>
  <c r="TI16" i="37"/>
  <c r="TH16" i="37"/>
  <c r="TG16" i="37"/>
  <c r="TF16" i="37"/>
  <c r="TE16" i="37"/>
  <c r="TD16" i="37"/>
  <c r="TC16" i="37"/>
  <c r="TB16" i="37"/>
  <c r="TA16" i="37"/>
  <c r="SZ16" i="37"/>
  <c r="SY16" i="37"/>
  <c r="SX16" i="37"/>
  <c r="SW16" i="37"/>
  <c r="SV16" i="37"/>
  <c r="SU16" i="37"/>
  <c r="ST16" i="37"/>
  <c r="SS16" i="37"/>
  <c r="SR16" i="37"/>
  <c r="SQ16" i="37"/>
  <c r="SP16" i="37"/>
  <c r="SO16" i="37"/>
  <c r="SN16" i="37"/>
  <c r="SM16" i="37"/>
  <c r="SL16" i="37"/>
  <c r="SK16" i="37"/>
  <c r="SJ16" i="37"/>
  <c r="SI16" i="37"/>
  <c r="SH16" i="37"/>
  <c r="SG16" i="37"/>
  <c r="SF16" i="37"/>
  <c r="SE16" i="37"/>
  <c r="SD16" i="37"/>
  <c r="SC16" i="37"/>
  <c r="SB16" i="37"/>
  <c r="SA16" i="37"/>
  <c r="RZ16" i="37"/>
  <c r="RY16" i="37"/>
  <c r="RX16" i="37"/>
  <c r="RW16" i="37"/>
  <c r="RV16" i="37"/>
  <c r="RU16" i="37"/>
  <c r="RT16" i="37"/>
  <c r="RS16" i="37"/>
  <c r="RR16" i="37"/>
  <c r="RQ16" i="37"/>
  <c r="RP16" i="37"/>
  <c r="RO16" i="37"/>
  <c r="RN16" i="37"/>
  <c r="RM16" i="37"/>
  <c r="RL16" i="37"/>
  <c r="RK16" i="37"/>
  <c r="RJ16" i="37"/>
  <c r="RI16" i="37"/>
  <c r="RH16" i="37"/>
  <c r="RG16" i="37"/>
  <c r="RF16" i="37"/>
  <c r="RE16" i="37"/>
  <c r="RD16" i="37"/>
  <c r="RC16" i="37"/>
  <c r="RB16" i="37"/>
  <c r="RA16" i="37"/>
  <c r="QZ16" i="37"/>
  <c r="QY16" i="37"/>
  <c r="QX16" i="37"/>
  <c r="QW16" i="37"/>
  <c r="QV16" i="37"/>
  <c r="QU16" i="37"/>
  <c r="QT16" i="37"/>
  <c r="QS16" i="37"/>
  <c r="QR16" i="37"/>
  <c r="QQ16" i="37"/>
  <c r="QP16" i="37"/>
  <c r="QO16" i="37"/>
  <c r="QN16" i="37"/>
  <c r="QM16" i="37"/>
  <c r="QL16" i="37"/>
  <c r="QK16" i="37"/>
  <c r="QJ16" i="37"/>
  <c r="QI16" i="37"/>
  <c r="QH16" i="37"/>
  <c r="QG16" i="37"/>
  <c r="QF16" i="37"/>
  <c r="QE16" i="37"/>
  <c r="QD16" i="37"/>
  <c r="QC16" i="37"/>
  <c r="QB16" i="37"/>
  <c r="QA16" i="37"/>
  <c r="PZ16" i="37"/>
  <c r="PY16" i="37"/>
  <c r="PX16" i="37"/>
  <c r="PW16" i="37"/>
  <c r="PV16" i="37"/>
  <c r="PU16" i="37"/>
  <c r="PT16" i="37"/>
  <c r="PS16" i="37"/>
  <c r="PR16" i="37"/>
  <c r="PQ16" i="37"/>
  <c r="PP16" i="37"/>
  <c r="PO16" i="37"/>
  <c r="PN16" i="37"/>
  <c r="PM16" i="37"/>
  <c r="PL16" i="37"/>
  <c r="PK16" i="37"/>
  <c r="PJ16" i="37"/>
  <c r="PI16" i="37"/>
  <c r="PH16" i="37"/>
  <c r="PG16" i="37"/>
  <c r="PF16" i="37"/>
  <c r="PE16" i="37"/>
  <c r="PD16" i="37"/>
  <c r="PC16" i="37"/>
  <c r="PB16" i="37"/>
  <c r="PA16" i="37"/>
  <c r="OZ16" i="37"/>
  <c r="OY16" i="37"/>
  <c r="OX16" i="37"/>
  <c r="OW16" i="37"/>
  <c r="OV16" i="37"/>
  <c r="OU16" i="37"/>
  <c r="OT16" i="37"/>
  <c r="OS16" i="37"/>
  <c r="OR16" i="37"/>
  <c r="OQ16" i="37"/>
  <c r="OP16" i="37"/>
  <c r="OO16" i="37"/>
  <c r="ON16" i="37"/>
  <c r="OM16" i="37"/>
  <c r="OL16" i="37"/>
  <c r="OK16" i="37"/>
  <c r="OJ16" i="37"/>
  <c r="OI16" i="37"/>
  <c r="OH16" i="37"/>
  <c r="OG16" i="37"/>
  <c r="OF16" i="37"/>
  <c r="OE16" i="37"/>
  <c r="OD16" i="37"/>
  <c r="OC16" i="37"/>
  <c r="OB16" i="37"/>
  <c r="OA16" i="37"/>
  <c r="NZ16" i="37"/>
  <c r="NY16" i="37"/>
  <c r="NX16" i="37"/>
  <c r="NW16" i="37"/>
  <c r="NV16" i="37"/>
  <c r="NU16" i="37"/>
  <c r="NT16" i="37"/>
  <c r="NS16" i="37"/>
  <c r="NR16" i="37"/>
  <c r="NQ16" i="37"/>
  <c r="NP16" i="37"/>
  <c r="NO16" i="37"/>
  <c r="NN16" i="37"/>
  <c r="NM16" i="37"/>
  <c r="NL16" i="37"/>
  <c r="NK16" i="37"/>
  <c r="NJ16" i="37"/>
  <c r="NI16" i="37"/>
  <c r="NH16" i="37"/>
  <c r="NG16" i="37"/>
  <c r="NF16" i="37"/>
  <c r="NE16" i="37"/>
  <c r="ND16" i="37"/>
  <c r="NC16" i="37"/>
  <c r="NB16" i="37"/>
  <c r="NA16" i="37"/>
  <c r="MZ16" i="37"/>
  <c r="MY16" i="37"/>
  <c r="MX16" i="37"/>
  <c r="MW16" i="37"/>
  <c r="MV16" i="37"/>
  <c r="MU16" i="37"/>
  <c r="MT16" i="37"/>
  <c r="MS16" i="37"/>
  <c r="MR16" i="37"/>
  <c r="MQ16" i="37"/>
  <c r="MP16" i="37"/>
  <c r="MO16" i="37"/>
  <c r="MN16" i="37"/>
  <c r="MM16" i="37"/>
  <c r="ML16" i="37"/>
  <c r="MK16" i="37"/>
  <c r="MJ16" i="37"/>
  <c r="MI16" i="37"/>
  <c r="MH16" i="37"/>
  <c r="MG16" i="37"/>
  <c r="MF16" i="37"/>
  <c r="ME16" i="37"/>
  <c r="MD16" i="37"/>
  <c r="MC16" i="37"/>
  <c r="MB16" i="37"/>
  <c r="MA16" i="37"/>
  <c r="LZ16" i="37"/>
  <c r="LY16" i="37"/>
  <c r="LX16" i="37"/>
  <c r="LW16" i="37"/>
  <c r="LV16" i="37"/>
  <c r="LU16" i="37"/>
  <c r="LT16" i="37"/>
  <c r="LS16" i="37"/>
  <c r="LR16" i="37"/>
  <c r="LQ16" i="37"/>
  <c r="LP16" i="37"/>
  <c r="LO16" i="37"/>
  <c r="LN16" i="37"/>
  <c r="LM16" i="37"/>
  <c r="LL16" i="37"/>
  <c r="LK16" i="37"/>
  <c r="LJ16" i="37"/>
  <c r="LI16" i="37"/>
  <c r="LH16" i="37"/>
  <c r="LG16" i="37"/>
  <c r="LF16" i="37"/>
  <c r="LE16" i="37"/>
  <c r="LD16" i="37"/>
  <c r="LC16" i="37"/>
  <c r="LB16" i="37"/>
  <c r="LA16" i="37"/>
  <c r="KZ16" i="37"/>
  <c r="KY16" i="37"/>
  <c r="KX16" i="37"/>
  <c r="KW16" i="37"/>
  <c r="KV16" i="37"/>
  <c r="KU16" i="37"/>
  <c r="KT16" i="37"/>
  <c r="KS16" i="37"/>
  <c r="KR16" i="37"/>
  <c r="KQ16" i="37"/>
  <c r="KP16" i="37"/>
  <c r="KO16" i="37"/>
  <c r="KN16" i="37"/>
  <c r="KM16" i="37"/>
  <c r="KL16" i="37"/>
  <c r="KK16" i="37"/>
  <c r="KJ16" i="37"/>
  <c r="KI16" i="37"/>
  <c r="KH16" i="37"/>
  <c r="KG16" i="37"/>
  <c r="KF16" i="37"/>
  <c r="KE16" i="37"/>
  <c r="KD16" i="37"/>
  <c r="KC16" i="37"/>
  <c r="KB16" i="37"/>
  <c r="KA16" i="37"/>
  <c r="JZ16" i="37"/>
  <c r="JY16" i="37"/>
  <c r="JX16" i="37"/>
  <c r="JW16" i="37"/>
  <c r="JV16" i="37"/>
  <c r="JU16" i="37"/>
  <c r="JT16" i="37"/>
  <c r="JS16" i="37"/>
  <c r="JR16" i="37"/>
  <c r="JQ16" i="37"/>
  <c r="JP16" i="37"/>
  <c r="JO16" i="37"/>
  <c r="JN16" i="37"/>
  <c r="JM16" i="37"/>
  <c r="JL16" i="37"/>
  <c r="JK16" i="37"/>
  <c r="JJ16" i="37"/>
  <c r="JI16" i="37"/>
  <c r="JH16" i="37"/>
  <c r="JG16" i="37"/>
  <c r="JF16" i="37"/>
  <c r="JE16" i="37"/>
  <c r="JD16" i="37"/>
  <c r="JC16" i="37"/>
  <c r="JB16" i="37"/>
  <c r="JA16" i="37"/>
  <c r="IZ16" i="37"/>
  <c r="IY16" i="37"/>
  <c r="IX16" i="37"/>
  <c r="IW16" i="37"/>
  <c r="IV16" i="37"/>
  <c r="IU16" i="37"/>
  <c r="IT16" i="37"/>
  <c r="IS16" i="37"/>
  <c r="IR16" i="37"/>
  <c r="IQ16" i="37"/>
  <c r="IP16" i="37"/>
  <c r="IO16" i="37"/>
  <c r="IN16" i="37"/>
  <c r="IM16" i="37"/>
  <c r="IL16" i="37"/>
  <c r="IK16" i="37"/>
  <c r="IJ16" i="37"/>
  <c r="II16" i="37"/>
  <c r="IH16" i="37"/>
  <c r="IG16" i="37"/>
  <c r="IF16" i="37"/>
  <c r="IE16" i="37"/>
  <c r="ID16" i="37"/>
  <c r="IC16" i="37"/>
  <c r="IB16" i="37"/>
  <c r="IA16" i="37"/>
  <c r="HZ16" i="37"/>
  <c r="HY16" i="37"/>
  <c r="HX16" i="37"/>
  <c r="HW16" i="37"/>
  <c r="HV16" i="37"/>
  <c r="HU16" i="37"/>
  <c r="HT16" i="37"/>
  <c r="HS16" i="37"/>
  <c r="HR16" i="37"/>
  <c r="HQ16" i="37"/>
  <c r="HP16" i="37"/>
  <c r="HO16" i="37"/>
  <c r="HN16" i="37"/>
  <c r="HM16" i="37"/>
  <c r="HL16" i="37"/>
  <c r="HK16" i="37"/>
  <c r="HJ16" i="37"/>
  <c r="HI16" i="37"/>
  <c r="HH16" i="37"/>
  <c r="HG16" i="37"/>
  <c r="HF16" i="37"/>
  <c r="HE16" i="37"/>
  <c r="HD16" i="37"/>
  <c r="HC16" i="37"/>
  <c r="HB16" i="37"/>
  <c r="HA16" i="37"/>
  <c r="GZ16" i="37"/>
  <c r="GY16" i="37"/>
  <c r="GX16" i="37"/>
  <c r="GW16" i="37"/>
  <c r="GV16" i="37"/>
  <c r="GU16" i="37"/>
  <c r="GT16" i="37"/>
  <c r="GS16" i="37"/>
  <c r="GR16" i="37"/>
  <c r="GQ16" i="37"/>
  <c r="GP16" i="37"/>
  <c r="GO16" i="37"/>
  <c r="GN16" i="37"/>
  <c r="GM16" i="37"/>
  <c r="GL16" i="37"/>
  <c r="GK16" i="37"/>
  <c r="GJ16" i="37"/>
  <c r="GI16" i="37"/>
  <c r="GH16" i="37"/>
  <c r="GG16" i="37"/>
  <c r="GF16" i="37"/>
  <c r="GE16" i="37"/>
  <c r="GD16" i="37"/>
  <c r="GC16" i="37"/>
  <c r="GB16" i="37"/>
  <c r="GA16" i="37"/>
  <c r="FZ16" i="37"/>
  <c r="FY16" i="37"/>
  <c r="FX16" i="37"/>
  <c r="FW16" i="37"/>
  <c r="FV16" i="37"/>
  <c r="FU16" i="37"/>
  <c r="FT16" i="37"/>
  <c r="FS16" i="37"/>
  <c r="FR16" i="37"/>
  <c r="FQ16" i="37"/>
  <c r="FP16" i="37"/>
  <c r="FO16" i="37"/>
  <c r="FN16" i="37"/>
  <c r="FM16" i="37"/>
  <c r="FL16" i="37"/>
  <c r="FK16" i="37"/>
  <c r="FJ16" i="37"/>
  <c r="FI16" i="37"/>
  <c r="FH16" i="37"/>
  <c r="FG16" i="37"/>
  <c r="FF16" i="37"/>
  <c r="FE16" i="37"/>
  <c r="FD16" i="37"/>
  <c r="FC16" i="37"/>
  <c r="FB16" i="37"/>
  <c r="FA16" i="37"/>
  <c r="EZ16" i="37"/>
  <c r="EY16" i="37"/>
  <c r="EX16" i="37"/>
  <c r="EW16" i="37"/>
  <c r="EV16" i="37"/>
  <c r="EU16" i="37"/>
  <c r="ET16" i="37"/>
  <c r="ES16" i="37"/>
  <c r="ER16" i="37"/>
  <c r="EQ16" i="37"/>
  <c r="EP16" i="37"/>
  <c r="EO16" i="37"/>
  <c r="EN16" i="37"/>
  <c r="EM16" i="37"/>
  <c r="EL16" i="37"/>
  <c r="EK16" i="37"/>
  <c r="EJ16" i="37"/>
  <c r="EI16" i="37"/>
  <c r="EH16" i="37"/>
  <c r="EG16" i="37"/>
  <c r="EF16" i="37"/>
  <c r="EE16" i="37"/>
  <c r="ED16" i="37"/>
  <c r="EC16" i="37"/>
  <c r="EB16" i="37"/>
  <c r="EA16" i="37"/>
  <c r="DZ16" i="37"/>
  <c r="DY16" i="37"/>
  <c r="DX16" i="37"/>
  <c r="DW16" i="37"/>
  <c r="DV16" i="37"/>
  <c r="DU16" i="37"/>
  <c r="DT16" i="37"/>
  <c r="DS16" i="37"/>
  <c r="DR16" i="37"/>
  <c r="DQ16" i="37"/>
  <c r="DP16" i="37"/>
  <c r="DO16" i="37"/>
  <c r="DN16" i="37"/>
  <c r="DM16" i="37"/>
  <c r="DL16" i="37"/>
  <c r="DK16" i="37"/>
  <c r="DJ16" i="37"/>
  <c r="DI16" i="37"/>
  <c r="DH16" i="37"/>
  <c r="DG16" i="37"/>
  <c r="DF16" i="37"/>
  <c r="DE16" i="37"/>
  <c r="DD16" i="37"/>
  <c r="DC16" i="37"/>
  <c r="DB16" i="37"/>
  <c r="DA16" i="37"/>
  <c r="CZ16" i="37"/>
  <c r="CY16" i="37"/>
  <c r="CX16" i="37"/>
  <c r="CW16" i="37"/>
  <c r="CV16" i="37"/>
  <c r="CU16" i="37"/>
  <c r="CT16" i="37"/>
  <c r="CS16" i="37"/>
  <c r="CR16" i="37"/>
  <c r="CQ16" i="37"/>
  <c r="CP16" i="37"/>
  <c r="CO16" i="37"/>
  <c r="CN16" i="37"/>
  <c r="CM16" i="37"/>
  <c r="CL16" i="37"/>
  <c r="CK16" i="37"/>
  <c r="CJ16" i="37"/>
  <c r="CI16" i="37"/>
  <c r="CH16" i="37"/>
  <c r="CG16" i="37"/>
  <c r="CF16" i="37"/>
  <c r="CE16" i="37"/>
  <c r="CD16" i="37"/>
  <c r="CC16" i="37"/>
  <c r="CB16" i="37"/>
  <c r="CA16" i="37"/>
  <c r="BZ16" i="37"/>
  <c r="BY16" i="37"/>
  <c r="BX16" i="37"/>
  <c r="BW16" i="37"/>
  <c r="BV16" i="37"/>
  <c r="BU16" i="37"/>
  <c r="BT16" i="37"/>
  <c r="BS16" i="37"/>
  <c r="BR16" i="37"/>
  <c r="BQ16" i="37"/>
  <c r="BP16" i="37"/>
  <c r="BO16" i="37"/>
  <c r="BN16" i="37"/>
  <c r="BM16" i="37"/>
  <c r="BL16" i="37"/>
  <c r="BK16" i="37"/>
  <c r="BJ16" i="37"/>
  <c r="BI16" i="37"/>
  <c r="BH16" i="37"/>
  <c r="BG16" i="37"/>
  <c r="BF16" i="37"/>
  <c r="BE16" i="37"/>
  <c r="BD16" i="37"/>
  <c r="BC16" i="37"/>
  <c r="BB16" i="37"/>
  <c r="BA16" i="37"/>
  <c r="AZ16" i="37"/>
  <c r="AY16" i="37"/>
  <c r="AX16" i="37"/>
  <c r="AW16" i="37"/>
  <c r="AV16" i="37"/>
  <c r="AU16" i="37"/>
  <c r="AT16" i="37"/>
  <c r="AS16" i="37"/>
  <c r="AR16" i="37"/>
  <c r="AQ16" i="37"/>
  <c r="AP16" i="37"/>
  <c r="AO16" i="37"/>
  <c r="AN16" i="37"/>
  <c r="AM16" i="37"/>
  <c r="AL16" i="37"/>
  <c r="AK16" i="37"/>
  <c r="AJ16" i="37"/>
  <c r="AIZ15" i="37"/>
  <c r="AIY15" i="37"/>
  <c r="AIX15" i="37"/>
  <c r="AIW15" i="37"/>
  <c r="AIV15" i="37"/>
  <c r="AIU15" i="37"/>
  <c r="AIT15" i="37"/>
  <c r="AIS15" i="37"/>
  <c r="AIR15" i="37"/>
  <c r="AIQ15" i="37"/>
  <c r="AIP15" i="37"/>
  <c r="AIO15" i="37"/>
  <c r="AIN15" i="37"/>
  <c r="AIM15" i="37"/>
  <c r="AIL15" i="37"/>
  <c r="AIK15" i="37"/>
  <c r="AIJ15" i="37"/>
  <c r="AII15" i="37"/>
  <c r="AIH15" i="37"/>
  <c r="AIG15" i="37"/>
  <c r="AIF15" i="37"/>
  <c r="AIE15" i="37"/>
  <c r="AID15" i="37"/>
  <c r="AIC15" i="37"/>
  <c r="AIB15" i="37"/>
  <c r="AIA15" i="37"/>
  <c r="AHZ15" i="37"/>
  <c r="AHY15" i="37"/>
  <c r="AHX15" i="37"/>
  <c r="AHW15" i="37"/>
  <c r="AHV15" i="37"/>
  <c r="AHU15" i="37"/>
  <c r="AHT15" i="37"/>
  <c r="AHS15" i="37"/>
  <c r="AHR15" i="37"/>
  <c r="AHQ15" i="37"/>
  <c r="AHP15" i="37"/>
  <c r="AHO15" i="37"/>
  <c r="AHN15" i="37"/>
  <c r="AHM15" i="37"/>
  <c r="AHL15" i="37"/>
  <c r="AHK15" i="37"/>
  <c r="AHJ15" i="37"/>
  <c r="AHI15" i="37"/>
  <c r="AHH15" i="37"/>
  <c r="AHG15" i="37"/>
  <c r="AHF15" i="37"/>
  <c r="AHE15" i="37"/>
  <c r="AHD15" i="37"/>
  <c r="AHC15" i="37"/>
  <c r="AHB15" i="37"/>
  <c r="AHA15" i="37"/>
  <c r="AGZ15" i="37"/>
  <c r="AGY15" i="37"/>
  <c r="AGX15" i="37"/>
  <c r="AGW15" i="37"/>
  <c r="AGV15" i="37"/>
  <c r="AGU15" i="37"/>
  <c r="AGT15" i="37"/>
  <c r="AGS15" i="37"/>
  <c r="AGR15" i="37"/>
  <c r="AGQ15" i="37"/>
  <c r="AGP15" i="37"/>
  <c r="AGO15" i="37"/>
  <c r="AGN15" i="37"/>
  <c r="AGM15" i="37"/>
  <c r="AGL15" i="37"/>
  <c r="AGK15" i="37"/>
  <c r="AGJ15" i="37"/>
  <c r="AGI15" i="37"/>
  <c r="AGH15" i="37"/>
  <c r="AGG15" i="37"/>
  <c r="AGF15" i="37"/>
  <c r="AGE15" i="37"/>
  <c r="AGD15" i="37"/>
  <c r="AGC15" i="37"/>
  <c r="AGB15" i="37"/>
  <c r="AGA15" i="37"/>
  <c r="AFZ15" i="37"/>
  <c r="AFY15" i="37"/>
  <c r="AFX15" i="37"/>
  <c r="AFW15" i="37"/>
  <c r="AFV15" i="37"/>
  <c r="AFU15" i="37"/>
  <c r="AFT15" i="37"/>
  <c r="AFS15" i="37"/>
  <c r="AFR15" i="37"/>
  <c r="AFQ15" i="37"/>
  <c r="AFP15" i="37"/>
  <c r="AFO15" i="37"/>
  <c r="AFN15" i="37"/>
  <c r="AFM15" i="37"/>
  <c r="AFL15" i="37"/>
  <c r="AFK15" i="37"/>
  <c r="AFJ15" i="37"/>
  <c r="AFI15" i="37"/>
  <c r="AFH15" i="37"/>
  <c r="AFG15" i="37"/>
  <c r="AFF15" i="37"/>
  <c r="AFE15" i="37"/>
  <c r="AFD15" i="37"/>
  <c r="AFC15" i="37"/>
  <c r="AFB15" i="37"/>
  <c r="AFA15" i="37"/>
  <c r="AEZ15" i="37"/>
  <c r="AEY15" i="37"/>
  <c r="AEX15" i="37"/>
  <c r="AEW15" i="37"/>
  <c r="AEV15" i="37"/>
  <c r="AEU15" i="37"/>
  <c r="AET15" i="37"/>
  <c r="AES15" i="37"/>
  <c r="AER15" i="37"/>
  <c r="AEQ15" i="37"/>
  <c r="AEP15" i="37"/>
  <c r="AEO15" i="37"/>
  <c r="AEN15" i="37"/>
  <c r="AEM15" i="37"/>
  <c r="AEL15" i="37"/>
  <c r="AEK15" i="37"/>
  <c r="AEJ15" i="37"/>
  <c r="AEI15" i="37"/>
  <c r="AEH15" i="37"/>
  <c r="AEG15" i="37"/>
  <c r="AEF15" i="37"/>
  <c r="AEE15" i="37"/>
  <c r="AED15" i="37"/>
  <c r="AEC15" i="37"/>
  <c r="AEB15" i="37"/>
  <c r="AEA15" i="37"/>
  <c r="ADZ15" i="37"/>
  <c r="ADY15" i="37"/>
  <c r="ADX15" i="37"/>
  <c r="ADW15" i="37"/>
  <c r="ADV15" i="37"/>
  <c r="ADU15" i="37"/>
  <c r="ADT15" i="37"/>
  <c r="ADS15" i="37"/>
  <c r="ADR15" i="37"/>
  <c r="ADQ15" i="37"/>
  <c r="ADP15" i="37"/>
  <c r="ADO15" i="37"/>
  <c r="ADN15" i="37"/>
  <c r="ADM15" i="37"/>
  <c r="ADL15" i="37"/>
  <c r="ADK15" i="37"/>
  <c r="ADJ15" i="37"/>
  <c r="ADI15" i="37"/>
  <c r="ADH15" i="37"/>
  <c r="ADG15" i="37"/>
  <c r="ADF15" i="37"/>
  <c r="ADE15" i="37"/>
  <c r="ADD15" i="37"/>
  <c r="ADC15" i="37"/>
  <c r="ADB15" i="37"/>
  <c r="ADA15" i="37"/>
  <c r="ACZ15" i="37"/>
  <c r="ACY15" i="37"/>
  <c r="ACX15" i="37"/>
  <c r="ACW15" i="37"/>
  <c r="ACV15" i="37"/>
  <c r="ACU15" i="37"/>
  <c r="ACT15" i="37"/>
  <c r="ACS15" i="37"/>
  <c r="ACR15" i="37"/>
  <c r="ACQ15" i="37"/>
  <c r="ACP15" i="37"/>
  <c r="ACO15" i="37"/>
  <c r="ACN15" i="37"/>
  <c r="ACM15" i="37"/>
  <c r="ACL15" i="37"/>
  <c r="ACK15" i="37"/>
  <c r="ACJ15" i="37"/>
  <c r="ACI15" i="37"/>
  <c r="ACH15" i="37"/>
  <c r="ACG15" i="37"/>
  <c r="ACF15" i="37"/>
  <c r="ACE15" i="37"/>
  <c r="ACD15" i="37"/>
  <c r="ACC15" i="37"/>
  <c r="ACB15" i="37"/>
  <c r="ACA15" i="37"/>
  <c r="ABZ15" i="37"/>
  <c r="ABY15" i="37"/>
  <c r="ABX15" i="37"/>
  <c r="ABW15" i="37"/>
  <c r="ABV15" i="37"/>
  <c r="ABU15" i="37"/>
  <c r="ABT15" i="37"/>
  <c r="ABS15" i="37"/>
  <c r="ABR15" i="37"/>
  <c r="ABQ15" i="37"/>
  <c r="ABP15" i="37"/>
  <c r="ABO15" i="37"/>
  <c r="ABN15" i="37"/>
  <c r="ABM15" i="37"/>
  <c r="ABL15" i="37"/>
  <c r="ABK15" i="37"/>
  <c r="ABJ15" i="37"/>
  <c r="ABI15" i="37"/>
  <c r="ABH15" i="37"/>
  <c r="ABG15" i="37"/>
  <c r="ABF15" i="37"/>
  <c r="ABE15" i="37"/>
  <c r="ABD15" i="37"/>
  <c r="ABC15" i="37"/>
  <c r="ABB15" i="37"/>
  <c r="ABA15" i="37"/>
  <c r="AAZ15" i="37"/>
  <c r="AAY15" i="37"/>
  <c r="AAX15" i="37"/>
  <c r="AAW15" i="37"/>
  <c r="AAV15" i="37"/>
  <c r="AAU15" i="37"/>
  <c r="AAT15" i="37"/>
  <c r="AAS15" i="37"/>
  <c r="AAR15" i="37"/>
  <c r="AAQ15" i="37"/>
  <c r="AAP15" i="37"/>
  <c r="AAO15" i="37"/>
  <c r="AAN15" i="37"/>
  <c r="AAM15" i="37"/>
  <c r="AAL15" i="37"/>
  <c r="AAK15" i="37"/>
  <c r="AAJ15" i="37"/>
  <c r="AAI15" i="37"/>
  <c r="AAH15" i="37"/>
  <c r="AAG15" i="37"/>
  <c r="AAF15" i="37"/>
  <c r="AAE15" i="37"/>
  <c r="AAD15" i="37"/>
  <c r="AAC15" i="37"/>
  <c r="AAB15" i="37"/>
  <c r="AAA15" i="37"/>
  <c r="ZZ15" i="37"/>
  <c r="ZY15" i="37"/>
  <c r="ZX15" i="37"/>
  <c r="ZW15" i="37"/>
  <c r="ZV15" i="37"/>
  <c r="ZU15" i="37"/>
  <c r="ZT15" i="37"/>
  <c r="ZS15" i="37"/>
  <c r="ZR15" i="37"/>
  <c r="ZQ15" i="37"/>
  <c r="ZP15" i="37"/>
  <c r="ZO15" i="37"/>
  <c r="ZN15" i="37"/>
  <c r="ZM15" i="37"/>
  <c r="ZL15" i="37"/>
  <c r="ZK15" i="37"/>
  <c r="ZJ15" i="37"/>
  <c r="ZI15" i="37"/>
  <c r="ZH15" i="37"/>
  <c r="ZG15" i="37"/>
  <c r="ZF15" i="37"/>
  <c r="ZE15" i="37"/>
  <c r="ZD15" i="37"/>
  <c r="ZC15" i="37"/>
  <c r="ZB15" i="37"/>
  <c r="ZA15" i="37"/>
  <c r="YZ15" i="37"/>
  <c r="YY15" i="37"/>
  <c r="YX15" i="37"/>
  <c r="YW15" i="37"/>
  <c r="YV15" i="37"/>
  <c r="YU15" i="37"/>
  <c r="YT15" i="37"/>
  <c r="YS15" i="37"/>
  <c r="YR15" i="37"/>
  <c r="YQ15" i="37"/>
  <c r="YP15" i="37"/>
  <c r="YO15" i="37"/>
  <c r="YN15" i="37"/>
  <c r="YM15" i="37"/>
  <c r="YL15" i="37"/>
  <c r="YK15" i="37"/>
  <c r="YJ15" i="37"/>
  <c r="YI15" i="37"/>
  <c r="YH15" i="37"/>
  <c r="YG15" i="37"/>
  <c r="YF15" i="37"/>
  <c r="YE15" i="37"/>
  <c r="YD15" i="37"/>
  <c r="YC15" i="37"/>
  <c r="YB15" i="37"/>
  <c r="YA15" i="37"/>
  <c r="XZ15" i="37"/>
  <c r="XY15" i="37"/>
  <c r="XX15" i="37"/>
  <c r="XW15" i="37"/>
  <c r="XV15" i="37"/>
  <c r="XU15" i="37"/>
  <c r="XT15" i="37"/>
  <c r="XS15" i="37"/>
  <c r="XR15" i="37"/>
  <c r="XQ15" i="37"/>
  <c r="XP15" i="37"/>
  <c r="XO15" i="37"/>
  <c r="XN15" i="37"/>
  <c r="XM15" i="37"/>
  <c r="XL15" i="37"/>
  <c r="XK15" i="37"/>
  <c r="XJ15" i="37"/>
  <c r="XI15" i="37"/>
  <c r="XH15" i="37"/>
  <c r="XG15" i="37"/>
  <c r="XF15" i="37"/>
  <c r="XE15" i="37"/>
  <c r="XD15" i="37"/>
  <c r="XC15" i="37"/>
  <c r="XB15" i="37"/>
  <c r="XA15" i="37"/>
  <c r="WZ15" i="37"/>
  <c r="WY15" i="37"/>
  <c r="WX15" i="37"/>
  <c r="WW15" i="37"/>
  <c r="WV15" i="37"/>
  <c r="WU15" i="37"/>
  <c r="WT15" i="37"/>
  <c r="WS15" i="37"/>
  <c r="WR15" i="37"/>
  <c r="WQ15" i="37"/>
  <c r="WP15" i="37"/>
  <c r="WO15" i="37"/>
  <c r="WN15" i="37"/>
  <c r="WM15" i="37"/>
  <c r="WL15" i="37"/>
  <c r="WK15" i="37"/>
  <c r="WJ15" i="37"/>
  <c r="WI15" i="37"/>
  <c r="WH15" i="37"/>
  <c r="WG15" i="37"/>
  <c r="WF15" i="37"/>
  <c r="WE15" i="37"/>
  <c r="WD15" i="37"/>
  <c r="WC15" i="37"/>
  <c r="WB15" i="37"/>
  <c r="WA15" i="37"/>
  <c r="VZ15" i="37"/>
  <c r="VY15" i="37"/>
  <c r="VX15" i="37"/>
  <c r="VW15" i="37"/>
  <c r="VV15" i="37"/>
  <c r="VU15" i="37"/>
  <c r="VT15" i="37"/>
  <c r="VS15" i="37"/>
  <c r="VR15" i="37"/>
  <c r="VQ15" i="37"/>
  <c r="VP15" i="37"/>
  <c r="VO15" i="37"/>
  <c r="VN15" i="37"/>
  <c r="VM15" i="37"/>
  <c r="VL15" i="37"/>
  <c r="VK15" i="37"/>
  <c r="VJ15" i="37"/>
  <c r="VI15" i="37"/>
  <c r="VH15" i="37"/>
  <c r="VG15" i="37"/>
  <c r="VF15" i="37"/>
  <c r="VE15" i="37"/>
  <c r="VD15" i="37"/>
  <c r="VC15" i="37"/>
  <c r="VB15" i="37"/>
  <c r="VA15" i="37"/>
  <c r="UZ15" i="37"/>
  <c r="UY15" i="37"/>
  <c r="UX15" i="37"/>
  <c r="UW15" i="37"/>
  <c r="UV15" i="37"/>
  <c r="UU15" i="37"/>
  <c r="UT15" i="37"/>
  <c r="US15" i="37"/>
  <c r="UR15" i="37"/>
  <c r="UQ15" i="37"/>
  <c r="UP15" i="37"/>
  <c r="UO15" i="37"/>
  <c r="UN15" i="37"/>
  <c r="UM15" i="37"/>
  <c r="UL15" i="37"/>
  <c r="UK15" i="37"/>
  <c r="UJ15" i="37"/>
  <c r="UI15" i="37"/>
  <c r="UH15" i="37"/>
  <c r="UG15" i="37"/>
  <c r="UF15" i="37"/>
  <c r="UE15" i="37"/>
  <c r="UD15" i="37"/>
  <c r="UC15" i="37"/>
  <c r="UB15" i="37"/>
  <c r="UA15" i="37"/>
  <c r="TZ15" i="37"/>
  <c r="TY15" i="37"/>
  <c r="TX15" i="37"/>
  <c r="TW15" i="37"/>
  <c r="TV15" i="37"/>
  <c r="TU15" i="37"/>
  <c r="TT15" i="37"/>
  <c r="TS15" i="37"/>
  <c r="TR15" i="37"/>
  <c r="TQ15" i="37"/>
  <c r="TP15" i="37"/>
  <c r="TO15" i="37"/>
  <c r="TN15" i="37"/>
  <c r="TM15" i="37"/>
  <c r="TL15" i="37"/>
  <c r="TK15" i="37"/>
  <c r="TJ15" i="37"/>
  <c r="TI15" i="37"/>
  <c r="TH15" i="37"/>
  <c r="TG15" i="37"/>
  <c r="TF15" i="37"/>
  <c r="TE15" i="37"/>
  <c r="TD15" i="37"/>
  <c r="TC15" i="37"/>
  <c r="TB15" i="37"/>
  <c r="TA15" i="37"/>
  <c r="SZ15" i="37"/>
  <c r="SY15" i="37"/>
  <c r="SX15" i="37"/>
  <c r="SW15" i="37"/>
  <c r="SV15" i="37"/>
  <c r="SU15" i="37"/>
  <c r="ST15" i="37"/>
  <c r="SS15" i="37"/>
  <c r="SR15" i="37"/>
  <c r="SQ15" i="37"/>
  <c r="SP15" i="37"/>
  <c r="SO15" i="37"/>
  <c r="SN15" i="37"/>
  <c r="SM15" i="37"/>
  <c r="SL15" i="37"/>
  <c r="SK15" i="37"/>
  <c r="SJ15" i="37"/>
  <c r="SI15" i="37"/>
  <c r="SH15" i="37"/>
  <c r="SG15" i="37"/>
  <c r="SF15" i="37"/>
  <c r="SE15" i="37"/>
  <c r="SD15" i="37"/>
  <c r="SC15" i="37"/>
  <c r="SB15" i="37"/>
  <c r="SA15" i="37"/>
  <c r="RZ15" i="37"/>
  <c r="RY15" i="37"/>
  <c r="RX15" i="37"/>
  <c r="RW15" i="37"/>
  <c r="RV15" i="37"/>
  <c r="RU15" i="37"/>
  <c r="RT15" i="37"/>
  <c r="RS15" i="37"/>
  <c r="RR15" i="37"/>
  <c r="RQ15" i="37"/>
  <c r="RP15" i="37"/>
  <c r="RO15" i="37"/>
  <c r="RN15" i="37"/>
  <c r="RM15" i="37"/>
  <c r="RL15" i="37"/>
  <c r="RK15" i="37"/>
  <c r="RJ15" i="37"/>
  <c r="RI15" i="37"/>
  <c r="RH15" i="37"/>
  <c r="RG15" i="37"/>
  <c r="RF15" i="37"/>
  <c r="RE15" i="37"/>
  <c r="RD15" i="37"/>
  <c r="RC15" i="37"/>
  <c r="RB15" i="37"/>
  <c r="RA15" i="37"/>
  <c r="QZ15" i="37"/>
  <c r="QY15" i="37"/>
  <c r="QX15" i="37"/>
  <c r="QW15" i="37"/>
  <c r="QV15" i="37"/>
  <c r="QU15" i="37"/>
  <c r="QT15" i="37"/>
  <c r="QS15" i="37"/>
  <c r="QR15" i="37"/>
  <c r="QQ15" i="37"/>
  <c r="QP15" i="37"/>
  <c r="QO15" i="37"/>
  <c r="QN15" i="37"/>
  <c r="QM15" i="37"/>
  <c r="QL15" i="37"/>
  <c r="QK15" i="37"/>
  <c r="QJ15" i="37"/>
  <c r="QI15" i="37"/>
  <c r="QH15" i="37"/>
  <c r="QG15" i="37"/>
  <c r="QF15" i="37"/>
  <c r="QE15" i="37"/>
  <c r="QD15" i="37"/>
  <c r="QC15" i="37"/>
  <c r="QB15" i="37"/>
  <c r="QA15" i="37"/>
  <c r="PZ15" i="37"/>
  <c r="PY15" i="37"/>
  <c r="PX15" i="37"/>
  <c r="PW15" i="37"/>
  <c r="PV15" i="37"/>
  <c r="PU15" i="37"/>
  <c r="PT15" i="37"/>
  <c r="PS15" i="37"/>
  <c r="PR15" i="37"/>
  <c r="PQ15" i="37"/>
  <c r="PP15" i="37"/>
  <c r="PO15" i="37"/>
  <c r="PN15" i="37"/>
  <c r="PM15" i="37"/>
  <c r="PL15" i="37"/>
  <c r="PK15" i="37"/>
  <c r="PJ15" i="37"/>
  <c r="PI15" i="37"/>
  <c r="PH15" i="37"/>
  <c r="PG15" i="37"/>
  <c r="PF15" i="37"/>
  <c r="PE15" i="37"/>
  <c r="PD15" i="37"/>
  <c r="PC15" i="37"/>
  <c r="PB15" i="37"/>
  <c r="PA15" i="37"/>
  <c r="OZ15" i="37"/>
  <c r="OY15" i="37"/>
  <c r="OX15" i="37"/>
  <c r="OW15" i="37"/>
  <c r="OV15" i="37"/>
  <c r="OU15" i="37"/>
  <c r="OT15" i="37"/>
  <c r="OS15" i="37"/>
  <c r="OR15" i="37"/>
  <c r="OQ15" i="37"/>
  <c r="OP15" i="37"/>
  <c r="OO15" i="37"/>
  <c r="ON15" i="37"/>
  <c r="OM15" i="37"/>
  <c r="OL15" i="37"/>
  <c r="OK15" i="37"/>
  <c r="OJ15" i="37"/>
  <c r="OI15" i="37"/>
  <c r="OH15" i="37"/>
  <c r="OG15" i="37"/>
  <c r="OF15" i="37"/>
  <c r="OE15" i="37"/>
  <c r="OD15" i="37"/>
  <c r="OC15" i="37"/>
  <c r="OB15" i="37"/>
  <c r="OA15" i="37"/>
  <c r="NZ15" i="37"/>
  <c r="NY15" i="37"/>
  <c r="NX15" i="37"/>
  <c r="NW15" i="37"/>
  <c r="NV15" i="37"/>
  <c r="NU15" i="37"/>
  <c r="NT15" i="37"/>
  <c r="NS15" i="37"/>
  <c r="NR15" i="37"/>
  <c r="NQ15" i="37"/>
  <c r="NP15" i="37"/>
  <c r="NO15" i="37"/>
  <c r="NN15" i="37"/>
  <c r="NM15" i="37"/>
  <c r="NL15" i="37"/>
  <c r="NK15" i="37"/>
  <c r="NJ15" i="37"/>
  <c r="NI15" i="37"/>
  <c r="NH15" i="37"/>
  <c r="NG15" i="37"/>
  <c r="NF15" i="37"/>
  <c r="NE15" i="37"/>
  <c r="ND15" i="37"/>
  <c r="NC15" i="37"/>
  <c r="NB15" i="37"/>
  <c r="NA15" i="37"/>
  <c r="MZ15" i="37"/>
  <c r="MY15" i="37"/>
  <c r="MX15" i="37"/>
  <c r="MW15" i="37"/>
  <c r="MV15" i="37"/>
  <c r="MU15" i="37"/>
  <c r="MT15" i="37"/>
  <c r="MS15" i="37"/>
  <c r="MR15" i="37"/>
  <c r="MQ15" i="37"/>
  <c r="MP15" i="37"/>
  <c r="MO15" i="37"/>
  <c r="MN15" i="37"/>
  <c r="MM15" i="37"/>
  <c r="ML15" i="37"/>
  <c r="MK15" i="37"/>
  <c r="MJ15" i="37"/>
  <c r="MI15" i="37"/>
  <c r="MH15" i="37"/>
  <c r="MG15" i="37"/>
  <c r="MF15" i="37"/>
  <c r="ME15" i="37"/>
  <c r="MD15" i="37"/>
  <c r="MC15" i="37"/>
  <c r="MB15" i="37"/>
  <c r="MA15" i="37"/>
  <c r="LZ15" i="37"/>
  <c r="LY15" i="37"/>
  <c r="LX15" i="37"/>
  <c r="LW15" i="37"/>
  <c r="LV15" i="37"/>
  <c r="LU15" i="37"/>
  <c r="LT15" i="37"/>
  <c r="LS15" i="37"/>
  <c r="LR15" i="37"/>
  <c r="LQ15" i="37"/>
  <c r="LP15" i="37"/>
  <c r="LO15" i="37"/>
  <c r="LN15" i="37"/>
  <c r="LM15" i="37"/>
  <c r="LL15" i="37"/>
  <c r="LK15" i="37"/>
  <c r="LJ15" i="37"/>
  <c r="LI15" i="37"/>
  <c r="LH15" i="37"/>
  <c r="LG15" i="37"/>
  <c r="LF15" i="37"/>
  <c r="LE15" i="37"/>
  <c r="LD15" i="37"/>
  <c r="LC15" i="37"/>
  <c r="LB15" i="37"/>
  <c r="LA15" i="37"/>
  <c r="KZ15" i="37"/>
  <c r="KY15" i="37"/>
  <c r="KX15" i="37"/>
  <c r="KW15" i="37"/>
  <c r="KV15" i="37"/>
  <c r="KU15" i="37"/>
  <c r="KT15" i="37"/>
  <c r="KS15" i="37"/>
  <c r="KR15" i="37"/>
  <c r="KQ15" i="37"/>
  <c r="KP15" i="37"/>
  <c r="KO15" i="37"/>
  <c r="KN15" i="37"/>
  <c r="KM15" i="37"/>
  <c r="KL15" i="37"/>
  <c r="KK15" i="37"/>
  <c r="KJ15" i="37"/>
  <c r="KI15" i="37"/>
  <c r="KH15" i="37"/>
  <c r="KG15" i="37"/>
  <c r="KF15" i="37"/>
  <c r="KE15" i="37"/>
  <c r="KD15" i="37"/>
  <c r="KC15" i="37"/>
  <c r="KB15" i="37"/>
  <c r="KA15" i="37"/>
  <c r="JZ15" i="37"/>
  <c r="JY15" i="37"/>
  <c r="JX15" i="37"/>
  <c r="JW15" i="37"/>
  <c r="JV15" i="37"/>
  <c r="JU15" i="37"/>
  <c r="JT15" i="37"/>
  <c r="JS15" i="37"/>
  <c r="JR15" i="37"/>
  <c r="JQ15" i="37"/>
  <c r="JP15" i="37"/>
  <c r="JO15" i="37"/>
  <c r="JN15" i="37"/>
  <c r="JM15" i="37"/>
  <c r="JL15" i="37"/>
  <c r="JK15" i="37"/>
  <c r="JJ15" i="37"/>
  <c r="JI15" i="37"/>
  <c r="JH15" i="37"/>
  <c r="JG15" i="37"/>
  <c r="JF15" i="37"/>
  <c r="JE15" i="37"/>
  <c r="JD15" i="37"/>
  <c r="JC15" i="37"/>
  <c r="JB15" i="37"/>
  <c r="JA15" i="37"/>
  <c r="IZ15" i="37"/>
  <c r="IY15" i="37"/>
  <c r="IX15" i="37"/>
  <c r="IW15" i="37"/>
  <c r="IV15" i="37"/>
  <c r="IU15" i="37"/>
  <c r="IT15" i="37"/>
  <c r="IS15" i="37"/>
  <c r="IR15" i="37"/>
  <c r="IQ15" i="37"/>
  <c r="IP15" i="37"/>
  <c r="IO15" i="37"/>
  <c r="IN15" i="37"/>
  <c r="IM15" i="37"/>
  <c r="IL15" i="37"/>
  <c r="IK15" i="37"/>
  <c r="IJ15" i="37"/>
  <c r="II15" i="37"/>
  <c r="IH15" i="37"/>
  <c r="IG15" i="37"/>
  <c r="IF15" i="37"/>
  <c r="IE15" i="37"/>
  <c r="ID15" i="37"/>
  <c r="IC15" i="37"/>
  <c r="IB15" i="37"/>
  <c r="IA15" i="37"/>
  <c r="HZ15" i="37"/>
  <c r="HY15" i="37"/>
  <c r="HX15" i="37"/>
  <c r="HW15" i="37"/>
  <c r="HV15" i="37"/>
  <c r="HU15" i="37"/>
  <c r="HT15" i="37"/>
  <c r="HS15" i="37"/>
  <c r="HR15" i="37"/>
  <c r="HQ15" i="37"/>
  <c r="HP15" i="37"/>
  <c r="HO15" i="37"/>
  <c r="HN15" i="37"/>
  <c r="HM15" i="37"/>
  <c r="HL15" i="37"/>
  <c r="HK15" i="37"/>
  <c r="HJ15" i="37"/>
  <c r="HI15" i="37"/>
  <c r="HH15" i="37"/>
  <c r="HG15" i="37"/>
  <c r="HF15" i="37"/>
  <c r="HE15" i="37"/>
  <c r="HD15" i="37"/>
  <c r="HC15" i="37"/>
  <c r="HB15" i="37"/>
  <c r="HA15" i="37"/>
  <c r="GZ15" i="37"/>
  <c r="GY15" i="37"/>
  <c r="GX15" i="37"/>
  <c r="GW15" i="37"/>
  <c r="GV15" i="37"/>
  <c r="GU15" i="37"/>
  <c r="GT15" i="37"/>
  <c r="GS15" i="37"/>
  <c r="GR15" i="37"/>
  <c r="GQ15" i="37"/>
  <c r="GP15" i="37"/>
  <c r="GO15" i="37"/>
  <c r="GN15" i="37"/>
  <c r="GM15" i="37"/>
  <c r="GL15" i="37"/>
  <c r="GK15" i="37"/>
  <c r="GJ15" i="37"/>
  <c r="GI15" i="37"/>
  <c r="GH15" i="37"/>
  <c r="GG15" i="37"/>
  <c r="GF15" i="37"/>
  <c r="GE15" i="37"/>
  <c r="GD15" i="37"/>
  <c r="GC15" i="37"/>
  <c r="GB15" i="37"/>
  <c r="GA15" i="37"/>
  <c r="FZ15" i="37"/>
  <c r="FY15" i="37"/>
  <c r="FX15" i="37"/>
  <c r="FW15" i="37"/>
  <c r="FV15" i="37"/>
  <c r="FU15" i="37"/>
  <c r="FT15" i="37"/>
  <c r="FS15" i="37"/>
  <c r="FR15" i="37"/>
  <c r="FQ15" i="37"/>
  <c r="FP15" i="37"/>
  <c r="FO15" i="37"/>
  <c r="FN15" i="37"/>
  <c r="FM15" i="37"/>
  <c r="FL15" i="37"/>
  <c r="FK15" i="37"/>
  <c r="FJ15" i="37"/>
  <c r="FI15" i="37"/>
  <c r="FH15" i="37"/>
  <c r="FG15" i="37"/>
  <c r="FF15" i="37"/>
  <c r="FE15" i="37"/>
  <c r="FD15" i="37"/>
  <c r="FC15" i="37"/>
  <c r="FB15" i="37"/>
  <c r="FA15" i="37"/>
  <c r="EZ15" i="37"/>
  <c r="EY15" i="37"/>
  <c r="EX15" i="37"/>
  <c r="EW15" i="37"/>
  <c r="EV15" i="37"/>
  <c r="EU15" i="37"/>
  <c r="ET15" i="37"/>
  <c r="ES15" i="37"/>
  <c r="ER15" i="37"/>
  <c r="EQ15" i="37"/>
  <c r="EP15" i="37"/>
  <c r="EO15" i="37"/>
  <c r="EN15" i="37"/>
  <c r="EM15" i="37"/>
  <c r="EL15" i="37"/>
  <c r="EK15" i="37"/>
  <c r="EJ15" i="37"/>
  <c r="EI15" i="37"/>
  <c r="EH15" i="37"/>
  <c r="EG15" i="37"/>
  <c r="EF15" i="37"/>
  <c r="EE15" i="37"/>
  <c r="ED15" i="37"/>
  <c r="EC15" i="37"/>
  <c r="EB15" i="37"/>
  <c r="EA15" i="37"/>
  <c r="DZ15" i="37"/>
  <c r="DY15" i="37"/>
  <c r="DX15" i="37"/>
  <c r="DW15" i="37"/>
  <c r="DV15" i="37"/>
  <c r="DU15" i="37"/>
  <c r="DT15" i="37"/>
  <c r="DS15" i="37"/>
  <c r="DR15" i="37"/>
  <c r="DQ15" i="37"/>
  <c r="DP15" i="37"/>
  <c r="DO15" i="37"/>
  <c r="DN15" i="37"/>
  <c r="DM15" i="37"/>
  <c r="DL15" i="37"/>
  <c r="DK15" i="37"/>
  <c r="DJ15" i="37"/>
  <c r="DI15" i="37"/>
  <c r="DH15" i="37"/>
  <c r="DG15" i="37"/>
  <c r="DF15" i="37"/>
  <c r="DE15" i="37"/>
  <c r="DD15" i="37"/>
  <c r="DC15" i="37"/>
  <c r="DB15" i="37"/>
  <c r="DA15" i="37"/>
  <c r="CZ15" i="37"/>
  <c r="CY15" i="37"/>
  <c r="CX15" i="37"/>
  <c r="CW15" i="37"/>
  <c r="CV15" i="37"/>
  <c r="CU15" i="37"/>
  <c r="CT15" i="37"/>
  <c r="CS15" i="37"/>
  <c r="CR15" i="37"/>
  <c r="CQ15" i="37"/>
  <c r="CP15" i="37"/>
  <c r="CO15" i="37"/>
  <c r="CN15" i="37"/>
  <c r="CM15" i="37"/>
  <c r="CL15" i="37"/>
  <c r="CK15" i="37"/>
  <c r="CJ15" i="37"/>
  <c r="CI15" i="37"/>
  <c r="CH15" i="37"/>
  <c r="CG15" i="37"/>
  <c r="CF15" i="37"/>
  <c r="CE15" i="37"/>
  <c r="CD15" i="37"/>
  <c r="CC15" i="37"/>
  <c r="CB15" i="37"/>
  <c r="CA15" i="37"/>
  <c r="BZ15" i="37"/>
  <c r="BY15" i="37"/>
  <c r="BX15" i="37"/>
  <c r="BW15" i="37"/>
  <c r="BV15" i="37"/>
  <c r="BU15" i="37"/>
  <c r="BT15" i="37"/>
  <c r="BS15" i="37"/>
  <c r="BR15" i="37"/>
  <c r="BQ15" i="37"/>
  <c r="BP15" i="37"/>
  <c r="BO15" i="37"/>
  <c r="BN15" i="37"/>
  <c r="BM15" i="37"/>
  <c r="BL15" i="37"/>
  <c r="BK15" i="37"/>
  <c r="BJ15" i="37"/>
  <c r="BI15" i="37"/>
  <c r="BH15" i="37"/>
  <c r="BG15" i="37"/>
  <c r="BF15" i="37"/>
  <c r="BE15" i="37"/>
  <c r="BD15" i="37"/>
  <c r="BC15" i="37"/>
  <c r="BB15" i="37"/>
  <c r="BA15" i="37"/>
  <c r="AZ15" i="37"/>
  <c r="AY15" i="37"/>
  <c r="AX15" i="37"/>
  <c r="AW15" i="37"/>
  <c r="AV15" i="37"/>
  <c r="AU15" i="37"/>
  <c r="AT15" i="37"/>
  <c r="AS15" i="37"/>
  <c r="AR15" i="37"/>
  <c r="AQ15" i="37"/>
  <c r="AP15" i="37"/>
  <c r="AO15" i="37"/>
  <c r="AN15" i="37"/>
  <c r="AM15" i="37"/>
  <c r="AL15" i="37"/>
  <c r="AK15" i="37"/>
  <c r="AJ15" i="37"/>
  <c r="AJL57" i="33" l="1"/>
  <c r="AIZ57" i="33"/>
  <c r="AHP57" i="33"/>
  <c r="AFT57" i="33"/>
  <c r="AEJ57" i="33"/>
  <c r="ACB57" i="33"/>
  <c r="ABD57" i="33"/>
  <c r="AAF57" i="33"/>
  <c r="WN57" i="33"/>
  <c r="VP57" i="33"/>
  <c r="QN57" i="33"/>
  <c r="QB57" i="33"/>
  <c r="OF57" i="33"/>
  <c r="JD57" i="33"/>
  <c r="FX57" i="33"/>
  <c r="RQ57" i="33"/>
  <c r="FK57" i="33"/>
  <c r="FT57" i="33"/>
  <c r="UR57" i="33"/>
  <c r="ACN57" i="33"/>
  <c r="UO57" i="33"/>
  <c r="RP57" i="33"/>
  <c r="FB57" i="33"/>
  <c r="AFT56" i="33"/>
  <c r="ALK57" i="33"/>
  <c r="AAI57" i="33"/>
  <c r="YA57" i="33"/>
  <c r="UU57" i="33"/>
  <c r="UI57" i="33"/>
  <c r="TK57" i="33"/>
  <c r="QE57" i="33"/>
  <c r="PS57" i="33"/>
  <c r="PG57" i="33"/>
  <c r="NW57" i="33"/>
  <c r="NK57" i="33"/>
  <c r="EU57" i="33"/>
  <c r="OO57" i="33"/>
  <c r="XQ57" i="33"/>
  <c r="ABY57" i="33"/>
  <c r="MS57" i="33"/>
  <c r="AAC57" i="33"/>
  <c r="MA57" i="33"/>
  <c r="AKX57" i="33"/>
  <c r="AGH57" i="33"/>
  <c r="AFV57" i="33"/>
  <c r="AEX57" i="33"/>
  <c r="ADZ57" i="33"/>
  <c r="ADN57" i="33"/>
  <c r="ACD57" i="33"/>
  <c r="ZJ57" i="33"/>
  <c r="YL57" i="33"/>
  <c r="XZ57" i="33"/>
  <c r="XN57" i="33"/>
  <c r="UH57" i="33"/>
  <c r="TV57" i="33"/>
  <c r="QD57" i="33"/>
  <c r="PR57" i="33"/>
  <c r="OH57" i="33"/>
  <c r="NJ57" i="33"/>
  <c r="MX57" i="33"/>
  <c r="ML57" i="33"/>
  <c r="KP57" i="33"/>
  <c r="GX57" i="33"/>
  <c r="ACK57" i="33"/>
  <c r="SC57" i="33"/>
  <c r="ABK57" i="33"/>
  <c r="MC57" i="33"/>
  <c r="AKY57" i="33"/>
  <c r="XM57" i="33"/>
  <c r="MT57" i="33"/>
  <c r="YC57" i="33"/>
  <c r="PU57" i="33"/>
  <c r="AMI57" i="33"/>
  <c r="AFW57" i="33"/>
  <c r="AEM57" i="33"/>
  <c r="AOC57" i="33"/>
  <c r="AKK57" i="33"/>
  <c r="AEW57" i="33"/>
  <c r="ADM57" i="33"/>
  <c r="ACO57" i="33"/>
  <c r="OG57" i="33"/>
  <c r="HC57" i="33"/>
  <c r="AMR57" i="33"/>
  <c r="WK57" i="33"/>
  <c r="RI57" i="33"/>
  <c r="EK57" i="33"/>
  <c r="UA57" i="33"/>
  <c r="QG57" i="33"/>
  <c r="AKA57" i="33"/>
  <c r="AGI57" i="33"/>
  <c r="AEA57" i="33"/>
  <c r="YM57" i="33"/>
  <c r="XR57" i="33"/>
  <c r="IU57" i="33"/>
  <c r="AJY57" i="33"/>
  <c r="ABQ57" i="33"/>
  <c r="AAS57" i="33"/>
  <c r="ZI57" i="33"/>
  <c r="XA57" i="33"/>
  <c r="TU57" i="33"/>
  <c r="QC57" i="33"/>
  <c r="KO57" i="33"/>
  <c r="EO57" i="33"/>
  <c r="UP57" i="33"/>
  <c r="GG57" i="33"/>
  <c r="ZE57" i="33"/>
  <c r="RU57" i="33"/>
  <c r="LU57" i="33"/>
  <c r="EN57" i="33"/>
  <c r="AIZ56" i="33"/>
  <c r="ANM57" i="33"/>
  <c r="JM57" i="33"/>
  <c r="DY57" i="33"/>
  <c r="RX57" i="33"/>
  <c r="YV57" i="33"/>
  <c r="KN57" i="33"/>
  <c r="OF56" i="33"/>
  <c r="JD56" i="33"/>
  <c r="AIK57" i="33"/>
  <c r="XG57" i="33"/>
  <c r="IR57" i="33"/>
  <c r="ABD56" i="33"/>
  <c r="WN56" i="33"/>
  <c r="FX56" i="33"/>
  <c r="AKS57" i="33"/>
  <c r="VA57" i="33"/>
  <c r="TQ57" i="33"/>
  <c r="PA57" i="33"/>
  <c r="ALC57" i="33"/>
  <c r="XI57" i="33"/>
  <c r="RL57" i="33"/>
  <c r="DO57" i="33"/>
  <c r="JB56" i="33"/>
  <c r="AES57" i="33"/>
  <c r="WV57" i="33"/>
  <c r="PY57" i="33"/>
  <c r="HQ57" i="33"/>
  <c r="ADS57" i="33"/>
  <c r="OR57" i="33"/>
  <c r="HE57" i="33"/>
  <c r="QN56" i="33"/>
  <c r="LJ56" i="33"/>
  <c r="AHM57" i="33"/>
  <c r="WW57" i="33"/>
  <c r="PM57" i="33"/>
  <c r="EX18" i="37"/>
  <c r="VN18" i="37"/>
  <c r="AGP18" i="37"/>
  <c r="AD28" i="37" a="1"/>
  <c r="AD28" i="37" s="1"/>
  <c r="AF68" i="37" a="1"/>
  <c r="AF68" i="37" s="1"/>
  <c r="Z43" i="37" a="1"/>
  <c r="Z43" i="37" s="1"/>
  <c r="AE28" i="37" a="1"/>
  <c r="AE28" i="37" s="1"/>
  <c r="Z38" i="37" a="1"/>
  <c r="Z38" i="37" s="1"/>
  <c r="Y45" i="37" a="1"/>
  <c r="Y45" i="37" s="1"/>
  <c r="AF28" i="37" a="1"/>
  <c r="AF28" i="37" s="1"/>
  <c r="AD38" i="37" a="1"/>
  <c r="AD38" i="37" s="1"/>
  <c r="Z53" i="37" a="1"/>
  <c r="Z53" i="37" s="1"/>
  <c r="AE38" i="37" a="1"/>
  <c r="AE38" i="37" s="1"/>
  <c r="Z48" i="37" a="1"/>
  <c r="Z48" i="37" s="1"/>
  <c r="Y55" i="37" a="1"/>
  <c r="Y55" i="37" s="1"/>
  <c r="AF38" i="37" a="1"/>
  <c r="AF38" i="37" s="1"/>
  <c r="AD48" i="37" a="1"/>
  <c r="AD48" i="37" s="1"/>
  <c r="AG48" i="37" s="1"/>
  <c r="Z63" i="37" a="1"/>
  <c r="Z63" i="37" s="1"/>
  <c r="AE48" i="37" a="1"/>
  <c r="AE48" i="37" s="1"/>
  <c r="Z58" i="37" a="1"/>
  <c r="Z58" i="37" s="1"/>
  <c r="Y65" i="37" a="1"/>
  <c r="Y65" i="37" s="1"/>
  <c r="AD58" i="37" a="1"/>
  <c r="AD58" i="37" s="1"/>
  <c r="Z68" i="37" a="1"/>
  <c r="Z68" i="37" s="1"/>
  <c r="Z73" i="37" a="1"/>
  <c r="Z73" i="37" s="1"/>
  <c r="AF48" i="37" a="1"/>
  <c r="AF48" i="37" s="1"/>
  <c r="AE58" i="37" a="1"/>
  <c r="AE58" i="37" s="1"/>
  <c r="AD68" i="37" a="1"/>
  <c r="AD68" i="37" s="1"/>
  <c r="AE68" i="37" a="1"/>
  <c r="AE68" i="37" s="1"/>
  <c r="Y25" i="37" a="1"/>
  <c r="Y25" i="37" s="1"/>
  <c r="AF58" i="37" a="1"/>
  <c r="AF58" i="37" s="1"/>
  <c r="Z33" i="37" a="1"/>
  <c r="Z33" i="37" s="1"/>
  <c r="Z28" i="37" a="1"/>
  <c r="Z28" i="37" s="1"/>
  <c r="AA28" i="37" s="1"/>
  <c r="Y35" i="37" a="1"/>
  <c r="Y35" i="37" s="1"/>
  <c r="AA38" i="37"/>
  <c r="CF85" i="42"/>
  <c r="AGA42" i="42"/>
  <c r="AGM42" i="42"/>
  <c r="AGY42" i="42"/>
  <c r="AHK42" i="42"/>
  <c r="AJG42" i="42"/>
  <c r="AJS42" i="42"/>
  <c r="AKE42" i="42"/>
  <c r="AKQ42" i="42"/>
  <c r="ALC42" i="42"/>
  <c r="ALO42" i="42"/>
  <c r="AMM42" i="42"/>
  <c r="AIV57" i="33"/>
  <c r="OG56" i="33"/>
  <c r="AAY51" i="33"/>
  <c r="AAY57" i="33"/>
  <c r="AAA51" i="33"/>
  <c r="AAA57" i="33"/>
  <c r="FG57" i="33"/>
  <c r="FG51" i="33"/>
  <c r="DW51" i="33"/>
  <c r="DW57" i="33"/>
  <c r="ZC57" i="33"/>
  <c r="UB57" i="33"/>
  <c r="HO57" i="33"/>
  <c r="DK57" i="33"/>
  <c r="TR56" i="33"/>
  <c r="TR57" i="33"/>
  <c r="OP56" i="33"/>
  <c r="OP57" i="33"/>
  <c r="OD57" i="33"/>
  <c r="OD56" i="33"/>
  <c r="AGM57" i="33"/>
  <c r="AIX57" i="33"/>
  <c r="AIX56" i="33"/>
  <c r="AFF57" i="33"/>
  <c r="YQ57" i="33"/>
  <c r="TC57" i="33"/>
  <c r="HD57" i="33"/>
  <c r="EO56" i="33"/>
  <c r="AEE57" i="33"/>
  <c r="RT57" i="33"/>
  <c r="ADF56" i="33"/>
  <c r="ADF57" i="33"/>
  <c r="SD56" i="33"/>
  <c r="SD57" i="33"/>
  <c r="ANW57" i="33"/>
  <c r="VW57" i="33"/>
  <c r="FT56" i="33"/>
  <c r="VR57" i="33"/>
  <c r="VR56" i="33"/>
  <c r="GL56" i="33"/>
  <c r="GL57" i="33"/>
  <c r="ALD51" i="33"/>
  <c r="ALD57" i="33"/>
  <c r="AFD51" i="33"/>
  <c r="AFD57" i="33"/>
  <c r="ABX51" i="33"/>
  <c r="ABX57" i="33"/>
  <c r="YR51" i="33"/>
  <c r="YR57" i="33"/>
  <c r="XH51" i="33"/>
  <c r="XH57" i="33"/>
  <c r="PX51" i="33"/>
  <c r="PX57" i="33"/>
  <c r="OB51" i="33"/>
  <c r="OB57" i="33"/>
  <c r="JX51" i="33"/>
  <c r="JX57" i="33"/>
  <c r="GF51" i="33"/>
  <c r="GF57" i="33"/>
  <c r="MB57" i="33"/>
  <c r="EM57" i="33"/>
  <c r="AHD57" i="33"/>
  <c r="TH57" i="33"/>
  <c r="PP57" i="33"/>
  <c r="GJ57" i="33"/>
  <c r="ANO57" i="33"/>
  <c r="ANC57" i="33"/>
  <c r="AMQ57" i="33"/>
  <c r="ALS57" i="33"/>
  <c r="ALG57" i="33"/>
  <c r="AKU57" i="33"/>
  <c r="AKI57" i="33"/>
  <c r="AJW57" i="33"/>
  <c r="AIY57" i="33"/>
  <c r="AIA57" i="33"/>
  <c r="AHC57" i="33"/>
  <c r="AGE57" i="33"/>
  <c r="AFG57" i="33"/>
  <c r="AEU57" i="33"/>
  <c r="AEI57" i="33"/>
  <c r="ADK57" i="33"/>
  <c r="ACM57" i="33"/>
  <c r="ACA57" i="33"/>
  <c r="ABO57" i="33"/>
  <c r="AAQ57" i="33"/>
  <c r="AAE57" i="33"/>
  <c r="ZS57" i="33"/>
  <c r="ZG57" i="33"/>
  <c r="YI57" i="33"/>
  <c r="XW57" i="33"/>
  <c r="WY57" i="33"/>
  <c r="WM57" i="33"/>
  <c r="WA57" i="33"/>
  <c r="VC57" i="33"/>
  <c r="UQ57" i="33"/>
  <c r="UE57" i="33"/>
  <c r="TS57" i="33"/>
  <c r="SU57" i="33"/>
  <c r="SI57" i="33"/>
  <c r="RK57" i="33"/>
  <c r="QM57" i="33"/>
  <c r="PC57" i="33"/>
  <c r="OQ57" i="33"/>
  <c r="OE57" i="33"/>
  <c r="NS57" i="33"/>
  <c r="NG57" i="33"/>
  <c r="LK57" i="33"/>
  <c r="KY57" i="33"/>
  <c r="KA57" i="33"/>
  <c r="JO57" i="33"/>
  <c r="JC57" i="33"/>
  <c r="IQ57" i="33"/>
  <c r="IE57" i="33"/>
  <c r="HS57" i="33"/>
  <c r="HG57" i="33"/>
  <c r="GI57" i="33"/>
  <c r="FW57" i="33"/>
  <c r="EY57" i="33"/>
  <c r="AFQ57" i="33"/>
  <c r="WZ57" i="33"/>
  <c r="QB56" i="33"/>
  <c r="AEG57" i="33"/>
  <c r="ADI57" i="33"/>
  <c r="AAO57" i="33"/>
  <c r="XU57" i="33"/>
  <c r="UC57" i="33"/>
  <c r="TE57" i="33"/>
  <c r="SS57" i="33"/>
  <c r="QK57" i="33"/>
  <c r="NE57" i="33"/>
  <c r="KW57" i="33"/>
  <c r="JY57" i="33"/>
  <c r="FI57" i="33"/>
  <c r="ANK57" i="33"/>
  <c r="AMY57" i="33"/>
  <c r="ALO57" i="33"/>
  <c r="AHW57" i="33"/>
  <c r="AHK57" i="33"/>
  <c r="AGA57" i="33"/>
  <c r="YE57" i="33"/>
  <c r="XS57" i="33"/>
  <c r="WI57" i="33"/>
  <c r="UY57" i="33"/>
  <c r="RG57" i="33"/>
  <c r="OY57" i="33"/>
  <c r="NO57" i="33"/>
  <c r="LS57" i="33"/>
  <c r="LG57" i="33"/>
  <c r="KI57" i="33"/>
  <c r="JK57" i="33"/>
  <c r="IA57" i="33"/>
  <c r="GQ57" i="33"/>
  <c r="EI57" i="33"/>
  <c r="DM57" i="33"/>
  <c r="ANY51" i="33"/>
  <c r="ANY57" i="33"/>
  <c r="ANA51" i="33"/>
  <c r="ANA57" i="33"/>
  <c r="AKG51" i="33"/>
  <c r="AKG57" i="33"/>
  <c r="AHY57" i="33"/>
  <c r="AHY51" i="33"/>
  <c r="PF57" i="33"/>
  <c r="PF56" i="33"/>
  <c r="RB56" i="33"/>
  <c r="RB57" i="33"/>
  <c r="FN56" i="33"/>
  <c r="FN57" i="33"/>
  <c r="AMD57" i="33"/>
  <c r="AIF57" i="33"/>
  <c r="AFE57" i="33"/>
  <c r="ACF57" i="33"/>
  <c r="ZF57" i="33"/>
  <c r="MH57" i="33"/>
  <c r="XN56" i="33"/>
  <c r="AIC57" i="33"/>
  <c r="AIC56" i="33"/>
  <c r="AGG56" i="33"/>
  <c r="AGG57" i="33"/>
  <c r="AFU57" i="33"/>
  <c r="AFU56" i="33"/>
  <c r="AFI56" i="33"/>
  <c r="AFI57" i="33"/>
  <c r="ABE57" i="33"/>
  <c r="ABE56" i="33"/>
  <c r="YW57" i="33"/>
  <c r="YW56" i="33"/>
  <c r="XY57" i="33"/>
  <c r="XY56" i="33"/>
  <c r="PE57" i="33"/>
  <c r="PE56" i="33"/>
  <c r="NU56" i="33"/>
  <c r="NU57" i="33"/>
  <c r="LY56" i="33"/>
  <c r="LY57" i="33"/>
  <c r="AMC57" i="33"/>
  <c r="AID57" i="33"/>
  <c r="AND56" i="33"/>
  <c r="AND57" i="33"/>
  <c r="AKJ57" i="33"/>
  <c r="AKJ56" i="33"/>
  <c r="AGR57" i="33"/>
  <c r="AGR56" i="33"/>
  <c r="AEV57" i="33"/>
  <c r="AEV56" i="33"/>
  <c r="ADL57" i="33"/>
  <c r="ADL56" i="33"/>
  <c r="ABP56" i="33"/>
  <c r="ABP57" i="33"/>
  <c r="VD57" i="33"/>
  <c r="VD56" i="33"/>
  <c r="UF56" i="33"/>
  <c r="UF57" i="33"/>
  <c r="JP57" i="33"/>
  <c r="JP56" i="33"/>
  <c r="HH56" i="33"/>
  <c r="HH57" i="33"/>
  <c r="EZ56" i="33"/>
  <c r="EZ57" i="33"/>
  <c r="AMH57" i="33"/>
  <c r="ALQ57" i="33"/>
  <c r="AHZ57" i="33"/>
  <c r="QD56" i="33"/>
  <c r="ALE57" i="33"/>
  <c r="ABS57" i="33"/>
  <c r="WP57" i="33"/>
  <c r="HF57" i="33"/>
  <c r="HF56" i="33"/>
  <c r="ANH51" i="33"/>
  <c r="ANH57" i="33"/>
  <c r="OV51" i="33"/>
  <c r="OV57" i="33"/>
  <c r="IT57" i="33"/>
  <c r="AIW57" i="33"/>
  <c r="SG57" i="33"/>
  <c r="SG56" i="33"/>
  <c r="OC56" i="33"/>
  <c r="OC57" i="33"/>
  <c r="NQ56" i="33"/>
  <c r="NQ57" i="33"/>
  <c r="KK56" i="33"/>
  <c r="KK57" i="33"/>
  <c r="JA56" i="33"/>
  <c r="JA57" i="33"/>
  <c r="IO56" i="33"/>
  <c r="IO57" i="33"/>
  <c r="ST57" i="33"/>
  <c r="ST56" i="33"/>
  <c r="GH57" i="33"/>
  <c r="GH56" i="33"/>
  <c r="AKS51" i="33"/>
  <c r="AHM51" i="33"/>
  <c r="XD51" i="33"/>
  <c r="XD57" i="33"/>
  <c r="FP51" i="33"/>
  <c r="FP57" i="33"/>
  <c r="AHB57" i="33"/>
  <c r="AHA57" i="33"/>
  <c r="AKF56" i="33"/>
  <c r="AKF57" i="33"/>
  <c r="AGN56" i="33"/>
  <c r="AGN57" i="33"/>
  <c r="RH56" i="33"/>
  <c r="RH57" i="33"/>
  <c r="ND56" i="33"/>
  <c r="ND57" i="33"/>
  <c r="IB56" i="33"/>
  <c r="IB57" i="33"/>
  <c r="WD56" i="33"/>
  <c r="WD57" i="33"/>
  <c r="AKH57" i="33"/>
  <c r="AKH56" i="33"/>
  <c r="PN56" i="33"/>
  <c r="PN57" i="33"/>
  <c r="ANZ57" i="33"/>
  <c r="AGO57" i="33"/>
  <c r="AAR57" i="33"/>
  <c r="YK57" i="33"/>
  <c r="VX57" i="33"/>
  <c r="SV57" i="33"/>
  <c r="NV57" i="33"/>
  <c r="LL57" i="33"/>
  <c r="HV57" i="33"/>
  <c r="DR57" i="33"/>
  <c r="KP56" i="33"/>
  <c r="GX56" i="33"/>
  <c r="ID56" i="33"/>
  <c r="ID57" i="33"/>
  <c r="AEF56" i="33"/>
  <c r="AEF57" i="33"/>
  <c r="ABL56" i="33"/>
  <c r="ABL57" i="33"/>
  <c r="MR56" i="33"/>
  <c r="MR57" i="33"/>
  <c r="ANX57" i="33"/>
  <c r="AJU57" i="33"/>
  <c r="AAP57" i="33"/>
  <c r="YG57" i="33"/>
  <c r="NT57" i="33"/>
  <c r="LB57" i="33"/>
  <c r="HT57" i="33"/>
  <c r="VZ56" i="33"/>
  <c r="TV56" i="33"/>
  <c r="MX56" i="33"/>
  <c r="PD57" i="33"/>
  <c r="LX57" i="33"/>
  <c r="EB57" i="33"/>
  <c r="JZ56" i="33"/>
  <c r="JZ57" i="33"/>
  <c r="WR51" i="33"/>
  <c r="WR57" i="33"/>
  <c r="ADX57" i="33"/>
  <c r="RJ57" i="33"/>
  <c r="LV57" i="33"/>
  <c r="AFR56" i="33"/>
  <c r="NF56" i="33"/>
  <c r="DZ56" i="33"/>
  <c r="YS56" i="33"/>
  <c r="YS57" i="33"/>
  <c r="QV56" i="33"/>
  <c r="QV57" i="33"/>
  <c r="AJI57" i="33"/>
  <c r="AGF57" i="33"/>
  <c r="ACX57" i="33"/>
  <c r="AAN57" i="33"/>
  <c r="SR57" i="33"/>
  <c r="QJ57" i="33"/>
  <c r="MW57" i="33"/>
  <c r="FL57" i="33"/>
  <c r="ABZ56" i="33"/>
  <c r="YH56" i="33"/>
  <c r="JY56" i="33"/>
  <c r="AKL57" i="33"/>
  <c r="AKL56" i="33"/>
  <c r="KL57" i="33"/>
  <c r="KL56" i="33"/>
  <c r="JH51" i="33"/>
  <c r="JH57" i="33"/>
  <c r="AGP57" i="33"/>
  <c r="ADU57" i="33"/>
  <c r="FZ57" i="33"/>
  <c r="WL56" i="33"/>
  <c r="AFP56" i="33"/>
  <c r="AFP57" i="33"/>
  <c r="ACJ56" i="33"/>
  <c r="ACJ57" i="33"/>
  <c r="ZP56" i="33"/>
  <c r="ZP57" i="33"/>
  <c r="GR56" i="33"/>
  <c r="GR57" i="33"/>
  <c r="DL56" i="33"/>
  <c r="DL57" i="33"/>
  <c r="ANT57" i="33"/>
  <c r="AGC57" i="33"/>
  <c r="ACW57" i="33"/>
  <c r="AAD57" i="33"/>
  <c r="XJ57" i="33"/>
  <c r="UZ57" i="33"/>
  <c r="MV57" i="33"/>
  <c r="KV57" i="33"/>
  <c r="AEJ56" i="33"/>
  <c r="TE56" i="33"/>
  <c r="AMP51" i="33"/>
  <c r="AMP57" i="33"/>
  <c r="ALF57" i="33"/>
  <c r="ALF51" i="33"/>
  <c r="AJV51" i="33"/>
  <c r="AJV57" i="33"/>
  <c r="AGD57" i="33"/>
  <c r="AEH57" i="33"/>
  <c r="ADJ57" i="33"/>
  <c r="ABN57" i="33"/>
  <c r="KX57" i="33"/>
  <c r="GK57" i="33"/>
  <c r="GK56" i="33"/>
  <c r="ADJ51" i="33"/>
  <c r="AIU57" i="33"/>
  <c r="VB57" i="33"/>
  <c r="PZ57" i="33"/>
  <c r="GE57" i="33"/>
  <c r="ALO56" i="33"/>
  <c r="ACQ57" i="33"/>
  <c r="ACQ51" i="33"/>
  <c r="MQ57" i="33"/>
  <c r="MQ56" i="33"/>
  <c r="JW57" i="33"/>
  <c r="JW56" i="33"/>
  <c r="FS56" i="33"/>
  <c r="FS57" i="33"/>
  <c r="PD51" i="33"/>
  <c r="ACP51" i="33"/>
  <c r="ACP57" i="33"/>
  <c r="EP51" i="33"/>
  <c r="EP57" i="33"/>
  <c r="ZO56" i="33"/>
  <c r="ZO57" i="33"/>
  <c r="QU57" i="33"/>
  <c r="QU56" i="33"/>
  <c r="ABR57" i="33"/>
  <c r="ZR57" i="33"/>
  <c r="UM57" i="33"/>
  <c r="SJ57" i="33"/>
  <c r="NH57" i="33"/>
  <c r="LZ57" i="33"/>
  <c r="KB57" i="33"/>
  <c r="IF57" i="33"/>
  <c r="GT57" i="33"/>
  <c r="FO57" i="33"/>
  <c r="ED57" i="33"/>
  <c r="UY56" i="33"/>
  <c r="AEQ57" i="33"/>
  <c r="AEQ56" i="33"/>
  <c r="ACI57" i="33"/>
  <c r="ACI56" i="33"/>
  <c r="AAM57" i="33"/>
  <c r="AAM56" i="33"/>
  <c r="TO57" i="33"/>
  <c r="TO56" i="33"/>
  <c r="AMF51" i="33"/>
  <c r="AMF57" i="33"/>
  <c r="YJ51" i="33"/>
  <c r="YJ57" i="33"/>
  <c r="TT51" i="33"/>
  <c r="TT57" i="33"/>
  <c r="KZ57" i="33"/>
  <c r="DP51" i="33"/>
  <c r="DP57" i="33"/>
  <c r="PK57" i="33"/>
  <c r="PK56" i="33"/>
  <c r="AKE57" i="33"/>
  <c r="ADG57" i="33"/>
  <c r="XO57" i="33"/>
  <c r="SH57" i="33"/>
  <c r="EC57" i="33"/>
  <c r="ANK56" i="33"/>
  <c r="AGA56" i="33"/>
  <c r="RG56" i="33"/>
  <c r="LS56" i="33"/>
  <c r="AJX51" i="33"/>
  <c r="AJX57" i="33"/>
  <c r="AIB57" i="33"/>
  <c r="QZ51" i="33"/>
  <c r="QZ57" i="33"/>
  <c r="MJ51" i="33"/>
  <c r="MJ57" i="33"/>
  <c r="GV51" i="33"/>
  <c r="GV57" i="33"/>
  <c r="AHF57" i="33"/>
  <c r="AFH57" i="33"/>
  <c r="ZH57" i="33"/>
  <c r="XL57" i="33"/>
  <c r="WB57" i="33"/>
  <c r="SE57" i="33"/>
  <c r="QX57" i="33"/>
  <c r="OT57" i="33"/>
  <c r="FM57" i="33"/>
  <c r="AIA56" i="33"/>
  <c r="KZ51" i="33"/>
  <c r="ACL57" i="33"/>
  <c r="RV57" i="33"/>
  <c r="NR57" i="33"/>
  <c r="NR51" i="33"/>
  <c r="JN57" i="33"/>
  <c r="ZQ57" i="33"/>
  <c r="VM57" i="33"/>
  <c r="LI57" i="33"/>
  <c r="IC57" i="33"/>
  <c r="FU57" i="33"/>
  <c r="EW57" i="33"/>
  <c r="IQ56" i="33"/>
  <c r="AMN57" i="33"/>
  <c r="AMB57" i="33"/>
  <c r="XT57" i="33"/>
  <c r="SF57" i="33"/>
  <c r="ON57" i="33"/>
  <c r="IZ57" i="33"/>
  <c r="FH57" i="33"/>
  <c r="TQ51" i="33"/>
  <c r="ABA57" i="33"/>
  <c r="MG57" i="33"/>
  <c r="GS57" i="33"/>
  <c r="LO57" i="33"/>
  <c r="KQ57" i="33"/>
  <c r="DI42" i="42"/>
  <c r="DU42" i="42"/>
  <c r="EG42" i="42"/>
  <c r="ES42" i="42"/>
  <c r="FE42" i="42"/>
  <c r="GO42" i="42"/>
  <c r="HA42" i="42"/>
  <c r="HM42" i="42"/>
  <c r="HY42" i="42"/>
  <c r="JI42" i="42"/>
  <c r="JU42" i="42"/>
  <c r="KG42" i="42"/>
  <c r="KS42" i="42"/>
  <c r="MC42" i="42"/>
  <c r="MO42" i="42"/>
  <c r="NA42" i="42"/>
  <c r="NM42" i="42"/>
  <c r="OW42" i="42"/>
  <c r="PI42" i="42"/>
  <c r="KM42" i="42"/>
  <c r="OE42" i="42"/>
  <c r="WA42" i="42"/>
  <c r="YU42" i="42"/>
  <c r="ACA42" i="42"/>
  <c r="AMQ42" i="42"/>
  <c r="FK42" i="42"/>
  <c r="JC42" i="42"/>
  <c r="ZS42" i="42"/>
  <c r="ABC42" i="42"/>
  <c r="ADW42" i="42"/>
  <c r="AFG42" i="42"/>
  <c r="AHO42" i="42"/>
  <c r="ALG42" i="42"/>
  <c r="DO42" i="42"/>
  <c r="GI42" i="42"/>
  <c r="IQ42" i="42"/>
  <c r="NS42" i="42"/>
  <c r="QA42" i="42"/>
  <c r="QY42" i="42"/>
  <c r="SU42" i="42"/>
  <c r="TS42" i="42"/>
  <c r="VO42" i="42"/>
  <c r="ZG42" i="42"/>
  <c r="ACM42" i="42"/>
  <c r="AME42" i="42"/>
  <c r="FW42" i="42"/>
  <c r="KY42" i="42"/>
  <c r="NG42" i="42"/>
  <c r="QM42" i="42"/>
  <c r="WY42" i="42"/>
  <c r="YI42" i="42"/>
  <c r="AEI42" i="42"/>
  <c r="AHC42" i="42"/>
  <c r="AIM42" i="42"/>
  <c r="AKU42" i="42"/>
  <c r="ANC42" i="42"/>
  <c r="HS42" i="42"/>
  <c r="LW42" i="42"/>
  <c r="TG42" i="42"/>
  <c r="WM42" i="42"/>
  <c r="AGQ42" i="42"/>
  <c r="AOA42" i="42"/>
  <c r="EY42" i="42"/>
  <c r="IE42" i="42"/>
  <c r="LK42" i="42"/>
  <c r="OQ42" i="42"/>
  <c r="UE42" i="42"/>
  <c r="ABO42" i="42"/>
  <c r="AEU42" i="42"/>
  <c r="ALS42" i="42"/>
  <c r="WP42" i="42"/>
  <c r="XB42" i="42"/>
  <c r="YX42" i="42"/>
  <c r="ZJ42" i="42"/>
  <c r="ZV42" i="42"/>
  <c r="ABR42" i="42"/>
  <c r="ACD42" i="42"/>
  <c r="ACP42" i="42"/>
  <c r="AEL42" i="42"/>
  <c r="AEX42" i="42"/>
  <c r="AFJ42" i="42"/>
  <c r="AHF42" i="42"/>
  <c r="AHR42" i="42"/>
  <c r="AID42" i="42"/>
  <c r="AIP42" i="42"/>
  <c r="AJB42" i="42"/>
  <c r="AJZ42" i="42"/>
  <c r="AMH42" i="42"/>
  <c r="AMT42" i="42"/>
  <c r="ANF42" i="42"/>
  <c r="ANR42" i="42"/>
  <c r="AOD42" i="42"/>
  <c r="ADW36" i="42"/>
  <c r="AHR36" i="42"/>
  <c r="ANR36" i="42"/>
  <c r="AJB36" i="42"/>
  <c r="AME36" i="42"/>
  <c r="ACD36" i="42"/>
  <c r="GI36" i="42"/>
  <c r="OQ36" i="42"/>
  <c r="WM36" i="42"/>
  <c r="AHO36" i="42"/>
  <c r="ALS36" i="42"/>
  <c r="FL42" i="42"/>
  <c r="KB42" i="42"/>
  <c r="OR42" i="42"/>
  <c r="SV42" i="42"/>
  <c r="ABP42" i="42"/>
  <c r="AGR42" i="42"/>
  <c r="ALH42" i="42"/>
  <c r="FX42" i="42"/>
  <c r="KN42" i="42"/>
  <c r="PD42" i="42"/>
  <c r="TT42" i="42"/>
  <c r="XX42" i="42"/>
  <c r="ACB42" i="42"/>
  <c r="AGF42" i="42"/>
  <c r="AKV42" i="42"/>
  <c r="TI42" i="42"/>
  <c r="XM42" i="42"/>
  <c r="AFI42" i="42"/>
  <c r="AJM42" i="42"/>
  <c r="ANQ42" i="42"/>
  <c r="HT42" i="42"/>
  <c r="MV42" i="42"/>
  <c r="QZ42" i="42"/>
  <c r="UR42" i="42"/>
  <c r="ZH42" i="42"/>
  <c r="ADX42" i="42"/>
  <c r="AIN42" i="42"/>
  <c r="AMR42" i="42"/>
  <c r="PE42" i="42"/>
  <c r="WO42" i="42"/>
  <c r="AIC42" i="42"/>
  <c r="AMG42" i="42"/>
  <c r="QP42" i="42"/>
  <c r="TJ42" i="42"/>
  <c r="QM36" i="42"/>
  <c r="AEI36" i="42"/>
  <c r="AIM36" i="42"/>
  <c r="JD42" i="42"/>
  <c r="KZ42" i="42"/>
  <c r="NT42" i="42"/>
  <c r="QB42" i="42"/>
  <c r="SJ42" i="42"/>
  <c r="WB42" i="42"/>
  <c r="XL42" i="42"/>
  <c r="AAR42" i="42"/>
  <c r="AFH42" i="42"/>
  <c r="AHP42" i="42"/>
  <c r="AJX42" i="42"/>
  <c r="ANP42" i="42"/>
  <c r="QO42" i="42"/>
  <c r="US42" i="42"/>
  <c r="XA42" i="42"/>
  <c r="YW42" i="42"/>
  <c r="ABQ42" i="42"/>
  <c r="ADA42" i="42"/>
  <c r="AIO42" i="42"/>
  <c r="AMS42" i="42"/>
  <c r="OH42" i="42"/>
  <c r="RN42" i="42"/>
  <c r="WD42" i="42"/>
  <c r="TS36" i="42"/>
  <c r="ZJ36" i="42"/>
  <c r="AOA36" i="42"/>
  <c r="DS42" i="42"/>
  <c r="EE42" i="42"/>
  <c r="GM42" i="42"/>
  <c r="HK42" i="42"/>
  <c r="IU42" i="42"/>
  <c r="JG42" i="42"/>
  <c r="KE42" i="42"/>
  <c r="LO42" i="42"/>
  <c r="MM42" i="42"/>
  <c r="OU42" i="42"/>
  <c r="PG42" i="42"/>
  <c r="RO42" i="42"/>
  <c r="SM42" i="42"/>
  <c r="TW42" i="42"/>
  <c r="UI42" i="42"/>
  <c r="VG42" i="42"/>
  <c r="WQ42" i="42"/>
  <c r="XO42" i="42"/>
  <c r="YA42" i="42"/>
  <c r="ZW42" i="42"/>
  <c r="AAI42" i="42"/>
  <c r="ACQ42" i="42"/>
  <c r="ADC42" i="42"/>
  <c r="AEY42" i="42"/>
  <c r="AFK42" i="42"/>
  <c r="AGI42" i="42"/>
  <c r="AHS42" i="42"/>
  <c r="AIQ42" i="42"/>
  <c r="AJC42" i="42"/>
  <c r="AKM42" i="42"/>
  <c r="ANS42" i="42"/>
  <c r="LW36" i="42"/>
  <c r="AJX36" i="42"/>
  <c r="IF42" i="42"/>
  <c r="MJ42" i="42"/>
  <c r="QN42" i="42"/>
  <c r="VD42" i="42"/>
  <c r="ZT42" i="42"/>
  <c r="AEJ42" i="42"/>
  <c r="AIB42" i="42"/>
  <c r="AMF42" i="42"/>
  <c r="OG42" i="42"/>
  <c r="RY42" i="42"/>
  <c r="WC42" i="42"/>
  <c r="AAG42" i="42"/>
  <c r="AEK42" i="42"/>
  <c r="AHQ42" i="42"/>
  <c r="ALU42" i="42"/>
  <c r="NV42" i="42"/>
  <c r="RB42" i="42"/>
  <c r="UH42" i="42"/>
  <c r="EQ42" i="42"/>
  <c r="GA42" i="42"/>
  <c r="GY42" i="42"/>
  <c r="JS42" i="42"/>
  <c r="MA42" i="42"/>
  <c r="MY42" i="42"/>
  <c r="OI42" i="42"/>
  <c r="PS42" i="42"/>
  <c r="RC42" i="42"/>
  <c r="SA42" i="42"/>
  <c r="UU42" i="42"/>
  <c r="XC42" i="42"/>
  <c r="ZK42" i="42"/>
  <c r="AAU42" i="42"/>
  <c r="ACE42" i="42"/>
  <c r="ADO42" i="42"/>
  <c r="AFW42" i="42"/>
  <c r="AIE42" i="42"/>
  <c r="AJO42" i="42"/>
  <c r="AMU42" i="42"/>
  <c r="ANG42" i="42"/>
  <c r="DO36" i="42"/>
  <c r="UH36" i="42"/>
  <c r="AAR36" i="42"/>
  <c r="AEX36" i="42"/>
  <c r="ALG36" i="42"/>
  <c r="AOD36" i="42"/>
  <c r="LL42" i="42"/>
  <c r="PP42" i="42"/>
  <c r="UF42" i="42"/>
  <c r="YV42" i="42"/>
  <c r="ACZ42" i="42"/>
  <c r="ALT42" i="42"/>
  <c r="NU42" i="42"/>
  <c r="RM42" i="42"/>
  <c r="ZI42" i="42"/>
  <c r="AHE42" i="42"/>
  <c r="ALH36" i="42"/>
  <c r="AFT42" i="42"/>
  <c r="AHD42" i="42"/>
  <c r="EZ42" i="42"/>
  <c r="JP42" i="42"/>
  <c r="OF42" i="42"/>
  <c r="RX42" i="42"/>
  <c r="TH42" i="42"/>
  <c r="WN42" i="42"/>
  <c r="YJ42" i="42"/>
  <c r="ABD42" i="42"/>
  <c r="ADL42" i="42"/>
  <c r="AJL42" i="42"/>
  <c r="AKJ42" i="42"/>
  <c r="AOB42" i="42"/>
  <c r="QN36" i="42"/>
  <c r="YV36" i="42"/>
  <c r="AEJ36" i="42"/>
  <c r="ANP36" i="42"/>
  <c r="OS42" i="42"/>
  <c r="RA42" i="42"/>
  <c r="TU42" i="42"/>
  <c r="ZU42" i="42"/>
  <c r="ACO42" i="42"/>
  <c r="AEW42" i="42"/>
  <c r="JC36" i="42"/>
  <c r="QZ36" i="42"/>
  <c r="AEU36" i="42"/>
  <c r="OT42" i="42"/>
  <c r="TV42" i="42"/>
  <c r="EZ36" i="42"/>
  <c r="ABO36" i="42"/>
  <c r="AGQ36" i="42"/>
  <c r="IR42" i="42"/>
  <c r="NH42" i="42"/>
  <c r="RL42" i="42"/>
  <c r="VP42" i="42"/>
  <c r="AAF42" i="42"/>
  <c r="AEV42" i="42"/>
  <c r="AIZ42" i="42"/>
  <c r="AND42" i="42"/>
  <c r="ACC42" i="42"/>
  <c r="AFU42" i="42"/>
  <c r="ANE42" i="42"/>
  <c r="ZH36" i="42"/>
  <c r="FK36" i="42"/>
  <c r="NS36" i="42"/>
  <c r="WA36" i="42"/>
  <c r="ABP36" i="42"/>
  <c r="AGR36" i="42"/>
  <c r="WZ42" i="42"/>
  <c r="EE36" i="42"/>
  <c r="UI36" i="42"/>
  <c r="YA36" i="42"/>
  <c r="AJC36" i="42"/>
  <c r="ACN42" i="42"/>
  <c r="FL36" i="42"/>
  <c r="NT36" i="42"/>
  <c r="WB36" i="42"/>
  <c r="ACE36" i="42"/>
  <c r="AIB36" i="42"/>
  <c r="AMF36" i="42"/>
  <c r="PS36" i="42"/>
  <c r="AMU36" i="42"/>
  <c r="MA36" i="42"/>
  <c r="FW36" i="42"/>
  <c r="KN36" i="42"/>
  <c r="NU36" i="42"/>
  <c r="SM36" i="42"/>
  <c r="WC36" i="42"/>
  <c r="ZS36" i="42"/>
  <c r="AEY36" i="42"/>
  <c r="AID36" i="42"/>
  <c r="GA36" i="42"/>
  <c r="KY36" i="42"/>
  <c r="NV36" i="42"/>
  <c r="WD36" i="42"/>
  <c r="ZT36" i="42"/>
  <c r="ACZ36" i="42"/>
  <c r="AIE36" i="42"/>
  <c r="AKJ36" i="42"/>
  <c r="AMQ36" i="42"/>
  <c r="KZ36" i="42"/>
  <c r="OF36" i="42"/>
  <c r="SV36" i="42"/>
  <c r="AKM36" i="42"/>
  <c r="AMR36" i="42"/>
  <c r="DE42" i="42"/>
  <c r="DQ42" i="42"/>
  <c r="EC42" i="42"/>
  <c r="FM42" i="42"/>
  <c r="FY42" i="42"/>
  <c r="GK42" i="42"/>
  <c r="GW42" i="42"/>
  <c r="IG42" i="42"/>
  <c r="IS42" i="42"/>
  <c r="JE42" i="42"/>
  <c r="JQ42" i="42"/>
  <c r="LA42" i="42"/>
  <c r="LM42" i="42"/>
  <c r="LY42" i="42"/>
  <c r="MK42" i="42"/>
  <c r="OH36" i="42"/>
  <c r="WN36" i="42"/>
  <c r="ZV36" i="42"/>
  <c r="AKV36" i="42"/>
  <c r="AMS36" i="42"/>
  <c r="OP42" i="42"/>
  <c r="LL36" i="42"/>
  <c r="TT36" i="42"/>
  <c r="XL36" i="42"/>
  <c r="ZW36" i="42"/>
  <c r="ADL36" i="42"/>
  <c r="AGF36" i="42"/>
  <c r="AIN36" i="42"/>
  <c r="AMT36" i="42"/>
  <c r="RK42" i="42"/>
  <c r="PU42" i="42"/>
  <c r="QG42" i="42"/>
  <c r="SC42" i="42"/>
  <c r="SO42" i="42"/>
  <c r="TA42" i="42"/>
  <c r="UK42" i="42"/>
  <c r="UW42" i="42"/>
  <c r="VI42" i="42"/>
  <c r="VU42" i="42"/>
  <c r="XE42" i="42"/>
  <c r="XQ42" i="42"/>
  <c r="YC42" i="42"/>
  <c r="YO42" i="42"/>
  <c r="ZY42" i="42"/>
  <c r="AAK42" i="42"/>
  <c r="AAW42" i="42"/>
  <c r="ABI42" i="42"/>
  <c r="ACS42" i="42"/>
  <c r="ADE42" i="42"/>
  <c r="ADQ42" i="42"/>
  <c r="AEC42" i="42"/>
  <c r="AFM42" i="42"/>
  <c r="AFY42" i="42"/>
  <c r="AGK42" i="42"/>
  <c r="AGW42" i="42"/>
  <c r="AIG42" i="42"/>
  <c r="AIS42" i="42"/>
  <c r="AJE42" i="42"/>
  <c r="AJQ42" i="42"/>
  <c r="AKC42" i="42"/>
  <c r="AKO42" i="42"/>
  <c r="ALM42" i="42"/>
  <c r="ANU42" i="42"/>
  <c r="DV42" i="42"/>
  <c r="EH42" i="42"/>
  <c r="ET42" i="42"/>
  <c r="GP42" i="42"/>
  <c r="HB42" i="42"/>
  <c r="HN42" i="42"/>
  <c r="JJ42" i="42"/>
  <c r="JV42" i="42"/>
  <c r="KH42" i="42"/>
  <c r="MD42" i="42"/>
  <c r="MP42" i="42"/>
  <c r="NB42" i="42"/>
  <c r="OX42" i="42"/>
  <c r="PJ42" i="42"/>
  <c r="PV42" i="42"/>
  <c r="RR42" i="42"/>
  <c r="SD42" i="42"/>
  <c r="SP42" i="42"/>
  <c r="UL42" i="42"/>
  <c r="UX42" i="42"/>
  <c r="VJ42" i="42"/>
  <c r="XF42" i="42"/>
  <c r="XR42" i="42"/>
  <c r="YD42" i="42"/>
  <c r="AAL42" i="42"/>
  <c r="AAX42" i="42"/>
  <c r="ADF42" i="42"/>
  <c r="ADR42" i="42"/>
  <c r="AFN42" i="42"/>
  <c r="AFZ42" i="42"/>
  <c r="AGL42" i="42"/>
  <c r="AIT42" i="42"/>
  <c r="AJF42" i="42"/>
  <c r="AJR42" i="42"/>
  <c r="AKD42" i="42"/>
  <c r="AKP42" i="42"/>
  <c r="ALB42" i="42"/>
  <c r="ALZ42" i="42"/>
  <c r="PU36" i="42"/>
  <c r="ADE36" i="42"/>
  <c r="ANZ36" i="42"/>
  <c r="LX42" i="42"/>
  <c r="AFO42" i="42"/>
  <c r="AIL42" i="42"/>
  <c r="FG36" i="42"/>
  <c r="KE36" i="42"/>
  <c r="MM36" i="42"/>
  <c r="OS36" i="42"/>
  <c r="QO36" i="42"/>
  <c r="VD36" i="42"/>
  <c r="AAF36" i="42"/>
  <c r="ADX36" i="42"/>
  <c r="AFG36" i="42"/>
  <c r="AIG36" i="42"/>
  <c r="AJL36" i="42"/>
  <c r="ALU36" i="42"/>
  <c r="ALI42" i="42"/>
  <c r="IE36" i="42"/>
  <c r="KM36" i="42"/>
  <c r="OT36" i="42"/>
  <c r="QP36" i="42"/>
  <c r="TH36" i="42"/>
  <c r="VG36" i="42"/>
  <c r="YU36" i="42"/>
  <c r="AAM36" i="42"/>
  <c r="ACM36" i="42"/>
  <c r="AEC36" i="42"/>
  <c r="AFH36" i="42"/>
  <c r="AJO36" i="42"/>
  <c r="ACW42" i="42"/>
  <c r="MY36" i="42"/>
  <c r="OU36" i="42"/>
  <c r="TI36" i="42"/>
  <c r="VI36" i="42"/>
  <c r="XB36" i="42"/>
  <c r="AFK36" i="42"/>
  <c r="AHF36" i="42"/>
  <c r="DF42" i="42"/>
  <c r="DR42" i="42"/>
  <c r="FN42" i="42"/>
  <c r="FZ42" i="42"/>
  <c r="GL42" i="42"/>
  <c r="IH42" i="42"/>
  <c r="IT42" i="42"/>
  <c r="JF42" i="42"/>
  <c r="LB42" i="42"/>
  <c r="LN42" i="42"/>
  <c r="LZ42" i="42"/>
  <c r="RC36" i="42"/>
  <c r="TJ36" i="42"/>
  <c r="XC36" i="42"/>
  <c r="YW36" i="42"/>
  <c r="ACP36" i="42"/>
  <c r="AJQ36" i="42"/>
  <c r="ALC36" i="42"/>
  <c r="EG36" i="42"/>
  <c r="DF36" i="42"/>
  <c r="IT36" i="42"/>
  <c r="RN36" i="42"/>
  <c r="YX36" i="42"/>
  <c r="AFU36" i="42"/>
  <c r="DG42" i="42"/>
  <c r="JW36" i="42"/>
  <c r="UK36" i="42"/>
  <c r="DH42" i="42"/>
  <c r="DT42" i="42"/>
  <c r="EF42" i="42"/>
  <c r="GB42" i="42"/>
  <c r="GN42" i="42"/>
  <c r="GZ42" i="42"/>
  <c r="IV42" i="42"/>
  <c r="JH42" i="42"/>
  <c r="JT42" i="42"/>
  <c r="LP42" i="42"/>
  <c r="MB42" i="42"/>
  <c r="MN42" i="42"/>
  <c r="OJ42" i="42"/>
  <c r="OV42" i="42"/>
  <c r="PH42" i="42"/>
  <c r="RD42" i="42"/>
  <c r="RP42" i="42"/>
  <c r="SB42" i="42"/>
  <c r="TX42" i="42"/>
  <c r="UJ42" i="42"/>
  <c r="UV42" i="42"/>
  <c r="WR42" i="42"/>
  <c r="XD42" i="42"/>
  <c r="XP42" i="42"/>
  <c r="ZL42" i="42"/>
  <c r="ZX42" i="42"/>
  <c r="AAJ42" i="42"/>
  <c r="ACF42" i="42"/>
  <c r="ACR42" i="42"/>
  <c r="ADD42" i="42"/>
  <c r="AEZ42" i="42"/>
  <c r="AFL42" i="42"/>
  <c r="AFX42" i="42"/>
  <c r="AHT42" i="42"/>
  <c r="AIF42" i="42"/>
  <c r="AIR42" i="42"/>
  <c r="AJD42" i="42"/>
  <c r="AJP42" i="42"/>
  <c r="AKB42" i="42"/>
  <c r="AKZ42" i="42"/>
  <c r="ANH42" i="42"/>
  <c r="ANT42" i="42"/>
  <c r="FZ36" i="42"/>
  <c r="IU36" i="42"/>
  <c r="RO36" i="42"/>
  <c r="ADC36" i="42"/>
  <c r="AFW36" i="42"/>
  <c r="ANQ36" i="42"/>
  <c r="IY42" i="42"/>
  <c r="NZ42" i="42"/>
  <c r="NZ36" i="42"/>
  <c r="WT42" i="42"/>
  <c r="WT36" i="42"/>
  <c r="ABJ42" i="42"/>
  <c r="ABJ36" i="42"/>
  <c r="AML42" i="42"/>
  <c r="AML36" i="42"/>
  <c r="ER42" i="42"/>
  <c r="ER36" i="42"/>
  <c r="FD42" i="42"/>
  <c r="FD36" i="42"/>
  <c r="FP42" i="42"/>
  <c r="FP36" i="42"/>
  <c r="HL42" i="42"/>
  <c r="HL36" i="42"/>
  <c r="HX42" i="42"/>
  <c r="HX36" i="42"/>
  <c r="IJ42" i="42"/>
  <c r="IJ36" i="42"/>
  <c r="KF42" i="42"/>
  <c r="KF36" i="42"/>
  <c r="KR42" i="42"/>
  <c r="KR36" i="42"/>
  <c r="LD42" i="42"/>
  <c r="LD36" i="42"/>
  <c r="MZ42" i="42"/>
  <c r="MZ36" i="42"/>
  <c r="NL42" i="42"/>
  <c r="NL36" i="42"/>
  <c r="NX42" i="42"/>
  <c r="NX36" i="42"/>
  <c r="PT42" i="42"/>
  <c r="PT36" i="42"/>
  <c r="QF42" i="42"/>
  <c r="QF36" i="42"/>
  <c r="QR42" i="42"/>
  <c r="QR36" i="42"/>
  <c r="SN42" i="42"/>
  <c r="SN36" i="42"/>
  <c r="SZ42" i="42"/>
  <c r="SZ36" i="42"/>
  <c r="TL42" i="42"/>
  <c r="TL36" i="42"/>
  <c r="VH42" i="42"/>
  <c r="VH36" i="42"/>
  <c r="VT42" i="42"/>
  <c r="VT36" i="42"/>
  <c r="WF42" i="42"/>
  <c r="WF36" i="42"/>
  <c r="YB42" i="42"/>
  <c r="YB36" i="42"/>
  <c r="YN42" i="42"/>
  <c r="YN36" i="42"/>
  <c r="YZ42" i="42"/>
  <c r="YZ36" i="42"/>
  <c r="AAV42" i="42"/>
  <c r="AAV36" i="42"/>
  <c r="ABH42" i="42"/>
  <c r="ABH36" i="42"/>
  <c r="ABT42" i="42"/>
  <c r="ABT36" i="42"/>
  <c r="ADP42" i="42"/>
  <c r="ADP36" i="42"/>
  <c r="AEB42" i="42"/>
  <c r="AEB36" i="42"/>
  <c r="AEN42" i="42"/>
  <c r="AEN36" i="42"/>
  <c r="AGJ42" i="42"/>
  <c r="AGJ36" i="42"/>
  <c r="AGV42" i="42"/>
  <c r="AGV36" i="42"/>
  <c r="AHH42" i="42"/>
  <c r="AHH36" i="42"/>
  <c r="AKN42" i="42"/>
  <c r="AKN36" i="42"/>
  <c r="ALL42" i="42"/>
  <c r="ALL36" i="42"/>
  <c r="ALX42" i="42"/>
  <c r="ALX36" i="42"/>
  <c r="AMJ42" i="42"/>
  <c r="AMJ36" i="42"/>
  <c r="AMV42" i="42"/>
  <c r="AMV36" i="42"/>
  <c r="GZ36" i="42"/>
  <c r="HY36" i="42"/>
  <c r="JU36" i="42"/>
  <c r="KU36" i="42"/>
  <c r="LP36" i="42"/>
  <c r="MP36" i="42"/>
  <c r="PK36" i="42"/>
  <c r="RM36" i="42"/>
  <c r="XA36" i="42"/>
  <c r="XS36" i="42"/>
  <c r="AAK36" i="42"/>
  <c r="ABI36" i="42"/>
  <c r="AFN36" i="42"/>
  <c r="AGL36" i="42"/>
  <c r="AHK36" i="42"/>
  <c r="AKE36" i="42"/>
  <c r="AKZ36" i="42"/>
  <c r="ANH36" i="42"/>
  <c r="ACW41" i="42"/>
  <c r="RI42" i="42"/>
  <c r="ALE42" i="42"/>
  <c r="FQ42" i="42"/>
  <c r="FQ36" i="42"/>
  <c r="IK42" i="42"/>
  <c r="IK36" i="42"/>
  <c r="LE42" i="42"/>
  <c r="LE36" i="42"/>
  <c r="LQ42" i="42"/>
  <c r="LQ36" i="42"/>
  <c r="NY42" i="42"/>
  <c r="NY36" i="42"/>
  <c r="OK42" i="42"/>
  <c r="OK36" i="42"/>
  <c r="QS42" i="42"/>
  <c r="QS36" i="42"/>
  <c r="RE42" i="42"/>
  <c r="RE36" i="42"/>
  <c r="TM42" i="42"/>
  <c r="TM36" i="42"/>
  <c r="TY42" i="42"/>
  <c r="TY36" i="42"/>
  <c r="WG42" i="42"/>
  <c r="WG36" i="42"/>
  <c r="WS42" i="42"/>
  <c r="WS36" i="42"/>
  <c r="ZA36" i="42"/>
  <c r="ZA42" i="42"/>
  <c r="ZM42" i="42"/>
  <c r="ZM36" i="42"/>
  <c r="ABU36" i="42"/>
  <c r="ABU42" i="42"/>
  <c r="ACG42" i="42"/>
  <c r="ACG36" i="42"/>
  <c r="AEO42" i="42"/>
  <c r="AEO36" i="42"/>
  <c r="AFA42" i="42"/>
  <c r="AFA36" i="42"/>
  <c r="AHI42" i="42"/>
  <c r="AHI36" i="42"/>
  <c r="AHU42" i="42"/>
  <c r="AHU36" i="42"/>
  <c r="ALA42" i="42"/>
  <c r="ALA36" i="42"/>
  <c r="ALY42" i="42"/>
  <c r="ALY36" i="42"/>
  <c r="AMK42" i="42"/>
  <c r="AMK36" i="42"/>
  <c r="AMW42" i="42"/>
  <c r="AMW36" i="42"/>
  <c r="ANI42" i="42"/>
  <c r="ANI36" i="42"/>
  <c r="FE36" i="42"/>
  <c r="HA36" i="42"/>
  <c r="IA36" i="42"/>
  <c r="JV36" i="42"/>
  <c r="MQ36" i="42"/>
  <c r="AAL36" i="42"/>
  <c r="ABK36" i="42"/>
  <c r="AGM36" i="42"/>
  <c r="ALB36" i="42"/>
  <c r="IW42" i="42"/>
  <c r="RJ42" i="42"/>
  <c r="FF36" i="42"/>
  <c r="FF42" i="42"/>
  <c r="OL42" i="42"/>
  <c r="OL36" i="42"/>
  <c r="TB36" i="42"/>
  <c r="TB42" i="42"/>
  <c r="AHJ36" i="42"/>
  <c r="AHJ42" i="42"/>
  <c r="ANV42" i="42"/>
  <c r="ANV36" i="42"/>
  <c r="LF42" i="42"/>
  <c r="LF36" i="42"/>
  <c r="ZN42" i="42"/>
  <c r="ZN36" i="42"/>
  <c r="AED42" i="42"/>
  <c r="AED36" i="42"/>
  <c r="AMX42" i="42"/>
  <c r="AMX36" i="42"/>
  <c r="DK42" i="42"/>
  <c r="DK36" i="42"/>
  <c r="GQ42" i="42"/>
  <c r="GQ36" i="42"/>
  <c r="ZO42" i="42"/>
  <c r="ZO36" i="42"/>
  <c r="ANK42" i="42"/>
  <c r="ANK36" i="42"/>
  <c r="SP36" i="42"/>
  <c r="TO36" i="42"/>
  <c r="VJ36" i="42"/>
  <c r="WI36" i="42"/>
  <c r="ADF36" i="42"/>
  <c r="AEE36" i="42"/>
  <c r="AJR36" i="42"/>
  <c r="RQ42" i="42"/>
  <c r="HZ36" i="42"/>
  <c r="HZ42" i="42"/>
  <c r="RF42" i="42"/>
  <c r="RF36" i="42"/>
  <c r="VV42" i="42"/>
  <c r="VV36" i="42"/>
  <c r="AFB42" i="42"/>
  <c r="AFB36" i="42"/>
  <c r="LS42" i="42"/>
  <c r="LS36" i="42"/>
  <c r="XG42" i="42"/>
  <c r="XG36" i="42"/>
  <c r="AIU42" i="42"/>
  <c r="AIU36" i="42"/>
  <c r="AMA42" i="42"/>
  <c r="AMA36" i="42"/>
  <c r="DI36" i="42"/>
  <c r="SQ36" i="42"/>
  <c r="ABN41" i="42"/>
  <c r="ABN42" i="42"/>
  <c r="QT42" i="42"/>
  <c r="QT36" i="42"/>
  <c r="AEP42" i="42"/>
  <c r="AEP36" i="42"/>
  <c r="AIH42" i="42"/>
  <c r="AIH36" i="42"/>
  <c r="ALZ36" i="42"/>
  <c r="DW42" i="42"/>
  <c r="DW36" i="42"/>
  <c r="OY42" i="42"/>
  <c r="OY36" i="42"/>
  <c r="RS42" i="42"/>
  <c r="RS36" i="42"/>
  <c r="ACU42" i="42"/>
  <c r="ACU36" i="42"/>
  <c r="AMY42" i="42"/>
  <c r="AMY36" i="42"/>
  <c r="EI36" i="42"/>
  <c r="LA36" i="42"/>
  <c r="NA36" i="42"/>
  <c r="PV36" i="42"/>
  <c r="QU36" i="42"/>
  <c r="UL36" i="42"/>
  <c r="VK36" i="42"/>
  <c r="XE36" i="42"/>
  <c r="YC36" i="42"/>
  <c r="ACO36" i="42"/>
  <c r="ADG36" i="42"/>
  <c r="AHQ36" i="42"/>
  <c r="AJS36" i="42"/>
  <c r="ABB41" i="42"/>
  <c r="ABB42" i="42"/>
  <c r="LU42" i="42"/>
  <c r="UG42" i="42"/>
  <c r="ZZ42" i="42"/>
  <c r="AFQ42" i="42"/>
  <c r="DM42" i="42"/>
  <c r="DM36" i="42"/>
  <c r="DY42" i="42"/>
  <c r="DY36" i="42"/>
  <c r="EK42" i="42"/>
  <c r="EW42" i="42"/>
  <c r="FI42" i="42"/>
  <c r="FU42" i="42"/>
  <c r="FU36" i="42"/>
  <c r="GS42" i="42"/>
  <c r="GS36" i="42"/>
  <c r="HE42" i="42"/>
  <c r="HQ42" i="42"/>
  <c r="IC42" i="42"/>
  <c r="IO42" i="42"/>
  <c r="IO36" i="42"/>
  <c r="JA42" i="42"/>
  <c r="JA36" i="42"/>
  <c r="JM42" i="42"/>
  <c r="JM36" i="42"/>
  <c r="JY42" i="42"/>
  <c r="KK42" i="42"/>
  <c r="KW42" i="42"/>
  <c r="LI42" i="42"/>
  <c r="LI36" i="42"/>
  <c r="MG42" i="42"/>
  <c r="MG36" i="42"/>
  <c r="MS42" i="42"/>
  <c r="NQ42" i="42"/>
  <c r="OC42" i="42"/>
  <c r="OC36" i="42"/>
  <c r="OO42" i="42"/>
  <c r="OO36" i="42"/>
  <c r="PA42" i="42"/>
  <c r="PA36" i="42"/>
  <c r="PM42" i="42"/>
  <c r="PY42" i="42"/>
  <c r="QK42" i="42"/>
  <c r="TE42" i="42"/>
  <c r="UO42" i="42"/>
  <c r="VM42" i="42"/>
  <c r="VY42" i="42"/>
  <c r="AKG42" i="42"/>
  <c r="DQ36" i="42"/>
  <c r="EK36" i="42"/>
  <c r="GL36" i="42"/>
  <c r="HK36" i="42"/>
  <c r="IG36" i="42"/>
  <c r="JG36" i="42"/>
  <c r="KG36" i="42"/>
  <c r="MB36" i="42"/>
  <c r="NB36" i="42"/>
  <c r="OA36" i="42"/>
  <c r="OW36" i="42"/>
  <c r="PW36" i="42"/>
  <c r="QY36" i="42"/>
  <c r="RR36" i="42"/>
  <c r="US36" i="42"/>
  <c r="XF36" i="42"/>
  <c r="YD36" i="42"/>
  <c r="ZC36" i="42"/>
  <c r="ZX36" i="42"/>
  <c r="AAU36" i="42"/>
  <c r="ABQ36" i="42"/>
  <c r="AFY36" i="42"/>
  <c r="AGW36" i="42"/>
  <c r="AJE36" i="42"/>
  <c r="AKO36" i="42"/>
  <c r="ANS36" i="42"/>
  <c r="LV42" i="42"/>
  <c r="AAC42" i="42"/>
  <c r="IL42" i="42"/>
  <c r="IL36" i="42"/>
  <c r="WH42" i="42"/>
  <c r="WH36" i="42"/>
  <c r="UM42" i="42"/>
  <c r="UM36" i="42"/>
  <c r="AFC42" i="42"/>
  <c r="AFC36" i="42"/>
  <c r="AII42" i="42"/>
  <c r="AII36" i="42"/>
  <c r="GK36" i="42"/>
  <c r="DN41" i="42"/>
  <c r="DN42" i="42"/>
  <c r="NE42" i="42"/>
  <c r="DR36" i="42"/>
  <c r="EQ36" i="42"/>
  <c r="FM36" i="42"/>
  <c r="GM36" i="42"/>
  <c r="HM36" i="42"/>
  <c r="IH36" i="42"/>
  <c r="JH36" i="42"/>
  <c r="KH36" i="42"/>
  <c r="LG36" i="42"/>
  <c r="MC36" i="42"/>
  <c r="NC36" i="42"/>
  <c r="OE36" i="42"/>
  <c r="OX36" i="42"/>
  <c r="PY36" i="42"/>
  <c r="RY36" i="42"/>
  <c r="SU36" i="42"/>
  <c r="TU36" i="42"/>
  <c r="UU36" i="42"/>
  <c r="VO36" i="42"/>
  <c r="WO36" i="42"/>
  <c r="YE36" i="42"/>
  <c r="ZG36" i="42"/>
  <c r="ZY36" i="42"/>
  <c r="AAW36" i="42"/>
  <c r="ABR36" i="42"/>
  <c r="ACQ36" i="42"/>
  <c r="AFZ36" i="42"/>
  <c r="AGY36" i="42"/>
  <c r="AHS36" i="42"/>
  <c r="AIO36" i="42"/>
  <c r="AJF36" i="42"/>
  <c r="AKP36" i="42"/>
  <c r="ANT36" i="42"/>
  <c r="DJ42" i="42"/>
  <c r="AOC42" i="42"/>
  <c r="UQ42" i="42"/>
  <c r="UQ36" i="42"/>
  <c r="VC42" i="42"/>
  <c r="VC36" i="42"/>
  <c r="XK42" i="42"/>
  <c r="XK36" i="42"/>
  <c r="XW42" i="42"/>
  <c r="XW36" i="42"/>
  <c r="AAE36" i="42"/>
  <c r="AAE42" i="42"/>
  <c r="AAQ42" i="42"/>
  <c r="AAQ36" i="42"/>
  <c r="ADK42" i="42"/>
  <c r="ADK36" i="42"/>
  <c r="AFS36" i="42"/>
  <c r="AFS42" i="42"/>
  <c r="AGE42" i="42"/>
  <c r="AGE36" i="42"/>
  <c r="AIA42" i="42"/>
  <c r="AIA36" i="42"/>
  <c r="AIY42" i="42"/>
  <c r="AIY36" i="42"/>
  <c r="AJK42" i="42"/>
  <c r="AJK36" i="42"/>
  <c r="AJW42" i="42"/>
  <c r="AJW36" i="42"/>
  <c r="AKI42" i="42"/>
  <c r="AKI36" i="42"/>
  <c r="ANO42" i="42"/>
  <c r="ANO36" i="42"/>
  <c r="DS36" i="42"/>
  <c r="ES36" i="42"/>
  <c r="FN36" i="42"/>
  <c r="GN36" i="42"/>
  <c r="HN36" i="42"/>
  <c r="IM36" i="42"/>
  <c r="JI36" i="42"/>
  <c r="KI36" i="42"/>
  <c r="LK36" i="42"/>
  <c r="MD36" i="42"/>
  <c r="NE36" i="42"/>
  <c r="PE36" i="42"/>
  <c r="QA36" i="42"/>
  <c r="RA36" i="42"/>
  <c r="SA36" i="42"/>
  <c r="TV36" i="42"/>
  <c r="UV36" i="42"/>
  <c r="WP36" i="42"/>
  <c r="XM36" i="42"/>
  <c r="AAX36" i="42"/>
  <c r="ABW36" i="42"/>
  <c r="ACR36" i="42"/>
  <c r="ADO36" i="42"/>
  <c r="AEK36" i="42"/>
  <c r="AFI36" i="42"/>
  <c r="AGA36" i="42"/>
  <c r="AHT36" i="42"/>
  <c r="AIP36" i="42"/>
  <c r="AJG36" i="42"/>
  <c r="AKQ36" i="42"/>
  <c r="ALM36" i="42"/>
  <c r="AMG36" i="42"/>
  <c r="ANC36" i="42"/>
  <c r="ANU36" i="42"/>
  <c r="DL42" i="42"/>
  <c r="AIJ42" i="42"/>
  <c r="IX42" i="42"/>
  <c r="IX36" i="42"/>
  <c r="NN36" i="42"/>
  <c r="NN42" i="42"/>
  <c r="ABV42" i="42"/>
  <c r="ABV36" i="42"/>
  <c r="AGX42" i="42"/>
  <c r="AGX36" i="42"/>
  <c r="ME42" i="42"/>
  <c r="ME36" i="42"/>
  <c r="UA42" i="42"/>
  <c r="UA36" i="42"/>
  <c r="AHW42" i="42"/>
  <c r="AHW36" i="42"/>
  <c r="HC36" i="42"/>
  <c r="EA42" i="42"/>
  <c r="EA36" i="42"/>
  <c r="EM42" i="42"/>
  <c r="EM36" i="42"/>
  <c r="GU42" i="42"/>
  <c r="GU36" i="42"/>
  <c r="HG42" i="42"/>
  <c r="HG36" i="42"/>
  <c r="JO42" i="42"/>
  <c r="JO36" i="42"/>
  <c r="KA42" i="42"/>
  <c r="KA36" i="42"/>
  <c r="MI42" i="42"/>
  <c r="MI36" i="42"/>
  <c r="MU42" i="42"/>
  <c r="MU36" i="42"/>
  <c r="PC42" i="42"/>
  <c r="PC36" i="42"/>
  <c r="PO42" i="42"/>
  <c r="PO36" i="42"/>
  <c r="RW42" i="42"/>
  <c r="RW36" i="42"/>
  <c r="SI42" i="42"/>
  <c r="SI36" i="42"/>
  <c r="DP42" i="42"/>
  <c r="DP36" i="42"/>
  <c r="EB42" i="42"/>
  <c r="EB36" i="42"/>
  <c r="EN42" i="42"/>
  <c r="EN36" i="42"/>
  <c r="GJ42" i="42"/>
  <c r="GJ36" i="42"/>
  <c r="GV42" i="42"/>
  <c r="GV36" i="42"/>
  <c r="HH42" i="42"/>
  <c r="HH36" i="42"/>
  <c r="DT36" i="42"/>
  <c r="ET36" i="42"/>
  <c r="FS36" i="42"/>
  <c r="GO36" i="42"/>
  <c r="HO36" i="42"/>
  <c r="IQ36" i="42"/>
  <c r="JJ36" i="42"/>
  <c r="KK36" i="42"/>
  <c r="MK36" i="42"/>
  <c r="NG36" i="42"/>
  <c r="OG36" i="42"/>
  <c r="PG36" i="42"/>
  <c r="RB36" i="42"/>
  <c r="SB36" i="42"/>
  <c r="TA36" i="42"/>
  <c r="TW36" i="42"/>
  <c r="UW36" i="42"/>
  <c r="VU36" i="42"/>
  <c r="WQ36" i="42"/>
  <c r="XO36" i="42"/>
  <c r="YI36" i="42"/>
  <c r="ZI36" i="42"/>
  <c r="AAY36" i="42"/>
  <c r="ACA36" i="42"/>
  <c r="ACS36" i="42"/>
  <c r="ADQ36" i="42"/>
  <c r="AEL36" i="42"/>
  <c r="AFJ36" i="42"/>
  <c r="AHC36" i="42"/>
  <c r="AIQ36" i="42"/>
  <c r="AJZ36" i="42"/>
  <c r="ALO36" i="42"/>
  <c r="AMH36" i="42"/>
  <c r="GC42" i="42"/>
  <c r="OM42" i="42"/>
  <c r="AIK42" i="42"/>
  <c r="GD42" i="42"/>
  <c r="GD36" i="42"/>
  <c r="KT42" i="42"/>
  <c r="KT36" i="42"/>
  <c r="TN42" i="42"/>
  <c r="TN36" i="42"/>
  <c r="ACH42" i="42"/>
  <c r="ACH36" i="42"/>
  <c r="GE42" i="42"/>
  <c r="GE36" i="42"/>
  <c r="WU42" i="42"/>
  <c r="WU36" i="42"/>
  <c r="FR42" i="42"/>
  <c r="FR36" i="42"/>
  <c r="TZ42" i="42"/>
  <c r="TZ36" i="42"/>
  <c r="YP36" i="42"/>
  <c r="YP42" i="42"/>
  <c r="AHV42" i="42"/>
  <c r="AHV36" i="42"/>
  <c r="ALN36" i="42"/>
  <c r="ALN42" i="42"/>
  <c r="JK42" i="42"/>
  <c r="JK36" i="42"/>
  <c r="RG42" i="42"/>
  <c r="RG36" i="42"/>
  <c r="ACI42" i="42"/>
  <c r="ACI36" i="42"/>
  <c r="EH36" i="42"/>
  <c r="EO42" i="42"/>
  <c r="EO36" i="42"/>
  <c r="HI42" i="42"/>
  <c r="HI36" i="42"/>
  <c r="KC42" i="42"/>
  <c r="KC36" i="42"/>
  <c r="MW42" i="42"/>
  <c r="MW36" i="42"/>
  <c r="PQ42" i="42"/>
  <c r="PQ36" i="42"/>
  <c r="AGS42" i="42"/>
  <c r="AGS36" i="42"/>
  <c r="AKW42" i="42"/>
  <c r="AKW36" i="42"/>
  <c r="GF42" i="42"/>
  <c r="ACT42" i="42"/>
  <c r="ED42" i="42"/>
  <c r="ED36" i="42"/>
  <c r="EP36" i="42"/>
  <c r="EP42" i="42"/>
  <c r="FB42" i="42"/>
  <c r="FB36" i="42"/>
  <c r="GX42" i="42"/>
  <c r="GX36" i="42"/>
  <c r="HJ42" i="42"/>
  <c r="HJ36" i="42"/>
  <c r="HV42" i="42"/>
  <c r="HV36" i="42"/>
  <c r="JR42" i="42"/>
  <c r="JR36" i="42"/>
  <c r="KD36" i="42"/>
  <c r="KD42" i="42"/>
  <c r="KP42" i="42"/>
  <c r="KP36" i="42"/>
  <c r="ML42" i="42"/>
  <c r="ML36" i="42"/>
  <c r="MX42" i="42"/>
  <c r="MX36" i="42"/>
  <c r="NJ42" i="42"/>
  <c r="NJ36" i="42"/>
  <c r="PF42" i="42"/>
  <c r="PF36" i="42"/>
  <c r="PR42" i="42"/>
  <c r="PR36" i="42"/>
  <c r="QD42" i="42"/>
  <c r="QD36" i="42"/>
  <c r="RZ42" i="42"/>
  <c r="RZ36" i="42"/>
  <c r="SL42" i="42"/>
  <c r="SL36" i="42"/>
  <c r="SX42" i="42"/>
  <c r="SX36" i="42"/>
  <c r="UT42" i="42"/>
  <c r="UT36" i="42"/>
  <c r="VF42" i="42"/>
  <c r="VF36" i="42"/>
  <c r="VR42" i="42"/>
  <c r="VR36" i="42"/>
  <c r="XN42" i="42"/>
  <c r="XN36" i="42"/>
  <c r="XZ42" i="42"/>
  <c r="XZ36" i="42"/>
  <c r="YL42" i="42"/>
  <c r="YL36" i="42"/>
  <c r="AAH42" i="42"/>
  <c r="AAH36" i="42"/>
  <c r="AAT42" i="42"/>
  <c r="AAT36" i="42"/>
  <c r="ABF42" i="42"/>
  <c r="ABF36" i="42"/>
  <c r="ADB42" i="42"/>
  <c r="ADB36" i="42"/>
  <c r="ADN42" i="42"/>
  <c r="ADN36" i="42"/>
  <c r="ADZ42" i="42"/>
  <c r="ADZ36" i="42"/>
  <c r="AFV42" i="42"/>
  <c r="AFV36" i="42"/>
  <c r="AGH42" i="42"/>
  <c r="AGH36" i="42"/>
  <c r="AGT42" i="42"/>
  <c r="AGT36" i="42"/>
  <c r="AJN36" i="42"/>
  <c r="AJN42" i="42"/>
  <c r="AKL42" i="42"/>
  <c r="AKL36" i="42"/>
  <c r="AKX42" i="42"/>
  <c r="AKX36" i="42"/>
  <c r="ALJ42" i="42"/>
  <c r="ALJ36" i="42"/>
  <c r="ALV42" i="42"/>
  <c r="ALV36" i="42"/>
  <c r="DV36" i="42"/>
  <c r="EW36" i="42"/>
  <c r="FX36" i="42"/>
  <c r="GW36" i="42"/>
  <c r="HS36" i="42"/>
  <c r="IS36" i="42"/>
  <c r="JS36" i="42"/>
  <c r="LN36" i="42"/>
  <c r="MN36" i="42"/>
  <c r="NM36" i="42"/>
  <c r="OI36" i="42"/>
  <c r="PI36" i="42"/>
  <c r="QI36" i="42"/>
  <c r="RD36" i="42"/>
  <c r="SD36" i="42"/>
  <c r="UE36" i="42"/>
  <c r="UY36" i="42"/>
  <c r="WY36" i="42"/>
  <c r="XQ36" i="42"/>
  <c r="YO36" i="42"/>
  <c r="ZK36" i="42"/>
  <c r="AAI36" i="42"/>
  <c r="ABC36" i="42"/>
  <c r="ACC36" i="42"/>
  <c r="ADS36" i="42"/>
  <c r="AFL36" i="42"/>
  <c r="AGI36" i="42"/>
  <c r="AHE36" i="42"/>
  <c r="AIC36" i="42"/>
  <c r="AIS36" i="42"/>
  <c r="AKC36" i="42"/>
  <c r="AKU36" i="42"/>
  <c r="ANF36" i="42"/>
  <c r="GG42" i="42"/>
  <c r="LR42" i="42"/>
  <c r="LR36" i="42"/>
  <c r="QH42" i="42"/>
  <c r="QH36" i="42"/>
  <c r="ZB42" i="42"/>
  <c r="ZB36" i="42"/>
  <c r="ANJ42" i="42"/>
  <c r="ANJ36" i="42"/>
  <c r="HB36" i="42"/>
  <c r="AAA42" i="42"/>
  <c r="AAA36" i="42"/>
  <c r="ANW42" i="42"/>
  <c r="ANW36" i="42"/>
  <c r="AFP42" i="42"/>
  <c r="FA36" i="42"/>
  <c r="FA42" i="42"/>
  <c r="HU42" i="42"/>
  <c r="HU36" i="42"/>
  <c r="KO42" i="42"/>
  <c r="KO36" i="42"/>
  <c r="NI42" i="42"/>
  <c r="NI36" i="42"/>
  <c r="QC42" i="42"/>
  <c r="QC36" i="42"/>
  <c r="SK42" i="42"/>
  <c r="SK36" i="42"/>
  <c r="SW42" i="42"/>
  <c r="SW36" i="42"/>
  <c r="VE42" i="42"/>
  <c r="VE36" i="42"/>
  <c r="VQ42" i="42"/>
  <c r="VQ36" i="42"/>
  <c r="XY42" i="42"/>
  <c r="XY36" i="42"/>
  <c r="YK42" i="42"/>
  <c r="YK36" i="42"/>
  <c r="AAS42" i="42"/>
  <c r="AAS36" i="42"/>
  <c r="ABE42" i="42"/>
  <c r="ABE36" i="42"/>
  <c r="ADM42" i="42"/>
  <c r="ADM36" i="42"/>
  <c r="ADY42" i="42"/>
  <c r="ADY36" i="42"/>
  <c r="AGG42" i="42"/>
  <c r="AGG36" i="42"/>
  <c r="AJA42" i="42"/>
  <c r="AJA36" i="42"/>
  <c r="AJY42" i="42"/>
  <c r="AJY36" i="42"/>
  <c r="AKK42" i="42"/>
  <c r="AKK36" i="42"/>
  <c r="DU36" i="42"/>
  <c r="EU36" i="42"/>
  <c r="GP36" i="42"/>
  <c r="JQ36" i="42"/>
  <c r="LM36" i="42"/>
  <c r="QG36" i="42"/>
  <c r="SC36" i="42"/>
  <c r="TC36" i="42"/>
  <c r="UX36" i="42"/>
  <c r="VW36" i="42"/>
  <c r="AAG36" i="42"/>
  <c r="ADR36" i="42"/>
  <c r="AEQ36" i="42"/>
  <c r="AMM36" i="42"/>
  <c r="ANE36" i="42"/>
  <c r="FC42" i="42"/>
  <c r="FC36" i="42"/>
  <c r="FO42" i="42"/>
  <c r="FO36" i="42"/>
  <c r="HW42" i="42"/>
  <c r="HW36" i="42"/>
  <c r="II42" i="42"/>
  <c r="II36" i="42"/>
  <c r="KQ42" i="42"/>
  <c r="KQ36" i="42"/>
  <c r="LC42" i="42"/>
  <c r="LC36" i="42"/>
  <c r="NK42" i="42"/>
  <c r="NK36" i="42"/>
  <c r="NW42" i="42"/>
  <c r="NW36" i="42"/>
  <c r="QE42" i="42"/>
  <c r="QE36" i="42"/>
  <c r="QQ42" i="42"/>
  <c r="QQ36" i="42"/>
  <c r="SY42" i="42"/>
  <c r="SY36" i="42"/>
  <c r="TK42" i="42"/>
  <c r="TK36" i="42"/>
  <c r="VS42" i="42"/>
  <c r="VS36" i="42"/>
  <c r="WE36" i="42"/>
  <c r="WE42" i="42"/>
  <c r="YM42" i="42"/>
  <c r="YM36" i="42"/>
  <c r="YY36" i="42"/>
  <c r="YY42" i="42"/>
  <c r="ABG42" i="42"/>
  <c r="ABG36" i="42"/>
  <c r="ABS42" i="42"/>
  <c r="ABS36" i="42"/>
  <c r="AEA42" i="42"/>
  <c r="AEA36" i="42"/>
  <c r="AEM36" i="42"/>
  <c r="AEM42" i="42"/>
  <c r="AGU42" i="42"/>
  <c r="AGU36" i="42"/>
  <c r="AHG42" i="42"/>
  <c r="AHG36" i="42"/>
  <c r="AKA36" i="42"/>
  <c r="AKA42" i="42"/>
  <c r="AKY42" i="42"/>
  <c r="AKY36" i="42"/>
  <c r="ALK42" i="42"/>
  <c r="ALK36" i="42"/>
  <c r="ALW42" i="42"/>
  <c r="ALW36" i="42"/>
  <c r="AMI42" i="42"/>
  <c r="AMI36" i="42"/>
  <c r="DE36" i="42"/>
  <c r="EC36" i="42"/>
  <c r="EY36" i="42"/>
  <c r="FY36" i="42"/>
  <c r="GY36" i="42"/>
  <c r="JT36" i="42"/>
  <c r="KS36" i="42"/>
  <c r="LO36" i="42"/>
  <c r="MO36" i="42"/>
  <c r="NO36" i="42"/>
  <c r="OJ36" i="42"/>
  <c r="PJ36" i="42"/>
  <c r="SE36" i="42"/>
  <c r="TG36" i="42"/>
  <c r="XR36" i="42"/>
  <c r="YQ36" i="42"/>
  <c r="ZL36" i="42"/>
  <c r="AAJ36" i="42"/>
  <c r="ADA36" i="42"/>
  <c r="AFM36" i="42"/>
  <c r="AGK36" i="42"/>
  <c r="AIT36" i="42"/>
  <c r="AJM36" i="42"/>
  <c r="AKD36" i="42"/>
  <c r="ANG36" i="42"/>
  <c r="GH42" i="42"/>
  <c r="ACY42" i="42"/>
  <c r="QL42" i="42"/>
  <c r="VZ42" i="42"/>
  <c r="AMZ42" i="42"/>
  <c r="IB42" i="42"/>
  <c r="KV42" i="42"/>
  <c r="NR42" i="42"/>
  <c r="TF42" i="42"/>
  <c r="XI42" i="42"/>
  <c r="DX42" i="42"/>
  <c r="DX36" i="42"/>
  <c r="EJ42" i="42"/>
  <c r="EJ36" i="42"/>
  <c r="EV42" i="42"/>
  <c r="EV36" i="42"/>
  <c r="FH42" i="42"/>
  <c r="FH36" i="42"/>
  <c r="FT42" i="42"/>
  <c r="FT36" i="42"/>
  <c r="GR42" i="42"/>
  <c r="GR36" i="42"/>
  <c r="HD42" i="42"/>
  <c r="HD36" i="42"/>
  <c r="HP42" i="42"/>
  <c r="HP36" i="42"/>
  <c r="IN42" i="42"/>
  <c r="IN36" i="42"/>
  <c r="IZ42" i="42"/>
  <c r="IZ36" i="42"/>
  <c r="JL42" i="42"/>
  <c r="JL36" i="42"/>
  <c r="JX42" i="42"/>
  <c r="JX36" i="42"/>
  <c r="KJ42" i="42"/>
  <c r="KJ36" i="42"/>
  <c r="LH42" i="42"/>
  <c r="LH36" i="42"/>
  <c r="LT36" i="42"/>
  <c r="LT42" i="42"/>
  <c r="MF42" i="42"/>
  <c r="MF36" i="42"/>
  <c r="MR42" i="42"/>
  <c r="MR36" i="42"/>
  <c r="ND42" i="42"/>
  <c r="ND36" i="42"/>
  <c r="NP42" i="42"/>
  <c r="NP36" i="42"/>
  <c r="OB42" i="42"/>
  <c r="OB36" i="42"/>
  <c r="ON42" i="42"/>
  <c r="ON36" i="42"/>
  <c r="PL42" i="42"/>
  <c r="PL36" i="42"/>
  <c r="PX42" i="42"/>
  <c r="PX36" i="42"/>
  <c r="QV42" i="42"/>
  <c r="QV36" i="42"/>
  <c r="RH36" i="42"/>
  <c r="RH42" i="42"/>
  <c r="SF42" i="42"/>
  <c r="SF36" i="42"/>
  <c r="TP42" i="42"/>
  <c r="TP36" i="42"/>
  <c r="UB42" i="42"/>
  <c r="UB36" i="42"/>
  <c r="UN42" i="42"/>
  <c r="UN36" i="42"/>
  <c r="UZ42" i="42"/>
  <c r="UZ36" i="42"/>
  <c r="VL42" i="42"/>
  <c r="VL36" i="42"/>
  <c r="WJ42" i="42"/>
  <c r="WJ36" i="42"/>
  <c r="WV42" i="42"/>
  <c r="WV36" i="42"/>
  <c r="XH42" i="42"/>
  <c r="XH36" i="42"/>
  <c r="XT42" i="42"/>
  <c r="XT36" i="42"/>
  <c r="YF36" i="42"/>
  <c r="YF42" i="42"/>
  <c r="YR42" i="42"/>
  <c r="YR36" i="42"/>
  <c r="ZD42" i="42"/>
  <c r="ZD36" i="42"/>
  <c r="ZP42" i="42"/>
  <c r="ZP36" i="42"/>
  <c r="AAB42" i="42"/>
  <c r="AAB36" i="42"/>
  <c r="AAN42" i="42"/>
  <c r="AAN36" i="42"/>
  <c r="ABL42" i="42"/>
  <c r="ABL36" i="42"/>
  <c r="ABX42" i="42"/>
  <c r="ABX36" i="42"/>
  <c r="ACJ42" i="42"/>
  <c r="ACJ36" i="42"/>
  <c r="ACV42" i="42"/>
  <c r="ACV36" i="42"/>
  <c r="ADH42" i="42"/>
  <c r="ADH36" i="42"/>
  <c r="ADT36" i="42"/>
  <c r="ADT42" i="42"/>
  <c r="AEF42" i="42"/>
  <c r="AEF36" i="42"/>
  <c r="AER42" i="42"/>
  <c r="AER36" i="42"/>
  <c r="AFD42" i="42"/>
  <c r="AFD36" i="42"/>
  <c r="AGB42" i="42"/>
  <c r="AGB36" i="42"/>
  <c r="AGN42" i="42"/>
  <c r="AGN36" i="42"/>
  <c r="AGZ42" i="42"/>
  <c r="AGZ36" i="42"/>
  <c r="AHL42" i="42"/>
  <c r="AHL36" i="42"/>
  <c r="AHX42" i="42"/>
  <c r="AHX36" i="42"/>
  <c r="AIV42" i="42"/>
  <c r="AIV36" i="42"/>
  <c r="AJH42" i="42"/>
  <c r="AJH36" i="42"/>
  <c r="AJT42" i="42"/>
  <c r="AJT36" i="42"/>
  <c r="AKF42" i="42"/>
  <c r="AKF36" i="42"/>
  <c r="AKR42" i="42"/>
  <c r="AKR36" i="42"/>
  <c r="ALD42" i="42"/>
  <c r="ALD36" i="42"/>
  <c r="ALP42" i="42"/>
  <c r="ALP36" i="42"/>
  <c r="AMB42" i="42"/>
  <c r="AMB36" i="42"/>
  <c r="ANL42" i="42"/>
  <c r="ANL36" i="42"/>
  <c r="ANX36" i="42"/>
  <c r="ANX42" i="42"/>
  <c r="KB36" i="42"/>
  <c r="MV36" i="42"/>
  <c r="PP36" i="42"/>
  <c r="SJ36" i="42"/>
  <c r="UO36" i="42"/>
  <c r="OZ42" i="42"/>
  <c r="RT42" i="42"/>
  <c r="QW42" i="42"/>
  <c r="RU42" i="42"/>
  <c r="SG42" i="42"/>
  <c r="SS42" i="42"/>
  <c r="TQ42" i="42"/>
  <c r="UC42" i="42"/>
  <c r="VA42" i="42"/>
  <c r="WK42" i="42"/>
  <c r="WW42" i="42"/>
  <c r="XU42" i="42"/>
  <c r="YG42" i="42"/>
  <c r="YS42" i="42"/>
  <c r="ZE42" i="42"/>
  <c r="ZQ42" i="42"/>
  <c r="AAO42" i="42"/>
  <c r="ABA42" i="42"/>
  <c r="ABM42" i="42"/>
  <c r="ABY42" i="42"/>
  <c r="ACK42" i="42"/>
  <c r="ADI42" i="42"/>
  <c r="ADU42" i="42"/>
  <c r="AEG42" i="42"/>
  <c r="AES42" i="42"/>
  <c r="AFE42" i="42"/>
  <c r="AGC42" i="42"/>
  <c r="AGO42" i="42"/>
  <c r="AHA42" i="42"/>
  <c r="AHM42" i="42"/>
  <c r="AHY42" i="42"/>
  <c r="AIW42" i="42"/>
  <c r="AJI42" i="42"/>
  <c r="AJU42" i="42"/>
  <c r="AKS42" i="42"/>
  <c r="ALQ42" i="42"/>
  <c r="AMC42" i="42"/>
  <c r="AMO42" i="42"/>
  <c r="ANA42" i="42"/>
  <c r="ANM42" i="42"/>
  <c r="ANY42" i="42"/>
  <c r="ANY36" i="42"/>
  <c r="AAZ42" i="42"/>
  <c r="DZ42" i="42"/>
  <c r="DZ36" i="42"/>
  <c r="EL42" i="42"/>
  <c r="EL36" i="42"/>
  <c r="EX42" i="42"/>
  <c r="EX36" i="42"/>
  <c r="FJ36" i="42"/>
  <c r="FJ42" i="42"/>
  <c r="FV42" i="42"/>
  <c r="FV36" i="42"/>
  <c r="GT42" i="42"/>
  <c r="GT36" i="42"/>
  <c r="HF36" i="42"/>
  <c r="HF42" i="42"/>
  <c r="HR42" i="42"/>
  <c r="HR36" i="42"/>
  <c r="ID36" i="42"/>
  <c r="ID42" i="42"/>
  <c r="IP42" i="42"/>
  <c r="IP36" i="42"/>
  <c r="JB42" i="42"/>
  <c r="JB36" i="42"/>
  <c r="JN42" i="42"/>
  <c r="JN36" i="42"/>
  <c r="JZ42" i="42"/>
  <c r="JZ36" i="42"/>
  <c r="KL42" i="42"/>
  <c r="KL36" i="42"/>
  <c r="KX42" i="42"/>
  <c r="KX36" i="42"/>
  <c r="LJ42" i="42"/>
  <c r="LJ36" i="42"/>
  <c r="MH42" i="42"/>
  <c r="MH36" i="42"/>
  <c r="MT42" i="42"/>
  <c r="MT36" i="42"/>
  <c r="NF42" i="42"/>
  <c r="NF36" i="42"/>
  <c r="OD42" i="42"/>
  <c r="OD36" i="42"/>
  <c r="PB42" i="42"/>
  <c r="PB36" i="42"/>
  <c r="PN42" i="42"/>
  <c r="PN36" i="42"/>
  <c r="PZ42" i="42"/>
  <c r="PZ36" i="42"/>
  <c r="QX42" i="42"/>
  <c r="QX36" i="42"/>
  <c r="RV42" i="42"/>
  <c r="RV36" i="42"/>
  <c r="SH36" i="42"/>
  <c r="SH42" i="42"/>
  <c r="ST42" i="42"/>
  <c r="ST36" i="42"/>
  <c r="TR42" i="42"/>
  <c r="TR36" i="42"/>
  <c r="UD42" i="42"/>
  <c r="UD36" i="42"/>
  <c r="UP42" i="42"/>
  <c r="UP36" i="42"/>
  <c r="VB36" i="42"/>
  <c r="VB42" i="42"/>
  <c r="VN42" i="42"/>
  <c r="VN36" i="42"/>
  <c r="WL42" i="42"/>
  <c r="WL36" i="42"/>
  <c r="ZF42" i="42"/>
  <c r="AJJ42" i="42"/>
  <c r="AKH42" i="42"/>
  <c r="JP36" i="42"/>
  <c r="MJ36" i="42"/>
  <c r="PD36" i="42"/>
  <c r="RX36" i="42"/>
  <c r="UC36" i="42"/>
  <c r="UR36" i="42"/>
  <c r="WW36" i="42"/>
  <c r="ZQ36" i="42"/>
  <c r="ACK36" i="42"/>
  <c r="AFE36" i="42"/>
  <c r="AHY36" i="42"/>
  <c r="ANM36" i="42"/>
  <c r="SR42" i="42"/>
  <c r="AMN42" i="42"/>
  <c r="QJ42" i="42"/>
  <c r="VX42" i="42"/>
  <c r="JD36" i="42"/>
  <c r="OR36" i="42"/>
  <c r="QW36" i="42"/>
  <c r="RL36" i="42"/>
  <c r="TQ36" i="42"/>
  <c r="UF36" i="42"/>
  <c r="WK36" i="42"/>
  <c r="ZE36" i="42"/>
  <c r="ABY36" i="42"/>
  <c r="TD42" i="42"/>
  <c r="ACL42" i="42"/>
  <c r="ADV42" i="42"/>
  <c r="AAP42" i="42"/>
  <c r="AET42" i="42"/>
  <c r="AHN42" i="42"/>
  <c r="WX42" i="42"/>
  <c r="XJ42" i="42"/>
  <c r="YH42" i="42"/>
  <c r="YT42" i="42"/>
  <c r="ZR42" i="42"/>
  <c r="AAD42" i="42"/>
  <c r="ABZ42" i="42"/>
  <c r="ACX42" i="42"/>
  <c r="ADJ42" i="42"/>
  <c r="AEH42" i="42"/>
  <c r="AFF42" i="42"/>
  <c r="AFR42" i="42"/>
  <c r="AGD42" i="42"/>
  <c r="AGP42" i="42"/>
  <c r="AHB42" i="42"/>
  <c r="AHZ42" i="42"/>
  <c r="AIX42" i="42"/>
  <c r="AJV42" i="42"/>
  <c r="AKT42" i="42"/>
  <c r="ALF42" i="42"/>
  <c r="ALR42" i="42"/>
  <c r="AMD42" i="42"/>
  <c r="AMP42" i="42"/>
  <c r="ANB42" i="42"/>
  <c r="ANN42" i="42"/>
  <c r="XV42" i="42"/>
  <c r="WX36" i="42"/>
  <c r="XJ36" i="42"/>
  <c r="YH36" i="42"/>
  <c r="YT36" i="42"/>
  <c r="ZF36" i="42"/>
  <c r="ZR36" i="42"/>
  <c r="AAD36" i="42"/>
  <c r="ABZ36" i="42"/>
  <c r="ACX36" i="42"/>
  <c r="ADJ36" i="42"/>
  <c r="AEH36" i="42"/>
  <c r="AFF36" i="42"/>
  <c r="AFR36" i="42"/>
  <c r="AGD36" i="42"/>
  <c r="AGP36" i="42"/>
  <c r="AHB36" i="42"/>
  <c r="CF75" i="42"/>
  <c r="AJA57" i="33"/>
  <c r="AEK57" i="33"/>
  <c r="VE57" i="33"/>
  <c r="KC57" i="33"/>
  <c r="JE57" i="33"/>
  <c r="IG57" i="33"/>
  <c r="HI57" i="33"/>
  <c r="DQ57" i="33"/>
  <c r="AJL56" i="33"/>
  <c r="ACO56" i="33"/>
  <c r="AAI56" i="33"/>
  <c r="YA56" i="33"/>
  <c r="NK56" i="33"/>
  <c r="LO56" i="33"/>
  <c r="WJ51" i="33"/>
  <c r="WJ57" i="33"/>
  <c r="JL51" i="33"/>
  <c r="JL57" i="33"/>
  <c r="EJ51" i="33"/>
  <c r="EJ57" i="33"/>
  <c r="AGB51" i="33"/>
  <c r="AGB57" i="33"/>
  <c r="TP51" i="33"/>
  <c r="TP57" i="33"/>
  <c r="AOB57" i="33"/>
  <c r="ANL57" i="33"/>
  <c r="ALP57" i="33"/>
  <c r="AIE57" i="33"/>
  <c r="AHL57" i="33"/>
  <c r="AFO57" i="33"/>
  <c r="ADH57" i="33"/>
  <c r="ABW57" i="33"/>
  <c r="AAZ57" i="33"/>
  <c r="ZU57" i="33"/>
  <c r="WX57" i="33"/>
  <c r="WC57" i="33"/>
  <c r="UD57" i="33"/>
  <c r="TD57" i="33"/>
  <c r="SA57" i="33"/>
  <c r="OZ57" i="33"/>
  <c r="LH57" i="33"/>
  <c r="AJJ56" i="33"/>
  <c r="AFV56" i="33"/>
  <c r="AET56" i="33"/>
  <c r="ADV56" i="33"/>
  <c r="ABO56" i="33"/>
  <c r="AAF56" i="33"/>
  <c r="XZ56" i="33"/>
  <c r="VP56" i="33"/>
  <c r="QM56" i="33"/>
  <c r="OH56" i="33"/>
  <c r="NJ56" i="33"/>
  <c r="ML56" i="33"/>
  <c r="KO56" i="33"/>
  <c r="IP56" i="33"/>
  <c r="FV56" i="33"/>
  <c r="EX56" i="33"/>
  <c r="IZ51" i="33"/>
  <c r="ZW57" i="33"/>
  <c r="ZW56" i="33"/>
  <c r="VS57" i="33"/>
  <c r="VS56" i="33"/>
  <c r="LC57" i="33"/>
  <c r="LC56" i="33"/>
  <c r="ANG57" i="33"/>
  <c r="AMG57" i="33"/>
  <c r="AHG57" i="33"/>
  <c r="SW57" i="33"/>
  <c r="RC57" i="33"/>
  <c r="OU57" i="33"/>
  <c r="LA57" i="33"/>
  <c r="AKK56" i="33"/>
  <c r="ADM56" i="33"/>
  <c r="AOD57" i="33"/>
  <c r="AOD56" i="33"/>
  <c r="ZV57" i="33"/>
  <c r="ZV56" i="33"/>
  <c r="JR57" i="33"/>
  <c r="JR56" i="33"/>
  <c r="AMB51" i="33"/>
  <c r="OW51" i="33"/>
  <c r="OW57" i="33"/>
  <c r="FQ51" i="33"/>
  <c r="FQ57" i="33"/>
  <c r="ADY56" i="33"/>
  <c r="ADY57" i="33"/>
  <c r="RA56" i="33"/>
  <c r="RA57" i="33"/>
  <c r="LM56" i="33"/>
  <c r="LM57" i="33"/>
  <c r="HU56" i="33"/>
  <c r="HU57" i="33"/>
  <c r="GW56" i="33"/>
  <c r="GW57" i="33"/>
  <c r="SF51" i="33"/>
  <c r="AIT57" i="33"/>
  <c r="AHE57" i="33"/>
  <c r="WQ57" i="33"/>
  <c r="US57" i="33"/>
  <c r="PQ57" i="33"/>
  <c r="OS57" i="33"/>
  <c r="JQ57" i="33"/>
  <c r="QC56" i="33"/>
  <c r="ANE57" i="33"/>
  <c r="ADC57" i="33"/>
  <c r="AEM56" i="33"/>
  <c r="AKW57" i="33"/>
  <c r="AIQ57" i="33"/>
  <c r="IS57" i="33"/>
  <c r="FY57" i="33"/>
  <c r="AOC56" i="33"/>
  <c r="AMR56" i="33"/>
  <c r="XM56" i="33"/>
  <c r="TU56" i="33"/>
  <c r="NW56" i="33"/>
  <c r="AJK57" i="33"/>
  <c r="AJK56" i="33"/>
  <c r="AHO57" i="33"/>
  <c r="AHO56" i="33"/>
  <c r="AFS57" i="33"/>
  <c r="AFS56" i="33"/>
  <c r="ADW57" i="33"/>
  <c r="ADW56" i="33"/>
  <c r="YU57" i="33"/>
  <c r="YU56" i="33"/>
  <c r="TG57" i="33"/>
  <c r="TG56" i="33"/>
  <c r="QY57" i="33"/>
  <c r="QY56" i="33"/>
  <c r="PO57" i="33"/>
  <c r="PO56" i="33"/>
  <c r="MU57" i="33"/>
  <c r="MU56" i="33"/>
  <c r="LW57" i="33"/>
  <c r="LW56" i="33"/>
  <c r="EA57" i="33"/>
  <c r="EA56" i="33"/>
  <c r="ANB57" i="33"/>
  <c r="ANB56" i="33"/>
  <c r="YT56" i="33"/>
  <c r="YT57" i="33"/>
  <c r="VN56" i="33"/>
  <c r="VN57" i="33"/>
  <c r="PB56" i="33"/>
  <c r="PB57" i="33"/>
  <c r="FH51" i="33"/>
  <c r="ANS57" i="33"/>
  <c r="AMZ57" i="33"/>
  <c r="AKV57" i="33"/>
  <c r="AJT57" i="33"/>
  <c r="AIN57" i="33"/>
  <c r="AHX57" i="33"/>
  <c r="ACV57" i="33"/>
  <c r="ACE57" i="33"/>
  <c r="AAG57" i="33"/>
  <c r="YF57" i="33"/>
  <c r="WO57" i="33"/>
  <c r="VQ57" i="33"/>
  <c r="SK57" i="33"/>
  <c r="MK57" i="33"/>
  <c r="FA57" i="33"/>
  <c r="AJY56" i="33"/>
  <c r="AHP56" i="33"/>
  <c r="AGI56" i="33"/>
  <c r="AEI56" i="33"/>
  <c r="ACD56" i="33"/>
  <c r="AAS56" i="33"/>
  <c r="ANR57" i="33"/>
  <c r="AMU57" i="33"/>
  <c r="AMA57" i="33"/>
  <c r="AKT57" i="33"/>
  <c r="AJS57" i="33"/>
  <c r="AIL57" i="33"/>
  <c r="AHT57" i="33"/>
  <c r="AGZ57" i="33"/>
  <c r="ADT57" i="33"/>
  <c r="ACU57" i="33"/>
  <c r="ABF57" i="33"/>
  <c r="XE57" i="33"/>
  <c r="RO57" i="33"/>
  <c r="QO57" i="33"/>
  <c r="NP57" i="33"/>
  <c r="LT57" i="33"/>
  <c r="JI57" i="33"/>
  <c r="HR57" i="33"/>
  <c r="DX57" i="33"/>
  <c r="AHN56" i="33"/>
  <c r="AGH56" i="33"/>
  <c r="AFG56" i="33"/>
  <c r="ACB56" i="33"/>
  <c r="AAQ56" i="33"/>
  <c r="YI56" i="33"/>
  <c r="WA56" i="33"/>
  <c r="PU56" i="33"/>
  <c r="NS56" i="33"/>
  <c r="EL56" i="33"/>
  <c r="ON51" i="33"/>
  <c r="AMT57" i="33"/>
  <c r="ALU57" i="33"/>
  <c r="AGT57" i="33"/>
  <c r="ACS57" i="33"/>
  <c r="ZD57" i="33"/>
  <c r="UN57" i="33"/>
  <c r="PL57" i="33"/>
  <c r="NI57" i="33"/>
  <c r="AJW56" i="33"/>
  <c r="ANP57" i="33"/>
  <c r="AMS57" i="33"/>
  <c r="ALT57" i="33"/>
  <c r="AKR57" i="33"/>
  <c r="AIJ57" i="33"/>
  <c r="AHQ57" i="33"/>
  <c r="AGS57" i="33"/>
  <c r="AER57" i="33"/>
  <c r="ACR57" i="33"/>
  <c r="XX57" i="33"/>
  <c r="XC57" i="33"/>
  <c r="VL57" i="33"/>
  <c r="RM57" i="33"/>
  <c r="QL57" i="33"/>
  <c r="OI57" i="33"/>
  <c r="KJ57" i="33"/>
  <c r="JG57" i="33"/>
  <c r="IN57" i="33"/>
  <c r="HP57" i="33"/>
  <c r="DS57" i="33"/>
  <c r="AMI56" i="33"/>
  <c r="AGE56" i="33"/>
  <c r="AEA56" i="33"/>
  <c r="XA56" i="33"/>
  <c r="PS56" i="33"/>
  <c r="HS56" i="33"/>
  <c r="DN56" i="33"/>
  <c r="WU57" i="33"/>
  <c r="WU56" i="33"/>
  <c r="PW57" i="33"/>
  <c r="PW56" i="33"/>
  <c r="OA57" i="33"/>
  <c r="OA56" i="33"/>
  <c r="NC57" i="33"/>
  <c r="NC56" i="33"/>
  <c r="ME57" i="33"/>
  <c r="ME56" i="33"/>
  <c r="ANQ57" i="33"/>
  <c r="AHS57" i="33"/>
  <c r="ACC57" i="33"/>
  <c r="TI57" i="33"/>
  <c r="RN57" i="33"/>
  <c r="ZI56" i="33"/>
  <c r="UQ56" i="33"/>
  <c r="ANN57" i="33"/>
  <c r="ALR57" i="33"/>
  <c r="AKQ57" i="33"/>
  <c r="AJH57" i="33"/>
  <c r="AIG57" i="33"/>
  <c r="ABB57" i="33"/>
  <c r="AAB57" i="33"/>
  <c r="XV57" i="33"/>
  <c r="WE57" i="33"/>
  <c r="VK57" i="33"/>
  <c r="UG57" i="33"/>
  <c r="TF57" i="33"/>
  <c r="MF57" i="33"/>
  <c r="KD57" i="33"/>
  <c r="JF57" i="33"/>
  <c r="IH57" i="33"/>
  <c r="AHC56" i="33"/>
  <c r="AEW56" i="33"/>
  <c r="ADZ56" i="33"/>
  <c r="ABQ56" i="33"/>
  <c r="ZG56" i="33"/>
  <c r="YC56" i="33"/>
  <c r="PR56" i="33"/>
  <c r="AJG51" i="33"/>
  <c r="AJG57" i="33"/>
  <c r="AII57" i="33"/>
  <c r="AGY57" i="33"/>
  <c r="AFC57" i="33"/>
  <c r="SQ57" i="33"/>
  <c r="RS57" i="33"/>
  <c r="IM57" i="33"/>
  <c r="IM56" i="33"/>
  <c r="AHR57" i="33"/>
  <c r="XB57" i="33"/>
  <c r="LN57" i="33"/>
  <c r="AFC51" i="33"/>
  <c r="RS51" i="33"/>
  <c r="LQ57" i="33"/>
  <c r="HM57" i="33"/>
  <c r="ALH57" i="33"/>
  <c r="ACZ51" i="33"/>
  <c r="ACZ57" i="33"/>
  <c r="ZT57" i="33"/>
  <c r="AMJ57" i="33"/>
  <c r="ALL57" i="33"/>
  <c r="AKN57" i="33"/>
  <c r="AKB57" i="33"/>
  <c r="AGJ57" i="33"/>
  <c r="AFX57" i="33"/>
  <c r="AEZ57" i="33"/>
  <c r="AEN57" i="33"/>
  <c r="AEB57" i="33"/>
  <c r="ABT57" i="33"/>
  <c r="AAV57" i="33"/>
  <c r="AAJ57" i="33"/>
  <c r="YN57" i="33"/>
  <c r="XP57" i="33"/>
  <c r="VT57" i="33"/>
  <c r="UV57" i="33"/>
  <c r="TX57" i="33"/>
  <c r="TL57" i="33"/>
  <c r="QR57" i="33"/>
  <c r="QF57" i="33"/>
  <c r="PT57" i="33"/>
  <c r="PH57" i="33"/>
  <c r="NX57" i="33"/>
  <c r="NL57" i="33"/>
  <c r="LD57" i="33"/>
  <c r="KR57" i="33"/>
  <c r="IJ57" i="33"/>
  <c r="HX57" i="33"/>
  <c r="GZ57" i="33"/>
  <c r="GN57" i="33"/>
  <c r="ER57" i="33"/>
  <c r="AHR51" i="33"/>
  <c r="AGY51" i="33"/>
  <c r="XB51" i="33"/>
  <c r="HW57" i="33"/>
  <c r="HK57" i="33"/>
  <c r="GM57" i="33"/>
  <c r="FC57" i="33"/>
  <c r="FC56" i="33"/>
  <c r="EE57" i="33"/>
  <c r="ZT51" i="33"/>
  <c r="HJ57" i="33"/>
  <c r="HJ56" i="33"/>
  <c r="FR51" i="33"/>
  <c r="FR57" i="33"/>
  <c r="SP57" i="33"/>
  <c r="PJ57" i="33"/>
  <c r="LQ56" i="33"/>
  <c r="ANJ57" i="33"/>
  <c r="AMW57" i="33"/>
  <c r="ALW57" i="33"/>
  <c r="ALJ57" i="33"/>
  <c r="AHV57" i="33"/>
  <c r="AHI57" i="33"/>
  <c r="AGV57" i="33"/>
  <c r="ACH57" i="33"/>
  <c r="ABU57" i="33"/>
  <c r="ABH57" i="33"/>
  <c r="AAU57" i="33"/>
  <c r="AAH57" i="33"/>
  <c r="WT57" i="33"/>
  <c r="WG57" i="33"/>
  <c r="VG57" i="33"/>
  <c r="UT57" i="33"/>
  <c r="RE57" i="33"/>
  <c r="QQ57" i="33"/>
  <c r="OK57" i="33"/>
  <c r="IW57" i="33"/>
  <c r="II57" i="33"/>
  <c r="FD57" i="33"/>
  <c r="AKB56" i="33"/>
  <c r="AFX56" i="33"/>
  <c r="ADN56" i="33"/>
  <c r="ABT56" i="33"/>
  <c r="ZJ56" i="33"/>
  <c r="XQ56" i="33"/>
  <c r="TL56" i="33"/>
  <c r="PH56" i="33"/>
  <c r="KR56" i="33"/>
  <c r="GN56" i="33"/>
  <c r="QI56" i="33"/>
  <c r="QI57" i="33"/>
  <c r="OM57" i="33"/>
  <c r="OM56" i="33"/>
  <c r="KU56" i="33"/>
  <c r="KU57" i="33"/>
  <c r="IY57" i="33"/>
  <c r="IY56" i="33"/>
  <c r="ANV57" i="33"/>
  <c r="ANI57" i="33"/>
  <c r="AMV57" i="33"/>
  <c r="ALV57" i="33"/>
  <c r="ALI57" i="33"/>
  <c r="AIH57" i="33"/>
  <c r="AHU57" i="33"/>
  <c r="AHH57" i="33"/>
  <c r="AGU57" i="33"/>
  <c r="ACT57" i="33"/>
  <c r="ACG57" i="33"/>
  <c r="ABG57" i="33"/>
  <c r="AAT57" i="33"/>
  <c r="XF57" i="33"/>
  <c r="WS57" i="33"/>
  <c r="WF57" i="33"/>
  <c r="VF57" i="33"/>
  <c r="RR57" i="33"/>
  <c r="RD57" i="33"/>
  <c r="QP57" i="33"/>
  <c r="OX57" i="33"/>
  <c r="OJ57" i="33"/>
  <c r="MD57" i="33"/>
  <c r="LP57" i="33"/>
  <c r="JJ57" i="33"/>
  <c r="IV57" i="33"/>
  <c r="DJ57" i="33"/>
  <c r="AMY56" i="33"/>
  <c r="ALG56" i="33"/>
  <c r="AKA56" i="33"/>
  <c r="AFW56" i="33"/>
  <c r="AEB56" i="33"/>
  <c r="XP56" i="33"/>
  <c r="TK56" i="33"/>
  <c r="PG56" i="33"/>
  <c r="NL56" i="33"/>
  <c r="KQ56" i="33"/>
  <c r="GM56" i="33"/>
  <c r="ER56" i="33"/>
  <c r="AIS57" i="33"/>
  <c r="YD57" i="33"/>
  <c r="MP57" i="33"/>
  <c r="FE51" i="33"/>
  <c r="FE57" i="33"/>
  <c r="DI51" i="33"/>
  <c r="DI57" i="33"/>
  <c r="ADE57" i="33"/>
  <c r="JV57" i="33"/>
  <c r="DU57" i="33"/>
  <c r="ANF57" i="33"/>
  <c r="AJR57" i="33"/>
  <c r="AJE57" i="33"/>
  <c r="AIR57" i="33"/>
  <c r="AED57" i="33"/>
  <c r="ADQ57" i="33"/>
  <c r="ADD57" i="33"/>
  <c r="YP57" i="33"/>
  <c r="TB57" i="33"/>
  <c r="SO57" i="33"/>
  <c r="SB57" i="33"/>
  <c r="PI57" i="33"/>
  <c r="MO57" i="33"/>
  <c r="JU57" i="33"/>
  <c r="GD57" i="33"/>
  <c r="DT57" i="33"/>
  <c r="AEN56" i="33"/>
  <c r="AAJ56" i="33"/>
  <c r="SC56" i="33"/>
  <c r="NX56" i="33"/>
  <c r="HM56" i="33"/>
  <c r="ANU57" i="33"/>
  <c r="AJF57" i="33"/>
  <c r="ADR57" i="33"/>
  <c r="AKD57" i="33"/>
  <c r="AJQ57" i="33"/>
  <c r="AJD57" i="33"/>
  <c r="AEP57" i="33"/>
  <c r="AEC57" i="33"/>
  <c r="ADP57" i="33"/>
  <c r="ZB57" i="33"/>
  <c r="YO57" i="33"/>
  <c r="YB57" i="33"/>
  <c r="TN57" i="33"/>
  <c r="TA57" i="33"/>
  <c r="SN57" i="33"/>
  <c r="PV57" i="33"/>
  <c r="NB57" i="33"/>
  <c r="MN57" i="33"/>
  <c r="KH57" i="33"/>
  <c r="JT57" i="33"/>
  <c r="GP57" i="33"/>
  <c r="GC57" i="33"/>
  <c r="EH57" i="33"/>
  <c r="YN56" i="33"/>
  <c r="QG56" i="33"/>
  <c r="AKP57" i="33"/>
  <c r="AKC57" i="33"/>
  <c r="AJP57" i="33"/>
  <c r="AJC57" i="33"/>
  <c r="AIP57" i="33"/>
  <c r="AFB57" i="33"/>
  <c r="AEO57" i="33"/>
  <c r="ADO57" i="33"/>
  <c r="ADB57" i="33"/>
  <c r="ZN57" i="33"/>
  <c r="ZA57" i="33"/>
  <c r="TZ57" i="33"/>
  <c r="TM57" i="33"/>
  <c r="SZ57" i="33"/>
  <c r="SM57" i="33"/>
  <c r="RZ57" i="33"/>
  <c r="NA57" i="33"/>
  <c r="MM57" i="33"/>
  <c r="KG57" i="33"/>
  <c r="JS57" i="33"/>
  <c r="HB57" i="33"/>
  <c r="GO57" i="33"/>
  <c r="GB57" i="33"/>
  <c r="EG57" i="33"/>
  <c r="AKY56" i="33"/>
  <c r="YM56" i="33"/>
  <c r="UI56" i="33"/>
  <c r="QF56" i="33"/>
  <c r="AMO57" i="33"/>
  <c r="ALB57" i="33"/>
  <c r="AKO57" i="33"/>
  <c r="AJO57" i="33"/>
  <c r="AJB57" i="33"/>
  <c r="AIO57" i="33"/>
  <c r="AFN57" i="33"/>
  <c r="AFA57" i="33"/>
  <c r="ADA57" i="33"/>
  <c r="ABM57" i="33"/>
  <c r="ZZ57" i="33"/>
  <c r="ZM57" i="33"/>
  <c r="YZ57" i="33"/>
  <c r="VY57" i="33"/>
  <c r="UL57" i="33"/>
  <c r="TY57" i="33"/>
  <c r="SY57" i="33"/>
  <c r="SL57" i="33"/>
  <c r="RY57" i="33"/>
  <c r="QW57" i="33"/>
  <c r="QH57" i="33"/>
  <c r="NN57" i="33"/>
  <c r="MZ57" i="33"/>
  <c r="KT57" i="33"/>
  <c r="KF57" i="33"/>
  <c r="HN57" i="33"/>
  <c r="HA57" i="33"/>
  <c r="GA57" i="33"/>
  <c r="EF57" i="33"/>
  <c r="AKX56" i="33"/>
  <c r="AKI56" i="33"/>
  <c r="AEZ56" i="33"/>
  <c r="ACA56" i="33"/>
  <c r="AAV56" i="33"/>
  <c r="YL56" i="33"/>
  <c r="XW56" i="33"/>
  <c r="UH56" i="33"/>
  <c r="TS56" i="33"/>
  <c r="QE56" i="33"/>
  <c r="OY56" i="33"/>
  <c r="KY56" i="33"/>
  <c r="KI56" i="33"/>
  <c r="HX56" i="33"/>
  <c r="ALN57" i="33"/>
  <c r="ALA57" i="33"/>
  <c r="AJN57" i="33"/>
  <c r="AFZ57" i="33"/>
  <c r="AFM57" i="33"/>
  <c r="AAL57" i="33"/>
  <c r="ZY57" i="33"/>
  <c r="ZL57" i="33"/>
  <c r="YY57" i="33"/>
  <c r="UX57" i="33"/>
  <c r="UK57" i="33"/>
  <c r="SX57" i="33"/>
  <c r="NM57" i="33"/>
  <c r="MY57" i="33"/>
  <c r="KS57" i="33"/>
  <c r="KE57" i="33"/>
  <c r="HZ57" i="33"/>
  <c r="ET57" i="33"/>
  <c r="ALL56" i="33"/>
  <c r="AEX56" i="33"/>
  <c r="UV56" i="33"/>
  <c r="QR56" i="33"/>
  <c r="HW56" i="33"/>
  <c r="AOA56" i="33"/>
  <c r="AOA57" i="33"/>
  <c r="AME56" i="33"/>
  <c r="AME57" i="33"/>
  <c r="AIM56" i="33"/>
  <c r="AIM57" i="33"/>
  <c r="AGQ56" i="33"/>
  <c r="AGQ57" i="33"/>
  <c r="ACY56" i="33"/>
  <c r="ACY57" i="33"/>
  <c r="ABC56" i="33"/>
  <c r="ABC57" i="33"/>
  <c r="XK56" i="33"/>
  <c r="XK57" i="33"/>
  <c r="VO56" i="33"/>
  <c r="VO57" i="33"/>
  <c r="RW56" i="33"/>
  <c r="RW57" i="33"/>
  <c r="QA56" i="33"/>
  <c r="QA57" i="33"/>
  <c r="MI56" i="33"/>
  <c r="MI57" i="33"/>
  <c r="KM56" i="33"/>
  <c r="KM57" i="33"/>
  <c r="AMM57" i="33"/>
  <c r="ALZ57" i="33"/>
  <c r="ALM57" i="33"/>
  <c r="AKZ57" i="33"/>
  <c r="AKM57" i="33"/>
  <c r="AJZ57" i="33"/>
  <c r="AJM57" i="33"/>
  <c r="AGL57" i="33"/>
  <c r="AFY57" i="33"/>
  <c r="AFL57" i="33"/>
  <c r="AEY57" i="33"/>
  <c r="AEL57" i="33"/>
  <c r="AAX57" i="33"/>
  <c r="AAK57" i="33"/>
  <c r="ZX57" i="33"/>
  <c r="ZK57" i="33"/>
  <c r="YX57" i="33"/>
  <c r="VJ57" i="33"/>
  <c r="UW57" i="33"/>
  <c r="UJ57" i="33"/>
  <c r="TW57" i="33"/>
  <c r="TJ57" i="33"/>
  <c r="QT57" i="33"/>
  <c r="NZ57" i="33"/>
  <c r="LF57" i="33"/>
  <c r="IL57" i="33"/>
  <c r="HY57" i="33"/>
  <c r="HL57" i="33"/>
  <c r="GY57" i="33"/>
  <c r="ES57" i="33"/>
  <c r="AMQ56" i="33"/>
  <c r="ALK56" i="33"/>
  <c r="UU56" i="33"/>
  <c r="AML57" i="33"/>
  <c r="ALY57" i="33"/>
  <c r="AGX57" i="33"/>
  <c r="AGK57" i="33"/>
  <c r="AFK57" i="33"/>
  <c r="ABJ57" i="33"/>
  <c r="AAW57" i="33"/>
  <c r="VV57" i="33"/>
  <c r="VI57" i="33"/>
  <c r="QS57" i="33"/>
  <c r="NY57" i="33"/>
  <c r="LE57" i="33"/>
  <c r="IK57" i="33"/>
  <c r="EQ57" i="33"/>
  <c r="AKU56" i="33"/>
  <c r="IJ56" i="33"/>
  <c r="EE56" i="33"/>
  <c r="DV51" i="33"/>
  <c r="DV57" i="33"/>
  <c r="AMX57" i="33"/>
  <c r="AMK57" i="33"/>
  <c r="ALX57" i="33"/>
  <c r="AHJ57" i="33"/>
  <c r="AGW57" i="33"/>
  <c r="AFJ57" i="33"/>
  <c r="ABV57" i="33"/>
  <c r="ABI57" i="33"/>
  <c r="WH57" i="33"/>
  <c r="VU57" i="33"/>
  <c r="VH57" i="33"/>
  <c r="RF57" i="33"/>
  <c r="OL57" i="33"/>
  <c r="LR57" i="33"/>
  <c r="IX57" i="33"/>
  <c r="FF57" i="33"/>
  <c r="ANC56" i="33"/>
  <c r="AIY56" i="33"/>
  <c r="AEU56" i="33"/>
  <c r="WM56" i="33"/>
  <c r="SI56" i="33"/>
  <c r="OE56" i="33"/>
  <c r="NO56" i="33"/>
  <c r="LG56" i="33"/>
  <c r="JO56" i="33"/>
  <c r="GU57" i="33"/>
  <c r="EV57" i="33"/>
  <c r="FJ56" i="33"/>
  <c r="DE57" i="33"/>
  <c r="DH57" i="33"/>
  <c r="DG57" i="33"/>
  <c r="DF57" i="33"/>
  <c r="AA68" i="37"/>
  <c r="AA58" i="37"/>
  <c r="AA48" i="37"/>
  <c r="AG28" i="37"/>
  <c r="WD38" i="37"/>
  <c r="EI48" i="37"/>
  <c r="OA48" i="37"/>
  <c r="ACU48" i="37"/>
  <c r="Z18" i="37" a="1"/>
  <c r="Z18" i="37" s="1"/>
  <c r="AA18" i="37" s="1"/>
  <c r="AIY59" i="37"/>
  <c r="Z23" i="37" a="1"/>
  <c r="Z23" i="37" s="1"/>
  <c r="Y15" i="37" a="1"/>
  <c r="Y15" i="37" s="1"/>
  <c r="BT39" i="37"/>
  <c r="JD39" i="37"/>
  <c r="PD39" i="37"/>
  <c r="AIB39" i="37"/>
  <c r="CW49" i="37"/>
  <c r="AEO49" i="37"/>
  <c r="AO48" i="37"/>
  <c r="BA48" i="37"/>
  <c r="BM48" i="37"/>
  <c r="BY48" i="37"/>
  <c r="CK48" i="37"/>
  <c r="CW48" i="37"/>
  <c r="DI48" i="37"/>
  <c r="DU48" i="37"/>
  <c r="EG48" i="37"/>
  <c r="ES48" i="37"/>
  <c r="FE48" i="37"/>
  <c r="FQ48" i="37"/>
  <c r="GC48" i="37"/>
  <c r="GO48" i="37"/>
  <c r="HA48" i="37"/>
  <c r="HM48" i="37"/>
  <c r="HY48" i="37"/>
  <c r="IK48" i="37"/>
  <c r="IW48" i="37"/>
  <c r="JI48" i="37"/>
  <c r="JU48" i="37"/>
  <c r="KG48" i="37"/>
  <c r="KS48" i="37"/>
  <c r="LE48" i="37"/>
  <c r="LQ48" i="37"/>
  <c r="MC48" i="37"/>
  <c r="MO48" i="37"/>
  <c r="NA48" i="37"/>
  <c r="NM48" i="37"/>
  <c r="NY48" i="37"/>
  <c r="OK48" i="37"/>
  <c r="OW48" i="37"/>
  <c r="PI48" i="37"/>
  <c r="PU48" i="37"/>
  <c r="QG48" i="37"/>
  <c r="QS48" i="37"/>
  <c r="RE48" i="37"/>
  <c r="RQ48" i="37"/>
  <c r="SC48" i="37"/>
  <c r="SO48" i="37"/>
  <c r="TA48" i="37"/>
  <c r="TM48" i="37"/>
  <c r="TY48" i="37"/>
  <c r="UK48" i="37"/>
  <c r="UW48" i="37"/>
  <c r="VI48" i="37"/>
  <c r="VU48" i="37"/>
  <c r="WG48" i="37"/>
  <c r="WS48" i="37"/>
  <c r="XE48" i="37"/>
  <c r="XQ48" i="37"/>
  <c r="YC48" i="37"/>
  <c r="YO48" i="37"/>
  <c r="ZA48" i="37"/>
  <c r="ZM48" i="37"/>
  <c r="ZY48" i="37"/>
  <c r="AAK48" i="37"/>
  <c r="AAW48" i="37"/>
  <c r="ABI48" i="37"/>
  <c r="ABU48" i="37"/>
  <c r="ACG48" i="37"/>
  <c r="ACS48" i="37"/>
  <c r="ADE48" i="37"/>
  <c r="ADQ48" i="37"/>
  <c r="AEC48" i="37"/>
  <c r="AEO48" i="37"/>
  <c r="AFA48" i="37"/>
  <c r="AFM48" i="37"/>
  <c r="AFY48" i="37"/>
  <c r="AGK48" i="37"/>
  <c r="AGW48" i="37"/>
  <c r="AHI48" i="37"/>
  <c r="AHU48" i="37"/>
  <c r="AIG48" i="37"/>
  <c r="AIS48" i="37"/>
  <c r="AM49" i="37"/>
  <c r="AY49" i="37"/>
  <c r="BK49" i="37"/>
  <c r="BW49" i="37"/>
  <c r="CI49" i="37"/>
  <c r="CU49" i="37"/>
  <c r="DG49" i="37"/>
  <c r="DS49" i="37"/>
  <c r="EE49" i="37"/>
  <c r="EQ49" i="37"/>
  <c r="FC49" i="37"/>
  <c r="FO49" i="37"/>
  <c r="GA49" i="37"/>
  <c r="GM49" i="37"/>
  <c r="GY49" i="37"/>
  <c r="HK49" i="37"/>
  <c r="HW49" i="37"/>
  <c r="II49" i="37"/>
  <c r="IU49" i="37"/>
  <c r="JG49" i="37"/>
  <c r="JS49" i="37"/>
  <c r="KE49" i="37"/>
  <c r="KQ49" i="37"/>
  <c r="LC49" i="37"/>
  <c r="LO49" i="37"/>
  <c r="MA49" i="37"/>
  <c r="MM49" i="37"/>
  <c r="MY49" i="37"/>
  <c r="NK49" i="37"/>
  <c r="NW49" i="37"/>
  <c r="OI49" i="37"/>
  <c r="OU49" i="37"/>
  <c r="PG49" i="37"/>
  <c r="PS49" i="37"/>
  <c r="QE49" i="37"/>
  <c r="QQ49" i="37"/>
  <c r="RC49" i="37"/>
  <c r="RO49" i="37"/>
  <c r="SA49" i="37"/>
  <c r="SM49" i="37"/>
  <c r="SY49" i="37"/>
  <c r="TK49" i="37"/>
  <c r="TW49" i="37"/>
  <c r="UI49" i="37"/>
  <c r="UU49" i="37"/>
  <c r="VG49" i="37"/>
  <c r="VS49" i="37"/>
  <c r="WE49" i="37"/>
  <c r="WQ49" i="37"/>
  <c r="XC49" i="37"/>
  <c r="XO49" i="37"/>
  <c r="UC28" i="37"/>
  <c r="ZQ28" i="37"/>
  <c r="CA29" i="37"/>
  <c r="CM29" i="37"/>
  <c r="CY29" i="37"/>
  <c r="DK29" i="37"/>
  <c r="DW29" i="37"/>
  <c r="EU29" i="37"/>
  <c r="FG29" i="37"/>
  <c r="FS29" i="37"/>
  <c r="GE29" i="37"/>
  <c r="GQ29" i="37"/>
  <c r="HC29" i="37"/>
  <c r="HO29" i="37"/>
  <c r="IA29" i="37"/>
  <c r="IM29" i="37"/>
  <c r="IY29" i="37"/>
  <c r="TQ39" i="37"/>
  <c r="RV39" i="37"/>
  <c r="YA49" i="37"/>
  <c r="YM49" i="37"/>
  <c r="YY49" i="37"/>
  <c r="ZK49" i="37"/>
  <c r="ZW49" i="37"/>
  <c r="AAI49" i="37"/>
  <c r="AAU49" i="37"/>
  <c r="ABG49" i="37"/>
  <c r="ACE49" i="37"/>
  <c r="ACQ49" i="37"/>
  <c r="ADC49" i="37"/>
  <c r="ADO49" i="37"/>
  <c r="AEM49" i="37"/>
  <c r="AHS49" i="37"/>
  <c r="AIQ49" i="37"/>
  <c r="AQ58" i="37"/>
  <c r="BC58" i="37"/>
  <c r="BO58" i="37"/>
  <c r="CA58" i="37"/>
  <c r="CM58" i="37"/>
  <c r="CY58" i="37"/>
  <c r="DK58" i="37"/>
  <c r="DW58" i="37"/>
  <c r="EI58" i="37"/>
  <c r="EU58" i="37"/>
  <c r="FG58" i="37"/>
  <c r="FS58" i="37"/>
  <c r="GE58" i="37"/>
  <c r="GQ58" i="37"/>
  <c r="HC58" i="37"/>
  <c r="HO58" i="37"/>
  <c r="IA58" i="37"/>
  <c r="IM58" i="37"/>
  <c r="IY58" i="37"/>
  <c r="JK58" i="37"/>
  <c r="JW58" i="37"/>
  <c r="KI58" i="37"/>
  <c r="KU58" i="37"/>
  <c r="RS58" i="37"/>
  <c r="UY58" i="37"/>
  <c r="WI58" i="37"/>
  <c r="ZO58" i="37"/>
  <c r="AAA58" i="37"/>
  <c r="AAY58" i="37"/>
  <c r="ABK58" i="37"/>
  <c r="ADG58" i="37"/>
  <c r="AFC58" i="37"/>
  <c r="AFO58" i="37"/>
  <c r="AGM58" i="37"/>
  <c r="AGY58" i="37"/>
  <c r="AO59" i="37"/>
  <c r="BA59" i="37"/>
  <c r="BM59" i="37"/>
  <c r="BY59" i="37"/>
  <c r="CK59" i="37"/>
  <c r="CW59" i="37"/>
  <c r="DI59" i="37"/>
  <c r="DU59" i="37"/>
  <c r="EG59" i="37"/>
  <c r="ES59" i="37"/>
  <c r="FE59" i="37"/>
  <c r="FQ59" i="37"/>
  <c r="GC59" i="37"/>
  <c r="GO59" i="37"/>
  <c r="HA59" i="37"/>
  <c r="HM59" i="37"/>
  <c r="HY59" i="37"/>
  <c r="IK59" i="37"/>
  <c r="IW59" i="37"/>
  <c r="JI59" i="37"/>
  <c r="JU59" i="37"/>
  <c r="KG59" i="37"/>
  <c r="KS59" i="37"/>
  <c r="LE59" i="37"/>
  <c r="LQ59" i="37"/>
  <c r="MC59" i="37"/>
  <c r="MO59" i="37"/>
  <c r="NA59" i="37"/>
  <c r="NM59" i="37"/>
  <c r="NY59" i="37"/>
  <c r="OK59" i="37"/>
  <c r="OW59" i="37"/>
  <c r="PI59" i="37"/>
  <c r="PU59" i="37"/>
  <c r="QG59" i="37"/>
  <c r="TB19" i="37"/>
  <c r="AU18" i="37"/>
  <c r="BS18" i="37"/>
  <c r="CQ18" i="37"/>
  <c r="DO18" i="37"/>
  <c r="EM18" i="37"/>
  <c r="FK18" i="37"/>
  <c r="GI18" i="37"/>
  <c r="HG18" i="37"/>
  <c r="IE18" i="37"/>
  <c r="JC18" i="37"/>
  <c r="JO18" i="37"/>
  <c r="KM18" i="37"/>
  <c r="LK18" i="37"/>
  <c r="MI18" i="37"/>
  <c r="NG18" i="37"/>
  <c r="OE18" i="37"/>
  <c r="PC18" i="37"/>
  <c r="QA18" i="37"/>
  <c r="QY18" i="37"/>
  <c r="RW18" i="37"/>
  <c r="SU18" i="37"/>
  <c r="TS18" i="37"/>
  <c r="UQ18" i="37"/>
  <c r="VO18" i="37"/>
  <c r="WM18" i="37"/>
  <c r="XK18" i="37"/>
  <c r="YI18" i="37"/>
  <c r="ZG18" i="37"/>
  <c r="AAE18" i="37"/>
  <c r="ABC18" i="37"/>
  <c r="ACA18" i="37"/>
  <c r="ACY18" i="37"/>
  <c r="ADW18" i="37"/>
  <c r="AEU18" i="37"/>
  <c r="AFS18" i="37"/>
  <c r="AGQ18" i="37"/>
  <c r="AHO18" i="37"/>
  <c r="AIM18" i="37"/>
  <c r="AS19" i="37"/>
  <c r="BQ19" i="37"/>
  <c r="CO19" i="37"/>
  <c r="DM19" i="37"/>
  <c r="EK19" i="37"/>
  <c r="FI19" i="37"/>
  <c r="GG19" i="37"/>
  <c r="HE19" i="37"/>
  <c r="IC19" i="37"/>
  <c r="JA19" i="37"/>
  <c r="JY19" i="37"/>
  <c r="KW19" i="37"/>
  <c r="LU19" i="37"/>
  <c r="AES19" i="37"/>
  <c r="BG18" i="37"/>
  <c r="CE18" i="37"/>
  <c r="DC18" i="37"/>
  <c r="EA18" i="37"/>
  <c r="EY18" i="37"/>
  <c r="FW18" i="37"/>
  <c r="GU18" i="37"/>
  <c r="HS18" i="37"/>
  <c r="IQ18" i="37"/>
  <c r="KA18" i="37"/>
  <c r="KY18" i="37"/>
  <c r="LW18" i="37"/>
  <c r="MU18" i="37"/>
  <c r="NS18" i="37"/>
  <c r="OQ18" i="37"/>
  <c r="PO18" i="37"/>
  <c r="QM18" i="37"/>
  <c r="RK18" i="37"/>
  <c r="SI18" i="37"/>
  <c r="TG18" i="37"/>
  <c r="UE18" i="37"/>
  <c r="VC18" i="37"/>
  <c r="WA18" i="37"/>
  <c r="WY18" i="37"/>
  <c r="XW18" i="37"/>
  <c r="YU18" i="37"/>
  <c r="ZS18" i="37"/>
  <c r="AAQ18" i="37"/>
  <c r="ABO18" i="37"/>
  <c r="ACM18" i="37"/>
  <c r="ADK18" i="37"/>
  <c r="AEI18" i="37"/>
  <c r="AFG18" i="37"/>
  <c r="AGE18" i="37"/>
  <c r="AHC18" i="37"/>
  <c r="AIA18" i="37"/>
  <c r="AIY18" i="37"/>
  <c r="BE19" i="37"/>
  <c r="CC19" i="37"/>
  <c r="DA19" i="37"/>
  <c r="DY19" i="37"/>
  <c r="EW19" i="37"/>
  <c r="FU19" i="37"/>
  <c r="GS19" i="37"/>
  <c r="HQ19" i="37"/>
  <c r="IO19" i="37"/>
  <c r="JM19" i="37"/>
  <c r="KK19" i="37"/>
  <c r="LI19" i="37"/>
  <c r="OC19" i="37"/>
  <c r="AFQ19" i="37"/>
  <c r="HT18" i="37"/>
  <c r="IF18" i="37"/>
  <c r="IR18" i="37"/>
  <c r="JD18" i="37"/>
  <c r="JP18" i="37"/>
  <c r="KB18" i="37"/>
  <c r="KN18" i="37"/>
  <c r="KZ18" i="37"/>
  <c r="LL18" i="37"/>
  <c r="LX18" i="37"/>
  <c r="MJ18" i="37"/>
  <c r="MV18" i="37"/>
  <c r="NH18" i="37"/>
  <c r="NT18" i="37"/>
  <c r="OF18" i="37"/>
  <c r="OR18" i="37"/>
  <c r="PD18" i="37"/>
  <c r="PP18" i="37"/>
  <c r="QB18" i="37"/>
  <c r="QN18" i="37"/>
  <c r="QZ18" i="37"/>
  <c r="RL18" i="37"/>
  <c r="RX18" i="37"/>
  <c r="SJ18" i="37"/>
  <c r="SV18" i="37"/>
  <c r="TH18" i="37"/>
  <c r="TT18" i="37"/>
  <c r="UF18" i="37"/>
  <c r="UR18" i="37"/>
  <c r="VD18" i="37"/>
  <c r="VP18" i="37"/>
  <c r="WB18" i="37"/>
  <c r="WN18" i="37"/>
  <c r="WZ18" i="37"/>
  <c r="XL18" i="37"/>
  <c r="XX18" i="37"/>
  <c r="YJ18" i="37"/>
  <c r="YV18" i="37"/>
  <c r="ZH18" i="37"/>
  <c r="ZT18" i="37"/>
  <c r="AAF18" i="37"/>
  <c r="AAR18" i="37"/>
  <c r="ABD18" i="37"/>
  <c r="ABP18" i="37"/>
  <c r="ACB18" i="37"/>
  <c r="ACN18" i="37"/>
  <c r="ACZ18" i="37"/>
  <c r="ADL18" i="37"/>
  <c r="AS18" i="37"/>
  <c r="BE18" i="37"/>
  <c r="BQ18" i="37"/>
  <c r="CC18" i="37"/>
  <c r="CO18" i="37"/>
  <c r="DA18" i="37"/>
  <c r="DM18" i="37"/>
  <c r="DY18" i="37"/>
  <c r="EK18" i="37"/>
  <c r="EW18" i="37"/>
  <c r="FI18" i="37"/>
  <c r="FU18" i="37"/>
  <c r="GG18" i="37"/>
  <c r="GS18" i="37"/>
  <c r="HE18" i="37"/>
  <c r="HQ18" i="37"/>
  <c r="IC18" i="37"/>
  <c r="IO18" i="37"/>
  <c r="JA18" i="37"/>
  <c r="JM18" i="37"/>
  <c r="JY18" i="37"/>
  <c r="KK18" i="37"/>
  <c r="KW18" i="37"/>
  <c r="LI18" i="37"/>
  <c r="LU18" i="37"/>
  <c r="MG18" i="37"/>
  <c r="MS18" i="37"/>
  <c r="NE18" i="37"/>
  <c r="NQ18" i="37"/>
  <c r="OC18" i="37"/>
  <c r="OO18" i="37"/>
  <c r="PA18" i="37"/>
  <c r="PM18" i="37"/>
  <c r="PY18" i="37"/>
  <c r="QK18" i="37"/>
  <c r="QW18" i="37"/>
  <c r="RI18" i="37"/>
  <c r="RU18" i="37"/>
  <c r="SG18" i="37"/>
  <c r="SS18" i="37"/>
  <c r="TE18" i="37"/>
  <c r="TQ18" i="37"/>
  <c r="UC18" i="37"/>
  <c r="UO18" i="37"/>
  <c r="VA18" i="37"/>
  <c r="VM18" i="37"/>
  <c r="VY18" i="37"/>
  <c r="WK18" i="37"/>
  <c r="WW18" i="37"/>
  <c r="XI18" i="37"/>
  <c r="XU18" i="37"/>
  <c r="YG18" i="37"/>
  <c r="YS18" i="37"/>
  <c r="ZE18" i="37"/>
  <c r="ZQ18" i="37"/>
  <c r="AAC18" i="37"/>
  <c r="AAO18" i="37"/>
  <c r="ABA18" i="37"/>
  <c r="ABM18" i="37"/>
  <c r="ABY18" i="37"/>
  <c r="ACK18" i="37"/>
  <c r="ACW18" i="37"/>
  <c r="ADI18" i="37"/>
  <c r="ADU18" i="37"/>
  <c r="AEG18" i="37"/>
  <c r="AES18" i="37"/>
  <c r="AFE18" i="37"/>
  <c r="AFQ18" i="37"/>
  <c r="AGC18" i="37"/>
  <c r="AGO18" i="37"/>
  <c r="AHA18" i="37"/>
  <c r="AHM18" i="37"/>
  <c r="AHY18" i="37"/>
  <c r="AIK18" i="37"/>
  <c r="AIW18" i="37"/>
  <c r="AQ19" i="37"/>
  <c r="BC19" i="37"/>
  <c r="BO19" i="37"/>
  <c r="CA19" i="37"/>
  <c r="CM19" i="37"/>
  <c r="CY19" i="37"/>
  <c r="DK19" i="37"/>
  <c r="DW19" i="37"/>
  <c r="EI19" i="37"/>
  <c r="EU19" i="37"/>
  <c r="FG19" i="37"/>
  <c r="FS19" i="37"/>
  <c r="GE19" i="37"/>
  <c r="GQ19" i="37"/>
  <c r="HC19" i="37"/>
  <c r="HO19" i="37"/>
  <c r="IA19" i="37"/>
  <c r="IM19" i="37"/>
  <c r="IY19" i="37"/>
  <c r="JK19" i="37"/>
  <c r="JW19" i="37"/>
  <c r="KI19" i="37"/>
  <c r="KU19" i="37"/>
  <c r="LG19" i="37"/>
  <c r="LS19" i="37"/>
  <c r="ME19" i="37"/>
  <c r="MQ19" i="37"/>
  <c r="NC19" i="37"/>
  <c r="NO19" i="37"/>
  <c r="OA19" i="37"/>
  <c r="OM19" i="37"/>
  <c r="OY19" i="37"/>
  <c r="PK19" i="37"/>
  <c r="PW19" i="37"/>
  <c r="QI19" i="37"/>
  <c r="QU19" i="37"/>
  <c r="RG19" i="37"/>
  <c r="RS19" i="37"/>
  <c r="SE19" i="37"/>
  <c r="SQ19" i="37"/>
  <c r="TC19" i="37"/>
  <c r="TO19" i="37"/>
  <c r="UA19" i="37"/>
  <c r="UM19" i="37"/>
  <c r="UY19" i="37"/>
  <c r="VK19" i="37"/>
  <c r="VW19" i="37"/>
  <c r="WI19" i="37"/>
  <c r="WU19" i="37"/>
  <c r="XG19" i="37"/>
  <c r="XS19" i="37"/>
  <c r="YE19" i="37"/>
  <c r="YQ19" i="37"/>
  <c r="ZC19" i="37"/>
  <c r="ZO19" i="37"/>
  <c r="AAA19" i="37"/>
  <c r="AAM19" i="37"/>
  <c r="AAY19" i="37"/>
  <c r="ABK19" i="37"/>
  <c r="ABW19" i="37"/>
  <c r="ACI19" i="37"/>
  <c r="ACU19" i="37"/>
  <c r="ADG19" i="37"/>
  <c r="ADS19" i="37"/>
  <c r="AEE19" i="37"/>
  <c r="AEQ19" i="37"/>
  <c r="AAQ29" i="37"/>
  <c r="ADX18" i="37"/>
  <c r="AEJ18" i="37"/>
  <c r="AEV18" i="37"/>
  <c r="AFH18" i="37"/>
  <c r="AFT18" i="37"/>
  <c r="AGF18" i="37"/>
  <c r="AGR18" i="37"/>
  <c r="AHD18" i="37"/>
  <c r="AHP18" i="37"/>
  <c r="AIB18" i="37"/>
  <c r="AIN18" i="37"/>
  <c r="AIZ18" i="37"/>
  <c r="AT19" i="37"/>
  <c r="BF19" i="37"/>
  <c r="BR19" i="37"/>
  <c r="CD19" i="37"/>
  <c r="CP19" i="37"/>
  <c r="DB19" i="37"/>
  <c r="DN19" i="37"/>
  <c r="DZ19" i="37"/>
  <c r="EL19" i="37"/>
  <c r="EX19" i="37"/>
  <c r="FJ19" i="37"/>
  <c r="FV19" i="37"/>
  <c r="GH19" i="37"/>
  <c r="GT19" i="37"/>
  <c r="HF19" i="37"/>
  <c r="HR19" i="37"/>
  <c r="ID19" i="37"/>
  <c r="IP19" i="37"/>
  <c r="JB19" i="37"/>
  <c r="JN19" i="37"/>
  <c r="JZ19" i="37"/>
  <c r="KL19" i="37"/>
  <c r="KX19" i="37"/>
  <c r="LJ19" i="37"/>
  <c r="LV19" i="37"/>
  <c r="MH19" i="37"/>
  <c r="MT19" i="37"/>
  <c r="NF19" i="37"/>
  <c r="NR19" i="37"/>
  <c r="OD19" i="37"/>
  <c r="OP19" i="37"/>
  <c r="PB19" i="37"/>
  <c r="PN19" i="37"/>
  <c r="PZ19" i="37"/>
  <c r="QL19" i="37"/>
  <c r="QX19" i="37"/>
  <c r="RJ19" i="37"/>
  <c r="RV19" i="37"/>
  <c r="SH19" i="37"/>
  <c r="ST19" i="37"/>
  <c r="TF19" i="37"/>
  <c r="TR19" i="37"/>
  <c r="UD19" i="37"/>
  <c r="UP19" i="37"/>
  <c r="VB19" i="37"/>
  <c r="VN19" i="37"/>
  <c r="VZ19" i="37"/>
  <c r="WL19" i="37"/>
  <c r="WX19" i="37"/>
  <c r="XJ19" i="37"/>
  <c r="XV19" i="37"/>
  <c r="YH19" i="37"/>
  <c r="YT19" i="37"/>
  <c r="ZF19" i="37"/>
  <c r="ZR19" i="37"/>
  <c r="AAD19" i="37"/>
  <c r="ABB19" i="37"/>
  <c r="ABN19" i="37"/>
  <c r="ABZ19" i="37"/>
  <c r="ACL19" i="37"/>
  <c r="ACX19" i="37"/>
  <c r="ADJ19" i="37"/>
  <c r="ADV19" i="37"/>
  <c r="AEH19" i="37"/>
  <c r="AET19" i="37"/>
  <c r="AFR19" i="37"/>
  <c r="AGD19" i="37"/>
  <c r="AGP19" i="37"/>
  <c r="AHB19" i="37"/>
  <c r="AHN19" i="37"/>
  <c r="AHZ19" i="37"/>
  <c r="AIL19" i="37"/>
  <c r="AIX19" i="37"/>
  <c r="AES58" i="37"/>
  <c r="AFE58" i="37"/>
  <c r="AFQ58" i="37"/>
  <c r="AGC58" i="37"/>
  <c r="AGO58" i="37"/>
  <c r="AHA58" i="37"/>
  <c r="AHM58" i="37"/>
  <c r="AHY58" i="37"/>
  <c r="AIK58" i="37"/>
  <c r="AIW58" i="37"/>
  <c r="AQ59" i="37"/>
  <c r="BC59" i="37"/>
  <c r="BO59" i="37"/>
  <c r="CA59" i="37"/>
  <c r="CM59" i="37"/>
  <c r="CY59" i="37"/>
  <c r="DK59" i="37"/>
  <c r="DW59" i="37"/>
  <c r="EI59" i="37"/>
  <c r="EU59" i="37"/>
  <c r="FG59" i="37"/>
  <c r="FS59" i="37"/>
  <c r="GE59" i="37"/>
  <c r="GQ59" i="37"/>
  <c r="HC59" i="37"/>
  <c r="HO59" i="37"/>
  <c r="IA59" i="37"/>
  <c r="IM59" i="37"/>
  <c r="IY59" i="37"/>
  <c r="JK59" i="37"/>
  <c r="JW59" i="37"/>
  <c r="KI59" i="37"/>
  <c r="KU59" i="37"/>
  <c r="LG59" i="37"/>
  <c r="VE68" i="37"/>
  <c r="VQ68" i="37"/>
  <c r="AFC19" i="37"/>
  <c r="AFO19" i="37"/>
  <c r="AGA19" i="37"/>
  <c r="AGM19" i="37"/>
  <c r="AGY19" i="37"/>
  <c r="AHK19" i="37"/>
  <c r="AHW19" i="37"/>
  <c r="AII19" i="37"/>
  <c r="AIU19" i="37"/>
  <c r="AU28" i="37"/>
  <c r="BG28" i="37"/>
  <c r="BS28" i="37"/>
  <c r="CE28" i="37"/>
  <c r="CQ28" i="37"/>
  <c r="DC28" i="37"/>
  <c r="DO28" i="37"/>
  <c r="EA28" i="37"/>
  <c r="EM28" i="37"/>
  <c r="EY28" i="37"/>
  <c r="FK28" i="37"/>
  <c r="FW28" i="37"/>
  <c r="GI28" i="37"/>
  <c r="GU28" i="37"/>
  <c r="HG28" i="37"/>
  <c r="HS28" i="37"/>
  <c r="IE28" i="37"/>
  <c r="IQ28" i="37"/>
  <c r="JC28" i="37"/>
  <c r="JO28" i="37"/>
  <c r="KA28" i="37"/>
  <c r="KM28" i="37"/>
  <c r="KY28" i="37"/>
  <c r="LK28" i="37"/>
  <c r="LW28" i="37"/>
  <c r="MI28" i="37"/>
  <c r="MU28" i="37"/>
  <c r="NG28" i="37"/>
  <c r="NS28" i="37"/>
  <c r="OE28" i="37"/>
  <c r="OQ28" i="37"/>
  <c r="PC28" i="37"/>
  <c r="PO28" i="37"/>
  <c r="QA28" i="37"/>
  <c r="QM28" i="37"/>
  <c r="QY28" i="37"/>
  <c r="RK28" i="37"/>
  <c r="RW28" i="37"/>
  <c r="SI28" i="37"/>
  <c r="SU28" i="37"/>
  <c r="TG28" i="37"/>
  <c r="TS28" i="37"/>
  <c r="UE28" i="37"/>
  <c r="UQ28" i="37"/>
  <c r="VC28" i="37"/>
  <c r="VO28" i="37"/>
  <c r="WA28" i="37"/>
  <c r="WM28" i="37"/>
  <c r="WY28" i="37"/>
  <c r="XK28" i="37"/>
  <c r="XW28" i="37"/>
  <c r="YI28" i="37"/>
  <c r="YU28" i="37"/>
  <c r="ZG28" i="37"/>
  <c r="ZS28" i="37"/>
  <c r="AAE28" i="37"/>
  <c r="AAQ28" i="37"/>
  <c r="ABC28" i="37"/>
  <c r="ABO28" i="37"/>
  <c r="ACA28" i="37"/>
  <c r="ACM28" i="37"/>
  <c r="ACY28" i="37"/>
  <c r="ADK28" i="37"/>
  <c r="ADW28" i="37"/>
  <c r="AEI28" i="37"/>
  <c r="AEU28" i="37"/>
  <c r="AFG28" i="37"/>
  <c r="AFS28" i="37"/>
  <c r="AGE28" i="37"/>
  <c r="AGQ28" i="37"/>
  <c r="AHC28" i="37"/>
  <c r="AHO28" i="37"/>
  <c r="AIA28" i="37"/>
  <c r="AIM28" i="37"/>
  <c r="AIY28" i="37"/>
  <c r="EC38" i="37"/>
  <c r="YL39" i="37"/>
  <c r="AR58" i="37"/>
  <c r="BD58" i="37"/>
  <c r="BP58" i="37"/>
  <c r="CB58" i="37"/>
  <c r="CN58" i="37"/>
  <c r="CZ58" i="37"/>
  <c r="DL58" i="37"/>
  <c r="DX58" i="37"/>
  <c r="EJ58" i="37"/>
  <c r="EV58" i="37"/>
  <c r="FH58" i="37"/>
  <c r="FT58" i="37"/>
  <c r="GF58" i="37"/>
  <c r="GR58" i="37"/>
  <c r="HD58" i="37"/>
  <c r="HP58" i="37"/>
  <c r="IB58" i="37"/>
  <c r="IN58" i="37"/>
  <c r="IZ58" i="37"/>
  <c r="JL58" i="37"/>
  <c r="JX58" i="37"/>
  <c r="KJ58" i="37"/>
  <c r="KV58" i="37"/>
  <c r="LH58" i="37"/>
  <c r="LT58" i="37"/>
  <c r="MF58" i="37"/>
  <c r="MR58" i="37"/>
  <c r="ND58" i="37"/>
  <c r="NP58" i="37"/>
  <c r="OB58" i="37"/>
  <c r="ON58" i="37"/>
  <c r="OZ58" i="37"/>
  <c r="PL58" i="37"/>
  <c r="PX58" i="37"/>
  <c r="SJ69" i="37"/>
  <c r="AAF69" i="37"/>
  <c r="AO58" i="37"/>
  <c r="BA58" i="37"/>
  <c r="BM58" i="37"/>
  <c r="BY58" i="37"/>
  <c r="CK58" i="37"/>
  <c r="CW58" i="37"/>
  <c r="DI58" i="37"/>
  <c r="DU58" i="37"/>
  <c r="EG58" i="37"/>
  <c r="ES58" i="37"/>
  <c r="FE58" i="37"/>
  <c r="FQ58" i="37"/>
  <c r="GC58" i="37"/>
  <c r="GO58" i="37"/>
  <c r="HA58" i="37"/>
  <c r="HM58" i="37"/>
  <c r="HY58" i="37"/>
  <c r="IK58" i="37"/>
  <c r="IW58" i="37"/>
  <c r="JI58" i="37"/>
  <c r="JU58" i="37"/>
  <c r="KG58" i="37"/>
  <c r="KS58" i="37"/>
  <c r="LE58" i="37"/>
  <c r="LQ58" i="37"/>
  <c r="MC58" i="37"/>
  <c r="MO58" i="37"/>
  <c r="NA58" i="37"/>
  <c r="NM58" i="37"/>
  <c r="NY58" i="37"/>
  <c r="OK58" i="37"/>
  <c r="OW58" i="37"/>
  <c r="PI58" i="37"/>
  <c r="PU58" i="37"/>
  <c r="QG58" i="37"/>
  <c r="QS58" i="37"/>
  <c r="RE58" i="37"/>
  <c r="RQ58" i="37"/>
  <c r="SC58" i="37"/>
  <c r="SO58" i="37"/>
  <c r="TA58" i="37"/>
  <c r="TM58" i="37"/>
  <c r="TY58" i="37"/>
  <c r="UK58" i="37"/>
  <c r="UW58" i="37"/>
  <c r="VI58" i="37"/>
  <c r="VU58" i="37"/>
  <c r="WG58" i="37"/>
  <c r="WS58" i="37"/>
  <c r="XE58" i="37"/>
  <c r="XQ58" i="37"/>
  <c r="YC58" i="37"/>
  <c r="YO58" i="37"/>
  <c r="ZA58" i="37"/>
  <c r="ZM58" i="37"/>
  <c r="ZY58" i="37"/>
  <c r="AAK58" i="37"/>
  <c r="AAW58" i="37"/>
  <c r="ABI58" i="37"/>
  <c r="ABU58" i="37"/>
  <c r="ACG58" i="37"/>
  <c r="ACS58" i="37"/>
  <c r="ADE58" i="37"/>
  <c r="ADQ58" i="37"/>
  <c r="AEC58" i="37"/>
  <c r="AEO58" i="37"/>
  <c r="QJ58" i="37"/>
  <c r="QV58" i="37"/>
  <c r="RH58" i="37"/>
  <c r="RT58" i="37"/>
  <c r="SF58" i="37"/>
  <c r="SR58" i="37"/>
  <c r="TD58" i="37"/>
  <c r="TP58" i="37"/>
  <c r="UB58" i="37"/>
  <c r="UN58" i="37"/>
  <c r="UZ58" i="37"/>
  <c r="VL58" i="37"/>
  <c r="VX58" i="37"/>
  <c r="WJ58" i="37"/>
  <c r="WV58" i="37"/>
  <c r="XH58" i="37"/>
  <c r="XT58" i="37"/>
  <c r="YF58" i="37"/>
  <c r="YR58" i="37"/>
  <c r="ZD58" i="37"/>
  <c r="ZP58" i="37"/>
  <c r="AAB58" i="37"/>
  <c r="AAN58" i="37"/>
  <c r="AAZ58" i="37"/>
  <c r="ABL58" i="37"/>
  <c r="ABX58" i="37"/>
  <c r="ACJ58" i="37"/>
  <c r="ACV58" i="37"/>
  <c r="ADH58" i="37"/>
  <c r="ADT58" i="37"/>
  <c r="AEF58" i="37"/>
  <c r="AER58" i="37"/>
  <c r="AFD58" i="37"/>
  <c r="AFP58" i="37"/>
  <c r="AGB58" i="37"/>
  <c r="AGN58" i="37"/>
  <c r="AGZ58" i="37"/>
  <c r="AHL58" i="37"/>
  <c r="AHX58" i="37"/>
  <c r="AIJ58" i="37"/>
  <c r="AIV58" i="37"/>
  <c r="BN59" i="37"/>
  <c r="CX59" i="37"/>
  <c r="ET59" i="37"/>
  <c r="FF59" i="37"/>
  <c r="GP59" i="37"/>
  <c r="IL59" i="37"/>
  <c r="KH59" i="37"/>
  <c r="LF59" i="37"/>
  <c r="PV59" i="37"/>
  <c r="QH59" i="37"/>
  <c r="SD59" i="37"/>
  <c r="TB59" i="37"/>
  <c r="UL59" i="37"/>
  <c r="VV59" i="37"/>
  <c r="WH59" i="37"/>
  <c r="YP59" i="37"/>
  <c r="ZB59" i="37"/>
  <c r="AAL59" i="37"/>
  <c r="AAX59" i="37"/>
  <c r="ABJ59" i="37"/>
  <c r="ADF59" i="37"/>
  <c r="AED59" i="37"/>
  <c r="AGX59" i="37"/>
  <c r="AS68" i="37"/>
  <c r="BE68" i="37"/>
  <c r="BQ68" i="37"/>
  <c r="CC68" i="37"/>
  <c r="CO68" i="37"/>
  <c r="DA68" i="37"/>
  <c r="DM68" i="37"/>
  <c r="DY68" i="37"/>
  <c r="EK68" i="37"/>
  <c r="EW68" i="37"/>
  <c r="FI68" i="37"/>
  <c r="FU68" i="37"/>
  <c r="GG68" i="37"/>
  <c r="GS68" i="37"/>
  <c r="HE68" i="37"/>
  <c r="HQ68" i="37"/>
  <c r="IC68" i="37"/>
  <c r="IO68" i="37"/>
  <c r="JA68" i="37"/>
  <c r="JM68" i="37"/>
  <c r="JY68" i="37"/>
  <c r="NC59" i="37"/>
  <c r="RS59" i="37"/>
  <c r="TC59" i="37"/>
  <c r="UY59" i="37"/>
  <c r="WI59" i="37"/>
  <c r="ZO59" i="37"/>
  <c r="AAA59" i="37"/>
  <c r="AAY59" i="37"/>
  <c r="ABK59" i="37"/>
  <c r="ADG59" i="37"/>
  <c r="AFC59" i="37"/>
  <c r="AFO59" i="37"/>
  <c r="AGM59" i="37"/>
  <c r="AGY59" i="37"/>
  <c r="BN18" i="37"/>
  <c r="BZ18" i="37"/>
  <c r="CL18" i="37"/>
  <c r="CX18" i="37"/>
  <c r="HB18" i="37"/>
  <c r="HN18" i="37"/>
  <c r="HZ18" i="37"/>
  <c r="IL18" i="37"/>
  <c r="MP18" i="37"/>
  <c r="NB18" i="37"/>
  <c r="NN18" i="37"/>
  <c r="NZ18" i="37"/>
  <c r="SD18" i="37"/>
  <c r="SP18" i="37"/>
  <c r="TB18" i="37"/>
  <c r="TN18" i="37"/>
  <c r="XR18" i="37"/>
  <c r="YD18" i="37"/>
  <c r="YP18" i="37"/>
  <c r="ZB18" i="37"/>
  <c r="ADF18" i="37"/>
  <c r="AED18" i="37"/>
  <c r="AEP18" i="37"/>
  <c r="CJ19" i="37"/>
  <c r="CV19" i="37"/>
  <c r="DH19" i="37"/>
  <c r="DT19" i="37"/>
  <c r="EF19" i="37"/>
  <c r="ER19" i="37"/>
  <c r="GZ19" i="37"/>
  <c r="HX19" i="37"/>
  <c r="IJ19" i="37"/>
  <c r="IV19" i="37"/>
  <c r="JH19" i="37"/>
  <c r="JT19" i="37"/>
  <c r="KF19" i="37"/>
  <c r="LP19" i="37"/>
  <c r="NL19" i="37"/>
  <c r="NX19" i="37"/>
  <c r="OJ19" i="37"/>
  <c r="OV19" i="37"/>
  <c r="PH19" i="37"/>
  <c r="PT19" i="37"/>
  <c r="SZ19" i="37"/>
  <c r="TL19" i="37"/>
  <c r="TX19" i="37"/>
  <c r="UJ19" i="37"/>
  <c r="UV19" i="37"/>
  <c r="VH19" i="37"/>
  <c r="YB19" i="37"/>
  <c r="YN19" i="37"/>
  <c r="YZ19" i="37"/>
  <c r="ZL19" i="37"/>
  <c r="ZX19" i="37"/>
  <c r="AAJ19" i="37"/>
  <c r="AAV19" i="37"/>
  <c r="ADP19" i="37"/>
  <c r="AEB19" i="37"/>
  <c r="AEN19" i="37"/>
  <c r="AEZ19" i="37"/>
  <c r="AFL19" i="37"/>
  <c r="AFX19" i="37"/>
  <c r="AGJ19" i="37"/>
  <c r="AIR19" i="37"/>
  <c r="AT28" i="37"/>
  <c r="BF28" i="37"/>
  <c r="BR28" i="37"/>
  <c r="CD28" i="37"/>
  <c r="CP28" i="37"/>
  <c r="DB28" i="37"/>
  <c r="DN28" i="37"/>
  <c r="DZ28" i="37"/>
  <c r="EL28" i="37"/>
  <c r="EX28" i="37"/>
  <c r="FJ28" i="37"/>
  <c r="FV28" i="37"/>
  <c r="GH28" i="37"/>
  <c r="GT28" i="37"/>
  <c r="HF28" i="37"/>
  <c r="HR28" i="37"/>
  <c r="ID28" i="37"/>
  <c r="IP28" i="37"/>
  <c r="JB28" i="37"/>
  <c r="JN28" i="37"/>
  <c r="JZ28" i="37"/>
  <c r="KL28" i="37"/>
  <c r="KX28" i="37"/>
  <c r="LJ28" i="37"/>
  <c r="LV28" i="37"/>
  <c r="MH28" i="37"/>
  <c r="MT28" i="37"/>
  <c r="NF28" i="37"/>
  <c r="NR28" i="37"/>
  <c r="OD28" i="37"/>
  <c r="OP28" i="37"/>
  <c r="PB28" i="37"/>
  <c r="AAR19" i="37"/>
  <c r="IN28" i="37"/>
  <c r="AER28" i="37"/>
  <c r="PN28" i="37"/>
  <c r="PZ28" i="37"/>
  <c r="QL28" i="37"/>
  <c r="QX28" i="37"/>
  <c r="RJ28" i="37"/>
  <c r="RV28" i="37"/>
  <c r="SH28" i="37"/>
  <c r="ST28" i="37"/>
  <c r="TF28" i="37"/>
  <c r="TR28" i="37"/>
  <c r="UD28" i="37"/>
  <c r="UP28" i="37"/>
  <c r="VB28" i="37"/>
  <c r="VN28" i="37"/>
  <c r="VZ28" i="37"/>
  <c r="WL28" i="37"/>
  <c r="WX28" i="37"/>
  <c r="XJ28" i="37"/>
  <c r="XV28" i="37"/>
  <c r="YH28" i="37"/>
  <c r="YT28" i="37"/>
  <c r="ZF28" i="37"/>
  <c r="ZR28" i="37"/>
  <c r="AAD28" i="37"/>
  <c r="AAP28" i="37"/>
  <c r="ABB28" i="37"/>
  <c r="ABN28" i="37"/>
  <c r="ABZ28" i="37"/>
  <c r="ACL28" i="37"/>
  <c r="ACX28" i="37"/>
  <c r="ADJ28" i="37"/>
  <c r="ADV28" i="37"/>
  <c r="AEH28" i="37"/>
  <c r="AET28" i="37"/>
  <c r="AFF28" i="37"/>
  <c r="AFR28" i="37"/>
  <c r="AGD28" i="37"/>
  <c r="AGP28" i="37"/>
  <c r="AHB28" i="37"/>
  <c r="AHN28" i="37"/>
  <c r="AHZ28" i="37"/>
  <c r="AIL28" i="37"/>
  <c r="AIX28" i="37"/>
  <c r="AR29" i="37"/>
  <c r="BD29" i="37"/>
  <c r="BP29" i="37"/>
  <c r="CB29" i="37"/>
  <c r="CZ29" i="37"/>
  <c r="DL29" i="37"/>
  <c r="DX29" i="37"/>
  <c r="EJ29" i="37"/>
  <c r="EV29" i="37"/>
  <c r="FT29" i="37"/>
  <c r="GF29" i="37"/>
  <c r="GR29" i="37"/>
  <c r="IB29" i="37"/>
  <c r="IN29" i="37"/>
  <c r="JX29" i="37"/>
  <c r="KJ29" i="37"/>
  <c r="LT29" i="37"/>
  <c r="MF29" i="37"/>
  <c r="NP29" i="37"/>
  <c r="OB29" i="37"/>
  <c r="PL29" i="37"/>
  <c r="PX29" i="37"/>
  <c r="RH29" i="37"/>
  <c r="RT29" i="37"/>
  <c r="TD29" i="37"/>
  <c r="TP29" i="37"/>
  <c r="UZ29" i="37"/>
  <c r="VL29" i="37"/>
  <c r="WV29" i="37"/>
  <c r="XH29" i="37"/>
  <c r="YR29" i="37"/>
  <c r="ZD29" i="37"/>
  <c r="AAN29" i="37"/>
  <c r="AAZ29" i="37"/>
  <c r="ACJ29" i="37"/>
  <c r="ACV29" i="37"/>
  <c r="AEF29" i="37"/>
  <c r="AGB29" i="37"/>
  <c r="AHX29" i="37"/>
  <c r="ZH38" i="37"/>
  <c r="TR39" i="37"/>
  <c r="AEH39" i="37"/>
  <c r="JK29" i="37"/>
  <c r="JW29" i="37"/>
  <c r="KI29" i="37"/>
  <c r="KU29" i="37"/>
  <c r="LG29" i="37"/>
  <c r="LS29" i="37"/>
  <c r="ME29" i="37"/>
  <c r="MQ29" i="37"/>
  <c r="NC29" i="37"/>
  <c r="NO29" i="37"/>
  <c r="OA29" i="37"/>
  <c r="OM29" i="37"/>
  <c r="OY29" i="37"/>
  <c r="PK29" i="37"/>
  <c r="PW29" i="37"/>
  <c r="QI29" i="37"/>
  <c r="QU29" i="37"/>
  <c r="RG29" i="37"/>
  <c r="RS29" i="37"/>
  <c r="SE29" i="37"/>
  <c r="SQ29" i="37"/>
  <c r="TC29" i="37"/>
  <c r="TO29" i="37"/>
  <c r="UA29" i="37"/>
  <c r="UM29" i="37"/>
  <c r="UY29" i="37"/>
  <c r="VK29" i="37"/>
  <c r="VW29" i="37"/>
  <c r="WI29" i="37"/>
  <c r="WU29" i="37"/>
  <c r="XG29" i="37"/>
  <c r="XS29" i="37"/>
  <c r="YE29" i="37"/>
  <c r="YQ29" i="37"/>
  <c r="ZC29" i="37"/>
  <c r="ZO29" i="37"/>
  <c r="AAA29" i="37"/>
  <c r="AAM29" i="37"/>
  <c r="AAY29" i="37"/>
  <c r="ABK29" i="37"/>
  <c r="ABW29" i="37"/>
  <c r="ACI29" i="37"/>
  <c r="ACU29" i="37"/>
  <c r="ADG29" i="37"/>
  <c r="ADS29" i="37"/>
  <c r="AEE29" i="37"/>
  <c r="AEQ29" i="37"/>
  <c r="AFC29" i="37"/>
  <c r="AFO29" i="37"/>
  <c r="AGA29" i="37"/>
  <c r="AGM29" i="37"/>
  <c r="AGY29" i="37"/>
  <c r="AHK29" i="37"/>
  <c r="AHW29" i="37"/>
  <c r="AII29" i="37"/>
  <c r="AIU29" i="37"/>
  <c r="AT38" i="37"/>
  <c r="BF38" i="37"/>
  <c r="BR38" i="37"/>
  <c r="CD38" i="37"/>
  <c r="CP38" i="37"/>
  <c r="DB38" i="37"/>
  <c r="DN38" i="37"/>
  <c r="DZ38" i="37"/>
  <c r="EL38" i="37"/>
  <c r="EX38" i="37"/>
  <c r="FJ38" i="37"/>
  <c r="FV38" i="37"/>
  <c r="GH38" i="37"/>
  <c r="GT38" i="37"/>
  <c r="HF38" i="37"/>
  <c r="HR38" i="37"/>
  <c r="ID38" i="37"/>
  <c r="IP38" i="37"/>
  <c r="JB38" i="37"/>
  <c r="JN38" i="37"/>
  <c r="JZ38" i="37"/>
  <c r="KL38" i="37"/>
  <c r="KX38" i="37"/>
  <c r="LJ38" i="37"/>
  <c r="LV38" i="37"/>
  <c r="MH38" i="37"/>
  <c r="MT38" i="37"/>
  <c r="NF38" i="37"/>
  <c r="NR38" i="37"/>
  <c r="AP28" i="37"/>
  <c r="BB28" i="37"/>
  <c r="BN28" i="37"/>
  <c r="BZ28" i="37"/>
  <c r="CL28" i="37"/>
  <c r="CX28" i="37"/>
  <c r="DJ28" i="37"/>
  <c r="DV28" i="37"/>
  <c r="EH28" i="37"/>
  <c r="ET28" i="37"/>
  <c r="FF28" i="37"/>
  <c r="FR28" i="37"/>
  <c r="GD28" i="37"/>
  <c r="GP28" i="37"/>
  <c r="HB28" i="37"/>
  <c r="HN28" i="37"/>
  <c r="HZ28" i="37"/>
  <c r="IL28" i="37"/>
  <c r="IX28" i="37"/>
  <c r="JJ28" i="37"/>
  <c r="JV28" i="37"/>
  <c r="KH28" i="37"/>
  <c r="KT28" i="37"/>
  <c r="LF28" i="37"/>
  <c r="LR28" i="37"/>
  <c r="MD28" i="37"/>
  <c r="MP28" i="37"/>
  <c r="NB28" i="37"/>
  <c r="NN28" i="37"/>
  <c r="NZ28" i="37"/>
  <c r="OL28" i="37"/>
  <c r="OX28" i="37"/>
  <c r="PJ28" i="37"/>
  <c r="PV28" i="37"/>
  <c r="QH28" i="37"/>
  <c r="QT28" i="37"/>
  <c r="RF28" i="37"/>
  <c r="RR28" i="37"/>
  <c r="SD28" i="37"/>
  <c r="SP28" i="37"/>
  <c r="TB28" i="37"/>
  <c r="TN28" i="37"/>
  <c r="TZ28" i="37"/>
  <c r="UL28" i="37"/>
  <c r="UX28" i="37"/>
  <c r="VJ28" i="37"/>
  <c r="VV28" i="37"/>
  <c r="WH28" i="37"/>
  <c r="WT28" i="37"/>
  <c r="XF28" i="37"/>
  <c r="XR28" i="37"/>
  <c r="YD28" i="37"/>
  <c r="YP28" i="37"/>
  <c r="ZB28" i="37"/>
  <c r="ZN28" i="37"/>
  <c r="ZZ28" i="37"/>
  <c r="AAL28" i="37"/>
  <c r="AAX28" i="37"/>
  <c r="ABJ28" i="37"/>
  <c r="ABV28" i="37"/>
  <c r="ACH28" i="37"/>
  <c r="ACT28" i="37"/>
  <c r="ADF28" i="37"/>
  <c r="ADR28" i="37"/>
  <c r="AED28" i="37"/>
  <c r="AEP28" i="37"/>
  <c r="AFB28" i="37"/>
  <c r="AFN28" i="37"/>
  <c r="AFZ28" i="37"/>
  <c r="AGL28" i="37"/>
  <c r="AGX28" i="37"/>
  <c r="AHJ28" i="37"/>
  <c r="AHV28" i="37"/>
  <c r="AIH28" i="37"/>
  <c r="AIT28" i="37"/>
  <c r="AN29" i="37"/>
  <c r="AZ29" i="37"/>
  <c r="BL29" i="37"/>
  <c r="BX29" i="37"/>
  <c r="CJ29" i="37"/>
  <c r="CV29" i="37"/>
  <c r="DH29" i="37"/>
  <c r="DT29" i="37"/>
  <c r="EF29" i="37"/>
  <c r="ER29" i="37"/>
  <c r="FD29" i="37"/>
  <c r="FP29" i="37"/>
  <c r="GB29" i="37"/>
  <c r="GN29" i="37"/>
  <c r="GZ29" i="37"/>
  <c r="HL29" i="37"/>
  <c r="HX29" i="37"/>
  <c r="IJ29" i="37"/>
  <c r="IV29" i="37"/>
  <c r="JH29" i="37"/>
  <c r="JT29" i="37"/>
  <c r="KF29" i="37"/>
  <c r="KR29" i="37"/>
  <c r="LD29" i="37"/>
  <c r="LP29" i="37"/>
  <c r="MB29" i="37"/>
  <c r="MN29" i="37"/>
  <c r="MZ29" i="37"/>
  <c r="NL29" i="37"/>
  <c r="NX29" i="37"/>
  <c r="OJ29" i="37"/>
  <c r="OV29" i="37"/>
  <c r="PH29" i="37"/>
  <c r="PT29" i="37"/>
  <c r="QF29" i="37"/>
  <c r="QR29" i="37"/>
  <c r="RD29" i="37"/>
  <c r="RP29" i="37"/>
  <c r="SB29" i="37"/>
  <c r="SN29" i="37"/>
  <c r="SZ29" i="37"/>
  <c r="TL29" i="37"/>
  <c r="TX29" i="37"/>
  <c r="UJ29" i="37"/>
  <c r="UV29" i="37"/>
  <c r="VH29" i="37"/>
  <c r="VT29" i="37"/>
  <c r="WF29" i="37"/>
  <c r="WR29" i="37"/>
  <c r="XD29" i="37"/>
  <c r="XP29" i="37"/>
  <c r="YB29" i="37"/>
  <c r="YN29" i="37"/>
  <c r="YZ29" i="37"/>
  <c r="ZL29" i="37"/>
  <c r="ZX29" i="37"/>
  <c r="AAJ29" i="37"/>
  <c r="AAV29" i="37"/>
  <c r="ABH29" i="37"/>
  <c r="ABT29" i="37"/>
  <c r="ACF29" i="37"/>
  <c r="ACR29" i="37"/>
  <c r="ADD29" i="37"/>
  <c r="ADP29" i="37"/>
  <c r="AEB29" i="37"/>
  <c r="AEN29" i="37"/>
  <c r="AEZ29" i="37"/>
  <c r="AFL29" i="37"/>
  <c r="AFX29" i="37"/>
  <c r="AGJ29" i="37"/>
  <c r="AGV29" i="37"/>
  <c r="AHH29" i="37"/>
  <c r="AHT29" i="37"/>
  <c r="AIF29" i="37"/>
  <c r="AIR29" i="37"/>
  <c r="OD38" i="37"/>
  <c r="OP38" i="37"/>
  <c r="PB38" i="37"/>
  <c r="PN38" i="37"/>
  <c r="PZ38" i="37"/>
  <c r="QL38" i="37"/>
  <c r="QX38" i="37"/>
  <c r="RJ38" i="37"/>
  <c r="RV38" i="37"/>
  <c r="SH38" i="37"/>
  <c r="ST38" i="37"/>
  <c r="TF38" i="37"/>
  <c r="TR38" i="37"/>
  <c r="UD38" i="37"/>
  <c r="UP38" i="37"/>
  <c r="VB38" i="37"/>
  <c r="VN38" i="37"/>
  <c r="VZ38" i="37"/>
  <c r="WL38" i="37"/>
  <c r="WX38" i="37"/>
  <c r="XJ38" i="37"/>
  <c r="XV38" i="37"/>
  <c r="YH38" i="37"/>
  <c r="YT38" i="37"/>
  <c r="ZF38" i="37"/>
  <c r="ZR38" i="37"/>
  <c r="AAD38" i="37"/>
  <c r="AAP38" i="37"/>
  <c r="ABB38" i="37"/>
  <c r="ABN38" i="37"/>
  <c r="ABZ38" i="37"/>
  <c r="ACL38" i="37"/>
  <c r="ACX38" i="37"/>
  <c r="ADJ38" i="37"/>
  <c r="ADV38" i="37"/>
  <c r="AEH38" i="37"/>
  <c r="AET38" i="37"/>
  <c r="AFF38" i="37"/>
  <c r="AFR38" i="37"/>
  <c r="AGD38" i="37"/>
  <c r="AGP38" i="37"/>
  <c r="AHB38" i="37"/>
  <c r="AHN38" i="37"/>
  <c r="AHZ38" i="37"/>
  <c r="AIL38" i="37"/>
  <c r="AIX38" i="37"/>
  <c r="BD39" i="37"/>
  <c r="BP39" i="37"/>
  <c r="CN39" i="37"/>
  <c r="CZ39" i="37"/>
  <c r="DL39" i="37"/>
  <c r="DX39" i="37"/>
  <c r="EJ39" i="37"/>
  <c r="EV39" i="37"/>
  <c r="FT39" i="37"/>
  <c r="GR39" i="37"/>
  <c r="HD39" i="37"/>
  <c r="HP39" i="37"/>
  <c r="IB39" i="37"/>
  <c r="IN39" i="37"/>
  <c r="JL39" i="37"/>
  <c r="JX39" i="37"/>
  <c r="KJ39" i="37"/>
  <c r="LH39" i="37"/>
  <c r="MF39" i="37"/>
  <c r="MR39" i="37"/>
  <c r="ND39" i="37"/>
  <c r="OB39" i="37"/>
  <c r="OZ39" i="37"/>
  <c r="PL39" i="37"/>
  <c r="PX39" i="37"/>
  <c r="QV39" i="37"/>
  <c r="RH39" i="37"/>
  <c r="RT39" i="37"/>
  <c r="SF39" i="37"/>
  <c r="SR39" i="37"/>
  <c r="UB39" i="37"/>
  <c r="UN39" i="37"/>
  <c r="UZ39" i="37"/>
  <c r="VX39" i="37"/>
  <c r="WJ39" i="37"/>
  <c r="WV39" i="37"/>
  <c r="XH39" i="37"/>
  <c r="XT39" i="37"/>
  <c r="YF39" i="37"/>
  <c r="YR39" i="37"/>
  <c r="ZP39" i="37"/>
  <c r="AAB39" i="37"/>
  <c r="AAN39" i="37"/>
  <c r="ABL39" i="37"/>
  <c r="ACJ39" i="37"/>
  <c r="ACV39" i="37"/>
  <c r="ADH39" i="37"/>
  <c r="ADT39" i="37"/>
  <c r="AEF39" i="37"/>
  <c r="AER39" i="37"/>
  <c r="AFD39" i="37"/>
  <c r="AFP39" i="37"/>
  <c r="AGB39" i="37"/>
  <c r="AGN39" i="37"/>
  <c r="AGZ39" i="37"/>
  <c r="AHX39" i="37"/>
  <c r="AIJ39" i="37"/>
  <c r="AIV39" i="37"/>
  <c r="AR48" i="37"/>
  <c r="BD48" i="37"/>
  <c r="BP48" i="37"/>
  <c r="CB48" i="37"/>
  <c r="CN48" i="37"/>
  <c r="CZ48" i="37"/>
  <c r="DL48" i="37"/>
  <c r="DX48" i="37"/>
  <c r="EJ48" i="37"/>
  <c r="EV48" i="37"/>
  <c r="FH48" i="37"/>
  <c r="FT48" i="37"/>
  <c r="GF48" i="37"/>
  <c r="GR48" i="37"/>
  <c r="HD48" i="37"/>
  <c r="HP48" i="37"/>
  <c r="IB48" i="37"/>
  <c r="IN48" i="37"/>
  <c r="IZ48" i="37"/>
  <c r="JL48" i="37"/>
  <c r="JX48" i="37"/>
  <c r="KJ48" i="37"/>
  <c r="KV48" i="37"/>
  <c r="LH48" i="37"/>
  <c r="LT48" i="37"/>
  <c r="MF48" i="37"/>
  <c r="MR48" i="37"/>
  <c r="ND48" i="37"/>
  <c r="NP48" i="37"/>
  <c r="OB48" i="37"/>
  <c r="ON48" i="37"/>
  <c r="OZ48" i="37"/>
  <c r="PL48" i="37"/>
  <c r="PX48" i="37"/>
  <c r="QJ48" i="37"/>
  <c r="QV48" i="37"/>
  <c r="RH48" i="37"/>
  <c r="RT48" i="37"/>
  <c r="SF48" i="37"/>
  <c r="SR48" i="37"/>
  <c r="TD48" i="37"/>
  <c r="TP48" i="37"/>
  <c r="UB48" i="37"/>
  <c r="UN48" i="37"/>
  <c r="UZ48" i="37"/>
  <c r="VL48" i="37"/>
  <c r="VX48" i="37"/>
  <c r="WJ48" i="37"/>
  <c r="WV48" i="37"/>
  <c r="XH48" i="37"/>
  <c r="XT48" i="37"/>
  <c r="YF48" i="37"/>
  <c r="YR48" i="37"/>
  <c r="ZD48" i="37"/>
  <c r="ZP48" i="37"/>
  <c r="AAB48" i="37"/>
  <c r="AAN48" i="37"/>
  <c r="AAZ48" i="37"/>
  <c r="ABL48" i="37"/>
  <c r="ABX48" i="37"/>
  <c r="ACJ48" i="37"/>
  <c r="ACV48" i="37"/>
  <c r="ADH48" i="37"/>
  <c r="ADT48" i="37"/>
  <c r="AEF48" i="37"/>
  <c r="AER48" i="37"/>
  <c r="AS58" i="37"/>
  <c r="BE58" i="37"/>
  <c r="BQ58" i="37"/>
  <c r="CC58" i="37"/>
  <c r="CO58" i="37"/>
  <c r="DA58" i="37"/>
  <c r="DM58" i="37"/>
  <c r="DY58" i="37"/>
  <c r="EK58" i="37"/>
  <c r="EW58" i="37"/>
  <c r="FI58" i="37"/>
  <c r="FU58" i="37"/>
  <c r="GG58" i="37"/>
  <c r="GS58" i="37"/>
  <c r="HE58" i="37"/>
  <c r="HQ58" i="37"/>
  <c r="IC58" i="37"/>
  <c r="IO58" i="37"/>
  <c r="JA58" i="37"/>
  <c r="JM58" i="37"/>
  <c r="JY58" i="37"/>
  <c r="KK58" i="37"/>
  <c r="KW58" i="37"/>
  <c r="LI58" i="37"/>
  <c r="LU58" i="37"/>
  <c r="MG58" i="37"/>
  <c r="MS58" i="37"/>
  <c r="NE58" i="37"/>
  <c r="NQ58" i="37"/>
  <c r="OC58" i="37"/>
  <c r="OO58" i="37"/>
  <c r="PA58" i="37"/>
  <c r="PM58" i="37"/>
  <c r="PY58" i="37"/>
  <c r="QK58" i="37"/>
  <c r="QW58" i="37"/>
  <c r="RI58" i="37"/>
  <c r="RU58" i="37"/>
  <c r="SG58" i="37"/>
  <c r="SS58" i="37"/>
  <c r="TE58" i="37"/>
  <c r="TQ58" i="37"/>
  <c r="UC58" i="37"/>
  <c r="UO58" i="37"/>
  <c r="VA58" i="37"/>
  <c r="VM58" i="37"/>
  <c r="VY58" i="37"/>
  <c r="WK58" i="37"/>
  <c r="WW58" i="37"/>
  <c r="XI58" i="37"/>
  <c r="XU58" i="37"/>
  <c r="YG58" i="37"/>
  <c r="YS58" i="37"/>
  <c r="ZE58" i="37"/>
  <c r="ZQ58" i="37"/>
  <c r="AAC58" i="37"/>
  <c r="AAO58" i="37"/>
  <c r="ABA58" i="37"/>
  <c r="ABM58" i="37"/>
  <c r="ABY58" i="37"/>
  <c r="ACK58" i="37"/>
  <c r="ACW58" i="37"/>
  <c r="ADI58" i="37"/>
  <c r="ADU58" i="37"/>
  <c r="AEG58" i="37"/>
  <c r="AFD48" i="37"/>
  <c r="AFP48" i="37"/>
  <c r="AGB48" i="37"/>
  <c r="AGN48" i="37"/>
  <c r="AGZ48" i="37"/>
  <c r="AHL48" i="37"/>
  <c r="AHX48" i="37"/>
  <c r="AIJ48" i="37"/>
  <c r="AIV48" i="37"/>
  <c r="AP49" i="37"/>
  <c r="BB49" i="37"/>
  <c r="BN49" i="37"/>
  <c r="BZ49" i="37"/>
  <c r="CL49" i="37"/>
  <c r="CX49" i="37"/>
  <c r="DJ49" i="37"/>
  <c r="DV49" i="37"/>
  <c r="EH49" i="37"/>
  <c r="ET49" i="37"/>
  <c r="FF49" i="37"/>
  <c r="FR49" i="37"/>
  <c r="GD49" i="37"/>
  <c r="GP49" i="37"/>
  <c r="HB49" i="37"/>
  <c r="HN49" i="37"/>
  <c r="HZ49" i="37"/>
  <c r="IL49" i="37"/>
  <c r="IX49" i="37"/>
  <c r="JJ49" i="37"/>
  <c r="JV49" i="37"/>
  <c r="KH49" i="37"/>
  <c r="KT49" i="37"/>
  <c r="LF49" i="37"/>
  <c r="LR49" i="37"/>
  <c r="MD49" i="37"/>
  <c r="MP49" i="37"/>
  <c r="NB49" i="37"/>
  <c r="NN49" i="37"/>
  <c r="NZ49" i="37"/>
  <c r="OL49" i="37"/>
  <c r="OX49" i="37"/>
  <c r="PJ49" i="37"/>
  <c r="PV49" i="37"/>
  <c r="QH49" i="37"/>
  <c r="QT49" i="37"/>
  <c r="RF49" i="37"/>
  <c r="RR49" i="37"/>
  <c r="SD49" i="37"/>
  <c r="SP49" i="37"/>
  <c r="TB49" i="37"/>
  <c r="TN49" i="37"/>
  <c r="TZ49" i="37"/>
  <c r="UL49" i="37"/>
  <c r="UX49" i="37"/>
  <c r="VJ49" i="37"/>
  <c r="VV49" i="37"/>
  <c r="WH49" i="37"/>
  <c r="WT49" i="37"/>
  <c r="XF49" i="37"/>
  <c r="XR49" i="37"/>
  <c r="YD49" i="37"/>
  <c r="YP49" i="37"/>
  <c r="ZB49" i="37"/>
  <c r="ZN49" i="37"/>
  <c r="ZZ49" i="37"/>
  <c r="AAL49" i="37"/>
  <c r="AAX49" i="37"/>
  <c r="ABJ49" i="37"/>
  <c r="ABV49" i="37"/>
  <c r="ACH49" i="37"/>
  <c r="ACT49" i="37"/>
  <c r="ADF49" i="37"/>
  <c r="ADR49" i="37"/>
  <c r="AED49" i="37"/>
  <c r="AEP49" i="37"/>
  <c r="AFB49" i="37"/>
  <c r="AFN49" i="37"/>
  <c r="AFZ49" i="37"/>
  <c r="AGL49" i="37"/>
  <c r="AGX49" i="37"/>
  <c r="AHJ49" i="37"/>
  <c r="AHV49" i="37"/>
  <c r="AIH49" i="37"/>
  <c r="AIT49" i="37"/>
  <c r="AS69" i="37"/>
  <c r="DL68" i="37"/>
  <c r="FH68" i="37"/>
  <c r="HP68" i="37"/>
  <c r="JL68" i="37"/>
  <c r="KV68" i="37"/>
  <c r="LT68" i="37"/>
  <c r="NP68" i="37"/>
  <c r="TD68" i="37"/>
  <c r="UN68" i="37"/>
  <c r="AIV68" i="37"/>
  <c r="AP69" i="37"/>
  <c r="BB69" i="37"/>
  <c r="BN69" i="37"/>
  <c r="BZ69" i="37"/>
  <c r="CL69" i="37"/>
  <c r="CX69" i="37"/>
  <c r="DJ69" i="37"/>
  <c r="DV69" i="37"/>
  <c r="EH69" i="37"/>
  <c r="ET69" i="37"/>
  <c r="FF69" i="37"/>
  <c r="FR69" i="37"/>
  <c r="GD69" i="37"/>
  <c r="GP69" i="37"/>
  <c r="HB69" i="37"/>
  <c r="HN69" i="37"/>
  <c r="HZ69" i="37"/>
  <c r="IL69" i="37"/>
  <c r="IX69" i="37"/>
  <c r="JJ69" i="37"/>
  <c r="JV69" i="37"/>
  <c r="KH69" i="37"/>
  <c r="KT69" i="37"/>
  <c r="LF69" i="37"/>
  <c r="LR69" i="37"/>
  <c r="MD69" i="37"/>
  <c r="MP69" i="37"/>
  <c r="NB69" i="37"/>
  <c r="NN69" i="37"/>
  <c r="NZ69" i="37"/>
  <c r="OL69" i="37"/>
  <c r="OX69" i="37"/>
  <c r="PJ69" i="37"/>
  <c r="PV69" i="37"/>
  <c r="QH69" i="37"/>
  <c r="QT69" i="37"/>
  <c r="RF69" i="37"/>
  <c r="RR69" i="37"/>
  <c r="SD69" i="37"/>
  <c r="SP69" i="37"/>
  <c r="TB69" i="37"/>
  <c r="TN69" i="37"/>
  <c r="TZ69" i="37"/>
  <c r="UL69" i="37"/>
  <c r="UX69" i="37"/>
  <c r="VJ69" i="37"/>
  <c r="VV69" i="37"/>
  <c r="WH69" i="37"/>
  <c r="WT69" i="37"/>
  <c r="XF69" i="37"/>
  <c r="XR69" i="37"/>
  <c r="YD69" i="37"/>
  <c r="YP69" i="37"/>
  <c r="ZB69" i="37"/>
  <c r="ZN69" i="37"/>
  <c r="ZZ69" i="37"/>
  <c r="AAL69" i="37"/>
  <c r="AAX69" i="37"/>
  <c r="ABJ69" i="37"/>
  <c r="ABV69" i="37"/>
  <c r="ACH69" i="37"/>
  <c r="ACT69" i="37"/>
  <c r="ADF69" i="37"/>
  <c r="ADR69" i="37"/>
  <c r="AED69" i="37"/>
  <c r="AEP69" i="37"/>
  <c r="AFB69" i="37"/>
  <c r="AFN69" i="37"/>
  <c r="AFZ69" i="37"/>
  <c r="AGL69" i="37"/>
  <c r="AGX69" i="37"/>
  <c r="AHJ69" i="37"/>
  <c r="AHV69" i="37"/>
  <c r="AIH69" i="37"/>
  <c r="AIT69" i="37"/>
  <c r="AM18" i="37"/>
  <c r="AY18" i="37"/>
  <c r="BK18" i="37"/>
  <c r="BW18" i="37"/>
  <c r="GA18" i="37"/>
  <c r="GM18" i="37"/>
  <c r="GY18" i="37"/>
  <c r="HK18" i="37"/>
  <c r="TK18" i="37"/>
  <c r="TW18" i="37"/>
  <c r="UI18" i="37"/>
  <c r="UU18" i="37"/>
  <c r="VG18" i="37"/>
  <c r="VS18" i="37"/>
  <c r="WE18" i="37"/>
  <c r="WQ18" i="37"/>
  <c r="XC18" i="37"/>
  <c r="XO18" i="37"/>
  <c r="YA18" i="37"/>
  <c r="YM18" i="37"/>
  <c r="YY18" i="37"/>
  <c r="ZK18" i="37"/>
  <c r="ZW18" i="37"/>
  <c r="AAI18" i="37"/>
  <c r="AAU18" i="37"/>
  <c r="ABG18" i="37"/>
  <c r="ABS18" i="37"/>
  <c r="ACE18" i="37"/>
  <c r="ACQ18" i="37"/>
  <c r="ADC18" i="37"/>
  <c r="ADO18" i="37"/>
  <c r="AEA18" i="37"/>
  <c r="AEM18" i="37"/>
  <c r="AEY18" i="37"/>
  <c r="AFK18" i="37"/>
  <c r="AFW18" i="37"/>
  <c r="AGI18" i="37"/>
  <c r="AGU18" i="37"/>
  <c r="AHG18" i="37"/>
  <c r="AHS18" i="37"/>
  <c r="DQ29" i="37"/>
  <c r="ZU28" i="37"/>
  <c r="AGG29" i="37"/>
  <c r="AGS29" i="37"/>
  <c r="AHE29" i="37"/>
  <c r="AIC29" i="37"/>
  <c r="PO29" i="37"/>
  <c r="AIE18" i="37"/>
  <c r="AIQ18" i="37"/>
  <c r="NL28" i="37"/>
  <c r="AO38" i="37"/>
  <c r="BA38" i="37"/>
  <c r="BM38" i="37"/>
  <c r="BY38" i="37"/>
  <c r="CK38" i="37"/>
  <c r="CW38" i="37"/>
  <c r="DI38" i="37"/>
  <c r="DU38" i="37"/>
  <c r="EG38" i="37"/>
  <c r="ES38" i="37"/>
  <c r="FE38" i="37"/>
  <c r="FQ38" i="37"/>
  <c r="GC38" i="37"/>
  <c r="GO38" i="37"/>
  <c r="HA38" i="37"/>
  <c r="HM38" i="37"/>
  <c r="HY38" i="37"/>
  <c r="IK38" i="37"/>
  <c r="IW38" i="37"/>
  <c r="JI38" i="37"/>
  <c r="JU38" i="37"/>
  <c r="KG38" i="37"/>
  <c r="KS38" i="37"/>
  <c r="LE38" i="37"/>
  <c r="LQ38" i="37"/>
  <c r="MC38" i="37"/>
  <c r="MO38" i="37"/>
  <c r="NA38" i="37"/>
  <c r="NM38" i="37"/>
  <c r="NY38" i="37"/>
  <c r="OK38" i="37"/>
  <c r="OW38" i="37"/>
  <c r="PI38" i="37"/>
  <c r="PU38" i="37"/>
  <c r="QG38" i="37"/>
  <c r="QS38" i="37"/>
  <c r="RE38" i="37"/>
  <c r="RQ38" i="37"/>
  <c r="SC38" i="37"/>
  <c r="SO38" i="37"/>
  <c r="TA38" i="37"/>
  <c r="TM38" i="37"/>
  <c r="TY38" i="37"/>
  <c r="UK38" i="37"/>
  <c r="UW38" i="37"/>
  <c r="VI38" i="37"/>
  <c r="VU38" i="37"/>
  <c r="WG38" i="37"/>
  <c r="WS38" i="37"/>
  <c r="XE38" i="37"/>
  <c r="XQ38" i="37"/>
  <c r="YC38" i="37"/>
  <c r="YO38" i="37"/>
  <c r="ZA38" i="37"/>
  <c r="ZM38" i="37"/>
  <c r="ZY38" i="37"/>
  <c r="AAK38" i="37"/>
  <c r="AAW38" i="37"/>
  <c r="ABI38" i="37"/>
  <c r="ABU38" i="37"/>
  <c r="ACG38" i="37"/>
  <c r="ACS38" i="37"/>
  <c r="ADE38" i="37"/>
  <c r="ADQ38" i="37"/>
  <c r="AEC38" i="37"/>
  <c r="AEO38" i="37"/>
  <c r="AFA38" i="37"/>
  <c r="AFM38" i="37"/>
  <c r="AFY38" i="37"/>
  <c r="AGK38" i="37"/>
  <c r="AGW38" i="37"/>
  <c r="AHI38" i="37"/>
  <c r="AHU38" i="37"/>
  <c r="AIG38" i="37"/>
  <c r="AIS38" i="37"/>
  <c r="AM39" i="37"/>
  <c r="AY39" i="37"/>
  <c r="BK39" i="37"/>
  <c r="BW39" i="37"/>
  <c r="CI39" i="37"/>
  <c r="CU39" i="37"/>
  <c r="DG39" i="37"/>
  <c r="DS39" i="37"/>
  <c r="EE39" i="37"/>
  <c r="EQ39" i="37"/>
  <c r="FC39" i="37"/>
  <c r="FO39" i="37"/>
  <c r="GA39" i="37"/>
  <c r="GM39" i="37"/>
  <c r="GY39" i="37"/>
  <c r="HW39" i="37"/>
  <c r="II39" i="37"/>
  <c r="IU39" i="37"/>
  <c r="JG39" i="37"/>
  <c r="JS39" i="37"/>
  <c r="KE39" i="37"/>
  <c r="KQ39" i="37"/>
  <c r="LC39" i="37"/>
  <c r="LO39" i="37"/>
  <c r="MA39" i="37"/>
  <c r="MM39" i="37"/>
  <c r="MY39" i="37"/>
  <c r="NK39" i="37"/>
  <c r="NW39" i="37"/>
  <c r="OI39" i="37"/>
  <c r="OU39" i="37"/>
  <c r="PG39" i="37"/>
  <c r="PS39" i="37"/>
  <c r="PS38" i="37"/>
  <c r="QE39" i="37"/>
  <c r="RC39" i="37"/>
  <c r="RO39" i="37"/>
  <c r="AM48" i="37"/>
  <c r="AY48" i="37"/>
  <c r="BK48" i="37"/>
  <c r="BW48" i="37"/>
  <c r="CI48" i="37"/>
  <c r="CU48" i="37"/>
  <c r="DG48" i="37"/>
  <c r="DS48" i="37"/>
  <c r="EE48" i="37"/>
  <c r="EQ48" i="37"/>
  <c r="FC48" i="37"/>
  <c r="FO48" i="37"/>
  <c r="GA48" i="37"/>
  <c r="GM48" i="37"/>
  <c r="GY48" i="37"/>
  <c r="HK48" i="37"/>
  <c r="HW48" i="37"/>
  <c r="II48" i="37"/>
  <c r="IU48" i="37"/>
  <c r="JG48" i="37"/>
  <c r="JS48" i="37"/>
  <c r="KE48" i="37"/>
  <c r="KQ48" i="37"/>
  <c r="LC48" i="37"/>
  <c r="LO48" i="37"/>
  <c r="MA48" i="37"/>
  <c r="MM48" i="37"/>
  <c r="MY48" i="37"/>
  <c r="NK48" i="37"/>
  <c r="NW48" i="37"/>
  <c r="OI48" i="37"/>
  <c r="OU48" i="37"/>
  <c r="PG48" i="37"/>
  <c r="PS48" i="37"/>
  <c r="QE48" i="37"/>
  <c r="QQ48" i="37"/>
  <c r="RC48" i="37"/>
  <c r="RO48" i="37"/>
  <c r="SA48" i="37"/>
  <c r="SM48" i="37"/>
  <c r="SY48" i="37"/>
  <c r="TK48" i="37"/>
  <c r="TW48" i="37"/>
  <c r="UI48" i="37"/>
  <c r="UU48" i="37"/>
  <c r="VG48" i="37"/>
  <c r="VS48" i="37"/>
  <c r="WE48" i="37"/>
  <c r="WQ48" i="37"/>
  <c r="XC48" i="37"/>
  <c r="XO48" i="37"/>
  <c r="YA48" i="37"/>
  <c r="YM48" i="37"/>
  <c r="YY48" i="37"/>
  <c r="ZK48" i="37"/>
  <c r="ZW48" i="37"/>
  <c r="AAI48" i="37"/>
  <c r="AL49" i="37"/>
  <c r="GL49" i="37"/>
  <c r="GX49" i="37"/>
  <c r="LB49" i="37"/>
  <c r="RN49" i="37"/>
  <c r="AEL49" i="37"/>
  <c r="AHR49" i="37"/>
  <c r="AJ18" i="37"/>
  <c r="AV18" i="37"/>
  <c r="BH18" i="37"/>
  <c r="BT18" i="37"/>
  <c r="CF18" i="37"/>
  <c r="CR18" i="37"/>
  <c r="DD18" i="37"/>
  <c r="DP18" i="37"/>
  <c r="EB18" i="37"/>
  <c r="EN18" i="37"/>
  <c r="EZ18" i="37"/>
  <c r="FL18" i="37"/>
  <c r="FX18" i="37"/>
  <c r="GJ18" i="37"/>
  <c r="GV18" i="37"/>
  <c r="HH18" i="37"/>
  <c r="AL48" i="37"/>
  <c r="AX48" i="37"/>
  <c r="BJ48" i="37"/>
  <c r="BV48" i="37"/>
  <c r="CH48" i="37"/>
  <c r="CT48" i="37"/>
  <c r="DF48" i="37"/>
  <c r="DR48" i="37"/>
  <c r="ED48" i="37"/>
  <c r="EP48" i="37"/>
  <c r="FB48" i="37"/>
  <c r="FN48" i="37"/>
  <c r="FZ48" i="37"/>
  <c r="GL48" i="37"/>
  <c r="GX48" i="37"/>
  <c r="HJ48" i="37"/>
  <c r="HV48" i="37"/>
  <c r="IH48" i="37"/>
  <c r="IT48" i="37"/>
  <c r="JF48" i="37"/>
  <c r="JR48" i="37"/>
  <c r="AAU48" i="37"/>
  <c r="ABG48" i="37"/>
  <c r="ABS48" i="37"/>
  <c r="ACE48" i="37"/>
  <c r="ACQ48" i="37"/>
  <c r="ADC48" i="37"/>
  <c r="ADO48" i="37"/>
  <c r="AEA48" i="37"/>
  <c r="AEM48" i="37"/>
  <c r="AEY48" i="37"/>
  <c r="AFK48" i="37"/>
  <c r="AFW48" i="37"/>
  <c r="AGI48" i="37"/>
  <c r="AGU48" i="37"/>
  <c r="AHG48" i="37"/>
  <c r="AHS48" i="37"/>
  <c r="AIE48" i="37"/>
  <c r="AIQ48" i="37"/>
  <c r="AK49" i="37"/>
  <c r="AW49" i="37"/>
  <c r="BI49" i="37"/>
  <c r="BU49" i="37"/>
  <c r="CG49" i="37"/>
  <c r="CS49" i="37"/>
  <c r="DE49" i="37"/>
  <c r="DQ49" i="37"/>
  <c r="EC49" i="37"/>
  <c r="EO49" i="37"/>
  <c r="FA49" i="37"/>
  <c r="FM49" i="37"/>
  <c r="FY49" i="37"/>
  <c r="GK49" i="37"/>
  <c r="GW49" i="37"/>
  <c r="HI49" i="37"/>
  <c r="HU49" i="37"/>
  <c r="IG49" i="37"/>
  <c r="IS49" i="37"/>
  <c r="JE49" i="37"/>
  <c r="JQ49" i="37"/>
  <c r="KC49" i="37"/>
  <c r="KO49" i="37"/>
  <c r="LA49" i="37"/>
  <c r="LM49" i="37"/>
  <c r="LY49" i="37"/>
  <c r="MK49" i="37"/>
  <c r="MW49" i="37"/>
  <c r="NI49" i="37"/>
  <c r="NU49" i="37"/>
  <c r="OG49" i="37"/>
  <c r="OS49" i="37"/>
  <c r="PE49" i="37"/>
  <c r="PQ49" i="37"/>
  <c r="QC49" i="37"/>
  <c r="QO49" i="37"/>
  <c r="RA49" i="37"/>
  <c r="RY49" i="37"/>
  <c r="SK49" i="37"/>
  <c r="SW49" i="37"/>
  <c r="TI49" i="37"/>
  <c r="TU49" i="37"/>
  <c r="UG49" i="37"/>
  <c r="US49" i="37"/>
  <c r="VE49" i="37"/>
  <c r="VQ49" i="37"/>
  <c r="WC49" i="37"/>
  <c r="WO49" i="37"/>
  <c r="XA49" i="37"/>
  <c r="XM49" i="37"/>
  <c r="XY49" i="37"/>
  <c r="YK49" i="37"/>
  <c r="YW49" i="37"/>
  <c r="ZI49" i="37"/>
  <c r="ZU49" i="37"/>
  <c r="AAG49" i="37"/>
  <c r="AAS49" i="37"/>
  <c r="ABE49" i="37"/>
  <c r="ABQ49" i="37"/>
  <c r="ACC49" i="37"/>
  <c r="ACO49" i="37"/>
  <c r="ADY49" i="37"/>
  <c r="AGS49" i="37"/>
  <c r="AHE49" i="37"/>
  <c r="AHQ49" i="37"/>
  <c r="AIC49" i="37"/>
  <c r="XZ58" i="37"/>
  <c r="AK59" i="37"/>
  <c r="AW59" i="37"/>
  <c r="BI59" i="37"/>
  <c r="BU59" i="37"/>
  <c r="CG59" i="37"/>
  <c r="CS59" i="37"/>
  <c r="DE59" i="37"/>
  <c r="DQ59" i="37"/>
  <c r="EC59" i="37"/>
  <c r="EO59" i="37"/>
  <c r="FA59" i="37"/>
  <c r="FM59" i="37"/>
  <c r="FY59" i="37"/>
  <c r="GK59" i="37"/>
  <c r="GW59" i="37"/>
  <c r="HI59" i="37"/>
  <c r="HU59" i="37"/>
  <c r="IG59" i="37"/>
  <c r="IS59" i="37"/>
  <c r="JE59" i="37"/>
  <c r="JQ59" i="37"/>
  <c r="KC59" i="37"/>
  <c r="KO59" i="37"/>
  <c r="LA59" i="37"/>
  <c r="LM59" i="37"/>
  <c r="LY59" i="37"/>
  <c r="MK59" i="37"/>
  <c r="MW59" i="37"/>
  <c r="NI59" i="37"/>
  <c r="NU59" i="37"/>
  <c r="OG59" i="37"/>
  <c r="OS59" i="37"/>
  <c r="PE59" i="37"/>
  <c r="PQ59" i="37"/>
  <c r="QC59" i="37"/>
  <c r="QO59" i="37"/>
  <c r="RA59" i="37"/>
  <c r="RM59" i="37"/>
  <c r="RY59" i="37"/>
  <c r="SK59" i="37"/>
  <c r="SW59" i="37"/>
  <c r="TI59" i="37"/>
  <c r="TU59" i="37"/>
  <c r="UG59" i="37"/>
  <c r="US59" i="37"/>
  <c r="VE59" i="37"/>
  <c r="VQ59" i="37"/>
  <c r="WC59" i="37"/>
  <c r="WO59" i="37"/>
  <c r="XA59" i="37"/>
  <c r="XM59" i="37"/>
  <c r="XY59" i="37"/>
  <c r="YK59" i="37"/>
  <c r="YW59" i="37"/>
  <c r="ZI59" i="37"/>
  <c r="ZU59" i="37"/>
  <c r="AAG59" i="37"/>
  <c r="AAS59" i="37"/>
  <c r="ABE59" i="37"/>
  <c r="ABQ59" i="37"/>
  <c r="ACC59" i="37"/>
  <c r="ACO59" i="37"/>
  <c r="ADA59" i="37"/>
  <c r="ADM59" i="37"/>
  <c r="ADY59" i="37"/>
  <c r="AEK59" i="37"/>
  <c r="AEW59" i="37"/>
  <c r="AFI59" i="37"/>
  <c r="AFU59" i="37"/>
  <c r="PH59" i="37"/>
  <c r="AU48" i="37"/>
  <c r="BG48" i="37"/>
  <c r="BS48" i="37"/>
  <c r="CE48" i="37"/>
  <c r="CQ48" i="37"/>
  <c r="DC48" i="37"/>
  <c r="DO48" i="37"/>
  <c r="EA48" i="37"/>
  <c r="EM48" i="37"/>
  <c r="EY48" i="37"/>
  <c r="FK48" i="37"/>
  <c r="FW48" i="37"/>
  <c r="GI48" i="37"/>
  <c r="GU48" i="37"/>
  <c r="HG48" i="37"/>
  <c r="HS48" i="37"/>
  <c r="IE48" i="37"/>
  <c r="IQ48" i="37"/>
  <c r="JC48" i="37"/>
  <c r="JO48" i="37"/>
  <c r="KA48" i="37"/>
  <c r="KM48" i="37"/>
  <c r="KY48" i="37"/>
  <c r="LK48" i="37"/>
  <c r="LW48" i="37"/>
  <c r="MI48" i="37"/>
  <c r="MU48" i="37"/>
  <c r="NG48" i="37"/>
  <c r="NS48" i="37"/>
  <c r="OE48" i="37"/>
  <c r="OQ48" i="37"/>
  <c r="PC48" i="37"/>
  <c r="PO48" i="37"/>
  <c r="QA48" i="37"/>
  <c r="QM48" i="37"/>
  <c r="QY48" i="37"/>
  <c r="RK48" i="37"/>
  <c r="RW48" i="37"/>
  <c r="SI48" i="37"/>
  <c r="SU48" i="37"/>
  <c r="TG48" i="37"/>
  <c r="TS48" i="37"/>
  <c r="UE48" i="37"/>
  <c r="UQ48" i="37"/>
  <c r="VC48" i="37"/>
  <c r="VO48" i="37"/>
  <c r="WA48" i="37"/>
  <c r="WM48" i="37"/>
  <c r="WY48" i="37"/>
  <c r="XK48" i="37"/>
  <c r="XW48" i="37"/>
  <c r="YI48" i="37"/>
  <c r="YU48" i="37"/>
  <c r="ZG48" i="37"/>
  <c r="ZS48" i="37"/>
  <c r="AAE48" i="37"/>
  <c r="AAQ48" i="37"/>
  <c r="ABC48" i="37"/>
  <c r="ABO48" i="37"/>
  <c r="ACA48" i="37"/>
  <c r="ACM48" i="37"/>
  <c r="ACY48" i="37"/>
  <c r="ADK48" i="37"/>
  <c r="ADW48" i="37"/>
  <c r="AEI48" i="37"/>
  <c r="BJ38" i="37"/>
  <c r="ED38" i="37"/>
  <c r="JF38" i="37"/>
  <c r="KD38" i="37"/>
  <c r="LZ38" i="37"/>
  <c r="TJ38" i="37"/>
  <c r="AV39" i="37"/>
  <c r="GJ39" i="37"/>
  <c r="QZ39" i="37"/>
  <c r="TT39" i="37"/>
  <c r="UR39" i="37"/>
  <c r="WN39" i="37"/>
  <c r="ZH39" i="37"/>
  <c r="AAR39" i="37"/>
  <c r="AIZ39" i="37"/>
  <c r="SA39" i="37"/>
  <c r="SM39" i="37"/>
  <c r="SY39" i="37"/>
  <c r="TW39" i="37"/>
  <c r="UI39" i="37"/>
  <c r="UU39" i="37"/>
  <c r="VG39" i="37"/>
  <c r="VS39" i="37"/>
  <c r="WQ39" i="37"/>
  <c r="XC39" i="37"/>
  <c r="XO39" i="37"/>
  <c r="YA39" i="37"/>
  <c r="YM39" i="37"/>
  <c r="YY39" i="37"/>
  <c r="ZK39" i="37"/>
  <c r="ZW39" i="37"/>
  <c r="AAI39" i="37"/>
  <c r="ABG39" i="37"/>
  <c r="ABS39" i="37"/>
  <c r="ACQ39" i="37"/>
  <c r="ADC39" i="37"/>
  <c r="ADO39" i="37"/>
  <c r="AEA39" i="37"/>
  <c r="AEM39" i="37"/>
  <c r="AEY39" i="37"/>
  <c r="AFK39" i="37"/>
  <c r="AFW39" i="37"/>
  <c r="AGI39" i="37"/>
  <c r="AHG39" i="37"/>
  <c r="AHS39" i="37"/>
  <c r="AIE39" i="37"/>
  <c r="AIQ39" i="37"/>
  <c r="AGG59" i="37"/>
  <c r="AGS59" i="37"/>
  <c r="AHE59" i="37"/>
  <c r="AHQ59" i="37"/>
  <c r="AIC59" i="37"/>
  <c r="AIO59" i="37"/>
  <c r="KK68" i="37"/>
  <c r="KW68" i="37"/>
  <c r="LI68" i="37"/>
  <c r="LU68" i="37"/>
  <c r="MG68" i="37"/>
  <c r="MS68" i="37"/>
  <c r="NE68" i="37"/>
  <c r="NQ68" i="37"/>
  <c r="OC68" i="37"/>
  <c r="OO68" i="37"/>
  <c r="PA68" i="37"/>
  <c r="PM68" i="37"/>
  <c r="PY68" i="37"/>
  <c r="QK68" i="37"/>
  <c r="QW68" i="37"/>
  <c r="RI68" i="37"/>
  <c r="RU68" i="37"/>
  <c r="SG68" i="37"/>
  <c r="SS68" i="37"/>
  <c r="TE68" i="37"/>
  <c r="TQ68" i="37"/>
  <c r="UC68" i="37"/>
  <c r="UO68" i="37"/>
  <c r="VA68" i="37"/>
  <c r="VM68" i="37"/>
  <c r="VY68" i="37"/>
  <c r="WK68" i="37"/>
  <c r="WW68" i="37"/>
  <c r="XI68" i="37"/>
  <c r="XU68" i="37"/>
  <c r="YG68" i="37"/>
  <c r="YS68" i="37"/>
  <c r="ZE68" i="37"/>
  <c r="ZQ68" i="37"/>
  <c r="AAC68" i="37"/>
  <c r="AAO68" i="37"/>
  <c r="ABA68" i="37"/>
  <c r="ABM68" i="37"/>
  <c r="ABY68" i="37"/>
  <c r="ACK68" i="37"/>
  <c r="ACW68" i="37"/>
  <c r="ADI68" i="37"/>
  <c r="ADU68" i="37"/>
  <c r="AEU48" i="37"/>
  <c r="AFG48" i="37"/>
  <c r="AFS48" i="37"/>
  <c r="AGE48" i="37"/>
  <c r="AGQ48" i="37"/>
  <c r="AHC48" i="37"/>
  <c r="AHO48" i="37"/>
  <c r="AIA48" i="37"/>
  <c r="AIM48" i="37"/>
  <c r="AIY48" i="37"/>
  <c r="AS49" i="37"/>
  <c r="CC48" i="37"/>
  <c r="CO48" i="37"/>
  <c r="DY49" i="37"/>
  <c r="EK49" i="37"/>
  <c r="FU48" i="37"/>
  <c r="GG48" i="37"/>
  <c r="HQ48" i="37"/>
  <c r="IO48" i="37"/>
  <c r="JA49" i="37"/>
  <c r="KK49" i="37"/>
  <c r="KW48" i="37"/>
  <c r="MG48" i="37"/>
  <c r="OO49" i="37"/>
  <c r="PY49" i="37"/>
  <c r="QK48" i="37"/>
  <c r="RI49" i="37"/>
  <c r="SG48" i="37"/>
  <c r="TE48" i="37"/>
  <c r="UO49" i="37"/>
  <c r="VM48" i="37"/>
  <c r="WK48" i="37"/>
  <c r="XI48" i="37"/>
  <c r="ZE48" i="37"/>
  <c r="AAO49" i="37"/>
  <c r="ABA49" i="37"/>
  <c r="ABM48" i="37"/>
  <c r="ABY48" i="37"/>
  <c r="AEG48" i="37"/>
  <c r="AFQ49" i="37"/>
  <c r="AGC48" i="37"/>
  <c r="AHM48" i="37"/>
  <c r="AHY49" i="37"/>
  <c r="IA49" i="37"/>
  <c r="NO49" i="37"/>
  <c r="OY49" i="37"/>
  <c r="AEE49" i="37"/>
  <c r="AGY49" i="37"/>
  <c r="MT58" i="37"/>
  <c r="HS58" i="37"/>
  <c r="LK58" i="37"/>
  <c r="MU58" i="37"/>
  <c r="MS59" i="37"/>
  <c r="QK59" i="37"/>
  <c r="RU59" i="37"/>
  <c r="TE59" i="37"/>
  <c r="TQ59" i="37"/>
  <c r="UO59" i="37"/>
  <c r="VM59" i="37"/>
  <c r="ZE59" i="37"/>
  <c r="ZQ59" i="37"/>
  <c r="AAC59" i="37"/>
  <c r="AAO59" i="37"/>
  <c r="ABA59" i="37"/>
  <c r="ABM59" i="37"/>
  <c r="ABY59" i="37"/>
  <c r="ACK59" i="37"/>
  <c r="ACW59" i="37"/>
  <c r="ADI59" i="37"/>
  <c r="ADU59" i="37"/>
  <c r="AEG59" i="37"/>
  <c r="AES59" i="37"/>
  <c r="AFE59" i="37"/>
  <c r="AFQ59" i="37"/>
  <c r="AGC59" i="37"/>
  <c r="AHA59" i="37"/>
  <c r="AHY59" i="37"/>
  <c r="IF68" i="37"/>
  <c r="SH69" i="37"/>
  <c r="AGD69" i="37"/>
  <c r="KD48" i="37"/>
  <c r="KP48" i="37"/>
  <c r="LB48" i="37"/>
  <c r="LN48" i="37"/>
  <c r="LZ48" i="37"/>
  <c r="ML48" i="37"/>
  <c r="MX48" i="37"/>
  <c r="NJ48" i="37"/>
  <c r="NV48" i="37"/>
  <c r="OH48" i="37"/>
  <c r="OT48" i="37"/>
  <c r="PF48" i="37"/>
  <c r="PR48" i="37"/>
  <c r="QD48" i="37"/>
  <c r="QP48" i="37"/>
  <c r="RB48" i="37"/>
  <c r="RN48" i="37"/>
  <c r="RZ48" i="37"/>
  <c r="SL48" i="37"/>
  <c r="SX48" i="37"/>
  <c r="TJ48" i="37"/>
  <c r="TV48" i="37"/>
  <c r="UH48" i="37"/>
  <c r="UT48" i="37"/>
  <c r="VF48" i="37"/>
  <c r="VR48" i="37"/>
  <c r="WD48" i="37"/>
  <c r="WP48" i="37"/>
  <c r="XB48" i="37"/>
  <c r="XN48" i="37"/>
  <c r="XZ48" i="37"/>
  <c r="YL48" i="37"/>
  <c r="YX48" i="37"/>
  <c r="ZJ48" i="37"/>
  <c r="ZV48" i="37"/>
  <c r="AAH48" i="37"/>
  <c r="AAT48" i="37"/>
  <c r="ABF48" i="37"/>
  <c r="ABR48" i="37"/>
  <c r="ACD48" i="37"/>
  <c r="ACP48" i="37"/>
  <c r="ADB48" i="37"/>
  <c r="ADN48" i="37"/>
  <c r="ADZ48" i="37"/>
  <c r="AEL48" i="37"/>
  <c r="AEX48" i="37"/>
  <c r="AFJ48" i="37"/>
  <c r="AFV48" i="37"/>
  <c r="AGH48" i="37"/>
  <c r="AGT48" i="37"/>
  <c r="AHF48" i="37"/>
  <c r="AHR48" i="37"/>
  <c r="AID48" i="37"/>
  <c r="AIP48" i="37"/>
  <c r="BH49" i="37"/>
  <c r="EN49" i="37"/>
  <c r="EZ49" i="37"/>
  <c r="FX49" i="37"/>
  <c r="KN49" i="37"/>
  <c r="LL49" i="37"/>
  <c r="QZ49" i="37"/>
  <c r="VP49" i="37"/>
  <c r="WN49" i="37"/>
  <c r="AAR49" i="37"/>
  <c r="AGR49" i="37"/>
  <c r="AU59" i="37"/>
  <c r="BG59" i="37"/>
  <c r="BS59" i="37"/>
  <c r="CE59" i="37"/>
  <c r="CQ59" i="37"/>
  <c r="DC59" i="37"/>
  <c r="DO59" i="37"/>
  <c r="EA59" i="37"/>
  <c r="EM59" i="37"/>
  <c r="EY59" i="37"/>
  <c r="FK59" i="37"/>
  <c r="FW59" i="37"/>
  <c r="GI59" i="37"/>
  <c r="GU59" i="37"/>
  <c r="HG59" i="37"/>
  <c r="HS59" i="37"/>
  <c r="IE59" i="37"/>
  <c r="IQ59" i="37"/>
  <c r="JC59" i="37"/>
  <c r="JO59" i="37"/>
  <c r="KA59" i="37"/>
  <c r="KM59" i="37"/>
  <c r="KY59" i="37"/>
  <c r="LK59" i="37"/>
  <c r="LW59" i="37"/>
  <c r="MI59" i="37"/>
  <c r="MU59" i="37"/>
  <c r="NG59" i="37"/>
  <c r="NS59" i="37"/>
  <c r="OE59" i="37"/>
  <c r="OQ59" i="37"/>
  <c r="PC59" i="37"/>
  <c r="PO59" i="37"/>
  <c r="QA59" i="37"/>
  <c r="QM59" i="37"/>
  <c r="QY59" i="37"/>
  <c r="RK59" i="37"/>
  <c r="RW59" i="37"/>
  <c r="SI59" i="37"/>
  <c r="SU59" i="37"/>
  <c r="TG59" i="37"/>
  <c r="TS59" i="37"/>
  <c r="UE59" i="37"/>
  <c r="UQ59" i="37"/>
  <c r="VC59" i="37"/>
  <c r="VO59" i="37"/>
  <c r="WA59" i="37"/>
  <c r="WM59" i="37"/>
  <c r="WY59" i="37"/>
  <c r="XK59" i="37"/>
  <c r="XW59" i="37"/>
  <c r="YI59" i="37"/>
  <c r="YU59" i="37"/>
  <c r="ZG59" i="37"/>
  <c r="ZS59" i="37"/>
  <c r="AAE59" i="37"/>
  <c r="AAQ59" i="37"/>
  <c r="ABC59" i="37"/>
  <c r="ABO59" i="37"/>
  <c r="ACA59" i="37"/>
  <c r="ACM59" i="37"/>
  <c r="ACY59" i="37"/>
  <c r="ADK59" i="37"/>
  <c r="ADW59" i="37"/>
  <c r="AEI59" i="37"/>
  <c r="AEU59" i="37"/>
  <c r="AFG59" i="37"/>
  <c r="AFS59" i="37"/>
  <c r="AGE59" i="37"/>
  <c r="AGQ59" i="37"/>
  <c r="AHC59" i="37"/>
  <c r="AHO59" i="37"/>
  <c r="AIA59" i="37"/>
  <c r="AIM59" i="37"/>
  <c r="AK68" i="37"/>
  <c r="AW68" i="37"/>
  <c r="BI68" i="37"/>
  <c r="BU68" i="37"/>
  <c r="CG68" i="37"/>
  <c r="CS68" i="37"/>
  <c r="DE68" i="37"/>
  <c r="DQ68" i="37"/>
  <c r="EC68" i="37"/>
  <c r="EO68" i="37"/>
  <c r="FA68" i="37"/>
  <c r="FM68" i="37"/>
  <c r="FY68" i="37"/>
  <c r="GK68" i="37"/>
  <c r="GW68" i="37"/>
  <c r="HI68" i="37"/>
  <c r="HU68" i="37"/>
  <c r="IG68" i="37"/>
  <c r="IS68" i="37"/>
  <c r="JE68" i="37"/>
  <c r="JQ68" i="37"/>
  <c r="KC68" i="37"/>
  <c r="KO68" i="37"/>
  <c r="LA68" i="37"/>
  <c r="LM68" i="37"/>
  <c r="LY68" i="37"/>
  <c r="MK68" i="37"/>
  <c r="MW68" i="37"/>
  <c r="NI68" i="37"/>
  <c r="NU68" i="37"/>
  <c r="OG68" i="37"/>
  <c r="AIX69" i="37"/>
  <c r="OS68" i="37"/>
  <c r="PE68" i="37"/>
  <c r="PQ68" i="37"/>
  <c r="QC68" i="37"/>
  <c r="QO68" i="37"/>
  <c r="RA68" i="37"/>
  <c r="RM68" i="37"/>
  <c r="RY68" i="37"/>
  <c r="SK68" i="37"/>
  <c r="SW68" i="37"/>
  <c r="TI68" i="37"/>
  <c r="TU68" i="37"/>
  <c r="UG68" i="37"/>
  <c r="US68" i="37"/>
  <c r="WC68" i="37"/>
  <c r="WO68" i="37"/>
  <c r="XA68" i="37"/>
  <c r="XM68" i="37"/>
  <c r="XY68" i="37"/>
  <c r="YK68" i="37"/>
  <c r="YW68" i="37"/>
  <c r="ZI68" i="37"/>
  <c r="ZU68" i="37"/>
  <c r="AAG68" i="37"/>
  <c r="AAS68" i="37"/>
  <c r="ABE68" i="37"/>
  <c r="ABQ68" i="37"/>
  <c r="ACC68" i="37"/>
  <c r="ACO68" i="37"/>
  <c r="ADA68" i="37"/>
  <c r="ADM68" i="37"/>
  <c r="ADY68" i="37"/>
  <c r="AEK68" i="37"/>
  <c r="AEW68" i="37"/>
  <c r="AFI68" i="37"/>
  <c r="AFU68" i="37"/>
  <c r="AGG68" i="37"/>
  <c r="AGS68" i="37"/>
  <c r="AHE68" i="37"/>
  <c r="AHQ68" i="37"/>
  <c r="AIC68" i="37"/>
  <c r="AIO68" i="37"/>
  <c r="AU69" i="37"/>
  <c r="GU69" i="37"/>
  <c r="LW69" i="37"/>
  <c r="NS69" i="37"/>
  <c r="OE69" i="37"/>
  <c r="OQ69" i="37"/>
  <c r="PC69" i="37"/>
  <c r="QA69" i="37"/>
  <c r="QM69" i="37"/>
  <c r="RK69" i="37"/>
  <c r="RW69" i="37"/>
  <c r="SI69" i="37"/>
  <c r="SU69" i="37"/>
  <c r="TG69" i="37"/>
  <c r="TS69" i="37"/>
  <c r="UE69" i="37"/>
  <c r="UQ69" i="37"/>
  <c r="VC69" i="37"/>
  <c r="WA69" i="37"/>
  <c r="WM69" i="37"/>
  <c r="WY69" i="37"/>
  <c r="XK69" i="37"/>
  <c r="YI69" i="37"/>
  <c r="YU69" i="37"/>
  <c r="ZG69" i="37"/>
  <c r="ZS69" i="37"/>
  <c r="AAE69" i="37"/>
  <c r="AAQ69" i="37"/>
  <c r="ABC69" i="37"/>
  <c r="ABO69" i="37"/>
  <c r="ACY69" i="37"/>
  <c r="ADW69" i="37"/>
  <c r="AEI69" i="37"/>
  <c r="AEU69" i="37"/>
  <c r="AFG69" i="37"/>
  <c r="AFS69" i="37"/>
  <c r="AGE69" i="37"/>
  <c r="AGQ69" i="37"/>
  <c r="AHC69" i="37"/>
  <c r="AHO69" i="37"/>
  <c r="AIA69" i="37"/>
  <c r="AIM69" i="37"/>
  <c r="AIY69" i="37"/>
  <c r="AEG68" i="37"/>
  <c r="AES68" i="37"/>
  <c r="AFE68" i="37"/>
  <c r="AFQ68" i="37"/>
  <c r="AGC68" i="37"/>
  <c r="AGO68" i="37"/>
  <c r="AHA68" i="37"/>
  <c r="AHM68" i="37"/>
  <c r="AHY68" i="37"/>
  <c r="AIK68" i="37"/>
  <c r="AIW68" i="37"/>
  <c r="AQ69" i="37"/>
  <c r="BC69" i="37"/>
  <c r="BO69" i="37"/>
  <c r="CA69" i="37"/>
  <c r="CM69" i="37"/>
  <c r="CY69" i="37"/>
  <c r="DK69" i="37"/>
  <c r="DW69" i="37"/>
  <c r="EI69" i="37"/>
  <c r="EU69" i="37"/>
  <c r="FG69" i="37"/>
  <c r="FS69" i="37"/>
  <c r="GE69" i="37"/>
  <c r="GQ69" i="37"/>
  <c r="HC69" i="37"/>
  <c r="HO69" i="37"/>
  <c r="IA69" i="37"/>
  <c r="IM69" i="37"/>
  <c r="IY69" i="37"/>
  <c r="JK69" i="37"/>
  <c r="JW69" i="37"/>
  <c r="KI69" i="37"/>
  <c r="KU69" i="37"/>
  <c r="LG69" i="37"/>
  <c r="LS69" i="37"/>
  <c r="ME69" i="37"/>
  <c r="MQ69" i="37"/>
  <c r="NC69" i="37"/>
  <c r="NO69" i="37"/>
  <c r="OA69" i="37"/>
  <c r="OM69" i="37"/>
  <c r="OY69" i="37"/>
  <c r="PK69" i="37"/>
  <c r="PW69" i="37"/>
  <c r="QI69" i="37"/>
  <c r="QU69" i="37"/>
  <c r="RG69" i="37"/>
  <c r="RS69" i="37"/>
  <c r="SE69" i="37"/>
  <c r="SQ69" i="37"/>
  <c r="TC69" i="37"/>
  <c r="TO69" i="37"/>
  <c r="UA69" i="37"/>
  <c r="UM69" i="37"/>
  <c r="UY69" i="37"/>
  <c r="VK69" i="37"/>
  <c r="VW69" i="37"/>
  <c r="WI69" i="37"/>
  <c r="WU69" i="37"/>
  <c r="XG69" i="37"/>
  <c r="XS69" i="37"/>
  <c r="YE69" i="37"/>
  <c r="YQ69" i="37"/>
  <c r="ZC69" i="37"/>
  <c r="ZO69" i="37"/>
  <c r="AAA69" i="37"/>
  <c r="AAM69" i="37"/>
  <c r="AAY69" i="37"/>
  <c r="ABK69" i="37"/>
  <c r="ABW69" i="37"/>
  <c r="ACI69" i="37"/>
  <c r="ACU69" i="37"/>
  <c r="ADG69" i="37"/>
  <c r="ADS69" i="37"/>
  <c r="AEE69" i="37"/>
  <c r="AEQ69" i="37"/>
  <c r="AFC69" i="37"/>
  <c r="AFO69" i="37"/>
  <c r="AGA69" i="37"/>
  <c r="AGM69" i="37"/>
  <c r="AHK69" i="37"/>
  <c r="AHW69" i="37"/>
  <c r="AII69" i="37"/>
  <c r="AIU69" i="37"/>
  <c r="AO18" i="37"/>
  <c r="BA18" i="37"/>
  <c r="BM18" i="37"/>
  <c r="BY18" i="37"/>
  <c r="CK18" i="37"/>
  <c r="CW18" i="37"/>
  <c r="DI18" i="37"/>
  <c r="DU18" i="37"/>
  <c r="EG18" i="37"/>
  <c r="ES18" i="37"/>
  <c r="FE18" i="37"/>
  <c r="FQ18" i="37"/>
  <c r="GC18" i="37"/>
  <c r="GO18" i="37"/>
  <c r="HA18" i="37"/>
  <c r="HM18" i="37"/>
  <c r="HY18" i="37"/>
  <c r="IK18" i="37"/>
  <c r="IW18" i="37"/>
  <c r="JI18" i="37"/>
  <c r="JU18" i="37"/>
  <c r="KG18" i="37"/>
  <c r="KS18" i="37"/>
  <c r="LE18" i="37"/>
  <c r="LQ18" i="37"/>
  <c r="MC18" i="37"/>
  <c r="MO18" i="37"/>
  <c r="NA18" i="37"/>
  <c r="NM18" i="37"/>
  <c r="NY18" i="37"/>
  <c r="OK18" i="37"/>
  <c r="OW18" i="37"/>
  <c r="PI18" i="37"/>
  <c r="PU18" i="37"/>
  <c r="QG18" i="37"/>
  <c r="QS18" i="37"/>
  <c r="RE18" i="37"/>
  <c r="RQ18" i="37"/>
  <c r="SC18" i="37"/>
  <c r="SO18" i="37"/>
  <c r="TA18" i="37"/>
  <c r="TM18" i="37"/>
  <c r="TY18" i="37"/>
  <c r="UK18" i="37"/>
  <c r="UW18" i="37"/>
  <c r="VI18" i="37"/>
  <c r="VU18" i="37"/>
  <c r="WG18" i="37"/>
  <c r="WS18" i="37"/>
  <c r="XE18" i="37"/>
  <c r="AO19" i="37"/>
  <c r="AN18" i="37"/>
  <c r="AZ18" i="37"/>
  <c r="BL18" i="37"/>
  <c r="BX18" i="37"/>
  <c r="CJ18" i="37"/>
  <c r="CV18" i="37"/>
  <c r="DH18" i="37"/>
  <c r="DT18" i="37"/>
  <c r="EF18" i="37"/>
  <c r="ER18" i="37"/>
  <c r="FD18" i="37"/>
  <c r="FP18" i="37"/>
  <c r="GB18" i="37"/>
  <c r="GN18" i="37"/>
  <c r="GZ18" i="37"/>
  <c r="HL18" i="37"/>
  <c r="HX18" i="37"/>
  <c r="IJ18" i="37"/>
  <c r="IV18" i="37"/>
  <c r="JH18" i="37"/>
  <c r="JT18" i="37"/>
  <c r="KF18" i="37"/>
  <c r="KR18" i="37"/>
  <c r="LD18" i="37"/>
  <c r="LP18" i="37"/>
  <c r="MB18" i="37"/>
  <c r="MN18" i="37"/>
  <c r="MZ18" i="37"/>
  <c r="NL18" i="37"/>
  <c r="NX18" i="37"/>
  <c r="OJ18" i="37"/>
  <c r="OV18" i="37"/>
  <c r="PH18" i="37"/>
  <c r="PT18" i="37"/>
  <c r="QF18" i="37"/>
  <c r="QR18" i="37"/>
  <c r="RD18" i="37"/>
  <c r="RP18" i="37"/>
  <c r="SB18" i="37"/>
  <c r="SN18" i="37"/>
  <c r="SZ18" i="37"/>
  <c r="TL18" i="37"/>
  <c r="TX18" i="37"/>
  <c r="UJ18" i="37"/>
  <c r="UV18" i="37"/>
  <c r="VH18" i="37"/>
  <c r="AQ28" i="37"/>
  <c r="BC28" i="37"/>
  <c r="BO28" i="37"/>
  <c r="CA28" i="37"/>
  <c r="CM28" i="37"/>
  <c r="CY28" i="37"/>
  <c r="DK28" i="37"/>
  <c r="DW28" i="37"/>
  <c r="EI28" i="37"/>
  <c r="EU28" i="37"/>
  <c r="FG28" i="37"/>
  <c r="FS28" i="37"/>
  <c r="GE28" i="37"/>
  <c r="GQ28" i="37"/>
  <c r="HC28" i="37"/>
  <c r="HO28" i="37"/>
  <c r="IA28" i="37"/>
  <c r="IM28" i="37"/>
  <c r="IY28" i="37"/>
  <c r="JK28" i="37"/>
  <c r="JW28" i="37"/>
  <c r="KI28" i="37"/>
  <c r="KU28" i="37"/>
  <c r="LG28" i="37"/>
  <c r="LS28" i="37"/>
  <c r="ME28" i="37"/>
  <c r="MQ28" i="37"/>
  <c r="NC28" i="37"/>
  <c r="NO28" i="37"/>
  <c r="OA28" i="37"/>
  <c r="OM28" i="37"/>
  <c r="OY28" i="37"/>
  <c r="PK28" i="37"/>
  <c r="PW28" i="37"/>
  <c r="QI28" i="37"/>
  <c r="QU28" i="37"/>
  <c r="RG28" i="37"/>
  <c r="RS28" i="37"/>
  <c r="SE28" i="37"/>
  <c r="SQ28" i="37"/>
  <c r="TC28" i="37"/>
  <c r="TO28" i="37"/>
  <c r="UA28" i="37"/>
  <c r="UM28" i="37"/>
  <c r="UY28" i="37"/>
  <c r="VK28" i="37"/>
  <c r="VW28" i="37"/>
  <c r="WI28" i="37"/>
  <c r="WU28" i="37"/>
  <c r="XG28" i="37"/>
  <c r="XS28" i="37"/>
  <c r="YE28" i="37"/>
  <c r="YQ28" i="37"/>
  <c r="ZC28" i="37"/>
  <c r="ZO28" i="37"/>
  <c r="AAA28" i="37"/>
  <c r="AAM28" i="37"/>
  <c r="AAY28" i="37"/>
  <c r="ABK28" i="37"/>
  <c r="ABW28" i="37"/>
  <c r="ACI28" i="37"/>
  <c r="ACU28" i="37"/>
  <c r="ADG28" i="37"/>
  <c r="ADS28" i="37"/>
  <c r="AEE28" i="37"/>
  <c r="AEQ28" i="37"/>
  <c r="AFC28" i="37"/>
  <c r="AFO28" i="37"/>
  <c r="AGA28" i="37"/>
  <c r="BA19" i="37"/>
  <c r="GC19" i="37"/>
  <c r="LE19" i="37"/>
  <c r="SO19" i="37"/>
  <c r="YC19" i="37"/>
  <c r="AEC19" i="37"/>
  <c r="BM19" i="37"/>
  <c r="HA19" i="37"/>
  <c r="MO19" i="37"/>
  <c r="SC19" i="37"/>
  <c r="XQ19" i="37"/>
  <c r="ACS19" i="37"/>
  <c r="AIG19" i="37"/>
  <c r="HY19" i="37"/>
  <c r="NM19" i="37"/>
  <c r="QS19" i="37"/>
  <c r="YO19" i="37"/>
  <c r="ADQ19" i="37"/>
  <c r="AHI19" i="37"/>
  <c r="GO19" i="37"/>
  <c r="MC19" i="37"/>
  <c r="RQ19" i="37"/>
  <c r="XE19" i="37"/>
  <c r="ADE19" i="37"/>
  <c r="AIS19" i="37"/>
  <c r="BY19" i="37"/>
  <c r="HM19" i="37"/>
  <c r="TA19" i="37"/>
  <c r="WG19" i="37"/>
  <c r="ABU19" i="37"/>
  <c r="AK18" i="37"/>
  <c r="BI18" i="37"/>
  <c r="CG18" i="37"/>
  <c r="DE18" i="37"/>
  <c r="EC18" i="37"/>
  <c r="FA18" i="37"/>
  <c r="FY18" i="37"/>
  <c r="GW18" i="37"/>
  <c r="HI18" i="37"/>
  <c r="IG18" i="37"/>
  <c r="JE18" i="37"/>
  <c r="KC18" i="37"/>
  <c r="LA18" i="37"/>
  <c r="LY18" i="37"/>
  <c r="MW18" i="37"/>
  <c r="NU18" i="37"/>
  <c r="OS18" i="37"/>
  <c r="PQ18" i="37"/>
  <c r="QO18" i="37"/>
  <c r="RM18" i="37"/>
  <c r="SK18" i="37"/>
  <c r="TI18" i="37"/>
  <c r="UG18" i="37"/>
  <c r="VE18" i="37"/>
  <c r="WC18" i="37"/>
  <c r="XA18" i="37"/>
  <c r="XY18" i="37"/>
  <c r="YW18" i="37"/>
  <c r="ZU18" i="37"/>
  <c r="AAS18" i="37"/>
  <c r="ABE18" i="37"/>
  <c r="ABQ18" i="37"/>
  <c r="ACC18" i="37"/>
  <c r="ACO18" i="37"/>
  <c r="ADA18" i="37"/>
  <c r="ADM18" i="37"/>
  <c r="ADY18" i="37"/>
  <c r="AEK18" i="37"/>
  <c r="AEW18" i="37"/>
  <c r="AFI18" i="37"/>
  <c r="AFU18" i="37"/>
  <c r="AGG18" i="37"/>
  <c r="AGS18" i="37"/>
  <c r="AHE18" i="37"/>
  <c r="AHQ18" i="37"/>
  <c r="AIO18" i="37"/>
  <c r="AU19" i="37"/>
  <c r="BG19" i="37"/>
  <c r="BS19" i="37"/>
  <c r="CE19" i="37"/>
  <c r="CQ19" i="37"/>
  <c r="DC19" i="37"/>
  <c r="DO19" i="37"/>
  <c r="EA19" i="37"/>
  <c r="EM19" i="37"/>
  <c r="EY19" i="37"/>
  <c r="FK19" i="37"/>
  <c r="FW19" i="37"/>
  <c r="GI19" i="37"/>
  <c r="GU19" i="37"/>
  <c r="HG19" i="37"/>
  <c r="HS19" i="37"/>
  <c r="IE19" i="37"/>
  <c r="IQ19" i="37"/>
  <c r="JC19" i="37"/>
  <c r="JO19" i="37"/>
  <c r="KA19" i="37"/>
  <c r="KM19" i="37"/>
  <c r="KY19" i="37"/>
  <c r="LK19" i="37"/>
  <c r="LW19" i="37"/>
  <c r="MI19" i="37"/>
  <c r="MU19" i="37"/>
  <c r="NG19" i="37"/>
  <c r="NS19" i="37"/>
  <c r="OE19" i="37"/>
  <c r="OQ19" i="37"/>
  <c r="PC19" i="37"/>
  <c r="PO19" i="37"/>
  <c r="QA19" i="37"/>
  <c r="QM19" i="37"/>
  <c r="QY19" i="37"/>
  <c r="RK19" i="37"/>
  <c r="RW19" i="37"/>
  <c r="SI19" i="37"/>
  <c r="SU19" i="37"/>
  <c r="TG19" i="37"/>
  <c r="TS19" i="37"/>
  <c r="UE19" i="37"/>
  <c r="UQ19" i="37"/>
  <c r="VC19" i="37"/>
  <c r="VO19" i="37"/>
  <c r="WA19" i="37"/>
  <c r="WM19" i="37"/>
  <c r="WY19" i="37"/>
  <c r="XK19" i="37"/>
  <c r="XW19" i="37"/>
  <c r="YI19" i="37"/>
  <c r="YU19" i="37"/>
  <c r="ZG19" i="37"/>
  <c r="ZS19" i="37"/>
  <c r="AAE19" i="37"/>
  <c r="AAQ19" i="37"/>
  <c r="ABC19" i="37"/>
  <c r="ABO19" i="37"/>
  <c r="ACA19" i="37"/>
  <c r="ACM19" i="37"/>
  <c r="ACY19" i="37"/>
  <c r="ADK19" i="37"/>
  <c r="ADW19" i="37"/>
  <c r="AEI19" i="37"/>
  <c r="AEU19" i="37"/>
  <c r="AFG19" i="37"/>
  <c r="AFS19" i="37"/>
  <c r="AGE19" i="37"/>
  <c r="AGQ19" i="37"/>
  <c r="AHC19" i="37"/>
  <c r="AHO19" i="37"/>
  <c r="CK19" i="37"/>
  <c r="FQ19" i="37"/>
  <c r="LQ19" i="37"/>
  <c r="RE19" i="37"/>
  <c r="WS19" i="37"/>
  <c r="ACG19" i="37"/>
  <c r="AHU19" i="37"/>
  <c r="AW18" i="37"/>
  <c r="BU18" i="37"/>
  <c r="CS18" i="37"/>
  <c r="DQ18" i="37"/>
  <c r="EO18" i="37"/>
  <c r="FM18" i="37"/>
  <c r="GK18" i="37"/>
  <c r="HU18" i="37"/>
  <c r="IS18" i="37"/>
  <c r="JQ18" i="37"/>
  <c r="KO18" i="37"/>
  <c r="LM18" i="37"/>
  <c r="MK18" i="37"/>
  <c r="NI18" i="37"/>
  <c r="OG18" i="37"/>
  <c r="PE18" i="37"/>
  <c r="QC18" i="37"/>
  <c r="RA18" i="37"/>
  <c r="RY18" i="37"/>
  <c r="SW18" i="37"/>
  <c r="Z22" i="37" s="1" a="1"/>
  <c r="Z22" i="37" s="1"/>
  <c r="TU18" i="37"/>
  <c r="US18" i="37"/>
  <c r="VQ18" i="37"/>
  <c r="WO18" i="37"/>
  <c r="XM18" i="37"/>
  <c r="YK18" i="37"/>
  <c r="ZI18" i="37"/>
  <c r="AAG18" i="37"/>
  <c r="AIC18" i="37"/>
  <c r="TV18" i="37"/>
  <c r="UH18" i="37"/>
  <c r="UT18" i="37"/>
  <c r="VF18" i="37"/>
  <c r="VR18" i="37"/>
  <c r="WD18" i="37"/>
  <c r="WP18" i="37"/>
  <c r="XB18" i="37"/>
  <c r="XN18" i="37"/>
  <c r="XZ18" i="37"/>
  <c r="YL18" i="37"/>
  <c r="YX18" i="37"/>
  <c r="ZJ18" i="37"/>
  <c r="ZV18" i="37"/>
  <c r="AAH18" i="37"/>
  <c r="AAT18" i="37"/>
  <c r="ABF18" i="37"/>
  <c r="ABR18" i="37"/>
  <c r="ACD18" i="37"/>
  <c r="VT18" i="37"/>
  <c r="WF18" i="37"/>
  <c r="WR18" i="37"/>
  <c r="XD18" i="37"/>
  <c r="XP18" i="37"/>
  <c r="YB18" i="37"/>
  <c r="YN18" i="37"/>
  <c r="YZ18" i="37"/>
  <c r="ZL18" i="37"/>
  <c r="ZX18" i="37"/>
  <c r="AAJ18" i="37"/>
  <c r="AAV18" i="37"/>
  <c r="ABH18" i="37"/>
  <c r="ABT18" i="37"/>
  <c r="ACF18" i="37"/>
  <c r="ACR18" i="37"/>
  <c r="ADD18" i="37"/>
  <c r="ADP18" i="37"/>
  <c r="AEB18" i="37"/>
  <c r="AEN18" i="37"/>
  <c r="AEZ18" i="37"/>
  <c r="AFL18" i="37"/>
  <c r="AFX18" i="37"/>
  <c r="AGJ18" i="37"/>
  <c r="AGV18" i="37"/>
  <c r="AHH18" i="37"/>
  <c r="AHT18" i="37"/>
  <c r="AIF18" i="37"/>
  <c r="AIR18" i="37"/>
  <c r="XQ18" i="37"/>
  <c r="YC18" i="37"/>
  <c r="YO18" i="37"/>
  <c r="ZA18" i="37"/>
  <c r="ZM18" i="37"/>
  <c r="ZY18" i="37"/>
  <c r="AAK18" i="37"/>
  <c r="AAW18" i="37"/>
  <c r="ABI18" i="37"/>
  <c r="ABU18" i="37"/>
  <c r="ACG18" i="37"/>
  <c r="ACS18" i="37"/>
  <c r="ADE18" i="37"/>
  <c r="ADQ18" i="37"/>
  <c r="AEC18" i="37"/>
  <c r="AEO18" i="37"/>
  <c r="AFA18" i="37"/>
  <c r="AFM18" i="37"/>
  <c r="AFY18" i="37"/>
  <c r="AGK18" i="37"/>
  <c r="AGW18" i="37"/>
  <c r="AHI18" i="37"/>
  <c r="AHU18" i="37"/>
  <c r="AIG18" i="37"/>
  <c r="AIS18" i="37"/>
  <c r="AM19" i="37"/>
  <c r="AY19" i="37"/>
  <c r="BK19" i="37"/>
  <c r="BW19" i="37"/>
  <c r="CI19" i="37"/>
  <c r="CU19" i="37"/>
  <c r="DG19" i="37"/>
  <c r="DS19" i="37"/>
  <c r="EE19" i="37"/>
  <c r="EQ19" i="37"/>
  <c r="FC19" i="37"/>
  <c r="FO19" i="37"/>
  <c r="GA19" i="37"/>
  <c r="GM19" i="37"/>
  <c r="GY19" i="37"/>
  <c r="HK19" i="37"/>
  <c r="HW19" i="37"/>
  <c r="II19" i="37"/>
  <c r="IU19" i="37"/>
  <c r="JG19" i="37"/>
  <c r="JS19" i="37"/>
  <c r="KE19" i="37"/>
  <c r="KQ19" i="37"/>
  <c r="LC19" i="37"/>
  <c r="LO19" i="37"/>
  <c r="MA19" i="37"/>
  <c r="MM19" i="37"/>
  <c r="MY19" i="37"/>
  <c r="NK19" i="37"/>
  <c r="NW19" i="37"/>
  <c r="OI19" i="37"/>
  <c r="OU19" i="37"/>
  <c r="PG19" i="37"/>
  <c r="PS19" i="37"/>
  <c r="QE19" i="37"/>
  <c r="RC19" i="37"/>
  <c r="SM19" i="37"/>
  <c r="SY19" i="37"/>
  <c r="TK19" i="37"/>
  <c r="TW19" i="37"/>
  <c r="UI19" i="37"/>
  <c r="UU19" i="37"/>
  <c r="WE19" i="37"/>
  <c r="XC19" i="37"/>
  <c r="YA19" i="37"/>
  <c r="YM19" i="37"/>
  <c r="YY19" i="37"/>
  <c r="ZK19" i="37"/>
  <c r="ZW19" i="37"/>
  <c r="AAI19" i="37"/>
  <c r="ADC19" i="37"/>
  <c r="ADO19" i="37"/>
  <c r="AEA19" i="37"/>
  <c r="AEM19" i="37"/>
  <c r="AEY19" i="37"/>
  <c r="AFK19" i="37"/>
  <c r="AFW19" i="37"/>
  <c r="AHG19" i="37"/>
  <c r="AIQ19" i="37"/>
  <c r="AGM28" i="37"/>
  <c r="AGY28" i="37"/>
  <c r="AHK28" i="37"/>
  <c r="AHW28" i="37"/>
  <c r="AII28" i="37"/>
  <c r="AIU28" i="37"/>
  <c r="AO29" i="37"/>
  <c r="BA29" i="37"/>
  <c r="BM29" i="37"/>
  <c r="BY29" i="37"/>
  <c r="CK29" i="37"/>
  <c r="CW29" i="37"/>
  <c r="DI29" i="37"/>
  <c r="DU29" i="37"/>
  <c r="EG29" i="37"/>
  <c r="ES29" i="37"/>
  <c r="FE29" i="37"/>
  <c r="FQ29" i="37"/>
  <c r="GC29" i="37"/>
  <c r="GO29" i="37"/>
  <c r="HA29" i="37"/>
  <c r="HM29" i="37"/>
  <c r="HY29" i="37"/>
  <c r="IK29" i="37"/>
  <c r="IW29" i="37"/>
  <c r="JI29" i="37"/>
  <c r="JU29" i="37"/>
  <c r="KG29" i="37"/>
  <c r="KS29" i="37"/>
  <c r="LE29" i="37"/>
  <c r="LQ29" i="37"/>
  <c r="MC29" i="37"/>
  <c r="MO29" i="37"/>
  <c r="NA29" i="37"/>
  <c r="NM29" i="37"/>
  <c r="NY29" i="37"/>
  <c r="OK29" i="37"/>
  <c r="OW29" i="37"/>
  <c r="PI29" i="37"/>
  <c r="PU29" i="37"/>
  <c r="QG29" i="37"/>
  <c r="QS29" i="37"/>
  <c r="RE29" i="37"/>
  <c r="RQ29" i="37"/>
  <c r="SC29" i="37"/>
  <c r="SO29" i="37"/>
  <c r="TA29" i="37"/>
  <c r="TM29" i="37"/>
  <c r="TY29" i="37"/>
  <c r="UK29" i="37"/>
  <c r="UW29" i="37"/>
  <c r="VI29" i="37"/>
  <c r="VU29" i="37"/>
  <c r="WG29" i="37"/>
  <c r="WS29" i="37"/>
  <c r="XE29" i="37"/>
  <c r="XQ29" i="37"/>
  <c r="YC29" i="37"/>
  <c r="YO29" i="37"/>
  <c r="ZA29" i="37"/>
  <c r="ZM29" i="37"/>
  <c r="ZY29" i="37"/>
  <c r="AAK29" i="37"/>
  <c r="AAW29" i="37"/>
  <c r="ABI29" i="37"/>
  <c r="ABU29" i="37"/>
  <c r="ACG29" i="37"/>
  <c r="ACS29" i="37"/>
  <c r="ADE29" i="37"/>
  <c r="ADQ29" i="37"/>
  <c r="AEC29" i="37"/>
  <c r="AEO29" i="37"/>
  <c r="AFA29" i="37"/>
  <c r="AFM29" i="37"/>
  <c r="AFY29" i="37"/>
  <c r="AGK29" i="37"/>
  <c r="AGW29" i="37"/>
  <c r="AHI29" i="37"/>
  <c r="AHU29" i="37"/>
  <c r="AIG29" i="37"/>
  <c r="AIS29" i="37"/>
  <c r="AQ38" i="37"/>
  <c r="BC38" i="37"/>
  <c r="BO38" i="37"/>
  <c r="CA38" i="37"/>
  <c r="AIA19" i="37"/>
  <c r="AIM19" i="37"/>
  <c r="AIY19" i="37"/>
  <c r="KA29" i="37"/>
  <c r="YU29" i="37"/>
  <c r="ACM29" i="37"/>
  <c r="AEI29" i="37"/>
  <c r="AGE29" i="37"/>
  <c r="AIA29" i="37"/>
  <c r="ACP18" i="37"/>
  <c r="AEX18" i="37"/>
  <c r="AFJ18" i="37"/>
  <c r="AFV18" i="37"/>
  <c r="AGH18" i="37"/>
  <c r="AGT18" i="37"/>
  <c r="AHF18" i="37"/>
  <c r="AHR18" i="37"/>
  <c r="AID18" i="37"/>
  <c r="AIP18" i="37"/>
  <c r="AJ19" i="37"/>
  <c r="AV19" i="37"/>
  <c r="BH19" i="37"/>
  <c r="BT19" i="37"/>
  <c r="CF19" i="37"/>
  <c r="CR19" i="37"/>
  <c r="DD19" i="37"/>
  <c r="DP19" i="37"/>
  <c r="EB19" i="37"/>
  <c r="EN19" i="37"/>
  <c r="EZ19" i="37"/>
  <c r="FL19" i="37"/>
  <c r="FX19" i="37"/>
  <c r="GJ19" i="37"/>
  <c r="GV19" i="37"/>
  <c r="HH19" i="37"/>
  <c r="HT19" i="37"/>
  <c r="IF19" i="37"/>
  <c r="IR19" i="37"/>
  <c r="JD19" i="37"/>
  <c r="JP19" i="37"/>
  <c r="KB19" i="37"/>
  <c r="KN19" i="37"/>
  <c r="KZ19" i="37"/>
  <c r="LL19" i="37"/>
  <c r="LX19" i="37"/>
  <c r="MJ19" i="37"/>
  <c r="MV19" i="37"/>
  <c r="NH19" i="37"/>
  <c r="NT19" i="37"/>
  <c r="OF19" i="37"/>
  <c r="OR19" i="37"/>
  <c r="PD19" i="37"/>
  <c r="PP19" i="37"/>
  <c r="QB19" i="37"/>
  <c r="QN19" i="37"/>
  <c r="QZ19" i="37"/>
  <c r="RL19" i="37"/>
  <c r="RX19" i="37"/>
  <c r="SJ19" i="37"/>
  <c r="SV19" i="37"/>
  <c r="TH19" i="37"/>
  <c r="TT19" i="37"/>
  <c r="UF19" i="37"/>
  <c r="UR19" i="37"/>
  <c r="VD19" i="37"/>
  <c r="VP19" i="37"/>
  <c r="WB19" i="37"/>
  <c r="WN19" i="37"/>
  <c r="WZ19" i="37"/>
  <c r="XL19" i="37"/>
  <c r="XX19" i="37"/>
  <c r="YJ19" i="37"/>
  <c r="YV19" i="37"/>
  <c r="ZH19" i="37"/>
  <c r="ZT19" i="37"/>
  <c r="AAF19" i="37"/>
  <c r="ABD19" i="37"/>
  <c r="ABP19" i="37"/>
  <c r="ACB19" i="37"/>
  <c r="ACN19" i="37"/>
  <c r="ACZ19" i="37"/>
  <c r="ADL19" i="37"/>
  <c r="ADX19" i="37"/>
  <c r="AEJ19" i="37"/>
  <c r="AEV19" i="37"/>
  <c r="AFH19" i="37"/>
  <c r="AFT19" i="37"/>
  <c r="AGF19" i="37"/>
  <c r="AGR19" i="37"/>
  <c r="AHD19" i="37"/>
  <c r="AHP19" i="37"/>
  <c r="AIB19" i="37"/>
  <c r="AIN19" i="37"/>
  <c r="AIZ19" i="37"/>
  <c r="CM38" i="37"/>
  <c r="CY38" i="37"/>
  <c r="DK38" i="37"/>
  <c r="DW38" i="37"/>
  <c r="EI38" i="37"/>
  <c r="EU38" i="37"/>
  <c r="FG38" i="37"/>
  <c r="FS38" i="37"/>
  <c r="GE38" i="37"/>
  <c r="GQ38" i="37"/>
  <c r="HC38" i="37"/>
  <c r="HO38" i="37"/>
  <c r="IA38" i="37"/>
  <c r="IM38" i="37"/>
  <c r="IY38" i="37"/>
  <c r="JK38" i="37"/>
  <c r="JW38" i="37"/>
  <c r="KI38" i="37"/>
  <c r="KU38" i="37"/>
  <c r="LG38" i="37"/>
  <c r="LS38" i="37"/>
  <c r="ME38" i="37"/>
  <c r="MQ38" i="37"/>
  <c r="NC38" i="37"/>
  <c r="NO38" i="37"/>
  <c r="OA38" i="37"/>
  <c r="OM38" i="37"/>
  <c r="OY38" i="37"/>
  <c r="PK38" i="37"/>
  <c r="PW38" i="37"/>
  <c r="QI38" i="37"/>
  <c r="QU38" i="37"/>
  <c r="RG38" i="37"/>
  <c r="RS38" i="37"/>
  <c r="SE38" i="37"/>
  <c r="SQ38" i="37"/>
  <c r="TC38" i="37"/>
  <c r="TO38" i="37"/>
  <c r="UA38" i="37"/>
  <c r="UM38" i="37"/>
  <c r="UY38" i="37"/>
  <c r="VK38" i="37"/>
  <c r="VW38" i="37"/>
  <c r="WI38" i="37"/>
  <c r="WU38" i="37"/>
  <c r="XG38" i="37"/>
  <c r="XS38" i="37"/>
  <c r="YE38" i="37"/>
  <c r="YQ38" i="37"/>
  <c r="ZC38" i="37"/>
  <c r="ZO38" i="37"/>
  <c r="AAA38" i="37"/>
  <c r="AAM38" i="37"/>
  <c r="AAY38" i="37"/>
  <c r="ABK38" i="37"/>
  <c r="ABW38" i="37"/>
  <c r="ACI38" i="37"/>
  <c r="ACU38" i="37"/>
  <c r="ADG38" i="37"/>
  <c r="ADS38" i="37"/>
  <c r="AEE38" i="37"/>
  <c r="AEQ38" i="37"/>
  <c r="AFC38" i="37"/>
  <c r="AFO38" i="37"/>
  <c r="AGA38" i="37"/>
  <c r="AGM38" i="37"/>
  <c r="AGY38" i="37"/>
  <c r="AHK38" i="37"/>
  <c r="AHW38" i="37"/>
  <c r="AII38" i="37"/>
  <c r="AIU38" i="37"/>
  <c r="BA39" i="37"/>
  <c r="CK39" i="37"/>
  <c r="CW39" i="37"/>
  <c r="DU39" i="37"/>
  <c r="FE39" i="37"/>
  <c r="HY39" i="37"/>
  <c r="IK39" i="37"/>
  <c r="NY39" i="37"/>
  <c r="VU39" i="37"/>
  <c r="YO39" i="37"/>
  <c r="AEC39" i="37"/>
  <c r="AGW39" i="37"/>
  <c r="AJ38" i="37"/>
  <c r="Z42" i="37" s="1" a="1"/>
  <c r="Z42" i="37" s="1"/>
  <c r="AA42" i="37" s="1"/>
  <c r="AV38" i="37"/>
  <c r="BH38" i="37"/>
  <c r="BT38" i="37"/>
  <c r="CF38" i="37"/>
  <c r="CR38" i="37"/>
  <c r="DD38" i="37"/>
  <c r="DP38" i="37"/>
  <c r="EB38" i="37"/>
  <c r="EN38" i="37"/>
  <c r="EZ38" i="37"/>
  <c r="FL38" i="37"/>
  <c r="FX38" i="37"/>
  <c r="GJ38" i="37"/>
  <c r="GV38" i="37"/>
  <c r="HH38" i="37"/>
  <c r="HT38" i="37"/>
  <c r="IF38" i="37"/>
  <c r="IR38" i="37"/>
  <c r="JD38" i="37"/>
  <c r="JP38" i="37"/>
  <c r="KB38" i="37"/>
  <c r="KN38" i="37"/>
  <c r="KZ38" i="37"/>
  <c r="LL38" i="37"/>
  <c r="LX38" i="37"/>
  <c r="MJ38" i="37"/>
  <c r="MV38" i="37"/>
  <c r="NH38" i="37"/>
  <c r="NT38" i="37"/>
  <c r="OF38" i="37"/>
  <c r="OR38" i="37"/>
  <c r="PD38" i="37"/>
  <c r="PP38" i="37"/>
  <c r="QB38" i="37"/>
  <c r="QN38" i="37"/>
  <c r="QZ38" i="37"/>
  <c r="RL38" i="37"/>
  <c r="RX38" i="37"/>
  <c r="SJ38" i="37"/>
  <c r="SV38" i="37"/>
  <c r="TH38" i="37"/>
  <c r="TT38" i="37"/>
  <c r="UF38" i="37"/>
  <c r="UR38" i="37"/>
  <c r="VD38" i="37"/>
  <c r="VP38" i="37"/>
  <c r="WB38" i="37"/>
  <c r="WN38" i="37"/>
  <c r="WZ38" i="37"/>
  <c r="XL38" i="37"/>
  <c r="XX38" i="37"/>
  <c r="YJ38" i="37"/>
  <c r="YV38" i="37"/>
  <c r="ZT38" i="37"/>
  <c r="AAF38" i="37"/>
  <c r="AAR38" i="37"/>
  <c r="ABD38" i="37"/>
  <c r="ABP38" i="37"/>
  <c r="ACB38" i="37"/>
  <c r="ACN38" i="37"/>
  <c r="ACZ38" i="37"/>
  <c r="ADL38" i="37"/>
  <c r="ADX38" i="37"/>
  <c r="AEJ38" i="37"/>
  <c r="AK38" i="37"/>
  <c r="AW38" i="37"/>
  <c r="BI38" i="37"/>
  <c r="BU38" i="37"/>
  <c r="CG38" i="37"/>
  <c r="CS38" i="37"/>
  <c r="DE38" i="37"/>
  <c r="DQ38" i="37"/>
  <c r="EO38" i="37"/>
  <c r="FA38" i="37"/>
  <c r="FM38" i="37"/>
  <c r="FY38" i="37"/>
  <c r="GK38" i="37"/>
  <c r="GW38" i="37"/>
  <c r="HI38" i="37"/>
  <c r="HU38" i="37"/>
  <c r="IG38" i="37"/>
  <c r="IS38" i="37"/>
  <c r="JE38" i="37"/>
  <c r="JQ38" i="37"/>
  <c r="KC38" i="37"/>
  <c r="KO38" i="37"/>
  <c r="LA38" i="37"/>
  <c r="LM38" i="37"/>
  <c r="LY38" i="37"/>
  <c r="MK38" i="37"/>
  <c r="MW38" i="37"/>
  <c r="NI38" i="37"/>
  <c r="NU38" i="37"/>
  <c r="OG38" i="37"/>
  <c r="OS38" i="37"/>
  <c r="PE38" i="37"/>
  <c r="PQ38" i="37"/>
  <c r="QC38" i="37"/>
  <c r="QO38" i="37"/>
  <c r="RA38" i="37"/>
  <c r="RM38" i="37"/>
  <c r="RY38" i="37"/>
  <c r="SK38" i="37"/>
  <c r="SW38" i="37"/>
  <c r="TI38" i="37"/>
  <c r="TU38" i="37"/>
  <c r="UG38" i="37"/>
  <c r="US38" i="37"/>
  <c r="VE38" i="37"/>
  <c r="VQ38" i="37"/>
  <c r="WC38" i="37"/>
  <c r="WO38" i="37"/>
  <c r="XA38" i="37"/>
  <c r="XM38" i="37"/>
  <c r="XY38" i="37"/>
  <c r="YK38" i="37"/>
  <c r="YW38" i="37"/>
  <c r="ZI38" i="37"/>
  <c r="ZU38" i="37"/>
  <c r="AAG38" i="37"/>
  <c r="AAS38" i="37"/>
  <c r="ABE38" i="37"/>
  <c r="ABQ38" i="37"/>
  <c r="ACC38" i="37"/>
  <c r="ACO38" i="37"/>
  <c r="ADA38" i="37"/>
  <c r="ADM38" i="37"/>
  <c r="ADY38" i="37"/>
  <c r="AEK38" i="37"/>
  <c r="AEW38" i="37"/>
  <c r="AFI38" i="37"/>
  <c r="AFU38" i="37"/>
  <c r="AGG38" i="37"/>
  <c r="AGS38" i="37"/>
  <c r="AHE38" i="37"/>
  <c r="AHQ38" i="37"/>
  <c r="AIC38" i="37"/>
  <c r="AIO38" i="37"/>
  <c r="AU39" i="37"/>
  <c r="BG39" i="37"/>
  <c r="BS39" i="37"/>
  <c r="CE39" i="37"/>
  <c r="CQ39" i="37"/>
  <c r="DC39" i="37"/>
  <c r="DO39" i="37"/>
  <c r="EA39" i="37"/>
  <c r="EM39" i="37"/>
  <c r="EY39" i="37"/>
  <c r="FK39" i="37"/>
  <c r="FW39" i="37"/>
  <c r="GI39" i="37"/>
  <c r="GU39" i="37"/>
  <c r="HG39" i="37"/>
  <c r="HS39" i="37"/>
  <c r="IE39" i="37"/>
  <c r="IQ39" i="37"/>
  <c r="JC39" i="37"/>
  <c r="JO39" i="37"/>
  <c r="KA39" i="37"/>
  <c r="KM39" i="37"/>
  <c r="KY39" i="37"/>
  <c r="LK39" i="37"/>
  <c r="LW39" i="37"/>
  <c r="MI39" i="37"/>
  <c r="MU39" i="37"/>
  <c r="NG39" i="37"/>
  <c r="NS39" i="37"/>
  <c r="OE39" i="37"/>
  <c r="OQ39" i="37"/>
  <c r="PC39" i="37"/>
  <c r="PO39" i="37"/>
  <c r="QA39" i="37"/>
  <c r="QM39" i="37"/>
  <c r="QY39" i="37"/>
  <c r="RK39" i="37"/>
  <c r="RW39" i="37"/>
  <c r="SI39" i="37"/>
  <c r="SU39" i="37"/>
  <c r="TG39" i="37"/>
  <c r="TS39" i="37"/>
  <c r="UE39" i="37"/>
  <c r="UQ39" i="37"/>
  <c r="VC39" i="37"/>
  <c r="VO38" i="37"/>
  <c r="WA39" i="37"/>
  <c r="WM39" i="37"/>
  <c r="WY39" i="37"/>
  <c r="XK39" i="37"/>
  <c r="XW39" i="37"/>
  <c r="YI39" i="37"/>
  <c r="YU39" i="37"/>
  <c r="ZG39" i="37"/>
  <c r="ZS39" i="37"/>
  <c r="AAE39" i="37"/>
  <c r="AAQ39" i="37"/>
  <c r="ABC39" i="37"/>
  <c r="ABO39" i="37"/>
  <c r="ACA39" i="37"/>
  <c r="ACM39" i="37"/>
  <c r="ACY39" i="37"/>
  <c r="ADK39" i="37"/>
  <c r="ADW39" i="37"/>
  <c r="AEI39" i="37"/>
  <c r="AEU39" i="37"/>
  <c r="AFG39" i="37"/>
  <c r="AFS39" i="37"/>
  <c r="AGE39" i="37"/>
  <c r="AGQ39" i="37"/>
  <c r="AHC39" i="37"/>
  <c r="AHO39" i="37"/>
  <c r="AIA39" i="37"/>
  <c r="AIM39" i="37"/>
  <c r="AIY39" i="37"/>
  <c r="ADI39" i="37"/>
  <c r="AGC39" i="37"/>
  <c r="LU48" i="37"/>
  <c r="UO48" i="37"/>
  <c r="ACK48" i="37"/>
  <c r="QP38" i="37"/>
  <c r="EO39" i="37"/>
  <c r="HI39" i="37"/>
  <c r="AEK39" i="37"/>
  <c r="AHE39" i="37"/>
  <c r="ABJ38" i="37"/>
  <c r="ABV38" i="37"/>
  <c r="ACH38" i="37"/>
  <c r="ACT38" i="37"/>
  <c r="ADF38" i="37"/>
  <c r="ADR38" i="37"/>
  <c r="AED38" i="37"/>
  <c r="AEP38" i="37"/>
  <c r="AFB38" i="37"/>
  <c r="AFN38" i="37"/>
  <c r="AFZ38" i="37"/>
  <c r="AGL38" i="37"/>
  <c r="AGX38" i="37"/>
  <c r="AHJ38" i="37"/>
  <c r="AHV38" i="37"/>
  <c r="AIH38" i="37"/>
  <c r="AIT38" i="37"/>
  <c r="AN38" i="37"/>
  <c r="CV39" i="37"/>
  <c r="ER39" i="37"/>
  <c r="GN38" i="37"/>
  <c r="IJ39" i="37"/>
  <c r="JH38" i="37"/>
  <c r="LD39" i="37"/>
  <c r="MZ39" i="37"/>
  <c r="QR38" i="37"/>
  <c r="TL38" i="37"/>
  <c r="VT39" i="37"/>
  <c r="WF38" i="37"/>
  <c r="XP39" i="37"/>
  <c r="YZ38" i="37"/>
  <c r="AAJ39" i="37"/>
  <c r="ABT38" i="37"/>
  <c r="AEZ38" i="37"/>
  <c r="AFX38" i="37"/>
  <c r="AIR38" i="37"/>
  <c r="AX39" i="37"/>
  <c r="DR39" i="37"/>
  <c r="GL39" i="37"/>
  <c r="JF39" i="37"/>
  <c r="KD39" i="37"/>
  <c r="NJ39" i="37"/>
  <c r="RZ39" i="37"/>
  <c r="VR39" i="37"/>
  <c r="XN39" i="37"/>
  <c r="BF48" i="37"/>
  <c r="CP48" i="37"/>
  <c r="GH48" i="37"/>
  <c r="GT48" i="37"/>
  <c r="JB48" i="37"/>
  <c r="KX48" i="37"/>
  <c r="NR48" i="37"/>
  <c r="PB48" i="37"/>
  <c r="PN48" i="37"/>
  <c r="RV48" i="37"/>
  <c r="VB48" i="37"/>
  <c r="VZ48" i="37"/>
  <c r="XJ48" i="37"/>
  <c r="XV48" i="37"/>
  <c r="YH48" i="37"/>
  <c r="AAD48" i="37"/>
  <c r="ABN48" i="37"/>
  <c r="ADV48" i="37"/>
  <c r="AFF48" i="37"/>
  <c r="AHB48" i="37"/>
  <c r="AEV38" i="37"/>
  <c r="AFH38" i="37"/>
  <c r="AFT38" i="37"/>
  <c r="AGF38" i="37"/>
  <c r="AGR38" i="37"/>
  <c r="AHD38" i="37"/>
  <c r="AHP38" i="37"/>
  <c r="AIB38" i="37"/>
  <c r="AIN38" i="37"/>
  <c r="AIZ38" i="37"/>
  <c r="AT39" i="37"/>
  <c r="BF39" i="37"/>
  <c r="BR39" i="37"/>
  <c r="CD39" i="37"/>
  <c r="CP39" i="37"/>
  <c r="DB39" i="37"/>
  <c r="DN39" i="37"/>
  <c r="DZ39" i="37"/>
  <c r="EL39" i="37"/>
  <c r="EX39" i="37"/>
  <c r="FJ39" i="37"/>
  <c r="FV39" i="37"/>
  <c r="GH39" i="37"/>
  <c r="GT39" i="37"/>
  <c r="HF39" i="37"/>
  <c r="HR39" i="37"/>
  <c r="ID39" i="37"/>
  <c r="IP39" i="37"/>
  <c r="JB39" i="37"/>
  <c r="JN39" i="37"/>
  <c r="JZ39" i="37"/>
  <c r="KL39" i="37"/>
  <c r="KX39" i="37"/>
  <c r="LJ39" i="37"/>
  <c r="LV39" i="37"/>
  <c r="MH39" i="37"/>
  <c r="MT39" i="37"/>
  <c r="NF39" i="37"/>
  <c r="NR39" i="37"/>
  <c r="OD39" i="37"/>
  <c r="OP39" i="37"/>
  <c r="PB39" i="37"/>
  <c r="PN39" i="37"/>
  <c r="PZ39" i="37"/>
  <c r="QL39" i="37"/>
  <c r="QX39" i="37"/>
  <c r="RJ39" i="37"/>
  <c r="SH39" i="37"/>
  <c r="ST39" i="37"/>
  <c r="TF39" i="37"/>
  <c r="UD39" i="37"/>
  <c r="UP39" i="37"/>
  <c r="VB39" i="37"/>
  <c r="VN39" i="37"/>
  <c r="VZ39" i="37"/>
  <c r="WL39" i="37"/>
  <c r="WX39" i="37"/>
  <c r="XJ39" i="37"/>
  <c r="XV39" i="37"/>
  <c r="YH39" i="37"/>
  <c r="YT39" i="37"/>
  <c r="ZF39" i="37"/>
  <c r="ZR39" i="37"/>
  <c r="AAD39" i="37"/>
  <c r="AAP39" i="37"/>
  <c r="ABB39" i="37"/>
  <c r="ABN39" i="37"/>
  <c r="ABZ39" i="37"/>
  <c r="ACL39" i="37"/>
  <c r="ACX39" i="37"/>
  <c r="ADJ39" i="37"/>
  <c r="ADV39" i="37"/>
  <c r="AET39" i="37"/>
  <c r="AFF39" i="37"/>
  <c r="AFR39" i="37"/>
  <c r="AGD39" i="37"/>
  <c r="AGP39" i="37"/>
  <c r="AHB39" i="37"/>
  <c r="AHN39" i="37"/>
  <c r="AHZ39" i="37"/>
  <c r="AIL39" i="37"/>
  <c r="AIX39" i="37"/>
  <c r="HO48" i="37"/>
  <c r="AAV68" i="37"/>
  <c r="AEN68" i="37"/>
  <c r="AEZ68" i="37"/>
  <c r="AFL68" i="37"/>
  <c r="AFX68" i="37"/>
  <c r="AGJ68" i="37"/>
  <c r="AGV68" i="37"/>
  <c r="AHH68" i="37"/>
  <c r="AHT68" i="37"/>
  <c r="AIF68" i="37"/>
  <c r="AIR68" i="37"/>
  <c r="ADB69" i="37"/>
  <c r="AGT69" i="37"/>
  <c r="QS59" i="37"/>
  <c r="RE59" i="37"/>
  <c r="RQ59" i="37"/>
  <c r="SC59" i="37"/>
  <c r="SO59" i="37"/>
  <c r="TA59" i="37"/>
  <c r="TM59" i="37"/>
  <c r="TY59" i="37"/>
  <c r="UK59" i="37"/>
  <c r="UW59" i="37"/>
  <c r="VI59" i="37"/>
  <c r="VU59" i="37"/>
  <c r="WG59" i="37"/>
  <c r="WS59" i="37"/>
  <c r="XE59" i="37"/>
  <c r="XQ59" i="37"/>
  <c r="YC59" i="37"/>
  <c r="YO59" i="37"/>
  <c r="ZA59" i="37"/>
  <c r="ZM59" i="37"/>
  <c r="ZY59" i="37"/>
  <c r="AAK59" i="37"/>
  <c r="AAW59" i="37"/>
  <c r="ABI59" i="37"/>
  <c r="ABU59" i="37"/>
  <c r="ACG59" i="37"/>
  <c r="ACS59" i="37"/>
  <c r="ADE59" i="37"/>
  <c r="ADQ59" i="37"/>
  <c r="AEC59" i="37"/>
  <c r="AEO59" i="37"/>
  <c r="AFA59" i="37"/>
  <c r="AFM59" i="37"/>
  <c r="AFY59" i="37"/>
  <c r="AGK59" i="37"/>
  <c r="AGW59" i="37"/>
  <c r="AHI59" i="37"/>
  <c r="AHU59" i="37"/>
  <c r="AIG59" i="37"/>
  <c r="AIS59" i="37"/>
  <c r="JG69" i="37"/>
  <c r="JS69" i="37"/>
  <c r="KE69" i="37"/>
  <c r="LC69" i="37"/>
  <c r="LO69" i="37"/>
  <c r="MA69" i="37"/>
  <c r="MY69" i="37"/>
  <c r="NK69" i="37"/>
  <c r="NW69" i="37"/>
  <c r="OI69" i="37"/>
  <c r="OU69" i="37"/>
  <c r="PG69" i="37"/>
  <c r="PS69" i="37"/>
  <c r="QE69" i="37"/>
  <c r="QQ69" i="37"/>
  <c r="RO69" i="37"/>
  <c r="SA69" i="37"/>
  <c r="SM69" i="37"/>
  <c r="SY69" i="37"/>
  <c r="TK69" i="37"/>
  <c r="TW69" i="37"/>
  <c r="UI69" i="37"/>
  <c r="UU69" i="37"/>
  <c r="VG69" i="37"/>
  <c r="VS69" i="37"/>
  <c r="WE69" i="37"/>
  <c r="WQ69" i="37"/>
  <c r="XO69" i="37"/>
  <c r="YA69" i="37"/>
  <c r="YM69" i="37"/>
  <c r="YY69" i="37"/>
  <c r="ZW69" i="37"/>
  <c r="AAI69" i="37"/>
  <c r="AAU69" i="37"/>
  <c r="ABG69" i="37"/>
  <c r="ABS69" i="37"/>
  <c r="ACE69" i="37"/>
  <c r="ADC69" i="37"/>
  <c r="AEM69" i="37"/>
  <c r="AFK69" i="37"/>
  <c r="AFW69" i="37"/>
  <c r="AHS69" i="37"/>
  <c r="AHE69" i="37"/>
  <c r="AGV69" i="37"/>
  <c r="AHH69" i="37"/>
  <c r="AV58" i="37"/>
  <c r="BH58" i="37"/>
  <c r="BT58" i="37"/>
  <c r="CF58" i="37"/>
  <c r="CR58" i="37"/>
  <c r="DD58" i="37"/>
  <c r="DP58" i="37"/>
  <c r="EB58" i="37"/>
  <c r="EN58" i="37"/>
  <c r="EZ58" i="37"/>
  <c r="FL58" i="37"/>
  <c r="FX58" i="37"/>
  <c r="GJ58" i="37"/>
  <c r="GV58" i="37"/>
  <c r="HH58" i="37"/>
  <c r="HT58" i="37"/>
  <c r="IF58" i="37"/>
  <c r="IR58" i="37"/>
  <c r="JD58" i="37"/>
  <c r="JP58" i="37"/>
  <c r="KB58" i="37"/>
  <c r="KN58" i="37"/>
  <c r="KZ58" i="37"/>
  <c r="LL58" i="37"/>
  <c r="LX58" i="37"/>
  <c r="MJ58" i="37"/>
  <c r="MV58" i="37"/>
  <c r="NH58" i="37"/>
  <c r="NT58" i="37"/>
  <c r="OF58" i="37"/>
  <c r="OR58" i="37"/>
  <c r="PD58" i="37"/>
  <c r="PP58" i="37"/>
  <c r="QB58" i="37"/>
  <c r="QN58" i="37"/>
  <c r="QZ58" i="37"/>
  <c r="RL58" i="37"/>
  <c r="RX58" i="37"/>
  <c r="SJ58" i="37"/>
  <c r="SV58" i="37"/>
  <c r="TH58" i="37"/>
  <c r="TT58" i="37"/>
  <c r="UF58" i="37"/>
  <c r="UR58" i="37"/>
  <c r="VD58" i="37"/>
  <c r="VP58" i="37"/>
  <c r="WB58" i="37"/>
  <c r="WN58" i="37"/>
  <c r="WZ58" i="37"/>
  <c r="XL58" i="37"/>
  <c r="XX58" i="37"/>
  <c r="YJ58" i="37"/>
  <c r="YV58" i="37"/>
  <c r="ZH58" i="37"/>
  <c r="ZT58" i="37"/>
  <c r="AAF58" i="37"/>
  <c r="AAR58" i="37"/>
  <c r="ABD58" i="37"/>
  <c r="ABP58" i="37"/>
  <c r="ACB58" i="37"/>
  <c r="ACN58" i="37"/>
  <c r="ACZ58" i="37"/>
  <c r="ADL58" i="37"/>
  <c r="ADX58" i="37"/>
  <c r="AEJ58" i="37"/>
  <c r="AEV58" i="37"/>
  <c r="AFH58" i="37"/>
  <c r="AFT58" i="37"/>
  <c r="AGF58" i="37"/>
  <c r="AGR58" i="37"/>
  <c r="AHD58" i="37"/>
  <c r="AHP58" i="37"/>
  <c r="AIB58" i="37"/>
  <c r="AIN58" i="37"/>
  <c r="AIZ58" i="37"/>
  <c r="XJ59" i="37"/>
  <c r="XV58" i="37"/>
  <c r="AET58" i="37"/>
  <c r="AHZ59" i="37"/>
  <c r="AT68" i="37"/>
  <c r="BF68" i="37"/>
  <c r="BR68" i="37"/>
  <c r="CD68" i="37"/>
  <c r="CP68" i="37"/>
  <c r="DB68" i="37"/>
  <c r="DN68" i="37"/>
  <c r="DZ68" i="37"/>
  <c r="EL68" i="37"/>
  <c r="EX68" i="37"/>
  <c r="FJ68" i="37"/>
  <c r="FV68" i="37"/>
  <c r="GH68" i="37"/>
  <c r="GT68" i="37"/>
  <c r="HF68" i="37"/>
  <c r="HR68" i="37"/>
  <c r="ID68" i="37"/>
  <c r="IP68" i="37"/>
  <c r="JB68" i="37"/>
  <c r="JN68" i="37"/>
  <c r="JZ68" i="37"/>
  <c r="KL68" i="37"/>
  <c r="KX68" i="37"/>
  <c r="LJ68" i="37"/>
  <c r="LV68" i="37"/>
  <c r="MH68" i="37"/>
  <c r="MT68" i="37"/>
  <c r="NF68" i="37"/>
  <c r="NR68" i="37"/>
  <c r="OD68" i="37"/>
  <c r="OP68" i="37"/>
  <c r="PB68" i="37"/>
  <c r="PN68" i="37"/>
  <c r="PZ68" i="37"/>
  <c r="QL68" i="37"/>
  <c r="QX68" i="37"/>
  <c r="RJ68" i="37"/>
  <c r="RV68" i="37"/>
  <c r="SH68" i="37"/>
  <c r="ST68" i="37"/>
  <c r="TF68" i="37"/>
  <c r="TR68" i="37"/>
  <c r="UD68" i="37"/>
  <c r="UP68" i="37"/>
  <c r="VB68" i="37"/>
  <c r="VN68" i="37"/>
  <c r="VZ68" i="37"/>
  <c r="WL68" i="37"/>
  <c r="WX68" i="37"/>
  <c r="XJ68" i="37"/>
  <c r="XV68" i="37"/>
  <c r="YH68" i="37"/>
  <c r="YT68" i="37"/>
  <c r="ZF68" i="37"/>
  <c r="ZR68" i="37"/>
  <c r="AAD68" i="37"/>
  <c r="AAP68" i="37"/>
  <c r="ABB68" i="37"/>
  <c r="ABN68" i="37"/>
  <c r="ABZ68" i="37"/>
  <c r="ACL68" i="37"/>
  <c r="ACX68" i="37"/>
  <c r="ADJ68" i="37"/>
  <c r="ADV68" i="37"/>
  <c r="AEH68" i="37"/>
  <c r="DO68" i="37"/>
  <c r="FK68" i="37"/>
  <c r="HG68" i="37"/>
  <c r="AT69" i="37"/>
  <c r="BR69" i="37"/>
  <c r="EX69" i="37"/>
  <c r="FJ69" i="37"/>
  <c r="JZ69" i="37"/>
  <c r="MT69" i="37"/>
  <c r="OP69" i="37"/>
  <c r="QL69" i="37"/>
  <c r="AET68" i="37"/>
  <c r="AFF68" i="37"/>
  <c r="AFR68" i="37"/>
  <c r="AGD68" i="37"/>
  <c r="AGP68" i="37"/>
  <c r="AHB68" i="37"/>
  <c r="AHN68" i="37"/>
  <c r="AHZ68" i="37"/>
  <c r="AIL68" i="37"/>
  <c r="AIX68" i="37"/>
  <c r="AR69" i="37"/>
  <c r="BD69" i="37"/>
  <c r="BP69" i="37"/>
  <c r="CB69" i="37"/>
  <c r="CN69" i="37"/>
  <c r="CZ69" i="37"/>
  <c r="DL69" i="37"/>
  <c r="DX69" i="37"/>
  <c r="EJ69" i="37"/>
  <c r="EV69" i="37"/>
  <c r="FH69" i="37"/>
  <c r="FT69" i="37"/>
  <c r="GF69" i="37"/>
  <c r="GR69" i="37"/>
  <c r="HD69" i="37"/>
  <c r="HP69" i="37"/>
  <c r="IB69" i="37"/>
  <c r="IN69" i="37"/>
  <c r="IZ69" i="37"/>
  <c r="JL69" i="37"/>
  <c r="JX69" i="37"/>
  <c r="KJ69" i="37"/>
  <c r="KV69" i="37"/>
  <c r="LH69" i="37"/>
  <c r="LT69" i="37"/>
  <c r="MF69" i="37"/>
  <c r="MR69" i="37"/>
  <c r="ND69" i="37"/>
  <c r="NP69" i="37"/>
  <c r="OB69" i="37"/>
  <c r="ON69" i="37"/>
  <c r="OZ69" i="37"/>
  <c r="PL69" i="37"/>
  <c r="PX69" i="37"/>
  <c r="QJ69" i="37"/>
  <c r="QV69" i="37"/>
  <c r="RH69" i="37"/>
  <c r="RT69" i="37"/>
  <c r="SF69" i="37"/>
  <c r="SR69" i="37"/>
  <c r="TD69" i="37"/>
  <c r="TP69" i="37"/>
  <c r="UB69" i="37"/>
  <c r="UN69" i="37"/>
  <c r="UZ69" i="37"/>
  <c r="VL69" i="37"/>
  <c r="VX69" i="37"/>
  <c r="WJ69" i="37"/>
  <c r="WV69" i="37"/>
  <c r="XH69" i="37"/>
  <c r="XT69" i="37"/>
  <c r="YF69" i="37"/>
  <c r="YR69" i="37"/>
  <c r="ZD69" i="37"/>
  <c r="ZP69" i="37"/>
  <c r="AAB69" i="37"/>
  <c r="AAN69" i="37"/>
  <c r="AAZ69" i="37"/>
  <c r="ABL69" i="37"/>
  <c r="ABX69" i="37"/>
  <c r="ACJ69" i="37"/>
  <c r="ACV69" i="37"/>
  <c r="ADH69" i="37"/>
  <c r="ADT69" i="37"/>
  <c r="AEF69" i="37"/>
  <c r="AER69" i="37"/>
  <c r="AFD69" i="37"/>
  <c r="AFP69" i="37"/>
  <c r="AGB69" i="37"/>
  <c r="AGN69" i="37"/>
  <c r="AGZ69" i="37"/>
  <c r="AHL69" i="37"/>
  <c r="AHX69" i="37"/>
  <c r="AIJ69" i="37"/>
  <c r="AIV69" i="37"/>
  <c r="AFF18" i="37"/>
  <c r="AAP18" i="37"/>
  <c r="KR28" i="37"/>
  <c r="AGV28" i="37"/>
  <c r="QD29" i="37"/>
  <c r="QP29" i="37"/>
  <c r="RB29" i="37"/>
  <c r="RN29" i="37"/>
  <c r="RZ29" i="37"/>
  <c r="SL29" i="37"/>
  <c r="SX29" i="37"/>
  <c r="TJ29" i="37"/>
  <c r="TV29" i="37"/>
  <c r="UH29" i="37"/>
  <c r="UT29" i="37"/>
  <c r="VF29" i="37"/>
  <c r="VR29" i="37"/>
  <c r="WD29" i="37"/>
  <c r="YN28" i="37"/>
  <c r="ABH28" i="37"/>
  <c r="AEB28" i="37"/>
  <c r="PR29" i="37"/>
  <c r="WP29" i="37"/>
  <c r="XB29" i="37"/>
  <c r="XN29" i="37"/>
  <c r="XZ29" i="37"/>
  <c r="YL29" i="37"/>
  <c r="YX29" i="37"/>
  <c r="ZJ29" i="37"/>
  <c r="ZV29" i="37"/>
  <c r="AAH29" i="37"/>
  <c r="AAT29" i="37"/>
  <c r="ABF29" i="37"/>
  <c r="ABR29" i="37"/>
  <c r="ACD29" i="37"/>
  <c r="ACP29" i="37"/>
  <c r="ADB29" i="37"/>
  <c r="ADN29" i="37"/>
  <c r="ADZ29" i="37"/>
  <c r="AEL29" i="37"/>
  <c r="AEX29" i="37"/>
  <c r="AFJ29" i="37"/>
  <c r="AFV29" i="37"/>
  <c r="AGH29" i="37"/>
  <c r="AGT29" i="37"/>
  <c r="AHF29" i="37"/>
  <c r="AHR29" i="37"/>
  <c r="AID29" i="37"/>
  <c r="AIP29" i="37"/>
  <c r="AP38" i="37"/>
  <c r="BB38" i="37"/>
  <c r="BN38" i="37"/>
  <c r="BZ38" i="37"/>
  <c r="CL38" i="37"/>
  <c r="CX38" i="37"/>
  <c r="DJ38" i="37"/>
  <c r="DV38" i="37"/>
  <c r="EH38" i="37"/>
  <c r="ET38" i="37"/>
  <c r="FF38" i="37"/>
  <c r="FR38" i="37"/>
  <c r="GD38" i="37"/>
  <c r="GP38" i="37"/>
  <c r="HB38" i="37"/>
  <c r="HN38" i="37"/>
  <c r="HZ38" i="37"/>
  <c r="IL38" i="37"/>
  <c r="IX38" i="37"/>
  <c r="JJ38" i="37"/>
  <c r="JV38" i="37"/>
  <c r="KH38" i="37"/>
  <c r="KT38" i="37"/>
  <c r="LF38" i="37"/>
  <c r="LR38" i="37"/>
  <c r="MD38" i="37"/>
  <c r="MP38" i="37"/>
  <c r="NB38" i="37"/>
  <c r="NN38" i="37"/>
  <c r="NZ38" i="37"/>
  <c r="OL38" i="37"/>
  <c r="OX38" i="37"/>
  <c r="PJ38" i="37"/>
  <c r="PV38" i="37"/>
  <c r="QH38" i="37"/>
  <c r="QT38" i="37"/>
  <c r="RF38" i="37"/>
  <c r="RR38" i="37"/>
  <c r="SD38" i="37"/>
  <c r="SP38" i="37"/>
  <c r="TB38" i="37"/>
  <c r="TN38" i="37"/>
  <c r="TZ38" i="37"/>
  <c r="UL38" i="37"/>
  <c r="UX38" i="37"/>
  <c r="VJ38" i="37"/>
  <c r="VV38" i="37"/>
  <c r="WH38" i="37"/>
  <c r="WT38" i="37"/>
  <c r="XF38" i="37"/>
  <c r="XR38" i="37"/>
  <c r="YD38" i="37"/>
  <c r="YP38" i="37"/>
  <c r="ZB38" i="37"/>
  <c r="ZN38" i="37"/>
  <c r="ZZ38" i="37"/>
  <c r="AAL38" i="37"/>
  <c r="AAX38" i="37"/>
  <c r="MG19" i="37"/>
  <c r="MS19" i="37"/>
  <c r="NE19" i="37"/>
  <c r="NQ19" i="37"/>
  <c r="OO19" i="37"/>
  <c r="PA19" i="37"/>
  <c r="PM19" i="37"/>
  <c r="PY19" i="37"/>
  <c r="QK19" i="37"/>
  <c r="QW19" i="37"/>
  <c r="RI19" i="37"/>
  <c r="RU19" i="37"/>
  <c r="SG19" i="37"/>
  <c r="SS19" i="37"/>
  <c r="TE19" i="37"/>
  <c r="TQ19" i="37"/>
  <c r="UC19" i="37"/>
  <c r="UO19" i="37"/>
  <c r="VA19" i="37"/>
  <c r="VM19" i="37"/>
  <c r="VY19" i="37"/>
  <c r="WK19" i="37"/>
  <c r="WW19" i="37"/>
  <c r="XI19" i="37"/>
  <c r="XU19" i="37"/>
  <c r="YG19" i="37"/>
  <c r="YS19" i="37"/>
  <c r="ZE19" i="37"/>
  <c r="ZQ19" i="37"/>
  <c r="AAC19" i="37"/>
  <c r="AAO19" i="37"/>
  <c r="ABA19" i="37"/>
  <c r="ABM19" i="37"/>
  <c r="ABY19" i="37"/>
  <c r="ACK19" i="37"/>
  <c r="ACW19" i="37"/>
  <c r="ADI19" i="37"/>
  <c r="ADU19" i="37"/>
  <c r="AEG19" i="37"/>
  <c r="AFE19" i="37"/>
  <c r="AGC19" i="37"/>
  <c r="AGO19" i="37"/>
  <c r="AHA19" i="37"/>
  <c r="AHM19" i="37"/>
  <c r="AHY19" i="37"/>
  <c r="AIK19" i="37"/>
  <c r="AIW19" i="37"/>
  <c r="ADB18" i="37"/>
  <c r="ADN18" i="37"/>
  <c r="ADZ18" i="37"/>
  <c r="AEL18" i="37"/>
  <c r="AS28" i="37"/>
  <c r="BE28" i="37"/>
  <c r="BQ28" i="37"/>
  <c r="CC28" i="37"/>
  <c r="CO28" i="37"/>
  <c r="DA28" i="37"/>
  <c r="DM28" i="37"/>
  <c r="DY28" i="37"/>
  <c r="EK28" i="37"/>
  <c r="EW28" i="37"/>
  <c r="FI28" i="37"/>
  <c r="FU28" i="37"/>
  <c r="GG28" i="37"/>
  <c r="GS28" i="37"/>
  <c r="HE28" i="37"/>
  <c r="HQ28" i="37"/>
  <c r="IC28" i="37"/>
  <c r="IO28" i="37"/>
  <c r="JA28" i="37"/>
  <c r="JM28" i="37"/>
  <c r="JY28" i="37"/>
  <c r="KK28" i="37"/>
  <c r="KW28" i="37"/>
  <c r="LI28" i="37"/>
  <c r="LU28" i="37"/>
  <c r="MG28" i="37"/>
  <c r="MS28" i="37"/>
  <c r="NE28" i="37"/>
  <c r="NQ28" i="37"/>
  <c r="OC28" i="37"/>
  <c r="OO28" i="37"/>
  <c r="PA28" i="37"/>
  <c r="PM28" i="37"/>
  <c r="PY28" i="37"/>
  <c r="QK28" i="37"/>
  <c r="QW28" i="37"/>
  <c r="RI28" i="37"/>
  <c r="RU28" i="37"/>
  <c r="SG28" i="37"/>
  <c r="SS28" i="37"/>
  <c r="TE28" i="37"/>
  <c r="TQ28" i="37"/>
  <c r="UO28" i="37"/>
  <c r="VA28" i="37"/>
  <c r="VM28" i="37"/>
  <c r="VY28" i="37"/>
  <c r="WK28" i="37"/>
  <c r="WW28" i="37"/>
  <c r="XI28" i="37"/>
  <c r="XU28" i="37"/>
  <c r="YG28" i="37"/>
  <c r="YS28" i="37"/>
  <c r="ZE28" i="37"/>
  <c r="AAC28" i="37"/>
  <c r="AAO28" i="37"/>
  <c r="ABA28" i="37"/>
  <c r="ABM28" i="37"/>
  <c r="ABY28" i="37"/>
  <c r="ACK28" i="37"/>
  <c r="ACW28" i="37"/>
  <c r="ADI28" i="37"/>
  <c r="ADU28" i="37"/>
  <c r="AEG28" i="37"/>
  <c r="AES28" i="37"/>
  <c r="AFE28" i="37"/>
  <c r="AFQ28" i="37"/>
  <c r="AGC28" i="37"/>
  <c r="AGO28" i="37"/>
  <c r="AHA28" i="37"/>
  <c r="AHM28" i="37"/>
  <c r="AHY28" i="37"/>
  <c r="AIK28" i="37"/>
  <c r="AIW28" i="37"/>
  <c r="AQ29" i="37"/>
  <c r="BC29" i="37"/>
  <c r="BO29" i="37"/>
  <c r="EI29" i="37"/>
  <c r="LH28" i="37"/>
  <c r="NA19" i="37"/>
  <c r="AK28" i="37"/>
  <c r="BI28" i="37"/>
  <c r="CG28" i="37"/>
  <c r="CS28" i="37"/>
  <c r="DE28" i="37"/>
  <c r="EC28" i="37"/>
  <c r="FA28" i="37"/>
  <c r="FM28" i="37"/>
  <c r="FY28" i="37"/>
  <c r="GW28" i="37"/>
  <c r="HU28" i="37"/>
  <c r="IG28" i="37"/>
  <c r="IS28" i="37"/>
  <c r="JE28" i="37"/>
  <c r="LY28" i="37"/>
  <c r="OS28" i="37"/>
  <c r="RM28" i="37"/>
  <c r="UG28" i="37"/>
  <c r="XA28" i="37"/>
  <c r="ACO28" i="37"/>
  <c r="AFI28" i="37"/>
  <c r="AIC28" i="37"/>
  <c r="BG29" i="37"/>
  <c r="BS29" i="37"/>
  <c r="DC29" i="37"/>
  <c r="EA29" i="37"/>
  <c r="EM29" i="37"/>
  <c r="FW29" i="37"/>
  <c r="GU29" i="37"/>
  <c r="IQ29" i="37"/>
  <c r="KM29" i="37"/>
  <c r="LW29" i="37"/>
  <c r="MI29" i="37"/>
  <c r="NS29" i="37"/>
  <c r="OE29" i="37"/>
  <c r="QA29" i="37"/>
  <c r="RK29" i="37"/>
  <c r="TG29" i="37"/>
  <c r="VC29" i="37"/>
  <c r="WY29" i="37"/>
  <c r="FM39" i="37"/>
  <c r="BV28" i="37"/>
  <c r="EP28" i="37"/>
  <c r="HJ28" i="37"/>
  <c r="KD28" i="37"/>
  <c r="MX28" i="37"/>
  <c r="PR28" i="37"/>
  <c r="SL28" i="37"/>
  <c r="VF28" i="37"/>
  <c r="XZ28" i="37"/>
  <c r="AAT28" i="37"/>
  <c r="ABF28" i="37"/>
  <c r="ABR28" i="37"/>
  <c r="ACD28" i="37"/>
  <c r="ACP28" i="37"/>
  <c r="ADB28" i="37"/>
  <c r="ADN28" i="37"/>
  <c r="ADZ28" i="37"/>
  <c r="AEL28" i="37"/>
  <c r="AEX28" i="37"/>
  <c r="AFJ28" i="37"/>
  <c r="AFV28" i="37"/>
  <c r="AGH28" i="37"/>
  <c r="AGT28" i="37"/>
  <c r="AHF28" i="37"/>
  <c r="AHR28" i="37"/>
  <c r="AID28" i="37"/>
  <c r="LI39" i="37"/>
  <c r="OC39" i="37"/>
  <c r="XU39" i="37"/>
  <c r="ZQ39" i="37"/>
  <c r="AAO39" i="37"/>
  <c r="ACK39" i="37"/>
  <c r="AIW39" i="37"/>
  <c r="AHY48" i="37"/>
  <c r="AIP28" i="37"/>
  <c r="AV28" i="37"/>
  <c r="EB28" i="37"/>
  <c r="EN28" i="37"/>
  <c r="QZ28" i="37"/>
  <c r="TT28" i="37"/>
  <c r="VD28" i="37"/>
  <c r="WZ29" i="37"/>
  <c r="ZT28" i="37"/>
  <c r="AAF28" i="37"/>
  <c r="ACB28" i="37"/>
  <c r="AEJ29" i="37"/>
  <c r="AEV28" i="37"/>
  <c r="AGF29" i="37"/>
  <c r="AIB28" i="37"/>
  <c r="CD29" i="37"/>
  <c r="CP29" i="37"/>
  <c r="FJ29" i="37"/>
  <c r="FV29" i="37"/>
  <c r="HF29" i="37"/>
  <c r="HR29" i="37"/>
  <c r="ID29" i="37"/>
  <c r="JB29" i="37"/>
  <c r="JN29" i="37"/>
  <c r="JZ29" i="37"/>
  <c r="KX29" i="37"/>
  <c r="LJ29" i="37"/>
  <c r="LV29" i="37"/>
  <c r="MT29" i="37"/>
  <c r="NF29" i="37"/>
  <c r="NR29" i="37"/>
  <c r="OP29" i="37"/>
  <c r="PB29" i="37"/>
  <c r="QL29" i="37"/>
  <c r="QX29" i="37"/>
  <c r="SH29" i="37"/>
  <c r="ST29" i="37"/>
  <c r="TF29" i="37"/>
  <c r="UD29" i="37"/>
  <c r="UP29" i="37"/>
  <c r="VZ29" i="37"/>
  <c r="WL29" i="37"/>
  <c r="WX29" i="37"/>
  <c r="XV29" i="37"/>
  <c r="YH29" i="37"/>
  <c r="ZR29" i="37"/>
  <c r="AAD29" i="37"/>
  <c r="AAP29" i="37"/>
  <c r="ABN29" i="37"/>
  <c r="ABZ29" i="37"/>
  <c r="ACL29" i="37"/>
  <c r="ADJ29" i="37"/>
  <c r="ADV29" i="37"/>
  <c r="AFF29" i="37"/>
  <c r="AFR29" i="37"/>
  <c r="AHB29" i="37"/>
  <c r="AHN29" i="37"/>
  <c r="AIX29" i="37"/>
  <c r="FB38" i="37"/>
  <c r="IH38" i="37"/>
  <c r="LB38" i="37"/>
  <c r="NV38" i="37"/>
  <c r="OH38" i="37"/>
  <c r="OT38" i="37"/>
  <c r="PF38" i="37"/>
  <c r="PR38" i="37"/>
  <c r="QD38" i="37"/>
  <c r="RB38" i="37"/>
  <c r="RN38" i="37"/>
  <c r="RZ38" i="37"/>
  <c r="SL38" i="37"/>
  <c r="SX38" i="37"/>
  <c r="TV38" i="37"/>
  <c r="UH38" i="37"/>
  <c r="UT38" i="37"/>
  <c r="VF38" i="37"/>
  <c r="VR38" i="37"/>
  <c r="WP38" i="37"/>
  <c r="XB38" i="37"/>
  <c r="XN38" i="37"/>
  <c r="DP39" i="37"/>
  <c r="XZ38" i="37"/>
  <c r="YL38" i="37"/>
  <c r="YX38" i="37"/>
  <c r="ZJ38" i="37"/>
  <c r="ZV38" i="37"/>
  <c r="AAH38" i="37"/>
  <c r="AAT38" i="37"/>
  <c r="ABF38" i="37"/>
  <c r="ABR38" i="37"/>
  <c r="ACD38" i="37"/>
  <c r="ACP38" i="37"/>
  <c r="ADB38" i="37"/>
  <c r="ADN38" i="37"/>
  <c r="ADZ38" i="37"/>
  <c r="AEL38" i="37"/>
  <c r="AEX38" i="37"/>
  <c r="AFJ38" i="37"/>
  <c r="AFV38" i="37"/>
  <c r="AGH38" i="37"/>
  <c r="AGT38" i="37"/>
  <c r="AHF38" i="37"/>
  <c r="AHR38" i="37"/>
  <c r="AID38" i="37"/>
  <c r="AIP38" i="37"/>
  <c r="AJ39" i="37"/>
  <c r="Z39" i="37" s="1" a="1"/>
  <c r="Z39" i="37" s="1"/>
  <c r="AA39" i="37" s="1"/>
  <c r="AB38" i="37" s="1"/>
  <c r="BH39" i="37"/>
  <c r="CF39" i="37"/>
  <c r="CR39" i="37"/>
  <c r="DD39" i="37"/>
  <c r="EB39" i="37"/>
  <c r="EN39" i="37"/>
  <c r="EZ39" i="37"/>
  <c r="FL39" i="37"/>
  <c r="FX39" i="37"/>
  <c r="GV39" i="37"/>
  <c r="HH39" i="37"/>
  <c r="HT39" i="37"/>
  <c r="IF39" i="37"/>
  <c r="IR39" i="37"/>
  <c r="JP39" i="37"/>
  <c r="KB39" i="37"/>
  <c r="KN39" i="37"/>
  <c r="KZ39" i="37"/>
  <c r="LL39" i="37"/>
  <c r="LX39" i="37"/>
  <c r="MJ39" i="37"/>
  <c r="MV39" i="37"/>
  <c r="NH39" i="37"/>
  <c r="NT39" i="37"/>
  <c r="OF39" i="37"/>
  <c r="OR39" i="37"/>
  <c r="PP39" i="37"/>
  <c r="QB39" i="37"/>
  <c r="QN39" i="37"/>
  <c r="RL39" i="37"/>
  <c r="RX39" i="37"/>
  <c r="SJ39" i="37"/>
  <c r="SV39" i="37"/>
  <c r="TH39" i="37"/>
  <c r="UF39" i="37"/>
  <c r="VD39" i="37"/>
  <c r="VP39" i="37"/>
  <c r="WB39" i="37"/>
  <c r="WZ39" i="37"/>
  <c r="XL39" i="37"/>
  <c r="XX39" i="37"/>
  <c r="YJ39" i="37"/>
  <c r="YV39" i="37"/>
  <c r="ZT39" i="37"/>
  <c r="AAF39" i="37"/>
  <c r="ABD39" i="37"/>
  <c r="ABP39" i="37"/>
  <c r="ACB39" i="37"/>
  <c r="ACN39" i="37"/>
  <c r="ACZ39" i="37"/>
  <c r="ADL39" i="37"/>
  <c r="ADX39" i="37"/>
  <c r="AEJ39" i="37"/>
  <c r="AEV39" i="37"/>
  <c r="AFH39" i="37"/>
  <c r="AFT39" i="37"/>
  <c r="AGF39" i="37"/>
  <c r="AGR39" i="37"/>
  <c r="AHD39" i="37"/>
  <c r="AHP39" i="37"/>
  <c r="AIN39" i="37"/>
  <c r="BH48" i="37"/>
  <c r="CR48" i="37"/>
  <c r="DP48" i="37"/>
  <c r="EN48" i="37"/>
  <c r="EZ48" i="37"/>
  <c r="FX48" i="37"/>
  <c r="GV48" i="37"/>
  <c r="HT48" i="37"/>
  <c r="IR48" i="37"/>
  <c r="JP48" i="37"/>
  <c r="KN48" i="37"/>
  <c r="LL48" i="37"/>
  <c r="MJ48" i="37"/>
  <c r="NH48" i="37"/>
  <c r="OF48" i="37"/>
  <c r="PD48" i="37"/>
  <c r="QB48" i="37"/>
  <c r="QZ48" i="37"/>
  <c r="RX48" i="37"/>
  <c r="SV48" i="37"/>
  <c r="TT48" i="37"/>
  <c r="UR48" i="37"/>
  <c r="VP48" i="37"/>
  <c r="WN48" i="37"/>
  <c r="XL48" i="37"/>
  <c r="YJ48" i="37"/>
  <c r="ZH48" i="37"/>
  <c r="ZT48" i="37"/>
  <c r="AAF48" i="37"/>
  <c r="AAR48" i="37"/>
  <c r="ABD48" i="37"/>
  <c r="ABP48" i="37"/>
  <c r="ACB48" i="37"/>
  <c r="ACN48" i="37"/>
  <c r="ACZ48" i="37"/>
  <c r="ADL48" i="37"/>
  <c r="ADX48" i="37"/>
  <c r="AEJ48" i="37"/>
  <c r="AEV48" i="37"/>
  <c r="AFH48" i="37"/>
  <c r="AFT48" i="37"/>
  <c r="AGF48" i="37"/>
  <c r="AGR48" i="37"/>
  <c r="AHD48" i="37"/>
  <c r="AHP48" i="37"/>
  <c r="AIB48" i="37"/>
  <c r="AIZ48" i="37"/>
  <c r="BF49" i="37"/>
  <c r="BR49" i="37"/>
  <c r="CD49" i="37"/>
  <c r="CP49" i="37"/>
  <c r="DB49" i="37"/>
  <c r="DN49" i="37"/>
  <c r="DZ49" i="37"/>
  <c r="EL49" i="37"/>
  <c r="EX49" i="37"/>
  <c r="FJ49" i="37"/>
  <c r="FV49" i="37"/>
  <c r="GH49" i="37"/>
  <c r="GT49" i="37"/>
  <c r="HF49" i="37"/>
  <c r="ID49" i="37"/>
  <c r="IP49" i="37"/>
  <c r="JB49" i="37"/>
  <c r="JN49" i="37"/>
  <c r="JZ49" i="37"/>
  <c r="KX49" i="37"/>
  <c r="LJ49" i="37"/>
  <c r="LV49" i="37"/>
  <c r="NF49" i="37"/>
  <c r="NR49" i="37"/>
  <c r="OP49" i="37"/>
  <c r="PB49" i="37"/>
  <c r="PN49" i="37"/>
  <c r="PZ49" i="37"/>
  <c r="QL49" i="37"/>
  <c r="QX49" i="37"/>
  <c r="RJ49" i="37"/>
  <c r="SK48" i="37"/>
  <c r="AN49" i="37"/>
  <c r="AZ49" i="37"/>
  <c r="BL49" i="37"/>
  <c r="BX49" i="37"/>
  <c r="CJ49" i="37"/>
  <c r="CV49" i="37"/>
  <c r="DH49" i="37"/>
  <c r="DT49" i="37"/>
  <c r="EF49" i="37"/>
  <c r="ER49" i="37"/>
  <c r="FD49" i="37"/>
  <c r="FP49" i="37"/>
  <c r="GB49" i="37"/>
  <c r="GN49" i="37"/>
  <c r="GZ49" i="37"/>
  <c r="HL49" i="37"/>
  <c r="HX49" i="37"/>
  <c r="IJ49" i="37"/>
  <c r="IV49" i="37"/>
  <c r="JH49" i="37"/>
  <c r="JT49" i="37"/>
  <c r="KF49" i="37"/>
  <c r="KR49" i="37"/>
  <c r="LD49" i="37"/>
  <c r="LP49" i="37"/>
  <c r="MB49" i="37"/>
  <c r="MN49" i="37"/>
  <c r="MZ49" i="37"/>
  <c r="NL49" i="37"/>
  <c r="NX49" i="37"/>
  <c r="OJ49" i="37"/>
  <c r="OV49" i="37"/>
  <c r="PH49" i="37"/>
  <c r="PT49" i="37"/>
  <c r="QF49" i="37"/>
  <c r="QR49" i="37"/>
  <c r="RD49" i="37"/>
  <c r="RP49" i="37"/>
  <c r="SB49" i="37"/>
  <c r="SN49" i="37"/>
  <c r="SZ49" i="37"/>
  <c r="TL49" i="37"/>
  <c r="TX49" i="37"/>
  <c r="UJ49" i="37"/>
  <c r="UV49" i="37"/>
  <c r="VH49" i="37"/>
  <c r="VT49" i="37"/>
  <c r="WF49" i="37"/>
  <c r="WR49" i="37"/>
  <c r="XD49" i="37"/>
  <c r="XP49" i="37"/>
  <c r="YB49" i="37"/>
  <c r="YN49" i="37"/>
  <c r="YZ49" i="37"/>
  <c r="ZL49" i="37"/>
  <c r="ZX49" i="37"/>
  <c r="AAJ49" i="37"/>
  <c r="AAV49" i="37"/>
  <c r="ABH49" i="37"/>
  <c r="ABT49" i="37"/>
  <c r="ACF49" i="37"/>
  <c r="ACR49" i="37"/>
  <c r="ADD49" i="37"/>
  <c r="ADP49" i="37"/>
  <c r="AEB49" i="37"/>
  <c r="AEN49" i="37"/>
  <c r="AEZ49" i="37"/>
  <c r="AFL49" i="37"/>
  <c r="AFX49" i="37"/>
  <c r="AGJ49" i="37"/>
  <c r="AGV49" i="37"/>
  <c r="AHH49" i="37"/>
  <c r="AHT49" i="37"/>
  <c r="AIF49" i="37"/>
  <c r="AIR49" i="37"/>
  <c r="AX49" i="37"/>
  <c r="FN49" i="37"/>
  <c r="LN49" i="37"/>
  <c r="ML49" i="37"/>
  <c r="NV49" i="37"/>
  <c r="RB49" i="37"/>
  <c r="TJ49" i="37"/>
  <c r="XB49" i="37"/>
  <c r="XN49" i="37"/>
  <c r="ABR49" i="37"/>
  <c r="AID49" i="37"/>
  <c r="AS38" i="37"/>
  <c r="BE38" i="37"/>
  <c r="BQ38" i="37"/>
  <c r="CC38" i="37"/>
  <c r="CO38" i="37"/>
  <c r="DA38" i="37"/>
  <c r="DM38" i="37"/>
  <c r="DY38" i="37"/>
  <c r="EK38" i="37"/>
  <c r="EW38" i="37"/>
  <c r="FI38" i="37"/>
  <c r="FU38" i="37"/>
  <c r="GG38" i="37"/>
  <c r="GS38" i="37"/>
  <c r="HE38" i="37"/>
  <c r="HQ38" i="37"/>
  <c r="IC38" i="37"/>
  <c r="IO38" i="37"/>
  <c r="JA38" i="37"/>
  <c r="JM38" i="37"/>
  <c r="JY38" i="37"/>
  <c r="KK38" i="37"/>
  <c r="KW38" i="37"/>
  <c r="LI38" i="37"/>
  <c r="LU38" i="37"/>
  <c r="MG38" i="37"/>
  <c r="MS38" i="37"/>
  <c r="NE38" i="37"/>
  <c r="NQ38" i="37"/>
  <c r="OC38" i="37"/>
  <c r="AQ39" i="37"/>
  <c r="BC39" i="37"/>
  <c r="BO39" i="37"/>
  <c r="CA39" i="37"/>
  <c r="CM39" i="37"/>
  <c r="CY39" i="37"/>
  <c r="DK39" i="37"/>
  <c r="DW39" i="37"/>
  <c r="EI39" i="37"/>
  <c r="EU39" i="37"/>
  <c r="FG39" i="37"/>
  <c r="FS39" i="37"/>
  <c r="GE39" i="37"/>
  <c r="GQ39" i="37"/>
  <c r="HC39" i="37"/>
  <c r="HO39" i="37"/>
  <c r="IA39" i="37"/>
  <c r="IM39" i="37"/>
  <c r="IY39" i="37"/>
  <c r="JK39" i="37"/>
  <c r="JW39" i="37"/>
  <c r="KI39" i="37"/>
  <c r="KU39" i="37"/>
  <c r="LG39" i="37"/>
  <c r="LS39" i="37"/>
  <c r="ME39" i="37"/>
  <c r="MQ39" i="37"/>
  <c r="NC39" i="37"/>
  <c r="NO39" i="37"/>
  <c r="OA39" i="37"/>
  <c r="OM39" i="37"/>
  <c r="OY39" i="37"/>
  <c r="PK39" i="37"/>
  <c r="PW39" i="37"/>
  <c r="QI39" i="37"/>
  <c r="QU39" i="37"/>
  <c r="RG39" i="37"/>
  <c r="RS39" i="37"/>
  <c r="SE39" i="37"/>
  <c r="SQ39" i="37"/>
  <c r="TC39" i="37"/>
  <c r="TO39" i="37"/>
  <c r="UA39" i="37"/>
  <c r="UM39" i="37"/>
  <c r="UY39" i="37"/>
  <c r="VK39" i="37"/>
  <c r="BC48" i="37"/>
  <c r="BO48" i="37"/>
  <c r="CA48" i="37"/>
  <c r="CM48" i="37"/>
  <c r="EU48" i="37"/>
  <c r="FG48" i="37"/>
  <c r="GQ48" i="37"/>
  <c r="HC48" i="37"/>
  <c r="IA48" i="37"/>
  <c r="IY48" i="37"/>
  <c r="JW48" i="37"/>
  <c r="KI48" i="37"/>
  <c r="KU48" i="37"/>
  <c r="LG48" i="37"/>
  <c r="LS48" i="37"/>
  <c r="MQ48" i="37"/>
  <c r="NO48" i="37"/>
  <c r="OM48" i="37"/>
  <c r="OY48" i="37"/>
  <c r="PK48" i="37"/>
  <c r="QI48" i="37"/>
  <c r="RG48" i="37"/>
  <c r="RS48" i="37"/>
  <c r="SE48" i="37"/>
  <c r="SQ48" i="37"/>
  <c r="TC48" i="37"/>
  <c r="WI48" i="37"/>
  <c r="SZ68" i="37"/>
  <c r="RV49" i="37"/>
  <c r="SH49" i="37"/>
  <c r="ST49" i="37"/>
  <c r="TR49" i="37"/>
  <c r="UD49" i="37"/>
  <c r="UP49" i="37"/>
  <c r="VB49" i="37"/>
  <c r="VN49" i="37"/>
  <c r="VZ49" i="37"/>
  <c r="WL49" i="37"/>
  <c r="WX49" i="37"/>
  <c r="XJ49" i="37"/>
  <c r="XV49" i="37"/>
  <c r="YH49" i="37"/>
  <c r="YT49" i="37"/>
  <c r="AAD49" i="37"/>
  <c r="AAP49" i="37"/>
  <c r="ABN49" i="37"/>
  <c r="ABZ49" i="37"/>
  <c r="ACL49" i="37"/>
  <c r="ACX49" i="37"/>
  <c r="ADJ49" i="37"/>
  <c r="ADV49" i="37"/>
  <c r="AEH49" i="37"/>
  <c r="AFF49" i="37"/>
  <c r="AFR49" i="37"/>
  <c r="AHB49" i="37"/>
  <c r="AHN49" i="37"/>
  <c r="AHZ49" i="37"/>
  <c r="AIX49" i="37"/>
  <c r="AR49" i="37"/>
  <c r="BP49" i="37"/>
  <c r="CZ49" i="37"/>
  <c r="DL49" i="37"/>
  <c r="DX49" i="37"/>
  <c r="EJ49" i="37"/>
  <c r="EV49" i="37"/>
  <c r="FH49" i="37"/>
  <c r="GF49" i="37"/>
  <c r="HD49" i="37"/>
  <c r="IN49" i="37"/>
  <c r="IZ49" i="37"/>
  <c r="JL49" i="37"/>
  <c r="JX49" i="37"/>
  <c r="KJ49" i="37"/>
  <c r="KV49" i="37"/>
  <c r="LH49" i="37"/>
  <c r="LT49" i="37"/>
  <c r="MR49" i="37"/>
  <c r="OB49" i="37"/>
  <c r="ON49" i="37"/>
  <c r="PL49" i="37"/>
  <c r="PX49" i="37"/>
  <c r="QJ49" i="37"/>
  <c r="QV49" i="37"/>
  <c r="RH49" i="37"/>
  <c r="SF49" i="37"/>
  <c r="TP49" i="37"/>
  <c r="UB49" i="37"/>
  <c r="UN49" i="37"/>
  <c r="UZ49" i="37"/>
  <c r="VL49" i="37"/>
  <c r="VX49" i="37"/>
  <c r="WV49" i="37"/>
  <c r="XT49" i="37"/>
  <c r="ZD49" i="37"/>
  <c r="AAB49" i="37"/>
  <c r="AAN49" i="37"/>
  <c r="AAZ49" i="37"/>
  <c r="ABL49" i="37"/>
  <c r="ABX49" i="37"/>
  <c r="ACJ49" i="37"/>
  <c r="ADH49" i="37"/>
  <c r="AER49" i="37"/>
  <c r="AFD49" i="37"/>
  <c r="AFP49" i="37"/>
  <c r="AGB49" i="37"/>
  <c r="AGN49" i="37"/>
  <c r="AGZ49" i="37"/>
  <c r="AHL49" i="37"/>
  <c r="AHX49" i="37"/>
  <c r="AIV49" i="37"/>
  <c r="RD59" i="37"/>
  <c r="YN59" i="37"/>
  <c r="AEB59" i="37"/>
  <c r="AGW58" i="37"/>
  <c r="UA48" i="37"/>
  <c r="UY48" i="37"/>
  <c r="VK48" i="37"/>
  <c r="VW48" i="37"/>
  <c r="WU48" i="37"/>
  <c r="XS48" i="37"/>
  <c r="YQ48" i="37"/>
  <c r="ZC48" i="37"/>
  <c r="ZO48" i="37"/>
  <c r="AAA48" i="37"/>
  <c r="AAM48" i="37"/>
  <c r="AAY48" i="37"/>
  <c r="ABK48" i="37"/>
  <c r="ABW48" i="37"/>
  <c r="ACI48" i="37"/>
  <c r="ADG48" i="37"/>
  <c r="AEE48" i="37"/>
  <c r="AEQ48" i="37"/>
  <c r="AFC48" i="37"/>
  <c r="AFO48" i="37"/>
  <c r="AGA48" i="37"/>
  <c r="AGM48" i="37"/>
  <c r="AGY48" i="37"/>
  <c r="AO49" i="37"/>
  <c r="BA49" i="37"/>
  <c r="BM49" i="37"/>
  <c r="BY49" i="37"/>
  <c r="CK49" i="37"/>
  <c r="DI49" i="37"/>
  <c r="DU49" i="37"/>
  <c r="EG49" i="37"/>
  <c r="ES49" i="37"/>
  <c r="FE49" i="37"/>
  <c r="FQ49" i="37"/>
  <c r="GC49" i="37"/>
  <c r="GO49" i="37"/>
  <c r="HA49" i="37"/>
  <c r="HM49" i="37"/>
  <c r="HY49" i="37"/>
  <c r="IK49" i="37"/>
  <c r="IW49" i="37"/>
  <c r="JI49" i="37"/>
  <c r="JU49" i="37"/>
  <c r="KG49" i="37"/>
  <c r="KS49" i="37"/>
  <c r="LE49" i="37"/>
  <c r="LQ49" i="37"/>
  <c r="MC49" i="37"/>
  <c r="MO49" i="37"/>
  <c r="NA49" i="37"/>
  <c r="NM49" i="37"/>
  <c r="NY49" i="37"/>
  <c r="OK49" i="37"/>
  <c r="OW49" i="37"/>
  <c r="PI49" i="37"/>
  <c r="PU49" i="37"/>
  <c r="QG49" i="37"/>
  <c r="QS49" i="37"/>
  <c r="RE49" i="37"/>
  <c r="RQ49" i="37"/>
  <c r="SC49" i="37"/>
  <c r="SO49" i="37"/>
  <c r="TA49" i="37"/>
  <c r="TM49" i="37"/>
  <c r="TY49" i="37"/>
  <c r="UK49" i="37"/>
  <c r="UW49" i="37"/>
  <c r="VI49" i="37"/>
  <c r="VU49" i="37"/>
  <c r="WG49" i="37"/>
  <c r="WS49" i="37"/>
  <c r="XE49" i="37"/>
  <c r="XQ49" i="37"/>
  <c r="YC49" i="37"/>
  <c r="YO49" i="37"/>
  <c r="ZA49" i="37"/>
  <c r="ZM49" i="37"/>
  <c r="ZY49" i="37"/>
  <c r="AAK49" i="37"/>
  <c r="AAW49" i="37"/>
  <c r="ABI49" i="37"/>
  <c r="ABU49" i="37"/>
  <c r="ACG49" i="37"/>
  <c r="ACS49" i="37"/>
  <c r="ADE49" i="37"/>
  <c r="ADQ49" i="37"/>
  <c r="AEC49" i="37"/>
  <c r="AFA49" i="37"/>
  <c r="AFM49" i="37"/>
  <c r="AFY49" i="37"/>
  <c r="AGK49" i="37"/>
  <c r="AGW49" i="37"/>
  <c r="AHI49" i="37"/>
  <c r="AHU49" i="37"/>
  <c r="AIG49" i="37"/>
  <c r="AIS49" i="37"/>
  <c r="AEY49" i="37"/>
  <c r="AIE49" i="37"/>
  <c r="OP58" i="37"/>
  <c r="IV69" i="37"/>
  <c r="AN58" i="37"/>
  <c r="AZ58" i="37"/>
  <c r="BL58" i="37"/>
  <c r="BX58" i="37"/>
  <c r="CJ58" i="37"/>
  <c r="CV58" i="37"/>
  <c r="DH58" i="37"/>
  <c r="DT58" i="37"/>
  <c r="EF58" i="37"/>
  <c r="ER58" i="37"/>
  <c r="FD58" i="37"/>
  <c r="FP58" i="37"/>
  <c r="GB58" i="37"/>
  <c r="GN58" i="37"/>
  <c r="GZ58" i="37"/>
  <c r="HL58" i="37"/>
  <c r="HX58" i="37"/>
  <c r="IJ58" i="37"/>
  <c r="IV58" i="37"/>
  <c r="JH58" i="37"/>
  <c r="JT58" i="37"/>
  <c r="KF58" i="37"/>
  <c r="KR58" i="37"/>
  <c r="LD58" i="37"/>
  <c r="LP58" i="37"/>
  <c r="MB58" i="37"/>
  <c r="MN58" i="37"/>
  <c r="MZ58" i="37"/>
  <c r="NL58" i="37"/>
  <c r="NX58" i="37"/>
  <c r="OJ58" i="37"/>
  <c r="OV58" i="37"/>
  <c r="PH58" i="37"/>
  <c r="PT58" i="37"/>
  <c r="QF58" i="37"/>
  <c r="QR58" i="37"/>
  <c r="RD58" i="37"/>
  <c r="RP58" i="37"/>
  <c r="SB58" i="37"/>
  <c r="SN58" i="37"/>
  <c r="SZ58" i="37"/>
  <c r="TL58" i="37"/>
  <c r="TX58" i="37"/>
  <c r="UJ58" i="37"/>
  <c r="UV58" i="37"/>
  <c r="VH58" i="37"/>
  <c r="VT58" i="37"/>
  <c r="WF58" i="37"/>
  <c r="WR58" i="37"/>
  <c r="XD58" i="37"/>
  <c r="XP58" i="37"/>
  <c r="YB58" i="37"/>
  <c r="YN58" i="37"/>
  <c r="YZ58" i="37"/>
  <c r="ZL58" i="37"/>
  <c r="ZX58" i="37"/>
  <c r="AAJ58" i="37"/>
  <c r="AAV58" i="37"/>
  <c r="ABH58" i="37"/>
  <c r="ABT58" i="37"/>
  <c r="ACF58" i="37"/>
  <c r="AFA58" i="37"/>
  <c r="AFM58" i="37"/>
  <c r="AFY58" i="37"/>
  <c r="AGK58" i="37"/>
  <c r="AHI58" i="37"/>
  <c r="AHU58" i="37"/>
  <c r="AIG58" i="37"/>
  <c r="AIS58" i="37"/>
  <c r="AM59" i="37"/>
  <c r="AY59" i="37"/>
  <c r="BK59" i="37"/>
  <c r="BW59" i="37"/>
  <c r="CI59" i="37"/>
  <c r="CU59" i="37"/>
  <c r="DG59" i="37"/>
  <c r="DS59" i="37"/>
  <c r="EE59" i="37"/>
  <c r="EQ59" i="37"/>
  <c r="FC59" i="37"/>
  <c r="FO59" i="37"/>
  <c r="GA59" i="37"/>
  <c r="GM59" i="37"/>
  <c r="GY59" i="37"/>
  <c r="HK59" i="37"/>
  <c r="HW59" i="37"/>
  <c r="II59" i="37"/>
  <c r="IU59" i="37"/>
  <c r="JG59" i="37"/>
  <c r="JS59" i="37"/>
  <c r="KE59" i="37"/>
  <c r="KQ59" i="37"/>
  <c r="LC59" i="37"/>
  <c r="LO59" i="37"/>
  <c r="MA59" i="37"/>
  <c r="MM59" i="37"/>
  <c r="MY59" i="37"/>
  <c r="NK59" i="37"/>
  <c r="NW59" i="37"/>
  <c r="OI59" i="37"/>
  <c r="OU59" i="37"/>
  <c r="PG59" i="37"/>
  <c r="PS59" i="37"/>
  <c r="QE59" i="37"/>
  <c r="QQ59" i="37"/>
  <c r="RC59" i="37"/>
  <c r="RO59" i="37"/>
  <c r="SA59" i="37"/>
  <c r="SM59" i="37"/>
  <c r="SY59" i="37"/>
  <c r="TK59" i="37"/>
  <c r="TW59" i="37"/>
  <c r="UI59" i="37"/>
  <c r="UU59" i="37"/>
  <c r="VG59" i="37"/>
  <c r="VS59" i="37"/>
  <c r="WE59" i="37"/>
  <c r="WQ59" i="37"/>
  <c r="XC59" i="37"/>
  <c r="XO59" i="37"/>
  <c r="YA59" i="37"/>
  <c r="YM59" i="37"/>
  <c r="YY59" i="37"/>
  <c r="ZK59" i="37"/>
  <c r="ZW59" i="37"/>
  <c r="AAI59" i="37"/>
  <c r="AAU59" i="37"/>
  <c r="ABG59" i="37"/>
  <c r="ABS59" i="37"/>
  <c r="ACE59" i="37"/>
  <c r="ACQ59" i="37"/>
  <c r="ADC59" i="37"/>
  <c r="ADO59" i="37"/>
  <c r="AEA59" i="37"/>
  <c r="AEM59" i="37"/>
  <c r="AEY59" i="37"/>
  <c r="AFK59" i="37"/>
  <c r="AFW59" i="37"/>
  <c r="AGI59" i="37"/>
  <c r="AGU59" i="37"/>
  <c r="AHG59" i="37"/>
  <c r="AHS59" i="37"/>
  <c r="AIE59" i="37"/>
  <c r="AIQ59" i="37"/>
  <c r="ACR58" i="37"/>
  <c r="ADD58" i="37"/>
  <c r="ADP58" i="37"/>
  <c r="AEB58" i="37"/>
  <c r="AEN58" i="37"/>
  <c r="AEZ58" i="37"/>
  <c r="AFL58" i="37"/>
  <c r="AFX58" i="37"/>
  <c r="AGJ58" i="37"/>
  <c r="AGV58" i="37"/>
  <c r="AHH58" i="37"/>
  <c r="AHT58" i="37"/>
  <c r="AIF58" i="37"/>
  <c r="AIR58" i="37"/>
  <c r="DR59" i="37"/>
  <c r="ED59" i="37"/>
  <c r="EP59" i="37"/>
  <c r="FB59" i="37"/>
  <c r="FN59" i="37"/>
  <c r="FZ59" i="37"/>
  <c r="GL59" i="37"/>
  <c r="GX59" i="37"/>
  <c r="HJ59" i="37"/>
  <c r="HV59" i="37"/>
  <c r="IH59" i="37"/>
  <c r="IT59" i="37"/>
  <c r="JF59" i="37"/>
  <c r="JR59" i="37"/>
  <c r="KD59" i="37"/>
  <c r="KP59" i="37"/>
  <c r="LB59" i="37"/>
  <c r="LN59" i="37"/>
  <c r="LZ59" i="37"/>
  <c r="ML59" i="37"/>
  <c r="MX59" i="37"/>
  <c r="NJ59" i="37"/>
  <c r="NV59" i="37"/>
  <c r="OH59" i="37"/>
  <c r="OT59" i="37"/>
  <c r="PF59" i="37"/>
  <c r="PR59" i="37"/>
  <c r="QD59" i="37"/>
  <c r="QP59" i="37"/>
  <c r="RB59" i="37"/>
  <c r="RN59" i="37"/>
  <c r="RZ59" i="37"/>
  <c r="SL59" i="37"/>
  <c r="SX59" i="37"/>
  <c r="TJ59" i="37"/>
  <c r="TV59" i="37"/>
  <c r="UH59" i="37"/>
  <c r="UT59" i="37"/>
  <c r="VF59" i="37"/>
  <c r="VR59" i="37"/>
  <c r="WD59" i="37"/>
  <c r="WP59" i="37"/>
  <c r="XB59" i="37"/>
  <c r="XN59" i="37"/>
  <c r="XZ59" i="37"/>
  <c r="YL59" i="37"/>
  <c r="YX59" i="37"/>
  <c r="ZJ59" i="37"/>
  <c r="ZV59" i="37"/>
  <c r="AAH59" i="37"/>
  <c r="AAT59" i="37"/>
  <c r="ABF59" i="37"/>
  <c r="ABR59" i="37"/>
  <c r="ACD59" i="37"/>
  <c r="ACP59" i="37"/>
  <c r="ADB59" i="37"/>
  <c r="ADN59" i="37"/>
  <c r="ADZ59" i="37"/>
  <c r="AEL59" i="37"/>
  <c r="AEX59" i="37"/>
  <c r="AFJ59" i="37"/>
  <c r="AFV59" i="37"/>
  <c r="AGH59" i="37"/>
  <c r="AGT59" i="37"/>
  <c r="AHF59" i="37"/>
  <c r="AHR59" i="37"/>
  <c r="AID59" i="37"/>
  <c r="AIP59" i="37"/>
  <c r="DP59" i="37"/>
  <c r="AL68" i="37"/>
  <c r="AX68" i="37"/>
  <c r="BJ68" i="37"/>
  <c r="BV68" i="37"/>
  <c r="CH68" i="37"/>
  <c r="CT68" i="37"/>
  <c r="DF68" i="37"/>
  <c r="DR68" i="37"/>
  <c r="ED68" i="37"/>
  <c r="EP68" i="37"/>
  <c r="FB68" i="37"/>
  <c r="FN68" i="37"/>
  <c r="KD68" i="37"/>
  <c r="AHR68" i="37"/>
  <c r="IR69" i="37"/>
  <c r="RL69" i="37"/>
  <c r="ACB69" i="37"/>
  <c r="LW68" i="37"/>
  <c r="DM69" i="37"/>
  <c r="FZ68" i="37"/>
  <c r="GL68" i="37"/>
  <c r="GX68" i="37"/>
  <c r="HJ68" i="37"/>
  <c r="HV68" i="37"/>
  <c r="IH68" i="37"/>
  <c r="IT68" i="37"/>
  <c r="JF68" i="37"/>
  <c r="JR68" i="37"/>
  <c r="KP68" i="37"/>
  <c r="LB68" i="37"/>
  <c r="LN68" i="37"/>
  <c r="LZ68" i="37"/>
  <c r="ML68" i="37"/>
  <c r="MX68" i="37"/>
  <c r="NJ68" i="37"/>
  <c r="NV68" i="37"/>
  <c r="OH68" i="37"/>
  <c r="OT68" i="37"/>
  <c r="PF68" i="37"/>
  <c r="PR68" i="37"/>
  <c r="QD68" i="37"/>
  <c r="QP68" i="37"/>
  <c r="RB68" i="37"/>
  <c r="RN68" i="37"/>
  <c r="RZ68" i="37"/>
  <c r="SL68" i="37"/>
  <c r="SX68" i="37"/>
  <c r="TJ68" i="37"/>
  <c r="TV68" i="37"/>
  <c r="UH68" i="37"/>
  <c r="UT68" i="37"/>
  <c r="VF68" i="37"/>
  <c r="VR68" i="37"/>
  <c r="WD68" i="37"/>
  <c r="WP68" i="37"/>
  <c r="XB68" i="37"/>
  <c r="XN68" i="37"/>
  <c r="XZ68" i="37"/>
  <c r="YL68" i="37"/>
  <c r="YX68" i="37"/>
  <c r="ZJ68" i="37"/>
  <c r="ZV68" i="37"/>
  <c r="AAH68" i="37"/>
  <c r="AAT68" i="37"/>
  <c r="ABF68" i="37"/>
  <c r="ABR68" i="37"/>
  <c r="ACD68" i="37"/>
  <c r="ACP68" i="37"/>
  <c r="ADB68" i="37"/>
  <c r="ADN68" i="37"/>
  <c r="ADZ68" i="37"/>
  <c r="AEL68" i="37"/>
  <c r="AEX68" i="37"/>
  <c r="AFJ68" i="37"/>
  <c r="AFV68" i="37"/>
  <c r="AGH68" i="37"/>
  <c r="AGT68" i="37"/>
  <c r="AHF68" i="37"/>
  <c r="AID68" i="37"/>
  <c r="AIP68" i="37"/>
  <c r="AV69" i="37"/>
  <c r="CR69" i="37"/>
  <c r="DP69" i="37"/>
  <c r="EN69" i="37"/>
  <c r="FX69" i="37"/>
  <c r="JP69" i="37"/>
  <c r="KN69" i="37"/>
  <c r="LX69" i="37"/>
  <c r="PP69" i="37"/>
  <c r="SV69" i="37"/>
  <c r="TT69" i="37"/>
  <c r="VP69" i="37"/>
  <c r="XL69" i="37"/>
  <c r="ABD69" i="37"/>
  <c r="ACZ69" i="37"/>
  <c r="ADX69" i="37"/>
  <c r="AEV69" i="37"/>
  <c r="AFH69" i="37"/>
  <c r="AIB69" i="37"/>
  <c r="AIZ69" i="37"/>
  <c r="ZF69" i="37"/>
  <c r="ACL69" i="37"/>
  <c r="AHB69" i="37"/>
  <c r="EE68" i="37"/>
  <c r="SM68" i="37"/>
  <c r="VS68" i="37"/>
  <c r="AEA68" i="37"/>
  <c r="AEM68" i="37"/>
  <c r="AEY68" i="37"/>
  <c r="AFK68" i="37"/>
  <c r="AFW68" i="37"/>
  <c r="AGI68" i="37"/>
  <c r="AGU68" i="37"/>
  <c r="AHG68" i="37"/>
  <c r="AHS68" i="37"/>
  <c r="AIE68" i="37"/>
  <c r="AIQ68" i="37"/>
  <c r="JQ69" i="37"/>
  <c r="ZI69" i="37"/>
  <c r="ADA69" i="37"/>
  <c r="AFI69" i="37"/>
  <c r="AL18" i="37"/>
  <c r="AX18" i="37"/>
  <c r="BJ18" i="37"/>
  <c r="BV18" i="37"/>
  <c r="CH18" i="37"/>
  <c r="CT18" i="37"/>
  <c r="DF18" i="37"/>
  <c r="DR18" i="37"/>
  <c r="ED18" i="37"/>
  <c r="EP18" i="37"/>
  <c r="FB18" i="37"/>
  <c r="FN18" i="37"/>
  <c r="FZ18" i="37"/>
  <c r="GL18" i="37"/>
  <c r="GX18" i="37"/>
  <c r="HJ18" i="37"/>
  <c r="HV18" i="37"/>
  <c r="IH18" i="37"/>
  <c r="IT18" i="37"/>
  <c r="JF18" i="37"/>
  <c r="JR18" i="37"/>
  <c r="KD18" i="37"/>
  <c r="KP18" i="37"/>
  <c r="LB18" i="37"/>
  <c r="LN18" i="37"/>
  <c r="LZ18" i="37"/>
  <c r="ML18" i="37"/>
  <c r="MX18" i="37"/>
  <c r="NJ18" i="37"/>
  <c r="NV18" i="37"/>
  <c r="OH18" i="37"/>
  <c r="OT18" i="37"/>
  <c r="PF18" i="37"/>
  <c r="PR18" i="37"/>
  <c r="QD18" i="37"/>
  <c r="QP18" i="37"/>
  <c r="RB18" i="37"/>
  <c r="RN18" i="37"/>
  <c r="RZ18" i="37"/>
  <c r="SL18" i="37"/>
  <c r="SX18" i="37"/>
  <c r="TJ18" i="37"/>
  <c r="QQ18" i="37"/>
  <c r="RO18" i="37"/>
  <c r="SA18" i="37"/>
  <c r="AK19" i="37"/>
  <c r="AW19" i="37"/>
  <c r="EC19" i="37"/>
  <c r="EO19" i="37"/>
  <c r="FA19" i="37"/>
  <c r="FM19" i="37"/>
  <c r="FY19" i="37"/>
  <c r="GK19" i="37"/>
  <c r="JQ19" i="37"/>
  <c r="KC19" i="37"/>
  <c r="KO19" i="37"/>
  <c r="LA19" i="37"/>
  <c r="LM19" i="37"/>
  <c r="LY19" i="37"/>
  <c r="PE19" i="37"/>
  <c r="PQ19" i="37"/>
  <c r="QC19" i="37"/>
  <c r="QO19" i="37"/>
  <c r="RA19" i="37"/>
  <c r="RM19" i="37"/>
  <c r="US19" i="37"/>
  <c r="VE19" i="37"/>
  <c r="VQ19" i="37"/>
  <c r="WC19" i="37"/>
  <c r="WO19" i="37"/>
  <c r="XA19" i="37"/>
  <c r="AAG19" i="37"/>
  <c r="AAS19" i="37"/>
  <c r="ABE19" i="37"/>
  <c r="ABQ19" i="37"/>
  <c r="ACC19" i="37"/>
  <c r="ACO19" i="37"/>
  <c r="AFU19" i="37"/>
  <c r="AGG19" i="37"/>
  <c r="AGS19" i="37"/>
  <c r="AHE19" i="37"/>
  <c r="AHQ19" i="37"/>
  <c r="AIC19" i="37"/>
  <c r="AR18" i="37"/>
  <c r="BD18" i="37"/>
  <c r="BP18" i="37"/>
  <c r="CB18" i="37"/>
  <c r="CN18" i="37"/>
  <c r="CZ18" i="37"/>
  <c r="DL18" i="37"/>
  <c r="DX18" i="37"/>
  <c r="EJ18" i="37"/>
  <c r="EV18" i="37"/>
  <c r="FH18" i="37"/>
  <c r="FT18" i="37"/>
  <c r="GF18" i="37"/>
  <c r="GR18" i="37"/>
  <c r="HD18" i="37"/>
  <c r="HP18" i="37"/>
  <c r="IB18" i="37"/>
  <c r="IN18" i="37"/>
  <c r="IZ18" i="37"/>
  <c r="JL18" i="37"/>
  <c r="JX18" i="37"/>
  <c r="KJ18" i="37"/>
  <c r="KV18" i="37"/>
  <c r="LH18" i="37"/>
  <c r="DZ18" i="37"/>
  <c r="JN18" i="37"/>
  <c r="KL18" i="37"/>
  <c r="PB18" i="37"/>
  <c r="UP18" i="37"/>
  <c r="ZR18" i="37"/>
  <c r="AAD18" i="37"/>
  <c r="ABB18" i="37"/>
  <c r="AGD18" i="37"/>
  <c r="AR19" i="37"/>
  <c r="BD19" i="37"/>
  <c r="BP19" i="37"/>
  <c r="CB19" i="37"/>
  <c r="CN19" i="37"/>
  <c r="CZ19" i="37"/>
  <c r="DL19" i="37"/>
  <c r="DX19" i="37"/>
  <c r="EJ19" i="37"/>
  <c r="EV19" i="37"/>
  <c r="FH19" i="37"/>
  <c r="FT19" i="37"/>
  <c r="GF19" i="37"/>
  <c r="GR19" i="37"/>
  <c r="HD19" i="37"/>
  <c r="HP19" i="37"/>
  <c r="IB19" i="37"/>
  <c r="IN19" i="37"/>
  <c r="IZ19" i="37"/>
  <c r="JL19" i="37"/>
  <c r="JX19" i="37"/>
  <c r="KJ19" i="37"/>
  <c r="KV19" i="37"/>
  <c r="LH19" i="37"/>
  <c r="LT19" i="37"/>
  <c r="MF19" i="37"/>
  <c r="MR19" i="37"/>
  <c r="ND19" i="37"/>
  <c r="NP19" i="37"/>
  <c r="OB19" i="37"/>
  <c r="ON19" i="37"/>
  <c r="OZ19" i="37"/>
  <c r="PL19" i="37"/>
  <c r="PX19" i="37"/>
  <c r="QJ19" i="37"/>
  <c r="QV19" i="37"/>
  <c r="RH19" i="37"/>
  <c r="RT19" i="37"/>
  <c r="SF19" i="37"/>
  <c r="SR19" i="37"/>
  <c r="TD19" i="37"/>
  <c r="TP19" i="37"/>
  <c r="UB19" i="37"/>
  <c r="UN19" i="37"/>
  <c r="UZ19" i="37"/>
  <c r="VL19" i="37"/>
  <c r="VX19" i="37"/>
  <c r="WJ19" i="37"/>
  <c r="WV19" i="37"/>
  <c r="XH19" i="37"/>
  <c r="XT19" i="37"/>
  <c r="YF19" i="37"/>
  <c r="YR19" i="37"/>
  <c r="ZD19" i="37"/>
  <c r="ZP19" i="37"/>
  <c r="AAB19" i="37"/>
  <c r="AAN19" i="37"/>
  <c r="AAZ19" i="37"/>
  <c r="ABL19" i="37"/>
  <c r="ABX19" i="37"/>
  <c r="ACJ19" i="37"/>
  <c r="ACV19" i="37"/>
  <c r="ADH19" i="37"/>
  <c r="ADT19" i="37"/>
  <c r="AEF19" i="37"/>
  <c r="AER19" i="37"/>
  <c r="AFD19" i="37"/>
  <c r="AFP19" i="37"/>
  <c r="AGB19" i="37"/>
  <c r="AGN19" i="37"/>
  <c r="AGZ19" i="37"/>
  <c r="AHL19" i="37"/>
  <c r="AHX19" i="37"/>
  <c r="AIJ19" i="37"/>
  <c r="AIV19" i="37"/>
  <c r="DN18" i="37"/>
  <c r="EL18" i="37"/>
  <c r="JB18" i="37"/>
  <c r="JZ18" i="37"/>
  <c r="OP18" i="37"/>
  <c r="PN18" i="37"/>
  <c r="UD18" i="37"/>
  <c r="VB18" i="37"/>
  <c r="AO28" i="37"/>
  <c r="BA28" i="37"/>
  <c r="BM28" i="37"/>
  <c r="BY28" i="37"/>
  <c r="CK28" i="37"/>
  <c r="CW28" i="37"/>
  <c r="DI28" i="37"/>
  <c r="DU28" i="37"/>
  <c r="EG28" i="37"/>
  <c r="ES28" i="37"/>
  <c r="AM29" i="37"/>
  <c r="AY29" i="37"/>
  <c r="BK29" i="37"/>
  <c r="BW29" i="37"/>
  <c r="CI29" i="37"/>
  <c r="CU29" i="37"/>
  <c r="DG29" i="37"/>
  <c r="DS29" i="37"/>
  <c r="EE29" i="37"/>
  <c r="EQ29" i="37"/>
  <c r="FC29" i="37"/>
  <c r="FO29" i="37"/>
  <c r="GA29" i="37"/>
  <c r="GM29" i="37"/>
  <c r="GY29" i="37"/>
  <c r="HK29" i="37"/>
  <c r="HW29" i="37"/>
  <c r="II29" i="37"/>
  <c r="IU29" i="37"/>
  <c r="JG29" i="37"/>
  <c r="JS29" i="37"/>
  <c r="KE29" i="37"/>
  <c r="KQ29" i="37"/>
  <c r="LC29" i="37"/>
  <c r="LO29" i="37"/>
  <c r="MA29" i="37"/>
  <c r="MM29" i="37"/>
  <c r="MY29" i="37"/>
  <c r="NK29" i="37"/>
  <c r="NW29" i="37"/>
  <c r="OI29" i="37"/>
  <c r="OU29" i="37"/>
  <c r="PG29" i="37"/>
  <c r="PS29" i="37"/>
  <c r="QE29" i="37"/>
  <c r="QQ29" i="37"/>
  <c r="RC29" i="37"/>
  <c r="RO29" i="37"/>
  <c r="SA29" i="37"/>
  <c r="SM29" i="37"/>
  <c r="SY29" i="37"/>
  <c r="TK29" i="37"/>
  <c r="AR28" i="37"/>
  <c r="BD28" i="37"/>
  <c r="BP28" i="37"/>
  <c r="CB28" i="37"/>
  <c r="CN28" i="37"/>
  <c r="CZ28" i="37"/>
  <c r="DL28" i="37"/>
  <c r="DX28" i="37"/>
  <c r="EJ28" i="37"/>
  <c r="EV28" i="37"/>
  <c r="FH28" i="37"/>
  <c r="FT28" i="37"/>
  <c r="GF28" i="37"/>
  <c r="GR28" i="37"/>
  <c r="HD28" i="37"/>
  <c r="HP28" i="37"/>
  <c r="IB28" i="37"/>
  <c r="IZ28" i="37"/>
  <c r="JL28" i="37"/>
  <c r="JX28" i="37"/>
  <c r="KJ28" i="37"/>
  <c r="KV28" i="37"/>
  <c r="LT28" i="37"/>
  <c r="MF28" i="37"/>
  <c r="MR28" i="37"/>
  <c r="ND28" i="37"/>
  <c r="NP28" i="37"/>
  <c r="OB28" i="37"/>
  <c r="ON28" i="37"/>
  <c r="OZ28" i="37"/>
  <c r="PL28" i="37"/>
  <c r="PX28" i="37"/>
  <c r="QJ28" i="37"/>
  <c r="QV28" i="37"/>
  <c r="RH28" i="37"/>
  <c r="RT28" i="37"/>
  <c r="SF28" i="37"/>
  <c r="SR28" i="37"/>
  <c r="TD28" i="37"/>
  <c r="TP28" i="37"/>
  <c r="UB28" i="37"/>
  <c r="UN28" i="37"/>
  <c r="UZ28" i="37"/>
  <c r="VL28" i="37"/>
  <c r="VX28" i="37"/>
  <c r="WJ28" i="37"/>
  <c r="WV28" i="37"/>
  <c r="XH28" i="37"/>
  <c r="XT28" i="37"/>
  <c r="YF28" i="37"/>
  <c r="YR28" i="37"/>
  <c r="ZD28" i="37"/>
  <c r="ZP28" i="37"/>
  <c r="AAB28" i="37"/>
  <c r="AAN28" i="37"/>
  <c r="AAZ28" i="37"/>
  <c r="ABL28" i="37"/>
  <c r="ABX28" i="37"/>
  <c r="ACJ28" i="37"/>
  <c r="ACV28" i="37"/>
  <c r="ADH28" i="37"/>
  <c r="ADT28" i="37"/>
  <c r="AEF28" i="37"/>
  <c r="AFD28" i="37"/>
  <c r="AFP28" i="37"/>
  <c r="AGB28" i="37"/>
  <c r="AGN28" i="37"/>
  <c r="AGZ28" i="37"/>
  <c r="AHL28" i="37"/>
  <c r="AHX28" i="37"/>
  <c r="GP29" i="37"/>
  <c r="CA18" i="37"/>
  <c r="CM18" i="37"/>
  <c r="CY18" i="37"/>
  <c r="DK18" i="37"/>
  <c r="HO18" i="37"/>
  <c r="IA18" i="37"/>
  <c r="IM18" i="37"/>
  <c r="IY18" i="37"/>
  <c r="NC18" i="37"/>
  <c r="NO18" i="37"/>
  <c r="OA18" i="37"/>
  <c r="OM18" i="37"/>
  <c r="SQ18" i="37"/>
  <c r="TC18" i="37"/>
  <c r="TO18" i="37"/>
  <c r="UA18" i="37"/>
  <c r="YE18" i="37"/>
  <c r="YQ18" i="37"/>
  <c r="ZC18" i="37"/>
  <c r="ZO18" i="37"/>
  <c r="ADS18" i="37"/>
  <c r="AEQ18" i="37"/>
  <c r="AFC18" i="37"/>
  <c r="VG19" i="37"/>
  <c r="VS19" i="37"/>
  <c r="WQ19" i="37"/>
  <c r="XO19" i="37"/>
  <c r="AAU19" i="37"/>
  <c r="ABG19" i="37"/>
  <c r="ABS19" i="37"/>
  <c r="ACE19" i="37"/>
  <c r="ACQ19" i="37"/>
  <c r="AGI19" i="37"/>
  <c r="AGU19" i="37"/>
  <c r="AHS19" i="37"/>
  <c r="AIE19" i="37"/>
  <c r="BH28" i="37"/>
  <c r="BT28" i="37"/>
  <c r="DD28" i="37"/>
  <c r="HH28" i="37"/>
  <c r="WN28" i="37"/>
  <c r="XX28" i="37"/>
  <c r="ACN28" i="37"/>
  <c r="AGF28" i="37"/>
  <c r="AHP28" i="37"/>
  <c r="LT18" i="37"/>
  <c r="MF18" i="37"/>
  <c r="MR18" i="37"/>
  <c r="ND18" i="37"/>
  <c r="NP18" i="37"/>
  <c r="OB18" i="37"/>
  <c r="ON18" i="37"/>
  <c r="OZ18" i="37"/>
  <c r="PL18" i="37"/>
  <c r="PX18" i="37"/>
  <c r="QJ18" i="37"/>
  <c r="QV18" i="37"/>
  <c r="RH18" i="37"/>
  <c r="RT18" i="37"/>
  <c r="SF18" i="37"/>
  <c r="SR18" i="37"/>
  <c r="TD18" i="37"/>
  <c r="TP18" i="37"/>
  <c r="UB18" i="37"/>
  <c r="UN18" i="37"/>
  <c r="UZ18" i="37"/>
  <c r="VL18" i="37"/>
  <c r="VX18" i="37"/>
  <c r="WJ18" i="37"/>
  <c r="WV18" i="37"/>
  <c r="XH18" i="37"/>
  <c r="XT18" i="37"/>
  <c r="YF18" i="37"/>
  <c r="YR18" i="37"/>
  <c r="ZD18" i="37"/>
  <c r="ZP18" i="37"/>
  <c r="AAB18" i="37"/>
  <c r="AAN18" i="37"/>
  <c r="AAZ18" i="37"/>
  <c r="ABL18" i="37"/>
  <c r="ABX18" i="37"/>
  <c r="ACJ18" i="37"/>
  <c r="ACV18" i="37"/>
  <c r="ADH18" i="37"/>
  <c r="ADT18" i="37"/>
  <c r="AEF18" i="37"/>
  <c r="AER18" i="37"/>
  <c r="AFD18" i="37"/>
  <c r="AFP18" i="37"/>
  <c r="AGB18" i="37"/>
  <c r="AGN18" i="37"/>
  <c r="AGZ18" i="37"/>
  <c r="AHL18" i="37"/>
  <c r="AHX18" i="37"/>
  <c r="AIJ18" i="37"/>
  <c r="AIV18" i="37"/>
  <c r="AP19" i="37"/>
  <c r="BB19" i="37"/>
  <c r="BN19" i="37"/>
  <c r="BZ19" i="37"/>
  <c r="CL19" i="37"/>
  <c r="CX19" i="37"/>
  <c r="DJ19" i="37"/>
  <c r="DV19" i="37"/>
  <c r="EH19" i="37"/>
  <c r="ET19" i="37"/>
  <c r="FF19" i="37"/>
  <c r="FR19" i="37"/>
  <c r="GD19" i="37"/>
  <c r="GP19" i="37"/>
  <c r="HB19" i="37"/>
  <c r="HN19" i="37"/>
  <c r="HZ19" i="37"/>
  <c r="IL19" i="37"/>
  <c r="IX19" i="37"/>
  <c r="JJ19" i="37"/>
  <c r="JV19" i="37"/>
  <c r="KH19" i="37"/>
  <c r="KT19" i="37"/>
  <c r="LF19" i="37"/>
  <c r="LR19" i="37"/>
  <c r="MD19" i="37"/>
  <c r="MP19" i="37"/>
  <c r="NB19" i="37"/>
  <c r="NN19" i="37"/>
  <c r="NZ19" i="37"/>
  <c r="OL19" i="37"/>
  <c r="OX19" i="37"/>
  <c r="PJ19" i="37"/>
  <c r="PV19" i="37"/>
  <c r="QH19" i="37"/>
  <c r="QT19" i="37"/>
  <c r="RF19" i="37"/>
  <c r="RR19" i="37"/>
  <c r="SD19" i="37"/>
  <c r="SP19" i="37"/>
  <c r="TN19" i="37"/>
  <c r="TZ19" i="37"/>
  <c r="UL19" i="37"/>
  <c r="UX19" i="37"/>
  <c r="VJ19" i="37"/>
  <c r="VV19" i="37"/>
  <c r="WH19" i="37"/>
  <c r="WT19" i="37"/>
  <c r="XF19" i="37"/>
  <c r="XR19" i="37"/>
  <c r="YD19" i="37"/>
  <c r="YP19" i="37"/>
  <c r="ZB19" i="37"/>
  <c r="ZN19" i="37"/>
  <c r="ZZ19" i="37"/>
  <c r="AAL19" i="37"/>
  <c r="AAX19" i="37"/>
  <c r="ABJ19" i="37"/>
  <c r="ABV19" i="37"/>
  <c r="ACH19" i="37"/>
  <c r="ACT19" i="37"/>
  <c r="ADF19" i="37"/>
  <c r="ADR19" i="37"/>
  <c r="AED19" i="37"/>
  <c r="AEP19" i="37"/>
  <c r="AFB19" i="37"/>
  <c r="AFN19" i="37"/>
  <c r="AFZ19" i="37"/>
  <c r="AGL19" i="37"/>
  <c r="AGX19" i="37"/>
  <c r="AHJ19" i="37"/>
  <c r="AHV19" i="37"/>
  <c r="AIH19" i="37"/>
  <c r="AIT18" i="37"/>
  <c r="AN19" i="37"/>
  <c r="AZ19" i="37"/>
  <c r="BL19" i="37"/>
  <c r="BX19" i="37"/>
  <c r="FD19" i="37"/>
  <c r="FP19" i="37"/>
  <c r="GB19" i="37"/>
  <c r="GN19" i="37"/>
  <c r="HL19" i="37"/>
  <c r="KR19" i="37"/>
  <c r="LD19" i="37"/>
  <c r="MB19" i="37"/>
  <c r="MN19" i="37"/>
  <c r="MZ19" i="37"/>
  <c r="QF19" i="37"/>
  <c r="QR19" i="37"/>
  <c r="RD19" i="37"/>
  <c r="RP19" i="37"/>
  <c r="SB19" i="37"/>
  <c r="SN19" i="37"/>
  <c r="VT19" i="37"/>
  <c r="WF19" i="37"/>
  <c r="WR19" i="37"/>
  <c r="XD19" i="37"/>
  <c r="XP19" i="37"/>
  <c r="ABH19" i="37"/>
  <c r="ABT19" i="37"/>
  <c r="ACF19" i="37"/>
  <c r="ACR19" i="37"/>
  <c r="ADD19" i="37"/>
  <c r="AGV19" i="37"/>
  <c r="AHH19" i="37"/>
  <c r="AHT19" i="37"/>
  <c r="AIF19" i="37"/>
  <c r="AIB29" i="37"/>
  <c r="AM28" i="37"/>
  <c r="AY28" i="37"/>
  <c r="BK28" i="37"/>
  <c r="BW28" i="37"/>
  <c r="CI28" i="37"/>
  <c r="CU28" i="37"/>
  <c r="DG28" i="37"/>
  <c r="DS28" i="37"/>
  <c r="EE28" i="37"/>
  <c r="EQ28" i="37"/>
  <c r="FC28" i="37"/>
  <c r="FO28" i="37"/>
  <c r="GA28" i="37"/>
  <c r="GM28" i="37"/>
  <c r="GY28" i="37"/>
  <c r="HK28" i="37"/>
  <c r="HW28" i="37"/>
  <c r="II28" i="37"/>
  <c r="IU28" i="37"/>
  <c r="JG28" i="37"/>
  <c r="JS28" i="37"/>
  <c r="KE28" i="37"/>
  <c r="KQ28" i="37"/>
  <c r="LC28" i="37"/>
  <c r="LO28" i="37"/>
  <c r="MA28" i="37"/>
  <c r="MM28" i="37"/>
  <c r="MY28" i="37"/>
  <c r="NK28" i="37"/>
  <c r="NW28" i="37"/>
  <c r="AN28" i="37"/>
  <c r="AZ28" i="37"/>
  <c r="BL28" i="37"/>
  <c r="BX28" i="37"/>
  <c r="CJ28" i="37"/>
  <c r="CV28" i="37"/>
  <c r="DH28" i="37"/>
  <c r="DT28" i="37"/>
  <c r="EF28" i="37"/>
  <c r="ER28" i="37"/>
  <c r="FD28" i="37"/>
  <c r="FP28" i="37"/>
  <c r="GB28" i="37"/>
  <c r="GN28" i="37"/>
  <c r="GZ28" i="37"/>
  <c r="HL28" i="37"/>
  <c r="HX28" i="37"/>
  <c r="IJ28" i="37"/>
  <c r="IV28" i="37"/>
  <c r="JH28" i="37"/>
  <c r="JT28" i="37"/>
  <c r="KF28" i="37"/>
  <c r="LD28" i="37"/>
  <c r="LP28" i="37"/>
  <c r="MB28" i="37"/>
  <c r="MN28" i="37"/>
  <c r="MZ28" i="37"/>
  <c r="NX28" i="37"/>
  <c r="OJ28" i="37"/>
  <c r="OV28" i="37"/>
  <c r="PH28" i="37"/>
  <c r="PT28" i="37"/>
  <c r="QF28" i="37"/>
  <c r="QR28" i="37"/>
  <c r="RD28" i="37"/>
  <c r="RP28" i="37"/>
  <c r="SB28" i="37"/>
  <c r="SN28" i="37"/>
  <c r="SZ28" i="37"/>
  <c r="TL28" i="37"/>
  <c r="TX28" i="37"/>
  <c r="UJ28" i="37"/>
  <c r="UV28" i="37"/>
  <c r="VH28" i="37"/>
  <c r="VT28" i="37"/>
  <c r="WF28" i="37"/>
  <c r="WR28" i="37"/>
  <c r="AR38" i="37"/>
  <c r="BD38" i="37"/>
  <c r="BP38" i="37"/>
  <c r="CB38" i="37"/>
  <c r="CN38" i="37"/>
  <c r="CZ38" i="37"/>
  <c r="DL38" i="37"/>
  <c r="DX38" i="37"/>
  <c r="EJ38" i="37"/>
  <c r="EV38" i="37"/>
  <c r="FH38" i="37"/>
  <c r="FT38" i="37"/>
  <c r="GF38" i="37"/>
  <c r="GR38" i="37"/>
  <c r="HD38" i="37"/>
  <c r="HP38" i="37"/>
  <c r="IB38" i="37"/>
  <c r="IN38" i="37"/>
  <c r="IZ38" i="37"/>
  <c r="JL38" i="37"/>
  <c r="JX38" i="37"/>
  <c r="KJ38" i="37"/>
  <c r="KV38" i="37"/>
  <c r="LH38" i="37"/>
  <c r="LT38" i="37"/>
  <c r="MF38" i="37"/>
  <c r="MR38" i="37"/>
  <c r="ND38" i="37"/>
  <c r="NP38" i="37"/>
  <c r="OB38" i="37"/>
  <c r="ON38" i="37"/>
  <c r="OZ38" i="37"/>
  <c r="PL38" i="37"/>
  <c r="PX38" i="37"/>
  <c r="QJ38" i="37"/>
  <c r="QV38" i="37"/>
  <c r="RH38" i="37"/>
  <c r="RT38" i="37"/>
  <c r="SF38" i="37"/>
  <c r="SR38" i="37"/>
  <c r="TD38" i="37"/>
  <c r="TP38" i="37"/>
  <c r="UB38" i="37"/>
  <c r="UN38" i="37"/>
  <c r="UZ38" i="37"/>
  <c r="VL38" i="37"/>
  <c r="VX38" i="37"/>
  <c r="WJ38" i="37"/>
  <c r="WV38" i="37"/>
  <c r="XH38" i="37"/>
  <c r="XT38" i="37"/>
  <c r="YF38" i="37"/>
  <c r="YR38" i="37"/>
  <c r="ZD38" i="37"/>
  <c r="ZP38" i="37"/>
  <c r="AAB38" i="37"/>
  <c r="AAN38" i="37"/>
  <c r="AAZ38" i="37"/>
  <c r="ABL38" i="37"/>
  <c r="ABX38" i="37"/>
  <c r="ACJ38" i="37"/>
  <c r="ACV38" i="37"/>
  <c r="AIJ28" i="37"/>
  <c r="AIV28" i="37"/>
  <c r="AP29" i="37"/>
  <c r="BB29" i="37"/>
  <c r="BN29" i="37"/>
  <c r="BZ29" i="37"/>
  <c r="CL29" i="37"/>
  <c r="CX29" i="37"/>
  <c r="DJ29" i="37"/>
  <c r="DV29" i="37"/>
  <c r="EH29" i="37"/>
  <c r="ET29" i="37"/>
  <c r="FF29" i="37"/>
  <c r="FR29" i="37"/>
  <c r="GD29" i="37"/>
  <c r="HB29" i="37"/>
  <c r="HN29" i="37"/>
  <c r="HZ29" i="37"/>
  <c r="IL29" i="37"/>
  <c r="IX29" i="37"/>
  <c r="JJ29" i="37"/>
  <c r="JV29" i="37"/>
  <c r="KH29" i="37"/>
  <c r="KT29" i="37"/>
  <c r="LF29" i="37"/>
  <c r="LR29" i="37"/>
  <c r="MD29" i="37"/>
  <c r="MP29" i="37"/>
  <c r="NB29" i="37"/>
  <c r="NN29" i="37"/>
  <c r="NZ29" i="37"/>
  <c r="OL29" i="37"/>
  <c r="OX29" i="37"/>
  <c r="PJ29" i="37"/>
  <c r="PV29" i="37"/>
  <c r="QH29" i="37"/>
  <c r="QT29" i="37"/>
  <c r="RF29" i="37"/>
  <c r="RR29" i="37"/>
  <c r="SD29" i="37"/>
  <c r="SP29" i="37"/>
  <c r="TB29" i="37"/>
  <c r="TN29" i="37"/>
  <c r="TZ29" i="37"/>
  <c r="UL29" i="37"/>
  <c r="UX29" i="37"/>
  <c r="VJ29" i="37"/>
  <c r="VV29" i="37"/>
  <c r="WH29" i="37"/>
  <c r="WT29" i="37"/>
  <c r="XF29" i="37"/>
  <c r="XR29" i="37"/>
  <c r="YD29" i="37"/>
  <c r="YP29" i="37"/>
  <c r="ZB29" i="37"/>
  <c r="ZN29" i="37"/>
  <c r="ZZ29" i="37"/>
  <c r="AAL29" i="37"/>
  <c r="AAX29" i="37"/>
  <c r="ABJ29" i="37"/>
  <c r="ABV29" i="37"/>
  <c r="ACH29" i="37"/>
  <c r="ACT29" i="37"/>
  <c r="ADF29" i="37"/>
  <c r="ADR29" i="37"/>
  <c r="AED29" i="37"/>
  <c r="AEP29" i="37"/>
  <c r="AFB29" i="37"/>
  <c r="AFN29" i="37"/>
  <c r="AFZ29" i="37"/>
  <c r="AGL29" i="37"/>
  <c r="AGX29" i="37"/>
  <c r="AHJ29" i="37"/>
  <c r="AHV29" i="37"/>
  <c r="AIH29" i="37"/>
  <c r="AIT29" i="37"/>
  <c r="AJ28" i="37"/>
  <c r="Z32" i="37" s="1" a="1"/>
  <c r="Z32" i="37" s="1"/>
  <c r="AA32" i="37" s="1"/>
  <c r="CF28" i="37"/>
  <c r="CR28" i="37"/>
  <c r="DP28" i="37"/>
  <c r="EZ28" i="37"/>
  <c r="FL28" i="37"/>
  <c r="FX28" i="37"/>
  <c r="GJ28" i="37"/>
  <c r="GV28" i="37"/>
  <c r="HT28" i="37"/>
  <c r="IF28" i="37"/>
  <c r="IR28" i="37"/>
  <c r="JD28" i="37"/>
  <c r="JP28" i="37"/>
  <c r="KB28" i="37"/>
  <c r="KN28" i="37"/>
  <c r="KZ28" i="37"/>
  <c r="LL28" i="37"/>
  <c r="LX28" i="37"/>
  <c r="MJ28" i="37"/>
  <c r="MV28" i="37"/>
  <c r="NH28" i="37"/>
  <c r="NT28" i="37"/>
  <c r="OF28" i="37"/>
  <c r="OR28" i="37"/>
  <c r="PD28" i="37"/>
  <c r="PP28" i="37"/>
  <c r="QB28" i="37"/>
  <c r="QN28" i="37"/>
  <c r="RL28" i="37"/>
  <c r="RX28" i="37"/>
  <c r="SJ28" i="37"/>
  <c r="SV28" i="37"/>
  <c r="TH28" i="37"/>
  <c r="UF28" i="37"/>
  <c r="UR28" i="37"/>
  <c r="VP28" i="37"/>
  <c r="WB28" i="37"/>
  <c r="WZ28" i="37"/>
  <c r="XL28" i="37"/>
  <c r="YJ28" i="37"/>
  <c r="YV28" i="37"/>
  <c r="ZH28" i="37"/>
  <c r="AAR28" i="37"/>
  <c r="ABD28" i="37"/>
  <c r="ABP28" i="37"/>
  <c r="ACZ28" i="37"/>
  <c r="ADL28" i="37"/>
  <c r="ADX28" i="37"/>
  <c r="AEJ28" i="37"/>
  <c r="AFH28" i="37"/>
  <c r="AFT28" i="37"/>
  <c r="AGR28" i="37"/>
  <c r="AHD28" i="37"/>
  <c r="AIN28" i="37"/>
  <c r="AIZ28" i="37"/>
  <c r="AT29" i="37"/>
  <c r="RJ29" i="37"/>
  <c r="VB29" i="37"/>
  <c r="AEH29" i="37"/>
  <c r="BF29" i="37"/>
  <c r="BR29" i="37"/>
  <c r="DN29" i="37"/>
  <c r="DZ29" i="37"/>
  <c r="EL29" i="37"/>
  <c r="EX29" i="37"/>
  <c r="GH29" i="37"/>
  <c r="GT29" i="37"/>
  <c r="IP29" i="37"/>
  <c r="KL29" i="37"/>
  <c r="MH29" i="37"/>
  <c r="OD29" i="37"/>
  <c r="PN29" i="37"/>
  <c r="PZ29" i="37"/>
  <c r="RV29" i="37"/>
  <c r="TR29" i="37"/>
  <c r="VN29" i="37"/>
  <c r="XJ29" i="37"/>
  <c r="YT29" i="37"/>
  <c r="ZF29" i="37"/>
  <c r="ABB29" i="37"/>
  <c r="ACX29" i="37"/>
  <c r="AET29" i="37"/>
  <c r="AGD29" i="37"/>
  <c r="AGP29" i="37"/>
  <c r="AHZ29" i="37"/>
  <c r="AIL29" i="37"/>
  <c r="CN29" i="37"/>
  <c r="FH29" i="37"/>
  <c r="HD29" i="37"/>
  <c r="HP29" i="37"/>
  <c r="IZ29" i="37"/>
  <c r="JL29" i="37"/>
  <c r="KV29" i="37"/>
  <c r="LH29" i="37"/>
  <c r="MR29" i="37"/>
  <c r="ND29" i="37"/>
  <c r="ON29" i="37"/>
  <c r="OZ29" i="37"/>
  <c r="QJ29" i="37"/>
  <c r="QV29" i="37"/>
  <c r="SF29" i="37"/>
  <c r="SR29" i="37"/>
  <c r="UB29" i="37"/>
  <c r="UN29" i="37"/>
  <c r="VX29" i="37"/>
  <c r="WJ29" i="37"/>
  <c r="XT29" i="37"/>
  <c r="YF29" i="37"/>
  <c r="ZP29" i="37"/>
  <c r="AAB29" i="37"/>
  <c r="ABL29" i="37"/>
  <c r="ABX29" i="37"/>
  <c r="ADH29" i="37"/>
  <c r="ADT29" i="37"/>
  <c r="AER29" i="37"/>
  <c r="AFD29" i="37"/>
  <c r="AFP29" i="37"/>
  <c r="AGN29" i="37"/>
  <c r="AGZ29" i="37"/>
  <c r="AHL29" i="37"/>
  <c r="AIJ29" i="37"/>
  <c r="AIV29" i="37"/>
  <c r="BQ29" i="37"/>
  <c r="CC29" i="37"/>
  <c r="CO29" i="37"/>
  <c r="DA29" i="37"/>
  <c r="EK29" i="37"/>
  <c r="EW29" i="37"/>
  <c r="FI29" i="37"/>
  <c r="FU29" i="37"/>
  <c r="HE29" i="37"/>
  <c r="HQ29" i="37"/>
  <c r="JA29" i="37"/>
  <c r="JM29" i="37"/>
  <c r="KW29" i="37"/>
  <c r="LI29" i="37"/>
  <c r="MS29" i="37"/>
  <c r="NE29" i="37"/>
  <c r="OO29" i="37"/>
  <c r="PA29" i="37"/>
  <c r="QK29" i="37"/>
  <c r="QW29" i="37"/>
  <c r="SG29" i="37"/>
  <c r="SS29" i="37"/>
  <c r="UC29" i="37"/>
  <c r="UO29" i="37"/>
  <c r="VY29" i="37"/>
  <c r="WK29" i="37"/>
  <c r="XU29" i="37"/>
  <c r="YG29" i="37"/>
  <c r="ZQ29" i="37"/>
  <c r="AAC29" i="37"/>
  <c r="ABM29" i="37"/>
  <c r="ABY29" i="37"/>
  <c r="ADI29" i="37"/>
  <c r="ADU29" i="37"/>
  <c r="AFE29" i="37"/>
  <c r="AFQ29" i="37"/>
  <c r="AHA29" i="37"/>
  <c r="AHM29" i="37"/>
  <c r="AIW29" i="37"/>
  <c r="OI28" i="37"/>
  <c r="OU28" i="37"/>
  <c r="PG28" i="37"/>
  <c r="PS28" i="37"/>
  <c r="QE28" i="37"/>
  <c r="QQ28" i="37"/>
  <c r="RC28" i="37"/>
  <c r="RO28" i="37"/>
  <c r="SA28" i="37"/>
  <c r="SM28" i="37"/>
  <c r="SY28" i="37"/>
  <c r="TK28" i="37"/>
  <c r="TW28" i="37"/>
  <c r="UI28" i="37"/>
  <c r="UU28" i="37"/>
  <c r="VG28" i="37"/>
  <c r="VS28" i="37"/>
  <c r="WE28" i="37"/>
  <c r="WQ28" i="37"/>
  <c r="XC28" i="37"/>
  <c r="XO28" i="37"/>
  <c r="YA28" i="37"/>
  <c r="YM28" i="37"/>
  <c r="YY28" i="37"/>
  <c r="ZK28" i="37"/>
  <c r="ZW28" i="37"/>
  <c r="AAI28" i="37"/>
  <c r="AAU28" i="37"/>
  <c r="ABG28" i="37"/>
  <c r="ABS28" i="37"/>
  <c r="ACE28" i="37"/>
  <c r="ACQ28" i="37"/>
  <c r="ADC28" i="37"/>
  <c r="ADO28" i="37"/>
  <c r="AEA28" i="37"/>
  <c r="AEM28" i="37"/>
  <c r="AEY28" i="37"/>
  <c r="AFK28" i="37"/>
  <c r="AFW28" i="37"/>
  <c r="AGI28" i="37"/>
  <c r="AGU28" i="37"/>
  <c r="AHG28" i="37"/>
  <c r="AHS28" i="37"/>
  <c r="AIE28" i="37"/>
  <c r="AIQ28" i="37"/>
  <c r="AK29" i="37"/>
  <c r="AW28" i="37"/>
  <c r="BI29" i="37"/>
  <c r="CG29" i="37"/>
  <c r="CS29" i="37"/>
  <c r="DE29" i="37"/>
  <c r="DQ28" i="37"/>
  <c r="EC29" i="37"/>
  <c r="EO28" i="37"/>
  <c r="FA29" i="37"/>
  <c r="FM29" i="37"/>
  <c r="FY29" i="37"/>
  <c r="GK28" i="37"/>
  <c r="GW29" i="37"/>
  <c r="HI29" i="37"/>
  <c r="HU29" i="37"/>
  <c r="IG29" i="37"/>
  <c r="IS29" i="37"/>
  <c r="JE29" i="37"/>
  <c r="JQ29" i="37"/>
  <c r="KC29" i="37"/>
  <c r="KO29" i="37"/>
  <c r="LA29" i="37"/>
  <c r="LM28" i="37"/>
  <c r="LY29" i="37"/>
  <c r="MK28" i="37"/>
  <c r="MW29" i="37"/>
  <c r="NI29" i="37"/>
  <c r="NU28" i="37"/>
  <c r="OG28" i="37"/>
  <c r="OS29" i="37"/>
  <c r="PE29" i="37"/>
  <c r="PQ29" i="37"/>
  <c r="QC29" i="37"/>
  <c r="QO29" i="37"/>
  <c r="RA28" i="37"/>
  <c r="RM29" i="37"/>
  <c r="RY28" i="37"/>
  <c r="SK29" i="37"/>
  <c r="SW29" i="37"/>
  <c r="TI28" i="37"/>
  <c r="TU28" i="37"/>
  <c r="UG29" i="37"/>
  <c r="US29" i="37"/>
  <c r="VE29" i="37"/>
  <c r="VQ29" i="37"/>
  <c r="WC29" i="37"/>
  <c r="WO28" i="37"/>
  <c r="XA29" i="37"/>
  <c r="XM28" i="37"/>
  <c r="XY29" i="37"/>
  <c r="YK29" i="37"/>
  <c r="YW28" i="37"/>
  <c r="ZI28" i="37"/>
  <c r="ZU29" i="37"/>
  <c r="AAG29" i="37"/>
  <c r="AAS29" i="37"/>
  <c r="ABE29" i="37"/>
  <c r="ABQ29" i="37"/>
  <c r="ACC28" i="37"/>
  <c r="ACO29" i="37"/>
  <c r="ADA28" i="37"/>
  <c r="ADM29" i="37"/>
  <c r="ADY29" i="37"/>
  <c r="AEK28" i="37"/>
  <c r="AEW28" i="37"/>
  <c r="AFI29" i="37"/>
  <c r="AFU29" i="37"/>
  <c r="AHQ28" i="37"/>
  <c r="AIO28" i="37"/>
  <c r="AU29" i="37"/>
  <c r="CE29" i="37"/>
  <c r="CQ29" i="37"/>
  <c r="DO29" i="37"/>
  <c r="EY29" i="37"/>
  <c r="FK29" i="37"/>
  <c r="GI29" i="37"/>
  <c r="HG29" i="37"/>
  <c r="HS29" i="37"/>
  <c r="IE29" i="37"/>
  <c r="JC29" i="37"/>
  <c r="JO29" i="37"/>
  <c r="KY29" i="37"/>
  <c r="LK29" i="37"/>
  <c r="MU29" i="37"/>
  <c r="NG29" i="37"/>
  <c r="OQ29" i="37"/>
  <c r="PC29" i="37"/>
  <c r="QM29" i="37"/>
  <c r="QY29" i="37"/>
  <c r="RW29" i="37"/>
  <c r="SI29" i="37"/>
  <c r="SU29" i="37"/>
  <c r="TS29" i="37"/>
  <c r="UE29" i="37"/>
  <c r="UQ29" i="37"/>
  <c r="VO29" i="37"/>
  <c r="WA29" i="37"/>
  <c r="WM29" i="37"/>
  <c r="XK29" i="37"/>
  <c r="XW29" i="37"/>
  <c r="YI29" i="37"/>
  <c r="ZG29" i="37"/>
  <c r="ZS29" i="37"/>
  <c r="AAE29" i="37"/>
  <c r="ABC29" i="37"/>
  <c r="ABO29" i="37"/>
  <c r="ACA29" i="37"/>
  <c r="AEY38" i="37"/>
  <c r="XD28" i="37"/>
  <c r="XP28" i="37"/>
  <c r="YB28" i="37"/>
  <c r="YZ28" i="37"/>
  <c r="ZL28" i="37"/>
  <c r="ZX28" i="37"/>
  <c r="AAJ28" i="37"/>
  <c r="AAV28" i="37"/>
  <c r="ABT28" i="37"/>
  <c r="ACF28" i="37"/>
  <c r="ACR28" i="37"/>
  <c r="ADD28" i="37"/>
  <c r="ADP28" i="37"/>
  <c r="AEN28" i="37"/>
  <c r="AEZ28" i="37"/>
  <c r="AFL28" i="37"/>
  <c r="AFX28" i="37"/>
  <c r="AGJ28" i="37"/>
  <c r="AHH28" i="37"/>
  <c r="AHT28" i="37"/>
  <c r="AIF28" i="37"/>
  <c r="AIR28" i="37"/>
  <c r="AL29" i="37"/>
  <c r="AX29" i="37"/>
  <c r="BJ29" i="37"/>
  <c r="BV29" i="37"/>
  <c r="CH29" i="37"/>
  <c r="CT29" i="37"/>
  <c r="DF29" i="37"/>
  <c r="DR29" i="37"/>
  <c r="ED29" i="37"/>
  <c r="EP29" i="37"/>
  <c r="FB29" i="37"/>
  <c r="FN29" i="37"/>
  <c r="FZ29" i="37"/>
  <c r="GL29" i="37"/>
  <c r="GX29" i="37"/>
  <c r="HJ29" i="37"/>
  <c r="HV29" i="37"/>
  <c r="IH29" i="37"/>
  <c r="IT29" i="37"/>
  <c r="JF29" i="37"/>
  <c r="JR29" i="37"/>
  <c r="KD29" i="37"/>
  <c r="KP29" i="37"/>
  <c r="LB29" i="37"/>
  <c r="LN29" i="37"/>
  <c r="LZ29" i="37"/>
  <c r="ML29" i="37"/>
  <c r="MX29" i="37"/>
  <c r="NJ29" i="37"/>
  <c r="NV29" i="37"/>
  <c r="OH29" i="37"/>
  <c r="OT29" i="37"/>
  <c r="PF29" i="37"/>
  <c r="AV29" i="37"/>
  <c r="BH29" i="37"/>
  <c r="BT29" i="37"/>
  <c r="CF29" i="37"/>
  <c r="CR29" i="37"/>
  <c r="DD29" i="37"/>
  <c r="DP29" i="37"/>
  <c r="EB29" i="37"/>
  <c r="EN29" i="37"/>
  <c r="EZ29" i="37"/>
  <c r="FL29" i="37"/>
  <c r="FX29" i="37"/>
  <c r="GJ29" i="37"/>
  <c r="GV29" i="37"/>
  <c r="HH29" i="37"/>
  <c r="HT29" i="37"/>
  <c r="IF29" i="37"/>
  <c r="IR29" i="37"/>
  <c r="JD29" i="37"/>
  <c r="JP29" i="37"/>
  <c r="KB29" i="37"/>
  <c r="KN29" i="37"/>
  <c r="KZ29" i="37"/>
  <c r="LL29" i="37"/>
  <c r="LX29" i="37"/>
  <c r="MJ29" i="37"/>
  <c r="MV29" i="37"/>
  <c r="NH29" i="37"/>
  <c r="NT29" i="37"/>
  <c r="OF29" i="37"/>
  <c r="OR29" i="37"/>
  <c r="PD29" i="37"/>
  <c r="PP29" i="37"/>
  <c r="QB29" i="37"/>
  <c r="QN29" i="37"/>
  <c r="QZ29" i="37"/>
  <c r="RL29" i="37"/>
  <c r="RX29" i="37"/>
  <c r="SJ29" i="37"/>
  <c r="SV29" i="37"/>
  <c r="TH29" i="37"/>
  <c r="TT29" i="37"/>
  <c r="UF29" i="37"/>
  <c r="UR29" i="37"/>
  <c r="VD29" i="37"/>
  <c r="VP29" i="37"/>
  <c r="WB29" i="37"/>
  <c r="WN29" i="37"/>
  <c r="XL29" i="37"/>
  <c r="XX29" i="37"/>
  <c r="YJ29" i="37"/>
  <c r="YV29" i="37"/>
  <c r="ZH29" i="37"/>
  <c r="ZT29" i="37"/>
  <c r="AAF29" i="37"/>
  <c r="AAR29" i="37"/>
  <c r="ABD29" i="37"/>
  <c r="ABP29" i="37"/>
  <c r="ACB29" i="37"/>
  <c r="ACN29" i="37"/>
  <c r="ACZ29" i="37"/>
  <c r="ADL29" i="37"/>
  <c r="ADX29" i="37"/>
  <c r="AEV29" i="37"/>
  <c r="AFH29" i="37"/>
  <c r="AFT29" i="37"/>
  <c r="AGR29" i="37"/>
  <c r="AHD29" i="37"/>
  <c r="AHP29" i="37"/>
  <c r="AIN29" i="37"/>
  <c r="AIZ29" i="37"/>
  <c r="DG38" i="37"/>
  <c r="KE38" i="37"/>
  <c r="LC38" i="37"/>
  <c r="NW38" i="37"/>
  <c r="SM38" i="37"/>
  <c r="VG38" i="37"/>
  <c r="YA38" i="37"/>
  <c r="AHS38" i="37"/>
  <c r="BU39" i="37"/>
  <c r="CS39" i="37"/>
  <c r="IG39" i="37"/>
  <c r="PE39" i="37"/>
  <c r="RY39" i="37"/>
  <c r="US39" i="37"/>
  <c r="XM39" i="37"/>
  <c r="AAG39" i="37"/>
  <c r="ADM39" i="37"/>
  <c r="AFU39" i="37"/>
  <c r="AGG39" i="37"/>
  <c r="TW29" i="37"/>
  <c r="UI29" i="37"/>
  <c r="UU29" i="37"/>
  <c r="VG29" i="37"/>
  <c r="VS29" i="37"/>
  <c r="WE29" i="37"/>
  <c r="WQ29" i="37"/>
  <c r="XC29" i="37"/>
  <c r="XO29" i="37"/>
  <c r="YA29" i="37"/>
  <c r="YM29" i="37"/>
  <c r="YY29" i="37"/>
  <c r="ZK29" i="37"/>
  <c r="ZW29" i="37"/>
  <c r="AAI29" i="37"/>
  <c r="AAU29" i="37"/>
  <c r="ABG29" i="37"/>
  <c r="ABS29" i="37"/>
  <c r="ACE29" i="37"/>
  <c r="ACQ29" i="37"/>
  <c r="ADC29" i="37"/>
  <c r="ADO29" i="37"/>
  <c r="AEA29" i="37"/>
  <c r="AEM29" i="37"/>
  <c r="AEY29" i="37"/>
  <c r="AFK29" i="37"/>
  <c r="AFW29" i="37"/>
  <c r="AGI29" i="37"/>
  <c r="AGU29" i="37"/>
  <c r="AHG29" i="37"/>
  <c r="AHS29" i="37"/>
  <c r="AIE29" i="37"/>
  <c r="AIQ29" i="37"/>
  <c r="GK29" i="37"/>
  <c r="CJ38" i="37"/>
  <c r="ER38" i="37"/>
  <c r="FP38" i="37"/>
  <c r="AHT38" i="37"/>
  <c r="BV39" i="37"/>
  <c r="EP39" i="37"/>
  <c r="HJ39" i="37"/>
  <c r="LZ39" i="37"/>
  <c r="QD39" i="37"/>
  <c r="SX39" i="37"/>
  <c r="UT39" i="37"/>
  <c r="AAH39" i="37"/>
  <c r="ADB39" i="37"/>
  <c r="AGH39" i="37"/>
  <c r="AID39" i="37"/>
  <c r="HK39" i="37"/>
  <c r="HK38" i="37"/>
  <c r="QQ39" i="37"/>
  <c r="QQ38" i="37"/>
  <c r="TK39" i="37"/>
  <c r="TK38" i="37"/>
  <c r="WE39" i="37"/>
  <c r="WE38" i="37"/>
  <c r="AAU39" i="37"/>
  <c r="AAU38" i="37"/>
  <c r="ACE39" i="37"/>
  <c r="ACE38" i="37"/>
  <c r="AGU39" i="37"/>
  <c r="AGU38" i="37"/>
  <c r="AM38" i="37"/>
  <c r="YY38" i="37"/>
  <c r="AY38" i="37"/>
  <c r="BK38" i="37"/>
  <c r="BW38" i="37"/>
  <c r="CI38" i="37"/>
  <c r="CU38" i="37"/>
  <c r="DS38" i="37"/>
  <c r="EE38" i="37"/>
  <c r="EQ38" i="37"/>
  <c r="FC38" i="37"/>
  <c r="FO38" i="37"/>
  <c r="GA38" i="37"/>
  <c r="GM38" i="37"/>
  <c r="GY38" i="37"/>
  <c r="HW38" i="37"/>
  <c r="II38" i="37"/>
  <c r="IU38" i="37"/>
  <c r="JG38" i="37"/>
  <c r="JS38" i="37"/>
  <c r="KQ38" i="37"/>
  <c r="LO38" i="37"/>
  <c r="MA38" i="37"/>
  <c r="MM38" i="37"/>
  <c r="MY38" i="37"/>
  <c r="NK38" i="37"/>
  <c r="OI38" i="37"/>
  <c r="OU38" i="37"/>
  <c r="PG38" i="37"/>
  <c r="QE38" i="37"/>
  <c r="RC38" i="37"/>
  <c r="RO38" i="37"/>
  <c r="SA38" i="37"/>
  <c r="SY38" i="37"/>
  <c r="TW38" i="37"/>
  <c r="UI38" i="37"/>
  <c r="UU38" i="37"/>
  <c r="VS38" i="37"/>
  <c r="WQ38" i="37"/>
  <c r="XC38" i="37"/>
  <c r="XO38" i="37"/>
  <c r="YM38" i="37"/>
  <c r="ZK38" i="37"/>
  <c r="ZW38" i="37"/>
  <c r="AAI38" i="37"/>
  <c r="ABG38" i="37"/>
  <c r="ABS38" i="37"/>
  <c r="ACQ38" i="37"/>
  <c r="ADC38" i="37"/>
  <c r="ADO38" i="37"/>
  <c r="AEA38" i="37"/>
  <c r="AEM38" i="37"/>
  <c r="AFK38" i="37"/>
  <c r="AFW38" i="37"/>
  <c r="AGI38" i="37"/>
  <c r="AHG38" i="37"/>
  <c r="AIE38" i="37"/>
  <c r="AIQ38" i="37"/>
  <c r="BI39" i="37"/>
  <c r="EC39" i="37"/>
  <c r="GW39" i="37"/>
  <c r="HU39" i="37"/>
  <c r="IS39" i="37"/>
  <c r="JE39" i="37"/>
  <c r="JQ39" i="37"/>
  <c r="KC39" i="37"/>
  <c r="KO39" i="37"/>
  <c r="LA39" i="37"/>
  <c r="LM39" i="37"/>
  <c r="LY39" i="37"/>
  <c r="MK39" i="37"/>
  <c r="MW39" i="37"/>
  <c r="NI39" i="37"/>
  <c r="NU39" i="37"/>
  <c r="OG39" i="37"/>
  <c r="OS39" i="37"/>
  <c r="PQ39" i="37"/>
  <c r="QC39" i="37"/>
  <c r="QO39" i="37"/>
  <c r="RA39" i="37"/>
  <c r="RM39" i="37"/>
  <c r="SK39" i="37"/>
  <c r="SW39" i="37"/>
  <c r="TI39" i="37"/>
  <c r="TU39" i="37"/>
  <c r="UG39" i="37"/>
  <c r="VE39" i="37"/>
  <c r="VQ39" i="37"/>
  <c r="WC39" i="37"/>
  <c r="WO39" i="37"/>
  <c r="XA39" i="37"/>
  <c r="XY39" i="37"/>
  <c r="YK39" i="37"/>
  <c r="YW39" i="37"/>
  <c r="ZI39" i="37"/>
  <c r="ZU39" i="37"/>
  <c r="AAS39" i="37"/>
  <c r="ABE39" i="37"/>
  <c r="ABQ39" i="37"/>
  <c r="ACC39" i="37"/>
  <c r="ACO39" i="37"/>
  <c r="ADA39" i="37"/>
  <c r="ADY39" i="37"/>
  <c r="AEW39" i="37"/>
  <c r="AFI39" i="37"/>
  <c r="AGS39" i="37"/>
  <c r="AHQ39" i="37"/>
  <c r="AIC39" i="37"/>
  <c r="AIO39" i="37"/>
  <c r="DY48" i="37"/>
  <c r="AAO48" i="37"/>
  <c r="AZ38" i="37"/>
  <c r="BL38" i="37"/>
  <c r="BX38" i="37"/>
  <c r="CV38" i="37"/>
  <c r="DH38" i="37"/>
  <c r="DT38" i="37"/>
  <c r="EF38" i="37"/>
  <c r="FD38" i="37"/>
  <c r="GB38" i="37"/>
  <c r="GZ38" i="37"/>
  <c r="HL38" i="37"/>
  <c r="HX38" i="37"/>
  <c r="IJ38" i="37"/>
  <c r="IV38" i="37"/>
  <c r="JT38" i="37"/>
  <c r="KF38" i="37"/>
  <c r="KR38" i="37"/>
  <c r="LD38" i="37"/>
  <c r="LP38" i="37"/>
  <c r="MB38" i="37"/>
  <c r="MN38" i="37"/>
  <c r="MZ38" i="37"/>
  <c r="NL38" i="37"/>
  <c r="NX38" i="37"/>
  <c r="OJ38" i="37"/>
  <c r="OV38" i="37"/>
  <c r="PH38" i="37"/>
  <c r="PT38" i="37"/>
  <c r="QF38" i="37"/>
  <c r="RD38" i="37"/>
  <c r="RP38" i="37"/>
  <c r="SB38" i="37"/>
  <c r="SN38" i="37"/>
  <c r="SZ38" i="37"/>
  <c r="TX38" i="37"/>
  <c r="UJ38" i="37"/>
  <c r="UV38" i="37"/>
  <c r="VH38" i="37"/>
  <c r="VT38" i="37"/>
  <c r="WR38" i="37"/>
  <c r="XD38" i="37"/>
  <c r="XP38" i="37"/>
  <c r="YB38" i="37"/>
  <c r="YN38" i="37"/>
  <c r="ZL38" i="37"/>
  <c r="ZX38" i="37"/>
  <c r="AAJ38" i="37"/>
  <c r="AAV38" i="37"/>
  <c r="ABH38" i="37"/>
  <c r="ACF38" i="37"/>
  <c r="ACR38" i="37"/>
  <c r="ADD38" i="37"/>
  <c r="ADP38" i="37"/>
  <c r="AEB38" i="37"/>
  <c r="AEN38" i="37"/>
  <c r="AFL38" i="37"/>
  <c r="AGJ38" i="37"/>
  <c r="AGV38" i="37"/>
  <c r="AHH38" i="37"/>
  <c r="AIF38" i="37"/>
  <c r="AL39" i="37"/>
  <c r="BJ39" i="37"/>
  <c r="CH39" i="37"/>
  <c r="CT39" i="37"/>
  <c r="DF39" i="37"/>
  <c r="ED39" i="37"/>
  <c r="FB39" i="37"/>
  <c r="FN39" i="37"/>
  <c r="FZ39" i="37"/>
  <c r="GX39" i="37"/>
  <c r="HV39" i="37"/>
  <c r="IH39" i="37"/>
  <c r="IT39" i="37"/>
  <c r="JR39" i="37"/>
  <c r="KP39" i="37"/>
  <c r="LB39" i="37"/>
  <c r="LN39" i="37"/>
  <c r="ML39" i="37"/>
  <c r="MX39" i="37"/>
  <c r="NV39" i="37"/>
  <c r="OH39" i="37"/>
  <c r="OT39" i="37"/>
  <c r="PF39" i="37"/>
  <c r="PR39" i="37"/>
  <c r="QP39" i="37"/>
  <c r="RB39" i="37"/>
  <c r="RN39" i="37"/>
  <c r="SL39" i="37"/>
  <c r="TJ39" i="37"/>
  <c r="TV39" i="37"/>
  <c r="UH39" i="37"/>
  <c r="VF39" i="37"/>
  <c r="WD39" i="37"/>
  <c r="WP39" i="37"/>
  <c r="XB39" i="37"/>
  <c r="XZ39" i="37"/>
  <c r="YX39" i="37"/>
  <c r="ZJ39" i="37"/>
  <c r="ZV39" i="37"/>
  <c r="AAT39" i="37"/>
  <c r="ABF39" i="37"/>
  <c r="ABR39" i="37"/>
  <c r="ACD39" i="37"/>
  <c r="ACP39" i="37"/>
  <c r="ADN39" i="37"/>
  <c r="ADZ39" i="37"/>
  <c r="AEL39" i="37"/>
  <c r="AEX39" i="37"/>
  <c r="AFJ39" i="37"/>
  <c r="AFV39" i="37"/>
  <c r="AGT39" i="37"/>
  <c r="AHF39" i="37"/>
  <c r="AHR39" i="37"/>
  <c r="AIP39" i="37"/>
  <c r="AS48" i="37"/>
  <c r="BQ48" i="37"/>
  <c r="DA48" i="37"/>
  <c r="DM48" i="37"/>
  <c r="EK48" i="37"/>
  <c r="FI48" i="37"/>
  <c r="GS48" i="37"/>
  <c r="HE48" i="37"/>
  <c r="IC48" i="37"/>
  <c r="JA48" i="37"/>
  <c r="JM48" i="37"/>
  <c r="LI48" i="37"/>
  <c r="MS48" i="37"/>
  <c r="NQ48" i="37"/>
  <c r="PM48" i="37"/>
  <c r="QW48" i="37"/>
  <c r="RU48" i="37"/>
  <c r="TQ48" i="37"/>
  <c r="VY48" i="37"/>
  <c r="XU48" i="37"/>
  <c r="YG48" i="37"/>
  <c r="AAC48" i="37"/>
  <c r="ACW48" i="37"/>
  <c r="ADU48" i="37"/>
  <c r="DZ48" i="37"/>
  <c r="JZ48" i="37"/>
  <c r="JY49" i="37"/>
  <c r="JY48" i="37"/>
  <c r="PA49" i="37"/>
  <c r="PA48" i="37"/>
  <c r="VA49" i="37"/>
  <c r="VA48" i="37"/>
  <c r="ZQ49" i="37"/>
  <c r="ZQ48" i="37"/>
  <c r="AFE49" i="37"/>
  <c r="AFE48" i="37"/>
  <c r="AGO49" i="37"/>
  <c r="AGO48" i="37"/>
  <c r="LV48" i="37"/>
  <c r="UP48" i="37"/>
  <c r="ACL48" i="37"/>
  <c r="AT49" i="37"/>
  <c r="AT48" i="37"/>
  <c r="HR49" i="37"/>
  <c r="HR48" i="37"/>
  <c r="KL49" i="37"/>
  <c r="KL48" i="37"/>
  <c r="MH49" i="37"/>
  <c r="MH48" i="37"/>
  <c r="MT49" i="37"/>
  <c r="MT48" i="37"/>
  <c r="OD49" i="37"/>
  <c r="OD48" i="37"/>
  <c r="TF49" i="37"/>
  <c r="TF48" i="37"/>
  <c r="ZF49" i="37"/>
  <c r="ZF48" i="37"/>
  <c r="ZR49" i="37"/>
  <c r="ZR48" i="37"/>
  <c r="ABB49" i="37"/>
  <c r="ABB48" i="37"/>
  <c r="AET49" i="37"/>
  <c r="AET48" i="37"/>
  <c r="AGD49" i="37"/>
  <c r="AGD48" i="37"/>
  <c r="AGP49" i="37"/>
  <c r="AGP48" i="37"/>
  <c r="AIL49" i="37"/>
  <c r="AIL48" i="37"/>
  <c r="FJ48" i="37"/>
  <c r="ADH38" i="37"/>
  <c r="ADT38" i="37"/>
  <c r="AEF38" i="37"/>
  <c r="AER38" i="37"/>
  <c r="AFD38" i="37"/>
  <c r="AFP38" i="37"/>
  <c r="AGB38" i="37"/>
  <c r="AGN38" i="37"/>
  <c r="AGZ38" i="37"/>
  <c r="AHL38" i="37"/>
  <c r="AHX38" i="37"/>
  <c r="AIJ38" i="37"/>
  <c r="AIV38" i="37"/>
  <c r="FP39" i="37"/>
  <c r="HL39" i="37"/>
  <c r="KF39" i="37"/>
  <c r="PT39" i="37"/>
  <c r="SZ39" i="37"/>
  <c r="UV39" i="37"/>
  <c r="YN39" i="37"/>
  <c r="ABH39" i="37"/>
  <c r="ADD39" i="37"/>
  <c r="AEB39" i="37"/>
  <c r="AFX39" i="37"/>
  <c r="AHH39" i="37"/>
  <c r="AK48" i="37"/>
  <c r="BI48" i="37"/>
  <c r="BU48" i="37"/>
  <c r="CS48" i="37"/>
  <c r="DQ48" i="37"/>
  <c r="FA48" i="37"/>
  <c r="FY48" i="37"/>
  <c r="GW48" i="37"/>
  <c r="HI48" i="37"/>
  <c r="IG48" i="37"/>
  <c r="JE48" i="37"/>
  <c r="LA48" i="37"/>
  <c r="LY48" i="37"/>
  <c r="MW48" i="37"/>
  <c r="OS48" i="37"/>
  <c r="PQ48" i="37"/>
  <c r="QO48" i="37"/>
  <c r="TI48" i="37"/>
  <c r="UG48" i="37"/>
  <c r="WC48" i="37"/>
  <c r="XA48" i="37"/>
  <c r="XY48" i="37"/>
  <c r="ZU48" i="37"/>
  <c r="AAS48" i="37"/>
  <c r="ABE48" i="37"/>
  <c r="ABQ48" i="37"/>
  <c r="ACC48" i="37"/>
  <c r="ACO48" i="37"/>
  <c r="ADA48" i="37"/>
  <c r="ADM48" i="37"/>
  <c r="ADY48" i="37"/>
  <c r="AEK48" i="37"/>
  <c r="AEW48" i="37"/>
  <c r="AFI48" i="37"/>
  <c r="AFU48" i="37"/>
  <c r="AGG48" i="37"/>
  <c r="AGS48" i="37"/>
  <c r="AHE48" i="37"/>
  <c r="AHQ48" i="37"/>
  <c r="AIC48" i="37"/>
  <c r="AIO48" i="37"/>
  <c r="FQ39" i="37"/>
  <c r="GO39" i="37"/>
  <c r="JI39" i="37"/>
  <c r="KS39" i="37"/>
  <c r="LE39" i="37"/>
  <c r="MC39" i="37"/>
  <c r="NM39" i="37"/>
  <c r="OW39" i="37"/>
  <c r="QG39" i="37"/>
  <c r="QS39" i="37"/>
  <c r="RQ39" i="37"/>
  <c r="TA39" i="37"/>
  <c r="TM39" i="37"/>
  <c r="UK39" i="37"/>
  <c r="WG39" i="37"/>
  <c r="XE39" i="37"/>
  <c r="ZA39" i="37"/>
  <c r="ZY39" i="37"/>
  <c r="ABI39" i="37"/>
  <c r="ABU39" i="37"/>
  <c r="ACS39" i="37"/>
  <c r="AEO39" i="37"/>
  <c r="AFM39" i="37"/>
  <c r="AHI39" i="37"/>
  <c r="AIG39" i="37"/>
  <c r="BT48" i="37"/>
  <c r="CF48" i="37"/>
  <c r="DD48" i="37"/>
  <c r="FL48" i="37"/>
  <c r="HH48" i="37"/>
  <c r="KB48" i="37"/>
  <c r="KZ48" i="37"/>
  <c r="MV48" i="37"/>
  <c r="PP48" i="37"/>
  <c r="QN48" i="37"/>
  <c r="SJ48" i="37"/>
  <c r="SJ49" i="37"/>
  <c r="VD48" i="37"/>
  <c r="WB48" i="37"/>
  <c r="WB49" i="37"/>
  <c r="XX48" i="37"/>
  <c r="AIN48" i="37"/>
  <c r="FV48" i="37"/>
  <c r="RM48" i="37"/>
  <c r="RM49" i="37"/>
  <c r="BG38" i="37"/>
  <c r="DC38" i="37"/>
  <c r="OQ38" i="37"/>
  <c r="SI38" i="37"/>
  <c r="YI38" i="37"/>
  <c r="ABC38" i="37"/>
  <c r="ADW38" i="37"/>
  <c r="AFS38" i="37"/>
  <c r="AS39" i="37"/>
  <c r="BE39" i="37"/>
  <c r="BQ39" i="37"/>
  <c r="CC39" i="37"/>
  <c r="CO39" i="37"/>
  <c r="DA39" i="37"/>
  <c r="DM39" i="37"/>
  <c r="DY39" i="37"/>
  <c r="EK39" i="37"/>
  <c r="EW39" i="37"/>
  <c r="FI39" i="37"/>
  <c r="FU39" i="37"/>
  <c r="GG39" i="37"/>
  <c r="GS39" i="37"/>
  <c r="HE39" i="37"/>
  <c r="HQ39" i="37"/>
  <c r="IC39" i="37"/>
  <c r="IO39" i="37"/>
  <c r="JA39" i="37"/>
  <c r="JM39" i="37"/>
  <c r="JY39" i="37"/>
  <c r="KK39" i="37"/>
  <c r="KW39" i="37"/>
  <c r="LU39" i="37"/>
  <c r="MG39" i="37"/>
  <c r="MS39" i="37"/>
  <c r="NE39" i="37"/>
  <c r="NQ39" i="37"/>
  <c r="OO39" i="37"/>
  <c r="PA39" i="37"/>
  <c r="PM39" i="37"/>
  <c r="PY39" i="37"/>
  <c r="QK39" i="37"/>
  <c r="QW39" i="37"/>
  <c r="RI39" i="37"/>
  <c r="RU39" i="37"/>
  <c r="SG39" i="37"/>
  <c r="SS39" i="37"/>
  <c r="TE39" i="37"/>
  <c r="UC39" i="37"/>
  <c r="UO39" i="37"/>
  <c r="VA39" i="37"/>
  <c r="VM39" i="37"/>
  <c r="VY39" i="37"/>
  <c r="WK39" i="37"/>
  <c r="WW39" i="37"/>
  <c r="XI39" i="37"/>
  <c r="YG39" i="37"/>
  <c r="YS39" i="37"/>
  <c r="ZE39" i="37"/>
  <c r="AAC39" i="37"/>
  <c r="ABA39" i="37"/>
  <c r="ABM39" i="37"/>
  <c r="ABY39" i="37"/>
  <c r="ACW39" i="37"/>
  <c r="ADU39" i="37"/>
  <c r="AEG39" i="37"/>
  <c r="AES39" i="37"/>
  <c r="AFE39" i="37"/>
  <c r="AFQ39" i="37"/>
  <c r="AGO39" i="37"/>
  <c r="AHA39" i="37"/>
  <c r="AHM39" i="37"/>
  <c r="AHY39" i="37"/>
  <c r="AIK39" i="37"/>
  <c r="YT48" i="37"/>
  <c r="ACY29" i="37"/>
  <c r="ADK29" i="37"/>
  <c r="ADW29" i="37"/>
  <c r="AEU29" i="37"/>
  <c r="AFG29" i="37"/>
  <c r="AFS29" i="37"/>
  <c r="AGQ29" i="37"/>
  <c r="AHC29" i="37"/>
  <c r="AHO29" i="37"/>
  <c r="AIM29" i="37"/>
  <c r="AIY29" i="37"/>
  <c r="AR39" i="37"/>
  <c r="CB39" i="37"/>
  <c r="FH39" i="37"/>
  <c r="GF39" i="37"/>
  <c r="IZ39" i="37"/>
  <c r="KV39" i="37"/>
  <c r="LT39" i="37"/>
  <c r="NP39" i="37"/>
  <c r="ON39" i="37"/>
  <c r="QJ39" i="37"/>
  <c r="TD39" i="37"/>
  <c r="TP39" i="37"/>
  <c r="VL39" i="37"/>
  <c r="ZD39" i="37"/>
  <c r="AAZ39" i="37"/>
  <c r="ABX39" i="37"/>
  <c r="AHL39" i="37"/>
  <c r="BR48" i="37"/>
  <c r="QL48" i="37"/>
  <c r="MV49" i="37"/>
  <c r="AL38" i="37"/>
  <c r="AX38" i="37"/>
  <c r="BV38" i="37"/>
  <c r="CH38" i="37"/>
  <c r="CT38" i="37"/>
  <c r="DF38" i="37"/>
  <c r="DR38" i="37"/>
  <c r="EP38" i="37"/>
  <c r="FN38" i="37"/>
  <c r="FZ38" i="37"/>
  <c r="GL38" i="37"/>
  <c r="GX38" i="37"/>
  <c r="HJ38" i="37"/>
  <c r="HV38" i="37"/>
  <c r="IT38" i="37"/>
  <c r="JR38" i="37"/>
  <c r="KP38" i="37"/>
  <c r="LN38" i="37"/>
  <c r="ML38" i="37"/>
  <c r="MX38" i="37"/>
  <c r="NJ38" i="37"/>
  <c r="JN48" i="37"/>
  <c r="BE48" i="37"/>
  <c r="EW48" i="37"/>
  <c r="KK48" i="37"/>
  <c r="NE48" i="37"/>
  <c r="OC48" i="37"/>
  <c r="OO48" i="37"/>
  <c r="PY48" i="37"/>
  <c r="RI48" i="37"/>
  <c r="SS48" i="37"/>
  <c r="UC48" i="37"/>
  <c r="WW48" i="37"/>
  <c r="YS48" i="37"/>
  <c r="ABA48" i="37"/>
  <c r="ADI48" i="37"/>
  <c r="AES48" i="37"/>
  <c r="AFQ48" i="37"/>
  <c r="AHA48" i="37"/>
  <c r="AIK48" i="37"/>
  <c r="AIW48" i="37"/>
  <c r="AQ49" i="37"/>
  <c r="BC49" i="37"/>
  <c r="BO49" i="37"/>
  <c r="CA49" i="37"/>
  <c r="CM49" i="37"/>
  <c r="CY49" i="37"/>
  <c r="DW49" i="37"/>
  <c r="EI49" i="37"/>
  <c r="EU49" i="37"/>
  <c r="FG49" i="37"/>
  <c r="GE49" i="37"/>
  <c r="GQ49" i="37"/>
  <c r="HC49" i="37"/>
  <c r="HO49" i="37"/>
  <c r="IM49" i="37"/>
  <c r="IY49" i="37"/>
  <c r="JK49" i="37"/>
  <c r="JW49" i="37"/>
  <c r="KI49" i="37"/>
  <c r="KU49" i="37"/>
  <c r="LG49" i="37"/>
  <c r="LS49" i="37"/>
  <c r="ME49" i="37"/>
  <c r="MQ49" i="37"/>
  <c r="NC49" i="37"/>
  <c r="OA49" i="37"/>
  <c r="OM49" i="37"/>
  <c r="PK49" i="37"/>
  <c r="PW49" i="37"/>
  <c r="QI49" i="37"/>
  <c r="QU49" i="37"/>
  <c r="RG49" i="37"/>
  <c r="RS49" i="37"/>
  <c r="SE49" i="37"/>
  <c r="SQ49" i="37"/>
  <c r="TC49" i="37"/>
  <c r="TO48" i="37"/>
  <c r="TO49" i="37"/>
  <c r="UA49" i="37"/>
  <c r="UM49" i="37"/>
  <c r="UY49" i="37"/>
  <c r="VK49" i="37"/>
  <c r="VW49" i="37"/>
  <c r="WI49" i="37"/>
  <c r="WU49" i="37"/>
  <c r="XG49" i="37"/>
  <c r="XS49" i="37"/>
  <c r="YE49" i="37"/>
  <c r="YQ49" i="37"/>
  <c r="ZC49" i="37"/>
  <c r="ZO49" i="37"/>
  <c r="AAA49" i="37"/>
  <c r="AAM49" i="37"/>
  <c r="AAY49" i="37"/>
  <c r="CD48" i="37"/>
  <c r="DB48" i="37"/>
  <c r="DN48" i="37"/>
  <c r="EL48" i="37"/>
  <c r="EX48" i="37"/>
  <c r="HF48" i="37"/>
  <c r="ID48" i="37"/>
  <c r="IP48" i="37"/>
  <c r="LJ48" i="37"/>
  <c r="NF48" i="37"/>
  <c r="OP48" i="37"/>
  <c r="PZ48" i="37"/>
  <c r="QX48" i="37"/>
  <c r="RJ48" i="37"/>
  <c r="SH48" i="37"/>
  <c r="ST48" i="37"/>
  <c r="TR48" i="37"/>
  <c r="UD48" i="37"/>
  <c r="VN48" i="37"/>
  <c r="WL48" i="37"/>
  <c r="WX48" i="37"/>
  <c r="AAP48" i="37"/>
  <c r="ABZ48" i="37"/>
  <c r="ACX48" i="37"/>
  <c r="ADJ48" i="37"/>
  <c r="AEH48" i="37"/>
  <c r="AFR48" i="37"/>
  <c r="AHZ48" i="37"/>
  <c r="BD49" i="37"/>
  <c r="CB49" i="37"/>
  <c r="CN49" i="37"/>
  <c r="FT49" i="37"/>
  <c r="OZ49" i="37"/>
  <c r="WJ49" i="37"/>
  <c r="ZP49" i="37"/>
  <c r="BE49" i="37"/>
  <c r="CC49" i="37"/>
  <c r="DM49" i="37"/>
  <c r="EW49" i="37"/>
  <c r="FI49" i="37"/>
  <c r="FU49" i="37"/>
  <c r="GG49" i="37"/>
  <c r="GS49" i="37"/>
  <c r="HQ49" i="37"/>
  <c r="JM49" i="37"/>
  <c r="KW49" i="37"/>
  <c r="LI49" i="37"/>
  <c r="LU49" i="37"/>
  <c r="MG49" i="37"/>
  <c r="NE49" i="37"/>
  <c r="PM49" i="37"/>
  <c r="QK49" i="37"/>
  <c r="QW49" i="37"/>
  <c r="RU49" i="37"/>
  <c r="SS49" i="37"/>
  <c r="UC49" i="37"/>
  <c r="VM49" i="37"/>
  <c r="VY49" i="37"/>
  <c r="WK49" i="37"/>
  <c r="WW49" i="37"/>
  <c r="XI49" i="37"/>
  <c r="YG49" i="37"/>
  <c r="AAC49" i="37"/>
  <c r="ABM49" i="37"/>
  <c r="ABY49" i="37"/>
  <c r="ACK49" i="37"/>
  <c r="ACW49" i="37"/>
  <c r="ADU49" i="37"/>
  <c r="AGC49" i="37"/>
  <c r="AHA49" i="37"/>
  <c r="AHM49" i="37"/>
  <c r="AIK49" i="37"/>
  <c r="AU49" i="37"/>
  <c r="BG49" i="37"/>
  <c r="BS49" i="37"/>
  <c r="CQ49" i="37"/>
  <c r="EA49" i="37"/>
  <c r="EM49" i="37"/>
  <c r="EY49" i="37"/>
  <c r="FK49" i="37"/>
  <c r="FW49" i="37"/>
  <c r="GI49" i="37"/>
  <c r="GU49" i="37"/>
  <c r="HG49" i="37"/>
  <c r="IE49" i="37"/>
  <c r="JO49" i="37"/>
  <c r="KA49" i="37"/>
  <c r="KM49" i="37"/>
  <c r="KY49" i="37"/>
  <c r="LK49" i="37"/>
  <c r="LW49" i="37"/>
  <c r="MI49" i="37"/>
  <c r="MU49" i="37"/>
  <c r="NS49" i="37"/>
  <c r="OE49" i="37"/>
  <c r="PC49" i="37"/>
  <c r="PO49" i="37"/>
  <c r="QA49" i="37"/>
  <c r="QM49" i="37"/>
  <c r="QY49" i="37"/>
  <c r="RK49" i="37"/>
  <c r="RW49" i="37"/>
  <c r="SI49" i="37"/>
  <c r="TG49" i="37"/>
  <c r="TS49" i="37"/>
  <c r="UE49" i="37"/>
  <c r="UQ49" i="37"/>
  <c r="VC49" i="37"/>
  <c r="VO49" i="37"/>
  <c r="WA49" i="37"/>
  <c r="WM49" i="37"/>
  <c r="WY49" i="37"/>
  <c r="XK49" i="37"/>
  <c r="XW49" i="37"/>
  <c r="YU49" i="37"/>
  <c r="ZG49" i="37"/>
  <c r="ZS49" i="37"/>
  <c r="AAE49" i="37"/>
  <c r="AAQ49" i="37"/>
  <c r="ABC49" i="37"/>
  <c r="ABO49" i="37"/>
  <c r="ACA49" i="37"/>
  <c r="ACM49" i="37"/>
  <c r="ACY49" i="37"/>
  <c r="ADK49" i="37"/>
  <c r="AEI49" i="37"/>
  <c r="AEU49" i="37"/>
  <c r="AFG49" i="37"/>
  <c r="AFS49" i="37"/>
  <c r="AGE49" i="37"/>
  <c r="AGQ49" i="37"/>
  <c r="AHC49" i="37"/>
  <c r="AHO49" i="37"/>
  <c r="AIA49" i="37"/>
  <c r="AIM49" i="37"/>
  <c r="AN48" i="37"/>
  <c r="AZ48" i="37"/>
  <c r="BL48" i="37"/>
  <c r="BX48" i="37"/>
  <c r="CJ48" i="37"/>
  <c r="CV48" i="37"/>
  <c r="DH48" i="37"/>
  <c r="DT48" i="37"/>
  <c r="EF48" i="37"/>
  <c r="ER48" i="37"/>
  <c r="FD48" i="37"/>
  <c r="FP48" i="37"/>
  <c r="GB48" i="37"/>
  <c r="GN48" i="37"/>
  <c r="GZ48" i="37"/>
  <c r="HL48" i="37"/>
  <c r="HX48" i="37"/>
  <c r="IJ48" i="37"/>
  <c r="IV48" i="37"/>
  <c r="JH48" i="37"/>
  <c r="JT48" i="37"/>
  <c r="KF48" i="37"/>
  <c r="KR48" i="37"/>
  <c r="LD48" i="37"/>
  <c r="LP48" i="37"/>
  <c r="MB48" i="37"/>
  <c r="MN48" i="37"/>
  <c r="MZ48" i="37"/>
  <c r="NL48" i="37"/>
  <c r="NX48" i="37"/>
  <c r="OJ48" i="37"/>
  <c r="OV48" i="37"/>
  <c r="PH48" i="37"/>
  <c r="PT48" i="37"/>
  <c r="QF48" i="37"/>
  <c r="QR48" i="37"/>
  <c r="RD48" i="37"/>
  <c r="RP48" i="37"/>
  <c r="SB48" i="37"/>
  <c r="SN48" i="37"/>
  <c r="SZ48" i="37"/>
  <c r="TL48" i="37"/>
  <c r="TX48" i="37"/>
  <c r="UJ48" i="37"/>
  <c r="UV48" i="37"/>
  <c r="VH48" i="37"/>
  <c r="VT48" i="37"/>
  <c r="WF48" i="37"/>
  <c r="WR48" i="37"/>
  <c r="XD48" i="37"/>
  <c r="XP48" i="37"/>
  <c r="YB48" i="37"/>
  <c r="YN48" i="37"/>
  <c r="YZ48" i="37"/>
  <c r="ZL48" i="37"/>
  <c r="ZX48" i="37"/>
  <c r="AAJ48" i="37"/>
  <c r="AAV48" i="37"/>
  <c r="ABH48" i="37"/>
  <c r="ABT48" i="37"/>
  <c r="ACF48" i="37"/>
  <c r="ACR48" i="37"/>
  <c r="ADD48" i="37"/>
  <c r="ADP48" i="37"/>
  <c r="AEB48" i="37"/>
  <c r="AEN48" i="37"/>
  <c r="AEZ48" i="37"/>
  <c r="AFL48" i="37"/>
  <c r="AFX48" i="37"/>
  <c r="AGJ48" i="37"/>
  <c r="AGV48" i="37"/>
  <c r="AHH48" i="37"/>
  <c r="AHT48" i="37"/>
  <c r="AIF48" i="37"/>
  <c r="AIR48" i="37"/>
  <c r="BJ49" i="37"/>
  <c r="CT49" i="37"/>
  <c r="FZ49" i="37"/>
  <c r="IH49" i="37"/>
  <c r="LZ49" i="37"/>
  <c r="QP49" i="37"/>
  <c r="RZ49" i="37"/>
  <c r="WD49" i="37"/>
  <c r="WP49" i="37"/>
  <c r="YX49" i="37"/>
  <c r="ACD49" i="37"/>
  <c r="ACP49" i="37"/>
  <c r="ADB49" i="37"/>
  <c r="AHF49" i="37"/>
  <c r="AIP49" i="37"/>
  <c r="BT49" i="37"/>
  <c r="FL49" i="37"/>
  <c r="KB49" i="37"/>
  <c r="QB49" i="37"/>
  <c r="ABD49" i="37"/>
  <c r="ABP49" i="37"/>
  <c r="ACB49" i="37"/>
  <c r="ACZ49" i="37"/>
  <c r="ADL49" i="37"/>
  <c r="AGF49" i="37"/>
  <c r="AHD49" i="37"/>
  <c r="AHP49" i="37"/>
  <c r="AIN49" i="37"/>
  <c r="AL58" i="37"/>
  <c r="AX58" i="37"/>
  <c r="BJ58" i="37"/>
  <c r="BV58" i="37"/>
  <c r="CH58" i="37"/>
  <c r="CT58" i="37"/>
  <c r="DF58" i="37"/>
  <c r="DR58" i="37"/>
  <c r="ED58" i="37"/>
  <c r="EP58" i="37"/>
  <c r="FB58" i="37"/>
  <c r="FN58" i="37"/>
  <c r="FZ58" i="37"/>
  <c r="GL58" i="37"/>
  <c r="GX58" i="37"/>
  <c r="HJ58" i="37"/>
  <c r="HV58" i="37"/>
  <c r="IH58" i="37"/>
  <c r="IT58" i="37"/>
  <c r="JF58" i="37"/>
  <c r="JR58" i="37"/>
  <c r="KD58" i="37"/>
  <c r="KP58" i="37"/>
  <c r="LB58" i="37"/>
  <c r="LN58" i="37"/>
  <c r="LZ58" i="37"/>
  <c r="ML58" i="37"/>
  <c r="MX58" i="37"/>
  <c r="NJ58" i="37"/>
  <c r="NV58" i="37"/>
  <c r="OH58" i="37"/>
  <c r="OT58" i="37"/>
  <c r="PF58" i="37"/>
  <c r="PR58" i="37"/>
  <c r="QD58" i="37"/>
  <c r="QP58" i="37"/>
  <c r="RB58" i="37"/>
  <c r="RN58" i="37"/>
  <c r="RZ58" i="37"/>
  <c r="SL58" i="37"/>
  <c r="SX58" i="37"/>
  <c r="TJ58" i="37"/>
  <c r="TV58" i="37"/>
  <c r="UH58" i="37"/>
  <c r="UT58" i="37"/>
  <c r="VF58" i="37"/>
  <c r="VR58" i="37"/>
  <c r="WD58" i="37"/>
  <c r="WP58" i="37"/>
  <c r="XB58" i="37"/>
  <c r="XN58" i="37"/>
  <c r="YL58" i="37"/>
  <c r="YX58" i="37"/>
  <c r="ZJ58" i="37"/>
  <c r="ZV58" i="37"/>
  <c r="AAH58" i="37"/>
  <c r="AAT58" i="37"/>
  <c r="ABF58" i="37"/>
  <c r="ABR58" i="37"/>
  <c r="ACD58" i="37"/>
  <c r="ACP58" i="37"/>
  <c r="ADB58" i="37"/>
  <c r="ADN58" i="37"/>
  <c r="ADZ58" i="37"/>
  <c r="AEL58" i="37"/>
  <c r="AEX58" i="37"/>
  <c r="AFJ58" i="37"/>
  <c r="AFV58" i="37"/>
  <c r="AGH58" i="37"/>
  <c r="AGT58" i="37"/>
  <c r="AHF58" i="37"/>
  <c r="AHR58" i="37"/>
  <c r="AID58" i="37"/>
  <c r="AIP58" i="37"/>
  <c r="AJ59" i="37"/>
  <c r="Z59" i="37" s="1" a="1"/>
  <c r="Z59" i="37" s="1"/>
  <c r="AA59" i="37" s="1"/>
  <c r="AV59" i="37"/>
  <c r="BH59" i="37"/>
  <c r="BT59" i="37"/>
  <c r="CF59" i="37"/>
  <c r="CR59" i="37"/>
  <c r="DD59" i="37"/>
  <c r="EB59" i="37"/>
  <c r="EN59" i="37"/>
  <c r="EZ59" i="37"/>
  <c r="FL59" i="37"/>
  <c r="FX59" i="37"/>
  <c r="GJ59" i="37"/>
  <c r="GV59" i="37"/>
  <c r="HH59" i="37"/>
  <c r="HT59" i="37"/>
  <c r="IF59" i="37"/>
  <c r="IR59" i="37"/>
  <c r="JD59" i="37"/>
  <c r="JP59" i="37"/>
  <c r="KB59" i="37"/>
  <c r="KN59" i="37"/>
  <c r="KZ59" i="37"/>
  <c r="LL59" i="37"/>
  <c r="LX59" i="37"/>
  <c r="MJ59" i="37"/>
  <c r="MV59" i="37"/>
  <c r="NH59" i="37"/>
  <c r="NT59" i="37"/>
  <c r="OF59" i="37"/>
  <c r="OR59" i="37"/>
  <c r="PD59" i="37"/>
  <c r="PP59" i="37"/>
  <c r="QB59" i="37"/>
  <c r="QN59" i="37"/>
  <c r="QZ59" i="37"/>
  <c r="RL59" i="37"/>
  <c r="RX59" i="37"/>
  <c r="SJ59" i="37"/>
  <c r="SV59" i="37"/>
  <c r="TH59" i="37"/>
  <c r="TT59" i="37"/>
  <c r="UF59" i="37"/>
  <c r="UR59" i="37"/>
  <c r="VD59" i="37"/>
  <c r="VP59" i="37"/>
  <c r="WB59" i="37"/>
  <c r="WN59" i="37"/>
  <c r="WZ59" i="37"/>
  <c r="XL59" i="37"/>
  <c r="XX59" i="37"/>
  <c r="YJ59" i="37"/>
  <c r="YV59" i="37"/>
  <c r="ZH59" i="37"/>
  <c r="ZT59" i="37"/>
  <c r="AAF59" i="37"/>
  <c r="AAR59" i="37"/>
  <c r="ABD59" i="37"/>
  <c r="ABP59" i="37"/>
  <c r="ACB59" i="37"/>
  <c r="ACN59" i="37"/>
  <c r="ACZ59" i="37"/>
  <c r="ADL59" i="37"/>
  <c r="ADX59" i="37"/>
  <c r="AEJ59" i="37"/>
  <c r="AEV59" i="37"/>
  <c r="AFH59" i="37"/>
  <c r="AFT59" i="37"/>
  <c r="AGF59" i="37"/>
  <c r="AGR59" i="37"/>
  <c r="AHD59" i="37"/>
  <c r="AHP59" i="37"/>
  <c r="AIB59" i="37"/>
  <c r="AIN59" i="37"/>
  <c r="AIZ59" i="37"/>
  <c r="DN59" i="37"/>
  <c r="LJ59" i="37"/>
  <c r="MT59" i="37"/>
  <c r="NR59" i="37"/>
  <c r="PN59" i="37"/>
  <c r="QX59" i="37"/>
  <c r="TR59" i="37"/>
  <c r="ACX59" i="37"/>
  <c r="AEH59" i="37"/>
  <c r="AFF59" i="37"/>
  <c r="AGD59" i="37"/>
  <c r="AGP59" i="37"/>
  <c r="AIL59" i="37"/>
  <c r="AIX59" i="37"/>
  <c r="ABS49" i="37"/>
  <c r="AEA49" i="37"/>
  <c r="AFK49" i="37"/>
  <c r="AFW49" i="37"/>
  <c r="AGI49" i="37"/>
  <c r="AGU49" i="37"/>
  <c r="AHG49" i="37"/>
  <c r="ABK49" i="37"/>
  <c r="ABW49" i="37"/>
  <c r="ACI49" i="37"/>
  <c r="ACU49" i="37"/>
  <c r="ADG49" i="37"/>
  <c r="ADS49" i="37"/>
  <c r="AEQ49" i="37"/>
  <c r="AFC49" i="37"/>
  <c r="AFO49" i="37"/>
  <c r="AGA49" i="37"/>
  <c r="AGM49" i="37"/>
  <c r="AHK49" i="37"/>
  <c r="AHW49" i="37"/>
  <c r="AII49" i="37"/>
  <c r="AIU49" i="37"/>
  <c r="AT58" i="37"/>
  <c r="BF58" i="37"/>
  <c r="BR58" i="37"/>
  <c r="CD58" i="37"/>
  <c r="CP58" i="37"/>
  <c r="DB58" i="37"/>
  <c r="DN58" i="37"/>
  <c r="DZ58" i="37"/>
  <c r="EL58" i="37"/>
  <c r="EX58" i="37"/>
  <c r="FJ58" i="37"/>
  <c r="FV58" i="37"/>
  <c r="GH58" i="37"/>
  <c r="GT58" i="37"/>
  <c r="HF58" i="37"/>
  <c r="HR58" i="37"/>
  <c r="ID58" i="37"/>
  <c r="IP58" i="37"/>
  <c r="JB58" i="37"/>
  <c r="JN58" i="37"/>
  <c r="JZ58" i="37"/>
  <c r="KL58" i="37"/>
  <c r="KX58" i="37"/>
  <c r="LJ58" i="37"/>
  <c r="LV58" i="37"/>
  <c r="MH58" i="37"/>
  <c r="NF58" i="37"/>
  <c r="NR58" i="37"/>
  <c r="OD58" i="37"/>
  <c r="HP59" i="37"/>
  <c r="TD59" i="37"/>
  <c r="GR49" i="37"/>
  <c r="HP49" i="37"/>
  <c r="IB49" i="37"/>
  <c r="MF49" i="37"/>
  <c r="ND49" i="37"/>
  <c r="NP49" i="37"/>
  <c r="RT49" i="37"/>
  <c r="SR49" i="37"/>
  <c r="TD49" i="37"/>
  <c r="XH49" i="37"/>
  <c r="YF49" i="37"/>
  <c r="YR49" i="37"/>
  <c r="ACV49" i="37"/>
  <c r="ADT49" i="37"/>
  <c r="AEF49" i="37"/>
  <c r="AIJ49" i="37"/>
  <c r="DC58" i="37"/>
  <c r="DO58" i="37"/>
  <c r="GI58" i="37"/>
  <c r="PO58" i="37"/>
  <c r="QA58" i="37"/>
  <c r="QY58" i="37"/>
  <c r="SU58" i="37"/>
  <c r="ADW58" i="37"/>
  <c r="CO59" i="37"/>
  <c r="HQ59" i="37"/>
  <c r="UE58" i="37"/>
  <c r="XW58" i="37"/>
  <c r="PB58" i="37"/>
  <c r="PN58" i="37"/>
  <c r="PZ58" i="37"/>
  <c r="QL58" i="37"/>
  <c r="QX58" i="37"/>
  <c r="RJ58" i="37"/>
  <c r="RV58" i="37"/>
  <c r="SH58" i="37"/>
  <c r="ST58" i="37"/>
  <c r="TF58" i="37"/>
  <c r="TR58" i="37"/>
  <c r="UD58" i="37"/>
  <c r="UP58" i="37"/>
  <c r="VB58" i="37"/>
  <c r="VN58" i="37"/>
  <c r="VZ58" i="37"/>
  <c r="WL58" i="37"/>
  <c r="WX58" i="37"/>
  <c r="XJ58" i="37"/>
  <c r="YH58" i="37"/>
  <c r="YT58" i="37"/>
  <c r="ZF58" i="37"/>
  <c r="ZR58" i="37"/>
  <c r="AAD58" i="37"/>
  <c r="AAP58" i="37"/>
  <c r="ABB58" i="37"/>
  <c r="ABN58" i="37"/>
  <c r="ABZ58" i="37"/>
  <c r="ACL58" i="37"/>
  <c r="ACX58" i="37"/>
  <c r="ADJ58" i="37"/>
  <c r="ADV58" i="37"/>
  <c r="AEH58" i="37"/>
  <c r="AFF58" i="37"/>
  <c r="AFR58" i="37"/>
  <c r="AGD58" i="37"/>
  <c r="AGP58" i="37"/>
  <c r="AHB58" i="37"/>
  <c r="AHN58" i="37"/>
  <c r="AHZ58" i="37"/>
  <c r="AIL58" i="37"/>
  <c r="AIX58" i="37"/>
  <c r="AR59" i="37"/>
  <c r="BD59" i="37"/>
  <c r="BP59" i="37"/>
  <c r="CB59" i="37"/>
  <c r="CN59" i="37"/>
  <c r="CZ59" i="37"/>
  <c r="DL59" i="37"/>
  <c r="DX59" i="37"/>
  <c r="EJ59" i="37"/>
  <c r="EV59" i="37"/>
  <c r="FH59" i="37"/>
  <c r="FT59" i="37"/>
  <c r="GF59" i="37"/>
  <c r="GR59" i="37"/>
  <c r="HD59" i="37"/>
  <c r="IB59" i="37"/>
  <c r="IN59" i="37"/>
  <c r="IZ59" i="37"/>
  <c r="JL59" i="37"/>
  <c r="JX59" i="37"/>
  <c r="KJ59" i="37"/>
  <c r="KV59" i="37"/>
  <c r="LH59" i="37"/>
  <c r="LT59" i="37"/>
  <c r="MF59" i="37"/>
  <c r="MR59" i="37"/>
  <c r="ND59" i="37"/>
  <c r="NP59" i="37"/>
  <c r="OB59" i="37"/>
  <c r="ON59" i="37"/>
  <c r="OZ59" i="37"/>
  <c r="PL59" i="37"/>
  <c r="PX59" i="37"/>
  <c r="QJ59" i="37"/>
  <c r="QV59" i="37"/>
  <c r="RH59" i="37"/>
  <c r="RT59" i="37"/>
  <c r="SF59" i="37"/>
  <c r="SR59" i="37"/>
  <c r="TP59" i="37"/>
  <c r="UB59" i="37"/>
  <c r="UN59" i="37"/>
  <c r="UZ59" i="37"/>
  <c r="VL59" i="37"/>
  <c r="VX59" i="37"/>
  <c r="WJ59" i="37"/>
  <c r="WV59" i="37"/>
  <c r="XH59" i="37"/>
  <c r="XT59" i="37"/>
  <c r="YF59" i="37"/>
  <c r="YR59" i="37"/>
  <c r="ZD59" i="37"/>
  <c r="ZP59" i="37"/>
  <c r="AAB59" i="37"/>
  <c r="AAN59" i="37"/>
  <c r="AAZ59" i="37"/>
  <c r="ABL59" i="37"/>
  <c r="ABX59" i="37"/>
  <c r="ACJ59" i="37"/>
  <c r="ACV59" i="37"/>
  <c r="ADH59" i="37"/>
  <c r="ADT59" i="37"/>
  <c r="AEF59" i="37"/>
  <c r="AER59" i="37"/>
  <c r="AFD59" i="37"/>
  <c r="AFP59" i="37"/>
  <c r="AGB59" i="37"/>
  <c r="AGN59" i="37"/>
  <c r="AGZ59" i="37"/>
  <c r="AHL59" i="37"/>
  <c r="AHX59" i="37"/>
  <c r="AIJ59" i="37"/>
  <c r="AIV59" i="37"/>
  <c r="AP59" i="37"/>
  <c r="BB59" i="37"/>
  <c r="BZ59" i="37"/>
  <c r="CL59" i="37"/>
  <c r="DJ59" i="37"/>
  <c r="DV59" i="37"/>
  <c r="EH59" i="37"/>
  <c r="FR59" i="37"/>
  <c r="GD59" i="37"/>
  <c r="HB59" i="37"/>
  <c r="HN59" i="37"/>
  <c r="HZ59" i="37"/>
  <c r="IX59" i="37"/>
  <c r="JJ59" i="37"/>
  <c r="JV59" i="37"/>
  <c r="KT59" i="37"/>
  <c r="LR59" i="37"/>
  <c r="MD59" i="37"/>
  <c r="MP59" i="37"/>
  <c r="NB59" i="37"/>
  <c r="NN59" i="37"/>
  <c r="NZ59" i="37"/>
  <c r="OL59" i="37"/>
  <c r="OX59" i="37"/>
  <c r="PJ59" i="37"/>
  <c r="QT59" i="37"/>
  <c r="RF59" i="37"/>
  <c r="RR59" i="37"/>
  <c r="SP59" i="37"/>
  <c r="TN59" i="37"/>
  <c r="TZ59" i="37"/>
  <c r="UX59" i="37"/>
  <c r="VJ59" i="37"/>
  <c r="WT59" i="37"/>
  <c r="XF59" i="37"/>
  <c r="XR59" i="37"/>
  <c r="ZN59" i="37"/>
  <c r="ZZ59" i="37"/>
  <c r="ABV59" i="37"/>
  <c r="ACH59" i="37"/>
  <c r="ACT59" i="37"/>
  <c r="AEP59" i="37"/>
  <c r="AFB59" i="37"/>
  <c r="AFN59" i="37"/>
  <c r="AFZ59" i="37"/>
  <c r="AGL59" i="37"/>
  <c r="AHJ59" i="37"/>
  <c r="AU58" i="37"/>
  <c r="BG58" i="37"/>
  <c r="BS58" i="37"/>
  <c r="CE58" i="37"/>
  <c r="CQ58" i="37"/>
  <c r="EA58" i="37"/>
  <c r="EM58" i="37"/>
  <c r="EY58" i="37"/>
  <c r="FK58" i="37"/>
  <c r="FW58" i="37"/>
  <c r="GU58" i="37"/>
  <c r="HG58" i="37"/>
  <c r="IE58" i="37"/>
  <c r="IQ58" i="37"/>
  <c r="JC58" i="37"/>
  <c r="JO58" i="37"/>
  <c r="KA58" i="37"/>
  <c r="KM58" i="37"/>
  <c r="KY58" i="37"/>
  <c r="LW58" i="37"/>
  <c r="MI58" i="37"/>
  <c r="NG58" i="37"/>
  <c r="NS58" i="37"/>
  <c r="OE58" i="37"/>
  <c r="OQ58" i="37"/>
  <c r="PC58" i="37"/>
  <c r="QM58" i="37"/>
  <c r="RK58" i="37"/>
  <c r="RW58" i="37"/>
  <c r="SI58" i="37"/>
  <c r="TG58" i="37"/>
  <c r="TS58" i="37"/>
  <c r="UQ58" i="37"/>
  <c r="VC58" i="37"/>
  <c r="VO58" i="37"/>
  <c r="WA58" i="37"/>
  <c r="WM58" i="37"/>
  <c r="WY58" i="37"/>
  <c r="XK58" i="37"/>
  <c r="YI58" i="37"/>
  <c r="YU58" i="37"/>
  <c r="ZG58" i="37"/>
  <c r="ZS58" i="37"/>
  <c r="AAE58" i="37"/>
  <c r="AAQ58" i="37"/>
  <c r="ABC58" i="37"/>
  <c r="ABO58" i="37"/>
  <c r="ACA58" i="37"/>
  <c r="ACM58" i="37"/>
  <c r="ACY58" i="37"/>
  <c r="ADK58" i="37"/>
  <c r="AEI58" i="37"/>
  <c r="AEU58" i="37"/>
  <c r="AFG58" i="37"/>
  <c r="AFS58" i="37"/>
  <c r="AGE58" i="37"/>
  <c r="AGQ58" i="37"/>
  <c r="AHC58" i="37"/>
  <c r="AHO58" i="37"/>
  <c r="AIA58" i="37"/>
  <c r="AIM58" i="37"/>
  <c r="AIY58" i="37"/>
  <c r="IO59" i="37"/>
  <c r="AGY69" i="37"/>
  <c r="AGY68" i="37"/>
  <c r="AP58" i="37"/>
  <c r="BB58" i="37"/>
  <c r="BN58" i="37"/>
  <c r="BZ58" i="37"/>
  <c r="CL58" i="37"/>
  <c r="CX58" i="37"/>
  <c r="DJ58" i="37"/>
  <c r="DV58" i="37"/>
  <c r="EH58" i="37"/>
  <c r="ET58" i="37"/>
  <c r="FF58" i="37"/>
  <c r="FR58" i="37"/>
  <c r="GD58" i="37"/>
  <c r="GP58" i="37"/>
  <c r="HB58" i="37"/>
  <c r="HN58" i="37"/>
  <c r="HZ58" i="37"/>
  <c r="IL58" i="37"/>
  <c r="IX58" i="37"/>
  <c r="JJ58" i="37"/>
  <c r="JV58" i="37"/>
  <c r="KH58" i="37"/>
  <c r="KT58" i="37"/>
  <c r="LF58" i="37"/>
  <c r="LR58" i="37"/>
  <c r="MD58" i="37"/>
  <c r="MP58" i="37"/>
  <c r="NB58" i="37"/>
  <c r="NN58" i="37"/>
  <c r="NZ58" i="37"/>
  <c r="OL58" i="37"/>
  <c r="OX58" i="37"/>
  <c r="PJ58" i="37"/>
  <c r="PV58" i="37"/>
  <c r="QH58" i="37"/>
  <c r="QT58" i="37"/>
  <c r="RF58" i="37"/>
  <c r="RR58" i="37"/>
  <c r="SD58" i="37"/>
  <c r="SP58" i="37"/>
  <c r="TB58" i="37"/>
  <c r="TN58" i="37"/>
  <c r="TZ58" i="37"/>
  <c r="UL58" i="37"/>
  <c r="UX58" i="37"/>
  <c r="VJ58" i="37"/>
  <c r="VV58" i="37"/>
  <c r="WH58" i="37"/>
  <c r="WT58" i="37"/>
  <c r="XF58" i="37"/>
  <c r="XR58" i="37"/>
  <c r="YD58" i="37"/>
  <c r="YP58" i="37"/>
  <c r="ZB58" i="37"/>
  <c r="ZN58" i="37"/>
  <c r="ZZ58" i="37"/>
  <c r="AAL58" i="37"/>
  <c r="AAX58" i="37"/>
  <c r="ABV58" i="37"/>
  <c r="ACH58" i="37"/>
  <c r="ACT58" i="37"/>
  <c r="ADF58" i="37"/>
  <c r="ADR58" i="37"/>
  <c r="AED58" i="37"/>
  <c r="AEP58" i="37"/>
  <c r="AFB58" i="37"/>
  <c r="AFN58" i="37"/>
  <c r="AFZ58" i="37"/>
  <c r="AGL58" i="37"/>
  <c r="AGX58" i="37"/>
  <c r="ABJ58" i="37"/>
  <c r="LG58" i="37"/>
  <c r="NC58" i="37"/>
  <c r="PK58" i="37"/>
  <c r="ZC58" i="37"/>
  <c r="AQ68" i="37"/>
  <c r="BC68" i="37"/>
  <c r="BO68" i="37"/>
  <c r="CA68" i="37"/>
  <c r="CM68" i="37"/>
  <c r="CY68" i="37"/>
  <c r="DK68" i="37"/>
  <c r="DW68" i="37"/>
  <c r="EI68" i="37"/>
  <c r="EU68" i="37"/>
  <c r="FG68" i="37"/>
  <c r="FS68" i="37"/>
  <c r="GE68" i="37"/>
  <c r="GQ68" i="37"/>
  <c r="HC68" i="37"/>
  <c r="HO68" i="37"/>
  <c r="PW68" i="37"/>
  <c r="UY68" i="37"/>
  <c r="AAY68" i="37"/>
  <c r="AHJ58" i="37"/>
  <c r="AHV58" i="37"/>
  <c r="AIH58" i="37"/>
  <c r="AIT58" i="37"/>
  <c r="AN59" i="37"/>
  <c r="AZ59" i="37"/>
  <c r="BL59" i="37"/>
  <c r="BX59" i="37"/>
  <c r="CJ59" i="37"/>
  <c r="CV59" i="37"/>
  <c r="DH59" i="37"/>
  <c r="DT59" i="37"/>
  <c r="EF59" i="37"/>
  <c r="ER59" i="37"/>
  <c r="FD59" i="37"/>
  <c r="FP59" i="37"/>
  <c r="GB59" i="37"/>
  <c r="GN59" i="37"/>
  <c r="GZ59" i="37"/>
  <c r="HL59" i="37"/>
  <c r="HX59" i="37"/>
  <c r="IJ59" i="37"/>
  <c r="IV59" i="37"/>
  <c r="JH59" i="37"/>
  <c r="JT59" i="37"/>
  <c r="KF59" i="37"/>
  <c r="KR59" i="37"/>
  <c r="LD59" i="37"/>
  <c r="LP59" i="37"/>
  <c r="MB59" i="37"/>
  <c r="MN59" i="37"/>
  <c r="MZ59" i="37"/>
  <c r="NL59" i="37"/>
  <c r="NX59" i="37"/>
  <c r="OJ59" i="37"/>
  <c r="OV59" i="37"/>
  <c r="PT59" i="37"/>
  <c r="QF59" i="37"/>
  <c r="QR59" i="37"/>
  <c r="RP59" i="37"/>
  <c r="SB59" i="37"/>
  <c r="SN59" i="37"/>
  <c r="SZ59" i="37"/>
  <c r="TL59" i="37"/>
  <c r="TX59" i="37"/>
  <c r="UJ59" i="37"/>
  <c r="UV59" i="37"/>
  <c r="VH59" i="37"/>
  <c r="VT59" i="37"/>
  <c r="WF59" i="37"/>
  <c r="WR59" i="37"/>
  <c r="XD59" i="37"/>
  <c r="XP59" i="37"/>
  <c r="YB59" i="37"/>
  <c r="YZ59" i="37"/>
  <c r="ZL59" i="37"/>
  <c r="ZX59" i="37"/>
  <c r="AAJ59" i="37"/>
  <c r="AAV59" i="37"/>
  <c r="ABH59" i="37"/>
  <c r="ABT59" i="37"/>
  <c r="ACF59" i="37"/>
  <c r="ACR59" i="37"/>
  <c r="ADD59" i="37"/>
  <c r="ADP59" i="37"/>
  <c r="AEN59" i="37"/>
  <c r="AEZ59" i="37"/>
  <c r="AFL59" i="37"/>
  <c r="AFX59" i="37"/>
  <c r="AGJ59" i="37"/>
  <c r="AGV59" i="37"/>
  <c r="AHH59" i="37"/>
  <c r="AHT59" i="37"/>
  <c r="AIF59" i="37"/>
  <c r="AIR59" i="37"/>
  <c r="AP68" i="37"/>
  <c r="BB68" i="37"/>
  <c r="BN68" i="37"/>
  <c r="BZ68" i="37"/>
  <c r="CL68" i="37"/>
  <c r="CX68" i="37"/>
  <c r="DJ68" i="37"/>
  <c r="DV68" i="37"/>
  <c r="EH68" i="37"/>
  <c r="ET68" i="37"/>
  <c r="FF68" i="37"/>
  <c r="FR68" i="37"/>
  <c r="GD68" i="37"/>
  <c r="GP68" i="37"/>
  <c r="HB68" i="37"/>
  <c r="HN68" i="37"/>
  <c r="HZ68" i="37"/>
  <c r="IL68" i="37"/>
  <c r="IX68" i="37"/>
  <c r="JJ68" i="37"/>
  <c r="JV68" i="37"/>
  <c r="KH68" i="37"/>
  <c r="KT68" i="37"/>
  <c r="LF68" i="37"/>
  <c r="LR68" i="37"/>
  <c r="MD68" i="37"/>
  <c r="MP68" i="37"/>
  <c r="NB68" i="37"/>
  <c r="NN68" i="37"/>
  <c r="NZ68" i="37"/>
  <c r="OL68" i="37"/>
  <c r="OX68" i="37"/>
  <c r="PJ68" i="37"/>
  <c r="PV68" i="37"/>
  <c r="QH68" i="37"/>
  <c r="QT68" i="37"/>
  <c r="RF68" i="37"/>
  <c r="RR68" i="37"/>
  <c r="SD68" i="37"/>
  <c r="SP68" i="37"/>
  <c r="TB68" i="37"/>
  <c r="TN68" i="37"/>
  <c r="TZ68" i="37"/>
  <c r="UL68" i="37"/>
  <c r="UX68" i="37"/>
  <c r="VJ68" i="37"/>
  <c r="VV68" i="37"/>
  <c r="WH68" i="37"/>
  <c r="WT68" i="37"/>
  <c r="XF68" i="37"/>
  <c r="XR68" i="37"/>
  <c r="YD68" i="37"/>
  <c r="YP68" i="37"/>
  <c r="ZB68" i="37"/>
  <c r="ZN68" i="37"/>
  <c r="ZZ68" i="37"/>
  <c r="AAL68" i="37"/>
  <c r="AAX68" i="37"/>
  <c r="ABJ68" i="37"/>
  <c r="ABV68" i="37"/>
  <c r="ACH68" i="37"/>
  <c r="ACT68" i="37"/>
  <c r="ADF68" i="37"/>
  <c r="ADR68" i="37"/>
  <c r="AED68" i="37"/>
  <c r="AEP68" i="37"/>
  <c r="AFB68" i="37"/>
  <c r="AFN68" i="37"/>
  <c r="AFZ68" i="37"/>
  <c r="AGL68" i="37"/>
  <c r="AGX68" i="37"/>
  <c r="AHJ68" i="37"/>
  <c r="AHV68" i="37"/>
  <c r="AIH68" i="37"/>
  <c r="AIT68" i="37"/>
  <c r="JT69" i="37"/>
  <c r="SN69" i="37"/>
  <c r="ZL69" i="37"/>
  <c r="AFX69" i="37"/>
  <c r="IA68" i="37"/>
  <c r="IM68" i="37"/>
  <c r="IY68" i="37"/>
  <c r="JK68" i="37"/>
  <c r="JW68" i="37"/>
  <c r="KI68" i="37"/>
  <c r="KU68" i="37"/>
  <c r="LG68" i="37"/>
  <c r="LS68" i="37"/>
  <c r="ME68" i="37"/>
  <c r="MQ68" i="37"/>
  <c r="NC68" i="37"/>
  <c r="NO68" i="37"/>
  <c r="OA68" i="37"/>
  <c r="OM68" i="37"/>
  <c r="OY68" i="37"/>
  <c r="PK68" i="37"/>
  <c r="QI68" i="37"/>
  <c r="QU68" i="37"/>
  <c r="RG68" i="37"/>
  <c r="RS68" i="37"/>
  <c r="SE68" i="37"/>
  <c r="SQ68" i="37"/>
  <c r="TC68" i="37"/>
  <c r="TO68" i="37"/>
  <c r="UA68" i="37"/>
  <c r="UM68" i="37"/>
  <c r="VK68" i="37"/>
  <c r="VW68" i="37"/>
  <c r="WI68" i="37"/>
  <c r="WU68" i="37"/>
  <c r="XG68" i="37"/>
  <c r="XS68" i="37"/>
  <c r="YE68" i="37"/>
  <c r="YQ68" i="37"/>
  <c r="ZC68" i="37"/>
  <c r="ZO68" i="37"/>
  <c r="AAA68" i="37"/>
  <c r="AAM68" i="37"/>
  <c r="ABK68" i="37"/>
  <c r="ABW68" i="37"/>
  <c r="ACI68" i="37"/>
  <c r="ACU68" i="37"/>
  <c r="ADG68" i="37"/>
  <c r="ADS68" i="37"/>
  <c r="AEE68" i="37"/>
  <c r="AEQ68" i="37"/>
  <c r="AFC68" i="37"/>
  <c r="AFO68" i="37"/>
  <c r="AGA68" i="37"/>
  <c r="AGM68" i="37"/>
  <c r="AHK68" i="37"/>
  <c r="AHW68" i="37"/>
  <c r="AII68" i="37"/>
  <c r="AIU68" i="37"/>
  <c r="AO69" i="37"/>
  <c r="BA69" i="37"/>
  <c r="BM69" i="37"/>
  <c r="BY69" i="37"/>
  <c r="CK69" i="37"/>
  <c r="CW69" i="37"/>
  <c r="DI69" i="37"/>
  <c r="DU69" i="37"/>
  <c r="EG69" i="37"/>
  <c r="ES69" i="37"/>
  <c r="FE69" i="37"/>
  <c r="FQ69" i="37"/>
  <c r="GC69" i="37"/>
  <c r="GO69" i="37"/>
  <c r="HA69" i="37"/>
  <c r="HM69" i="37"/>
  <c r="HY69" i="37"/>
  <c r="IK69" i="37"/>
  <c r="IW69" i="37"/>
  <c r="JI69" i="37"/>
  <c r="JU69" i="37"/>
  <c r="KG69" i="37"/>
  <c r="KS69" i="37"/>
  <c r="LE69" i="37"/>
  <c r="LQ69" i="37"/>
  <c r="MC69" i="37"/>
  <c r="MO69" i="37"/>
  <c r="NA69" i="37"/>
  <c r="AHV59" i="37"/>
  <c r="AIH59" i="37"/>
  <c r="AIT59" i="37"/>
  <c r="BM68" i="37"/>
  <c r="AN69" i="37"/>
  <c r="AZ69" i="37"/>
  <c r="BL69" i="37"/>
  <c r="BX69" i="37"/>
  <c r="CJ69" i="37"/>
  <c r="CV69" i="37"/>
  <c r="DH69" i="37"/>
  <c r="DT69" i="37"/>
  <c r="EF69" i="37"/>
  <c r="ER69" i="37"/>
  <c r="FD69" i="37"/>
  <c r="FP69" i="37"/>
  <c r="GB69" i="37"/>
  <c r="GN69" i="37"/>
  <c r="GZ69" i="37"/>
  <c r="HL69" i="37"/>
  <c r="HX69" i="37"/>
  <c r="IJ69" i="37"/>
  <c r="JH69" i="37"/>
  <c r="KF69" i="37"/>
  <c r="KR69" i="37"/>
  <c r="LD69" i="37"/>
  <c r="LP69" i="37"/>
  <c r="MB69" i="37"/>
  <c r="MN69" i="37"/>
  <c r="MZ69" i="37"/>
  <c r="NL69" i="37"/>
  <c r="NX69" i="37"/>
  <c r="OJ69" i="37"/>
  <c r="OV69" i="37"/>
  <c r="PH69" i="37"/>
  <c r="PT69" i="37"/>
  <c r="QF69" i="37"/>
  <c r="QR69" i="37"/>
  <c r="RD69" i="37"/>
  <c r="RP69" i="37"/>
  <c r="SB69" i="37"/>
  <c r="SZ69" i="37"/>
  <c r="TL69" i="37"/>
  <c r="TX69" i="37"/>
  <c r="UJ69" i="37"/>
  <c r="UV69" i="37"/>
  <c r="VH69" i="37"/>
  <c r="VT69" i="37"/>
  <c r="WF69" i="37"/>
  <c r="WR69" i="37"/>
  <c r="XD69" i="37"/>
  <c r="XP69" i="37"/>
  <c r="YB69" i="37"/>
  <c r="YN69" i="37"/>
  <c r="YZ69" i="37"/>
  <c r="ZX69" i="37"/>
  <c r="AAJ69" i="37"/>
  <c r="AAV69" i="37"/>
  <c r="ABH69" i="37"/>
  <c r="ABT69" i="37"/>
  <c r="ACF69" i="37"/>
  <c r="ACR69" i="37"/>
  <c r="ADD69" i="37"/>
  <c r="ADP69" i="37"/>
  <c r="AEB69" i="37"/>
  <c r="AEN69" i="37"/>
  <c r="AHT69" i="37"/>
  <c r="CH69" i="37"/>
  <c r="ED69" i="37"/>
  <c r="GX69" i="37"/>
  <c r="JR69" i="37"/>
  <c r="KD69" i="37"/>
  <c r="NJ69" i="37"/>
  <c r="OT69" i="37"/>
  <c r="UH69" i="37"/>
  <c r="VF69" i="37"/>
  <c r="WD69" i="37"/>
  <c r="YL69" i="37"/>
  <c r="ADZ69" i="37"/>
  <c r="AEL69" i="37"/>
  <c r="NM69" i="37"/>
  <c r="NY69" i="37"/>
  <c r="OK69" i="37"/>
  <c r="OW69" i="37"/>
  <c r="PI69" i="37"/>
  <c r="PU69" i="37"/>
  <c r="QG69" i="37"/>
  <c r="QS69" i="37"/>
  <c r="RE69" i="37"/>
  <c r="RQ69" i="37"/>
  <c r="SC69" i="37"/>
  <c r="SO69" i="37"/>
  <c r="TA69" i="37"/>
  <c r="TM69" i="37"/>
  <c r="TY69" i="37"/>
  <c r="UK69" i="37"/>
  <c r="UW69" i="37"/>
  <c r="VI69" i="37"/>
  <c r="VU69" i="37"/>
  <c r="WG69" i="37"/>
  <c r="WS69" i="37"/>
  <c r="XE69" i="37"/>
  <c r="XQ69" i="37"/>
  <c r="YC69" i="37"/>
  <c r="YO69" i="37"/>
  <c r="ZA69" i="37"/>
  <c r="ZM69" i="37"/>
  <c r="ZY69" i="37"/>
  <c r="AAK69" i="37"/>
  <c r="AAW69" i="37"/>
  <c r="ABI69" i="37"/>
  <c r="ABU69" i="37"/>
  <c r="ACG69" i="37"/>
  <c r="ACS69" i="37"/>
  <c r="ADE69" i="37"/>
  <c r="ADQ69" i="37"/>
  <c r="AEC69" i="37"/>
  <c r="AEO69" i="37"/>
  <c r="AFA69" i="37"/>
  <c r="AFM69" i="37"/>
  <c r="AFY69" i="37"/>
  <c r="AGK69" i="37"/>
  <c r="AGW69" i="37"/>
  <c r="AHI69" i="37"/>
  <c r="AHU69" i="37"/>
  <c r="AIG69" i="37"/>
  <c r="AIS69" i="37"/>
  <c r="AEA69" i="37"/>
  <c r="AEY69" i="37"/>
  <c r="AIE69" i="37"/>
  <c r="EA68" i="37"/>
  <c r="UE68" i="37"/>
  <c r="BE69" i="37"/>
  <c r="AV68" i="37"/>
  <c r="BH68" i="37"/>
  <c r="BT68" i="37"/>
  <c r="CF68" i="37"/>
  <c r="CR68" i="37"/>
  <c r="DD68" i="37"/>
  <c r="DP68" i="37"/>
  <c r="EB68" i="37"/>
  <c r="EN68" i="37"/>
  <c r="EZ68" i="37"/>
  <c r="FL68" i="37"/>
  <c r="FX68" i="37"/>
  <c r="GJ68" i="37"/>
  <c r="GV68" i="37"/>
  <c r="HH68" i="37"/>
  <c r="HT68" i="37"/>
  <c r="IR68" i="37"/>
  <c r="JD68" i="37"/>
  <c r="JP68" i="37"/>
  <c r="KB68" i="37"/>
  <c r="KN68" i="37"/>
  <c r="KZ68" i="37"/>
  <c r="LL68" i="37"/>
  <c r="LX68" i="37"/>
  <c r="MJ68" i="37"/>
  <c r="MV68" i="37"/>
  <c r="NH68" i="37"/>
  <c r="NT68" i="37"/>
  <c r="OF68" i="37"/>
  <c r="OR68" i="37"/>
  <c r="PD68" i="37"/>
  <c r="PP68" i="37"/>
  <c r="QB68" i="37"/>
  <c r="QN68" i="37"/>
  <c r="QZ68" i="37"/>
  <c r="RL68" i="37"/>
  <c r="RX68" i="37"/>
  <c r="SJ68" i="37"/>
  <c r="SV68" i="37"/>
  <c r="TH68" i="37"/>
  <c r="TT68" i="37"/>
  <c r="UF68" i="37"/>
  <c r="UR68" i="37"/>
  <c r="VD68" i="37"/>
  <c r="VP68" i="37"/>
  <c r="WB68" i="37"/>
  <c r="WN68" i="37"/>
  <c r="WZ68" i="37"/>
  <c r="XL68" i="37"/>
  <c r="XX68" i="37"/>
  <c r="YJ68" i="37"/>
  <c r="YV68" i="37"/>
  <c r="ZH68" i="37"/>
  <c r="ZT68" i="37"/>
  <c r="AAF68" i="37"/>
  <c r="AAR68" i="37"/>
  <c r="GT69" i="37"/>
  <c r="ID69" i="37"/>
  <c r="PN69" i="37"/>
  <c r="XJ69" i="37"/>
  <c r="AFF69" i="37"/>
  <c r="CQ69" i="37"/>
  <c r="EA69" i="37"/>
  <c r="IJ68" i="37"/>
  <c r="NX68" i="37"/>
  <c r="BT69" i="37"/>
  <c r="MV69" i="37"/>
  <c r="BA68" i="37"/>
  <c r="DI68" i="37"/>
  <c r="IK68" i="37"/>
  <c r="IW68" i="37"/>
  <c r="KS68" i="37"/>
  <c r="MO68" i="37"/>
  <c r="NA68" i="37"/>
  <c r="OW68" i="37"/>
  <c r="UK68" i="37"/>
  <c r="ZM68" i="37"/>
  <c r="AAW68" i="37"/>
  <c r="AFA68" i="37"/>
  <c r="AY69" i="37"/>
  <c r="BK69" i="37"/>
  <c r="BW69" i="37"/>
  <c r="CU69" i="37"/>
  <c r="DG69" i="37"/>
  <c r="DS69" i="37"/>
  <c r="EE69" i="37"/>
  <c r="EQ69" i="37"/>
  <c r="FO69" i="37"/>
  <c r="GY69" i="37"/>
  <c r="HK69" i="37"/>
  <c r="HW69" i="37"/>
  <c r="IU69" i="37"/>
  <c r="AW69" i="37"/>
  <c r="CG69" i="37"/>
  <c r="CS69" i="37"/>
  <c r="FA69" i="37"/>
  <c r="FY69" i="37"/>
  <c r="GW69" i="37"/>
  <c r="IS69" i="37"/>
  <c r="LA69" i="37"/>
  <c r="NU69" i="37"/>
  <c r="OS69" i="37"/>
  <c r="SK69" i="37"/>
  <c r="XM69" i="37"/>
  <c r="AAG69" i="37"/>
  <c r="ABE69" i="37"/>
  <c r="AGG69" i="37"/>
  <c r="AIC69" i="37"/>
  <c r="BQ69" i="37"/>
  <c r="CC69" i="37"/>
  <c r="CO69" i="37"/>
  <c r="DA69" i="37"/>
  <c r="DY69" i="37"/>
  <c r="EK69" i="37"/>
  <c r="EW69" i="37"/>
  <c r="FI69" i="37"/>
  <c r="FU69" i="37"/>
  <c r="GG69" i="37"/>
  <c r="GS69" i="37"/>
  <c r="HE69" i="37"/>
  <c r="HQ69" i="37"/>
  <c r="IC69" i="37"/>
  <c r="IO69" i="37"/>
  <c r="JA69" i="37"/>
  <c r="JM69" i="37"/>
  <c r="JY69" i="37"/>
  <c r="KK69" i="37"/>
  <c r="KW69" i="37"/>
  <c r="LI69" i="37"/>
  <c r="LU69" i="37"/>
  <c r="MG69" i="37"/>
  <c r="MS69" i="37"/>
  <c r="NE69" i="37"/>
  <c r="NQ69" i="37"/>
  <c r="OC69" i="37"/>
  <c r="OO69" i="37"/>
  <c r="PA69" i="37"/>
  <c r="PM69" i="37"/>
  <c r="PY69" i="37"/>
  <c r="QK69" i="37"/>
  <c r="QW69" i="37"/>
  <c r="RI69" i="37"/>
  <c r="RU69" i="37"/>
  <c r="SG69" i="37"/>
  <c r="SS69" i="37"/>
  <c r="TE69" i="37"/>
  <c r="TQ69" i="37"/>
  <c r="UC69" i="37"/>
  <c r="UO69" i="37"/>
  <c r="VA69" i="37"/>
  <c r="VM69" i="37"/>
  <c r="VY69" i="37"/>
  <c r="WK69" i="37"/>
  <c r="WW69" i="37"/>
  <c r="XI69" i="37"/>
  <c r="XU69" i="37"/>
  <c r="YG69" i="37"/>
  <c r="YS69" i="37"/>
  <c r="ZE69" i="37"/>
  <c r="ZQ69" i="37"/>
  <c r="AAC69" i="37"/>
  <c r="AAO69" i="37"/>
  <c r="ABA69" i="37"/>
  <c r="ABM69" i="37"/>
  <c r="ABY69" i="37"/>
  <c r="ACK69" i="37"/>
  <c r="ACW69" i="37"/>
  <c r="ADI69" i="37"/>
  <c r="ADU69" i="37"/>
  <c r="AEG69" i="37"/>
  <c r="AES69" i="37"/>
  <c r="AFE69" i="37"/>
  <c r="AFQ69" i="37"/>
  <c r="AGC69" i="37"/>
  <c r="AGO69" i="37"/>
  <c r="AHA69" i="37"/>
  <c r="AHM69" i="37"/>
  <c r="AHY69" i="37"/>
  <c r="AIK69" i="37"/>
  <c r="AIW69" i="37"/>
  <c r="ABD68" i="37"/>
  <c r="ABP68" i="37"/>
  <c r="ACB68" i="37"/>
  <c r="ACN68" i="37"/>
  <c r="ACZ68" i="37"/>
  <c r="ADL68" i="37"/>
  <c r="ADX68" i="37"/>
  <c r="AEJ68" i="37"/>
  <c r="AEV68" i="37"/>
  <c r="AFH68" i="37"/>
  <c r="AFT68" i="37"/>
  <c r="AGF68" i="37"/>
  <c r="AGR68" i="37"/>
  <c r="AHD68" i="37"/>
  <c r="AHP68" i="37"/>
  <c r="AIB68" i="37"/>
  <c r="AIN68" i="37"/>
  <c r="AIZ68" i="37"/>
  <c r="BF69" i="37"/>
  <c r="CD69" i="37"/>
  <c r="CP69" i="37"/>
  <c r="DB69" i="37"/>
  <c r="DN69" i="37"/>
  <c r="DZ69" i="37"/>
  <c r="EL69" i="37"/>
  <c r="FV69" i="37"/>
  <c r="GH69" i="37"/>
  <c r="HF69" i="37"/>
  <c r="HR69" i="37"/>
  <c r="IP69" i="37"/>
  <c r="JB69" i="37"/>
  <c r="JN69" i="37"/>
  <c r="KL69" i="37"/>
  <c r="KX69" i="37"/>
  <c r="LJ69" i="37"/>
  <c r="LV69" i="37"/>
  <c r="MH69" i="37"/>
  <c r="NF69" i="37"/>
  <c r="NR69" i="37"/>
  <c r="OD69" i="37"/>
  <c r="PB69" i="37"/>
  <c r="PZ69" i="37"/>
  <c r="QX69" i="37"/>
  <c r="RJ69" i="37"/>
  <c r="RV69" i="37"/>
  <c r="ST69" i="37"/>
  <c r="TF69" i="37"/>
  <c r="TR69" i="37"/>
  <c r="UD69" i="37"/>
  <c r="UP69" i="37"/>
  <c r="VB69" i="37"/>
  <c r="VN69" i="37"/>
  <c r="VZ69" i="37"/>
  <c r="WL69" i="37"/>
  <c r="WX69" i="37"/>
  <c r="XV69" i="37"/>
  <c r="YH69" i="37"/>
  <c r="YT69" i="37"/>
  <c r="ZR69" i="37"/>
  <c r="AAD69" i="37"/>
  <c r="AAP69" i="37"/>
  <c r="ABB69" i="37"/>
  <c r="ABN69" i="37"/>
  <c r="ABZ69" i="37"/>
  <c r="ACX69" i="37"/>
  <c r="ADJ69" i="37"/>
  <c r="ADV69" i="37"/>
  <c r="AEH69" i="37"/>
  <c r="AET69" i="37"/>
  <c r="AFR69" i="37"/>
  <c r="AGP69" i="37"/>
  <c r="AHN69" i="37"/>
  <c r="AHZ69" i="37"/>
  <c r="AIL69" i="37"/>
  <c r="JW18" i="37"/>
  <c r="AT18" i="37"/>
  <c r="BF18" i="37"/>
  <c r="BR18" i="37"/>
  <c r="CD18" i="37"/>
  <c r="CP18" i="37"/>
  <c r="DB18" i="37"/>
  <c r="FJ18" i="37"/>
  <c r="FV18" i="37"/>
  <c r="GH18" i="37"/>
  <c r="GT18" i="37"/>
  <c r="HF18" i="37"/>
  <c r="HR18" i="37"/>
  <c r="ID18" i="37"/>
  <c r="IP18" i="37"/>
  <c r="KX18" i="37"/>
  <c r="LJ18" i="37"/>
  <c r="LV18" i="37"/>
  <c r="MH18" i="37"/>
  <c r="MT18" i="37"/>
  <c r="NF18" i="37"/>
  <c r="NR18" i="37"/>
  <c r="OD18" i="37"/>
  <c r="QL18" i="37"/>
  <c r="QX18" i="37"/>
  <c r="RJ18" i="37"/>
  <c r="RV18" i="37"/>
  <c r="SH18" i="37"/>
  <c r="ST18" i="37"/>
  <c r="TF18" i="37"/>
  <c r="TR18" i="37"/>
  <c r="VZ18" i="37"/>
  <c r="WL18" i="37"/>
  <c r="WX18" i="37"/>
  <c r="XJ18" i="37"/>
  <c r="XV18" i="37"/>
  <c r="YH18" i="37"/>
  <c r="YT18" i="37"/>
  <c r="ZF18" i="37"/>
  <c r="ABN18" i="37"/>
  <c r="ABZ18" i="37"/>
  <c r="ACL18" i="37"/>
  <c r="ACX18" i="37"/>
  <c r="ADJ18" i="37"/>
  <c r="ADV18" i="37"/>
  <c r="AEH18" i="37"/>
  <c r="AET18" i="37"/>
  <c r="AFR18" i="37"/>
  <c r="AHB18" i="37"/>
  <c r="AHN18" i="37"/>
  <c r="AHZ18" i="37"/>
  <c r="AIL18" i="37"/>
  <c r="AIX18" i="37"/>
  <c r="BI19" i="37"/>
  <c r="BU19" i="37"/>
  <c r="CG19" i="37"/>
  <c r="CS19" i="37"/>
  <c r="DE19" i="37"/>
  <c r="DQ19" i="37"/>
  <c r="GW19" i="37"/>
  <c r="HI19" i="37"/>
  <c r="HU19" i="37"/>
  <c r="IG19" i="37"/>
  <c r="IS19" i="37"/>
  <c r="JE19" i="37"/>
  <c r="MK19" i="37"/>
  <c r="MW19" i="37"/>
  <c r="NI19" i="37"/>
  <c r="NU19" i="37"/>
  <c r="OG19" i="37"/>
  <c r="OS19" i="37"/>
  <c r="RY19" i="37"/>
  <c r="SK19" i="37"/>
  <c r="SW19" i="37"/>
  <c r="Z19" i="37" s="1" a="1"/>
  <c r="Z19" i="37" s="1"/>
  <c r="AA19" i="37" s="1"/>
  <c r="TI19" i="37"/>
  <c r="TU19" i="37"/>
  <c r="UG19" i="37"/>
  <c r="XM19" i="37"/>
  <c r="XY19" i="37"/>
  <c r="YK19" i="37"/>
  <c r="YW19" i="37"/>
  <c r="ZI19" i="37"/>
  <c r="ZU19" i="37"/>
  <c r="ADA19" i="37"/>
  <c r="ADM19" i="37"/>
  <c r="ADY19" i="37"/>
  <c r="AEK19" i="37"/>
  <c r="AEW19" i="37"/>
  <c r="AFI19" i="37"/>
  <c r="AIO19" i="37"/>
  <c r="MA18" i="37"/>
  <c r="QQ19" i="37"/>
  <c r="AAP19" i="37"/>
  <c r="JK18" i="37"/>
  <c r="SM18" i="37"/>
  <c r="AD18" i="37" a="1"/>
  <c r="AD18" i="37" s="1"/>
  <c r="MM18" i="37"/>
  <c r="CW19" i="37"/>
  <c r="DI19" i="37"/>
  <c r="DU19" i="37"/>
  <c r="EG19" i="37"/>
  <c r="ES19" i="37"/>
  <c r="FE19" i="37"/>
  <c r="IK19" i="37"/>
  <c r="IW19" i="37"/>
  <c r="JI19" i="37"/>
  <c r="JU19" i="37"/>
  <c r="KG19" i="37"/>
  <c r="KS19" i="37"/>
  <c r="NY19" i="37"/>
  <c r="OK19" i="37"/>
  <c r="OW19" i="37"/>
  <c r="PI19" i="37"/>
  <c r="PU19" i="37"/>
  <c r="QG19" i="37"/>
  <c r="TM19" i="37"/>
  <c r="TY19" i="37"/>
  <c r="UK19" i="37"/>
  <c r="UW19" i="37"/>
  <c r="VI19" i="37"/>
  <c r="VU19" i="37"/>
  <c r="ZA19" i="37"/>
  <c r="ZM19" i="37"/>
  <c r="ZY19" i="37"/>
  <c r="AAK19" i="37"/>
  <c r="AAW19" i="37"/>
  <c r="ABI19" i="37"/>
  <c r="AEO19" i="37"/>
  <c r="AFA19" i="37"/>
  <c r="AFM19" i="37"/>
  <c r="AFY19" i="37"/>
  <c r="AGK19" i="37"/>
  <c r="AGW19" i="37"/>
  <c r="AIT19" i="37"/>
  <c r="CI18" i="37"/>
  <c r="CU18" i="37"/>
  <c r="DG18" i="37"/>
  <c r="DS18" i="37"/>
  <c r="EE18" i="37"/>
  <c r="EQ18" i="37"/>
  <c r="FC18" i="37"/>
  <c r="FO18" i="37"/>
  <c r="HW18" i="37"/>
  <c r="II18" i="37"/>
  <c r="IU18" i="37"/>
  <c r="JG18" i="37"/>
  <c r="JS18" i="37"/>
  <c r="KE18" i="37"/>
  <c r="KQ18" i="37"/>
  <c r="LC18" i="37"/>
  <c r="NK18" i="37"/>
  <c r="NW18" i="37"/>
  <c r="OI18" i="37"/>
  <c r="OU18" i="37"/>
  <c r="PG18" i="37"/>
  <c r="PS18" i="37"/>
  <c r="QE18" i="37"/>
  <c r="SY18" i="37"/>
  <c r="RC18" i="37"/>
  <c r="RO19" i="37"/>
  <c r="AFF19" i="37"/>
  <c r="MY18" i="37"/>
  <c r="PZ18" i="37"/>
  <c r="AF18" i="37" a="1"/>
  <c r="AF18" i="37" s="1"/>
  <c r="SA19" i="37"/>
  <c r="AP18" i="37"/>
  <c r="BB18" i="37"/>
  <c r="DJ18" i="37"/>
  <c r="DV18" i="37"/>
  <c r="EH18" i="37"/>
  <c r="ET18" i="37"/>
  <c r="FF18" i="37"/>
  <c r="FR18" i="37"/>
  <c r="GD18" i="37"/>
  <c r="GP18" i="37"/>
  <c r="IX18" i="37"/>
  <c r="JJ18" i="37"/>
  <c r="JV18" i="37"/>
  <c r="KH18" i="37"/>
  <c r="KT18" i="37"/>
  <c r="LF18" i="37"/>
  <c r="LR18" i="37"/>
  <c r="MD18" i="37"/>
  <c r="OL18" i="37"/>
  <c r="OX18" i="37"/>
  <c r="PJ18" i="37"/>
  <c r="PV18" i="37"/>
  <c r="QH18" i="37"/>
  <c r="QT18" i="37"/>
  <c r="RF18" i="37"/>
  <c r="RR18" i="37"/>
  <c r="TZ18" i="37"/>
  <c r="UL18" i="37"/>
  <c r="UX18" i="37"/>
  <c r="VJ18" i="37"/>
  <c r="VV18" i="37"/>
  <c r="WH18" i="37"/>
  <c r="WT18" i="37"/>
  <c r="XF18" i="37"/>
  <c r="ZN18" i="37"/>
  <c r="ZZ18" i="37"/>
  <c r="AAL18" i="37"/>
  <c r="AAX18" i="37"/>
  <c r="ABJ18" i="37"/>
  <c r="ABV18" i="37"/>
  <c r="ACH18" i="37"/>
  <c r="ACT18" i="37"/>
  <c r="ADR18" i="37"/>
  <c r="AFB18" i="37"/>
  <c r="AFN18" i="37"/>
  <c r="AFZ18" i="37"/>
  <c r="AGL18" i="37"/>
  <c r="AGX18" i="37"/>
  <c r="AHJ18" i="37"/>
  <c r="AHV18" i="37"/>
  <c r="AIH18" i="37"/>
  <c r="AE18" i="37" a="1"/>
  <c r="AE18" i="37" s="1"/>
  <c r="BC18" i="37"/>
  <c r="DW18" i="37"/>
  <c r="EI18" i="37"/>
  <c r="EU18" i="37"/>
  <c r="FG18" i="37"/>
  <c r="FS18" i="37"/>
  <c r="GE18" i="37"/>
  <c r="GQ18" i="37"/>
  <c r="HC18" i="37"/>
  <c r="KI18" i="37"/>
  <c r="KU18" i="37"/>
  <c r="LG18" i="37"/>
  <c r="MQ18" i="37"/>
  <c r="OY18" i="37"/>
  <c r="PK18" i="37"/>
  <c r="PW18" i="37"/>
  <c r="QI18" i="37"/>
  <c r="QU18" i="37"/>
  <c r="RG18" i="37"/>
  <c r="RS18" i="37"/>
  <c r="SE18" i="37"/>
  <c r="UM18" i="37"/>
  <c r="UY18" i="37"/>
  <c r="VK18" i="37"/>
  <c r="VW18" i="37"/>
  <c r="WI18" i="37"/>
  <c r="WU18" i="37"/>
  <c r="XG18" i="37"/>
  <c r="XS18" i="37"/>
  <c r="AAA18" i="37"/>
  <c r="AAM18" i="37"/>
  <c r="AAY18" i="37"/>
  <c r="ABK18" i="37"/>
  <c r="ABW18" i="37"/>
  <c r="ACI18" i="37"/>
  <c r="ACU18" i="37"/>
  <c r="ADG18" i="37"/>
  <c r="AEE18" i="37"/>
  <c r="AFO18" i="37"/>
  <c r="AGA18" i="37"/>
  <c r="AGM18" i="37"/>
  <c r="AGY18" i="37"/>
  <c r="AHK18" i="37"/>
  <c r="AHW18" i="37"/>
  <c r="AII18" i="37"/>
  <c r="AIU18" i="37"/>
  <c r="LO18" i="37"/>
  <c r="BO18" i="37"/>
  <c r="LS18" i="37"/>
  <c r="AQ18" i="37"/>
  <c r="ME18" i="37"/>
  <c r="BU28" i="37"/>
  <c r="BU29" i="37"/>
  <c r="AJ29" i="37"/>
  <c r="Z29" i="37" s="1" a="1"/>
  <c r="Z29" i="37" s="1"/>
  <c r="AA29" i="37" s="1"/>
  <c r="AB28" i="37" s="1"/>
  <c r="AW29" i="37"/>
  <c r="AL19" i="37"/>
  <c r="AX19" i="37"/>
  <c r="BJ19" i="37"/>
  <c r="BV19" i="37"/>
  <c r="CH19" i="37"/>
  <c r="CT19" i="37"/>
  <c r="DF19" i="37"/>
  <c r="DR19" i="37"/>
  <c r="ED19" i="37"/>
  <c r="EP19" i="37"/>
  <c r="FB19" i="37"/>
  <c r="FN19" i="37"/>
  <c r="FZ19" i="37"/>
  <c r="GL19" i="37"/>
  <c r="GX19" i="37"/>
  <c r="HJ19" i="37"/>
  <c r="HV19" i="37"/>
  <c r="IH19" i="37"/>
  <c r="IT19" i="37"/>
  <c r="JF19" i="37"/>
  <c r="JR19" i="37"/>
  <c r="KD19" i="37"/>
  <c r="KP19" i="37"/>
  <c r="LB19" i="37"/>
  <c r="LN19" i="37"/>
  <c r="LZ19" i="37"/>
  <c r="ML19" i="37"/>
  <c r="MX19" i="37"/>
  <c r="NJ19" i="37"/>
  <c r="NV19" i="37"/>
  <c r="OH19" i="37"/>
  <c r="OT19" i="37"/>
  <c r="PF19" i="37"/>
  <c r="PR19" i="37"/>
  <c r="QD19" i="37"/>
  <c r="QP19" i="37"/>
  <c r="RB19" i="37"/>
  <c r="RN19" i="37"/>
  <c r="RZ19" i="37"/>
  <c r="SL19" i="37"/>
  <c r="SX19" i="37"/>
  <c r="TJ19" i="37"/>
  <c r="TV19" i="37"/>
  <c r="UH19" i="37"/>
  <c r="UT19" i="37"/>
  <c r="VF19" i="37"/>
  <c r="VR19" i="37"/>
  <c r="WD19" i="37"/>
  <c r="WP19" i="37"/>
  <c r="XB19" i="37"/>
  <c r="XN19" i="37"/>
  <c r="XZ19" i="37"/>
  <c r="YL19" i="37"/>
  <c r="YX19" i="37"/>
  <c r="ZJ19" i="37"/>
  <c r="ZV19" i="37"/>
  <c r="AAH19" i="37"/>
  <c r="AAT19" i="37"/>
  <c r="ABF19" i="37"/>
  <c r="ABR19" i="37"/>
  <c r="ACD19" i="37"/>
  <c r="ACP19" i="37"/>
  <c r="ADB19" i="37"/>
  <c r="ADN19" i="37"/>
  <c r="ADZ19" i="37"/>
  <c r="AEL19" i="37"/>
  <c r="AEX19" i="37"/>
  <c r="AFJ19" i="37"/>
  <c r="AFV19" i="37"/>
  <c r="AGH19" i="37"/>
  <c r="AGT19" i="37"/>
  <c r="AHF19" i="37"/>
  <c r="AHR19" i="37"/>
  <c r="AID19" i="37"/>
  <c r="AIP19" i="37"/>
  <c r="AL28" i="37"/>
  <c r="AX28" i="37"/>
  <c r="BJ28" i="37"/>
  <c r="CH28" i="37"/>
  <c r="CT28" i="37"/>
  <c r="DF28" i="37"/>
  <c r="DR28" i="37"/>
  <c r="ED28" i="37"/>
  <c r="FB28" i="37"/>
  <c r="FN28" i="37"/>
  <c r="FZ28" i="37"/>
  <c r="GL28" i="37"/>
  <c r="GX28" i="37"/>
  <c r="HV28" i="37"/>
  <c r="IH28" i="37"/>
  <c r="IT28" i="37"/>
  <c r="JF28" i="37"/>
  <c r="JR28" i="37"/>
  <c r="KP28" i="37"/>
  <c r="LB28" i="37"/>
  <c r="LN28" i="37"/>
  <c r="LZ28" i="37"/>
  <c r="ML28" i="37"/>
  <c r="NJ28" i="37"/>
  <c r="NV28" i="37"/>
  <c r="OH28" i="37"/>
  <c r="OT28" i="37"/>
  <c r="PF28" i="37"/>
  <c r="QD28" i="37"/>
  <c r="QP28" i="37"/>
  <c r="RB28" i="37"/>
  <c r="RN28" i="37"/>
  <c r="RZ28" i="37"/>
  <c r="SX28" i="37"/>
  <c r="TJ28" i="37"/>
  <c r="TV28" i="37"/>
  <c r="UH28" i="37"/>
  <c r="UT28" i="37"/>
  <c r="VR28" i="37"/>
  <c r="WD28" i="37"/>
  <c r="WP28" i="37"/>
  <c r="XB28" i="37"/>
  <c r="XN28" i="37"/>
  <c r="YL28" i="37"/>
  <c r="YX28" i="37"/>
  <c r="ZJ28" i="37"/>
  <c r="ZV28" i="37"/>
  <c r="AAH28" i="37"/>
  <c r="AS29" i="37"/>
  <c r="BE29" i="37"/>
  <c r="DM29" i="37"/>
  <c r="DY29" i="37"/>
  <c r="GG29" i="37"/>
  <c r="GS29" i="37"/>
  <c r="IC29" i="37"/>
  <c r="IO29" i="37"/>
  <c r="JY29" i="37"/>
  <c r="KK29" i="37"/>
  <c r="LU29" i="37"/>
  <c r="MG29" i="37"/>
  <c r="NQ29" i="37"/>
  <c r="OC29" i="37"/>
  <c r="PM29" i="37"/>
  <c r="PY29" i="37"/>
  <c r="RI29" i="37"/>
  <c r="RU29" i="37"/>
  <c r="TE29" i="37"/>
  <c r="TQ29" i="37"/>
  <c r="VA29" i="37"/>
  <c r="VM29" i="37"/>
  <c r="WW29" i="37"/>
  <c r="XI29" i="37"/>
  <c r="YS29" i="37"/>
  <c r="ZE29" i="37"/>
  <c r="AAO29" i="37"/>
  <c r="ABA29" i="37"/>
  <c r="ACK29" i="37"/>
  <c r="ACW29" i="37"/>
  <c r="AEG29" i="37"/>
  <c r="AES29" i="37"/>
  <c r="AGC29" i="37"/>
  <c r="AGO29" i="37"/>
  <c r="AHY29" i="37"/>
  <c r="AIK29" i="37"/>
  <c r="EO29" i="37"/>
  <c r="VO39" i="37"/>
  <c r="KO28" i="37"/>
  <c r="NI28" i="37"/>
  <c r="QC28" i="37"/>
  <c r="SW28" i="37"/>
  <c r="VQ28" i="37"/>
  <c r="YK28" i="37"/>
  <c r="ABE28" i="37"/>
  <c r="ADY28" i="37"/>
  <c r="AGS28" i="37"/>
  <c r="AIM38" i="37"/>
  <c r="MK29" i="37"/>
  <c r="OG29" i="37"/>
  <c r="RY29" i="37"/>
  <c r="TU29" i="37"/>
  <c r="XM29" i="37"/>
  <c r="ZI29" i="37"/>
  <c r="ADA29" i="37"/>
  <c r="AEW29" i="37"/>
  <c r="AIO29" i="37"/>
  <c r="AGQ38" i="37"/>
  <c r="HI28" i="37"/>
  <c r="KC28" i="37"/>
  <c r="MW28" i="37"/>
  <c r="PQ28" i="37"/>
  <c r="SK28" i="37"/>
  <c r="VE28" i="37"/>
  <c r="XY28" i="37"/>
  <c r="AAS28" i="37"/>
  <c r="ADM28" i="37"/>
  <c r="AGG28" i="37"/>
  <c r="LW38" i="37"/>
  <c r="EA38" i="37"/>
  <c r="IE38" i="37"/>
  <c r="JQ28" i="37"/>
  <c r="PE28" i="37"/>
  <c r="US28" i="37"/>
  <c r="AAG28" i="37"/>
  <c r="AFU28" i="37"/>
  <c r="NU29" i="37"/>
  <c r="TI29" i="37"/>
  <c r="YW29" i="37"/>
  <c r="AEK29" i="37"/>
  <c r="FE28" i="37"/>
  <c r="FQ28" i="37"/>
  <c r="GC28" i="37"/>
  <c r="GO28" i="37"/>
  <c r="HA28" i="37"/>
  <c r="HM28" i="37"/>
  <c r="HY28" i="37"/>
  <c r="IK28" i="37"/>
  <c r="IW28" i="37"/>
  <c r="JI28" i="37"/>
  <c r="JU28" i="37"/>
  <c r="KG28" i="37"/>
  <c r="KS28" i="37"/>
  <c r="LE28" i="37"/>
  <c r="LQ28" i="37"/>
  <c r="MC28" i="37"/>
  <c r="MO28" i="37"/>
  <c r="NA28" i="37"/>
  <c r="NM28" i="37"/>
  <c r="NY28" i="37"/>
  <c r="OK28" i="37"/>
  <c r="OW28" i="37"/>
  <c r="PI28" i="37"/>
  <c r="PU28" i="37"/>
  <c r="QG28" i="37"/>
  <c r="QS28" i="37"/>
  <c r="RE28" i="37"/>
  <c r="RQ28" i="37"/>
  <c r="SC28" i="37"/>
  <c r="SO28" i="37"/>
  <c r="TA28" i="37"/>
  <c r="TM28" i="37"/>
  <c r="TY28" i="37"/>
  <c r="UK28" i="37"/>
  <c r="UW28" i="37"/>
  <c r="VI28" i="37"/>
  <c r="VU28" i="37"/>
  <c r="WG28" i="37"/>
  <c r="WS28" i="37"/>
  <c r="XE28" i="37"/>
  <c r="XQ28" i="37"/>
  <c r="YC28" i="37"/>
  <c r="YO28" i="37"/>
  <c r="ZA28" i="37"/>
  <c r="ZM28" i="37"/>
  <c r="ZY28" i="37"/>
  <c r="AAK28" i="37"/>
  <c r="AAW28" i="37"/>
  <c r="ABI28" i="37"/>
  <c r="ABU28" i="37"/>
  <c r="ACG28" i="37"/>
  <c r="ACS28" i="37"/>
  <c r="ADE28" i="37"/>
  <c r="ADQ28" i="37"/>
  <c r="AEC28" i="37"/>
  <c r="AEO28" i="37"/>
  <c r="AFA28" i="37"/>
  <c r="AFM28" i="37"/>
  <c r="AFY28" i="37"/>
  <c r="AGK28" i="37"/>
  <c r="AGW28" i="37"/>
  <c r="AHI28" i="37"/>
  <c r="AHU28" i="37"/>
  <c r="AIG28" i="37"/>
  <c r="AIS28" i="37"/>
  <c r="CE38" i="37"/>
  <c r="MU38" i="37"/>
  <c r="RK38" i="37"/>
  <c r="AAE38" i="37"/>
  <c r="AJ49" i="37"/>
  <c r="Z49" i="37" s="1" a="1"/>
  <c r="Z49" i="37" s="1"/>
  <c r="AA49" i="37" s="1"/>
  <c r="AJ48" i="37"/>
  <c r="AV49" i="37"/>
  <c r="AV48" i="37"/>
  <c r="LM29" i="37"/>
  <c r="RA29" i="37"/>
  <c r="WO29" i="37"/>
  <c r="ACC29" i="37"/>
  <c r="AHQ29" i="37"/>
  <c r="AU38" i="37"/>
  <c r="BS38" i="37"/>
  <c r="CQ38" i="37"/>
  <c r="DO38" i="37"/>
  <c r="EM38" i="37"/>
  <c r="EY38" i="37"/>
  <c r="FK38" i="37"/>
  <c r="FW38" i="37"/>
  <c r="GI38" i="37"/>
  <c r="GU38" i="37"/>
  <c r="HG38" i="37"/>
  <c r="HS38" i="37"/>
  <c r="IQ38" i="37"/>
  <c r="JO38" i="37"/>
  <c r="KA38" i="37"/>
  <c r="KM38" i="37"/>
  <c r="LK38" i="37"/>
  <c r="MI38" i="37"/>
  <c r="NG38" i="37"/>
  <c r="NS38" i="37"/>
  <c r="OE38" i="37"/>
  <c r="PC38" i="37"/>
  <c r="QA38" i="37"/>
  <c r="QM38" i="37"/>
  <c r="QY38" i="37"/>
  <c r="RW38" i="37"/>
  <c r="SU38" i="37"/>
  <c r="TG38" i="37"/>
  <c r="TS38" i="37"/>
  <c r="UQ38" i="37"/>
  <c r="VC38" i="37"/>
  <c r="WA38" i="37"/>
  <c r="WM38" i="37"/>
  <c r="WY38" i="37"/>
  <c r="XK38" i="37"/>
  <c r="XW38" i="37"/>
  <c r="YU38" i="37"/>
  <c r="ZG38" i="37"/>
  <c r="ZS38" i="37"/>
  <c r="AAQ38" i="37"/>
  <c r="ABO38" i="37"/>
  <c r="ACA38" i="37"/>
  <c r="ACM38" i="37"/>
  <c r="ADK38" i="37"/>
  <c r="AEI38" i="37"/>
  <c r="AEU38" i="37"/>
  <c r="AFG38" i="37"/>
  <c r="AGE38" i="37"/>
  <c r="AHC38" i="37"/>
  <c r="AHO38" i="37"/>
  <c r="AIA38" i="37"/>
  <c r="AIY38" i="37"/>
  <c r="BL39" i="37"/>
  <c r="BX39" i="37"/>
  <c r="CJ39" i="37"/>
  <c r="EF39" i="37"/>
  <c r="FD39" i="37"/>
  <c r="GZ39" i="37"/>
  <c r="HX39" i="37"/>
  <c r="JT39" i="37"/>
  <c r="KR39" i="37"/>
  <c r="MN39" i="37"/>
  <c r="NL39" i="37"/>
  <c r="NX39" i="37"/>
  <c r="PH39" i="37"/>
  <c r="QF39" i="37"/>
  <c r="QR39" i="37"/>
  <c r="SB39" i="37"/>
  <c r="SN39" i="37"/>
  <c r="TL39" i="37"/>
  <c r="VH39" i="37"/>
  <c r="WF39" i="37"/>
  <c r="YB39" i="37"/>
  <c r="YZ39" i="37"/>
  <c r="AAV39" i="37"/>
  <c r="ABT39" i="37"/>
  <c r="ADP39" i="37"/>
  <c r="AEN39" i="37"/>
  <c r="AGJ39" i="37"/>
  <c r="AGV39" i="37"/>
  <c r="AIR39" i="37"/>
  <c r="JC38" i="37"/>
  <c r="KY38" i="37"/>
  <c r="PO38" i="37"/>
  <c r="UE38" i="37"/>
  <c r="ACY38" i="37"/>
  <c r="LA28" i="37"/>
  <c r="QO28" i="37"/>
  <c r="WC28" i="37"/>
  <c r="ABQ28" i="37"/>
  <c r="AHE28" i="37"/>
  <c r="AO39" i="37"/>
  <c r="BM39" i="37"/>
  <c r="BY39" i="37"/>
  <c r="DI39" i="37"/>
  <c r="EG39" i="37"/>
  <c r="ES39" i="37"/>
  <c r="GC39" i="37"/>
  <c r="HA39" i="37"/>
  <c r="HM39" i="37"/>
  <c r="IW39" i="37"/>
  <c r="JU39" i="37"/>
  <c r="KG39" i="37"/>
  <c r="LQ39" i="37"/>
  <c r="MO39" i="37"/>
  <c r="NA39" i="37"/>
  <c r="OK39" i="37"/>
  <c r="PI39" i="37"/>
  <c r="PU39" i="37"/>
  <c r="RE39" i="37"/>
  <c r="SC39" i="37"/>
  <c r="SO39" i="37"/>
  <c r="TY39" i="37"/>
  <c r="UW39" i="37"/>
  <c r="VI39" i="37"/>
  <c r="WS39" i="37"/>
  <c r="XQ39" i="37"/>
  <c r="YC39" i="37"/>
  <c r="ZM39" i="37"/>
  <c r="AAK39" i="37"/>
  <c r="AAW39" i="37"/>
  <c r="ACG39" i="37"/>
  <c r="ADE39" i="37"/>
  <c r="ADQ39" i="37"/>
  <c r="AFA39" i="37"/>
  <c r="AFY39" i="37"/>
  <c r="AGK39" i="37"/>
  <c r="AHU39" i="37"/>
  <c r="AIS39" i="37"/>
  <c r="AP39" i="37"/>
  <c r="BB39" i="37"/>
  <c r="BN39" i="37"/>
  <c r="BZ39" i="37"/>
  <c r="CL39" i="37"/>
  <c r="CX39" i="37"/>
  <c r="DJ39" i="37"/>
  <c r="DV39" i="37"/>
  <c r="EH39" i="37"/>
  <c r="ET39" i="37"/>
  <c r="FF39" i="37"/>
  <c r="FR39" i="37"/>
  <c r="GD39" i="37"/>
  <c r="GP39" i="37"/>
  <c r="HB39" i="37"/>
  <c r="HN39" i="37"/>
  <c r="HZ39" i="37"/>
  <c r="IL39" i="37"/>
  <c r="IX39" i="37"/>
  <c r="JJ39" i="37"/>
  <c r="JV39" i="37"/>
  <c r="KH39" i="37"/>
  <c r="KT39" i="37"/>
  <c r="LF39" i="37"/>
  <c r="LR39" i="37"/>
  <c r="MD39" i="37"/>
  <c r="MP39" i="37"/>
  <c r="NB39" i="37"/>
  <c r="NN39" i="37"/>
  <c r="NZ39" i="37"/>
  <c r="OL39" i="37"/>
  <c r="OX39" i="37"/>
  <c r="PJ39" i="37"/>
  <c r="PV39" i="37"/>
  <c r="QH39" i="37"/>
  <c r="QT39" i="37"/>
  <c r="RF39" i="37"/>
  <c r="RR39" i="37"/>
  <c r="SD39" i="37"/>
  <c r="SP39" i="37"/>
  <c r="TB39" i="37"/>
  <c r="TN39" i="37"/>
  <c r="TZ39" i="37"/>
  <c r="UL39" i="37"/>
  <c r="UX39" i="37"/>
  <c r="VJ39" i="37"/>
  <c r="VV39" i="37"/>
  <c r="WH39" i="37"/>
  <c r="WT39" i="37"/>
  <c r="XF39" i="37"/>
  <c r="XR39" i="37"/>
  <c r="YD39" i="37"/>
  <c r="YP39" i="37"/>
  <c r="ZB39" i="37"/>
  <c r="ZN39" i="37"/>
  <c r="ZZ39" i="37"/>
  <c r="AAL39" i="37"/>
  <c r="AAX39" i="37"/>
  <c r="ABJ39" i="37"/>
  <c r="ABV39" i="37"/>
  <c r="ACH39" i="37"/>
  <c r="ACT39" i="37"/>
  <c r="ADF39" i="37"/>
  <c r="ADR39" i="37"/>
  <c r="AED39" i="37"/>
  <c r="AEP39" i="37"/>
  <c r="AFB39" i="37"/>
  <c r="AFN39" i="37"/>
  <c r="AFZ39" i="37"/>
  <c r="AGL39" i="37"/>
  <c r="AGX39" i="37"/>
  <c r="AHJ39" i="37"/>
  <c r="AHV39" i="37"/>
  <c r="AIH39" i="37"/>
  <c r="AIT39" i="37"/>
  <c r="AK39" i="37"/>
  <c r="AW39" i="37"/>
  <c r="CG39" i="37"/>
  <c r="DE39" i="37"/>
  <c r="DQ39" i="37"/>
  <c r="FA39" i="37"/>
  <c r="FY39" i="37"/>
  <c r="GK39" i="37"/>
  <c r="AN39" i="37"/>
  <c r="AZ39" i="37"/>
  <c r="DH39" i="37"/>
  <c r="DT39" i="37"/>
  <c r="GB39" i="37"/>
  <c r="GN39" i="37"/>
  <c r="IV39" i="37"/>
  <c r="JH39" i="37"/>
  <c r="LP39" i="37"/>
  <c r="MB39" i="37"/>
  <c r="OJ39" i="37"/>
  <c r="OV39" i="37"/>
  <c r="RD39" i="37"/>
  <c r="RP39" i="37"/>
  <c r="TX39" i="37"/>
  <c r="UJ39" i="37"/>
  <c r="WR39" i="37"/>
  <c r="XD39" i="37"/>
  <c r="ZL39" i="37"/>
  <c r="ZX39" i="37"/>
  <c r="ACF39" i="37"/>
  <c r="ACR39" i="37"/>
  <c r="AEZ39" i="37"/>
  <c r="AFL39" i="37"/>
  <c r="AHT39" i="37"/>
  <c r="AIF39" i="37"/>
  <c r="CY48" i="37"/>
  <c r="GE48" i="37"/>
  <c r="IM48" i="37"/>
  <c r="ME48" i="37"/>
  <c r="PW48" i="37"/>
  <c r="XG48" i="37"/>
  <c r="KC48" i="37"/>
  <c r="NU48" i="37"/>
  <c r="VE48" i="37"/>
  <c r="YW48" i="37"/>
  <c r="ADS48" i="37"/>
  <c r="JK48" i="37"/>
  <c r="NC48" i="37"/>
  <c r="QU48" i="37"/>
  <c r="UM48" i="37"/>
  <c r="YE48" i="37"/>
  <c r="VW39" i="37"/>
  <c r="WI39" i="37"/>
  <c r="WU39" i="37"/>
  <c r="XG39" i="37"/>
  <c r="XS39" i="37"/>
  <c r="YE39" i="37"/>
  <c r="YQ39" i="37"/>
  <c r="ZC39" i="37"/>
  <c r="ZO39" i="37"/>
  <c r="AAA39" i="37"/>
  <c r="AAM39" i="37"/>
  <c r="AAY39" i="37"/>
  <c r="ABK39" i="37"/>
  <c r="ABW39" i="37"/>
  <c r="ACI39" i="37"/>
  <c r="ACU39" i="37"/>
  <c r="ADG39" i="37"/>
  <c r="ADS39" i="37"/>
  <c r="AEE39" i="37"/>
  <c r="AEQ39" i="37"/>
  <c r="AFC39" i="37"/>
  <c r="AFO39" i="37"/>
  <c r="AGA39" i="37"/>
  <c r="AGM39" i="37"/>
  <c r="AGY39" i="37"/>
  <c r="AHK39" i="37"/>
  <c r="AHW39" i="37"/>
  <c r="AII39" i="37"/>
  <c r="AIU39" i="37"/>
  <c r="AQ48" i="37"/>
  <c r="DW48" i="37"/>
  <c r="OO38" i="37"/>
  <c r="PA38" i="37"/>
  <c r="PM38" i="37"/>
  <c r="PY38" i="37"/>
  <c r="QK38" i="37"/>
  <c r="QW38" i="37"/>
  <c r="RI38" i="37"/>
  <c r="RU38" i="37"/>
  <c r="SG38" i="37"/>
  <c r="SS38" i="37"/>
  <c r="TE38" i="37"/>
  <c r="TQ38" i="37"/>
  <c r="UC38" i="37"/>
  <c r="UO38" i="37"/>
  <c r="VA38" i="37"/>
  <c r="VM38" i="37"/>
  <c r="VY38" i="37"/>
  <c r="WK38" i="37"/>
  <c r="WW38" i="37"/>
  <c r="XI38" i="37"/>
  <c r="XU38" i="37"/>
  <c r="YG38" i="37"/>
  <c r="YS38" i="37"/>
  <c r="ZE38" i="37"/>
  <c r="ZQ38" i="37"/>
  <c r="AAC38" i="37"/>
  <c r="AAO38" i="37"/>
  <c r="ABA38" i="37"/>
  <c r="ABM38" i="37"/>
  <c r="ABY38" i="37"/>
  <c r="ACK38" i="37"/>
  <c r="ACW38" i="37"/>
  <c r="ADI38" i="37"/>
  <c r="ADU38" i="37"/>
  <c r="AEG38" i="37"/>
  <c r="AES38" i="37"/>
  <c r="AFE38" i="37"/>
  <c r="AFQ38" i="37"/>
  <c r="AGC38" i="37"/>
  <c r="AGO38" i="37"/>
  <c r="AHA38" i="37"/>
  <c r="AHM38" i="37"/>
  <c r="AHY38" i="37"/>
  <c r="AIK38" i="37"/>
  <c r="AIW38" i="37"/>
  <c r="AW48" i="37"/>
  <c r="CG48" i="37"/>
  <c r="DE48" i="37"/>
  <c r="EC48" i="37"/>
  <c r="EO48" i="37"/>
  <c r="FM48" i="37"/>
  <c r="GK48" i="37"/>
  <c r="HU48" i="37"/>
  <c r="IS48" i="37"/>
  <c r="JQ48" i="37"/>
  <c r="KO48" i="37"/>
  <c r="LM48" i="37"/>
  <c r="MK48" i="37"/>
  <c r="NI48" i="37"/>
  <c r="OG48" i="37"/>
  <c r="PE48" i="37"/>
  <c r="QC48" i="37"/>
  <c r="RA48" i="37"/>
  <c r="RY48" i="37"/>
  <c r="SW48" i="37"/>
  <c r="TU48" i="37"/>
  <c r="US48" i="37"/>
  <c r="VQ48" i="37"/>
  <c r="WO48" i="37"/>
  <c r="XM48" i="37"/>
  <c r="YK48" i="37"/>
  <c r="ZI48" i="37"/>
  <c r="AAG48" i="37"/>
  <c r="DK48" i="37"/>
  <c r="DK49" i="37"/>
  <c r="FS49" i="37"/>
  <c r="FS48" i="37"/>
  <c r="AP48" i="37"/>
  <c r="BB48" i="37"/>
  <c r="BN48" i="37"/>
  <c r="BZ48" i="37"/>
  <c r="CL48" i="37"/>
  <c r="CX48" i="37"/>
  <c r="DJ48" i="37"/>
  <c r="DV48" i="37"/>
  <c r="EH48" i="37"/>
  <c r="ET48" i="37"/>
  <c r="FF48" i="37"/>
  <c r="FR48" i="37"/>
  <c r="GD48" i="37"/>
  <c r="GP48" i="37"/>
  <c r="HB48" i="37"/>
  <c r="HN48" i="37"/>
  <c r="HZ48" i="37"/>
  <c r="IL48" i="37"/>
  <c r="IX48" i="37"/>
  <c r="JJ48" i="37"/>
  <c r="JV48" i="37"/>
  <c r="KH48" i="37"/>
  <c r="KT48" i="37"/>
  <c r="LF48" i="37"/>
  <c r="LR48" i="37"/>
  <c r="MD48" i="37"/>
  <c r="MP48" i="37"/>
  <c r="NB48" i="37"/>
  <c r="NN48" i="37"/>
  <c r="NZ48" i="37"/>
  <c r="OL48" i="37"/>
  <c r="OX48" i="37"/>
  <c r="PJ48" i="37"/>
  <c r="PV48" i="37"/>
  <c r="QH48" i="37"/>
  <c r="QT48" i="37"/>
  <c r="RF48" i="37"/>
  <c r="RR48" i="37"/>
  <c r="SD48" i="37"/>
  <c r="SP48" i="37"/>
  <c r="TB48" i="37"/>
  <c r="TN48" i="37"/>
  <c r="TZ48" i="37"/>
  <c r="UL48" i="37"/>
  <c r="UX48" i="37"/>
  <c r="VJ48" i="37"/>
  <c r="VV48" i="37"/>
  <c r="WH48" i="37"/>
  <c r="WT48" i="37"/>
  <c r="XF48" i="37"/>
  <c r="XR48" i="37"/>
  <c r="YD48" i="37"/>
  <c r="YP48" i="37"/>
  <c r="ZB48" i="37"/>
  <c r="ZN48" i="37"/>
  <c r="ZZ48" i="37"/>
  <c r="AAL48" i="37"/>
  <c r="AAX48" i="37"/>
  <c r="ABJ48" i="37"/>
  <c r="ABV48" i="37"/>
  <c r="ACH48" i="37"/>
  <c r="ACT48" i="37"/>
  <c r="ADF48" i="37"/>
  <c r="ADR48" i="37"/>
  <c r="AED48" i="37"/>
  <c r="AEP48" i="37"/>
  <c r="AFB48" i="37"/>
  <c r="AFN48" i="37"/>
  <c r="AFZ48" i="37"/>
  <c r="AGL48" i="37"/>
  <c r="AGX48" i="37"/>
  <c r="AHJ48" i="37"/>
  <c r="AHV48" i="37"/>
  <c r="AIH48" i="37"/>
  <c r="AIT48" i="37"/>
  <c r="BQ49" i="37"/>
  <c r="CO49" i="37"/>
  <c r="DA49" i="37"/>
  <c r="HE49" i="37"/>
  <c r="IC49" i="37"/>
  <c r="IO49" i="37"/>
  <c r="MS49" i="37"/>
  <c r="NQ49" i="37"/>
  <c r="OC49" i="37"/>
  <c r="SG49" i="37"/>
  <c r="TE49" i="37"/>
  <c r="TQ49" i="37"/>
  <c r="XU49" i="37"/>
  <c r="YS49" i="37"/>
  <c r="ZE49" i="37"/>
  <c r="ADI49" i="37"/>
  <c r="AEG49" i="37"/>
  <c r="AES49" i="37"/>
  <c r="AIW49" i="37"/>
  <c r="QN49" i="37"/>
  <c r="VD49" i="37"/>
  <c r="AHK48" i="37"/>
  <c r="AHW48" i="37"/>
  <c r="AII48" i="37"/>
  <c r="AIU48" i="37"/>
  <c r="CE49" i="37"/>
  <c r="DC49" i="37"/>
  <c r="DO49" i="37"/>
  <c r="HS49" i="37"/>
  <c r="IQ49" i="37"/>
  <c r="JC49" i="37"/>
  <c r="NG49" i="37"/>
  <c r="OQ49" i="37"/>
  <c r="SU49" i="37"/>
  <c r="YI49" i="37"/>
  <c r="ADW49" i="37"/>
  <c r="HH49" i="37"/>
  <c r="XX49" i="37"/>
  <c r="CF49" i="37"/>
  <c r="CR49" i="37"/>
  <c r="DD49" i="37"/>
  <c r="DP49" i="37"/>
  <c r="EB49" i="37"/>
  <c r="GJ49" i="37"/>
  <c r="GV49" i="37"/>
  <c r="HT49" i="37"/>
  <c r="IF49" i="37"/>
  <c r="IR49" i="37"/>
  <c r="JD49" i="37"/>
  <c r="JP49" i="37"/>
  <c r="LX49" i="37"/>
  <c r="MJ49" i="37"/>
  <c r="NH49" i="37"/>
  <c r="NT49" i="37"/>
  <c r="OF49" i="37"/>
  <c r="OR49" i="37"/>
  <c r="PD49" i="37"/>
  <c r="RL49" i="37"/>
  <c r="RX49" i="37"/>
  <c r="SV49" i="37"/>
  <c r="TH49" i="37"/>
  <c r="TT49" i="37"/>
  <c r="UF49" i="37"/>
  <c r="UR49" i="37"/>
  <c r="WZ49" i="37"/>
  <c r="XL49" i="37"/>
  <c r="YJ49" i="37"/>
  <c r="YV49" i="37"/>
  <c r="ZH49" i="37"/>
  <c r="ZT49" i="37"/>
  <c r="AAF49" i="37"/>
  <c r="ACN49" i="37"/>
  <c r="ADX49" i="37"/>
  <c r="AEJ49" i="37"/>
  <c r="AEV49" i="37"/>
  <c r="AFH49" i="37"/>
  <c r="AFT49" i="37"/>
  <c r="AIB49" i="37"/>
  <c r="AIZ49" i="37"/>
  <c r="GJ48" i="37"/>
  <c r="ADA49" i="37"/>
  <c r="ADM49" i="37"/>
  <c r="AEK49" i="37"/>
  <c r="AEW49" i="37"/>
  <c r="AFI49" i="37"/>
  <c r="AFU49" i="37"/>
  <c r="AGG49" i="37"/>
  <c r="AIO49" i="37"/>
  <c r="EB48" i="37"/>
  <c r="KZ49" i="37"/>
  <c r="PP49" i="37"/>
  <c r="BV49" i="37"/>
  <c r="CH49" i="37"/>
  <c r="DF49" i="37"/>
  <c r="DR49" i="37"/>
  <c r="ED49" i="37"/>
  <c r="EP49" i="37"/>
  <c r="FB49" i="37"/>
  <c r="HJ49" i="37"/>
  <c r="HV49" i="37"/>
  <c r="IT49" i="37"/>
  <c r="JF49" i="37"/>
  <c r="JR49" i="37"/>
  <c r="KD49" i="37"/>
  <c r="KP49" i="37"/>
  <c r="MX49" i="37"/>
  <c r="NJ49" i="37"/>
  <c r="OH49" i="37"/>
  <c r="OT49" i="37"/>
  <c r="PF49" i="37"/>
  <c r="PR49" i="37"/>
  <c r="QD49" i="37"/>
  <c r="SL49" i="37"/>
  <c r="SX49" i="37"/>
  <c r="TV49" i="37"/>
  <c r="UH49" i="37"/>
  <c r="UT49" i="37"/>
  <c r="VF49" i="37"/>
  <c r="VR49" i="37"/>
  <c r="XZ49" i="37"/>
  <c r="YL49" i="37"/>
  <c r="ZJ49" i="37"/>
  <c r="ZV49" i="37"/>
  <c r="AAH49" i="37"/>
  <c r="AAT49" i="37"/>
  <c r="ABF49" i="37"/>
  <c r="ADN49" i="37"/>
  <c r="ADZ49" i="37"/>
  <c r="AEX49" i="37"/>
  <c r="AFJ49" i="37"/>
  <c r="AFV49" i="37"/>
  <c r="AGH49" i="37"/>
  <c r="AGT49" i="37"/>
  <c r="IF48" i="37"/>
  <c r="JD48" i="37"/>
  <c r="LX48" i="37"/>
  <c r="NT48" i="37"/>
  <c r="OR48" i="37"/>
  <c r="RL48" i="37"/>
  <c r="TH48" i="37"/>
  <c r="UF48" i="37"/>
  <c r="WZ48" i="37"/>
  <c r="YV48" i="37"/>
  <c r="AM58" i="37"/>
  <c r="AY58" i="37"/>
  <c r="BK58" i="37"/>
  <c r="BW58" i="37"/>
  <c r="CI58" i="37"/>
  <c r="CU58" i="37"/>
  <c r="DG58" i="37"/>
  <c r="DS58" i="37"/>
  <c r="EE58" i="37"/>
  <c r="EQ58" i="37"/>
  <c r="FC58" i="37"/>
  <c r="FO58" i="37"/>
  <c r="GA58" i="37"/>
  <c r="GM58" i="37"/>
  <c r="GY58" i="37"/>
  <c r="HK58" i="37"/>
  <c r="HW58" i="37"/>
  <c r="II58" i="37"/>
  <c r="IU58" i="37"/>
  <c r="JG58" i="37"/>
  <c r="JS58" i="37"/>
  <c r="KE58" i="37"/>
  <c r="KQ58" i="37"/>
  <c r="LC58" i="37"/>
  <c r="LO58" i="37"/>
  <c r="MA58" i="37"/>
  <c r="MM58" i="37"/>
  <c r="MY58" i="37"/>
  <c r="NK58" i="37"/>
  <c r="NW58" i="37"/>
  <c r="OI58" i="37"/>
  <c r="OU58" i="37"/>
  <c r="PG58" i="37"/>
  <c r="PS58" i="37"/>
  <c r="QE58" i="37"/>
  <c r="QQ58" i="37"/>
  <c r="RC58" i="37"/>
  <c r="RO58" i="37"/>
  <c r="SA58" i="37"/>
  <c r="SM58" i="37"/>
  <c r="SY58" i="37"/>
  <c r="TK58" i="37"/>
  <c r="TW58" i="37"/>
  <c r="UI58" i="37"/>
  <c r="UU58" i="37"/>
  <c r="VG58" i="37"/>
  <c r="VS58" i="37"/>
  <c r="WE58" i="37"/>
  <c r="AHN48" i="37"/>
  <c r="AGG58" i="37"/>
  <c r="AIY49" i="37"/>
  <c r="AJ58" i="37"/>
  <c r="Z62" i="37" s="1" a="1"/>
  <c r="Z62" i="37" s="1"/>
  <c r="AA62" i="37" s="1"/>
  <c r="AIX48" i="37"/>
  <c r="AK58" i="37"/>
  <c r="AW58" i="37"/>
  <c r="BI58" i="37"/>
  <c r="BU58" i="37"/>
  <c r="CG58" i="37"/>
  <c r="CS58" i="37"/>
  <c r="DE58" i="37"/>
  <c r="DQ58" i="37"/>
  <c r="EC58" i="37"/>
  <c r="EO58" i="37"/>
  <c r="FA58" i="37"/>
  <c r="FM58" i="37"/>
  <c r="FY58" i="37"/>
  <c r="GK58" i="37"/>
  <c r="GW58" i="37"/>
  <c r="HI58" i="37"/>
  <c r="HU58" i="37"/>
  <c r="IG58" i="37"/>
  <c r="IS58" i="37"/>
  <c r="JE58" i="37"/>
  <c r="JQ58" i="37"/>
  <c r="KC58" i="37"/>
  <c r="KO58" i="37"/>
  <c r="LA58" i="37"/>
  <c r="LM58" i="37"/>
  <c r="LY58" i="37"/>
  <c r="MK58" i="37"/>
  <c r="MW58" i="37"/>
  <c r="NI58" i="37"/>
  <c r="NU58" i="37"/>
  <c r="OG58" i="37"/>
  <c r="OS58" i="37"/>
  <c r="PE58" i="37"/>
  <c r="PQ58" i="37"/>
  <c r="QC58" i="37"/>
  <c r="QO58" i="37"/>
  <c r="RA58" i="37"/>
  <c r="RM58" i="37"/>
  <c r="RY58" i="37"/>
  <c r="SK58" i="37"/>
  <c r="SW58" i="37"/>
  <c r="TI58" i="37"/>
  <c r="TU58" i="37"/>
  <c r="UG58" i="37"/>
  <c r="US58" i="37"/>
  <c r="VE58" i="37"/>
  <c r="VQ58" i="37"/>
  <c r="WC58" i="37"/>
  <c r="WO58" i="37"/>
  <c r="XA58" i="37"/>
  <c r="XM58" i="37"/>
  <c r="ZI58" i="37"/>
  <c r="XY58" i="37"/>
  <c r="YK58" i="37"/>
  <c r="YW58" i="37"/>
  <c r="ZU58" i="37"/>
  <c r="AAG58" i="37"/>
  <c r="AAS58" i="37"/>
  <c r="ABE58" i="37"/>
  <c r="ABQ58" i="37"/>
  <c r="ACC58" i="37"/>
  <c r="ACO58" i="37"/>
  <c r="ADA58" i="37"/>
  <c r="ADM58" i="37"/>
  <c r="ADY58" i="37"/>
  <c r="AEK58" i="37"/>
  <c r="AEW58" i="37"/>
  <c r="AFI58" i="37"/>
  <c r="AFU58" i="37"/>
  <c r="AGS58" i="37"/>
  <c r="AHE58" i="37"/>
  <c r="AHQ58" i="37"/>
  <c r="AIC58" i="37"/>
  <c r="AIO58" i="37"/>
  <c r="LS58" i="37"/>
  <c r="LS59" i="37"/>
  <c r="ME59" i="37"/>
  <c r="ME58" i="37"/>
  <c r="MQ59" i="37"/>
  <c r="MQ58" i="37"/>
  <c r="NO59" i="37"/>
  <c r="NO58" i="37"/>
  <c r="OA59" i="37"/>
  <c r="OA58" i="37"/>
  <c r="OM59" i="37"/>
  <c r="OM58" i="37"/>
  <c r="OY59" i="37"/>
  <c r="OY58" i="37"/>
  <c r="PW59" i="37"/>
  <c r="PW58" i="37"/>
  <c r="QI59" i="37"/>
  <c r="QI58" i="37"/>
  <c r="QU59" i="37"/>
  <c r="QU58" i="37"/>
  <c r="RG58" i="37"/>
  <c r="RG59" i="37"/>
  <c r="SE59" i="37"/>
  <c r="SE58" i="37"/>
  <c r="SQ59" i="37"/>
  <c r="SQ58" i="37"/>
  <c r="TO58" i="37"/>
  <c r="TO59" i="37"/>
  <c r="UA59" i="37"/>
  <c r="UA58" i="37"/>
  <c r="UM59" i="37"/>
  <c r="UM58" i="37"/>
  <c r="VK59" i="37"/>
  <c r="VK58" i="37"/>
  <c r="VW59" i="37"/>
  <c r="VW58" i="37"/>
  <c r="WU59" i="37"/>
  <c r="WU58" i="37"/>
  <c r="XG59" i="37"/>
  <c r="XG58" i="37"/>
  <c r="XS58" i="37"/>
  <c r="XS59" i="37"/>
  <c r="YE59" i="37"/>
  <c r="YE58" i="37"/>
  <c r="YQ59" i="37"/>
  <c r="YQ58" i="37"/>
  <c r="AAM59" i="37"/>
  <c r="AAM58" i="37"/>
  <c r="ABW58" i="37"/>
  <c r="ABW59" i="37"/>
  <c r="ACI59" i="37"/>
  <c r="ACI58" i="37"/>
  <c r="ACU59" i="37"/>
  <c r="ACU58" i="37"/>
  <c r="ADS59" i="37"/>
  <c r="ADS58" i="37"/>
  <c r="AEE59" i="37"/>
  <c r="AEE58" i="37"/>
  <c r="AEQ59" i="37"/>
  <c r="AEQ58" i="37"/>
  <c r="AGA59" i="37"/>
  <c r="AGA58" i="37"/>
  <c r="AHK59" i="37"/>
  <c r="AHK58" i="37"/>
  <c r="AHW58" i="37"/>
  <c r="AHW59" i="37"/>
  <c r="AII59" i="37"/>
  <c r="AII58" i="37"/>
  <c r="AIU59" i="37"/>
  <c r="AIU58" i="37"/>
  <c r="TC58" i="37"/>
  <c r="WQ58" i="37"/>
  <c r="XC58" i="37"/>
  <c r="XO58" i="37"/>
  <c r="YA58" i="37"/>
  <c r="YM58" i="37"/>
  <c r="YY58" i="37"/>
  <c r="ZK58" i="37"/>
  <c r="ZW58" i="37"/>
  <c r="AAI58" i="37"/>
  <c r="AAU58" i="37"/>
  <c r="ABG58" i="37"/>
  <c r="ABS58" i="37"/>
  <c r="ACE58" i="37"/>
  <c r="ACQ58" i="37"/>
  <c r="ADC58" i="37"/>
  <c r="ADO58" i="37"/>
  <c r="AEA58" i="37"/>
  <c r="AEM58" i="37"/>
  <c r="AEY58" i="37"/>
  <c r="AFK58" i="37"/>
  <c r="AFW58" i="37"/>
  <c r="AGI58" i="37"/>
  <c r="AGU58" i="37"/>
  <c r="AHG58" i="37"/>
  <c r="AHS58" i="37"/>
  <c r="AIE58" i="37"/>
  <c r="AIQ58" i="37"/>
  <c r="PK59" i="37"/>
  <c r="CP59" i="37"/>
  <c r="HR59" i="37"/>
  <c r="IP59" i="37"/>
  <c r="ZC59" i="37"/>
  <c r="AS59" i="37"/>
  <c r="BE59" i="37"/>
  <c r="BQ59" i="37"/>
  <c r="CC59" i="37"/>
  <c r="DA59" i="37"/>
  <c r="DM59" i="37"/>
  <c r="DY59" i="37"/>
  <c r="EK59" i="37"/>
  <c r="EW59" i="37"/>
  <c r="FI59" i="37"/>
  <c r="FU59" i="37"/>
  <c r="GG59" i="37"/>
  <c r="GS59" i="37"/>
  <c r="HE59" i="37"/>
  <c r="IC59" i="37"/>
  <c r="JA59" i="37"/>
  <c r="JM59" i="37"/>
  <c r="JY59" i="37"/>
  <c r="KK59" i="37"/>
  <c r="KW59" i="37"/>
  <c r="LI59" i="37"/>
  <c r="LU59" i="37"/>
  <c r="MG59" i="37"/>
  <c r="NE59" i="37"/>
  <c r="NQ59" i="37"/>
  <c r="OC59" i="37"/>
  <c r="OO59" i="37"/>
  <c r="PA59" i="37"/>
  <c r="PM59" i="37"/>
  <c r="PY59" i="37"/>
  <c r="QW59" i="37"/>
  <c r="RI59" i="37"/>
  <c r="SG59" i="37"/>
  <c r="SS59" i="37"/>
  <c r="UC59" i="37"/>
  <c r="VA59" i="37"/>
  <c r="VY59" i="37"/>
  <c r="WK59" i="37"/>
  <c r="WW59" i="37"/>
  <c r="XI59" i="37"/>
  <c r="XU59" i="37"/>
  <c r="YG59" i="37"/>
  <c r="YS59" i="37"/>
  <c r="AT59" i="37"/>
  <c r="BF59" i="37"/>
  <c r="BR59" i="37"/>
  <c r="CD59" i="37"/>
  <c r="DB59" i="37"/>
  <c r="DZ59" i="37"/>
  <c r="EL59" i="37"/>
  <c r="EX59" i="37"/>
  <c r="FJ59" i="37"/>
  <c r="FV59" i="37"/>
  <c r="GH59" i="37"/>
  <c r="GT59" i="37"/>
  <c r="HF59" i="37"/>
  <c r="ID59" i="37"/>
  <c r="JB59" i="37"/>
  <c r="JN59" i="37"/>
  <c r="JZ59" i="37"/>
  <c r="KL59" i="37"/>
  <c r="KX59" i="37"/>
  <c r="OP59" i="37"/>
  <c r="ST59" i="37"/>
  <c r="WL59" i="37"/>
  <c r="ZF59" i="37"/>
  <c r="AL59" i="37"/>
  <c r="AX59" i="37"/>
  <c r="BJ59" i="37"/>
  <c r="BV59" i="37"/>
  <c r="CH59" i="37"/>
  <c r="CT59" i="37"/>
  <c r="DF59" i="37"/>
  <c r="AGO59" i="37"/>
  <c r="AHM59" i="37"/>
  <c r="AIK59" i="37"/>
  <c r="AIW59" i="37"/>
  <c r="LV59" i="37"/>
  <c r="MH59" i="37"/>
  <c r="NF59" i="37"/>
  <c r="OD59" i="37"/>
  <c r="PB59" i="37"/>
  <c r="PZ59" i="37"/>
  <c r="QL59" i="37"/>
  <c r="RJ59" i="37"/>
  <c r="RV59" i="37"/>
  <c r="SH59" i="37"/>
  <c r="TF59" i="37"/>
  <c r="UD59" i="37"/>
  <c r="UP59" i="37"/>
  <c r="VB59" i="37"/>
  <c r="VN59" i="37"/>
  <c r="VZ59" i="37"/>
  <c r="WX59" i="37"/>
  <c r="XV59" i="37"/>
  <c r="YH59" i="37"/>
  <c r="YT59" i="37"/>
  <c r="ZR59" i="37"/>
  <c r="AAD59" i="37"/>
  <c r="AAP59" i="37"/>
  <c r="ABB59" i="37"/>
  <c r="ABN59" i="37"/>
  <c r="ABZ59" i="37"/>
  <c r="ACL59" i="37"/>
  <c r="ADJ59" i="37"/>
  <c r="ADV59" i="37"/>
  <c r="AET59" i="37"/>
  <c r="AFR59" i="37"/>
  <c r="AHB59" i="37"/>
  <c r="AHN59" i="37"/>
  <c r="CT69" i="37"/>
  <c r="FZ69" i="37"/>
  <c r="NV69" i="37"/>
  <c r="RN69" i="37"/>
  <c r="TJ69" i="37"/>
  <c r="XN69" i="37"/>
  <c r="ABF69" i="37"/>
  <c r="AM69" i="37"/>
  <c r="AM68" i="37"/>
  <c r="CI69" i="37"/>
  <c r="CI68" i="37"/>
  <c r="FC69" i="37"/>
  <c r="FC68" i="37"/>
  <c r="GA69" i="37"/>
  <c r="GA68" i="37"/>
  <c r="GM69" i="37"/>
  <c r="GM68" i="37"/>
  <c r="II69" i="37"/>
  <c r="II68" i="37"/>
  <c r="KQ69" i="37"/>
  <c r="KQ68" i="37"/>
  <c r="MM68" i="37"/>
  <c r="MM69" i="37"/>
  <c r="RC69" i="37"/>
  <c r="RC68" i="37"/>
  <c r="XC69" i="37"/>
  <c r="XC68" i="37"/>
  <c r="ZK69" i="37"/>
  <c r="ZK68" i="37"/>
  <c r="ACQ69" i="37"/>
  <c r="ACQ68" i="37"/>
  <c r="ADO69" i="37"/>
  <c r="ADO68" i="37"/>
  <c r="OJ68" i="37"/>
  <c r="YO68" i="37"/>
  <c r="ADQ68" i="37"/>
  <c r="AJ68" i="37"/>
  <c r="Z72" i="37" s="1" a="1"/>
  <c r="Z72" i="37" s="1"/>
  <c r="AA72" i="37" s="1"/>
  <c r="T65" i="37" s="1"/>
  <c r="YD59" i="37"/>
  <c r="ADR59" i="37"/>
  <c r="AY68" i="37"/>
  <c r="CU68" i="37"/>
  <c r="GY68" i="37"/>
  <c r="HW68" i="37"/>
  <c r="MA68" i="37"/>
  <c r="NW68" i="37"/>
  <c r="QE68" i="37"/>
  <c r="RO68" i="37"/>
  <c r="SY68" i="37"/>
  <c r="YM68" i="37"/>
  <c r="BW68" i="37"/>
  <c r="QG68" i="37"/>
  <c r="WQ68" i="37"/>
  <c r="FK69" i="37"/>
  <c r="AN68" i="37"/>
  <c r="CJ68" i="37"/>
  <c r="EF68" i="37"/>
  <c r="ER68" i="37"/>
  <c r="GN68" i="37"/>
  <c r="PT68" i="37"/>
  <c r="XD68" i="37"/>
  <c r="ZL68" i="37"/>
  <c r="MN68" i="37"/>
  <c r="BG69" i="37"/>
  <c r="BS69" i="37"/>
  <c r="CE69" i="37"/>
  <c r="CE68" i="37"/>
  <c r="DC69" i="37"/>
  <c r="DO69" i="37"/>
  <c r="EM69" i="37"/>
  <c r="EY69" i="37"/>
  <c r="FW69" i="37"/>
  <c r="GI69" i="37"/>
  <c r="HG69" i="37"/>
  <c r="HS69" i="37"/>
  <c r="IE69" i="37"/>
  <c r="IQ69" i="37"/>
  <c r="JC69" i="37"/>
  <c r="JO69" i="37"/>
  <c r="JO68" i="37"/>
  <c r="KA69" i="37"/>
  <c r="KM69" i="37"/>
  <c r="KY69" i="37"/>
  <c r="LK69" i="37"/>
  <c r="LK68" i="37"/>
  <c r="MI69" i="37"/>
  <c r="MU69" i="37"/>
  <c r="NG69" i="37"/>
  <c r="NG68" i="37"/>
  <c r="PO69" i="37"/>
  <c r="PO68" i="37"/>
  <c r="QY69" i="37"/>
  <c r="QY68" i="37"/>
  <c r="VO69" i="37"/>
  <c r="VO68" i="37"/>
  <c r="XW69" i="37"/>
  <c r="XW68" i="37"/>
  <c r="ACA69" i="37"/>
  <c r="ACA68" i="37"/>
  <c r="ACM69" i="37"/>
  <c r="ACM68" i="37"/>
  <c r="ADK68" i="37"/>
  <c r="ADK69" i="37"/>
  <c r="ABG68" i="37"/>
  <c r="YA68" i="37"/>
  <c r="BS68" i="37"/>
  <c r="FW68" i="37"/>
  <c r="HS68" i="37"/>
  <c r="KA68" i="37"/>
  <c r="OE68" i="37"/>
  <c r="PC68" i="37"/>
  <c r="QM68" i="37"/>
  <c r="TS68" i="37"/>
  <c r="VC68" i="37"/>
  <c r="YU68" i="37"/>
  <c r="AAE68" i="37"/>
  <c r="ACY68" i="37"/>
  <c r="AEI68" i="37"/>
  <c r="HU69" i="37"/>
  <c r="KO69" i="37"/>
  <c r="LY69" i="37"/>
  <c r="PQ69" i="37"/>
  <c r="RM69" i="37"/>
  <c r="VE69" i="37"/>
  <c r="WO69" i="37"/>
  <c r="AZ68" i="37"/>
  <c r="BL68" i="37"/>
  <c r="BX68" i="37"/>
  <c r="CV68" i="37"/>
  <c r="DH68" i="37"/>
  <c r="DT68" i="37"/>
  <c r="FD68" i="37"/>
  <c r="FP68" i="37"/>
  <c r="GB68" i="37"/>
  <c r="GZ68" i="37"/>
  <c r="HL68" i="37"/>
  <c r="HX68" i="37"/>
  <c r="IV68" i="37"/>
  <c r="JH68" i="37"/>
  <c r="JT68" i="37"/>
  <c r="KF68" i="37"/>
  <c r="KR68" i="37"/>
  <c r="LD68" i="37"/>
  <c r="LP68" i="37"/>
  <c r="MB68" i="37"/>
  <c r="MZ68" i="37"/>
  <c r="NL68" i="37"/>
  <c r="OV68" i="37"/>
  <c r="PH68" i="37"/>
  <c r="QF68" i="37"/>
  <c r="QR68" i="37"/>
  <c r="RD68" i="37"/>
  <c r="RP68" i="37"/>
  <c r="SB68" i="37"/>
  <c r="SN68" i="37"/>
  <c r="TL68" i="37"/>
  <c r="TX68" i="37"/>
  <c r="UJ68" i="37"/>
  <c r="UV68" i="37"/>
  <c r="VH68" i="37"/>
  <c r="VT68" i="37"/>
  <c r="WF68" i="37"/>
  <c r="WR68" i="37"/>
  <c r="XP68" i="37"/>
  <c r="YB68" i="37"/>
  <c r="YN68" i="37"/>
  <c r="YZ68" i="37"/>
  <c r="ZX68" i="37"/>
  <c r="AAJ68" i="37"/>
  <c r="ABH68" i="37"/>
  <c r="ABT68" i="37"/>
  <c r="ACF68" i="37"/>
  <c r="ACR68" i="37"/>
  <c r="ADD68" i="37"/>
  <c r="ADP68" i="37"/>
  <c r="AEB68" i="37"/>
  <c r="AO68" i="37"/>
  <c r="BY68" i="37"/>
  <c r="CK68" i="37"/>
  <c r="CW68" i="37"/>
  <c r="DU68" i="37"/>
  <c r="EG68" i="37"/>
  <c r="ES68" i="37"/>
  <c r="FE68" i="37"/>
  <c r="FQ68" i="37"/>
  <c r="GC68" i="37"/>
  <c r="GO68" i="37"/>
  <c r="HA68" i="37"/>
  <c r="HM68" i="37"/>
  <c r="HY68" i="37"/>
  <c r="JI68" i="37"/>
  <c r="JU68" i="37"/>
  <c r="KG68" i="37"/>
  <c r="LE68" i="37"/>
  <c r="LQ68" i="37"/>
  <c r="MC68" i="37"/>
  <c r="NM68" i="37"/>
  <c r="NY68" i="37"/>
  <c r="OK68" i="37"/>
  <c r="PI68" i="37"/>
  <c r="PU68" i="37"/>
  <c r="QS68" i="37"/>
  <c r="RE68" i="37"/>
  <c r="RQ68" i="37"/>
  <c r="SC68" i="37"/>
  <c r="SO68" i="37"/>
  <c r="TA68" i="37"/>
  <c r="TM68" i="37"/>
  <c r="TY68" i="37"/>
  <c r="UW68" i="37"/>
  <c r="VI68" i="37"/>
  <c r="VU68" i="37"/>
  <c r="WG68" i="37"/>
  <c r="WS68" i="37"/>
  <c r="XE68" i="37"/>
  <c r="XQ68" i="37"/>
  <c r="YC68" i="37"/>
  <c r="ZA68" i="37"/>
  <c r="ZY68" i="37"/>
  <c r="AAK68" i="37"/>
  <c r="ABI68" i="37"/>
  <c r="ABU68" i="37"/>
  <c r="ACG68" i="37"/>
  <c r="ACS68" i="37"/>
  <c r="ADE68" i="37"/>
  <c r="AEC68" i="37"/>
  <c r="AEO68" i="37"/>
  <c r="AFM68" i="37"/>
  <c r="AFY68" i="37"/>
  <c r="AGK68" i="37"/>
  <c r="AGW68" i="37"/>
  <c r="AHI68" i="37"/>
  <c r="AHU68" i="37"/>
  <c r="AIG68" i="37"/>
  <c r="AIS68" i="37"/>
  <c r="AR68" i="37"/>
  <c r="BD68" i="37"/>
  <c r="BP68" i="37"/>
  <c r="CB68" i="37"/>
  <c r="CN68" i="37"/>
  <c r="CZ68" i="37"/>
  <c r="DX68" i="37"/>
  <c r="EJ68" i="37"/>
  <c r="EV68" i="37"/>
  <c r="FT68" i="37"/>
  <c r="GF68" i="37"/>
  <c r="GR68" i="37"/>
  <c r="HD68" i="37"/>
  <c r="IB68" i="37"/>
  <c r="IN68" i="37"/>
  <c r="IZ68" i="37"/>
  <c r="JX68" i="37"/>
  <c r="KJ68" i="37"/>
  <c r="LH68" i="37"/>
  <c r="MF68" i="37"/>
  <c r="MR68" i="37"/>
  <c r="ND68" i="37"/>
  <c r="OB68" i="37"/>
  <c r="ON68" i="37"/>
  <c r="OZ68" i="37"/>
  <c r="PL68" i="37"/>
  <c r="PX68" i="37"/>
  <c r="QJ68" i="37"/>
  <c r="QV68" i="37"/>
  <c r="RH68" i="37"/>
  <c r="RT68" i="37"/>
  <c r="SF68" i="37"/>
  <c r="SR68" i="37"/>
  <c r="TP68" i="37"/>
  <c r="UB68" i="37"/>
  <c r="UZ68" i="37"/>
  <c r="VL68" i="37"/>
  <c r="VX68" i="37"/>
  <c r="WJ68" i="37"/>
  <c r="WV68" i="37"/>
  <c r="XH68" i="37"/>
  <c r="XT68" i="37"/>
  <c r="YF68" i="37"/>
  <c r="YR68" i="37"/>
  <c r="ZD68" i="37"/>
  <c r="ZP68" i="37"/>
  <c r="AAB68" i="37"/>
  <c r="AAN68" i="37"/>
  <c r="AAZ68" i="37"/>
  <c r="ABL68" i="37"/>
  <c r="ABX68" i="37"/>
  <c r="ACJ68" i="37"/>
  <c r="ACV68" i="37"/>
  <c r="ADH68" i="37"/>
  <c r="ADT68" i="37"/>
  <c r="AEF68" i="37"/>
  <c r="AER68" i="37"/>
  <c r="AFD68" i="37"/>
  <c r="AFP68" i="37"/>
  <c r="AGB68" i="37"/>
  <c r="AGN68" i="37"/>
  <c r="AGZ68" i="37"/>
  <c r="AHL68" i="37"/>
  <c r="AHX68" i="37"/>
  <c r="AIJ68" i="37"/>
  <c r="AEZ69" i="37"/>
  <c r="AFL69" i="37"/>
  <c r="AGJ69" i="37"/>
  <c r="AIF69" i="37"/>
  <c r="AIR69" i="37"/>
  <c r="AU68" i="37"/>
  <c r="BG68" i="37"/>
  <c r="CQ68" i="37"/>
  <c r="DC68" i="37"/>
  <c r="EM68" i="37"/>
  <c r="EY68" i="37"/>
  <c r="GI68" i="37"/>
  <c r="GU68" i="37"/>
  <c r="IE68" i="37"/>
  <c r="IQ68" i="37"/>
  <c r="JC68" i="37"/>
  <c r="KM68" i="37"/>
  <c r="KY68" i="37"/>
  <c r="MI68" i="37"/>
  <c r="MU68" i="37"/>
  <c r="NS68" i="37"/>
  <c r="OQ68" i="37"/>
  <c r="QA68" i="37"/>
  <c r="RK68" i="37"/>
  <c r="RW68" i="37"/>
  <c r="SI68" i="37"/>
  <c r="SU68" i="37"/>
  <c r="TG68" i="37"/>
  <c r="UQ68" i="37"/>
  <c r="WA68" i="37"/>
  <c r="WM68" i="37"/>
  <c r="WY68" i="37"/>
  <c r="XK68" i="37"/>
  <c r="YI68" i="37"/>
  <c r="ZG68" i="37"/>
  <c r="ZS68" i="37"/>
  <c r="AAQ68" i="37"/>
  <c r="ABC68" i="37"/>
  <c r="ABO68" i="37"/>
  <c r="ADW68" i="37"/>
  <c r="AEU68" i="37"/>
  <c r="AFG68" i="37"/>
  <c r="AFS68" i="37"/>
  <c r="AGE68" i="37"/>
  <c r="AGQ68" i="37"/>
  <c r="AHC68" i="37"/>
  <c r="AHO68" i="37"/>
  <c r="AIA68" i="37"/>
  <c r="AIM68" i="37"/>
  <c r="AIY68" i="37"/>
  <c r="AJ69" i="37"/>
  <c r="Z69" i="37" s="1" a="1"/>
  <c r="Z69" i="37" s="1"/>
  <c r="AA69" i="37" s="1"/>
  <c r="BH69" i="37"/>
  <c r="CF69" i="37"/>
  <c r="DD69" i="37"/>
  <c r="EB69" i="37"/>
  <c r="EZ69" i="37"/>
  <c r="FL69" i="37"/>
  <c r="GJ69" i="37"/>
  <c r="GV69" i="37"/>
  <c r="HH69" i="37"/>
  <c r="HT69" i="37"/>
  <c r="IF69" i="37"/>
  <c r="JD69" i="37"/>
  <c r="KB69" i="37"/>
  <c r="KZ69" i="37"/>
  <c r="LL69" i="37"/>
  <c r="MJ69" i="37"/>
  <c r="NH69" i="37"/>
  <c r="NT69" i="37"/>
  <c r="OF69" i="37"/>
  <c r="OR69" i="37"/>
  <c r="PD69" i="37"/>
  <c r="QB69" i="37"/>
  <c r="QN69" i="37"/>
  <c r="QZ69" i="37"/>
  <c r="RX69" i="37"/>
  <c r="TH69" i="37"/>
  <c r="UF69" i="37"/>
  <c r="UR69" i="37"/>
  <c r="VD69" i="37"/>
  <c r="WB69" i="37"/>
  <c r="WN69" i="37"/>
  <c r="WZ69" i="37"/>
  <c r="XX69" i="37"/>
  <c r="YJ69" i="37"/>
  <c r="YV69" i="37"/>
  <c r="ZH69" i="37"/>
  <c r="ZT69" i="37"/>
  <c r="AAR69" i="37"/>
  <c r="ABP69" i="37"/>
  <c r="ACN69" i="37"/>
  <c r="ADL69" i="37"/>
  <c r="AEJ69" i="37"/>
  <c r="AFT69" i="37"/>
  <c r="AGF69" i="37"/>
  <c r="AGR69" i="37"/>
  <c r="AHD69" i="37"/>
  <c r="AHP69" i="37"/>
  <c r="AIN69" i="37"/>
  <c r="AK69" i="37"/>
  <c r="BI69" i="37"/>
  <c r="BU69" i="37"/>
  <c r="DE69" i="37"/>
  <c r="DQ69" i="37"/>
  <c r="EC69" i="37"/>
  <c r="EO69" i="37"/>
  <c r="FM69" i="37"/>
  <c r="GK69" i="37"/>
  <c r="HI69" i="37"/>
  <c r="IG69" i="37"/>
  <c r="JE69" i="37"/>
  <c r="KC69" i="37"/>
  <c r="LM69" i="37"/>
  <c r="MK69" i="37"/>
  <c r="MW69" i="37"/>
  <c r="NI69" i="37"/>
  <c r="OG69" i="37"/>
  <c r="PE69" i="37"/>
  <c r="QC69" i="37"/>
  <c r="QO69" i="37"/>
  <c r="RA69" i="37"/>
  <c r="RY69" i="37"/>
  <c r="SW69" i="37"/>
  <c r="TI69" i="37"/>
  <c r="TU69" i="37"/>
  <c r="UG69" i="37"/>
  <c r="US69" i="37"/>
  <c r="VQ69" i="37"/>
  <c r="WC69" i="37"/>
  <c r="XA69" i="37"/>
  <c r="XY69" i="37"/>
  <c r="YK69" i="37"/>
  <c r="YW69" i="37"/>
  <c r="ZU69" i="37"/>
  <c r="AAS69" i="37"/>
  <c r="ABQ69" i="37"/>
  <c r="ACC69" i="37"/>
  <c r="ACO69" i="37"/>
  <c r="ADM69" i="37"/>
  <c r="AGS69" i="37"/>
  <c r="AHQ69" i="37"/>
  <c r="AIO69" i="37"/>
  <c r="BK68" i="37"/>
  <c r="DG68" i="37"/>
  <c r="DS68" i="37"/>
  <c r="EQ68" i="37"/>
  <c r="FO68" i="37"/>
  <c r="HK68" i="37"/>
  <c r="IU68" i="37"/>
  <c r="JG68" i="37"/>
  <c r="JS68" i="37"/>
  <c r="KE68" i="37"/>
  <c r="LC68" i="37"/>
  <c r="LO68" i="37"/>
  <c r="MY68" i="37"/>
  <c r="NK68" i="37"/>
  <c r="OI68" i="37"/>
  <c r="OU68" i="37"/>
  <c r="PG68" i="37"/>
  <c r="PS68" i="37"/>
  <c r="QQ68" i="37"/>
  <c r="SA68" i="37"/>
  <c r="TK68" i="37"/>
  <c r="TW68" i="37"/>
  <c r="UI68" i="37"/>
  <c r="UU68" i="37"/>
  <c r="VG68" i="37"/>
  <c r="WE68" i="37"/>
  <c r="XO68" i="37"/>
  <c r="YY68" i="37"/>
  <c r="ZW68" i="37"/>
  <c r="AAI68" i="37"/>
  <c r="AAU68" i="37"/>
  <c r="ABS68" i="37"/>
  <c r="ACE68" i="37"/>
  <c r="ADC68" i="37"/>
  <c r="AL69" i="37"/>
  <c r="AX69" i="37"/>
  <c r="BJ69" i="37"/>
  <c r="BV69" i="37"/>
  <c r="DF69" i="37"/>
  <c r="DR69" i="37"/>
  <c r="EP69" i="37"/>
  <c r="FB69" i="37"/>
  <c r="FN69" i="37"/>
  <c r="GL69" i="37"/>
  <c r="HJ69" i="37"/>
  <c r="HV69" i="37"/>
  <c r="IH69" i="37"/>
  <c r="IT69" i="37"/>
  <c r="JF69" i="37"/>
  <c r="KP69" i="37"/>
  <c r="LB69" i="37"/>
  <c r="LN69" i="37"/>
  <c r="LZ69" i="37"/>
  <c r="ML69" i="37"/>
  <c r="MX69" i="37"/>
  <c r="OH69" i="37"/>
  <c r="PF69" i="37"/>
  <c r="PR69" i="37"/>
  <c r="QD69" i="37"/>
  <c r="QP69" i="37"/>
  <c r="RB69" i="37"/>
  <c r="RZ69" i="37"/>
  <c r="SL69" i="37"/>
  <c r="SX69" i="37"/>
  <c r="TV69" i="37"/>
  <c r="UT69" i="37"/>
  <c r="VR69" i="37"/>
  <c r="WP69" i="37"/>
  <c r="XB69" i="37"/>
  <c r="XZ69" i="37"/>
  <c r="YX69" i="37"/>
  <c r="ZJ69" i="37"/>
  <c r="ZV69" i="37"/>
  <c r="AAH69" i="37"/>
  <c r="AAT69" i="37"/>
  <c r="ABR69" i="37"/>
  <c r="ACD69" i="37"/>
  <c r="ACP69" i="37"/>
  <c r="ADN69" i="37"/>
  <c r="AEX69" i="37"/>
  <c r="AFJ69" i="37"/>
  <c r="AFV69" i="37"/>
  <c r="AGH69" i="37"/>
  <c r="AHF69" i="37"/>
  <c r="AHR69" i="37"/>
  <c r="AID69" i="37"/>
  <c r="AIP69" i="37"/>
  <c r="ADY69" i="37"/>
  <c r="AEK69" i="37"/>
  <c r="AEW69" i="37"/>
  <c r="AFU69" i="37"/>
  <c r="AGI69" i="37"/>
  <c r="AGU69" i="37"/>
  <c r="AHG69" i="37"/>
  <c r="AIQ69" i="37"/>
  <c r="AG38" i="37" l="1"/>
  <c r="AG58" i="37"/>
  <c r="AB58" i="37"/>
  <c r="AB68" i="37"/>
  <c r="AG68" i="37"/>
  <c r="AB48" i="37"/>
  <c r="S45" i="37" s="1"/>
  <c r="T55" i="37"/>
  <c r="R65" i="37"/>
  <c r="Z52" i="37" a="1"/>
  <c r="Z52" i="37" s="1"/>
  <c r="AA52" i="37" s="1"/>
  <c r="T45" i="37" s="1"/>
  <c r="X68" i="42" a="1"/>
  <c r="X68" i="42" s="1"/>
  <c r="BP71" i="42" s="1"/>
  <c r="Q65" i="42" a="1"/>
  <c r="Q65" i="42" s="1"/>
  <c r="Q96" i="42" a="1"/>
  <c r="Q96" i="42" s="1"/>
  <c r="AG70" i="42" a="1"/>
  <c r="AG70" i="42" s="1"/>
  <c r="X69" i="42" a="1"/>
  <c r="X69" i="42" s="1"/>
  <c r="BP72" i="42" s="1"/>
  <c r="Q97" i="42" a="1"/>
  <c r="Q97" i="42" s="1"/>
  <c r="Q95" i="42" a="1"/>
  <c r="Q95" i="42" s="1"/>
  <c r="J69" i="42" a="1"/>
  <c r="J69" i="42" s="1"/>
  <c r="Q98" i="42" a="1"/>
  <c r="Q98" i="42" s="1"/>
  <c r="AE98" i="42" s="1"/>
  <c r="BP84" i="42" s="1"/>
  <c r="CV84" i="42" s="1"/>
  <c r="AN70" i="42" a="1"/>
  <c r="AN70" i="42" s="1"/>
  <c r="BP78" i="42" s="1"/>
  <c r="J68" i="42" a="1"/>
  <c r="J68" i="42" s="1"/>
  <c r="Q94" i="42" a="1"/>
  <c r="Q94" i="42" s="1"/>
  <c r="AE94" i="42" s="1"/>
  <c r="Q85" i="33" a="1"/>
  <c r="Q85" i="33" s="1"/>
  <c r="Q114" i="33" a="1"/>
  <c r="Q114" i="33" s="1"/>
  <c r="X89" i="33" a="1"/>
  <c r="X89" i="33" s="1"/>
  <c r="AN90" i="33" a="1"/>
  <c r="AN90" i="33" s="1"/>
  <c r="X88" i="33" a="1"/>
  <c r="X88" i="33" s="1"/>
  <c r="Q116" i="33" a="1"/>
  <c r="Q116" i="33" s="1"/>
  <c r="Q115" i="33" a="1"/>
  <c r="Q115" i="33" s="1"/>
  <c r="J89" i="33" a="1"/>
  <c r="J89" i="33" s="1"/>
  <c r="AG90" i="33" a="1"/>
  <c r="AG90" i="33" s="1"/>
  <c r="Q118" i="33" a="1"/>
  <c r="Q118" i="33" s="1"/>
  <c r="Q117" i="33" a="1"/>
  <c r="Q117" i="33" s="1"/>
  <c r="J88" i="33" a="1"/>
  <c r="J88" i="33" s="1"/>
  <c r="AA22" i="37"/>
  <c r="T15" i="37" s="1"/>
  <c r="T35" i="37"/>
  <c r="R55" i="37"/>
  <c r="R45" i="37"/>
  <c r="R35" i="37"/>
  <c r="R15" i="37"/>
  <c r="T25" i="37"/>
  <c r="R25" i="37"/>
  <c r="AG18" i="37"/>
  <c r="AB18" i="37"/>
  <c r="S65" i="37" l="1"/>
  <c r="BI67" i="42"/>
  <c r="CO67" i="42" s="1"/>
  <c r="AE76" i="42"/>
  <c r="AE85" i="42" a="1"/>
  <c r="AE85" i="42" s="1"/>
  <c r="AE83" i="42" a="1"/>
  <c r="AE83" i="42" s="1"/>
  <c r="AE84" i="42"/>
  <c r="AE80" i="42"/>
  <c r="AE77" i="42"/>
  <c r="AW70" i="42"/>
  <c r="BP77" i="42"/>
  <c r="AE96" i="42"/>
  <c r="BP83" i="42" s="1"/>
  <c r="CV83" i="42" s="1"/>
  <c r="X70" i="42"/>
  <c r="BP82" i="42"/>
  <c r="CV82" i="42" s="1"/>
  <c r="BP75" i="42"/>
  <c r="AW90" i="33"/>
  <c r="S25" i="37"/>
  <c r="S55" i="37"/>
  <c r="S35" i="37"/>
  <c r="S15" i="37"/>
  <c r="AE99" i="42" l="1"/>
  <c r="BP85" i="42" s="1"/>
  <c r="CV85" i="42"/>
  <c r="BY87" i="33"/>
  <c r="AN119" i="33" l="1"/>
  <c r="CF107" i="33"/>
  <c r="BP107" i="33"/>
  <c r="CF104" i="33"/>
  <c r="CF103" i="33"/>
  <c r="CF98" i="33"/>
  <c r="CF97" i="33"/>
  <c r="CF94" i="33"/>
  <c r="CF93" i="33"/>
  <c r="CF92" i="33"/>
  <c r="CF91" i="33"/>
  <c r="CF95" i="33" l="1"/>
  <c r="CF105" i="33"/>
  <c r="CV107" i="33"/>
  <c r="AE118" i="33" l="1"/>
  <c r="BP104" i="33" s="1"/>
  <c r="CV104" i="33" s="1"/>
  <c r="BP92" i="33"/>
  <c r="BP98" i="33"/>
  <c r="BI87" i="33" l="1"/>
  <c r="CO87" i="33" s="1"/>
  <c r="AE116" i="33"/>
  <c r="BP103" i="33" s="1"/>
  <c r="CV103" i="33" s="1"/>
  <c r="AE97" i="33"/>
  <c r="AE96" i="33"/>
  <c r="AE100" i="33"/>
  <c r="AE104" i="33"/>
  <c r="BP97" i="33"/>
  <c r="X90" i="33"/>
  <c r="BP91" i="33"/>
  <c r="AE114" i="33"/>
  <c r="BP95" i="33" l="1"/>
  <c r="BP102" i="33"/>
  <c r="CV102" i="33" s="1"/>
  <c r="CV105" i="33" s="1"/>
  <c r="AE119" i="33"/>
  <c r="BP105" i="33" s="1"/>
  <c r="K21" i="2" l="1"/>
  <c r="K23" i="2"/>
  <c r="K22" i="2"/>
  <c r="W14" i="2"/>
  <c r="S24" i="2" l="1"/>
  <c r="Y637" i="26" l="1"/>
  <c r="Y636" i="26"/>
  <c r="R582" i="26"/>
  <c r="Q637" i="26" s="1"/>
  <c r="R575" i="26"/>
  <c r="N637" i="26" s="1"/>
  <c r="J520" i="26"/>
  <c r="J519" i="26"/>
  <c r="J517" i="26"/>
  <c r="R587" i="26"/>
  <c r="R586" i="26"/>
  <c r="Q453" i="26"/>
  <c r="R581" i="26" s="1"/>
  <c r="Q452" i="26"/>
  <c r="Q635" i="26" s="1"/>
  <c r="O521" i="26"/>
  <c r="J521" i="26"/>
  <c r="O520" i="26"/>
  <c r="L631" i="26"/>
  <c r="O519" i="26"/>
  <c r="V519" i="26" s="1"/>
  <c r="N630" i="26" s="1"/>
  <c r="O518" i="26"/>
  <c r="L629" i="26"/>
  <c r="O517" i="26"/>
  <c r="J437" i="26"/>
  <c r="Q355" i="26"/>
  <c r="U351" i="26"/>
  <c r="Q331" i="26"/>
  <c r="W292" i="26"/>
  <c r="U259" i="26"/>
  <c r="J246" i="26"/>
  <c r="U245" i="26"/>
  <c r="U234" i="26"/>
  <c r="S212" i="26"/>
  <c r="U191" i="26"/>
  <c r="M107" i="26"/>
  <c r="J516" i="26" l="1"/>
  <c r="Q531" i="26"/>
  <c r="Q533" i="26" s="1"/>
  <c r="L628" i="26"/>
  <c r="V434" i="26"/>
  <c r="Q630" i="26" s="1"/>
  <c r="Y635" i="26"/>
  <c r="Q641" i="26"/>
  <c r="O437" i="26"/>
  <c r="O522" i="26" s="1"/>
  <c r="V431" i="26"/>
  <c r="Q627" i="26" s="1"/>
  <c r="Q459" i="26"/>
  <c r="R588" i="26" s="1"/>
  <c r="L633" i="26"/>
  <c r="J522" i="26"/>
  <c r="V520" i="26"/>
  <c r="N631" i="26" s="1"/>
  <c r="L630" i="26"/>
  <c r="Q526" i="26"/>
  <c r="R573" i="26" s="1"/>
  <c r="Q532" i="26"/>
  <c r="L627" i="26"/>
  <c r="N636" i="26"/>
  <c r="O516" i="26"/>
  <c r="Q527" i="26"/>
  <c r="R574" i="26" s="1"/>
  <c r="R580" i="26"/>
  <c r="L632" i="26"/>
  <c r="N635" i="26"/>
  <c r="Q636" i="26"/>
  <c r="Q642" i="26"/>
  <c r="Q643" i="26" s="1"/>
  <c r="V432" i="26"/>
  <c r="Q628" i="26" s="1"/>
  <c r="V435" i="26"/>
  <c r="Q631" i="26" s="1"/>
  <c r="J518" i="26"/>
  <c r="V517" i="26" s="1"/>
  <c r="N628" i="26" s="1"/>
  <c r="V516" i="26" l="1"/>
  <c r="N627" i="26" s="1"/>
  <c r="V437" i="26"/>
  <c r="V522" i="26"/>
  <c r="N633" i="26" l="1"/>
  <c r="N639" i="26" s="1"/>
  <c r="Q525" i="26"/>
  <c r="Q451" i="26"/>
  <c r="Q633" i="26"/>
  <c r="Q639" i="26" s="1"/>
  <c r="R579" i="26" l="1"/>
  <c r="R583" i="26" s="1"/>
  <c r="Q454" i="26"/>
  <c r="Q528" i="26"/>
  <c r="R572" i="26"/>
  <c r="R576" i="26" s="1"/>
  <c r="K476" i="2" l="1"/>
  <c r="Q428" i="2"/>
  <c r="Q492" i="2" l="1"/>
  <c r="X491" i="2"/>
  <c r="Q491" i="2"/>
  <c r="U481" i="2"/>
  <c r="S481" i="2"/>
  <c r="Q481" i="2"/>
  <c r="O481" i="2"/>
  <c r="M481" i="2"/>
  <c r="K481" i="2"/>
  <c r="U476" i="2"/>
  <c r="S476" i="2"/>
  <c r="Q476" i="2"/>
  <c r="O476" i="2"/>
  <c r="M476" i="2"/>
  <c r="Q429" i="2"/>
  <c r="X428" i="2"/>
  <c r="E8" i="22" l="1"/>
  <c r="P14" i="22" l="1"/>
  <c r="P16" i="22"/>
  <c r="P17" i="22"/>
  <c r="P18" i="22"/>
  <c r="P19" i="22"/>
  <c r="P26" i="22"/>
  <c r="P28" i="22"/>
  <c r="P29" i="22"/>
  <c r="P30" i="22"/>
  <c r="P31" i="22"/>
  <c r="P38" i="22"/>
  <c r="P40" i="22"/>
  <c r="P41" i="22"/>
  <c r="P42" i="22"/>
  <c r="P43" i="22"/>
  <c r="P50" i="22"/>
  <c r="P52" i="22"/>
  <c r="P53" i="22"/>
  <c r="P54" i="22"/>
  <c r="P5" i="22"/>
  <c r="C7" i="22"/>
  <c r="D7" i="22"/>
  <c r="E7" i="22"/>
  <c r="F7" i="22"/>
  <c r="C8" i="22"/>
  <c r="D8" i="22"/>
  <c r="F8" i="22"/>
  <c r="C9" i="22"/>
  <c r="D9" i="22"/>
  <c r="E9" i="22"/>
  <c r="F9" i="22"/>
  <c r="C10" i="22"/>
  <c r="D10" i="22"/>
  <c r="E10" i="22"/>
  <c r="F10" i="22"/>
  <c r="C11" i="22"/>
  <c r="D11" i="22"/>
  <c r="E11" i="22"/>
  <c r="F11" i="22"/>
  <c r="C12" i="22"/>
  <c r="D12" i="22"/>
  <c r="E12" i="22"/>
  <c r="F12" i="22"/>
  <c r="C13" i="22"/>
  <c r="D13" i="22"/>
  <c r="E13" i="22"/>
  <c r="F13" i="22"/>
  <c r="C14" i="22"/>
  <c r="D14" i="22"/>
  <c r="E14" i="22"/>
  <c r="F14" i="22"/>
  <c r="C15" i="22"/>
  <c r="D15" i="22"/>
  <c r="E15" i="22"/>
  <c r="F15" i="22"/>
  <c r="C16" i="22"/>
  <c r="D16" i="22"/>
  <c r="E16" i="22"/>
  <c r="F16" i="22"/>
  <c r="C17" i="22"/>
  <c r="D17" i="22"/>
  <c r="E17" i="22"/>
  <c r="F17" i="22"/>
  <c r="C18" i="22"/>
  <c r="D18" i="22"/>
  <c r="E18" i="22"/>
  <c r="F18" i="22"/>
  <c r="C19" i="22"/>
  <c r="D19" i="22"/>
  <c r="E19" i="22"/>
  <c r="F19" i="22"/>
  <c r="C20" i="22"/>
  <c r="D20" i="22"/>
  <c r="E20" i="22"/>
  <c r="F20" i="22"/>
  <c r="C21" i="22"/>
  <c r="D21" i="22"/>
  <c r="E21" i="22"/>
  <c r="F21" i="22"/>
  <c r="C22" i="22"/>
  <c r="D22" i="22"/>
  <c r="E22" i="22"/>
  <c r="F22" i="22"/>
  <c r="C23" i="22"/>
  <c r="D23" i="22"/>
  <c r="E23" i="22"/>
  <c r="F23" i="22"/>
  <c r="C24" i="22"/>
  <c r="D24" i="22"/>
  <c r="E24" i="22"/>
  <c r="F24" i="22"/>
  <c r="C25" i="22"/>
  <c r="D25" i="22"/>
  <c r="E25" i="22"/>
  <c r="F25" i="22"/>
  <c r="C26" i="22"/>
  <c r="D26" i="22"/>
  <c r="E26" i="22"/>
  <c r="F26" i="22"/>
  <c r="C27" i="22"/>
  <c r="D27" i="22"/>
  <c r="E27" i="22"/>
  <c r="F27" i="22"/>
  <c r="C28" i="22"/>
  <c r="D28" i="22"/>
  <c r="E28" i="22"/>
  <c r="F28" i="22"/>
  <c r="C29" i="22"/>
  <c r="D29" i="22"/>
  <c r="E29" i="22"/>
  <c r="F29" i="22"/>
  <c r="C30" i="22"/>
  <c r="D30" i="22"/>
  <c r="E30" i="22"/>
  <c r="F30" i="22"/>
  <c r="C31" i="22"/>
  <c r="D31" i="22"/>
  <c r="E31" i="22"/>
  <c r="F31" i="22"/>
  <c r="C32" i="22"/>
  <c r="D32" i="22"/>
  <c r="E32" i="22"/>
  <c r="F32" i="22"/>
  <c r="C33" i="22"/>
  <c r="D33" i="22"/>
  <c r="E33" i="22"/>
  <c r="F33" i="22"/>
  <c r="C34" i="22"/>
  <c r="D34" i="22"/>
  <c r="E34" i="22"/>
  <c r="F34" i="22"/>
  <c r="C35" i="22"/>
  <c r="D35" i="22"/>
  <c r="E35" i="22"/>
  <c r="F35" i="22"/>
  <c r="C36" i="22"/>
  <c r="D36" i="22"/>
  <c r="E36" i="22"/>
  <c r="F36" i="22"/>
  <c r="C37" i="22"/>
  <c r="D37" i="22"/>
  <c r="E37" i="22"/>
  <c r="F37" i="22"/>
  <c r="C38" i="22"/>
  <c r="D38" i="22"/>
  <c r="E38" i="22"/>
  <c r="F38" i="22"/>
  <c r="C39" i="22"/>
  <c r="D39" i="22"/>
  <c r="E39" i="22"/>
  <c r="F39" i="22"/>
  <c r="C40" i="22"/>
  <c r="D40" i="22"/>
  <c r="E40" i="22"/>
  <c r="F40" i="22"/>
  <c r="C41" i="22"/>
  <c r="D41" i="22"/>
  <c r="E41" i="22"/>
  <c r="F41" i="22"/>
  <c r="C42" i="22"/>
  <c r="D42" i="22"/>
  <c r="E42" i="22"/>
  <c r="F42" i="22"/>
  <c r="C43" i="22"/>
  <c r="D43" i="22"/>
  <c r="E43" i="22"/>
  <c r="F43" i="22"/>
  <c r="C44" i="22"/>
  <c r="D44" i="22"/>
  <c r="E44" i="22"/>
  <c r="F44" i="22"/>
  <c r="C45" i="22"/>
  <c r="D45" i="22"/>
  <c r="E45" i="22"/>
  <c r="F45" i="22"/>
  <c r="C46" i="22"/>
  <c r="D46" i="22"/>
  <c r="E46" i="22"/>
  <c r="F46" i="22"/>
  <c r="C47" i="22"/>
  <c r="D47" i="22"/>
  <c r="E47" i="22"/>
  <c r="F47" i="22"/>
  <c r="C48" i="22"/>
  <c r="D48" i="22"/>
  <c r="E48" i="22"/>
  <c r="F48" i="22"/>
  <c r="C49" i="22"/>
  <c r="D49" i="22"/>
  <c r="E49" i="22"/>
  <c r="F49" i="22"/>
  <c r="C50" i="22"/>
  <c r="D50" i="22"/>
  <c r="E50" i="22"/>
  <c r="F50" i="22"/>
  <c r="C51" i="22"/>
  <c r="D51" i="22"/>
  <c r="E51" i="22"/>
  <c r="F51" i="22"/>
  <c r="C52" i="22"/>
  <c r="D52" i="22"/>
  <c r="E52" i="22"/>
  <c r="F52" i="22"/>
  <c r="C53" i="22"/>
  <c r="D53" i="22"/>
  <c r="E53" i="22"/>
  <c r="F53" i="22"/>
  <c r="C54" i="22"/>
  <c r="D54" i="22"/>
  <c r="E54" i="22"/>
  <c r="F54" i="22"/>
  <c r="C5" i="22"/>
  <c r="D5" i="22"/>
  <c r="E5" i="22"/>
  <c r="F5" i="22"/>
  <c r="C6" i="22"/>
  <c r="D6" i="22"/>
  <c r="E6" i="22"/>
  <c r="F6" i="22"/>
  <c r="B6" i="22"/>
  <c r="B7" i="22"/>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 i="22"/>
  <c r="Q54" i="22"/>
  <c r="Q53" i="22"/>
  <c r="Q52" i="22"/>
  <c r="Q51" i="22"/>
  <c r="Q50" i="22"/>
  <c r="Q49" i="22"/>
  <c r="Q48" i="22"/>
  <c r="Q47" i="22"/>
  <c r="Q46" i="22"/>
  <c r="Q45" i="22"/>
  <c r="Q44" i="22"/>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Q13" i="22"/>
  <c r="Q12" i="22"/>
  <c r="Q11" i="22"/>
  <c r="Q10" i="22"/>
  <c r="Q9" i="22"/>
  <c r="Q8" i="22"/>
  <c r="Q7" i="22"/>
  <c r="Q6" i="22"/>
  <c r="Q5" i="22"/>
  <c r="P51" i="22"/>
  <c r="P49" i="22"/>
  <c r="P48" i="22"/>
  <c r="P47" i="22"/>
  <c r="P46" i="22"/>
  <c r="P45" i="22"/>
  <c r="P44" i="22"/>
  <c r="P39" i="22"/>
  <c r="P37" i="22"/>
  <c r="P36" i="22"/>
  <c r="P35" i="22"/>
  <c r="P34" i="22"/>
  <c r="P33" i="22"/>
  <c r="P32" i="22"/>
  <c r="P27" i="22"/>
  <c r="P25" i="22"/>
  <c r="P24" i="22"/>
  <c r="P23" i="22"/>
  <c r="P22" i="22"/>
  <c r="P21" i="22"/>
  <c r="P20" i="22"/>
  <c r="P15" i="22"/>
  <c r="P13" i="22"/>
  <c r="P12" i="22"/>
  <c r="P11" i="22"/>
  <c r="P10" i="22"/>
  <c r="P9" i="22"/>
  <c r="P8" i="22"/>
  <c r="P7" i="22"/>
  <c r="P6" i="22"/>
  <c r="O3"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中村</author>
  </authors>
  <commentList>
    <comment ref="S21" authorId="0" shapeId="0" xr:uid="{0CD6C293-C34C-48EB-8530-E1B3FFC05D33}">
      <text>
        <r>
          <rPr>
            <b/>
            <sz val="11"/>
            <color indexed="81"/>
            <rFont val="BIZ UDゴシック"/>
            <family val="3"/>
            <charset val="128"/>
          </rPr>
          <t>月176時間（8時間×22日）を基本とします。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相模原市役所</author>
  </authors>
  <commentList>
    <comment ref="O349" authorId="0" shapeId="0" xr:uid="{00000000-0006-0000-0300-000001000000}">
      <text>
        <r>
          <rPr>
            <b/>
            <sz val="9"/>
            <color indexed="81"/>
            <rFont val="ＭＳ Ｐゴシック"/>
            <family val="3"/>
            <charset val="128"/>
          </rPr>
          <t>退職給付引当資産を含む。</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中村</author>
  </authors>
  <commentList>
    <comment ref="J13" authorId="0" shapeId="0" xr:uid="{46BAA88D-2077-410A-90F8-AA984875C0F2}">
      <text>
        <r>
          <rPr>
            <b/>
            <sz val="9"/>
            <color indexed="81"/>
            <rFont val="MS P ゴシック"/>
            <family val="3"/>
            <charset val="128"/>
          </rPr>
          <t>【手引き抜粋】
乳児及び１・２歳児の空き定員枠を活用して、本制度の対象となるこどもの受入れを行い、利用こども（こども誰でも通園制度を利用するこどものことをいう。以下同じ。）は、主に同年齢の在園児と同じクラスで過ごし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<sst xmlns="http://schemas.openxmlformats.org/spreadsheetml/2006/main" count="3616" uniqueCount="1499">
  <si>
    <t>令和８年度　指導監査事前提出資料</t>
    <rPh sb="0" eb="2">
      <t>レイワ</t>
    </rPh>
    <phoneticPr fontId="4"/>
  </si>
  <si>
    <t>記入日：　　　　年　　月　　日</t>
    <phoneticPr fontId="4"/>
  </si>
  <si>
    <t>相模原市指導監査基準乳児等通園支援事業編対応</t>
    <rPh sb="0" eb="4">
      <t>サガミハラシ</t>
    </rPh>
    <rPh sb="4" eb="6">
      <t>シドウ</t>
    </rPh>
    <rPh sb="6" eb="8">
      <t>カンサ</t>
    </rPh>
    <rPh sb="8" eb="10">
      <t>キジュン</t>
    </rPh>
    <rPh sb="10" eb="13">
      <t>ニュウジトウ</t>
    </rPh>
    <rPh sb="13" eb="19">
      <t>ツウエンシエンジギョウ</t>
    </rPh>
    <rPh sb="19" eb="20">
      <t>ヘン</t>
    </rPh>
    <rPh sb="20" eb="22">
      <t>タイオウ</t>
    </rPh>
    <phoneticPr fontId="4"/>
  </si>
  <si>
    <t>法人名</t>
    <rPh sb="0" eb="2">
      <t>ホウジン</t>
    </rPh>
    <phoneticPr fontId="4"/>
  </si>
  <si>
    <t>施設名</t>
  </si>
  <si>
    <t>所在地</t>
  </si>
  <si>
    <t>〒</t>
    <phoneticPr fontId="4"/>
  </si>
  <si>
    <t>相模原市</t>
    <rPh sb="0" eb="4">
      <t>サガミハラシ</t>
    </rPh>
    <phoneticPr fontId="4"/>
  </si>
  <si>
    <t>区</t>
    <rPh sb="0" eb="1">
      <t>ク</t>
    </rPh>
    <phoneticPr fontId="4"/>
  </si>
  <si>
    <t>電話</t>
    <rPh sb="0" eb="2">
      <t>デンワ</t>
    </rPh>
    <phoneticPr fontId="4"/>
  </si>
  <si>
    <t>E-mail</t>
    <phoneticPr fontId="4"/>
  </si>
  <si>
    <t>施設長氏名</t>
  </si>
  <si>
    <t>記入者氏名</t>
    <phoneticPr fontId="4"/>
  </si>
  <si>
    <t>＜記入上の注意＞</t>
    <phoneticPr fontId="4"/>
  </si>
  <si>
    <t>１</t>
    <phoneticPr fontId="4"/>
  </si>
  <si>
    <t>自主点検記入欄に、前年度実績又は指導監査実施通知書等で指示された日現在の状況を記入してください。</t>
    <phoneticPr fontId="4"/>
  </si>
  <si>
    <t>記入方法</t>
    <phoneticPr fontId="4"/>
  </si>
  <si>
    <t>水色のセル</t>
    <rPh sb="0" eb="2">
      <t>ミズイロ</t>
    </rPh>
    <rPh sb="1" eb="2">
      <t>イロ</t>
    </rPh>
    <phoneticPr fontId="4"/>
  </si>
  <si>
    <t>計算式が入力されているため、自動表示されます。そのままご活用ください。</t>
    <rPh sb="14" eb="16">
      <t>ジドウ</t>
    </rPh>
    <rPh sb="16" eb="18">
      <t>ヒョウジ</t>
    </rPh>
    <phoneticPr fontId="4"/>
  </si>
  <si>
    <t>桃色のセル</t>
    <rPh sb="0" eb="1">
      <t>モモ</t>
    </rPh>
    <rPh sb="1" eb="2">
      <t>イロ</t>
    </rPh>
    <phoneticPr fontId="4"/>
  </si>
  <si>
    <t>セルを選択すると右側に「▼」が表示されます。▼をクリックし、選択肢の中から該当するものを選んでください。(手書きで記入する場合は、いずれかに○を付けてください。)</t>
    <rPh sb="3" eb="5">
      <t>センタク</t>
    </rPh>
    <rPh sb="8" eb="10">
      <t>ミギガワ</t>
    </rPh>
    <rPh sb="30" eb="33">
      <t>センタクシ</t>
    </rPh>
    <rPh sb="34" eb="35">
      <t>ナカ</t>
    </rPh>
    <rPh sb="37" eb="39">
      <t>ガイトウ</t>
    </rPh>
    <rPh sb="44" eb="45">
      <t>エラ</t>
    </rPh>
    <rPh sb="72" eb="73">
      <t>ツ</t>
    </rPh>
    <phoneticPr fontId="4"/>
  </si>
  <si>
    <t>事由記載欄</t>
    <rPh sb="0" eb="2">
      <t>ジユウ</t>
    </rPh>
    <rPh sb="2" eb="4">
      <t>キサイ</t>
    </rPh>
    <rPh sb="4" eb="5">
      <t>ラン</t>
    </rPh>
    <phoneticPr fontId="4"/>
  </si>
  <si>
    <t>特に配慮した点や説明を要する点について自由に記載してください。</t>
    <rPh sb="0" eb="1">
      <t>トク</t>
    </rPh>
    <rPh sb="2" eb="4">
      <t>ハイリョ</t>
    </rPh>
    <rPh sb="6" eb="7">
      <t>テン</t>
    </rPh>
    <rPh sb="8" eb="10">
      <t>セツメイ</t>
    </rPh>
    <rPh sb="11" eb="12">
      <t>ヨウ</t>
    </rPh>
    <rPh sb="14" eb="15">
      <t>テン</t>
    </rPh>
    <rPh sb="19" eb="21">
      <t>ジユウ</t>
    </rPh>
    <rPh sb="22" eb="24">
      <t>キサイ</t>
    </rPh>
    <phoneticPr fontId="4"/>
  </si>
  <si>
    <t>２</t>
    <phoneticPr fontId="4"/>
  </si>
  <si>
    <t>「結果」の欄は、記入しないでください。</t>
    <phoneticPr fontId="4"/>
  </si>
  <si>
    <t>＜事前提出資料とともにご提出いただく書類＞</t>
    <phoneticPr fontId="4"/>
  </si>
  <si>
    <t>監査事項</t>
    <rPh sb="0" eb="2">
      <t>カンサ</t>
    </rPh>
    <rPh sb="2" eb="4">
      <t>ジコウ</t>
    </rPh>
    <phoneticPr fontId="4"/>
  </si>
  <si>
    <t>内容</t>
    <rPh sb="0" eb="2">
      <t>ナイヨウ</t>
    </rPh>
    <phoneticPr fontId="4"/>
  </si>
  <si>
    <t>管理運営</t>
    <rPh sb="0" eb="2">
      <t>カンリ</t>
    </rPh>
    <rPh sb="2" eb="4">
      <t>ウンエイ</t>
    </rPh>
    <phoneticPr fontId="4"/>
  </si>
  <si>
    <t>4、6</t>
    <phoneticPr fontId="4"/>
  </si>
  <si>
    <t>職員配置・面積確認シート</t>
    <rPh sb="0" eb="4">
      <t>ショクインハイチ</t>
    </rPh>
    <rPh sb="5" eb="7">
      <t>メンセキ</t>
    </rPh>
    <rPh sb="7" eb="9">
      <t>カクニン</t>
    </rPh>
    <phoneticPr fontId="4"/>
  </si>
  <si>
    <t>職員配置・面積確認シート（一般型）
職員配置・面積確認シート（余裕活用型）</t>
    <phoneticPr fontId="4"/>
  </si>
  <si>
    <t>点検資料</t>
    <phoneticPr fontId="4"/>
  </si>
  <si>
    <t>職員点検資料</t>
    <phoneticPr fontId="4"/>
  </si>
  <si>
    <t>利用者処遇</t>
    <rPh sb="0" eb="3">
      <t>リヨウシャ</t>
    </rPh>
    <rPh sb="3" eb="5">
      <t>ショグウ</t>
    </rPh>
    <phoneticPr fontId="4"/>
  </si>
  <si>
    <t xml:space="preserve">・今年度の全体的な計画(指導計画)の写し  </t>
    <rPh sb="1" eb="2">
      <t>イマ</t>
    </rPh>
    <rPh sb="5" eb="7">
      <t>ゼンタイ</t>
    </rPh>
    <rPh sb="7" eb="8">
      <t>テキ</t>
    </rPh>
    <rPh sb="9" eb="11">
      <t>ケイカク</t>
    </rPh>
    <rPh sb="12" eb="14">
      <t>シドウ</t>
    </rPh>
    <rPh sb="14" eb="16">
      <t>ケイカク</t>
    </rPh>
    <rPh sb="18" eb="19">
      <t>ウツ</t>
    </rPh>
    <phoneticPr fontId="4"/>
  </si>
  <si>
    <t>・今年度の研修計画（外部、内部）の写し　　</t>
    <rPh sb="1" eb="4">
      <t>コンネンド</t>
    </rPh>
    <rPh sb="5" eb="9">
      <t>ケンシュウケイカク</t>
    </rPh>
    <rPh sb="10" eb="12">
      <t>ガイブ</t>
    </rPh>
    <rPh sb="13" eb="15">
      <t>ナイブ</t>
    </rPh>
    <rPh sb="17" eb="18">
      <t>ウツ</t>
    </rPh>
    <phoneticPr fontId="4"/>
  </si>
  <si>
    <t>施設名</t>
    <rPh sb="0" eb="2">
      <t>シセツ</t>
    </rPh>
    <rPh sb="2" eb="3">
      <t>メイ</t>
    </rPh>
    <phoneticPr fontId="4"/>
  </si>
  <si>
    <t>※施設名は自動表示されます。（入力不要）</t>
    <rPh sb="1" eb="3">
      <t>シセツ</t>
    </rPh>
    <rPh sb="3" eb="4">
      <t>メイ</t>
    </rPh>
    <rPh sb="5" eb="7">
      <t>ジドウ</t>
    </rPh>
    <rPh sb="7" eb="9">
      <t>ヒョウジ</t>
    </rPh>
    <rPh sb="15" eb="17">
      <t>ニュウリョク</t>
    </rPh>
    <rPh sb="17" eb="19">
      <t>フヨウ</t>
    </rPh>
    <phoneticPr fontId="4"/>
  </si>
  <si>
    <r>
      <t xml:space="preserve">令和８年度　指導監査事前提出資料
</t>
    </r>
    <r>
      <rPr>
        <sz val="16"/>
        <rFont val="ＭＳ 明朝"/>
        <family val="1"/>
        <charset val="128"/>
      </rPr>
      <t>相模原市指導監査基準乳児等通園支援事業編対応</t>
    </r>
    <r>
      <rPr>
        <sz val="24"/>
        <rFont val="ＭＳ 明朝"/>
        <family val="1"/>
        <charset val="128"/>
      </rPr>
      <t xml:space="preserve">
～　管　理　運　営　～</t>
    </r>
    <rPh sb="0" eb="2">
      <t>レイワ</t>
    </rPh>
    <rPh sb="3" eb="5">
      <t>ネンド</t>
    </rPh>
    <rPh sb="6" eb="8">
      <t>シドウ</t>
    </rPh>
    <rPh sb="8" eb="10">
      <t>カンサ</t>
    </rPh>
    <rPh sb="10" eb="12">
      <t>ジゼン</t>
    </rPh>
    <rPh sb="12" eb="14">
      <t>テイシュツ</t>
    </rPh>
    <rPh sb="14" eb="16">
      <t>シリョウ</t>
    </rPh>
    <rPh sb="17" eb="21">
      <t>サガミハラシ</t>
    </rPh>
    <rPh sb="21" eb="23">
      <t>シドウ</t>
    </rPh>
    <rPh sb="23" eb="25">
      <t>カンサ</t>
    </rPh>
    <rPh sb="25" eb="27">
      <t>キジュン</t>
    </rPh>
    <rPh sb="27" eb="30">
      <t>ニュウジトウ</t>
    </rPh>
    <rPh sb="30" eb="36">
      <t>ツウエンシエンジギョウ</t>
    </rPh>
    <rPh sb="36" eb="37">
      <t>ヘン</t>
    </rPh>
    <rPh sb="37" eb="39">
      <t>タイオウ</t>
    </rPh>
    <rPh sb="42" eb="43">
      <t>カン</t>
    </rPh>
    <rPh sb="44" eb="45">
      <t>リ</t>
    </rPh>
    <rPh sb="46" eb="47">
      <t>ウン</t>
    </rPh>
    <rPh sb="48" eb="49">
      <t>エイ</t>
    </rPh>
    <phoneticPr fontId="4"/>
  </si>
  <si>
    <t>項     目</t>
    <phoneticPr fontId="4"/>
  </si>
  <si>
    <t>監査事項</t>
  </si>
  <si>
    <t>監査内容</t>
  </si>
  <si>
    <t>自主点検記入欄</t>
    <rPh sb="0" eb="2">
      <t>ジシュ</t>
    </rPh>
    <rPh sb="2" eb="4">
      <t>テンケン</t>
    </rPh>
    <rPh sb="4" eb="6">
      <t>キニュウ</t>
    </rPh>
    <rPh sb="6" eb="7">
      <t>ラン</t>
    </rPh>
    <phoneticPr fontId="4"/>
  </si>
  <si>
    <t>※結果</t>
    <rPh sb="1" eb="3">
      <t>ケッカ</t>
    </rPh>
    <phoneticPr fontId="4"/>
  </si>
  <si>
    <t>1　利用定員に関する基準</t>
    <phoneticPr fontId="4"/>
  </si>
  <si>
    <t>　一時間当たりの利用定員</t>
    <rPh sb="1" eb="2">
      <t>イチ</t>
    </rPh>
    <rPh sb="2" eb="4">
      <t>ジカン</t>
    </rPh>
    <rPh sb="4" eb="5">
      <t>ア</t>
    </rPh>
    <rPh sb="8" eb="10">
      <t>リヨウ</t>
    </rPh>
    <rPh sb="10" eb="12">
      <t>テイイン</t>
    </rPh>
    <phoneticPr fontId="3"/>
  </si>
  <si>
    <t>特</t>
    <rPh sb="0" eb="1">
      <t>トク</t>
    </rPh>
    <phoneticPr fontId="3"/>
  </si>
  <si>
    <t xml:space="preserve">　一時間当たりの利用定員を定めていること。
</t>
    <phoneticPr fontId="4"/>
  </si>
  <si>
    <t>◎いずれかを選択→</t>
    <rPh sb="6" eb="8">
      <t>センタク</t>
    </rPh>
    <phoneticPr fontId="4"/>
  </si>
  <si>
    <t>いる　・　いない</t>
  </si>
  <si>
    <t xml:space="preserve">適・否
(　　)
</t>
    <rPh sb="0" eb="1">
      <t>テキ</t>
    </rPh>
    <rPh sb="2" eb="3">
      <t>ヒ</t>
    </rPh>
    <phoneticPr fontId="4"/>
  </si>
  <si>
    <t>　単位：人</t>
    <rPh sb="1" eb="3">
      <t>タンイ</t>
    </rPh>
    <rPh sb="4" eb="5">
      <t>ヒト</t>
    </rPh>
    <phoneticPr fontId="4"/>
  </si>
  <si>
    <t>0歳児</t>
    <rPh sb="1" eb="3">
      <t>サイジ</t>
    </rPh>
    <phoneticPr fontId="4"/>
  </si>
  <si>
    <t>1歳児</t>
    <rPh sb="1" eb="3">
      <t>サイジ</t>
    </rPh>
    <phoneticPr fontId="4"/>
  </si>
  <si>
    <t>2歳児</t>
    <rPh sb="1" eb="3">
      <t>サイジ</t>
    </rPh>
    <phoneticPr fontId="4"/>
  </si>
  <si>
    <t>計</t>
    <rPh sb="0" eb="1">
      <t>ケイ</t>
    </rPh>
    <phoneticPr fontId="4"/>
  </si>
  <si>
    <t>利用定員</t>
    <rPh sb="0" eb="4">
      <t>リヨウテイイン</t>
    </rPh>
    <phoneticPr fontId="4"/>
  </si>
  <si>
    <t>　一月当たりの利用定員</t>
    <phoneticPr fontId="4"/>
  </si>
  <si>
    <t>特</t>
    <rPh sb="0" eb="1">
      <t>トク</t>
    </rPh>
    <phoneticPr fontId="4"/>
  </si>
  <si>
    <t>　乳児等支援給付認定子どもが特定乳児等通園支援を利用する時間数、特定乳児等通園支援事業所が開所する日数及び時間その他の事情を考慮して一月当たりの利用定員を定めていること。</t>
    <phoneticPr fontId="4"/>
  </si>
  <si>
    <t>年齢</t>
    <rPh sb="0" eb="2">
      <t>ネンレイ</t>
    </rPh>
    <phoneticPr fontId="4"/>
  </si>
  <si>
    <t>一時間当たりの利用定員</t>
    <rPh sb="0" eb="1">
      <t>ヒト</t>
    </rPh>
    <rPh sb="1" eb="3">
      <t>ジカン</t>
    </rPh>
    <rPh sb="3" eb="4">
      <t>ア</t>
    </rPh>
    <rPh sb="7" eb="11">
      <t>リヨウテイイン</t>
    </rPh>
    <phoneticPr fontId="4"/>
  </si>
  <si>
    <t>一月当たりの延べ開所時間数</t>
    <rPh sb="0" eb="1">
      <t>ヒト</t>
    </rPh>
    <rPh sb="1" eb="2">
      <t>ツキ</t>
    </rPh>
    <rPh sb="2" eb="3">
      <t>ア</t>
    </rPh>
    <rPh sb="6" eb="7">
      <t>ノ</t>
    </rPh>
    <rPh sb="8" eb="13">
      <t>カイショジカンスウ</t>
    </rPh>
    <phoneticPr fontId="4"/>
  </si>
  <si>
    <t>0歳児</t>
    <rPh sb="1" eb="2">
      <t>サイ</t>
    </rPh>
    <rPh sb="2" eb="3">
      <t>ジ</t>
    </rPh>
    <phoneticPr fontId="4"/>
  </si>
  <si>
    <t>1歳児</t>
    <rPh sb="1" eb="2">
      <t>サイ</t>
    </rPh>
    <rPh sb="2" eb="3">
      <t>ジ</t>
    </rPh>
    <phoneticPr fontId="4"/>
  </si>
  <si>
    <t>2歳児</t>
    <rPh sb="1" eb="2">
      <t>サイ</t>
    </rPh>
    <rPh sb="2" eb="3">
      <t>ジ</t>
    </rPh>
    <phoneticPr fontId="4"/>
  </si>
  <si>
    <t>一月当たりの利用定員</t>
    <rPh sb="0" eb="2">
      <t>ヒトツキ</t>
    </rPh>
    <rPh sb="2" eb="3">
      <t>ア</t>
    </rPh>
    <rPh sb="6" eb="10">
      <t>リヨウテイイン</t>
    </rPh>
    <phoneticPr fontId="4"/>
  </si>
  <si>
    <t>2　運営に関する基準</t>
    <phoneticPr fontId="4"/>
  </si>
  <si>
    <t>　定員の遵守</t>
    <phoneticPr fontId="4"/>
  </si>
  <si>
    <t>　監査事項1により定める一時間当たりの利用定員を超えて特定乳児等通園支援の提供を行っていないこと。</t>
    <phoneticPr fontId="4"/>
  </si>
  <si>
    <t>適　・　否</t>
  </si>
  <si>
    <t>　勤務体制の確保</t>
    <rPh sb="1" eb="3">
      <t>キンム</t>
    </rPh>
    <rPh sb="3" eb="5">
      <t>タイセイ</t>
    </rPh>
    <rPh sb="6" eb="8">
      <t>カクホ</t>
    </rPh>
    <phoneticPr fontId="4"/>
  </si>
  <si>
    <t>　乳児等支援給付認定子どもに対し、適切な特定乳児等通園支援を提供することができるよう、特定乳児等通園支援事業所ごとに職員の勤務の体制を定めていること。</t>
    <phoneticPr fontId="4"/>
  </si>
  <si>
    <t>している　・　いない</t>
  </si>
  <si>
    <t>※指導監査実施月の前々月の勤務シフト表等（予定及び実績がわかるもの。分園を含む）をご提出ください。
　前々月に一度も利用がない場合、4/1～事前提出資料提出までの間で利用者が最も多い日が属する月の勤務シフト表等をご提出ください。
　また、記号等で勤務時間を表している場合は、その説明資料も併せてご提出ください。</t>
    <rPh sb="1" eb="3">
      <t>シドウ</t>
    </rPh>
    <rPh sb="3" eb="5">
      <t>カンサ</t>
    </rPh>
    <rPh sb="5" eb="7">
      <t>ジッシ</t>
    </rPh>
    <rPh sb="7" eb="8">
      <t>ツキ</t>
    </rPh>
    <rPh sb="9" eb="11">
      <t>ゼンゼン</t>
    </rPh>
    <rPh sb="11" eb="12">
      <t>ツキ</t>
    </rPh>
    <rPh sb="13" eb="15">
      <t>キンム</t>
    </rPh>
    <rPh sb="18" eb="19">
      <t>ヒョウ</t>
    </rPh>
    <rPh sb="19" eb="20">
      <t>トウ</t>
    </rPh>
    <rPh sb="21" eb="23">
      <t>ヨテイ</t>
    </rPh>
    <rPh sb="23" eb="24">
      <t>オヨ</t>
    </rPh>
    <rPh sb="25" eb="27">
      <t>ジッセキ</t>
    </rPh>
    <rPh sb="34" eb="36">
      <t>ブンエン</t>
    </rPh>
    <rPh sb="37" eb="38">
      <t>フク</t>
    </rPh>
    <rPh sb="42" eb="44">
      <t>テイシュツ</t>
    </rPh>
    <rPh sb="98" eb="100">
      <t>キンム</t>
    </rPh>
    <rPh sb="119" eb="121">
      <t>キゴウ</t>
    </rPh>
    <rPh sb="121" eb="122">
      <t>ナド</t>
    </rPh>
    <rPh sb="123" eb="125">
      <t>キンム</t>
    </rPh>
    <rPh sb="125" eb="127">
      <t>ジカン</t>
    </rPh>
    <rPh sb="128" eb="129">
      <t>アラワ</t>
    </rPh>
    <rPh sb="133" eb="135">
      <t>バアイ</t>
    </rPh>
    <rPh sb="139" eb="141">
      <t>セツメイ</t>
    </rPh>
    <rPh sb="141" eb="143">
      <t>シリョウ</t>
    </rPh>
    <rPh sb="144" eb="145">
      <t>アワ</t>
    </rPh>
    <rPh sb="148" eb="150">
      <t>テイシュツ</t>
    </rPh>
    <phoneticPr fontId="4"/>
  </si>
  <si>
    <t>　職員の専従状況</t>
    <phoneticPr fontId="4"/>
  </si>
  <si>
    <t>　特定乳児等通園支援事業所ごとに、当該特定乳児等通園支援事業所の職員によって特定乳児等通園支援を提供していること。ただし、特定乳児等通園支援の提供に直接影響を及ぼさない業務については、この限りでない。</t>
    <phoneticPr fontId="4"/>
  </si>
  <si>
    <t>3　職員の配置基準</t>
    <phoneticPr fontId="4"/>
  </si>
  <si>
    <t>　乳児等通園支援従事者の配置基準の遵守状況</t>
    <rPh sb="1" eb="3">
      <t>ニュウジ</t>
    </rPh>
    <rPh sb="3" eb="4">
      <t>トウ</t>
    </rPh>
    <rPh sb="4" eb="6">
      <t>ツウエン</t>
    </rPh>
    <rPh sb="6" eb="8">
      <t>シエン</t>
    </rPh>
    <rPh sb="8" eb="11">
      <t>ジュウジシャ</t>
    </rPh>
    <rPh sb="12" eb="14">
      <t>ハイチ</t>
    </rPh>
    <rPh sb="14" eb="16">
      <t>キジュン</t>
    </rPh>
    <rPh sb="17" eb="19">
      <t>ジュンシュ</t>
    </rPh>
    <rPh sb="19" eb="21">
      <t>ジョウキョウ</t>
    </rPh>
    <phoneticPr fontId="3"/>
  </si>
  <si>
    <t>児</t>
    <rPh sb="0" eb="1">
      <t>ジ</t>
    </rPh>
    <phoneticPr fontId="4"/>
  </si>
  <si>
    <t>　従事者を次のとおり配置している。
【一般型】
1　乳児等通園支援従事者は保育士(国家戦略特別区域限定保育士を含む。)その他乳児等通園支援に従事する職員として市町村長が行う研修(市町村長が指定する都道府県知事その他の機関が行う研修を含む。)を修了した者であること。
2　乳児等通園支援事業所には、乳児等通園支援従事者を次のとおり配置していること。
(1)乳児概ね3人につき1人以上
(2)満1歳以上満3歳に満たない幼児概ね6人につき1人以上
※そのうち半数以上は保育士とすること。
※一般型乳児等通園支援事業所一につき二人を下ることはできない。
※乳児等通園支援従事者は、専ら当該一般型乳児等通園支援事業に従事するものでなければならない。ただし、次のいずれかに該当する場合は、専ら当該一般型乳児等通園支援事業に従事する職員を1人とすることができる。
①当該一般型乳児等通園支援事業と保育所、幼稚園、認定こども園その他の施設又は事業(以下「保育所等」という。)とが一体的に運営されている場合であって、当該一般型乳児等通園支援事業を行うに当たって当該保育所等の職員(保育その他の子育て支援に従事する職員に限る。)による支援を受けることができ、かつ、専ら当該一般型乳児等通園支援事業に従事する職員が保育士であるとき。
②当該一般型乳児等通園支援事業を利用している乳幼児の人数が3人以下である場合であって、保育所等を利用している乳幼児の保育が現に行われている乳児室、ほふく室、保育室又は遊戯室において当該一般型乳児等通園支援事業が実施され、かつ、当該一般型乳児等通園支援事業を行うに当たって当該保育所等の保育士による支援を受けることができるとき。</t>
    <rPh sb="1" eb="4">
      <t>ジュウジシャ</t>
    </rPh>
    <rPh sb="5" eb="6">
      <t>ツギ</t>
    </rPh>
    <rPh sb="10" eb="12">
      <t>ハイチ</t>
    </rPh>
    <phoneticPr fontId="3"/>
  </si>
  <si>
    <t>余裕活用型・一般型（在園児合同実施）・一般型（専用室独立実施）・一般型（独立施設実施）</t>
  </si>
  <si>
    <r>
      <t>◆</t>
    </r>
    <r>
      <rPr>
        <b/>
        <sz val="11"/>
        <color rgb="FFFF0000"/>
        <rFont val="ＭＳ 明朝"/>
        <family val="1"/>
        <charset val="128"/>
      </rPr>
      <t>職員配置・面積確認シート</t>
    </r>
    <r>
      <rPr>
        <sz val="11"/>
        <color theme="1"/>
        <rFont val="ＭＳ 明朝"/>
        <family val="1"/>
        <charset val="128"/>
      </rPr>
      <t>を</t>
    </r>
    <r>
      <rPr>
        <sz val="11"/>
        <rFont val="ＭＳ 明朝"/>
        <family val="1"/>
        <charset val="128"/>
      </rPr>
      <t>記載してください。</t>
    </r>
    <rPh sb="1" eb="3">
      <t>ショクイン</t>
    </rPh>
    <rPh sb="3" eb="5">
      <t>ハイチ</t>
    </rPh>
    <rPh sb="6" eb="8">
      <t>メンセキ</t>
    </rPh>
    <rPh sb="8" eb="10">
      <t>カクニン</t>
    </rPh>
    <rPh sb="14" eb="16">
      <t>キサイ</t>
    </rPh>
    <phoneticPr fontId="4"/>
  </si>
  <si>
    <t>【余裕活用型】
　次の各号に掲げる施設又は事業所の区分に応じ、当該各号に定める基準のとおり職員を配置していること。
1　保育所　児童福祉施設の設備及び運営に関する基準(保育所に係るものに限る。)
2　幼保連携型認定こども園以外の認定こども園　認定こども園法第3条第2項に規定する主務大臣が定める施設の設備及び運営に関する基準
3　幼保連携型認定こども園　幼保連携型認定こども園の学級の編制、職員、設備及び運営に関する基準(平成26年内閣府・文部科学省・厚生労働省令第1号)
4　家庭的保育事業等を行う事業所　家庭的保育事業等の設備及び運営に関する基準(平成26年厚生労働省令第61号)(居宅訪問型保育事業に係るものを除く。)</t>
    <phoneticPr fontId="4"/>
  </si>
  <si>
    <t>【共通事項】
※　乳児等通園支援事業所は、他の社会福祉施設等を併せて設置するときは、その行う乳児等通園支援に支障がない場合に限り、必要に応じ当該乳児等通園支援事業所の設備及び職員の一部を併せて設置する他の社会福祉施設等の設備及び職員に兼ねることができる。</t>
    <phoneticPr fontId="4"/>
  </si>
  <si>
    <t>4　施設及び設備
（1）設備基準</t>
    <phoneticPr fontId="4"/>
  </si>
  <si>
    <t>　設備及び運営基準への適合状況</t>
    <rPh sb="1" eb="3">
      <t>セツビ</t>
    </rPh>
    <rPh sb="3" eb="4">
      <t>オヨ</t>
    </rPh>
    <rPh sb="5" eb="7">
      <t>ウンエイ</t>
    </rPh>
    <rPh sb="7" eb="9">
      <t>キジュン</t>
    </rPh>
    <rPh sb="11" eb="13">
      <t>テキゴウ</t>
    </rPh>
    <rPh sb="13" eb="15">
      <t>ジョウキョウ</t>
    </rPh>
    <phoneticPr fontId="3"/>
  </si>
  <si>
    <t>【一般型】
　乳児等通園支援事業所の設備は、次のとおりとなっていること。
1　乳児又は満2歳に満たない幼児を入所させる乳児等通園支援事業所に必要な設備
(1)乳児室…面積は1人につき1.65㎡以上であること。
(2)ほふく室…面積は1人につき3.3㎡以上であること。
(3)便所
(4)保育に必要な用具を備えていること。
2　満2歳児以上の幼児を入所させる乳児等通園支援事業所に必要な設備
(1)保育室又は遊戯室…面積は1人につき1.98㎡以上であること。
(2)便所
(3)保育に必要な用具を備えていること。
3　2階以上に乳児室、ほふく室、保育室又は遊戯室を設ける場合には、乳児等設備運営基準第21条第8号を遵守していること。
4　共通事項
(1)構造設備は、採光、換気等利用者の保健衛生及びこれらの者に対する危害防止に十分な考慮を払って設けていること。
(2)必要な医薬品その他の医療品を備えるとともに、それらの管理を適正に行っていること。
(3)食事の提供を行う場合(施設外で調理し運搬する方法により行う場合を含む。)においては、当該施設において行うことが必要な調理のための加熱、保存等の調理機能を有する設備を備えていること。
【余裕活用型】
　次の各号に掲げる施設又は事業所の区分に応じ、当該各号に定める基準のとおりの設備としていること。
1　保育所　児童福祉施設の設備及び運営に関する基準(保育所に係るものに限る。)
2　幼保連携型認定こども園以外の認定こども園　認定こども園法第3条第2項に規定する主務大臣が定める施設の設備及び運営に関する基準
3　幼保連携型認定こども園　幼保連携型認定こども園の学級の編制、職員、設備及び運営に関する基準(平成26年内閣府・文部科学省・厚生労働省令第1号)
4　家庭的保育事業等を行う事業所　家庭的保育事業等の設備及び運営に関する基準(平成26年厚生労働省令第61号)(居宅訪問型保育事業に係るものを除く。)</t>
    <phoneticPr fontId="3"/>
  </si>
  <si>
    <t>設けている　・　いない</t>
  </si>
  <si>
    <t>適・否
(　　)</t>
    <rPh sb="0" eb="1">
      <t>テキ</t>
    </rPh>
    <rPh sb="2" eb="3">
      <t>ヒ</t>
    </rPh>
    <phoneticPr fontId="4"/>
  </si>
  <si>
    <t>【一般型】</t>
    <rPh sb="1" eb="4">
      <t>イッパンガタ</t>
    </rPh>
    <phoneticPr fontId="4"/>
  </si>
  <si>
    <t>乳児室…1人につき1.65㎡以上</t>
    <rPh sb="0" eb="3">
      <t>ニュウジシツ</t>
    </rPh>
    <phoneticPr fontId="4"/>
  </si>
  <si>
    <t>設けている・いない</t>
  </si>
  <si>
    <t>ほふく室…1人につき3.3㎡以上</t>
    <rPh sb="3" eb="4">
      <t>シツ</t>
    </rPh>
    <phoneticPr fontId="4"/>
  </si>
  <si>
    <t>保育室・遊戯室…1人につき1.98㎡以上</t>
    <rPh sb="0" eb="3">
      <t>ホイクシツ</t>
    </rPh>
    <rPh sb="2" eb="3">
      <t>シツ</t>
    </rPh>
    <rPh sb="4" eb="7">
      <t>ユウギシツ</t>
    </rPh>
    <phoneticPr fontId="4"/>
  </si>
  <si>
    <t>◆その他設備等</t>
    <rPh sb="3" eb="4">
      <t>タ</t>
    </rPh>
    <rPh sb="4" eb="6">
      <t>セツビ</t>
    </rPh>
    <rPh sb="6" eb="7">
      <t>トウ</t>
    </rPh>
    <phoneticPr fontId="4"/>
  </si>
  <si>
    <t>便所</t>
    <rPh sb="0" eb="2">
      <t>ベンジョ</t>
    </rPh>
    <phoneticPr fontId="4"/>
  </si>
  <si>
    <t>有・無</t>
  </si>
  <si>
    <t>保育に必要な用具</t>
    <rPh sb="0" eb="2">
      <t>ホイク</t>
    </rPh>
    <rPh sb="3" eb="5">
      <t>ヒツヨウ</t>
    </rPh>
    <rPh sb="6" eb="8">
      <t>ヨウグ</t>
    </rPh>
    <phoneticPr fontId="4"/>
  </si>
  <si>
    <t>採光・換気等利用者の保健衛生の考慮</t>
    <rPh sb="0" eb="2">
      <t>サイコウ</t>
    </rPh>
    <rPh sb="3" eb="5">
      <t>カンキ</t>
    </rPh>
    <rPh sb="5" eb="6">
      <t>トウ</t>
    </rPh>
    <rPh sb="6" eb="9">
      <t>リヨウシャ</t>
    </rPh>
    <rPh sb="10" eb="14">
      <t>ホケンエイセイ</t>
    </rPh>
    <rPh sb="15" eb="17">
      <t>コウリョ</t>
    </rPh>
    <phoneticPr fontId="4"/>
  </si>
  <si>
    <t>危害防止の考慮</t>
    <rPh sb="0" eb="4">
      <t>キガイボウシ</t>
    </rPh>
    <rPh sb="5" eb="7">
      <t>コウリョ</t>
    </rPh>
    <phoneticPr fontId="4"/>
  </si>
  <si>
    <t>医薬品その他の医療品</t>
    <rPh sb="0" eb="3">
      <t>イヤクヒン</t>
    </rPh>
    <rPh sb="5" eb="6">
      <t>タ</t>
    </rPh>
    <rPh sb="7" eb="10">
      <t>イリョウヒン</t>
    </rPh>
    <phoneticPr fontId="4"/>
  </si>
  <si>
    <t>加熱、保存等の調理機能</t>
    <phoneticPr fontId="4"/>
  </si>
  <si>
    <t>◆乳児室・ほふく室・保育室・遊戯室の設置階</t>
    <rPh sb="1" eb="3">
      <t>ニュウジ</t>
    </rPh>
    <rPh sb="3" eb="4">
      <t>シツ</t>
    </rPh>
    <rPh sb="8" eb="9">
      <t>シツ</t>
    </rPh>
    <rPh sb="10" eb="13">
      <t>ホイクシツ</t>
    </rPh>
    <rPh sb="14" eb="16">
      <t>ユウギ</t>
    </rPh>
    <rPh sb="16" eb="17">
      <t>シツ</t>
    </rPh>
    <rPh sb="18" eb="20">
      <t>セッチ</t>
    </rPh>
    <rPh sb="20" eb="21">
      <t>カイ</t>
    </rPh>
    <phoneticPr fontId="4"/>
  </si>
  <si>
    <t>設置階</t>
    <rPh sb="0" eb="2">
      <t>セッチ</t>
    </rPh>
    <rPh sb="2" eb="3">
      <t>カイ</t>
    </rPh>
    <phoneticPr fontId="4"/>
  </si>
  <si>
    <t>１階</t>
    <rPh sb="1" eb="2">
      <t>カイ</t>
    </rPh>
    <phoneticPr fontId="4"/>
  </si>
  <si>
    <t>２階</t>
    <rPh sb="1" eb="2">
      <t>カイ</t>
    </rPh>
    <phoneticPr fontId="4"/>
  </si>
  <si>
    <t>３階</t>
    <rPh sb="1" eb="2">
      <t>カイ</t>
    </rPh>
    <phoneticPr fontId="4"/>
  </si>
  <si>
    <t>４階以上</t>
    <rPh sb="1" eb="2">
      <t>カイ</t>
    </rPh>
    <rPh sb="2" eb="4">
      <t>イジョウ</t>
    </rPh>
    <phoneticPr fontId="4"/>
  </si>
  <si>
    <t>1　2階以上に保育室等を設けている場合</t>
    <rPh sb="3" eb="4">
      <t>カイ</t>
    </rPh>
    <rPh sb="4" eb="6">
      <t>イジョウ</t>
    </rPh>
    <rPh sb="7" eb="9">
      <t>ホイク</t>
    </rPh>
    <rPh sb="9" eb="10">
      <t>シツ</t>
    </rPh>
    <rPh sb="10" eb="11">
      <t>トウ</t>
    </rPh>
    <rPh sb="12" eb="13">
      <t>モウ</t>
    </rPh>
    <rPh sb="17" eb="19">
      <t>バアイ</t>
    </rPh>
    <phoneticPr fontId="4"/>
  </si>
  <si>
    <t>(1)</t>
    <phoneticPr fontId="4"/>
  </si>
  <si>
    <t>耐火建築物又は準耐火建築物</t>
    <rPh sb="0" eb="2">
      <t>タイカ</t>
    </rPh>
    <rPh sb="2" eb="4">
      <t>ケンチク</t>
    </rPh>
    <rPh sb="4" eb="5">
      <t>ブツ</t>
    </rPh>
    <rPh sb="5" eb="6">
      <t>マタ</t>
    </rPh>
    <rPh sb="7" eb="8">
      <t>ジュン</t>
    </rPh>
    <rPh sb="8" eb="10">
      <t>タイカ</t>
    </rPh>
    <rPh sb="10" eb="12">
      <t>ケンチク</t>
    </rPh>
    <rPh sb="12" eb="13">
      <t>ブツ</t>
    </rPh>
    <phoneticPr fontId="4"/>
  </si>
  <si>
    <t>適・否</t>
  </si>
  <si>
    <t>(2)</t>
  </si>
  <si>
    <t>乳幼児の転落事故を防止する設備</t>
    <rPh sb="0" eb="3">
      <t>ニュウヨウジ</t>
    </rPh>
    <rPh sb="4" eb="6">
      <t>テンラク</t>
    </rPh>
    <rPh sb="6" eb="8">
      <t>ジコ</t>
    </rPh>
    <rPh sb="9" eb="11">
      <t>ボウシ</t>
    </rPh>
    <rPh sb="13" eb="15">
      <t>セツビ</t>
    </rPh>
    <phoneticPr fontId="4"/>
  </si>
  <si>
    <t>(3)　設置階に応じた区分ごとの施設整備又は設備設置状況</t>
    <rPh sb="4" eb="6">
      <t>セッチ</t>
    </rPh>
    <rPh sb="6" eb="7">
      <t>カイ</t>
    </rPh>
    <rPh sb="8" eb="9">
      <t>オウ</t>
    </rPh>
    <rPh sb="11" eb="13">
      <t>クブン</t>
    </rPh>
    <rPh sb="16" eb="18">
      <t>シセツ</t>
    </rPh>
    <rPh sb="18" eb="20">
      <t>セイビ</t>
    </rPh>
    <rPh sb="20" eb="21">
      <t>マタ</t>
    </rPh>
    <rPh sb="22" eb="24">
      <t>セツビ</t>
    </rPh>
    <rPh sb="24" eb="26">
      <t>セッチ</t>
    </rPh>
    <rPh sb="26" eb="28">
      <t>ジョウキョウ</t>
    </rPh>
    <phoneticPr fontId="4"/>
  </si>
  <si>
    <t>階</t>
    <rPh sb="0" eb="1">
      <t>カイ</t>
    </rPh>
    <phoneticPr fontId="4"/>
  </si>
  <si>
    <t>区分</t>
    <rPh sb="0" eb="2">
      <t>クブン</t>
    </rPh>
    <phoneticPr fontId="4"/>
  </si>
  <si>
    <t>施設又は設備</t>
    <rPh sb="0" eb="2">
      <t>シセツ</t>
    </rPh>
    <rPh sb="2" eb="3">
      <t>マタ</t>
    </rPh>
    <rPh sb="4" eb="6">
      <t>セツビ</t>
    </rPh>
    <phoneticPr fontId="4"/>
  </si>
  <si>
    <t>2階</t>
    <rPh sb="1" eb="2">
      <t>カイ</t>
    </rPh>
    <phoneticPr fontId="4"/>
  </si>
  <si>
    <t>常用</t>
    <rPh sb="0" eb="2">
      <t>ジョウヨウ</t>
    </rPh>
    <phoneticPr fontId="4"/>
  </si>
  <si>
    <t>屋内階段</t>
    <rPh sb="0" eb="2">
      <t>オクナイ</t>
    </rPh>
    <rPh sb="2" eb="4">
      <t>カイダン</t>
    </rPh>
    <phoneticPr fontId="4"/>
  </si>
  <si>
    <t>屋外階段</t>
    <rPh sb="0" eb="2">
      <t>オクガイ</t>
    </rPh>
    <rPh sb="2" eb="4">
      <t>カイダン</t>
    </rPh>
    <phoneticPr fontId="4"/>
  </si>
  <si>
    <t>避難用</t>
    <rPh sb="0" eb="3">
      <t>ヒナンヨウ</t>
    </rPh>
    <phoneticPr fontId="4"/>
  </si>
  <si>
    <t>屋内階段※</t>
    <rPh sb="0" eb="2">
      <t>オクナイ</t>
    </rPh>
    <rPh sb="2" eb="4">
      <t>カイダン</t>
    </rPh>
    <phoneticPr fontId="4"/>
  </si>
  <si>
    <t>退避上有効なバルコニー</t>
    <rPh sb="0" eb="2">
      <t>タイヒ</t>
    </rPh>
    <rPh sb="2" eb="3">
      <t>ジョウ</t>
    </rPh>
    <rPh sb="3" eb="5">
      <t>ユウコウ</t>
    </rPh>
    <phoneticPr fontId="4"/>
  </si>
  <si>
    <t>準耐火構造の屋外傾斜路又はこれに準ずる設備</t>
    <rPh sb="0" eb="1">
      <t>ジュン</t>
    </rPh>
    <rPh sb="1" eb="3">
      <t>タイカ</t>
    </rPh>
    <rPh sb="3" eb="5">
      <t>コウゾウ</t>
    </rPh>
    <rPh sb="6" eb="8">
      <t>オクガイ</t>
    </rPh>
    <rPh sb="8" eb="10">
      <t>ケイシャ</t>
    </rPh>
    <rPh sb="10" eb="11">
      <t>ロ</t>
    </rPh>
    <rPh sb="11" eb="12">
      <t>マタ</t>
    </rPh>
    <rPh sb="16" eb="17">
      <t>ジュン</t>
    </rPh>
    <rPh sb="19" eb="21">
      <t>セツビ</t>
    </rPh>
    <phoneticPr fontId="4"/>
  </si>
  <si>
    <t>3階</t>
    <rPh sb="1" eb="2">
      <t>カイ</t>
    </rPh>
    <phoneticPr fontId="4"/>
  </si>
  <si>
    <t>耐火構造の屋外傾斜路又はこれに準ずる設備※</t>
    <rPh sb="0" eb="2">
      <t>タイカ</t>
    </rPh>
    <rPh sb="2" eb="4">
      <t>コウゾウ</t>
    </rPh>
    <rPh sb="5" eb="7">
      <t>オクガイ</t>
    </rPh>
    <rPh sb="7" eb="9">
      <t>ケイシャ</t>
    </rPh>
    <rPh sb="9" eb="10">
      <t>ロ</t>
    </rPh>
    <rPh sb="10" eb="11">
      <t>マタ</t>
    </rPh>
    <rPh sb="15" eb="16">
      <t>ジュン</t>
    </rPh>
    <rPh sb="18" eb="20">
      <t>セツビ</t>
    </rPh>
    <phoneticPr fontId="4"/>
  </si>
  <si>
    <t>4階以上</t>
    <rPh sb="1" eb="2">
      <t>カイ</t>
    </rPh>
    <rPh sb="2" eb="4">
      <t>イジョウ</t>
    </rPh>
    <phoneticPr fontId="4"/>
  </si>
  <si>
    <t>屋外階段※</t>
    <rPh sb="0" eb="2">
      <t>オクガイ</t>
    </rPh>
    <rPh sb="2" eb="4">
      <t>カイダン</t>
    </rPh>
    <phoneticPr fontId="4"/>
  </si>
  <si>
    <t>耐火構造の屋外傾斜路※</t>
    <rPh sb="0" eb="2">
      <t>タイカ</t>
    </rPh>
    <rPh sb="2" eb="4">
      <t>コウゾウ</t>
    </rPh>
    <rPh sb="5" eb="7">
      <t>オクガイ</t>
    </rPh>
    <rPh sb="7" eb="9">
      <t>ケイシャ</t>
    </rPh>
    <rPh sb="9" eb="10">
      <t>ロ</t>
    </rPh>
    <phoneticPr fontId="4"/>
  </si>
  <si>
    <t>※設置階ごとに建築基準法により条件が異なる施設及び設備</t>
    <rPh sb="1" eb="3">
      <t>セッチ</t>
    </rPh>
    <rPh sb="3" eb="4">
      <t>カイ</t>
    </rPh>
    <rPh sb="7" eb="9">
      <t>ケンチク</t>
    </rPh>
    <rPh sb="9" eb="12">
      <t>キジュンホウ</t>
    </rPh>
    <rPh sb="15" eb="17">
      <t>ジョウケン</t>
    </rPh>
    <rPh sb="18" eb="19">
      <t>コト</t>
    </rPh>
    <rPh sb="21" eb="23">
      <t>シセツ</t>
    </rPh>
    <rPh sb="23" eb="24">
      <t>オヨ</t>
    </rPh>
    <rPh sb="25" eb="27">
      <t>セツビ</t>
    </rPh>
    <phoneticPr fontId="4"/>
  </si>
  <si>
    <t>2　3階以上に保育室等を設けている場合</t>
    <rPh sb="3" eb="4">
      <t>カイ</t>
    </rPh>
    <rPh sb="4" eb="6">
      <t>イジョウ</t>
    </rPh>
    <rPh sb="7" eb="9">
      <t>ホイク</t>
    </rPh>
    <rPh sb="9" eb="10">
      <t>シツ</t>
    </rPh>
    <rPh sb="10" eb="11">
      <t>トウ</t>
    </rPh>
    <rPh sb="12" eb="13">
      <t>モウ</t>
    </rPh>
    <rPh sb="17" eb="19">
      <t>バアイ</t>
    </rPh>
    <phoneticPr fontId="4"/>
  </si>
  <si>
    <t>1(3)の施設及び設備が、保育室等の各部分から歩行距離30ｍ以内に設置されていること</t>
    <rPh sb="5" eb="7">
      <t>シセツ</t>
    </rPh>
    <rPh sb="7" eb="8">
      <t>オヨ</t>
    </rPh>
    <rPh sb="9" eb="11">
      <t>セツビ</t>
    </rPh>
    <rPh sb="16" eb="17">
      <t>トウ</t>
    </rPh>
    <rPh sb="33" eb="35">
      <t>セッチ</t>
    </rPh>
    <phoneticPr fontId="4"/>
  </si>
  <si>
    <t>(2)</t>
    <phoneticPr fontId="4"/>
  </si>
  <si>
    <t>調理設備において、スプリンクラー設備その他これに類するもので自動式のものが設けられている場合や、調理用器具の種類に応じて有効な自動消火装置が設けられ、かつ、調理設備の外部への延長を防止するために必要な措置が講じられている場合を除き、調理設備とそれ以外の部分が耐火構造の床若しくは壁又は特定防火設備で区画されていること</t>
    <rPh sb="0" eb="2">
      <t>チョウリ</t>
    </rPh>
    <rPh sb="2" eb="4">
      <t>セツビ</t>
    </rPh>
    <rPh sb="16" eb="18">
      <t>セツビ</t>
    </rPh>
    <rPh sb="20" eb="21">
      <t>タ</t>
    </rPh>
    <rPh sb="24" eb="25">
      <t>ルイ</t>
    </rPh>
    <rPh sb="30" eb="32">
      <t>ジドウ</t>
    </rPh>
    <rPh sb="32" eb="33">
      <t>シキ</t>
    </rPh>
    <rPh sb="37" eb="38">
      <t>モウ</t>
    </rPh>
    <rPh sb="44" eb="46">
      <t>バアイ</t>
    </rPh>
    <rPh sb="48" eb="51">
      <t>チョウリヨウ</t>
    </rPh>
    <rPh sb="51" eb="53">
      <t>キグ</t>
    </rPh>
    <rPh sb="54" eb="56">
      <t>シュルイ</t>
    </rPh>
    <rPh sb="57" eb="58">
      <t>オウ</t>
    </rPh>
    <rPh sb="60" eb="62">
      <t>ユウコウ</t>
    </rPh>
    <rPh sb="63" eb="65">
      <t>ジドウ</t>
    </rPh>
    <rPh sb="65" eb="67">
      <t>ショウカ</t>
    </rPh>
    <rPh sb="67" eb="69">
      <t>ソウチ</t>
    </rPh>
    <rPh sb="70" eb="71">
      <t>モウ</t>
    </rPh>
    <rPh sb="78" eb="80">
      <t>チョウリ</t>
    </rPh>
    <rPh sb="80" eb="82">
      <t>セツビ</t>
    </rPh>
    <rPh sb="83" eb="85">
      <t>ガイブ</t>
    </rPh>
    <rPh sb="87" eb="89">
      <t>エンチョウ</t>
    </rPh>
    <rPh sb="90" eb="92">
      <t>ボウシ</t>
    </rPh>
    <rPh sb="97" eb="99">
      <t>ヒツヨウ</t>
    </rPh>
    <rPh sb="100" eb="102">
      <t>ソチ</t>
    </rPh>
    <rPh sb="103" eb="104">
      <t>コウ</t>
    </rPh>
    <rPh sb="110" eb="112">
      <t>バアイ</t>
    </rPh>
    <rPh sb="113" eb="114">
      <t>ノゾ</t>
    </rPh>
    <rPh sb="116" eb="118">
      <t>チョウリ</t>
    </rPh>
    <rPh sb="118" eb="120">
      <t>セツビ</t>
    </rPh>
    <rPh sb="123" eb="125">
      <t>イガイ</t>
    </rPh>
    <rPh sb="126" eb="128">
      <t>ブブン</t>
    </rPh>
    <rPh sb="129" eb="131">
      <t>タイカ</t>
    </rPh>
    <rPh sb="131" eb="133">
      <t>コウゾウ</t>
    </rPh>
    <rPh sb="134" eb="135">
      <t>ユカ</t>
    </rPh>
    <rPh sb="135" eb="136">
      <t>モ</t>
    </rPh>
    <rPh sb="139" eb="140">
      <t>カベ</t>
    </rPh>
    <rPh sb="140" eb="141">
      <t>マタ</t>
    </rPh>
    <rPh sb="142" eb="144">
      <t>トクテイ</t>
    </rPh>
    <rPh sb="144" eb="146">
      <t>ボウカ</t>
    </rPh>
    <rPh sb="146" eb="148">
      <t>セツビ</t>
    </rPh>
    <rPh sb="149" eb="151">
      <t>クカク</t>
    </rPh>
    <phoneticPr fontId="4"/>
  </si>
  <si>
    <t>(3)</t>
    <phoneticPr fontId="4"/>
  </si>
  <si>
    <t>壁及び天井の室内に面する部分の仕上げを不燃材料でしていること</t>
    <phoneticPr fontId="4"/>
  </si>
  <si>
    <t>(4)</t>
    <phoneticPr fontId="4"/>
  </si>
  <si>
    <t>非常警報器具又は非常警報設備及び消防機関へ火災を通報する設備が設けられていること</t>
    <rPh sb="0" eb="2">
      <t>ヒジョウ</t>
    </rPh>
    <rPh sb="2" eb="4">
      <t>ケイホウ</t>
    </rPh>
    <rPh sb="4" eb="6">
      <t>キグ</t>
    </rPh>
    <rPh sb="6" eb="7">
      <t>マタ</t>
    </rPh>
    <rPh sb="8" eb="10">
      <t>ヒジョウ</t>
    </rPh>
    <rPh sb="10" eb="12">
      <t>ケイホウ</t>
    </rPh>
    <rPh sb="12" eb="14">
      <t>セツビ</t>
    </rPh>
    <rPh sb="14" eb="15">
      <t>オヨ</t>
    </rPh>
    <rPh sb="16" eb="18">
      <t>ショウボウ</t>
    </rPh>
    <rPh sb="18" eb="20">
      <t>キカン</t>
    </rPh>
    <rPh sb="21" eb="23">
      <t>カサイ</t>
    </rPh>
    <rPh sb="24" eb="26">
      <t>ツウホウ</t>
    </rPh>
    <rPh sb="28" eb="30">
      <t>セツビ</t>
    </rPh>
    <rPh sb="31" eb="32">
      <t>モウ</t>
    </rPh>
    <phoneticPr fontId="4"/>
  </si>
  <si>
    <t>(5)</t>
    <phoneticPr fontId="4"/>
  </si>
  <si>
    <t>カーテン、敷物、建具等で可燃性のものについて防炎処理が施されていること</t>
    <rPh sb="5" eb="7">
      <t>シキモノ</t>
    </rPh>
    <rPh sb="8" eb="11">
      <t>タテグナド</t>
    </rPh>
    <rPh sb="12" eb="15">
      <t>カネンセイ</t>
    </rPh>
    <rPh sb="22" eb="24">
      <t>ボウエン</t>
    </rPh>
    <rPh sb="24" eb="26">
      <t>ショリ</t>
    </rPh>
    <rPh sb="27" eb="28">
      <t>ホドコ</t>
    </rPh>
    <phoneticPr fontId="4"/>
  </si>
  <si>
    <t>【余裕活用型】</t>
    <rPh sb="1" eb="3">
      <t>ヨユウ</t>
    </rPh>
    <rPh sb="3" eb="6">
      <t>カツヨウガタ</t>
    </rPh>
    <phoneticPr fontId="4"/>
  </si>
  <si>
    <t>事業所の区分に応じ、以下の基準のとおりの設備としているか。</t>
    <rPh sb="0" eb="3">
      <t>ジギョウショ</t>
    </rPh>
    <rPh sb="4" eb="6">
      <t>クブン</t>
    </rPh>
    <rPh sb="7" eb="8">
      <t>オウ</t>
    </rPh>
    <rPh sb="10" eb="12">
      <t>イカ</t>
    </rPh>
    <rPh sb="13" eb="15">
      <t>キジュン</t>
    </rPh>
    <rPh sb="20" eb="22">
      <t>セツビ</t>
    </rPh>
    <phoneticPr fontId="4"/>
  </si>
  <si>
    <t>◆保育所</t>
    <rPh sb="1" eb="4">
      <t>ホイクジョ</t>
    </rPh>
    <phoneticPr fontId="4"/>
  </si>
  <si>
    <t>児童福祉施設の設備及び運営に関する基準</t>
    <phoneticPr fontId="4"/>
  </si>
  <si>
    <t>いる・いない</t>
  </si>
  <si>
    <t>◆幼保連携型認定こども園以外の認定こども園</t>
    <rPh sb="1" eb="3">
      <t>ヨウホ</t>
    </rPh>
    <rPh sb="3" eb="6">
      <t>レンケイガタ</t>
    </rPh>
    <rPh sb="6" eb="8">
      <t>ニンテイ</t>
    </rPh>
    <rPh sb="11" eb="12">
      <t>エン</t>
    </rPh>
    <rPh sb="12" eb="14">
      <t>イガイ</t>
    </rPh>
    <rPh sb="15" eb="17">
      <t>ニンテイ</t>
    </rPh>
    <rPh sb="20" eb="21">
      <t>エン</t>
    </rPh>
    <phoneticPr fontId="4"/>
  </si>
  <si>
    <t>認定こども園法第3条第2項に規定する主務大臣が定める施設の設備及び運営に関する基準</t>
    <phoneticPr fontId="4"/>
  </si>
  <si>
    <t>◆幼保連携型認定こども園</t>
    <phoneticPr fontId="4"/>
  </si>
  <si>
    <t>幼保連携型認定こども園の学級の編制、職員、設備及び運営に関する基準</t>
    <phoneticPr fontId="4"/>
  </si>
  <si>
    <t>◆家庭的保育事業等を行う事業所</t>
    <phoneticPr fontId="4"/>
  </si>
  <si>
    <t>家庭的保育事業等の設備及び運営に関する基準</t>
    <phoneticPr fontId="4"/>
  </si>
  <si>
    <t>（2）設備等の変更</t>
    <rPh sb="3" eb="5">
      <t>セツビ</t>
    </rPh>
    <rPh sb="5" eb="6">
      <t>トウ</t>
    </rPh>
    <phoneticPr fontId="3"/>
  </si>
  <si>
    <t>　設備等変更時の届出状況</t>
    <rPh sb="1" eb="3">
      <t>セツビ</t>
    </rPh>
    <rPh sb="3" eb="4">
      <t>トウ</t>
    </rPh>
    <rPh sb="4" eb="6">
      <t>ヘンコウ</t>
    </rPh>
    <rPh sb="6" eb="7">
      <t>ジ</t>
    </rPh>
    <rPh sb="8" eb="10">
      <t>トドケデ</t>
    </rPh>
    <rPh sb="10" eb="12">
      <t>ジョウキョウ</t>
    </rPh>
    <phoneticPr fontId="3"/>
  </si>
  <si>
    <t>共</t>
    <rPh sb="0" eb="1">
      <t>キョウ</t>
    </rPh>
    <phoneticPr fontId="4"/>
  </si>
  <si>
    <t>　設備、事業の運営についての重要事項に関する規程等を変更しようとする時は、変更届を相模原市長に提出していること。</t>
    <phoneticPr fontId="4"/>
  </si>
  <si>
    <t>している　・　いない　・　該当なし</t>
  </si>
  <si>
    <t>◆設備変更</t>
    <rPh sb="1" eb="3">
      <t>セツビ</t>
    </rPh>
    <rPh sb="3" eb="5">
      <t>ヘンコウ</t>
    </rPh>
    <phoneticPr fontId="4"/>
  </si>
  <si>
    <t>前回指導監査日以降の設備変更</t>
    <rPh sb="0" eb="2">
      <t>ゼンカイ</t>
    </rPh>
    <rPh sb="2" eb="4">
      <t>シドウ</t>
    </rPh>
    <rPh sb="4" eb="6">
      <t>カンサ</t>
    </rPh>
    <rPh sb="6" eb="7">
      <t>ビ</t>
    </rPh>
    <rPh sb="7" eb="9">
      <t>イコウ</t>
    </rPh>
    <rPh sb="10" eb="12">
      <t>セツビ</t>
    </rPh>
    <phoneticPr fontId="4"/>
  </si>
  <si>
    <t>有　・　無</t>
  </si>
  <si>
    <t>変更届出年月日（有の場合）</t>
    <rPh sb="0" eb="2">
      <t>ヘンコウ</t>
    </rPh>
    <rPh sb="2" eb="3">
      <t>トドケ</t>
    </rPh>
    <rPh sb="3" eb="4">
      <t>デ</t>
    </rPh>
    <rPh sb="4" eb="7">
      <t>ネンガッピ</t>
    </rPh>
    <rPh sb="8" eb="9">
      <t>ア</t>
    </rPh>
    <rPh sb="10" eb="12">
      <t>バアイ</t>
    </rPh>
    <phoneticPr fontId="4"/>
  </si>
  <si>
    <t>変更内容</t>
    <rPh sb="0" eb="2">
      <t>ヘンコウ</t>
    </rPh>
    <rPh sb="2" eb="4">
      <t>ナイヨウ</t>
    </rPh>
    <phoneticPr fontId="4"/>
  </si>
  <si>
    <t>◆運営についての重要事項に関する規程の変更</t>
    <rPh sb="1" eb="3">
      <t>ウンエイ</t>
    </rPh>
    <rPh sb="8" eb="10">
      <t>ジュウヨウ</t>
    </rPh>
    <rPh sb="10" eb="12">
      <t>ジコウ</t>
    </rPh>
    <rPh sb="13" eb="14">
      <t>カン</t>
    </rPh>
    <rPh sb="16" eb="18">
      <t>キテイ</t>
    </rPh>
    <rPh sb="19" eb="21">
      <t>ヘンコウ</t>
    </rPh>
    <phoneticPr fontId="4"/>
  </si>
  <si>
    <t>前回指導監査日以降の運営規程の変更</t>
    <rPh sb="0" eb="2">
      <t>ゼンカイ</t>
    </rPh>
    <rPh sb="2" eb="4">
      <t>シドウ</t>
    </rPh>
    <rPh sb="4" eb="6">
      <t>カンサ</t>
    </rPh>
    <rPh sb="6" eb="7">
      <t>ビ</t>
    </rPh>
    <rPh sb="7" eb="9">
      <t>イコウ</t>
    </rPh>
    <rPh sb="10" eb="12">
      <t>ウンエイ</t>
    </rPh>
    <rPh sb="12" eb="14">
      <t>キテイ</t>
    </rPh>
    <rPh sb="15" eb="17">
      <t>ヘンコウ</t>
    </rPh>
    <phoneticPr fontId="4"/>
  </si>
  <si>
    <t>5　運営規程</t>
    <rPh sb="2" eb="4">
      <t>ウンエイ</t>
    </rPh>
    <rPh sb="4" eb="6">
      <t>キテイ</t>
    </rPh>
    <phoneticPr fontId="4"/>
  </si>
  <si>
    <t>　運営規程に関する適切な整備状況</t>
    <rPh sb="1" eb="3">
      <t>ウンエイ</t>
    </rPh>
    <rPh sb="3" eb="5">
      <t>キテイ</t>
    </rPh>
    <rPh sb="12" eb="14">
      <t>セイビ</t>
    </rPh>
    <rPh sb="14" eb="16">
      <t>ジョウキョウ</t>
    </rPh>
    <phoneticPr fontId="4"/>
  </si>
  <si>
    <t>　次の各号に掲げる施設の運営についての重要事項に関する規程（「運営規程」という）を定めていること。
(1)事業の目的及び運営の方針
(2)提供する特定乳児等通園支援の内容
(3)職員の職種、員数及び職務の内容
(4)特定乳児等通園支援の提供を行う日及び時間並びに提供を行わない日
(5)乳児等支援給付認定保護者から支払を受ける費用の種類、支払を求める理由及びその額
(6)一時間当たりの利用定員
(7)事業の利用の開始、終了に関する事項及び利用に当たっての留意事項
(8)緊急時等における対応方法
(9)非常災害対策
(10)虐待の防止のための措置に関する事項
(11)その他特定乳児等通園支援事業の運営に関する重要事項</t>
    <phoneticPr fontId="3"/>
  </si>
  <si>
    <t>◆規程の整備状況</t>
    <rPh sb="1" eb="3">
      <t>キテイ</t>
    </rPh>
    <rPh sb="4" eb="6">
      <t>セイビ</t>
    </rPh>
    <rPh sb="6" eb="8">
      <t>ジョウキョウ</t>
    </rPh>
    <phoneticPr fontId="4"/>
  </si>
  <si>
    <t>最新の改定年月日</t>
    <rPh sb="0" eb="2">
      <t>サイシン</t>
    </rPh>
    <rPh sb="3" eb="5">
      <t>カイテイ</t>
    </rPh>
    <rPh sb="5" eb="8">
      <t>ネンガッピ</t>
    </rPh>
    <phoneticPr fontId="4"/>
  </si>
  <si>
    <t>項　　目</t>
    <rPh sb="0" eb="1">
      <t>コウ</t>
    </rPh>
    <rPh sb="3" eb="4">
      <t>メ</t>
    </rPh>
    <phoneticPr fontId="3"/>
  </si>
  <si>
    <t>規程名等（園規程等）</t>
    <rPh sb="0" eb="2">
      <t>キテイ</t>
    </rPh>
    <rPh sb="2" eb="3">
      <t>メイ</t>
    </rPh>
    <rPh sb="3" eb="4">
      <t>トウ</t>
    </rPh>
    <phoneticPr fontId="4"/>
  </si>
  <si>
    <t>該当条</t>
    <rPh sb="0" eb="2">
      <t>ガイトウ</t>
    </rPh>
    <rPh sb="2" eb="3">
      <t>ジョウ</t>
    </rPh>
    <phoneticPr fontId="4"/>
  </si>
  <si>
    <t>目的及び運営の方針</t>
    <phoneticPr fontId="4"/>
  </si>
  <si>
    <t>条</t>
    <rPh sb="0" eb="1">
      <t>ジョウ</t>
    </rPh>
    <phoneticPr fontId="4"/>
  </si>
  <si>
    <t>提供する特定乳児等通園支援の内容</t>
    <phoneticPr fontId="4"/>
  </si>
  <si>
    <t>(3)</t>
  </si>
  <si>
    <t>職員の職種</t>
    <phoneticPr fontId="4"/>
  </si>
  <si>
    <t>職員の員数</t>
    <phoneticPr fontId="4"/>
  </si>
  <si>
    <t>職員の職務の内容</t>
    <phoneticPr fontId="4"/>
  </si>
  <si>
    <t>(4)</t>
  </si>
  <si>
    <t>特定乳児等通園支援の提供日</t>
    <phoneticPr fontId="4"/>
  </si>
  <si>
    <t>特定乳児等通園支援の提供時間</t>
    <rPh sb="13" eb="14">
      <t>アイダ</t>
    </rPh>
    <phoneticPr fontId="4"/>
  </si>
  <si>
    <t>特定乳児等通園支援の提供を行わない日</t>
    <phoneticPr fontId="4"/>
  </si>
  <si>
    <t>(5)</t>
  </si>
  <si>
    <t>給付認定保護者が支払う費用</t>
    <phoneticPr fontId="4"/>
  </si>
  <si>
    <t>費用の種類</t>
    <rPh sb="0" eb="2">
      <t>ヒヨウ</t>
    </rPh>
    <rPh sb="3" eb="5">
      <t>シュルイ</t>
    </rPh>
    <phoneticPr fontId="4"/>
  </si>
  <si>
    <t>費用の支払を求める理由</t>
    <phoneticPr fontId="4"/>
  </si>
  <si>
    <t>費用の額</t>
    <phoneticPr fontId="4"/>
  </si>
  <si>
    <t>(6)</t>
  </si>
  <si>
    <t>一時間当たりの利用定員</t>
    <rPh sb="0" eb="3">
      <t>イチジカン</t>
    </rPh>
    <rPh sb="3" eb="4">
      <t>ア</t>
    </rPh>
    <phoneticPr fontId="4"/>
  </si>
  <si>
    <t>乳　　児</t>
    <phoneticPr fontId="4"/>
  </si>
  <si>
    <t>幼　　児</t>
    <phoneticPr fontId="4"/>
  </si>
  <si>
    <t>(7)</t>
  </si>
  <si>
    <t>利用開始、終了に関する事項等</t>
    <phoneticPr fontId="4"/>
  </si>
  <si>
    <t>(8)</t>
  </si>
  <si>
    <t>緊急時等における対応方法</t>
    <phoneticPr fontId="4"/>
  </si>
  <si>
    <t>(9)</t>
  </si>
  <si>
    <t>非常災害対策</t>
    <phoneticPr fontId="4"/>
  </si>
  <si>
    <t>(10)</t>
  </si>
  <si>
    <t>虐待の防止のための措置</t>
    <phoneticPr fontId="4"/>
  </si>
  <si>
    <t>(11)</t>
  </si>
  <si>
    <t>その他</t>
    <phoneticPr fontId="4"/>
  </si>
  <si>
    <t>6　秘密保持</t>
    <phoneticPr fontId="4"/>
  </si>
  <si>
    <t>　秘密保持等</t>
    <rPh sb="1" eb="3">
      <t>ヒミツ</t>
    </rPh>
    <rPh sb="3" eb="5">
      <t>ホジ</t>
    </rPh>
    <rPh sb="5" eb="6">
      <t>トウ</t>
    </rPh>
    <phoneticPr fontId="3"/>
  </si>
  <si>
    <t>　職員及び管理者が、正当な理由がなく、その業務上知り得た乳児等支援給付認定子ども又はその家族の秘密を漏らしていないこと。</t>
    <phoneticPr fontId="3"/>
  </si>
  <si>
    <t>◎いずれかを選択↓</t>
    <rPh sb="6" eb="8">
      <t>センタク</t>
    </rPh>
    <phoneticPr fontId="4"/>
  </si>
  <si>
    <t>◆秘密保持のための取組内容</t>
    <rPh sb="1" eb="5">
      <t>ヒミツホジ</t>
    </rPh>
    <phoneticPr fontId="4"/>
  </si>
  <si>
    <t>　</t>
  </si>
  <si>
    <t>就業規則等への記載</t>
    <rPh sb="0" eb="2">
      <t>シュウギョウ</t>
    </rPh>
    <rPh sb="2" eb="4">
      <t>キソク</t>
    </rPh>
    <rPh sb="4" eb="5">
      <t>トウ</t>
    </rPh>
    <rPh sb="7" eb="9">
      <t>キサイ</t>
    </rPh>
    <phoneticPr fontId="4"/>
  </si>
  <si>
    <t>誓約書の徴取</t>
    <rPh sb="0" eb="3">
      <t>セイヤクショ</t>
    </rPh>
    <rPh sb="4" eb="5">
      <t>チョウ</t>
    </rPh>
    <rPh sb="5" eb="6">
      <t>シュ</t>
    </rPh>
    <phoneticPr fontId="4"/>
  </si>
  <si>
    <t>雇用契約書等への記載</t>
    <rPh sb="0" eb="2">
      <t>コヨウ</t>
    </rPh>
    <rPh sb="2" eb="5">
      <t>ケイヤクショ</t>
    </rPh>
    <rPh sb="5" eb="6">
      <t>トウ</t>
    </rPh>
    <rPh sb="8" eb="10">
      <t>キサイ</t>
    </rPh>
    <phoneticPr fontId="4"/>
  </si>
  <si>
    <t>　職員であった者の秘密保持等</t>
    <phoneticPr fontId="4"/>
  </si>
  <si>
    <t>　職員であった者が、正当な理由がなく、その業務上知り得た乳児等支援給付認定子ども又はその家族の秘密を漏らすことがないよう、必要な措置を講じていること。</t>
    <phoneticPr fontId="3"/>
  </si>
  <si>
    <t>その他</t>
    <rPh sb="2" eb="3">
      <t>タ</t>
    </rPh>
    <phoneticPr fontId="3"/>
  </si>
  <si>
    <t>7　情報提供</t>
    <rPh sb="2" eb="6">
      <t>ジョウホウテイキョウ</t>
    </rPh>
    <phoneticPr fontId="4"/>
  </si>
  <si>
    <t>　情報提供に関する同意</t>
    <phoneticPr fontId="4"/>
  </si>
  <si>
    <t>　特定教育・保育施設等、他の特定乳児等通園支援事業者、地域子ども・子育て支援事業を行う者その他の機関に対して、乳児等支援給付認定子どもに関する情報を提供する際には、あらかじめ文書により当該乳児等支援給付認定子どもに係る乳児等支援給付認定保護者の同意を得ておかなければならない。</t>
    <phoneticPr fontId="4"/>
  </si>
  <si>
    <t>適・否
(　　)</t>
    <phoneticPr fontId="4"/>
  </si>
  <si>
    <t>8　苦情解決</t>
    <rPh sb="2" eb="4">
      <t>クジョウ</t>
    </rPh>
    <rPh sb="4" eb="6">
      <t>カイケツ</t>
    </rPh>
    <phoneticPr fontId="4"/>
  </si>
  <si>
    <t xml:space="preserve">　苦情処理に対する措置
</t>
    <rPh sb="1" eb="3">
      <t>クジョウ</t>
    </rPh>
    <rPh sb="3" eb="5">
      <t>ショリ</t>
    </rPh>
    <rPh sb="6" eb="7">
      <t>タイ</t>
    </rPh>
    <rPh sb="9" eb="11">
      <t>ソチ</t>
    </rPh>
    <phoneticPr fontId="3"/>
  </si>
  <si>
    <t xml:space="preserve">　提供した特定乳児等通園支援に関する乳児等支援給付認定子ども又は乳児等支援給付認定保護者その他の当該乳児等支援給付認定子どもの家族(以下この条において「乳児等支援給付認定子ども等」という。)からの苦情に迅速かつ適切に対応するために、苦情を受け付けるための窓口の設置その他の必要な措置を講じていること。 </t>
    <phoneticPr fontId="3"/>
  </si>
  <si>
    <t>◆苦情解決を受け付ける窓口</t>
    <rPh sb="1" eb="3">
      <t>クジョウ</t>
    </rPh>
    <rPh sb="3" eb="5">
      <t>カイケツ</t>
    </rPh>
    <rPh sb="6" eb="7">
      <t>ウ</t>
    </rPh>
    <rPh sb="8" eb="9">
      <t>ツ</t>
    </rPh>
    <rPh sb="11" eb="13">
      <t>マドグチ</t>
    </rPh>
    <phoneticPr fontId="4"/>
  </si>
  <si>
    <t>保育所</t>
    <rPh sb="0" eb="2">
      <t>ホイク</t>
    </rPh>
    <rPh sb="2" eb="3">
      <t>ショ</t>
    </rPh>
    <phoneticPr fontId="4"/>
  </si>
  <si>
    <t>責任者</t>
    <rPh sb="0" eb="3">
      <t>セキニンシャ</t>
    </rPh>
    <phoneticPr fontId="4"/>
  </si>
  <si>
    <t>担当者</t>
    <rPh sb="0" eb="3">
      <t>タントウシャ</t>
    </rPh>
    <phoneticPr fontId="4"/>
  </si>
  <si>
    <t>第三者委員</t>
    <rPh sb="0" eb="3">
      <t>ダイサンシャ</t>
    </rPh>
    <rPh sb="3" eb="5">
      <t>イイン</t>
    </rPh>
    <phoneticPr fontId="4"/>
  </si>
  <si>
    <t>その他（</t>
    <rPh sb="2" eb="3">
      <t>タ</t>
    </rPh>
    <phoneticPr fontId="3"/>
  </si>
  <si>
    <t>）</t>
    <phoneticPr fontId="3"/>
  </si>
  <si>
    <t>◆利用者への周知</t>
    <rPh sb="1" eb="4">
      <t>リヨウシャ</t>
    </rPh>
    <rPh sb="6" eb="8">
      <t>シュウチ</t>
    </rPh>
    <phoneticPr fontId="4"/>
  </si>
  <si>
    <t>重要事項説明書への記載</t>
    <rPh sb="0" eb="2">
      <t>ジュウヨウ</t>
    </rPh>
    <rPh sb="2" eb="4">
      <t>ジコウ</t>
    </rPh>
    <rPh sb="4" eb="7">
      <t>セツメイショ</t>
    </rPh>
    <rPh sb="9" eb="11">
      <t>キサイ</t>
    </rPh>
    <phoneticPr fontId="4"/>
  </si>
  <si>
    <t>園内掲示</t>
    <rPh sb="0" eb="1">
      <t>エン</t>
    </rPh>
    <rPh sb="1" eb="2">
      <t>ナイ</t>
    </rPh>
    <rPh sb="2" eb="4">
      <t>ケイジ</t>
    </rPh>
    <phoneticPr fontId="4"/>
  </si>
  <si>
    <t>　苦情の記録</t>
    <rPh sb="4" eb="6">
      <t>キロク</t>
    </rPh>
    <phoneticPr fontId="4"/>
  </si>
  <si>
    <t>　苦情を受け付けた場合には、当該苦情の内容等を記録していること。</t>
    <phoneticPr fontId="4"/>
  </si>
  <si>
    <t>◆苦情記録簿の整備状況</t>
    <rPh sb="1" eb="3">
      <t>クジョウ</t>
    </rPh>
    <rPh sb="3" eb="6">
      <t>キロクボ</t>
    </rPh>
    <rPh sb="7" eb="9">
      <t>セイビ</t>
    </rPh>
    <rPh sb="9" eb="11">
      <t>ジョウキョウ</t>
    </rPh>
    <phoneticPr fontId="4"/>
  </si>
  <si>
    <t>書類の名称</t>
    <rPh sb="0" eb="2">
      <t>ショルイ</t>
    </rPh>
    <rPh sb="3" eb="5">
      <t>メイショウ</t>
    </rPh>
    <phoneticPr fontId="4"/>
  </si>
  <si>
    <t>昨年度受付件数</t>
    <rPh sb="0" eb="3">
      <t>サクネンド</t>
    </rPh>
    <rPh sb="1" eb="3">
      <t>ネンド</t>
    </rPh>
    <rPh sb="3" eb="5">
      <t>ウケツケ</t>
    </rPh>
    <rPh sb="5" eb="7">
      <t>ケンスウ</t>
    </rPh>
    <phoneticPr fontId="4"/>
  </si>
  <si>
    <t>件</t>
    <rPh sb="0" eb="1">
      <t>ケン</t>
    </rPh>
    <phoneticPr fontId="4"/>
  </si>
  <si>
    <t>今年度受付件数</t>
    <rPh sb="0" eb="3">
      <t>コンネンド</t>
    </rPh>
    <rPh sb="3" eb="5">
      <t>ウケツケ</t>
    </rPh>
    <rPh sb="5" eb="7">
      <t>ケンスウ</t>
    </rPh>
    <phoneticPr fontId="4"/>
  </si>
  <si>
    <t>　苦情に関する調査への協力・改善等</t>
    <phoneticPr fontId="4"/>
  </si>
  <si>
    <t>　提供した特定乳児等通園支援に関し、子ども・子育て支援法第30条の13において準用する第14条第1項の規定により市町村が行う報告若しくは帳簿書類その他の物件の提出若しくは提示の命令又は当該市町村の職員からの質問若しくは特定乳児等通園支援事業所の設備若しくは帳簿書類その他の物件の検査に応じ、及び乳児等支援給付認定子ども等からの苦情に関して市町村が行う調査に協力するとともに、市町村から指導又は助言を受けた場合は、当該指導又は助言に従って必要な改善を行っていること。</t>
    <phoneticPr fontId="4"/>
  </si>
  <si>
    <t>◆市の職員からの質問・検査に応じている</t>
    <rPh sb="1" eb="2">
      <t>シ</t>
    </rPh>
    <rPh sb="3" eb="5">
      <t>ショクイン</t>
    </rPh>
    <rPh sb="8" eb="10">
      <t>シツモン</t>
    </rPh>
    <rPh sb="11" eb="13">
      <t>ケンサ</t>
    </rPh>
    <rPh sb="14" eb="15">
      <t>オウ</t>
    </rPh>
    <phoneticPr fontId="4"/>
  </si>
  <si>
    <t>◆市からの指導・助言に従って必要な改善を行っている</t>
    <rPh sb="1" eb="2">
      <t>シ</t>
    </rPh>
    <rPh sb="5" eb="7">
      <t>シドウ</t>
    </rPh>
    <rPh sb="8" eb="10">
      <t>ジョゲン</t>
    </rPh>
    <rPh sb="11" eb="12">
      <t>シタガ</t>
    </rPh>
    <rPh sb="14" eb="16">
      <t>ヒツヨウ</t>
    </rPh>
    <rPh sb="17" eb="19">
      <t>カイゼン</t>
    </rPh>
    <rPh sb="20" eb="21">
      <t>オコナ</t>
    </rPh>
    <phoneticPr fontId="4"/>
  </si>
  <si>
    <t>　苦情に関する改善報告</t>
    <phoneticPr fontId="4"/>
  </si>
  <si>
    <t>　市からの求めがあった場合には、苦情の改善の内容を市に報告していること。</t>
    <phoneticPr fontId="4"/>
  </si>
  <si>
    <t>9　非常災害対策</t>
    <rPh sb="6" eb="8">
      <t>タイサク</t>
    </rPh>
    <phoneticPr fontId="3"/>
  </si>
  <si>
    <t>　消火用具等の設置状況</t>
    <phoneticPr fontId="3"/>
  </si>
  <si>
    <t>　消火器等の消火用具を設置していること。</t>
    <phoneticPr fontId="3"/>
  </si>
  <si>
    <t xml:space="preserve">適・否
</t>
    <rPh sb="0" eb="1">
      <t>テキ</t>
    </rPh>
    <rPh sb="2" eb="3">
      <t>ヒ</t>
    </rPh>
    <phoneticPr fontId="4"/>
  </si>
  <si>
    <t>　非常災害に必要な設備の設置状況</t>
    <phoneticPr fontId="4"/>
  </si>
  <si>
    <t>　非常口その他非常災害に必要な設備を設けていること。</t>
    <phoneticPr fontId="4"/>
  </si>
  <si>
    <t>　消防設備等の法定点検の実施状況</t>
    <phoneticPr fontId="4"/>
  </si>
  <si>
    <t>　消防設備等の法定点検を実施していること。なお、年2回点検し、そのうち1回は結果を消防署長に報告していること。</t>
    <phoneticPr fontId="4"/>
  </si>
  <si>
    <t>◆法定点検の実施状況</t>
    <rPh sb="1" eb="3">
      <t>ホウテイ</t>
    </rPh>
    <rPh sb="3" eb="5">
      <t>テンケン</t>
    </rPh>
    <rPh sb="6" eb="8">
      <t>ジッシ</t>
    </rPh>
    <rPh sb="8" eb="10">
      <t>ジョウキョウ</t>
    </rPh>
    <phoneticPr fontId="4"/>
  </si>
  <si>
    <t>参考
適・否</t>
    <rPh sb="0" eb="2">
      <t>サンコウ</t>
    </rPh>
    <rPh sb="3" eb="4">
      <t>テキ</t>
    </rPh>
    <rPh sb="5" eb="6">
      <t>ヒ</t>
    </rPh>
    <phoneticPr fontId="4"/>
  </si>
  <si>
    <t>法定点検実施年月日</t>
    <rPh sb="0" eb="2">
      <t>ホウテイ</t>
    </rPh>
    <rPh sb="2" eb="4">
      <t>テンケン</t>
    </rPh>
    <rPh sb="4" eb="6">
      <t>ジッシ</t>
    </rPh>
    <rPh sb="6" eb="9">
      <t>ネンガッピ</t>
    </rPh>
    <phoneticPr fontId="4"/>
  </si>
  <si>
    <t>報告年月日</t>
    <rPh sb="0" eb="2">
      <t>ホウコク</t>
    </rPh>
    <rPh sb="2" eb="5">
      <t>ネンガッピ</t>
    </rPh>
    <phoneticPr fontId="4"/>
  </si>
  <si>
    <t>本園</t>
    <rPh sb="0" eb="2">
      <t>モトゾノ</t>
    </rPh>
    <phoneticPr fontId="4"/>
  </si>
  <si>
    <t>前年度</t>
    <rPh sb="0" eb="3">
      <t>ゼンネンド</t>
    </rPh>
    <phoneticPr fontId="4"/>
  </si>
  <si>
    <t>今年度</t>
    <rPh sb="0" eb="3">
      <t>コンネンド</t>
    </rPh>
    <phoneticPr fontId="4"/>
  </si>
  <si>
    <t>分園</t>
    <rPh sb="0" eb="1">
      <t>ブン</t>
    </rPh>
    <rPh sb="1" eb="2">
      <t>エン</t>
    </rPh>
    <phoneticPr fontId="4"/>
  </si>
  <si>
    <t>　非常災害計画の地域の実情に応じた策定状況</t>
    <rPh sb="1" eb="3">
      <t>ヒジョウ</t>
    </rPh>
    <rPh sb="3" eb="5">
      <t>サイガイ</t>
    </rPh>
    <rPh sb="5" eb="7">
      <t>ケイカク</t>
    </rPh>
    <rPh sb="8" eb="10">
      <t>チイキ</t>
    </rPh>
    <rPh sb="11" eb="13">
      <t>ジツジョウ</t>
    </rPh>
    <rPh sb="14" eb="15">
      <t>オウ</t>
    </rPh>
    <rPh sb="17" eb="19">
      <t>サクテイ</t>
    </rPh>
    <rPh sb="19" eb="21">
      <t>ジョウキョウ</t>
    </rPh>
    <phoneticPr fontId="3"/>
  </si>
  <si>
    <t>　児童福祉施設等が定めるべき非常災害に関する具体的な計画(以下、「非常災害対策計画」という。)を策定していること。非常災害対策計画は、火災、水害・土砂災害、地震等の地域の実情も鑑みた災害にも対処できるものであること(必ずしも災害ごとに別の計画として策定する必要はない。)。
［非常災害対策計画に盛り込む具体的な項目例］
・児童福祉施設等の立地条件(地形等)
・災害に関する情報の入手方法(「高齢者等避難」等の情報の入手方法の確認等)
・災害時の連絡先及び通信手段の確認（自治体、家族、職員等）
・避難を開始する時期、判断基準(「高齢者等避難」時等)
・避難場所(市町村が指定する避難場所、施設内の安全なスペース等)
・避難経路(避難場所までのルート(複数)、所要時間等)
・避難方法(利用児童の年齢や発達に応じた避難方法等)
・災害時の人員体制、指揮系統(災害時の参集方
法、役割分担、避難に必要な職員数等)
・関係機関との連携体制</t>
    <rPh sb="155" eb="157">
      <t>コウモク</t>
    </rPh>
    <rPh sb="195" eb="198">
      <t>コウレイシャ</t>
    </rPh>
    <rPh sb="198" eb="199">
      <t>ナド</t>
    </rPh>
    <rPh sb="199" eb="201">
      <t>ヒナン</t>
    </rPh>
    <rPh sb="264" eb="267">
      <t>コウレイシャ</t>
    </rPh>
    <rPh sb="267" eb="268">
      <t>ナド</t>
    </rPh>
    <rPh sb="268" eb="270">
      <t>ヒナン</t>
    </rPh>
    <phoneticPr fontId="4"/>
  </si>
  <si>
    <t>◆指定された警戒区域等の該当</t>
    <rPh sb="1" eb="3">
      <t>シテイ</t>
    </rPh>
    <rPh sb="6" eb="8">
      <t>ケイカイ</t>
    </rPh>
    <rPh sb="8" eb="10">
      <t>クイキ</t>
    </rPh>
    <rPh sb="10" eb="11">
      <t>トウ</t>
    </rPh>
    <rPh sb="12" eb="14">
      <t>ガイトウ</t>
    </rPh>
    <phoneticPr fontId="4"/>
  </si>
  <si>
    <t>・該当有の場合、下記に内容を記入してください。</t>
    <rPh sb="1" eb="3">
      <t>ガイトウ</t>
    </rPh>
    <rPh sb="8" eb="10">
      <t>カキ</t>
    </rPh>
    <phoneticPr fontId="4"/>
  </si>
  <si>
    <t>ハザード
マップ
該当内容</t>
    <rPh sb="9" eb="11">
      <t>ガイトウ</t>
    </rPh>
    <rPh sb="11" eb="13">
      <t>ナイヨウ</t>
    </rPh>
    <phoneticPr fontId="4"/>
  </si>
  <si>
    <t>浸水(内水)</t>
    <phoneticPr fontId="4"/>
  </si>
  <si>
    <t>土砂災害</t>
    <rPh sb="0" eb="2">
      <t>ドシャ</t>
    </rPh>
    <rPh sb="2" eb="4">
      <t>サイガイ</t>
    </rPh>
    <phoneticPr fontId="4"/>
  </si>
  <si>
    <t>洪水</t>
    <phoneticPr fontId="4"/>
  </si>
  <si>
    <t>その他（</t>
    <phoneticPr fontId="4"/>
  </si>
  <si>
    <t>◆非常災害対策計画の策定状況</t>
    <rPh sb="1" eb="3">
      <t>ヒジョウ</t>
    </rPh>
    <rPh sb="3" eb="5">
      <t>サイガイ</t>
    </rPh>
    <rPh sb="5" eb="7">
      <t>タイサク</t>
    </rPh>
    <rPh sb="7" eb="9">
      <t>ケイカク</t>
    </rPh>
    <rPh sb="10" eb="12">
      <t>サクテイ</t>
    </rPh>
    <rPh sb="12" eb="14">
      <t>ジョウキョウ</t>
    </rPh>
    <phoneticPr fontId="4"/>
  </si>
  <si>
    <t>ハザードマップ</t>
    <phoneticPr fontId="4"/>
  </si>
  <si>
    <t>分園</t>
    <rPh sb="0" eb="2">
      <t>ワケゾノ</t>
    </rPh>
    <phoneticPr fontId="4"/>
  </si>
  <si>
    <t>消防計画</t>
    <rPh sb="0" eb="2">
      <t>ショウボウ</t>
    </rPh>
    <rPh sb="2" eb="4">
      <t>ケイカク</t>
    </rPh>
    <phoneticPr fontId="4"/>
  </si>
  <si>
    <t>その他（計画名）</t>
    <rPh sb="2" eb="3">
      <t>タ</t>
    </rPh>
    <rPh sb="4" eb="6">
      <t>ケイカク</t>
    </rPh>
    <rPh sb="6" eb="7">
      <t>メイ</t>
    </rPh>
    <phoneticPr fontId="4"/>
  </si>
  <si>
    <t>想定している災害</t>
    <rPh sb="0" eb="2">
      <t>ソウテイ</t>
    </rPh>
    <rPh sb="6" eb="8">
      <t>サイガイ</t>
    </rPh>
    <phoneticPr fontId="4"/>
  </si>
  <si>
    <t>火災</t>
    <rPh sb="0" eb="2">
      <t>カサイ</t>
    </rPh>
    <phoneticPr fontId="4"/>
  </si>
  <si>
    <t>水害・土砂災害</t>
    <phoneticPr fontId="4"/>
  </si>
  <si>
    <t>地震</t>
    <phoneticPr fontId="4"/>
  </si>
  <si>
    <t>※</t>
    <phoneticPr fontId="4"/>
  </si>
  <si>
    <t>水害・土砂災害は、ハザードマップ非該当の場合は記入不要です。</t>
    <phoneticPr fontId="4"/>
  </si>
  <si>
    <t xml:space="preserve">　非常災害計画の内容等の職員間の共有状況
</t>
    <rPh sb="1" eb="3">
      <t>ヒジョウ</t>
    </rPh>
    <rPh sb="3" eb="5">
      <t>サイガイ</t>
    </rPh>
    <rPh sb="5" eb="7">
      <t>ケイカク</t>
    </rPh>
    <rPh sb="8" eb="10">
      <t>ナイヨウ</t>
    </rPh>
    <rPh sb="10" eb="11">
      <t>トウ</t>
    </rPh>
    <rPh sb="12" eb="14">
      <t>ショクイン</t>
    </rPh>
    <rPh sb="14" eb="15">
      <t>カン</t>
    </rPh>
    <rPh sb="16" eb="18">
      <t>キョウユウ</t>
    </rPh>
    <rPh sb="18" eb="20">
      <t>ジョウキョウ</t>
    </rPh>
    <phoneticPr fontId="4"/>
  </si>
  <si>
    <t>　管理者を含む職員は、日頃から、気象情報等の情報把握に努めるとともに、市町村が発令する「高齢者等避難」、「避難指示」等の情報については、確実に把握し、利用者の安全を確保するための適切な行動をとるようにすること。災害発生時に適切に対応するため、非常災害対策計画の内容を職員間で十分共有していること。</t>
    <phoneticPr fontId="4"/>
  </si>
  <si>
    <t>◆非常災害計画等の職員間の共有方法をご記入ください。</t>
    <rPh sb="1" eb="3">
      <t>ヒジョウ</t>
    </rPh>
    <rPh sb="3" eb="5">
      <t>サイガイ</t>
    </rPh>
    <rPh sb="5" eb="7">
      <t>ケイカク</t>
    </rPh>
    <rPh sb="7" eb="8">
      <t>トウ</t>
    </rPh>
    <rPh sb="9" eb="11">
      <t>ショクイン</t>
    </rPh>
    <rPh sb="11" eb="12">
      <t>カン</t>
    </rPh>
    <rPh sb="13" eb="15">
      <t>キョウユウ</t>
    </rPh>
    <rPh sb="15" eb="17">
      <t>ホウホウ</t>
    </rPh>
    <rPh sb="19" eb="21">
      <t>キニュウ</t>
    </rPh>
    <phoneticPr fontId="4"/>
  </si>
  <si>
    <t>　非常時の連絡・避難体制</t>
    <rPh sb="1" eb="3">
      <t>ヒジョウ</t>
    </rPh>
    <rPh sb="3" eb="4">
      <t>ジ</t>
    </rPh>
    <rPh sb="5" eb="7">
      <t>レンラク</t>
    </rPh>
    <rPh sb="8" eb="10">
      <t>ヒナン</t>
    </rPh>
    <rPh sb="10" eb="12">
      <t>タイセイ</t>
    </rPh>
    <phoneticPr fontId="3"/>
  </si>
  <si>
    <t>共</t>
    <rPh sb="0" eb="1">
      <t>キョウ</t>
    </rPh>
    <phoneticPr fontId="3"/>
  </si>
  <si>
    <t>　日頃から保護者との密接な連携に努め、災害発生時の連絡体制や引渡し方法等について確認していること。</t>
    <phoneticPr fontId="4"/>
  </si>
  <si>
    <t>◆引渡訓練</t>
    <rPh sb="1" eb="3">
      <t>ヒキワタ</t>
    </rPh>
    <rPh sb="3" eb="5">
      <t>クンレン</t>
    </rPh>
    <phoneticPr fontId="4"/>
  </si>
  <si>
    <t>直近の実施日</t>
    <rPh sb="0" eb="2">
      <t>チョッキン</t>
    </rPh>
    <rPh sb="3" eb="6">
      <t>ジッシビ</t>
    </rPh>
    <phoneticPr fontId="4"/>
  </si>
  <si>
    <t>◆保護者への連絡方法をご記入ください。</t>
    <rPh sb="1" eb="4">
      <t>ホゴシャ</t>
    </rPh>
    <rPh sb="6" eb="8">
      <t>レンラク</t>
    </rPh>
    <rPh sb="8" eb="10">
      <t>ホウホウ</t>
    </rPh>
    <rPh sb="12" eb="14">
      <t>キニュウ</t>
    </rPh>
    <phoneticPr fontId="4"/>
  </si>
  <si>
    <t>　消火訓練及び避難訓練の実施状況</t>
    <rPh sb="1" eb="3">
      <t>ショウカ</t>
    </rPh>
    <rPh sb="3" eb="5">
      <t>クンレン</t>
    </rPh>
    <rPh sb="5" eb="6">
      <t>オヨ</t>
    </rPh>
    <rPh sb="7" eb="9">
      <t>ヒナン</t>
    </rPh>
    <rPh sb="9" eb="11">
      <t>クンレン</t>
    </rPh>
    <rPh sb="12" eb="14">
      <t>ジッシ</t>
    </rPh>
    <rPh sb="14" eb="16">
      <t>ジョウキョウ</t>
    </rPh>
    <phoneticPr fontId="3"/>
  </si>
  <si>
    <t xml:space="preserve">　避難及び消火に対する訓練を少なくとも毎月1回行っていること。避難訓練については、地域の実情を鑑みて、火災、水害・土砂災害、地震等を想定した訓練を実施すること。
</t>
    <phoneticPr fontId="3"/>
  </si>
  <si>
    <t>◆消火・避難訓練実施状況</t>
    <rPh sb="1" eb="3">
      <t>ショウカ</t>
    </rPh>
    <rPh sb="4" eb="6">
      <t>ヒナン</t>
    </rPh>
    <rPh sb="6" eb="8">
      <t>クンレン</t>
    </rPh>
    <rPh sb="8" eb="10">
      <t>ジッシ</t>
    </rPh>
    <rPh sb="10" eb="12">
      <t>ジョウキョウ</t>
    </rPh>
    <phoneticPr fontId="4"/>
  </si>
  <si>
    <t>月</t>
    <rPh sb="0" eb="1">
      <t>ツキ</t>
    </rPh>
    <phoneticPr fontId="4"/>
  </si>
  <si>
    <t>本園</t>
    <rPh sb="0" eb="1">
      <t>ホン</t>
    </rPh>
    <rPh sb="1" eb="2">
      <t>エン</t>
    </rPh>
    <phoneticPr fontId="4"/>
  </si>
  <si>
    <t>消火</t>
    <rPh sb="0" eb="2">
      <t>ショウカ</t>
    </rPh>
    <phoneticPr fontId="4"/>
  </si>
  <si>
    <t>避難</t>
    <rPh sb="0" eb="2">
      <t>ヒナン</t>
    </rPh>
    <phoneticPr fontId="4"/>
  </si>
  <si>
    <t>←</t>
    <phoneticPr fontId="4"/>
  </si>
  <si>
    <t>監査実施月の前月分までの分を記載してください。</t>
    <rPh sb="0" eb="2">
      <t>カンサ</t>
    </rPh>
    <rPh sb="2" eb="4">
      <t>ジッシ</t>
    </rPh>
    <rPh sb="4" eb="5">
      <t>ツキ</t>
    </rPh>
    <rPh sb="6" eb="8">
      <t>ゼンゲツ</t>
    </rPh>
    <rPh sb="8" eb="9">
      <t>ブン</t>
    </rPh>
    <rPh sb="12" eb="13">
      <t>ブン</t>
    </rPh>
    <rPh sb="14" eb="16">
      <t>キサイ</t>
    </rPh>
    <phoneticPr fontId="4"/>
  </si>
  <si>
    <t>※　訓練実施日を入力してください。</t>
    <rPh sb="2" eb="4">
      <t>クンレン</t>
    </rPh>
    <rPh sb="4" eb="6">
      <t>ジッシ</t>
    </rPh>
    <rPh sb="6" eb="7">
      <t>ビ</t>
    </rPh>
    <rPh sb="8" eb="10">
      <t>ニュウリョク</t>
    </rPh>
    <phoneticPr fontId="4"/>
  </si>
  <si>
    <t>◆訓練時に想定している災害の内容</t>
    <rPh sb="1" eb="3">
      <t>クンレン</t>
    </rPh>
    <rPh sb="3" eb="4">
      <t>ジ</t>
    </rPh>
    <rPh sb="5" eb="7">
      <t>ソウテイ</t>
    </rPh>
    <rPh sb="11" eb="13">
      <t>サイガイ</t>
    </rPh>
    <rPh sb="14" eb="16">
      <t>ナイヨウ</t>
    </rPh>
    <phoneticPr fontId="4"/>
  </si>
  <si>
    <t>水害・土砂災害</t>
    <rPh sb="0" eb="2">
      <t>スイガイ</t>
    </rPh>
    <rPh sb="3" eb="5">
      <t>ドシャ</t>
    </rPh>
    <rPh sb="5" eb="7">
      <t>サイガイ</t>
    </rPh>
    <phoneticPr fontId="4"/>
  </si>
  <si>
    <t>地震</t>
    <rPh sb="0" eb="2">
      <t>ジシン</t>
    </rPh>
    <phoneticPr fontId="4"/>
  </si>
  <si>
    <t>10　防犯対策</t>
    <rPh sb="3" eb="5">
      <t>ボウハン</t>
    </rPh>
    <rPh sb="5" eb="7">
      <t>タイサク</t>
    </rPh>
    <phoneticPr fontId="3"/>
  </si>
  <si>
    <t>　防犯についての配慮状況</t>
    <rPh sb="1" eb="3">
      <t>ボウハン</t>
    </rPh>
    <rPh sb="8" eb="10">
      <t>ハイリョ</t>
    </rPh>
    <rPh sb="10" eb="12">
      <t>ジョウキョウ</t>
    </rPh>
    <phoneticPr fontId="3"/>
  </si>
  <si>
    <t>　外部からの不審者等の侵入防止のための措置や訓練など不測の事態に備えて必要な対応を図っていること。</t>
    <phoneticPr fontId="3"/>
  </si>
  <si>
    <t>◆防犯訓練の実施状況</t>
    <rPh sb="1" eb="3">
      <t>ボウハン</t>
    </rPh>
    <rPh sb="3" eb="5">
      <t>クンレン</t>
    </rPh>
    <rPh sb="6" eb="8">
      <t>ジッシ</t>
    </rPh>
    <rPh sb="8" eb="10">
      <t>ジョウキョウ</t>
    </rPh>
    <phoneticPr fontId="4"/>
  </si>
  <si>
    <t>実施の有無</t>
    <rPh sb="0" eb="2">
      <t>ジッシ</t>
    </rPh>
    <rPh sb="3" eb="5">
      <t>ウム</t>
    </rPh>
    <phoneticPr fontId="4"/>
  </si>
  <si>
    <t>記録の有無</t>
    <rPh sb="0" eb="2">
      <t>キロク</t>
    </rPh>
    <rPh sb="3" eb="5">
      <t>ウム</t>
    </rPh>
    <phoneticPr fontId="4"/>
  </si>
  <si>
    <t>有・無</t>
    <rPh sb="0" eb="1">
      <t>アリ</t>
    </rPh>
    <rPh sb="2" eb="3">
      <t>ナ</t>
    </rPh>
    <phoneticPr fontId="4"/>
  </si>
  <si>
    <t>今年度</t>
    <rPh sb="0" eb="2">
      <t>コンネン</t>
    </rPh>
    <rPh sb="2" eb="3">
      <t>ド</t>
    </rPh>
    <phoneticPr fontId="4"/>
  </si>
  <si>
    <t>◆防犯対策の取組内容をご記入ください。</t>
    <rPh sb="1" eb="3">
      <t>ボウハン</t>
    </rPh>
    <rPh sb="3" eb="5">
      <t>タイサク</t>
    </rPh>
    <rPh sb="6" eb="8">
      <t>トリクミ</t>
    </rPh>
    <rPh sb="8" eb="10">
      <t>ナイヨウ</t>
    </rPh>
    <rPh sb="12" eb="14">
      <t>キニュウ</t>
    </rPh>
    <phoneticPr fontId="4"/>
  </si>
  <si>
    <t>11　内容及び手続きの説明及び同意等</t>
    <rPh sb="17" eb="18">
      <t>トウ</t>
    </rPh>
    <phoneticPr fontId="4"/>
  </si>
  <si>
    <t>　面談</t>
    <rPh sb="1" eb="3">
      <t>メンダン</t>
    </rPh>
    <phoneticPr fontId="4"/>
  </si>
  <si>
    <t>　利用の申込みを受けた後、最初に特定乳児等通園支援を提供しようとするときに、当該乳児等支援給付認定子ども及びその保護者の心身の状況及び当該乳児等支援給付認定子どもの養育環境を把握するための当該保護者との面談(映像及び音声の送受信により相手の状態を相互に認識しながらする通話を含む。)を行っていること。</t>
    <phoneticPr fontId="4"/>
  </si>
  <si>
    <t>◆面談方法</t>
    <rPh sb="1" eb="5">
      <t>メンダンホウホウ</t>
    </rPh>
    <phoneticPr fontId="4"/>
  </si>
  <si>
    <t>対面</t>
    <rPh sb="0" eb="2">
      <t>タイメン</t>
    </rPh>
    <phoneticPr fontId="4"/>
  </si>
  <si>
    <t>映像及び音声の送受信により相手の状態を相互に認識しながらする通話</t>
    <rPh sb="0" eb="2">
      <t>エイゾウ</t>
    </rPh>
    <rPh sb="2" eb="3">
      <t>オヨ</t>
    </rPh>
    <rPh sb="4" eb="6">
      <t>オンセイ</t>
    </rPh>
    <rPh sb="7" eb="10">
      <t>ソウジュシン</t>
    </rPh>
    <rPh sb="13" eb="15">
      <t>アイテ</t>
    </rPh>
    <rPh sb="16" eb="18">
      <t>ジョウタイ</t>
    </rPh>
    <rPh sb="19" eb="21">
      <t>ソウゴ</t>
    </rPh>
    <rPh sb="22" eb="24">
      <t>ニンシキ</t>
    </rPh>
    <rPh sb="30" eb="32">
      <t>ツウワ</t>
    </rPh>
    <phoneticPr fontId="4"/>
  </si>
  <si>
    <t>　重要事項説明</t>
    <rPh sb="1" eb="3">
      <t>ジュウヨウ</t>
    </rPh>
    <rPh sb="3" eb="5">
      <t>ジコウ</t>
    </rPh>
    <rPh sb="5" eb="7">
      <t>セツメイ</t>
    </rPh>
    <phoneticPr fontId="4"/>
  </si>
  <si>
    <t>　監査事項25の面談を行うに当たっては、あらかじめ、特定乳児等運営基準第19条（監査事項9）に規定する運営規程の概要、職員の勤務の体制、利用者負担その他の提供する特定乳児等通園支援に関する重要事項を記載した文書を交付していること。</t>
    <phoneticPr fontId="3"/>
  </si>
  <si>
    <t>◆重要事項説明に含む内容</t>
    <rPh sb="1" eb="3">
      <t>ジュウヨウ</t>
    </rPh>
    <rPh sb="3" eb="5">
      <t>ジコウ</t>
    </rPh>
    <rPh sb="5" eb="7">
      <t>セツメイ</t>
    </rPh>
    <rPh sb="8" eb="9">
      <t>フク</t>
    </rPh>
    <rPh sb="10" eb="12">
      <t>ナイヨウ</t>
    </rPh>
    <phoneticPr fontId="4"/>
  </si>
  <si>
    <t>事　項</t>
    <rPh sb="0" eb="1">
      <t>コト</t>
    </rPh>
    <rPh sb="2" eb="3">
      <t>コウ</t>
    </rPh>
    <phoneticPr fontId="4"/>
  </si>
  <si>
    <t>記載</t>
    <rPh sb="0" eb="2">
      <t>キサイ</t>
    </rPh>
    <phoneticPr fontId="4"/>
  </si>
  <si>
    <t>運営規程の概要</t>
    <rPh sb="0" eb="2">
      <t>ウンエイ</t>
    </rPh>
    <rPh sb="2" eb="4">
      <t>キテイ</t>
    </rPh>
    <rPh sb="5" eb="7">
      <t>ガイヨウ</t>
    </rPh>
    <phoneticPr fontId="4"/>
  </si>
  <si>
    <t>職員の勤務体制</t>
    <rPh sb="0" eb="2">
      <t>ショクイン</t>
    </rPh>
    <rPh sb="3" eb="5">
      <t>キンム</t>
    </rPh>
    <rPh sb="5" eb="7">
      <t>タイセイ</t>
    </rPh>
    <phoneticPr fontId="4"/>
  </si>
  <si>
    <t>利用者負担</t>
    <rPh sb="0" eb="3">
      <t>リヨウシャ</t>
    </rPh>
    <rPh sb="3" eb="5">
      <t>フタン</t>
    </rPh>
    <phoneticPr fontId="4"/>
  </si>
  <si>
    <t>その他重要事項</t>
    <rPh sb="2" eb="3">
      <t>タ</t>
    </rPh>
    <rPh sb="3" eb="5">
      <t>ジュウヨウ</t>
    </rPh>
    <rPh sb="5" eb="7">
      <t>ジコウ</t>
    </rPh>
    <phoneticPr fontId="4"/>
  </si>
  <si>
    <t>　保護者の同意</t>
    <phoneticPr fontId="4"/>
  </si>
  <si>
    <t>　監査事項25の面談において、監査事項26の重要事項を説明し、当該申込みに係る特定乳児等通園支援の提供について保護者の同意を得ていること。</t>
    <phoneticPr fontId="4"/>
  </si>
  <si>
    <t>◆利用者への交付方法（電子媒体の場合の承認の有無）</t>
    <rPh sb="1" eb="4">
      <t>リヨウシャ</t>
    </rPh>
    <rPh sb="6" eb="8">
      <t>コウフ</t>
    </rPh>
    <rPh sb="8" eb="10">
      <t>ホウホウ</t>
    </rPh>
    <rPh sb="11" eb="13">
      <t>デンシ</t>
    </rPh>
    <rPh sb="13" eb="15">
      <t>バイタイ</t>
    </rPh>
    <rPh sb="16" eb="18">
      <t>バアイ</t>
    </rPh>
    <rPh sb="19" eb="21">
      <t>ショウニン</t>
    </rPh>
    <rPh sb="22" eb="24">
      <t>ウム</t>
    </rPh>
    <phoneticPr fontId="4"/>
  </si>
  <si>
    <t>書面</t>
    <rPh sb="0" eb="2">
      <t>ショメン</t>
    </rPh>
    <phoneticPr fontId="4"/>
  </si>
  <si>
    <t>電子媒体</t>
    <rPh sb="0" eb="2">
      <t>デンシ</t>
    </rPh>
    <rPh sb="2" eb="4">
      <t>バイタイ</t>
    </rPh>
    <phoneticPr fontId="4"/>
  </si>
  <si>
    <t>承認あり・なし</t>
  </si>
  <si>
    <t>◆利用者の同意</t>
    <phoneticPr fontId="4"/>
  </si>
  <si>
    <t>あり・なし</t>
  </si>
  <si>
    <t>12　入所支援等</t>
    <phoneticPr fontId="4"/>
  </si>
  <si>
    <t>　正当な理由のない提供拒否の禁止</t>
    <phoneticPr fontId="4"/>
  </si>
  <si>
    <t>　乳児等支援給付認定保護者から利用の申込みを受けたときは、正当な理由がなければ、これを拒んではならない。</t>
    <phoneticPr fontId="4"/>
  </si>
  <si>
    <t>いない　・　いる</t>
  </si>
  <si>
    <t>　あっせん及び要請に対する協力</t>
    <phoneticPr fontId="4"/>
  </si>
  <si>
    <t>　提供する特定乳児等通園支援の利用について子ども・子育て支援法第54条の3において準用する第54条第1項の規定により市町村が行うあっせん及び要請に対し、できる限り協力していること。</t>
    <phoneticPr fontId="4"/>
  </si>
  <si>
    <t>　乳児等支援支給認定証に記載された事項の確認</t>
    <phoneticPr fontId="4"/>
  </si>
  <si>
    <t>　当該乳児等支援給付認定子どもに対して最初に特定乳児等通園支援を提供するに際し、乳児等支援給付認定保護者から子ども・子育て支援法第30条の15第3項に規定する乳児等支援支給認定証の提示を受けたときは、子ども・子育て支援法施行規則(平成26年内閣府令第44号)第28条の24各号に掲げる事項を確認していること。</t>
    <phoneticPr fontId="4"/>
  </si>
  <si>
    <t>　乳児等支援給付認定の申請に係る援助</t>
    <phoneticPr fontId="4"/>
  </si>
  <si>
    <t>　乳児等支援給付認定を受けていない保護者から利用の申込みがあった場合は、当該保護者の意思を踏まえて速やかに乳児等支援給付認定の申請が行われるよう必要な援助を行っていること。</t>
    <phoneticPr fontId="4"/>
  </si>
  <si>
    <t>　利益の供与の禁止</t>
    <phoneticPr fontId="4"/>
  </si>
  <si>
    <t>　利用者支援事業その他の地域子ども・子育て支援事業を行う者(利用者支援事業者等)、教育・保育施設、地域型保育事業者若しくは乳児等通園支援事業者又はその職員に対し、支給対象小学校就学前子ども又はその家族に対して当該特定乳児等通園支援事業者を紹介することの対償として、金品その他の財産上の利益を供与していないこと。</t>
    <phoneticPr fontId="4"/>
  </si>
  <si>
    <t>　利益の収受の禁止</t>
    <phoneticPr fontId="4"/>
  </si>
  <si>
    <t>　利用者支援事業者等、教育・保育施設、地域型保育事業者若しくは乳児等通園支援事業者又はその職員から、支給対象小学校就学前子ども又はその家族を紹介することの対償として、金品その他の財産上の利益を収受していないこと。</t>
    <phoneticPr fontId="4"/>
  </si>
  <si>
    <t>　重要事項等の掲示等</t>
    <rPh sb="9" eb="10">
      <t>トウ</t>
    </rPh>
    <phoneticPr fontId="4"/>
  </si>
  <si>
    <t>　事業所の見やすい場所に、運営規程の概要、職員の勤務の体制、利用者負担その他の利用の申込みをした者の特定乳児等通園支援事業所の選択に資すると認められる重要事項を掲示するとともに、電気通信回線に接続して行う自動公衆送信(公衆によって直接受信されることを目的として公衆からの求めに応じ自動的に送信を行うことをいい、放送又は有線放送に該当するものを除く。)により公衆の閲覧に供していること。</t>
    <phoneticPr fontId="4"/>
  </si>
  <si>
    <t>◆園内の掲示場所</t>
    <rPh sb="1" eb="3">
      <t>エンナイ</t>
    </rPh>
    <rPh sb="4" eb="6">
      <t>ケイジ</t>
    </rPh>
    <rPh sb="6" eb="8">
      <t>バショ</t>
    </rPh>
    <phoneticPr fontId="4"/>
  </si>
  <si>
    <t>◆インターネットへの掲載</t>
    <rPh sb="10" eb="12">
      <t>ケイサイ</t>
    </rPh>
    <phoneticPr fontId="4"/>
  </si>
  <si>
    <t>ここdeサーチへの掲載</t>
    <rPh sb="9" eb="11">
      <t>ケイサイ</t>
    </rPh>
    <phoneticPr fontId="4"/>
  </si>
  <si>
    <t>園ホームページへの掲載
※下欄に掲載ページアドレスを記載してください</t>
    <rPh sb="0" eb="1">
      <t>エン</t>
    </rPh>
    <rPh sb="9" eb="11">
      <t>ケイサイ</t>
    </rPh>
    <rPh sb="13" eb="15">
      <t>カラン</t>
    </rPh>
    <rPh sb="16" eb="18">
      <t>ケイサイ</t>
    </rPh>
    <rPh sb="26" eb="28">
      <t>キサイ</t>
    </rPh>
    <phoneticPr fontId="4"/>
  </si>
  <si>
    <t>その他</t>
    <rPh sb="2" eb="3">
      <t>タ</t>
    </rPh>
    <phoneticPr fontId="4"/>
  </si>
  <si>
    <t>（</t>
    <phoneticPr fontId="4"/>
  </si>
  <si>
    <t>）</t>
    <phoneticPr fontId="4"/>
  </si>
  <si>
    <t>13　記録の整備</t>
    <rPh sb="3" eb="5">
      <t>キロク</t>
    </rPh>
    <rPh sb="6" eb="8">
      <t>セイビ</t>
    </rPh>
    <phoneticPr fontId="4"/>
  </si>
  <si>
    <t>　記録の整備</t>
    <rPh sb="1" eb="3">
      <t>キロク</t>
    </rPh>
    <rPh sb="4" eb="6">
      <t>セイビ</t>
    </rPh>
    <phoneticPr fontId="4"/>
  </si>
  <si>
    <t>　職員、設備、会計及び入所している者の処遇の状況を明らかにする諸記録を整備していること。
　</t>
    <phoneticPr fontId="4"/>
  </si>
  <si>
    <t>職員
適・否
(　　)</t>
    <rPh sb="0" eb="2">
      <t>ショクイン</t>
    </rPh>
    <phoneticPr fontId="4"/>
  </si>
  <si>
    <t>職員、設備及び会計に関する諸記録</t>
    <rPh sb="3" eb="5">
      <t>セツビ</t>
    </rPh>
    <rPh sb="5" eb="6">
      <t>オヨ</t>
    </rPh>
    <rPh sb="7" eb="9">
      <t>カイケイ</t>
    </rPh>
    <rPh sb="10" eb="11">
      <t>カン</t>
    </rPh>
    <phoneticPr fontId="4"/>
  </si>
  <si>
    <t>有無</t>
    <rPh sb="0" eb="2">
      <t>ウム</t>
    </rPh>
    <phoneticPr fontId="4"/>
  </si>
  <si>
    <t>労働者名簿</t>
    <phoneticPr fontId="4"/>
  </si>
  <si>
    <t>設備
適・否
(　　)</t>
    <rPh sb="0" eb="2">
      <t>セツビ</t>
    </rPh>
    <phoneticPr fontId="4"/>
  </si>
  <si>
    <t>資格証明書</t>
    <phoneticPr fontId="4"/>
  </si>
  <si>
    <t>履歴書</t>
    <phoneticPr fontId="4"/>
  </si>
  <si>
    <t>雇用契約書または労働条件通知書</t>
    <rPh sb="0" eb="2">
      <t>コヨウ</t>
    </rPh>
    <rPh sb="2" eb="5">
      <t>ケイヤクショ</t>
    </rPh>
    <rPh sb="8" eb="10">
      <t>ロウドウ</t>
    </rPh>
    <rPh sb="10" eb="12">
      <t>ジョウケン</t>
    </rPh>
    <rPh sb="12" eb="15">
      <t>ツウチショ</t>
    </rPh>
    <phoneticPr fontId="4"/>
  </si>
  <si>
    <t>出勤簿</t>
    <rPh sb="0" eb="2">
      <t>シュッキン</t>
    </rPh>
    <rPh sb="2" eb="3">
      <t>ボ</t>
    </rPh>
    <phoneticPr fontId="4"/>
  </si>
  <si>
    <t>会計
適・否
(　　)</t>
    <rPh sb="0" eb="2">
      <t>カイケイ</t>
    </rPh>
    <phoneticPr fontId="4"/>
  </si>
  <si>
    <t>(6)</t>
    <phoneticPr fontId="4"/>
  </si>
  <si>
    <t>休暇記録</t>
    <rPh sb="0" eb="2">
      <t>キュウカ</t>
    </rPh>
    <rPh sb="2" eb="4">
      <t>キロク</t>
    </rPh>
    <phoneticPr fontId="4"/>
  </si>
  <si>
    <t>消防設備点検記録</t>
    <rPh sb="0" eb="2">
      <t>ショウボウ</t>
    </rPh>
    <rPh sb="2" eb="4">
      <t>セツビ</t>
    </rPh>
    <rPh sb="4" eb="6">
      <t>テンケン</t>
    </rPh>
    <rPh sb="6" eb="8">
      <t>キロク</t>
    </rPh>
    <phoneticPr fontId="4"/>
  </si>
  <si>
    <t>会計帳簿（経理規程に規定してあるもの）</t>
    <rPh sb="0" eb="2">
      <t>カイケイ</t>
    </rPh>
    <rPh sb="2" eb="4">
      <t>チョウボ</t>
    </rPh>
    <rPh sb="5" eb="7">
      <t>ケイリ</t>
    </rPh>
    <rPh sb="7" eb="9">
      <t>キテイ</t>
    </rPh>
    <rPh sb="10" eb="12">
      <t>キテイ</t>
    </rPh>
    <phoneticPr fontId="4"/>
  </si>
  <si>
    <t>　乳児等支援給付認定子どもに対する特定乳児等通園支援の提供に関する次に掲げる記録等を整備し、その完結の日から5年間保存していること。
(1)特定乳児等運営基準第14条に定めるものに基づく特定乳児等通園支援の提供に当たっての計画
(2)特定乳児等運営基準第11条の規定による特定乳児等通園支援の提供の記録
(3)特定乳児等運営基準第18条の規定による市町村への通知に係る記録
(4)特定乳児等運営基準第28条第2項に規定する苦情の内容等の記録
(5)特定乳児等運営基準第30条第3項に規定する事故の状況及び事故に際して採った処置についての記録</t>
    <phoneticPr fontId="4"/>
  </si>
  <si>
    <t>処遇
適・否
(　　)</t>
    <rPh sb="0" eb="2">
      <t>ショグウ</t>
    </rPh>
    <phoneticPr fontId="4"/>
  </si>
  <si>
    <t>特定乳児等通園支援の提供に関する記録</t>
    <rPh sb="0" eb="2">
      <t>トクテイ</t>
    </rPh>
    <rPh sb="2" eb="4">
      <t>ニュウジ</t>
    </rPh>
    <rPh sb="4" eb="5">
      <t>トウ</t>
    </rPh>
    <rPh sb="5" eb="7">
      <t>ツウエン</t>
    </rPh>
    <rPh sb="7" eb="9">
      <t>シエン</t>
    </rPh>
    <rPh sb="10" eb="12">
      <t>テイキョウ</t>
    </rPh>
    <rPh sb="13" eb="14">
      <t>カン</t>
    </rPh>
    <rPh sb="16" eb="18">
      <t>キロク</t>
    </rPh>
    <phoneticPr fontId="4"/>
  </si>
  <si>
    <t>保存期間</t>
    <rPh sb="0" eb="2">
      <t>ホゾン</t>
    </rPh>
    <rPh sb="2" eb="4">
      <t>キカン</t>
    </rPh>
    <phoneticPr fontId="4"/>
  </si>
  <si>
    <t>保育計画等</t>
    <rPh sb="0" eb="2">
      <t>ホイク</t>
    </rPh>
    <rPh sb="2" eb="4">
      <t>ケイカク</t>
    </rPh>
    <rPh sb="4" eb="5">
      <t>トウ</t>
    </rPh>
    <phoneticPr fontId="4"/>
  </si>
  <si>
    <t>年</t>
    <rPh sb="0" eb="1">
      <t>ネン</t>
    </rPh>
    <phoneticPr fontId="4"/>
  </si>
  <si>
    <r>
      <rPr>
        <sz val="9"/>
        <color theme="1"/>
        <rFont val="ＭＳ 明朝"/>
        <family val="1"/>
        <charset val="128"/>
      </rPr>
      <t>特定乳児</t>
    </r>
    <r>
      <rPr>
        <sz val="10"/>
        <color theme="1"/>
        <rFont val="ＭＳ 明朝"/>
        <family val="1"/>
        <charset val="128"/>
      </rPr>
      <t xml:space="preserve">
適・否
(　　)</t>
    </r>
    <rPh sb="0" eb="2">
      <t>トクテイ</t>
    </rPh>
    <rPh sb="2" eb="4">
      <t>ニュウジ</t>
    </rPh>
    <phoneticPr fontId="4"/>
  </si>
  <si>
    <t>保育日誌等</t>
    <rPh sb="0" eb="2">
      <t>ホイク</t>
    </rPh>
    <rPh sb="2" eb="4">
      <t>ニッシ</t>
    </rPh>
    <rPh sb="4" eb="5">
      <t>トウ</t>
    </rPh>
    <phoneticPr fontId="4"/>
  </si>
  <si>
    <t>利用者の不正受給の防止に関する市への通知記録</t>
    <rPh sb="0" eb="3">
      <t>リヨウシャ</t>
    </rPh>
    <rPh sb="4" eb="6">
      <t>フセイ</t>
    </rPh>
    <rPh sb="6" eb="8">
      <t>ジュキュウ</t>
    </rPh>
    <rPh sb="9" eb="11">
      <t>ボウシ</t>
    </rPh>
    <rPh sb="12" eb="13">
      <t>カン</t>
    </rPh>
    <rPh sb="15" eb="16">
      <t>シ</t>
    </rPh>
    <rPh sb="18" eb="20">
      <t>ツウチ</t>
    </rPh>
    <rPh sb="20" eb="22">
      <t>キロク</t>
    </rPh>
    <phoneticPr fontId="4"/>
  </si>
  <si>
    <t>有・無・該当なし</t>
  </si>
  <si>
    <t>苦情に関する記録</t>
    <rPh sb="0" eb="2">
      <t>クジョウ</t>
    </rPh>
    <rPh sb="3" eb="4">
      <t>カン</t>
    </rPh>
    <rPh sb="6" eb="8">
      <t>キロク</t>
    </rPh>
    <phoneticPr fontId="4"/>
  </si>
  <si>
    <t>事故状況・処置等に関する記録</t>
    <rPh sb="0" eb="2">
      <t>ジコ</t>
    </rPh>
    <rPh sb="2" eb="4">
      <t>ジョウキョウ</t>
    </rPh>
    <rPh sb="5" eb="7">
      <t>ショチ</t>
    </rPh>
    <rPh sb="7" eb="8">
      <t>トウ</t>
    </rPh>
    <rPh sb="9" eb="10">
      <t>カン</t>
    </rPh>
    <rPh sb="12" eb="14">
      <t>キロク</t>
    </rPh>
    <phoneticPr fontId="4"/>
  </si>
  <si>
    <t>5年保存
適・否
(　　)</t>
    <rPh sb="1" eb="2">
      <t>ネン</t>
    </rPh>
    <rPh sb="2" eb="4">
      <t>ホゾン</t>
    </rPh>
    <phoneticPr fontId="4"/>
  </si>
  <si>
    <t>14　その他</t>
    <rPh sb="5" eb="6">
      <t>タ</t>
    </rPh>
    <phoneticPr fontId="4"/>
  </si>
  <si>
    <t>　その他</t>
    <rPh sb="3" eb="4">
      <t>タ</t>
    </rPh>
    <phoneticPr fontId="4"/>
  </si>
  <si>
    <t>　事業の運営に関し、不適切な事項がないこと。</t>
    <rPh sb="1" eb="3">
      <t>ジギョウ</t>
    </rPh>
    <rPh sb="4" eb="6">
      <t>ウンエイ</t>
    </rPh>
    <rPh sb="7" eb="8">
      <t>カン</t>
    </rPh>
    <phoneticPr fontId="4"/>
  </si>
  <si>
    <t>ない　・　ある</t>
    <phoneticPr fontId="4"/>
  </si>
  <si>
    <t>　　※　周知事項　※</t>
    <rPh sb="6" eb="8">
      <t>ジコウ</t>
    </rPh>
    <phoneticPr fontId="4"/>
  </si>
  <si>
    <t>1　保育士の雇用等</t>
    <phoneticPr fontId="4"/>
  </si>
  <si>
    <t>　報告</t>
    <rPh sb="1" eb="3">
      <t>ホウコク</t>
    </rPh>
    <phoneticPr fontId="4"/>
  </si>
  <si>
    <t>　雇用する保育士について、禁錮以上の刑に処せられた者など第18条の5第2号若しくは第3号に該当すると認めたとき、又は当該保育士が児童生徒性暴力等を行つたと思料するときは、速やかにその旨を都道府県知事に報告していること。</t>
    <phoneticPr fontId="4"/>
  </si>
  <si>
    <t>－</t>
    <phoneticPr fontId="4"/>
  </si>
  <si>
    <t>　データベース活用</t>
    <rPh sb="7" eb="9">
      <t>カツヨウ</t>
    </rPh>
    <phoneticPr fontId="4"/>
  </si>
  <si>
    <t>　保育士を任命し、又は雇用する者は、保育士を任命し、又は雇用しようとするときは、児童福祉法第18条の36第1項のデータベースを活用していること。</t>
    <phoneticPr fontId="4"/>
  </si>
  <si>
    <t>児童対象性暴力等の防止</t>
    <phoneticPr fontId="4"/>
  </si>
  <si>
    <t>　児童等対象業務従事者（児童と接する業務に従事する者のうち、支配性、継続性及び閉鎖性のある環境の下で当該児童に接するものいう。）に係る犯罪事実確認その他必要な措置を講じなければならない。
※犯罪事実確認・・・学校設置者等及び民間教育保育等事業者による児童対象性暴力等の防止等のための措置に関する法律第4条第1項に規定する犯罪事実確認</t>
    <phoneticPr fontId="4"/>
  </si>
  <si>
    <t>施設名</t>
    <phoneticPr fontId="4"/>
  </si>
  <si>
    <t/>
  </si>
  <si>
    <t>※施設名は自動表示されます。</t>
    <phoneticPr fontId="4"/>
  </si>
  <si>
    <r>
      <t>令和</t>
    </r>
    <r>
      <rPr>
        <sz val="24"/>
        <color rgb="FFFF0000"/>
        <rFont val="ＭＳ 明朝"/>
        <family val="1"/>
        <charset val="128"/>
      </rPr>
      <t>６</t>
    </r>
    <r>
      <rPr>
        <sz val="24"/>
        <rFont val="ＭＳ 明朝"/>
        <family val="1"/>
        <charset val="128"/>
      </rPr>
      <t xml:space="preserve">年度　指導監査事前提出資料
</t>
    </r>
    <r>
      <rPr>
        <sz val="16"/>
        <rFont val="ＭＳ 明朝"/>
        <family val="1"/>
        <charset val="128"/>
      </rPr>
      <t>相模原市指導監査基準保育所編対応</t>
    </r>
    <r>
      <rPr>
        <sz val="24"/>
        <rFont val="ＭＳ 明朝"/>
        <family val="1"/>
        <charset val="128"/>
      </rPr>
      <t xml:space="preserve">
～　会　計　～</t>
    </r>
    <rPh sb="0" eb="1">
      <t>レイ</t>
    </rPh>
    <rPh sb="1" eb="2">
      <t>カズ</t>
    </rPh>
    <rPh sb="3" eb="5">
      <t>ネンド</t>
    </rPh>
    <rPh sb="6" eb="8">
      <t>シドウ</t>
    </rPh>
    <rPh sb="8" eb="10">
      <t>カンサ</t>
    </rPh>
    <rPh sb="10" eb="12">
      <t>ジゼン</t>
    </rPh>
    <rPh sb="12" eb="14">
      <t>テイシュツ</t>
    </rPh>
    <rPh sb="14" eb="16">
      <t>シリョウ</t>
    </rPh>
    <rPh sb="27" eb="29">
      <t>ホイク</t>
    </rPh>
    <rPh sb="29" eb="30">
      <t>ジョ</t>
    </rPh>
    <rPh sb="30" eb="31">
      <t>ヘン</t>
    </rPh>
    <rPh sb="36" eb="37">
      <t>カイ</t>
    </rPh>
    <rPh sb="38" eb="39">
      <t>ケイ</t>
    </rPh>
    <phoneticPr fontId="4"/>
  </si>
  <si>
    <t>1　管理組織の確立</t>
    <phoneticPr fontId="4"/>
  </si>
  <si>
    <t>　現金等貴重品の保管状況</t>
    <phoneticPr fontId="4"/>
  </si>
  <si>
    <t>児</t>
    <phoneticPr fontId="4"/>
  </si>
  <si>
    <t>　現金、預金等の保管が適正に行われているか。</t>
    <phoneticPr fontId="4"/>
  </si>
  <si>
    <t>◆現金等貴重品の保管について</t>
    <rPh sb="1" eb="3">
      <t>ゲンキン</t>
    </rPh>
    <rPh sb="3" eb="4">
      <t>トウ</t>
    </rPh>
    <rPh sb="4" eb="7">
      <t>キチョウヒン</t>
    </rPh>
    <rPh sb="8" eb="10">
      <t>ホカン</t>
    </rPh>
    <phoneticPr fontId="4"/>
  </si>
  <si>
    <t>規程上の手続き等</t>
    <rPh sb="0" eb="2">
      <t>キテイ</t>
    </rPh>
    <rPh sb="2" eb="3">
      <t>ジョウ</t>
    </rPh>
    <rPh sb="4" eb="6">
      <t>テツヅ</t>
    </rPh>
    <rPh sb="7" eb="8">
      <t>トウ</t>
    </rPh>
    <phoneticPr fontId="4"/>
  </si>
  <si>
    <t>経理規程</t>
    <rPh sb="0" eb="2">
      <t>ケイリ</t>
    </rPh>
    <rPh sb="2" eb="4">
      <t>キテイ</t>
    </rPh>
    <phoneticPr fontId="4"/>
  </si>
  <si>
    <t>直接支出禁止、金融機関へ預け入れ</t>
    <rPh sb="0" eb="2">
      <t>チョクセツ</t>
    </rPh>
    <rPh sb="2" eb="4">
      <t>シシュツ</t>
    </rPh>
    <rPh sb="4" eb="6">
      <t>キンシ</t>
    </rPh>
    <rPh sb="7" eb="9">
      <t>キンユウ</t>
    </rPh>
    <rPh sb="9" eb="11">
      <t>キカン</t>
    </rPh>
    <rPh sb="12" eb="13">
      <t>アズ</t>
    </rPh>
    <rPh sb="14" eb="15">
      <t>イ</t>
    </rPh>
    <phoneticPr fontId="4"/>
  </si>
  <si>
    <t>金融機関への
預け入れ期間</t>
    <rPh sb="11" eb="13">
      <t>キカン</t>
    </rPh>
    <phoneticPr fontId="4"/>
  </si>
  <si>
    <t>日以内</t>
    <rPh sb="0" eb="1">
      <t>ヒ</t>
    </rPh>
    <rPh sb="1" eb="3">
      <t>イナイ</t>
    </rPh>
    <phoneticPr fontId="4"/>
  </si>
  <si>
    <t>第</t>
    <rPh sb="0" eb="1">
      <t>ダイ</t>
    </rPh>
    <phoneticPr fontId="4"/>
  </si>
  <si>
    <t>残高の確認</t>
    <rPh sb="0" eb="2">
      <t>ザンダカ</t>
    </rPh>
    <rPh sb="3" eb="5">
      <t>カクニン</t>
    </rPh>
    <phoneticPr fontId="4"/>
  </si>
  <si>
    <t>確認頻度</t>
    <rPh sb="0" eb="2">
      <t>カクニン</t>
    </rPh>
    <rPh sb="2" eb="4">
      <t>ヒンド</t>
    </rPh>
    <phoneticPr fontId="4"/>
  </si>
  <si>
    <t>現金</t>
    <rPh sb="0" eb="2">
      <t>ゲンキン</t>
    </rPh>
    <phoneticPr fontId="4"/>
  </si>
  <si>
    <t>小口現金</t>
    <rPh sb="0" eb="2">
      <t>コグチ</t>
    </rPh>
    <rPh sb="2" eb="4">
      <t>ゲンキン</t>
    </rPh>
    <phoneticPr fontId="4"/>
  </si>
  <si>
    <t>預貯金</t>
    <rPh sb="0" eb="3">
      <t>ヨチョキン</t>
    </rPh>
    <phoneticPr fontId="4"/>
  </si>
  <si>
    <t>職名</t>
    <rPh sb="0" eb="2">
      <t>ショクメイ</t>
    </rPh>
    <phoneticPr fontId="4"/>
  </si>
  <si>
    <t>氏名</t>
    <rPh sb="0" eb="2">
      <t>シメイ</t>
    </rPh>
    <phoneticPr fontId="4"/>
  </si>
  <si>
    <t>管理者</t>
    <rPh sb="0" eb="3">
      <t>カンリシャ</t>
    </rPh>
    <phoneticPr fontId="4"/>
  </si>
  <si>
    <t>印、現金等
の管理方法</t>
    <rPh sb="0" eb="1">
      <t>イン</t>
    </rPh>
    <rPh sb="2" eb="5">
      <t>ゲンキントウ</t>
    </rPh>
    <rPh sb="7" eb="8">
      <t>カン</t>
    </rPh>
    <rPh sb="8" eb="9">
      <t>リ</t>
    </rPh>
    <rPh sb="9" eb="11">
      <t>ホウホウ</t>
    </rPh>
    <phoneticPr fontId="4"/>
  </si>
  <si>
    <t>　内部牽制体制の確立及び機能の状況</t>
    <phoneticPr fontId="4"/>
  </si>
  <si>
    <t>　内部牽制体制が確立され、適正に機能しているか。</t>
    <phoneticPr fontId="4"/>
  </si>
  <si>
    <t>◆会計組織の状況</t>
    <rPh sb="1" eb="2">
      <t>カイ</t>
    </rPh>
    <rPh sb="2" eb="3">
      <t>ケイ</t>
    </rPh>
    <rPh sb="3" eb="5">
      <t>ソシキ</t>
    </rPh>
    <rPh sb="6" eb="8">
      <t>ジョウキョウ</t>
    </rPh>
    <phoneticPr fontId="4"/>
  </si>
  <si>
    <t>会計責任者</t>
    <rPh sb="0" eb="2">
      <t>カイケイ</t>
    </rPh>
    <rPh sb="2" eb="5">
      <t>セキニンシャ</t>
    </rPh>
    <phoneticPr fontId="4"/>
  </si>
  <si>
    <t>出納職員</t>
    <rPh sb="0" eb="2">
      <t>スイトウ</t>
    </rPh>
    <rPh sb="2" eb="4">
      <t>ショクイン</t>
    </rPh>
    <phoneticPr fontId="4"/>
  </si>
  <si>
    <t>残高確認
の方法等</t>
    <rPh sb="0" eb="2">
      <t>ザンダカ</t>
    </rPh>
    <rPh sb="2" eb="4">
      <t>カクニン</t>
    </rPh>
    <rPh sb="6" eb="8">
      <t>ホウホウ</t>
    </rPh>
    <rPh sb="8" eb="9">
      <t>トウ</t>
    </rPh>
    <phoneticPr fontId="4"/>
  </si>
  <si>
    <t>◆内部牽制体制等について（具体的な体制や対策を記入してください。）</t>
    <phoneticPr fontId="4"/>
  </si>
  <si>
    <t>2　会計の区分</t>
    <phoneticPr fontId="4"/>
  </si>
  <si>
    <t>　会計の区分</t>
    <phoneticPr fontId="4"/>
  </si>
  <si>
    <t>特</t>
    <phoneticPr fontId="4"/>
  </si>
  <si>
    <t>　特定教育・保育の事業の会計をその他の事業の会計と区分していること。</t>
    <phoneticPr fontId="4"/>
  </si>
  <si>
    <t>　予算等の編成</t>
    <rPh sb="1" eb="3">
      <t>ヨサン</t>
    </rPh>
    <rPh sb="3" eb="4">
      <t>トウ</t>
    </rPh>
    <rPh sb="5" eb="7">
      <t>ヘンセイ</t>
    </rPh>
    <phoneticPr fontId="4"/>
  </si>
  <si>
    <t xml:space="preserve">　予算及び補正予算の編成の時期と積算は適切に行われているか。
※補正予算は年度途中で予算との乖離等が見込まれる場合に、必要な収入及び支出について編成するものとする。ただし、乖離額等が法人の運営に支障がなく、軽微な範囲にとどまる場合は、この限りではない。
</t>
    <phoneticPr fontId="4"/>
  </si>
  <si>
    <t>◆予算及び補正予算の昨年度実績</t>
    <rPh sb="1" eb="3">
      <t>ヨサン</t>
    </rPh>
    <rPh sb="3" eb="4">
      <t>オヨ</t>
    </rPh>
    <rPh sb="5" eb="7">
      <t>ホセイ</t>
    </rPh>
    <rPh sb="7" eb="9">
      <t>ヨサン</t>
    </rPh>
    <rPh sb="10" eb="13">
      <t>サクネンド</t>
    </rPh>
    <rPh sb="13" eb="15">
      <t>ジッセキ</t>
    </rPh>
    <phoneticPr fontId="4"/>
  </si>
  <si>
    <t>会計年度の始期</t>
    <rPh sb="0" eb="2">
      <t>カイケイ</t>
    </rPh>
    <rPh sb="2" eb="4">
      <t>ネンド</t>
    </rPh>
    <rPh sb="5" eb="7">
      <t>シキ</t>
    </rPh>
    <phoneticPr fontId="4"/>
  </si>
  <si>
    <t>予算編成の時期</t>
    <rPh sb="0" eb="2">
      <t>ヨサン</t>
    </rPh>
    <rPh sb="2" eb="4">
      <t>ヘンセイ</t>
    </rPh>
    <rPh sb="5" eb="7">
      <t>ジキ</t>
    </rPh>
    <phoneticPr fontId="4"/>
  </si>
  <si>
    <t>補正予算編成の時期</t>
    <rPh sb="0" eb="2">
      <t>ホセイ</t>
    </rPh>
    <rPh sb="2" eb="4">
      <t>ヨサン</t>
    </rPh>
    <rPh sb="4" eb="6">
      <t>ヘンセイ</t>
    </rPh>
    <rPh sb="7" eb="9">
      <t>ジキ</t>
    </rPh>
    <phoneticPr fontId="4"/>
  </si>
  <si>
    <t>3　計算書類等
（1）社会福祉法人</t>
    <phoneticPr fontId="4"/>
  </si>
  <si>
    <t>　社会福祉法人の計算書類作成状況</t>
    <phoneticPr fontId="4"/>
  </si>
  <si>
    <t>(1)計算書類を様式に従って作成していること。</t>
    <phoneticPr fontId="4"/>
  </si>
  <si>
    <t>＜社会福祉法人＞</t>
    <rPh sb="1" eb="3">
      <t>シャカイ</t>
    </rPh>
    <rPh sb="3" eb="5">
      <t>フクシ</t>
    </rPh>
    <rPh sb="5" eb="7">
      <t>ホウジン</t>
    </rPh>
    <phoneticPr fontId="4"/>
  </si>
  <si>
    <t>(2)計算書類に、整合性がとれていること。</t>
    <phoneticPr fontId="4"/>
  </si>
  <si>
    <t>いる・いない・社福法人以外</t>
  </si>
  <si>
    <t>◆計算書類の作成状況</t>
    <rPh sb="1" eb="3">
      <t>ケイサン</t>
    </rPh>
    <rPh sb="3" eb="5">
      <t>ショルイ</t>
    </rPh>
    <rPh sb="6" eb="8">
      <t>サクセイ</t>
    </rPh>
    <rPh sb="8" eb="10">
      <t>ジョウキョウ</t>
    </rPh>
    <phoneticPr fontId="4"/>
  </si>
  <si>
    <t>計算書類</t>
    <rPh sb="0" eb="2">
      <t>ケイサン</t>
    </rPh>
    <rPh sb="2" eb="4">
      <t>ショルイ</t>
    </rPh>
    <phoneticPr fontId="4"/>
  </si>
  <si>
    <t>様式</t>
    <rPh sb="0" eb="2">
      <t>ヨウシキ</t>
    </rPh>
    <phoneticPr fontId="4"/>
  </si>
  <si>
    <t>作成</t>
    <rPh sb="0" eb="2">
      <t>サクセイ</t>
    </rPh>
    <phoneticPr fontId="4"/>
  </si>
  <si>
    <t>(拠点区分名)資金収支計算書</t>
    <rPh sb="1" eb="3">
      <t>キョテン</t>
    </rPh>
    <rPh sb="3" eb="5">
      <t>クブン</t>
    </rPh>
    <rPh sb="5" eb="6">
      <t>メイ</t>
    </rPh>
    <rPh sb="7" eb="9">
      <t>シキン</t>
    </rPh>
    <rPh sb="9" eb="11">
      <t>シュウシ</t>
    </rPh>
    <rPh sb="11" eb="13">
      <t>ケイサン</t>
    </rPh>
    <rPh sb="13" eb="14">
      <t>ショ</t>
    </rPh>
    <phoneticPr fontId="4"/>
  </si>
  <si>
    <t>第１号第４様式</t>
    <rPh sb="0" eb="1">
      <t>ダイ</t>
    </rPh>
    <rPh sb="2" eb="3">
      <t>ゴウ</t>
    </rPh>
    <rPh sb="3" eb="4">
      <t>ダイ</t>
    </rPh>
    <rPh sb="5" eb="7">
      <t>ヨウシキ</t>
    </rPh>
    <phoneticPr fontId="4"/>
  </si>
  <si>
    <t>適・否</t>
    <rPh sb="0" eb="1">
      <t>テキ</t>
    </rPh>
    <rPh sb="2" eb="3">
      <t>ヒ</t>
    </rPh>
    <phoneticPr fontId="4"/>
  </si>
  <si>
    <t>(拠点区分名)事業活動計算書</t>
    <rPh sb="7" eb="9">
      <t>ジギョウ</t>
    </rPh>
    <rPh sb="9" eb="11">
      <t>カツドウ</t>
    </rPh>
    <rPh sb="11" eb="13">
      <t>ケイサン</t>
    </rPh>
    <rPh sb="13" eb="14">
      <t>ショ</t>
    </rPh>
    <phoneticPr fontId="4"/>
  </si>
  <si>
    <t>第２号第４様式</t>
    <rPh sb="0" eb="1">
      <t>ダイ</t>
    </rPh>
    <rPh sb="2" eb="3">
      <t>ゴウ</t>
    </rPh>
    <rPh sb="3" eb="4">
      <t>ダイ</t>
    </rPh>
    <rPh sb="5" eb="7">
      <t>ヨウシキ</t>
    </rPh>
    <phoneticPr fontId="4"/>
  </si>
  <si>
    <t>(拠点区分名)貸借対照表</t>
    <rPh sb="7" eb="9">
      <t>タイシャク</t>
    </rPh>
    <rPh sb="9" eb="11">
      <t>タイショウ</t>
    </rPh>
    <rPh sb="11" eb="12">
      <t>ヒョウ</t>
    </rPh>
    <phoneticPr fontId="4"/>
  </si>
  <si>
    <t>第３号第４様式</t>
    <rPh sb="0" eb="1">
      <t>ダイ</t>
    </rPh>
    <rPh sb="2" eb="3">
      <t>ゴウ</t>
    </rPh>
    <rPh sb="3" eb="4">
      <t>ダイ</t>
    </rPh>
    <rPh sb="5" eb="7">
      <t>ヨウシキ</t>
    </rPh>
    <phoneticPr fontId="4"/>
  </si>
  <si>
    <t>◆計算書類の整合性チェック表</t>
    <rPh sb="1" eb="3">
      <t>ケイサン</t>
    </rPh>
    <rPh sb="3" eb="5">
      <t>ショルイ</t>
    </rPh>
    <rPh sb="6" eb="9">
      <t>セイゴウセイ</t>
    </rPh>
    <rPh sb="13" eb="14">
      <t>オモテ</t>
    </rPh>
    <phoneticPr fontId="4"/>
  </si>
  <si>
    <t>確認事項</t>
    <rPh sb="0" eb="2">
      <t>カクニン</t>
    </rPh>
    <rPh sb="2" eb="4">
      <t>ジコウ</t>
    </rPh>
    <phoneticPr fontId="4"/>
  </si>
  <si>
    <t>チェック</t>
    <phoneticPr fontId="4"/>
  </si>
  <si>
    <t>ア</t>
    <phoneticPr fontId="4"/>
  </si>
  <si>
    <t>資金収支計算書の当期末支払資金残高が、貸借対照表の当年度末支払資金残高（流動資産と流動負債の差額。ただし、１年基準により固定資産又は固定負債から振り替えられた流動資産・流動負債、引当金及び棚卸資産（貯蔵品を除く。）を除く。）と一致していること。</t>
    <phoneticPr fontId="4"/>
  </si>
  <si>
    <t>イ</t>
    <phoneticPr fontId="4"/>
  </si>
  <si>
    <t>資金収支計算書の前期末支払資金残高が、貸借対照表の前年度末支払資金残高と一致していること。</t>
    <phoneticPr fontId="4"/>
  </si>
  <si>
    <t>ウ</t>
    <phoneticPr fontId="4"/>
  </si>
  <si>
    <t>事業活動計算書の次期繰越活動増減差額が、貸借対照表の次期繰越活動増減差額と一致していること。</t>
    <phoneticPr fontId="4"/>
  </si>
  <si>
    <t>エ</t>
    <phoneticPr fontId="4"/>
  </si>
  <si>
    <t>事業活動計算書の当期活動増減差額が、貸借対照表の「（うち当期活動増減差額）」と一致していること。</t>
    <phoneticPr fontId="4"/>
  </si>
  <si>
    <t>オ</t>
    <phoneticPr fontId="4"/>
  </si>
  <si>
    <t>貸借対照表の前期末の額が、前年度貸借対照表の当期末の額と一致していること。</t>
    <phoneticPr fontId="4"/>
  </si>
  <si>
    <t>カ</t>
    <phoneticPr fontId="4"/>
  </si>
  <si>
    <t>資金収支計算書の前期末支払資金残高が、前年度資金収支計算書の当期末支払資金残高と一致していること。</t>
    <phoneticPr fontId="4"/>
  </si>
  <si>
    <t>キ</t>
    <phoneticPr fontId="4"/>
  </si>
  <si>
    <t>事業活動計算書の前期繰越活動増減差額が、前年度事業活動計算書の次期繰越活動増減差額と一致していること。</t>
    <phoneticPr fontId="4"/>
  </si>
  <si>
    <t>（2）社会福祉法人以外</t>
    <phoneticPr fontId="4"/>
  </si>
  <si>
    <t xml:space="preserve">  社会福祉法人以外の財務書類の作成状況</t>
    <phoneticPr fontId="4"/>
  </si>
  <si>
    <t xml:space="preserve">(1)収支計算書又は損益計算書において、保育所を経営する事業に係る区分を設けること。
(2)学校法人会計基準及び企業会計の基準による会計処理を行っている場合は、保育所を経営する事業に係る区分ごとに、積立金・積立資産明細書を作成していること。
【企業会計の基準による会計処理を行っている場合】
　保育所を経営する事業に係る区分ごとに以下も作成していること。
　1　貸借対照表(流動資産及び流動負債のみを記載)
　2　借入金明細書
　3　基本財産及びその他固定資産(有形固定資産)の
   明細書
</t>
    <phoneticPr fontId="4"/>
  </si>
  <si>
    <t>＜社会福祉法人以外＞</t>
    <rPh sb="1" eb="3">
      <t>シャカイ</t>
    </rPh>
    <rPh sb="3" eb="5">
      <t>フクシ</t>
    </rPh>
    <rPh sb="5" eb="7">
      <t>ホウジン</t>
    </rPh>
    <rPh sb="7" eb="9">
      <t>イガイ</t>
    </rPh>
    <phoneticPr fontId="4"/>
  </si>
  <si>
    <t>いる・いない・社福法人</t>
  </si>
  <si>
    <t>財務諸表</t>
    <rPh sb="0" eb="2">
      <t>ザイム</t>
    </rPh>
    <rPh sb="2" eb="4">
      <t>ショヒョウ</t>
    </rPh>
    <phoneticPr fontId="4"/>
  </si>
  <si>
    <t>作成の有無</t>
    <rPh sb="0" eb="2">
      <t>サクセイ</t>
    </rPh>
    <rPh sb="3" eb="5">
      <t>ウム</t>
    </rPh>
    <phoneticPr fontId="4"/>
  </si>
  <si>
    <t>1 収支計算書</t>
    <rPh sb="2" eb="4">
      <t>シュウシ</t>
    </rPh>
    <rPh sb="4" eb="7">
      <t>ケイサンショ</t>
    </rPh>
    <phoneticPr fontId="4"/>
  </si>
  <si>
    <t>2 損益計算書</t>
    <rPh sb="2" eb="4">
      <t>ソンエキ</t>
    </rPh>
    <rPh sb="4" eb="7">
      <t>ケイサンショ</t>
    </rPh>
    <phoneticPr fontId="4"/>
  </si>
  <si>
    <t>有・無</t>
    <rPh sb="0" eb="1">
      <t>アリ</t>
    </rPh>
    <rPh sb="2" eb="3">
      <t>ナシ</t>
    </rPh>
    <phoneticPr fontId="4"/>
  </si>
  <si>
    <t>3 積立金・積立資産明細書</t>
    <rPh sb="2" eb="4">
      <t>ツミタテ</t>
    </rPh>
    <rPh sb="4" eb="5">
      <t>キン</t>
    </rPh>
    <rPh sb="6" eb="8">
      <t>ツミタテ</t>
    </rPh>
    <rPh sb="8" eb="10">
      <t>シサン</t>
    </rPh>
    <rPh sb="10" eb="13">
      <t>メイサイショ</t>
    </rPh>
    <phoneticPr fontId="4"/>
  </si>
  <si>
    <t>4 貸借対照表</t>
    <rPh sb="2" eb="7">
      <t>タイシャクタイショウヒョウ</t>
    </rPh>
    <phoneticPr fontId="4"/>
  </si>
  <si>
    <t>5 借入金明細書</t>
    <rPh sb="2" eb="4">
      <t>カリイレ</t>
    </rPh>
    <rPh sb="4" eb="5">
      <t>キン</t>
    </rPh>
    <rPh sb="5" eb="8">
      <t>メイサイショ</t>
    </rPh>
    <phoneticPr fontId="4"/>
  </si>
  <si>
    <r>
      <rPr>
        <sz val="11"/>
        <rFont val="ＭＳ 明朝"/>
        <family val="1"/>
        <charset val="128"/>
      </rPr>
      <t>6</t>
    </r>
    <r>
      <rPr>
        <sz val="10"/>
        <rFont val="ＭＳ 明朝"/>
        <family val="1"/>
        <charset val="128"/>
      </rPr>
      <t xml:space="preserve"> 基本財産及び
　その他固定資産明細書</t>
    </r>
    <rPh sb="2" eb="4">
      <t>キホン</t>
    </rPh>
    <rPh sb="4" eb="6">
      <t>ザイサン</t>
    </rPh>
    <rPh sb="6" eb="7">
      <t>オヨ</t>
    </rPh>
    <rPh sb="12" eb="13">
      <t>タ</t>
    </rPh>
    <rPh sb="13" eb="15">
      <t>コテイ</t>
    </rPh>
    <rPh sb="15" eb="17">
      <t>シサン</t>
    </rPh>
    <rPh sb="17" eb="20">
      <t>メイサイショ</t>
    </rPh>
    <phoneticPr fontId="4"/>
  </si>
  <si>
    <t>　社会福祉法人以外の現況報告書等の提出状況</t>
    <phoneticPr fontId="4"/>
  </si>
  <si>
    <t xml:space="preserve">　次に掲げる財務関係書類を毎会計年度終了後3か月以内に、保育所を経営する事業に係る現況報告書を添付して、市長に提出していること。
　1　貸借対照表
　2　収支計算書又は損益計算書
　3　監査事項6に掲げる財務関係書類
</t>
    <phoneticPr fontId="4"/>
  </si>
  <si>
    <t>◆計算書類の提出状況</t>
    <rPh sb="1" eb="3">
      <t>ケイサン</t>
    </rPh>
    <rPh sb="3" eb="5">
      <t>ショルイ</t>
    </rPh>
    <rPh sb="6" eb="8">
      <t>テイシュツ</t>
    </rPh>
    <rPh sb="8" eb="10">
      <t>ジョウキョウ</t>
    </rPh>
    <phoneticPr fontId="4"/>
  </si>
  <si>
    <t>提出日</t>
    <rPh sb="0" eb="2">
      <t>テイシュツ</t>
    </rPh>
    <rPh sb="2" eb="3">
      <t>ビ</t>
    </rPh>
    <phoneticPr fontId="4"/>
  </si>
  <si>
    <t>日</t>
    <rPh sb="0" eb="1">
      <t>ニチ</t>
    </rPh>
    <phoneticPr fontId="4"/>
  </si>
  <si>
    <t>（3）共通事項</t>
    <rPh sb="3" eb="5">
      <t>キョウツウ</t>
    </rPh>
    <rPh sb="5" eb="7">
      <t>ジコウ</t>
    </rPh>
    <phoneticPr fontId="4"/>
  </si>
  <si>
    <t>　会計帳簿等の作成状況</t>
    <phoneticPr fontId="4"/>
  </si>
  <si>
    <t xml:space="preserve">　会計帳簿は、証憑に基づき作成され、会計責任者が、会計帳簿の内容及び帳簿と証憑の整合性を確認するなど、適正な会計処理を行っていること。また、証憑と会計伝票等を整理し保存していること。
</t>
    <phoneticPr fontId="4"/>
  </si>
  <si>
    <t>※具体的な整合性の確認方法等を記入して下さい。</t>
    <rPh sb="1" eb="4">
      <t>グタイテキ</t>
    </rPh>
    <rPh sb="5" eb="8">
      <t>セイゴウセイ</t>
    </rPh>
    <rPh sb="9" eb="11">
      <t>カクニン</t>
    </rPh>
    <rPh sb="11" eb="13">
      <t>ホウホウ</t>
    </rPh>
    <rPh sb="13" eb="14">
      <t>トウ</t>
    </rPh>
    <rPh sb="15" eb="17">
      <t>キニュウ</t>
    </rPh>
    <rPh sb="19" eb="20">
      <t>クダ</t>
    </rPh>
    <phoneticPr fontId="4"/>
  </si>
  <si>
    <t>※証憑と会計伝票の整理・保存方法について記入してください。</t>
    <rPh sb="1" eb="3">
      <t>ショウヒョウ</t>
    </rPh>
    <rPh sb="4" eb="6">
      <t>カイケイ</t>
    </rPh>
    <rPh sb="6" eb="8">
      <t>デンピョウ</t>
    </rPh>
    <rPh sb="9" eb="11">
      <t>セイリ</t>
    </rPh>
    <rPh sb="12" eb="14">
      <t>ホゾン</t>
    </rPh>
    <rPh sb="14" eb="16">
      <t>ホウホウ</t>
    </rPh>
    <rPh sb="20" eb="22">
      <t>キニュウ</t>
    </rPh>
    <phoneticPr fontId="4"/>
  </si>
  <si>
    <t xml:space="preserve">4　保育所における資金の運用について
(1)委託費の管理・運用
</t>
    <phoneticPr fontId="4"/>
  </si>
  <si>
    <t>　委託費の管理・運用状況</t>
    <phoneticPr fontId="4"/>
  </si>
  <si>
    <t>共</t>
    <phoneticPr fontId="4"/>
  </si>
  <si>
    <t>　委託費の管理・運用については、銀行、郵便局等への預貯金等安全確実でかつ換金性の高い方法により行っていること。</t>
    <phoneticPr fontId="4"/>
  </si>
  <si>
    <t>　委託費の法人外への貸付状況</t>
    <phoneticPr fontId="4"/>
  </si>
  <si>
    <t>　委託費の法人外への貸付を一切行っていないこと。</t>
    <phoneticPr fontId="4"/>
  </si>
  <si>
    <t>いない・いる</t>
  </si>
  <si>
    <t>　他会計間の賃借処理の状況</t>
    <phoneticPr fontId="4"/>
  </si>
  <si>
    <t xml:space="preserve">　経営上やむを得ない場合に限り、同一法人内における各施設拠点区分、本部拠点区分又は収益事業等の事業区分への貸付が認められているが、この場合、当該年度内に必ず清算していること。
</t>
    <phoneticPr fontId="4"/>
  </si>
  <si>
    <t>いる・いない・実績なし</t>
  </si>
  <si>
    <t>（2）委託費の弾力運用</t>
    <rPh sb="7" eb="9">
      <t>ダンリョク</t>
    </rPh>
    <rPh sb="9" eb="10">
      <t>ウン</t>
    </rPh>
    <rPh sb="10" eb="11">
      <t>ヨウ</t>
    </rPh>
    <phoneticPr fontId="4"/>
  </si>
  <si>
    <t>　運営費の適正運用及び弾力運用の状況</t>
    <rPh sb="1" eb="4">
      <t>ウンエイヒ</t>
    </rPh>
    <rPh sb="5" eb="7">
      <t>テキセイ</t>
    </rPh>
    <rPh sb="7" eb="9">
      <t>ウンヨウ</t>
    </rPh>
    <rPh sb="9" eb="10">
      <t>オヨ</t>
    </rPh>
    <rPh sb="11" eb="13">
      <t>ダンリョク</t>
    </rPh>
    <rPh sb="13" eb="15">
      <t>ウンヨウ</t>
    </rPh>
    <rPh sb="16" eb="18">
      <t>ジョウキョウ</t>
    </rPh>
    <phoneticPr fontId="3"/>
  </si>
  <si>
    <t>　新たに保育所を経営する事業を行う設置者については、設置後1年以内に監査事項15から19までの弾力運用を行っていないこと。</t>
    <phoneticPr fontId="4"/>
  </si>
  <si>
    <t>いない・いる・設置後1年超</t>
  </si>
  <si>
    <t>（3）委託費の使途範囲</t>
    <phoneticPr fontId="4"/>
  </si>
  <si>
    <t>別シート「会計点検資料1(保育所委託費の弾力運用の要件)」を記入してください。</t>
    <rPh sb="0" eb="1">
      <t>ベツ</t>
    </rPh>
    <rPh sb="30" eb="32">
      <t>キニュウ</t>
    </rPh>
    <phoneticPr fontId="4"/>
  </si>
  <si>
    <t>ア　要件1を満たす場合</t>
    <phoneticPr fontId="4"/>
  </si>
  <si>
    <t>　人件費、管理費、事業費の相互流用の状況</t>
    <rPh sb="1" eb="4">
      <t>ジンケンヒ</t>
    </rPh>
    <rPh sb="5" eb="8">
      <t>カンリヒ</t>
    </rPh>
    <rPh sb="9" eb="12">
      <t>ジギョウヒ</t>
    </rPh>
    <rPh sb="13" eb="15">
      <t>ソウゴ</t>
    </rPh>
    <rPh sb="15" eb="17">
      <t>リュウヨウ</t>
    </rPh>
    <rPh sb="18" eb="20">
      <t>ジョウキョウ</t>
    </rPh>
    <phoneticPr fontId="3"/>
  </si>
  <si>
    <t>【経理等通知1(2)】
　経理等通知1(2)①～⑦(以下、「要件1」と
いう。)をすべて満たす場合は、委託費の人件費、
管理費又は事業費を、各区分にかかわらず、当該
保育所を経営する事業に係る人件費、管理費又は
事業費に充てることができること。</t>
    <rPh sb="1" eb="4">
      <t>ケイリトウ</t>
    </rPh>
    <rPh sb="13" eb="16">
      <t>ケイリトウ</t>
    </rPh>
    <rPh sb="16" eb="18">
      <t>ツウチ</t>
    </rPh>
    <rPh sb="26" eb="28">
      <t>イカ</t>
    </rPh>
    <rPh sb="30" eb="32">
      <t>ヨウケン</t>
    </rPh>
    <rPh sb="51" eb="53">
      <t>イタク</t>
    </rPh>
    <rPh sb="53" eb="54">
      <t>ヒ</t>
    </rPh>
    <phoneticPr fontId="3"/>
  </si>
  <si>
    <t>充てている・充てていない</t>
  </si>
  <si>
    <t>◆弾力運用の状況(前年度)</t>
  </si>
  <si>
    <t>当該保育所
に係る</t>
    <phoneticPr fontId="4"/>
  </si>
  <si>
    <t>各区分を超えた人件費・管理費・事業費への充当</t>
    <phoneticPr fontId="4"/>
  </si>
  <si>
    <t>　積立資産の充当状況</t>
    <rPh sb="1" eb="3">
      <t>ツミタテ</t>
    </rPh>
    <rPh sb="3" eb="5">
      <t>シサン</t>
    </rPh>
    <rPh sb="6" eb="8">
      <t>ジュウトウ</t>
    </rPh>
    <rPh sb="8" eb="10">
      <t>ジョウキョウ</t>
    </rPh>
    <phoneticPr fontId="3"/>
  </si>
  <si>
    <t>【経理等通知1(3)】
　要件1を満たす場合は、長期的に安定した施設経営を確保するため、委託費を次の積立資産に積み立て、次年度以降の当該保育所の経費に充てることができること。
ア　人件費積立資産(人件費の類に属する経費に係る
　積立資産)
イ　修繕積立資産(建物及び建物付属設備又は機械
　器具等備品の修繕に要する費用に係る積立資産)
ウ　備品等購入積立資産(業務省力化機器をはじめ
　施設運営費・経営上効果のある物品を購入するため
　の積立資産)
　なお、各積立資産をそれぞれの積立目的以外に使用する場合は、事前に市に承認を得た上で行っていること。</t>
    <phoneticPr fontId="4"/>
  </si>
  <si>
    <t>◆弾力運用の状況(前年度)</t>
    <rPh sb="1" eb="3">
      <t>ダンリョク</t>
    </rPh>
    <rPh sb="3" eb="5">
      <t>ウンヨウ</t>
    </rPh>
    <rPh sb="6" eb="8">
      <t>ジョウキョウ</t>
    </rPh>
    <rPh sb="9" eb="12">
      <t>ゼンネンド</t>
    </rPh>
    <phoneticPr fontId="4"/>
  </si>
  <si>
    <t>充当先</t>
    <rPh sb="0" eb="2">
      <t>ジュウトウ</t>
    </rPh>
    <rPh sb="2" eb="3">
      <t>サキ</t>
    </rPh>
    <phoneticPr fontId="4"/>
  </si>
  <si>
    <t>充当金額</t>
    <rPh sb="2" eb="4">
      <t>キンガク</t>
    </rPh>
    <phoneticPr fontId="4"/>
  </si>
  <si>
    <t>当該保育所に係る</t>
    <rPh sb="0" eb="2">
      <t>トウガイ</t>
    </rPh>
    <rPh sb="2" eb="4">
      <t>ホイク</t>
    </rPh>
    <rPh sb="4" eb="5">
      <t>ショ</t>
    </rPh>
    <rPh sb="6" eb="7">
      <t>カカ</t>
    </rPh>
    <phoneticPr fontId="4"/>
  </si>
  <si>
    <t>人件費積立資産</t>
    <phoneticPr fontId="4"/>
  </si>
  <si>
    <t>円</t>
    <rPh sb="0" eb="1">
      <t>エン</t>
    </rPh>
    <phoneticPr fontId="4"/>
  </si>
  <si>
    <t>修繕積立資産</t>
    <phoneticPr fontId="4"/>
  </si>
  <si>
    <t>備品等購入積立資産</t>
    <phoneticPr fontId="4"/>
  </si>
  <si>
    <t>◆積立資産の取り崩しの実績(前年度)</t>
    <rPh sb="1" eb="3">
      <t>ツミタテ</t>
    </rPh>
    <rPh sb="3" eb="5">
      <t>シサン</t>
    </rPh>
    <rPh sb="6" eb="7">
      <t>ト</t>
    </rPh>
    <rPh sb="8" eb="9">
      <t>クズ</t>
    </rPh>
    <rPh sb="11" eb="13">
      <t>ジッセキ</t>
    </rPh>
    <rPh sb="14" eb="17">
      <t>ゼンネンド</t>
    </rPh>
    <phoneticPr fontId="4"/>
  </si>
  <si>
    <t>目的外使用</t>
    <rPh sb="0" eb="2">
      <t>モクテキ</t>
    </rPh>
    <rPh sb="2" eb="3">
      <t>ガイ</t>
    </rPh>
    <rPh sb="3" eb="5">
      <t>シヨウ</t>
    </rPh>
    <phoneticPr fontId="4"/>
  </si>
  <si>
    <t>市の承認</t>
    <phoneticPr fontId="4"/>
  </si>
  <si>
    <t>取崩資産種類</t>
    <rPh sb="4" eb="6">
      <t>シュルイ</t>
    </rPh>
    <phoneticPr fontId="4"/>
  </si>
  <si>
    <t>ア・イ・ウ</t>
  </si>
  <si>
    <t>取崩金額</t>
    <phoneticPr fontId="4"/>
  </si>
  <si>
    <t>使用目的</t>
    <rPh sb="0" eb="2">
      <t>シヨウ</t>
    </rPh>
    <rPh sb="2" eb="4">
      <t>モクテキ</t>
    </rPh>
    <phoneticPr fontId="4"/>
  </si>
  <si>
    <t>イ　要件1及び要件2を満たす場合</t>
    <phoneticPr fontId="4"/>
  </si>
  <si>
    <t>　同一の設置者が設置する保育所等に係る経費への充当状況</t>
    <rPh sb="1" eb="3">
      <t>ドウイツ</t>
    </rPh>
    <rPh sb="4" eb="7">
      <t>セッチシャ</t>
    </rPh>
    <rPh sb="8" eb="10">
      <t>セッチ</t>
    </rPh>
    <rPh sb="12" eb="14">
      <t>ホイク</t>
    </rPh>
    <rPh sb="14" eb="15">
      <t>ジョ</t>
    </rPh>
    <rPh sb="15" eb="16">
      <t>トウ</t>
    </rPh>
    <rPh sb="17" eb="18">
      <t>カカ</t>
    </rPh>
    <rPh sb="19" eb="21">
      <t>ケイヒ</t>
    </rPh>
    <rPh sb="23" eb="25">
      <t>ジュウトウ</t>
    </rPh>
    <rPh sb="25" eb="27">
      <t>ジョウキョウ</t>
    </rPh>
    <phoneticPr fontId="3"/>
  </si>
  <si>
    <t>【経理等通知1(4)・別表1・別表2】　
　経理等通知の別表1に掲げる事業等のいずれかを実施する保育所であって(以下、「要件2」という。)、要件1を満たす場合は、経理等通知1(2)及び(3)の経費に加え、処遇改善等加算の基礎分(以下、「改善基礎分」という。)の範囲内で同一の設置者が設置する保育所等(保育所及び保育所以外の子ども・子育て支援法に規定する特定教育・保育施設及び特定地域型保育事業をいう。以下同じ。)に係る次の【別表2】の経費に充てることができること。
　また、保育所施設・設備整備積立資産を同一の設置者が設置する他の保育所等の施設・設備に充てようとする場合は、事前に市に承認を得た上で行っていること。</t>
    <phoneticPr fontId="4"/>
  </si>
  <si>
    <t>◆弾力運用の限度額(前年度)</t>
    <rPh sb="1" eb="3">
      <t>ダンリョク</t>
    </rPh>
    <rPh sb="3" eb="5">
      <t>ウンヨウ</t>
    </rPh>
    <rPh sb="6" eb="8">
      <t>ゲンド</t>
    </rPh>
    <rPh sb="8" eb="9">
      <t>ガク</t>
    </rPh>
    <rPh sb="10" eb="13">
      <t>ゼンネンド</t>
    </rPh>
    <phoneticPr fontId="4"/>
  </si>
  <si>
    <t>処遇改善等加算の基礎分</t>
    <phoneticPr fontId="4"/>
  </si>
  <si>
    <t>※賃金改善要件分は含みません。</t>
    <rPh sb="1" eb="3">
      <t>チンギン</t>
    </rPh>
    <rPh sb="3" eb="5">
      <t>カイゼン</t>
    </rPh>
    <rPh sb="5" eb="7">
      <t>ヨウケン</t>
    </rPh>
    <rPh sb="7" eb="8">
      <t>ブン</t>
    </rPh>
    <rPh sb="9" eb="10">
      <t>フク</t>
    </rPh>
    <phoneticPr fontId="4"/>
  </si>
  <si>
    <t>◆弾力運用の状況(前年度)　【別表2】</t>
    <rPh sb="1" eb="3">
      <t>ダンリョク</t>
    </rPh>
    <rPh sb="3" eb="5">
      <t>ウンヨウ</t>
    </rPh>
    <rPh sb="6" eb="8">
      <t>ジョウキョウ</t>
    </rPh>
    <rPh sb="9" eb="12">
      <t>ゼンネンド</t>
    </rPh>
    <rPh sb="15" eb="17">
      <t>ベッピョウ</t>
    </rPh>
    <phoneticPr fontId="4"/>
  </si>
  <si>
    <t>充当金額</t>
    <phoneticPr fontId="4"/>
  </si>
  <si>
    <t>保育所等に係る
【別表2】</t>
    <rPh sb="0" eb="2">
      <t>ホイク</t>
    </rPh>
    <rPh sb="2" eb="3">
      <t>ショ</t>
    </rPh>
    <rPh sb="3" eb="4">
      <t>トウ</t>
    </rPh>
    <rPh sb="5" eb="6">
      <t>カカ</t>
    </rPh>
    <phoneticPr fontId="4"/>
  </si>
  <si>
    <t>建物、設備の整備・修繕、環境の改善等の経費</t>
    <phoneticPr fontId="4"/>
  </si>
  <si>
    <t>土地又は建物の賃借料</t>
    <phoneticPr fontId="4"/>
  </si>
  <si>
    <t>ア及びイに係る借入金(利息含む)の償還又は積立支出</t>
  </si>
  <si>
    <t xml:space="preserve">【別表2】
ア　保育所等の建物、設備の整備・修繕、環境の改善
　等に要する経費(保育所等を経営する事業に必要な
　ものに限る。以下イ、ウにおいて同じ。)
イ　保育所等の土地又は建物の賃借料
ウ　以上の経費に係る借入金(利息部分を含む。)の
　償還又は積立のための支出
エ　保育所等を経営する事業に係る租税公課
</t>
    <phoneticPr fontId="4"/>
  </si>
  <si>
    <t>租税公課</t>
    <phoneticPr fontId="4"/>
  </si>
  <si>
    <t>合計</t>
    <rPh sb="0" eb="1">
      <t>ゴウ</t>
    </rPh>
    <rPh sb="1" eb="2">
      <t>ケイ</t>
    </rPh>
    <phoneticPr fontId="4"/>
  </si>
  <si>
    <t>※限度額を超える場合は、収支計算分析表を提出してください。</t>
    <rPh sb="1" eb="3">
      <t>ゲンド</t>
    </rPh>
    <rPh sb="3" eb="4">
      <t>ガク</t>
    </rPh>
    <rPh sb="5" eb="6">
      <t>コ</t>
    </rPh>
    <rPh sb="8" eb="10">
      <t>バアイ</t>
    </rPh>
    <rPh sb="12" eb="14">
      <t>シュウシ</t>
    </rPh>
    <rPh sb="14" eb="16">
      <t>ケイサン</t>
    </rPh>
    <rPh sb="16" eb="18">
      <t>ブンセキ</t>
    </rPh>
    <rPh sb="18" eb="19">
      <t>ヒョウ</t>
    </rPh>
    <rPh sb="20" eb="22">
      <t>テイシュツ</t>
    </rPh>
    <phoneticPr fontId="4"/>
  </si>
  <si>
    <t>◆保育所施設・設備整備積立資産の取り崩しの実績(前年度)</t>
    <rPh sb="11" eb="13">
      <t>ツミタテ</t>
    </rPh>
    <rPh sb="13" eb="15">
      <t>シサン</t>
    </rPh>
    <rPh sb="16" eb="17">
      <t>ト</t>
    </rPh>
    <rPh sb="18" eb="19">
      <t>クズ</t>
    </rPh>
    <rPh sb="21" eb="23">
      <t>ジッセキ</t>
    </rPh>
    <rPh sb="24" eb="27">
      <t>ゼンネンド</t>
    </rPh>
    <phoneticPr fontId="4"/>
  </si>
  <si>
    <t>他の保育所等
への使用</t>
    <rPh sb="0" eb="1">
      <t>タ</t>
    </rPh>
    <rPh sb="2" eb="4">
      <t>ホイク</t>
    </rPh>
    <rPh sb="4" eb="5">
      <t>ショ</t>
    </rPh>
    <rPh sb="5" eb="6">
      <t>トウ</t>
    </rPh>
    <rPh sb="9" eb="11">
      <t>シヨウ</t>
    </rPh>
    <phoneticPr fontId="4"/>
  </si>
  <si>
    <t>市の(協議)承認</t>
    <rPh sb="3" eb="5">
      <t>キョウギ</t>
    </rPh>
    <phoneticPr fontId="4"/>
  </si>
  <si>
    <t>　施設・設備整備のための積立の状況</t>
    <rPh sb="1" eb="3">
      <t>シセツ</t>
    </rPh>
    <rPh sb="4" eb="6">
      <t>セツビ</t>
    </rPh>
    <rPh sb="6" eb="8">
      <t>セイビ</t>
    </rPh>
    <rPh sb="12" eb="14">
      <t>ツミタテ</t>
    </rPh>
    <rPh sb="15" eb="17">
      <t>ジョウキョウ</t>
    </rPh>
    <phoneticPr fontId="3"/>
  </si>
  <si>
    <t>　【別表2】のウの施設・設備整備のための積立支出については、保育所の拠点区分に「保育所施設・設備整備積立資産積立支出」の科目を設け、貸借対照表の固定資産の部に「保育所施設・設備整備積立資産」を、純資産の部に「保育所施設・設備整備積立金」をそれぞれ設けて行っていること。</t>
    <phoneticPr fontId="4"/>
  </si>
  <si>
    <t>いる・いない・実績なし</t>
    <rPh sb="7" eb="9">
      <t>ジッセキ</t>
    </rPh>
    <phoneticPr fontId="4"/>
  </si>
  <si>
    <t>ウ　要件1　　～要件3を満たす場合</t>
    <phoneticPr fontId="4"/>
  </si>
  <si>
    <t>　同一の設置者が運営する子育て支援事業及び社会福祉施設等に係る経費への充当状況</t>
    <rPh sb="1" eb="3">
      <t>ドウイツ</t>
    </rPh>
    <rPh sb="4" eb="6">
      <t>セッチ</t>
    </rPh>
    <rPh sb="6" eb="7">
      <t>シャ</t>
    </rPh>
    <rPh sb="8" eb="10">
      <t>ウンエイ</t>
    </rPh>
    <rPh sb="12" eb="14">
      <t>コソダ</t>
    </rPh>
    <rPh sb="15" eb="17">
      <t>シエン</t>
    </rPh>
    <rPh sb="17" eb="19">
      <t>ジギョウ</t>
    </rPh>
    <rPh sb="19" eb="20">
      <t>オヨ</t>
    </rPh>
    <rPh sb="21" eb="23">
      <t>シャカイ</t>
    </rPh>
    <rPh sb="23" eb="25">
      <t>フクシ</t>
    </rPh>
    <rPh sb="25" eb="27">
      <t>シセツ</t>
    </rPh>
    <rPh sb="27" eb="28">
      <t>トウ</t>
    </rPh>
    <rPh sb="29" eb="30">
      <t>カカ</t>
    </rPh>
    <rPh sb="31" eb="33">
      <t>ケイヒ</t>
    </rPh>
    <rPh sb="35" eb="37">
      <t>ジュウトウ</t>
    </rPh>
    <rPh sb="37" eb="39">
      <t>ジョウキョウ</t>
    </rPh>
    <phoneticPr fontId="3"/>
  </si>
  <si>
    <t xml:space="preserve">【経理等通知1(5)・別表3・別表4】
　要件1、要件2並びに経理等通知1(5)①、②及び③(以下、「要件3」という。)を満たす場合は、改善基礎分の範囲内で同一の設置者が運営する子育て支援事業(子ども・子育て支援法第59条に規定する地域子ども・子育て支援事業及び同法第59条の2第1項に規定する仕事・子育て両立支援事業により助成を受けた企業主導型保育事業をいう。以下同じ。)に係る次のア、イの経費及び同一の設置者が運営する社会福祉施設等(「社会福祉法人が経営する社会福祉施設における運営費の使用及び指導について」の別表3に掲げる施設をいう。以下同じ。)に係る次のウ～カの経費に充てることができること。
</t>
    <phoneticPr fontId="4"/>
  </si>
  <si>
    <t>【別表3　ア、イ】【別表4　ウ～カ】
ア　子育て支援事業を実施する施設の建物、設備の
　整備・修繕、環境の改善及び土地の取得等に要する
　経費(子育て支援事業に必要なものに限る。以下イ
　において同じ。)
イ　アの経費に係る借入金(利息部分を含む。)の償還
　又は積立のための支出
ウ　社会福祉施設等の建物、設備の整備・修繕、環境
　の改善、土地の取得等に要する経費(社会福祉施設
　等を経営する事業に必要なものに限る。以下エ及び
　オにおいて同じ。)
エ　社会福祉施設等の土地又は建物の賃借料
オ　ウ及びエの経費に係る借入金(利息部分を含む。)
　の償還又は積立のための支出
カ　社会福祉施設等を経営する事業に係る租税公課</t>
    <phoneticPr fontId="4"/>
  </si>
  <si>
    <t>◆弾力運用の状況(前年度)　【別表3・別表4】</t>
    <rPh sb="1" eb="3">
      <t>ダンリョク</t>
    </rPh>
    <rPh sb="3" eb="5">
      <t>ウンヨウ</t>
    </rPh>
    <rPh sb="6" eb="8">
      <t>ジョウキョウ</t>
    </rPh>
    <rPh sb="9" eb="12">
      <t>ゼンネンド</t>
    </rPh>
    <rPh sb="19" eb="21">
      <t>ベッピョウ</t>
    </rPh>
    <phoneticPr fontId="4"/>
  </si>
  <si>
    <t>子育て支援事業に係る【別表3】</t>
    <rPh sb="0" eb="2">
      <t>コソダ</t>
    </rPh>
    <rPh sb="3" eb="5">
      <t>シエン</t>
    </rPh>
    <rPh sb="5" eb="7">
      <t>ジギョウ</t>
    </rPh>
    <rPh sb="8" eb="9">
      <t>カカ</t>
    </rPh>
    <phoneticPr fontId="4"/>
  </si>
  <si>
    <t>建物、設備の整備・修繕、環境の改善、土地の取得等の経費</t>
    <phoneticPr fontId="4"/>
  </si>
  <si>
    <t>アに係る借入金(利息含む)の償還又は積立支出</t>
  </si>
  <si>
    <t>社会福祉施設等に係る【別表4】</t>
    <rPh sb="8" eb="9">
      <t>カカ</t>
    </rPh>
    <phoneticPr fontId="4"/>
  </si>
  <si>
    <t>ウ及びエに係る借入金(利息含む)の償還又は積立支出</t>
  </si>
  <si>
    <t>　同一の設置者が運営する保育所等及び子育て支援事業に係る経費への充当状況</t>
    <rPh sb="1" eb="3">
      <t>ドウイツ</t>
    </rPh>
    <rPh sb="4" eb="6">
      <t>セッチ</t>
    </rPh>
    <rPh sb="6" eb="7">
      <t>シャ</t>
    </rPh>
    <rPh sb="8" eb="10">
      <t>ウンエイ</t>
    </rPh>
    <rPh sb="12" eb="14">
      <t>ホイク</t>
    </rPh>
    <rPh sb="14" eb="15">
      <t>ジョ</t>
    </rPh>
    <rPh sb="15" eb="16">
      <t>トウ</t>
    </rPh>
    <rPh sb="16" eb="17">
      <t>オヨ</t>
    </rPh>
    <rPh sb="18" eb="20">
      <t>コソダ</t>
    </rPh>
    <rPh sb="21" eb="23">
      <t>シエン</t>
    </rPh>
    <rPh sb="23" eb="25">
      <t>ジギョウ</t>
    </rPh>
    <rPh sb="26" eb="27">
      <t>カカ</t>
    </rPh>
    <rPh sb="28" eb="30">
      <t>ケイヒ</t>
    </rPh>
    <rPh sb="32" eb="34">
      <t>ジュウトウ</t>
    </rPh>
    <rPh sb="34" eb="36">
      <t>ジョウキョウ</t>
    </rPh>
    <phoneticPr fontId="3"/>
  </si>
  <si>
    <t xml:space="preserve">【経理等通知1(5)・別表5、別表3】
　要件1、要件2及び要件3を満たしているときは、委託費の3か月分(当該年度4月から3月までの12か月分の委託費額の4分の1の額)に相当する額の範囲内(改善基礎分を含み、処遇改善等加算の賃金改善要件分を除く。)まで、同一の設置者が設置する保育所等に係るア～エの経費及び同一の設置者が実施する子育て支援事業に係るオ、カの経費に充てることができること。
</t>
    <phoneticPr fontId="4"/>
  </si>
  <si>
    <t>委託費の
12か月分</t>
  </si>
  <si>
    <t>賃金改善
要件分</t>
    <phoneticPr fontId="4"/>
  </si>
  <si>
    <t>委託費の3か月分(賃金改善要件分除く)</t>
  </si>
  <si>
    <t>(</t>
  </si>
  <si>
    <t>)÷4</t>
  </si>
  <si>
    <t>＝</t>
    <phoneticPr fontId="4"/>
  </si>
  <si>
    <t>◆弾力運用の状況(前年度)　【別表5・別表3】</t>
    <rPh sb="1" eb="3">
      <t>ダンリョク</t>
    </rPh>
    <rPh sb="3" eb="5">
      <t>ウンヨウ</t>
    </rPh>
    <rPh sb="6" eb="8">
      <t>ジョウキョウ</t>
    </rPh>
    <rPh sb="9" eb="12">
      <t>ゼンネンド</t>
    </rPh>
    <rPh sb="15" eb="17">
      <t>ベッピョウ</t>
    </rPh>
    <rPh sb="19" eb="21">
      <t>ベッピョウ</t>
    </rPh>
    <phoneticPr fontId="4"/>
  </si>
  <si>
    <t>【別表5　ア～エ】【別表3　オ、カ】
ア　保育所等の建物、設備の整備・修繕、環境の
　改善、土地の取得等に要する経費(保育所等を経営
　する事業に必要なものに限る。以下イ、ウにおいて
　も同じ。)
イ　保育所等の土地又は建物の賃借料
ウ　ア及びイの経費に係る借入金(利息部分を含む。)
　の償還
エ　保育所等を経営する事業に係る租税公課
オ　子育て支援事業を実施する施設の建物、設備の
　整備・修繕、環境の改善及び土地の取得等に要する
　経費(子育て支援事業に必要なものに限る。以下カ
　においても同じ。)
カ　オの経費に係る借入金(利息部分を含む。)の
　償還又は積立のための支出</t>
    <phoneticPr fontId="4"/>
  </si>
  <si>
    <t>保育所等に係る【別表5】</t>
    <rPh sb="0" eb="2">
      <t>ホイク</t>
    </rPh>
    <rPh sb="2" eb="3">
      <t>ジョ</t>
    </rPh>
    <rPh sb="3" eb="4">
      <t>ナド</t>
    </rPh>
    <rPh sb="5" eb="6">
      <t>カカ</t>
    </rPh>
    <rPh sb="8" eb="10">
      <t>ベッピョウ</t>
    </rPh>
    <phoneticPr fontId="4"/>
  </si>
  <si>
    <t>ア及びイに係る借入金(利息含む)の償還</t>
    <rPh sb="1" eb="2">
      <t>オヨ</t>
    </rPh>
    <phoneticPr fontId="4"/>
  </si>
  <si>
    <t>租税公課</t>
    <rPh sb="0" eb="2">
      <t>ソゼイ</t>
    </rPh>
    <rPh sb="2" eb="4">
      <t>コウカ</t>
    </rPh>
    <phoneticPr fontId="4"/>
  </si>
  <si>
    <t>子育て支援事業に係る【別表3】</t>
    <rPh sb="8" eb="9">
      <t>カカ</t>
    </rPh>
    <rPh sb="11" eb="13">
      <t>ベッピョウ</t>
    </rPh>
    <phoneticPr fontId="4"/>
  </si>
  <si>
    <t>オに係る借入金(利息含む)の償還又は積立支出</t>
  </si>
  <si>
    <t>　当該保育所の人件費積立資産、保育所施設・設備整備積立資産への充当状況</t>
    <phoneticPr fontId="4"/>
  </si>
  <si>
    <t>【経理等通知1(6)】　
　長期的に安定した施設経営を確保するため、要件1、要件2及び要件3を満たしているときは、委託費を次の積立資産に積み立て、次年度以降の当該保育所の経費に充てることができること。
ア　人件費積立資産
イ　保育所施設・設備整備積立資産(建物・設備及び
　機器器具等備品の整備・修繕、環境の改善等に
　要する費用、業務省力化機器をはじめ施設運営費
　・経営上効果のある物品の購入に要する費用、
　及び増改築に伴う土地取得に要する費用に係る
　積立資産)
　なお、各積立資産についてそれぞれの目的以外に使用する場合は、事前に市(当該保育所の設置主体が社会福祉法人又は学校法人である場合は理事会)において、その使用目的、取り崩す金額、時期等を十分審査の上、当該保育所設置主体の経営上やむを得ないものとして承認された場合について使用ができること。</t>
    <rPh sb="57" eb="59">
      <t>イタク</t>
    </rPh>
    <rPh sb="59" eb="60">
      <t>ヒ</t>
    </rPh>
    <phoneticPr fontId="4"/>
  </si>
  <si>
    <t>当該保育所
に係る</t>
    <rPh sb="0" eb="2">
      <t>トウガイ</t>
    </rPh>
    <rPh sb="7" eb="8">
      <t>カカ</t>
    </rPh>
    <phoneticPr fontId="4"/>
  </si>
  <si>
    <t>保育所施設・設備整備積立資産</t>
    <phoneticPr fontId="4"/>
  </si>
  <si>
    <t>理事会承認</t>
    <rPh sb="0" eb="3">
      <t>リジカイ</t>
    </rPh>
    <phoneticPr fontId="4"/>
  </si>
  <si>
    <t>ア・イ</t>
  </si>
  <si>
    <t>（4）支払資金残高の取扱い</t>
    <phoneticPr fontId="4"/>
  </si>
  <si>
    <t>　前期末支払資金残高の運用状況</t>
    <rPh sb="1" eb="4">
      <t>ゼンキマツ</t>
    </rPh>
    <rPh sb="4" eb="6">
      <t>シハライ</t>
    </rPh>
    <rPh sb="6" eb="8">
      <t>シキン</t>
    </rPh>
    <rPh sb="8" eb="10">
      <t>ザンダカ</t>
    </rPh>
    <rPh sb="11" eb="13">
      <t>ウンヨウ</t>
    </rPh>
    <rPh sb="13" eb="15">
      <t>ジョウキョウ</t>
    </rPh>
    <phoneticPr fontId="3"/>
  </si>
  <si>
    <t>【経理等通知3(1)(2)】
　前期末支払資金残高の取り崩しについては、事前に市に協議を求め、審査の上適当と認められた場合に行っていること。(自然災害その他止むを得ない事由によりその取崩しを必要とする場合又は取り崩す額の合計額がその年度の取り崩しを必要とする施設に係る拠点区分の事業活動収入計(予算額)の3％以下である場合は、市の事前協議を省略できる。)
　要件1、要件2及び要件3を満たす場合においては、あらかじめ市（社会福祉法人又は学校法人である場合は理事会）の承認を得た上で、当該施設の人件費、光熱水料等通常経費の不足分を補填できるほか、当該施設の運営に支障を生じない範囲において次の経費に充当することができること。
ア　当該保育所を設置する法人本部の運営に要する
　経費
イ　同一の設置者が運営する第1種社会福祉事業及び
　第2種社会福祉事業並びに子育て支援事業の運営、
　施設設備の整備等に要する経費
ウ　同一の設置者が運営する公益事業(子育て支援
　事業を除く)の運営、施設設備の整備等に要する
　経費</t>
    <rPh sb="41" eb="43">
      <t>キョウギ</t>
    </rPh>
    <rPh sb="44" eb="45">
      <t>モト</t>
    </rPh>
    <rPh sb="47" eb="49">
      <t>シンサ</t>
    </rPh>
    <rPh sb="50" eb="51">
      <t>ウエ</t>
    </rPh>
    <rPh sb="51" eb="53">
      <t>テキトウ</t>
    </rPh>
    <rPh sb="54" eb="55">
      <t>ミト</t>
    </rPh>
    <rPh sb="59" eb="61">
      <t>バアイ</t>
    </rPh>
    <rPh sb="62" eb="63">
      <t>オコナ</t>
    </rPh>
    <rPh sb="167" eb="169">
      <t>キョウギ</t>
    </rPh>
    <rPh sb="216" eb="217">
      <t>マタ</t>
    </rPh>
    <rPh sb="255" eb="257">
      <t>ツウジョウ</t>
    </rPh>
    <rPh sb="257" eb="259">
      <t>ケイヒ</t>
    </rPh>
    <phoneticPr fontId="3"/>
  </si>
  <si>
    <t>前期末支払資金残高</t>
    <rPh sb="0" eb="3">
      <t>ゼンキマツ</t>
    </rPh>
    <rPh sb="3" eb="5">
      <t>シハラ</t>
    </rPh>
    <rPh sb="5" eb="7">
      <t>シキン</t>
    </rPh>
    <rPh sb="7" eb="9">
      <t>ザンダカ</t>
    </rPh>
    <phoneticPr fontId="4"/>
  </si>
  <si>
    <t>◆前期末支払資金残高の充当先(前年度)</t>
    <rPh sb="1" eb="4">
      <t>ゼンキマツ</t>
    </rPh>
    <rPh sb="4" eb="6">
      <t>シハライ</t>
    </rPh>
    <rPh sb="6" eb="8">
      <t>シキン</t>
    </rPh>
    <rPh sb="8" eb="10">
      <t>ザンダカ</t>
    </rPh>
    <rPh sb="11" eb="13">
      <t>ジュウトウ</t>
    </rPh>
    <rPh sb="13" eb="14">
      <t>サキ</t>
    </rPh>
    <rPh sb="15" eb="18">
      <t>ゼンネンド</t>
    </rPh>
    <phoneticPr fontId="4"/>
  </si>
  <si>
    <t>①　前期末支払資金
　　 残高の取崩額</t>
    <rPh sb="2" eb="5">
      <t>ゼンキマツ</t>
    </rPh>
    <rPh sb="5" eb="7">
      <t>シハラ</t>
    </rPh>
    <rPh sb="7" eb="9">
      <t>シキン</t>
    </rPh>
    <rPh sb="13" eb="15">
      <t>ザンダカ</t>
    </rPh>
    <rPh sb="16" eb="18">
      <t>トリクズ</t>
    </rPh>
    <rPh sb="18" eb="19">
      <t>ガク</t>
    </rPh>
    <phoneticPr fontId="4"/>
  </si>
  <si>
    <t>②　事業活動収入計
　　(予算額)</t>
    <rPh sb="2" eb="4">
      <t>ジギョウ</t>
    </rPh>
    <rPh sb="4" eb="6">
      <t>カツドウ</t>
    </rPh>
    <rPh sb="6" eb="8">
      <t>シュウニュウ</t>
    </rPh>
    <rPh sb="8" eb="9">
      <t>ケイ</t>
    </rPh>
    <rPh sb="13" eb="15">
      <t>ヨサン</t>
    </rPh>
    <rPh sb="15" eb="16">
      <t>ガク</t>
    </rPh>
    <phoneticPr fontId="4"/>
  </si>
  <si>
    <t>③　②に占める
取崩額の割合</t>
    <rPh sb="4" eb="5">
      <t>シ</t>
    </rPh>
    <rPh sb="12" eb="14">
      <t>ワリアイ</t>
    </rPh>
    <phoneticPr fontId="4"/>
  </si>
  <si>
    <t>÷</t>
    <phoneticPr fontId="4"/>
  </si>
  <si>
    <t>)×100＝</t>
  </si>
  <si>
    <t>％</t>
    <phoneticPr fontId="4"/>
  </si>
  <si>
    <t>取崩に係る市との協議
(③が３％を超える場合)</t>
    <rPh sb="8" eb="10">
      <t>キョウギ</t>
    </rPh>
    <phoneticPr fontId="4"/>
  </si>
  <si>
    <t>◆要件1～3のすべてを満たしている場合</t>
    <rPh sb="1" eb="3">
      <t>ヨウケン</t>
    </rPh>
    <rPh sb="11" eb="12">
      <t>ミ</t>
    </rPh>
    <rPh sb="17" eb="19">
      <t>バアイ</t>
    </rPh>
    <phoneticPr fontId="4"/>
  </si>
  <si>
    <t>◎社会福祉法人・学校法人の場合</t>
    <rPh sb="1" eb="3">
      <t>シャカイ</t>
    </rPh>
    <rPh sb="3" eb="5">
      <t>フクシ</t>
    </rPh>
    <rPh sb="5" eb="7">
      <t>ホウジン</t>
    </rPh>
    <rPh sb="8" eb="10">
      <t>ガッコウ</t>
    </rPh>
    <rPh sb="10" eb="12">
      <t>ホウジン</t>
    </rPh>
    <rPh sb="13" eb="15">
      <t>バアイ</t>
    </rPh>
    <phoneticPr fontId="4"/>
  </si>
  <si>
    <t>取崩に係る理事会の事前承認</t>
    <rPh sb="3" eb="4">
      <t>カカ</t>
    </rPh>
    <rPh sb="5" eb="8">
      <t>リジカイ</t>
    </rPh>
    <rPh sb="9" eb="11">
      <t>ジゼン</t>
    </rPh>
    <phoneticPr fontId="4"/>
  </si>
  <si>
    <t>◎社会福祉法人・学校法人以外の場合</t>
    <rPh sb="1" eb="3">
      <t>シャカイ</t>
    </rPh>
    <rPh sb="3" eb="5">
      <t>フクシ</t>
    </rPh>
    <rPh sb="5" eb="7">
      <t>ホウジン</t>
    </rPh>
    <rPh sb="8" eb="10">
      <t>ガッコウ</t>
    </rPh>
    <rPh sb="10" eb="12">
      <t>ホウジン</t>
    </rPh>
    <rPh sb="12" eb="14">
      <t>イガイ</t>
    </rPh>
    <rPh sb="15" eb="17">
      <t>バアイ</t>
    </rPh>
    <phoneticPr fontId="4"/>
  </si>
  <si>
    <t>取崩に係る市の事前承認</t>
    <rPh sb="3" eb="4">
      <t>カカ</t>
    </rPh>
    <rPh sb="5" eb="6">
      <t>シ</t>
    </rPh>
    <rPh sb="7" eb="9">
      <t>ジゼン</t>
    </rPh>
    <phoneticPr fontId="4"/>
  </si>
  <si>
    <t>◆充当先の状況（前年度）</t>
    <rPh sb="1" eb="3">
      <t>ジュウトウ</t>
    </rPh>
    <rPh sb="3" eb="4">
      <t>サキ</t>
    </rPh>
    <phoneticPr fontId="4"/>
  </si>
  <si>
    <t>金額</t>
    <rPh sb="0" eb="2">
      <t>キンガク</t>
    </rPh>
    <phoneticPr fontId="4"/>
  </si>
  <si>
    <t>当該保育所の人件費、光熱水料等の不足分</t>
    <phoneticPr fontId="4"/>
  </si>
  <si>
    <t>当該保育所を設置する法人本部の経費</t>
    <phoneticPr fontId="4"/>
  </si>
  <si>
    <t>他の社会福祉事業、子育て支援事業の運営、施設設備の整備等に要する経費</t>
    <phoneticPr fontId="4"/>
  </si>
  <si>
    <t>公益事業（子育て支援事業を除く）の運営、施設設備の整備等に要する経費</t>
    <phoneticPr fontId="4"/>
  </si>
  <si>
    <r>
      <rPr>
        <b/>
        <sz val="10"/>
        <rFont val="ＭＳ 明朝"/>
        <family val="1"/>
        <charset val="128"/>
      </rPr>
      <t>【経理等通知3(3)】
《企業会計基準による会計処理を行っている場合の
　支払資金》</t>
    </r>
    <r>
      <rPr>
        <sz val="10"/>
        <rFont val="ＭＳ 明朝"/>
        <family val="1"/>
        <charset val="128"/>
      </rPr>
      <t xml:space="preserve">
　企業会計の基準による貸借対照表の流動資産及び
流動負債とし、その残高は流動資産と流動負債の差額
とする。ただし、1年基準により固定資産又は固定
負債から振替えられた流動資産・流動負債、引当金
並びに棚卸資産(貯蔵品を除く。)を除くものとする。
また、当期末支払資金残高から前期末支払資金残高を
差し引いた額が、当期資金収支差額合計になること。</t>
    </r>
    <rPh sb="3" eb="4">
      <t>トウ</t>
    </rPh>
    <phoneticPr fontId="4"/>
  </si>
  <si>
    <t>※企業会計基準の場合、支払資金残高は左記となります。</t>
    <rPh sb="1" eb="3">
      <t>キギョウ</t>
    </rPh>
    <rPh sb="3" eb="5">
      <t>カイケイ</t>
    </rPh>
    <rPh sb="5" eb="7">
      <t>キジュン</t>
    </rPh>
    <rPh sb="8" eb="10">
      <t>バアイ</t>
    </rPh>
    <rPh sb="11" eb="13">
      <t>シハライ</t>
    </rPh>
    <rPh sb="13" eb="15">
      <t>シキン</t>
    </rPh>
    <rPh sb="15" eb="17">
      <t>ザンダカ</t>
    </rPh>
    <rPh sb="18" eb="20">
      <t>サキ</t>
    </rPh>
    <phoneticPr fontId="4"/>
  </si>
  <si>
    <t>　当期末支払資金残高の保有状況</t>
    <rPh sb="1" eb="2">
      <t>トウ</t>
    </rPh>
    <rPh sb="2" eb="4">
      <t>キマツ</t>
    </rPh>
    <rPh sb="4" eb="6">
      <t>シハライ</t>
    </rPh>
    <rPh sb="6" eb="8">
      <t>シキン</t>
    </rPh>
    <rPh sb="8" eb="10">
      <t>ザンダカ</t>
    </rPh>
    <rPh sb="11" eb="13">
      <t>ホユウ</t>
    </rPh>
    <rPh sb="13" eb="15">
      <t>ジョウキョウ</t>
    </rPh>
    <phoneticPr fontId="3"/>
  </si>
  <si>
    <t>【経理等通知3(2)】
　翌年度に前期末支払資金残高として取り扱うことが
できる当期末支払資金残高は、委託費の適正な執行に
より適正な保育所運営が確保された上で、長期的に
安定した経営を確保するために将来発生が見込まれる
経費を計画的に積み立てた結果において保有するもの
であり、過大な保有を防止する観点から、当該年度の
委託費収入の30％以下の保有とすること。</t>
    <phoneticPr fontId="4"/>
  </si>
  <si>
    <t>30％以下・30％超</t>
  </si>
  <si>
    <t>◆保有限度額(前年度)</t>
    <rPh sb="1" eb="3">
      <t>ホユウ</t>
    </rPh>
    <rPh sb="3" eb="5">
      <t>ゲンド</t>
    </rPh>
    <rPh sb="5" eb="6">
      <t>ガク</t>
    </rPh>
    <rPh sb="7" eb="10">
      <t>ゼンネンド</t>
    </rPh>
    <phoneticPr fontId="4"/>
  </si>
  <si>
    <t>委託費収入</t>
    <rPh sb="0" eb="2">
      <t>イタク</t>
    </rPh>
    <rPh sb="2" eb="3">
      <t>ヒ</t>
    </rPh>
    <rPh sb="3" eb="5">
      <t>シュウニュウ</t>
    </rPh>
    <phoneticPr fontId="4"/>
  </si>
  <si>
    <t>委託費収入の30％</t>
  </si>
  <si>
    <t>×</t>
    <phoneticPr fontId="4"/>
  </si>
  <si>
    <t>◆当期末支払資金残高の状況</t>
    <rPh sb="1" eb="3">
      <t>トウキ</t>
    </rPh>
    <rPh sb="3" eb="4">
      <t>マツ</t>
    </rPh>
    <rPh sb="4" eb="6">
      <t>シハラ</t>
    </rPh>
    <rPh sb="6" eb="8">
      <t>シキン</t>
    </rPh>
    <rPh sb="8" eb="10">
      <t>ザンダカ</t>
    </rPh>
    <rPh sb="11" eb="13">
      <t>ジョウキョウ</t>
    </rPh>
    <phoneticPr fontId="4"/>
  </si>
  <si>
    <t>当期末支払資金残高</t>
    <phoneticPr fontId="4"/>
  </si>
  <si>
    <t>（5）その他</t>
    <rPh sb="5" eb="6">
      <t>タ</t>
    </rPh>
    <phoneticPr fontId="4"/>
  </si>
  <si>
    <t>※収支計算分析表について</t>
    <phoneticPr fontId="4"/>
  </si>
  <si>
    <t>【経理等通知5(2)】
　次のいずれかの条件に該当する場合、収支計算分析
表(経理等通知別表6)の提出が必要であること。
ア　経理等通知1(4)による別表2の経費等への支出の
　合計額が改善基礎分を超えている場合
イ　経理等通知1(5)による別表3及び別表4の経費等
　への支出の合計額が改善基礎分を超えている場合
　又は別表3及び別表5の経費等への支出の合計額が
　委託費の3か月分に相当する額を超えている場合
ウ　保育所に係る拠点区分から、経理等通知「1委託費
　の使途範囲」から「4委託費の管理・運用」までに
　定める以外の支出が行われている場合
エ　委託費に係る当該会計年度の各種積立資産への
　積立支出及び当期資金収支差額合計が、当該施設
　に係る拠点区分の事業活動収入計(決算額)の5％
　相当額を上回る場合</t>
    <phoneticPr fontId="4"/>
  </si>
  <si>
    <t>◆収支計算分析表の提出について</t>
    <rPh sb="1" eb="3">
      <t>シュウシ</t>
    </rPh>
    <rPh sb="3" eb="5">
      <t>ケイサン</t>
    </rPh>
    <rPh sb="5" eb="7">
      <t>ブンセキ</t>
    </rPh>
    <rPh sb="7" eb="8">
      <t>ヒョウ</t>
    </rPh>
    <rPh sb="9" eb="11">
      <t>テイシュツ</t>
    </rPh>
    <phoneticPr fontId="4"/>
  </si>
  <si>
    <t>次のいずれかの条件に該当する場合は、収支計算分析表を
提出してください。</t>
    <phoneticPr fontId="4"/>
  </si>
  <si>
    <t>提出条件</t>
    <phoneticPr fontId="4"/>
  </si>
  <si>
    <t>該当状況</t>
    <rPh sb="0" eb="2">
      <t>ガイトウ</t>
    </rPh>
    <rPh sb="2" eb="4">
      <t>ジョウキョウ</t>
    </rPh>
    <phoneticPr fontId="4"/>
  </si>
  <si>
    <t>経理等通知1(4)別表2の限度額超過(監査事項15)</t>
    <rPh sb="0" eb="3">
      <t>ケイリトウ</t>
    </rPh>
    <rPh sb="19" eb="21">
      <t>カンサ</t>
    </rPh>
    <rPh sb="21" eb="23">
      <t>ジコウ</t>
    </rPh>
    <phoneticPr fontId="4"/>
  </si>
  <si>
    <t>該当・非該当</t>
    <rPh sb="0" eb="2">
      <t>ガイトウ</t>
    </rPh>
    <rPh sb="3" eb="6">
      <t>ヒガイトウ</t>
    </rPh>
    <phoneticPr fontId="4"/>
  </si>
  <si>
    <t>経理等通知1(5)別表3及び別表4の合計額の限度額超過(監査事項17)</t>
    <rPh sb="0" eb="3">
      <t>ケイリトウ</t>
    </rPh>
    <rPh sb="12" eb="13">
      <t>オヨ</t>
    </rPh>
    <rPh sb="28" eb="30">
      <t>カンサ</t>
    </rPh>
    <rPh sb="30" eb="32">
      <t>ジコウ</t>
    </rPh>
    <phoneticPr fontId="4"/>
  </si>
  <si>
    <t>経理等通知1(5)別表5及び別表3の合計額の限度額超過(監査事項18)</t>
    <rPh sb="28" eb="30">
      <t>カンサ</t>
    </rPh>
    <rPh sb="30" eb="32">
      <t>ジコウ</t>
    </rPh>
    <phoneticPr fontId="4"/>
  </si>
  <si>
    <t>経理等通知に定める使途範囲以外への支出</t>
    <rPh sb="0" eb="3">
      <t>ケイリトウ</t>
    </rPh>
    <rPh sb="3" eb="5">
      <t>ツウチ</t>
    </rPh>
    <rPh sb="6" eb="7">
      <t>サダ</t>
    </rPh>
    <rPh sb="13" eb="15">
      <t>イガイ</t>
    </rPh>
    <rPh sb="17" eb="19">
      <t>シシュツ</t>
    </rPh>
    <phoneticPr fontId="4"/>
  </si>
  <si>
    <t>下記計算式の値3が5を超えている場合</t>
  </si>
  <si>
    <t>当期資金収支差額</t>
    <phoneticPr fontId="4"/>
  </si>
  <si>
    <t>各種積立資産への積立支出額</t>
    <rPh sb="4" eb="6">
      <t>シサン</t>
    </rPh>
    <phoneticPr fontId="4"/>
  </si>
  <si>
    <t>合計</t>
    <rPh sb="0" eb="2">
      <t>ゴウケイ</t>
    </rPh>
    <phoneticPr fontId="4"/>
  </si>
  <si>
    <t>＋</t>
    <phoneticPr fontId="4"/>
  </si>
  <si>
    <t>事業活動収入計
(決算額)</t>
    <phoneticPr fontId="4"/>
  </si>
  <si>
    <t>事業活動収入計
5％相当額</t>
    <phoneticPr fontId="4"/>
  </si>
  <si>
    <t>5　利用者負担額等の受領</t>
    <phoneticPr fontId="4"/>
  </si>
  <si>
    <t>　利用者負担額等の受領</t>
    <phoneticPr fontId="4"/>
  </si>
  <si>
    <t>　特定教育・保育の提供に当たって、当該特定教育・保育の質の向上を図る上で特に必要であると認められる対価について、教育・保育給付認定保護者から支払を受けるときは、当該特定教育・保育に要する費用として見込まれるものの額と特定教育・保育費用基準額との差額に相当する金額の範囲内でその額を設定し、支払を受けていること。</t>
    <phoneticPr fontId="4"/>
  </si>
  <si>
    <t>特に必要としたもの</t>
    <rPh sb="0" eb="1">
      <t>トク</t>
    </rPh>
    <rPh sb="2" eb="4">
      <t>ヒツヨウ</t>
    </rPh>
    <phoneticPr fontId="4"/>
  </si>
  <si>
    <t>　便宜に要する費用の受領</t>
    <phoneticPr fontId="4"/>
  </si>
  <si>
    <t>　特定教育・保育において提供される便宜に要する費用のうち、次の各号に掲げる費用の額以外の支払を教育・保育給付認定保護者から受けていないこと。</t>
    <rPh sb="41" eb="43">
      <t>イガイ</t>
    </rPh>
    <phoneticPr fontId="4"/>
  </si>
  <si>
    <t>◆支払いを受けた内容</t>
    <rPh sb="1" eb="3">
      <t>シハラ</t>
    </rPh>
    <rPh sb="5" eb="6">
      <t>ウ</t>
    </rPh>
    <rPh sb="8" eb="10">
      <t>ナイヨウ</t>
    </rPh>
    <phoneticPr fontId="4"/>
  </si>
  <si>
    <t xml:space="preserve">(1)日用品、文房具その他の特定教育・保育に必要な物品の購入に要する費用
</t>
    <phoneticPr fontId="4"/>
  </si>
  <si>
    <t>該当項目</t>
    <rPh sb="0" eb="2">
      <t>ガイトウ</t>
    </rPh>
    <rPh sb="2" eb="4">
      <t>コウモク</t>
    </rPh>
    <phoneticPr fontId="4"/>
  </si>
  <si>
    <t>具体的な内容</t>
    <rPh sb="0" eb="3">
      <t>グタイテキ</t>
    </rPh>
    <rPh sb="4" eb="6">
      <t>ナイヨウ</t>
    </rPh>
    <phoneticPr fontId="4"/>
  </si>
  <si>
    <t>金額</t>
    <phoneticPr fontId="4"/>
  </si>
  <si>
    <t>(1)･(2)･(3)･(4)･(5)</t>
  </si>
  <si>
    <t>年額・月額・日額・一回</t>
  </si>
  <si>
    <t xml:space="preserve">(2)特定教育・保育等に係る行事への参加に要する費用
</t>
    <phoneticPr fontId="4"/>
  </si>
  <si>
    <t xml:space="preserve">(3)食事の提供に要する費用のうち、次に掲げるものを除く費用
ア　年収概ね360万円未満の世帯に対する副食費
イ　第3子以上等の場合の副食費
ウ　満3歳未満保育認定子どもに対する食事の提供
</t>
    <phoneticPr fontId="4"/>
  </si>
  <si>
    <t xml:space="preserve">(4)特定教育・保育施設に通う際に提供される便宜に要する費用
</t>
    <phoneticPr fontId="4"/>
  </si>
  <si>
    <t>(5)(1)～(4)に掲げるもののほか、特定教育・保育において提供される便宜に要する費用のうち、特定教育・保育施設の利用において通常必要とされるものに係る費用であって、教育・保育給付認定保護者に負担させることが適当と認められるもの</t>
    <phoneticPr fontId="4"/>
  </si>
  <si>
    <t>　領収証の交付</t>
    <phoneticPr fontId="4"/>
  </si>
  <si>
    <t xml:space="preserve">　監査事項23及び24（1）～（5）の費用の額の支払を受けた場合は、当該費用に係る領収証を当該費用の額を支払った教育・保育給付認定保護者に対し交付していること。
</t>
    <rPh sb="1" eb="3">
      <t>カンサ</t>
    </rPh>
    <rPh sb="3" eb="5">
      <t>ジコウ</t>
    </rPh>
    <phoneticPr fontId="4"/>
  </si>
  <si>
    <t>　書面での説明及び文書による同意の徴収</t>
    <phoneticPr fontId="4"/>
  </si>
  <si>
    <t xml:space="preserve">　監査事項23及び24（1）～（5）の金銭の支払を求める際は、あらかじめ、当該金銭の使途及び額並びに教育・保育給付認定保護者に金銭の支払を求める理由について書面によって明らかにするとともに、教育・保育給付認定保護者に対して説明を行い、文書による同意を得ていること。
※ただし、監査事項24（1）～（5）の規定による金銭の支払に係る同意については、文書によることを要しない。
</t>
    <rPh sb="1" eb="3">
      <t>カンサ</t>
    </rPh>
    <rPh sb="3" eb="5">
      <t>ジコウ</t>
    </rPh>
    <rPh sb="138" eb="140">
      <t>カンサ</t>
    </rPh>
    <rPh sb="140" eb="142">
      <t>ジコウ</t>
    </rPh>
    <phoneticPr fontId="4"/>
  </si>
  <si>
    <t>6　利用者に関する市への通知</t>
    <phoneticPr fontId="4"/>
  </si>
  <si>
    <t>　不正受給に関する通知</t>
    <phoneticPr fontId="4"/>
  </si>
  <si>
    <t>　特定教育・保育を受けている教育・保育給付認定子どもの保護者が偽りその他不正な行為によって施設型給付費の支給を受け、又は受けようとしたときは、遅滞なく、意見を付してその旨を市に通知していること。</t>
    <phoneticPr fontId="4"/>
  </si>
  <si>
    <t>7　公定価格
Ⅰ 基本加算部分</t>
    <phoneticPr fontId="4"/>
  </si>
  <si>
    <t>　基本分単価
基本分単価に含まれる職員構成</t>
    <phoneticPr fontId="4"/>
  </si>
  <si>
    <t>　基本分単価に含まれる職員構成を充足していること。
　なお､分園は中心園の施設長のもと中心園と一体的に施設運営が行われるものとすること｡</t>
    <phoneticPr fontId="4"/>
  </si>
  <si>
    <t xml:space="preserve">（ア）保育士
　基本分単価における必要保育士数は以下のⅰとⅱを合計した数であること。
　また、これとは別に非常勤の保育士が配置されていること。
</t>
    <phoneticPr fontId="4"/>
  </si>
  <si>
    <t>ⅰ 年齢別配置基準（※）
　４歳以上児 30 人につき１人、３歳児 20 人につき１人、１、２歳児６人につき１人、乳児３人につき１人</t>
    <phoneticPr fontId="4"/>
  </si>
  <si>
    <t>[本園]</t>
    <rPh sb="1" eb="2">
      <t>ホン</t>
    </rPh>
    <rPh sb="2" eb="3">
      <t>エン</t>
    </rPh>
    <phoneticPr fontId="4"/>
  </si>
  <si>
    <t>[分園]</t>
    <rPh sb="1" eb="2">
      <t>ブン</t>
    </rPh>
    <rPh sb="2" eb="3">
      <t>エン</t>
    </rPh>
    <phoneticPr fontId="4"/>
  </si>
  <si>
    <t>入所者</t>
    <rPh sb="0" eb="3">
      <t>ニュウショシャ</t>
    </rPh>
    <phoneticPr fontId="4"/>
  </si>
  <si>
    <t xml:space="preserve">配置基準 </t>
    <rPh sb="0" eb="2">
      <t>ハイチ</t>
    </rPh>
    <rPh sb="2" eb="4">
      <t>キジュン</t>
    </rPh>
    <phoneticPr fontId="4"/>
  </si>
  <si>
    <t>数</t>
    <rPh sb="0" eb="1">
      <t>スウ</t>
    </rPh>
    <phoneticPr fontId="4"/>
  </si>
  <si>
    <t>（小数点２位切捨）</t>
    <rPh sb="1" eb="2">
      <t>ショウ</t>
    </rPh>
    <rPh sb="2" eb="3">
      <t>スウ</t>
    </rPh>
    <rPh sb="3" eb="4">
      <t>テン</t>
    </rPh>
    <rPh sb="5" eb="6">
      <t>イ</t>
    </rPh>
    <rPh sb="6" eb="8">
      <t>キリス</t>
    </rPh>
    <phoneticPr fontId="4"/>
  </si>
  <si>
    <t>０歳</t>
    <rPh sb="1" eb="2">
      <t>サイ</t>
    </rPh>
    <phoneticPr fontId="4"/>
  </si>
  <si>
    <t>÷３＝</t>
    <phoneticPr fontId="4"/>
  </si>
  <si>
    <t>（注１）ここでいう「４歳以上児」、「３歳児」、「１、２歳児」及び「乳児」とは、年度の初日の前日における満年齢によるものであること。
（注２）確認に当たっては以下の算式によること。
＜算式＞
｛４歳以上児数×1/30（小数点第１位まで計算（小数点第２位以下切り捨て））｝＋｛３歳児数×1/20（同）｝＋｛１、２歳児数×1/6（同）｝＋｛乳児数×1/3（同）｝
＝配置基準上保育士数（小数点以下四捨五入）</t>
    <phoneticPr fontId="4"/>
  </si>
  <si>
    <t>１歳</t>
    <rPh sb="1" eb="2">
      <t>サイ</t>
    </rPh>
    <phoneticPr fontId="4"/>
  </si>
  <si>
    <t xml:space="preserve">(１歳＋２歳)÷６＝
</t>
    <rPh sb="2" eb="3">
      <t>サイ</t>
    </rPh>
    <rPh sb="5" eb="6">
      <t>サイ</t>
    </rPh>
    <phoneticPr fontId="4"/>
  </si>
  <si>
    <t>２歳</t>
    <rPh sb="1" eb="2">
      <t>サイ</t>
    </rPh>
    <phoneticPr fontId="4"/>
  </si>
  <si>
    <t>３歳</t>
    <rPh sb="1" eb="2">
      <t>サイ</t>
    </rPh>
    <phoneticPr fontId="4"/>
  </si>
  <si>
    <t>÷２０＝</t>
    <phoneticPr fontId="4"/>
  </si>
  <si>
    <t>４歳</t>
    <rPh sb="1" eb="2">
      <t>サイ</t>
    </rPh>
    <phoneticPr fontId="4"/>
  </si>
  <si>
    <t xml:space="preserve">(４歳＋５歳)÷３０＝
</t>
    <rPh sb="2" eb="3">
      <t>サイ</t>
    </rPh>
    <rPh sb="5" eb="6">
      <t>サイ</t>
    </rPh>
    <phoneticPr fontId="4"/>
  </si>
  <si>
    <t>５歳</t>
    <rPh sb="1" eb="2">
      <t>サイ</t>
    </rPh>
    <phoneticPr fontId="4"/>
  </si>
  <si>
    <t>合計</t>
    <rPh sb="0" eb="2">
      <t>ゴウケイ</t>
    </rPh>
    <phoneticPr fontId="3"/>
  </si>
  <si>
    <t xml:space="preserve">ⅱ その他（※）
ａ 利用定員 90 人以下の施設については１人
ｂ 保育標準時間認定を受けた子どもが利用する施設については１人（注１）
</t>
    <phoneticPr fontId="4"/>
  </si>
  <si>
    <t>保育認定こどもに係る利用定員</t>
    <rPh sb="0" eb="2">
      <t>ホイク</t>
    </rPh>
    <rPh sb="2" eb="4">
      <t>ニンテイ</t>
    </rPh>
    <rPh sb="8" eb="9">
      <t>カカ</t>
    </rPh>
    <rPh sb="10" eb="12">
      <t>リヨウ</t>
    </rPh>
    <rPh sb="12" eb="14">
      <t>テイイン</t>
    </rPh>
    <phoneticPr fontId="4"/>
  </si>
  <si>
    <t>人</t>
    <rPh sb="0" eb="1">
      <t>ニン</t>
    </rPh>
    <phoneticPr fontId="4"/>
  </si>
  <si>
    <r>
      <t xml:space="preserve">90人以下の場合
</t>
    </r>
    <r>
      <rPr>
        <sz val="10"/>
        <rFont val="ＭＳ 明朝"/>
        <family val="1"/>
        <charset val="128"/>
      </rPr>
      <t>配置基準+1</t>
    </r>
    <rPh sb="6" eb="8">
      <t>バアイ</t>
    </rPh>
    <phoneticPr fontId="4"/>
  </si>
  <si>
    <t>◆保育標準時間認定子どもの有無</t>
    <rPh sb="1" eb="3">
      <t>ホイク</t>
    </rPh>
    <rPh sb="3" eb="5">
      <t>ヒョウジュン</t>
    </rPh>
    <rPh sb="5" eb="7">
      <t>ジカン</t>
    </rPh>
    <rPh sb="7" eb="9">
      <t>ニンテイ</t>
    </rPh>
    <rPh sb="9" eb="10">
      <t>コ</t>
    </rPh>
    <rPh sb="13" eb="15">
      <t>ウム</t>
    </rPh>
    <phoneticPr fontId="3"/>
  </si>
  <si>
    <t>有の場合
配置基準+1</t>
    <rPh sb="0" eb="1">
      <t>アリ</t>
    </rPh>
    <rPh sb="2" eb="4">
      <t>バアイ</t>
    </rPh>
    <phoneticPr fontId="4"/>
  </si>
  <si>
    <t>必要保育士配置数</t>
    <phoneticPr fontId="4"/>
  </si>
  <si>
    <t>（注１）施設全体の利用定員に占める保育標準時間認定を受けた子どもの人数の割合が低い場合は非常勤の保育士としても差し支えないこと。
（※）保育士には、児童福祉施設の設備及び運営に関する基準（昭和23年厚生省令第63号。以下「児童福祉施設設備運営基準」という。）附則第95条、第96条及び児童福祉施設最低基準の一部を改正する省令（平成10年厚生省令第51号）附則第２条に基づいて都道府県（指定都市及び中核市を含む。以下同じ。）が定める条例に基づき保育士とみなされた者を含む。</t>
    <phoneticPr fontId="4"/>
  </si>
  <si>
    <t>年齢別配置基準</t>
    <phoneticPr fontId="4"/>
  </si>
  <si>
    <t>定員90人以下の施設加配</t>
    <rPh sb="0" eb="2">
      <t>テイイン</t>
    </rPh>
    <rPh sb="4" eb="5">
      <t>ニン</t>
    </rPh>
    <rPh sb="5" eb="7">
      <t>イカ</t>
    </rPh>
    <rPh sb="8" eb="10">
      <t>シセツ</t>
    </rPh>
    <rPh sb="10" eb="12">
      <t>カハイ</t>
    </rPh>
    <phoneticPr fontId="4"/>
  </si>
  <si>
    <t>保育標準時間加配</t>
    <rPh sb="0" eb="2">
      <t>ホイク</t>
    </rPh>
    <rPh sb="2" eb="4">
      <t>ヒョウジュン</t>
    </rPh>
    <rPh sb="4" eb="6">
      <t>ジカン</t>
    </rPh>
    <rPh sb="6" eb="8">
      <t>カハイ</t>
    </rPh>
    <phoneticPr fontId="4"/>
  </si>
  <si>
    <t>勤務保育士数</t>
    <rPh sb="0" eb="2">
      <t>キンム</t>
    </rPh>
    <rPh sb="2" eb="5">
      <t>ホイクシ</t>
    </rPh>
    <rPh sb="5" eb="6">
      <t>スウ</t>
    </rPh>
    <phoneticPr fontId="4"/>
  </si>
  <si>
    <t>常勤職員</t>
    <rPh sb="0" eb="2">
      <t>ジョウキン</t>
    </rPh>
    <rPh sb="2" eb="4">
      <t>ショクイン</t>
    </rPh>
    <phoneticPr fontId="4"/>
  </si>
  <si>
    <t>※職員点検資料１,２と勤務実績１,２のシートに職員情報を入力すると常勤職員数と常勤換算値が表示されます。</t>
    <rPh sb="23" eb="25">
      <t>ショクイン</t>
    </rPh>
    <rPh sb="25" eb="27">
      <t>ジョウホウ</t>
    </rPh>
    <rPh sb="28" eb="30">
      <t>ニュウリョク</t>
    </rPh>
    <rPh sb="33" eb="35">
      <t>ジョウキン</t>
    </rPh>
    <rPh sb="35" eb="37">
      <t>ショクイン</t>
    </rPh>
    <rPh sb="37" eb="38">
      <t>スウ</t>
    </rPh>
    <rPh sb="39" eb="41">
      <t>ジョウキン</t>
    </rPh>
    <rPh sb="41" eb="43">
      <t>カンサン</t>
    </rPh>
    <rPh sb="43" eb="44">
      <t>チ</t>
    </rPh>
    <rPh sb="45" eb="47">
      <t>ヒョウジ</t>
    </rPh>
    <phoneticPr fontId="4"/>
  </si>
  <si>
    <t>常勤換算値</t>
    <rPh sb="0" eb="2">
      <t>ジョウキン</t>
    </rPh>
    <rPh sb="2" eb="4">
      <t>カンサン</t>
    </rPh>
    <rPh sb="4" eb="5">
      <t>チ</t>
    </rPh>
    <phoneticPr fontId="4"/>
  </si>
  <si>
    <t xml:space="preserve">（イ）その他
ⅰ 施設長　 １人
 （注）施設長は児童福祉事業等に２年以上従事した者又はこれと同等以上の能力を有すると認められる者で、常時実際にその施設の運営管理の業務に専従し、かつ委託費からの給与支出がある者とする。
＜児童福祉事業等に従事した者の例示＞
児童福祉施設の職員、幼稚園・小学校等における教諭、市町村等の公的機関において児童福祉に関する事務を取り扱う部局の職員、民生委員・児童委員の他、教育・保育施設又は地域型保育事業に移行した施設・事業所における移行前の認可外保育施設の職員等
＜同等以上の能力を有すると認められる者の例示＞
公的機関等の実施する施設長研修等を受講した者等
</t>
    <phoneticPr fontId="4"/>
  </si>
  <si>
    <t>◎施設長の配置→</t>
    <rPh sb="1" eb="3">
      <t>シセツ</t>
    </rPh>
    <rPh sb="3" eb="4">
      <t>チョウ</t>
    </rPh>
    <rPh sb="5" eb="7">
      <t>ハイチ</t>
    </rPh>
    <phoneticPr fontId="4"/>
  </si>
  <si>
    <t>◆児童福祉事業等に２年以上従事</t>
    <phoneticPr fontId="4"/>
  </si>
  <si>
    <t>有・同等以上の能力有・無</t>
  </si>
  <si>
    <t>◆常時運営管理の業務に専従している</t>
    <phoneticPr fontId="4"/>
  </si>
  <si>
    <t>◆委託費からの給与支出がある</t>
    <rPh sb="1" eb="3">
      <t>イタク</t>
    </rPh>
    <phoneticPr fontId="4"/>
  </si>
  <si>
    <t xml:space="preserve">ⅱ 調理員等　利用定員 40 人以下の施設は１人、41 人以上 150 人以下の施設は２人、151 人以上の施設は３人（うち１人は非常勤）（注）
（注）調理業務の全部を委託する場合、または搬入施設から食事を搬入する場合は、調理員を置かないことができる。
</t>
    <phoneticPr fontId="4"/>
  </si>
  <si>
    <t>◎調理員の配置→</t>
    <rPh sb="1" eb="4">
      <t>チョウリイン</t>
    </rPh>
    <rPh sb="5" eb="7">
      <t>ハイチ</t>
    </rPh>
    <phoneticPr fontId="4"/>
  </si>
  <si>
    <t>有・無・業務委託</t>
  </si>
  <si>
    <t>利用定員</t>
    <rPh sb="0" eb="2">
      <t>リヨウ</t>
    </rPh>
    <rPh sb="2" eb="4">
      <t>テイイン</t>
    </rPh>
    <phoneticPr fontId="4"/>
  </si>
  <si>
    <t>40人以下</t>
    <rPh sb="2" eb="5">
      <t>ニンイカ</t>
    </rPh>
    <phoneticPr fontId="4"/>
  </si>
  <si>
    <t>41人以上150人以下</t>
    <rPh sb="2" eb="5">
      <t>ニンイジョウ</t>
    </rPh>
    <rPh sb="8" eb="9">
      <t>ニン</t>
    </rPh>
    <rPh sb="9" eb="11">
      <t>イカ</t>
    </rPh>
    <phoneticPr fontId="4"/>
  </si>
  <si>
    <t>151人以上</t>
    <rPh sb="3" eb="4">
      <t>ニン</t>
    </rPh>
    <rPh sb="4" eb="6">
      <t>イジョウ</t>
    </rPh>
    <phoneticPr fontId="4"/>
  </si>
  <si>
    <t>調理員人数</t>
    <rPh sb="0" eb="3">
      <t>チョウリイン</t>
    </rPh>
    <rPh sb="3" eb="5">
      <t>ニンズウ</t>
    </rPh>
    <phoneticPr fontId="4"/>
  </si>
  <si>
    <t>常勤</t>
    <rPh sb="0" eb="2">
      <t>ジョウキン</t>
    </rPh>
    <phoneticPr fontId="4"/>
  </si>
  <si>
    <t>人</t>
    <rPh sb="0" eb="1">
      <t>ヒト</t>
    </rPh>
    <phoneticPr fontId="4"/>
  </si>
  <si>
    <t>非常勤</t>
    <rPh sb="0" eb="3">
      <t>ヒジョウキン</t>
    </rPh>
    <phoneticPr fontId="4"/>
  </si>
  <si>
    <t xml:space="preserve">ⅲ 非常勤事務職員　（注）施設長等の職員が兼務する場合又は業務委託する場合は、配置は不要であること。
</t>
    <phoneticPr fontId="4"/>
  </si>
  <si>
    <t>◎事務職員の配置→</t>
    <rPh sb="1" eb="3">
      <t>ジム</t>
    </rPh>
    <rPh sb="3" eb="5">
      <t>ショクイン</t>
    </rPh>
    <rPh sb="6" eb="8">
      <t>ハイチ</t>
    </rPh>
    <phoneticPr fontId="4"/>
  </si>
  <si>
    <t>事務職員</t>
    <rPh sb="0" eb="2">
      <t>ジム</t>
    </rPh>
    <rPh sb="2" eb="4">
      <t>ショクイン</t>
    </rPh>
    <phoneticPr fontId="4"/>
  </si>
  <si>
    <t>施設長等の兼務</t>
    <rPh sb="0" eb="2">
      <t>シセツ</t>
    </rPh>
    <rPh sb="2" eb="3">
      <t>チョウ</t>
    </rPh>
    <rPh sb="3" eb="4">
      <t>ナド</t>
    </rPh>
    <rPh sb="5" eb="7">
      <t>ケンム</t>
    </rPh>
    <phoneticPr fontId="4"/>
  </si>
  <si>
    <t>兼務者名</t>
    <rPh sb="0" eb="2">
      <t>ケンム</t>
    </rPh>
    <rPh sb="2" eb="3">
      <t>シャ</t>
    </rPh>
    <rPh sb="3" eb="4">
      <t>メイ</t>
    </rPh>
    <phoneticPr fontId="4"/>
  </si>
  <si>
    <t>⇒</t>
    <phoneticPr fontId="4"/>
  </si>
  <si>
    <t>業務委託</t>
    <rPh sb="0" eb="2">
      <t>ギョウム</t>
    </rPh>
    <rPh sb="2" eb="4">
      <t>イタク</t>
    </rPh>
    <phoneticPr fontId="4"/>
  </si>
  <si>
    <t>人数</t>
    <rPh sb="0" eb="2">
      <t>ニンズウ</t>
    </rPh>
    <phoneticPr fontId="4"/>
  </si>
  <si>
    <t>非常勤職員</t>
    <rPh sb="0" eb="3">
      <t>ヒジョウキン</t>
    </rPh>
    <rPh sb="3" eb="5">
      <t>ショクイン</t>
    </rPh>
    <phoneticPr fontId="4"/>
  </si>
  <si>
    <t xml:space="preserve">ⅳ 嘱託医・嘱託歯科医
</t>
    <phoneticPr fontId="4"/>
  </si>
  <si>
    <t>内科医院名</t>
    <rPh sb="0" eb="2">
      <t>ナイカ</t>
    </rPh>
    <rPh sb="2" eb="4">
      <t>イイン</t>
    </rPh>
    <rPh sb="4" eb="5">
      <t>メイ</t>
    </rPh>
    <phoneticPr fontId="4"/>
  </si>
  <si>
    <t>歯科医院名</t>
    <rPh sb="0" eb="2">
      <t>シカ</t>
    </rPh>
    <rPh sb="2" eb="4">
      <t>イイン</t>
    </rPh>
    <rPh sb="4" eb="5">
      <t>メイ</t>
    </rPh>
    <phoneticPr fontId="4"/>
  </si>
  <si>
    <t>　３歳児配置改善加算</t>
    <phoneticPr fontId="4"/>
  </si>
  <si>
    <t>特</t>
  </si>
  <si>
    <t xml:space="preserve">　監査事項28（ア）ⅰの年齢別配置基準のうち、３歳児に係る保育士配置基準を３歳児15 人につき１人により実施していること。
＜算式＞
｛４歳以上児数×1/30（小数点第１位まで計算（小数点第２位以下切り捨て））｝＋｛３歳児数×1/15（同）｝＋｛１、２歳児数×1/6（同）｝＋｛乳児数×1/3（同）｝＝配置基準上保育士数（小数点以下四捨五入）
</t>
    <phoneticPr fontId="4"/>
  </si>
  <si>
    <t>いる・いない・加算なし</t>
  </si>
  <si>
    <t>（小数点２位切捨）</t>
    <rPh sb="1" eb="4">
      <t>ショウスウテン</t>
    </rPh>
    <rPh sb="5" eb="6">
      <t>イ</t>
    </rPh>
    <rPh sb="6" eb="8">
      <t>キリス</t>
    </rPh>
    <phoneticPr fontId="4"/>
  </si>
  <si>
    <t>÷１５＝</t>
    <phoneticPr fontId="4"/>
  </si>
  <si>
    <t xml:space="preserve">Ⅱ 加減調整部分
</t>
  </si>
  <si>
    <t>　施設長を配置していない場合</t>
    <phoneticPr fontId="4"/>
  </si>
  <si>
    <t xml:space="preserve">　監査事項28（イ）ⅰの（注）の要件を満たす施設長を配置していない場合は、保育課に連絡していること。
※ ２以上の施設又は他の事業と兼務し、施設長として職務を行っていない者は欠員とみなされ、要件を満たす施設長を配置したこととはならないこと。
</t>
    <phoneticPr fontId="4"/>
  </si>
  <si>
    <t>減算あり・減算なし</t>
  </si>
  <si>
    <t>　土曜日に閉所する場合</t>
    <phoneticPr fontId="4"/>
  </si>
  <si>
    <t>　施設を利用する保育認定子どもについて、土曜日（国民の祝日及び休日を除く。以下同じ。）に係る保育の利用希望が無いなどの理由により、当該月の土曜日に閉所する日がある場合は保育課に連絡していること。
　また、開所していても保育を提供していない場合は、閉所しているものとして取り扱うこと。
　なお、他の特定教育・保育施設、地域型保育事業所（居宅訪問型保育事業所は除く。）又は企業主導型保育施設と共同保育を実施することにより、施設を利用する保育認定子どもの土曜日における保育が確保されている場合には、土曜日に開所しているものとして取り扱うこと。</t>
    <phoneticPr fontId="4"/>
  </si>
  <si>
    <t>※この項目は、「減算あり」、「減算なし」どちらでも入力してください</t>
    <rPh sb="3" eb="5">
      <t>コウモク</t>
    </rPh>
    <rPh sb="8" eb="10">
      <t>ゲンサン</t>
    </rPh>
    <rPh sb="15" eb="17">
      <t>ゲンサン</t>
    </rPh>
    <rPh sb="25" eb="27">
      <t>ニュウリョク</t>
    </rPh>
    <phoneticPr fontId="4"/>
  </si>
  <si>
    <t>◆土曜日の開所状況</t>
    <rPh sb="1" eb="4">
      <t>ドヨウビ</t>
    </rPh>
    <rPh sb="5" eb="7">
      <t>カイショ</t>
    </rPh>
    <rPh sb="7" eb="9">
      <t>ジョウキョウ</t>
    </rPh>
    <phoneticPr fontId="4"/>
  </si>
  <si>
    <t>月</t>
    <rPh sb="0" eb="1">
      <t>ツキ</t>
    </rPh>
    <phoneticPr fontId="3"/>
  </si>
  <si>
    <t>登園
児童数</t>
    <rPh sb="0" eb="2">
      <t>トウエン</t>
    </rPh>
    <rPh sb="3" eb="5">
      <t>ジドウ</t>
    </rPh>
    <rPh sb="5" eb="6">
      <t>スウ</t>
    </rPh>
    <phoneticPr fontId="4"/>
  </si>
  <si>
    <t>日付</t>
    <rPh sb="0" eb="2">
      <t>ヒヅケ</t>
    </rPh>
    <phoneticPr fontId="4"/>
  </si>
  <si>
    <t>施設内開所・共同保育・閉所</t>
  </si>
  <si>
    <t>共同保育先（名称）</t>
    <rPh sb="0" eb="2">
      <t>キョウドウ</t>
    </rPh>
    <rPh sb="2" eb="4">
      <t>ホイク</t>
    </rPh>
    <rPh sb="4" eb="5">
      <t>サキ</t>
    </rPh>
    <rPh sb="6" eb="8">
      <t>メイショウ</t>
    </rPh>
    <phoneticPr fontId="4"/>
  </si>
  <si>
    <t>Ⅲ 特定加算部分</t>
    <phoneticPr fontId="4"/>
  </si>
  <si>
    <t>　主任保育士専任加算</t>
    <phoneticPr fontId="4"/>
  </si>
  <si>
    <t xml:space="preserve">　主任保育士を保育計画の立案等の主任業務に専任させるため、基本分単価及び他の加算等の認定に当たって求められる「必要保育士数」を超えて代替保育士（注１）を配置し、以下の事業等を複数実施していること。
 なお、当該加算が適用される施設においては、保護者や地域住民からの育児相談、地域の子育て支援活動等に積極的に取り組んでいること。
</t>
    <phoneticPr fontId="4"/>
  </si>
  <si>
    <t>３歳児配置改善加算ありの場合の必要保育士配置数</t>
    <rPh sb="12" eb="14">
      <t>バアイ</t>
    </rPh>
    <phoneticPr fontId="4"/>
  </si>
  <si>
    <t>主任保育士専任加算</t>
    <rPh sb="0" eb="2">
      <t>シュニン</t>
    </rPh>
    <rPh sb="2" eb="5">
      <t>ホイクシ</t>
    </rPh>
    <rPh sb="5" eb="7">
      <t>センニン</t>
    </rPh>
    <rPh sb="7" eb="9">
      <t>カサン</t>
    </rPh>
    <phoneticPr fontId="4"/>
  </si>
  <si>
    <t>ⅰ 延長保育事業（子ども・子育て支援交付金の交付に係る要件に適合するもの及びこれと同等の要件を満たして自主事業として実施しているもの。ただし、当該要件を満たした月以降の各月においては、同一年度内に限り、事業を実施する体制が取られていることをもって当該要件を満たしているものと取り扱う。）</t>
    <phoneticPr fontId="4"/>
  </si>
  <si>
    <t>３歳児配置改善加算なしの場合の必要保育士配置数</t>
    <rPh sb="12" eb="14">
      <t>バアイ</t>
    </rPh>
    <phoneticPr fontId="4"/>
  </si>
  <si>
    <t xml:space="preserve">ⅱ 一時預かり事業（一般型）（子ども・子育て支援交付金に係る要件に適合しており、かつ、月の平均対象子どもが１人以上いるもの（年度当初から事業を開始する場合は５月において当該要件を満たしていることをもって４月から当該要件を満たしているものと取り扱う。）。ただし、当該要件を満たした月以降の各月においては、同一年度に限り、事業を実施する体制が取られていることをもって当該要件を満たしているものと取り扱う。）
</t>
    <phoneticPr fontId="4"/>
  </si>
  <si>
    <t>合計保育士数</t>
    <rPh sb="0" eb="2">
      <t>ゴウケイ</t>
    </rPh>
    <rPh sb="2" eb="5">
      <t>ホイクシ</t>
    </rPh>
    <rPh sb="5" eb="6">
      <t>スウ</t>
    </rPh>
    <phoneticPr fontId="4"/>
  </si>
  <si>
    <t xml:space="preserve">ⅲ 病児保育事業（子ども・子育て支援交付金に係る要件に適合するもの及びこれと同等の要件を満たして自主事業として実施しているもの。）
</t>
    <phoneticPr fontId="4"/>
  </si>
  <si>
    <t>事業実施状況</t>
    <rPh sb="0" eb="2">
      <t>ジギョウ</t>
    </rPh>
    <rPh sb="2" eb="4">
      <t>ジッシ</t>
    </rPh>
    <rPh sb="4" eb="6">
      <t>ジョウキョウ</t>
    </rPh>
    <phoneticPr fontId="4"/>
  </si>
  <si>
    <t>延長保育事業</t>
    <phoneticPr fontId="4"/>
  </si>
  <si>
    <t xml:space="preserve">一時預かり事業（一般型）
</t>
    <phoneticPr fontId="4"/>
  </si>
  <si>
    <t xml:space="preserve">ⅳ 乳児が３人以上利用している施設（月の初日において乳児が３人以上利用している月から年度を通じて当該要件を満たしているものとする。） 
　ただし、令和４年度に当該要件を満たしていた期間がある施設については、乳児の利用が２人以下であっても、乳児が３人以上利用できる体制を維持している場合には、令和４年度に当該要件を満たしていた月と同じ月について、令和５年度に限り当該要件を満たすものとみなす。
</t>
    <phoneticPr fontId="4"/>
  </si>
  <si>
    <t>病児保育事業</t>
    <phoneticPr fontId="4"/>
  </si>
  <si>
    <t xml:space="preserve">乳児が３人以上利用している施設
</t>
    <phoneticPr fontId="4"/>
  </si>
  <si>
    <t>障害児（軽度障害児を含む。）が１人以上利用している施設</t>
    <phoneticPr fontId="4"/>
  </si>
  <si>
    <t>ⅴ 障害児（軽度障害児を含む。）（注２）が１人以上利用している施設（月の初日において障害児が１人以上利用している月から年度を通じて当該要件を満たしているものとする。）</t>
    <phoneticPr fontId="4"/>
  </si>
  <si>
    <t xml:space="preserve">（注１）児童福祉施設設備運営基準附則第95条、第96条及び児童福祉施設最低基準の一部を改正する省令（平成10年厚生省令第51号）附則第２条により保育士とみなされる者を含む。
（注２）市町村が認める障害児とし、身体障害者手帳等の交付の有無は問わない。医師による診断書や巡回支援専門員等障害に関する専門的知見を有する者による意見提出など障害の事実が把握可能な資料をもって確認しても差し支えない。
</t>
    <phoneticPr fontId="4"/>
  </si>
  <si>
    <t>◆保護者や地域住民からの育児相談、地域の子育て支援活動等の取組具体例を記載してください。</t>
    <rPh sb="1" eb="4">
      <t>ホゴシャ</t>
    </rPh>
    <rPh sb="5" eb="7">
      <t>チイキ</t>
    </rPh>
    <rPh sb="7" eb="9">
      <t>ジュウミン</t>
    </rPh>
    <rPh sb="12" eb="14">
      <t>イクジ</t>
    </rPh>
    <rPh sb="14" eb="16">
      <t>ソウダン</t>
    </rPh>
    <rPh sb="17" eb="19">
      <t>チイキ</t>
    </rPh>
    <rPh sb="20" eb="22">
      <t>コソダ</t>
    </rPh>
    <rPh sb="23" eb="25">
      <t>シエン</t>
    </rPh>
    <rPh sb="25" eb="27">
      <t>カツドウ</t>
    </rPh>
    <rPh sb="27" eb="28">
      <t>トウ</t>
    </rPh>
    <rPh sb="29" eb="31">
      <t>トリクミ</t>
    </rPh>
    <rPh sb="31" eb="33">
      <t>グタイ</t>
    </rPh>
    <rPh sb="33" eb="34">
      <t>レイ</t>
    </rPh>
    <rPh sb="35" eb="37">
      <t>キサイ</t>
    </rPh>
    <phoneticPr fontId="4"/>
  </si>
  <si>
    <t>8　その他</t>
    <phoneticPr fontId="4"/>
  </si>
  <si>
    <t>　その他</t>
    <phoneticPr fontId="4"/>
  </si>
  <si>
    <t>　会計に関し不適切な事項がないこと。</t>
    <phoneticPr fontId="4"/>
  </si>
  <si>
    <t>ない・ある</t>
  </si>
  <si>
    <t>職員点検欄</t>
    <phoneticPr fontId="4"/>
  </si>
  <si>
    <t>※記入は不要です。</t>
    <rPh sb="1" eb="3">
      <t>キニュウ</t>
    </rPh>
    <rPh sb="4" eb="6">
      <t>フヨウ</t>
    </rPh>
    <phoneticPr fontId="4"/>
  </si>
  <si>
    <t>３歳児配置改善加算</t>
    <phoneticPr fontId="4"/>
  </si>
  <si>
    <t>あり</t>
    <phoneticPr fontId="4"/>
  </si>
  <si>
    <t>なし</t>
    <phoneticPr fontId="4"/>
  </si>
  <si>
    <t>90人以下施設加配</t>
    <rPh sb="2" eb="5">
      <t>ニンイカ</t>
    </rPh>
    <rPh sb="5" eb="7">
      <t>シセツ</t>
    </rPh>
    <rPh sb="7" eb="9">
      <t>カハイ</t>
    </rPh>
    <phoneticPr fontId="4"/>
  </si>
  <si>
    <t>標準時間</t>
    <rPh sb="0" eb="2">
      <t>ヒョウジュン</t>
    </rPh>
    <rPh sb="2" eb="4">
      <t>ジカン</t>
    </rPh>
    <phoneticPr fontId="4"/>
  </si>
  <si>
    <t>主任加算</t>
    <rPh sb="0" eb="2">
      <t>シュニン</t>
    </rPh>
    <rPh sb="2" eb="4">
      <t>カサン</t>
    </rPh>
    <phoneticPr fontId="4"/>
  </si>
  <si>
    <t>必要配置人数</t>
    <rPh sb="0" eb="2">
      <t>ヒツヨウ</t>
    </rPh>
    <rPh sb="2" eb="4">
      <t>ハイチ</t>
    </rPh>
    <rPh sb="4" eb="6">
      <t>ニンズウ</t>
    </rPh>
    <phoneticPr fontId="4"/>
  </si>
  <si>
    <t>勤務保育士数</t>
    <phoneticPr fontId="4"/>
  </si>
  <si>
    <t>（自動計算）</t>
    <rPh sb="1" eb="3">
      <t>ジドウ</t>
    </rPh>
    <rPh sb="3" eb="5">
      <t>ケイサン</t>
    </rPh>
    <phoneticPr fontId="4"/>
  </si>
  <si>
    <t>（手計算）</t>
    <rPh sb="1" eb="2">
      <t>テ</t>
    </rPh>
    <rPh sb="2" eb="4">
      <t>ケイサン</t>
    </rPh>
    <phoneticPr fontId="4"/>
  </si>
  <si>
    <t>※施設名は自動表示されます。</t>
    <rPh sb="1" eb="3">
      <t>シセツ</t>
    </rPh>
    <rPh sb="3" eb="4">
      <t>メイ</t>
    </rPh>
    <rPh sb="5" eb="7">
      <t>ジドウ</t>
    </rPh>
    <rPh sb="7" eb="9">
      <t>ヒョウジ</t>
    </rPh>
    <phoneticPr fontId="4"/>
  </si>
  <si>
    <r>
      <t xml:space="preserve">令和８年度　指導監査事前提出資料
</t>
    </r>
    <r>
      <rPr>
        <sz val="16"/>
        <rFont val="ＭＳ 明朝"/>
        <family val="1"/>
        <charset val="128"/>
      </rPr>
      <t>相模原市指導監査基準乳児等通園支援事業編対応</t>
    </r>
    <r>
      <rPr>
        <sz val="24"/>
        <rFont val="ＭＳ 明朝"/>
        <family val="1"/>
        <charset val="128"/>
      </rPr>
      <t xml:space="preserve">
～　利　用　者　処　遇　～</t>
    </r>
    <rPh sb="0" eb="2">
      <t>レイワ</t>
    </rPh>
    <rPh sb="3" eb="5">
      <t>ネンド</t>
    </rPh>
    <rPh sb="5" eb="7">
      <t>ヘイネンド</t>
    </rPh>
    <rPh sb="6" eb="8">
      <t>シドウ</t>
    </rPh>
    <rPh sb="8" eb="10">
      <t>カンサ</t>
    </rPh>
    <rPh sb="10" eb="12">
      <t>ジゼン</t>
    </rPh>
    <rPh sb="12" eb="14">
      <t>テイシュツ</t>
    </rPh>
    <rPh sb="14" eb="16">
      <t>シリョウ</t>
    </rPh>
    <rPh sb="40" eb="41">
      <t>リ</t>
    </rPh>
    <rPh sb="42" eb="43">
      <t>ヨウ</t>
    </rPh>
    <rPh sb="44" eb="45">
      <t>シャ</t>
    </rPh>
    <rPh sb="46" eb="47">
      <t>トコロ</t>
    </rPh>
    <rPh sb="48" eb="49">
      <t>グウ</t>
    </rPh>
    <phoneticPr fontId="4"/>
  </si>
  <si>
    <t>項目</t>
    <phoneticPr fontId="4"/>
  </si>
  <si>
    <t>結果</t>
    <rPh sb="0" eb="2">
      <t>ケッカ</t>
    </rPh>
    <phoneticPr fontId="4"/>
  </si>
  <si>
    <t>1　総則</t>
    <phoneticPr fontId="4"/>
  </si>
  <si>
    <t>　一般原則</t>
    <phoneticPr fontId="4"/>
  </si>
  <si>
    <t xml:space="preserve">　乳児等通園支援事業者は、全てのこどもが健やかに成長するために適切な環境が等しく確保されることを目指すものであること。
</t>
    <rPh sb="1" eb="10">
      <t>ニュウジトウツウエンシエンジギョウ</t>
    </rPh>
    <rPh sb="10" eb="11">
      <t>シャ</t>
    </rPh>
    <rPh sb="13" eb="14">
      <t>スベ</t>
    </rPh>
    <rPh sb="20" eb="21">
      <t>スコ</t>
    </rPh>
    <rPh sb="24" eb="26">
      <t>セイチョウ</t>
    </rPh>
    <rPh sb="31" eb="33">
      <t>テキセツ</t>
    </rPh>
    <rPh sb="34" eb="36">
      <t>カンキョウ</t>
    </rPh>
    <rPh sb="37" eb="38">
      <t>ヒト</t>
    </rPh>
    <rPh sb="40" eb="42">
      <t>カクホ</t>
    </rPh>
    <phoneticPr fontId="3"/>
  </si>
  <si>
    <t>ある　・　ない</t>
  </si>
  <si>
    <t>共</t>
  </si>
  <si>
    <t>　乳児等通園支援事業者は、利用乳幼児の人権に十分配慮するとともに、一人一人の人格を尊重して、その運営を行うこと。
　</t>
    <rPh sb="1" eb="10">
      <t>ニュウジトウツウエンシエンジギョウ</t>
    </rPh>
    <rPh sb="10" eb="11">
      <t>シャ</t>
    </rPh>
    <rPh sb="13" eb="15">
      <t>リヨウ</t>
    </rPh>
    <rPh sb="15" eb="18">
      <t>ニュウヨウジ</t>
    </rPh>
    <phoneticPr fontId="3"/>
  </si>
  <si>
    <t>◎人権擁護のために必要な体制の整備</t>
    <phoneticPr fontId="4"/>
  </si>
  <si>
    <t>適・否
(　　)</t>
  </si>
  <si>
    <t>いずれかを選択→</t>
    <rPh sb="5" eb="7">
      <t>センタク</t>
    </rPh>
    <phoneticPr fontId="4"/>
  </si>
  <si>
    <t xml:space="preserve">している ・ いない  </t>
  </si>
  <si>
    <t>施設内虐待防止に関する
マニュアル・ガイドライン</t>
    <rPh sb="0" eb="2">
      <t>シセツ</t>
    </rPh>
    <rPh sb="2" eb="3">
      <t>ナイ</t>
    </rPh>
    <rPh sb="3" eb="5">
      <t>ギャクタイ</t>
    </rPh>
    <rPh sb="5" eb="7">
      <t>ボウシ</t>
    </rPh>
    <rPh sb="8" eb="9">
      <t>カン</t>
    </rPh>
    <phoneticPr fontId="4"/>
  </si>
  <si>
    <t>◎子どもの意見や思いを表明する機会や受け止める仕組みの構築</t>
    <phoneticPr fontId="4"/>
  </si>
  <si>
    <t>◎児童に対して、著しく人格を傷つける言動</t>
    <phoneticPr fontId="4"/>
  </si>
  <si>
    <t>している　・　していない</t>
  </si>
  <si>
    <t>◎研修や会議などで人権について考える機会</t>
    <phoneticPr fontId="4"/>
  </si>
  <si>
    <t>研修日</t>
    <rPh sb="0" eb="3">
      <t>ケンシュウビ</t>
    </rPh>
    <phoneticPr fontId="4"/>
  </si>
  <si>
    <t>研修名（内容）</t>
    <rPh sb="0" eb="3">
      <t>ケンシュウメイ</t>
    </rPh>
    <rPh sb="4" eb="6">
      <t>ナイヨウ</t>
    </rPh>
    <phoneticPr fontId="4"/>
  </si>
  <si>
    <t>参加者名</t>
    <rPh sb="0" eb="2">
      <t>サンカ</t>
    </rPh>
    <rPh sb="2" eb="3">
      <t>シャ</t>
    </rPh>
    <rPh sb="3" eb="4">
      <t>メイ</t>
    </rPh>
    <phoneticPr fontId="4"/>
  </si>
  <si>
    <t>◆その他取組みがあれば、ご記入ください。</t>
    <rPh sb="3" eb="4">
      <t>タ</t>
    </rPh>
    <rPh sb="4" eb="6">
      <t>トリク</t>
    </rPh>
    <rPh sb="13" eb="15">
      <t>キニュウ</t>
    </rPh>
    <phoneticPr fontId="4"/>
  </si>
  <si>
    <t>　乳児等通園支援事業者は、地域及び家庭との結び付きを重視した運営を行い、県、市、特定教育・保育施設等、他の特定乳児等通園支援事業者、地域子ども・子育て支援事業を行う者、児童福祉施設その他の保健医療サービス又は福祉サービスを提供する者との密接な連携に努めること。</t>
    <rPh sb="1" eb="11">
      <t>ニュウジトウツウエンシエンジギョウシャ</t>
    </rPh>
    <rPh sb="13" eb="16">
      <t>チイキオヨ</t>
    </rPh>
    <rPh sb="17" eb="19">
      <t>カテイ</t>
    </rPh>
    <rPh sb="21" eb="22">
      <t>ムス</t>
    </rPh>
    <rPh sb="23" eb="24">
      <t>ツ</t>
    </rPh>
    <rPh sb="26" eb="28">
      <t>ジュウシ</t>
    </rPh>
    <rPh sb="30" eb="32">
      <t>ウンエイ</t>
    </rPh>
    <rPh sb="33" eb="34">
      <t>オコナ</t>
    </rPh>
    <rPh sb="36" eb="37">
      <t>ケン</t>
    </rPh>
    <rPh sb="38" eb="39">
      <t>シ</t>
    </rPh>
    <rPh sb="40" eb="44">
      <t>トクテイキョウイク</t>
    </rPh>
    <rPh sb="45" eb="49">
      <t>ホイクシセツ</t>
    </rPh>
    <rPh sb="49" eb="50">
      <t>トウ</t>
    </rPh>
    <rPh sb="51" eb="52">
      <t>タ</t>
    </rPh>
    <rPh sb="53" eb="55">
      <t>トクテイ</t>
    </rPh>
    <rPh sb="55" eb="65">
      <t>ニュウジトウツウエンシエンジギョウシャ</t>
    </rPh>
    <rPh sb="66" eb="68">
      <t>チイキ</t>
    </rPh>
    <rPh sb="68" eb="69">
      <t>コ</t>
    </rPh>
    <rPh sb="72" eb="74">
      <t>コソダ</t>
    </rPh>
    <rPh sb="75" eb="77">
      <t>シエン</t>
    </rPh>
    <rPh sb="77" eb="79">
      <t>ジギョウ</t>
    </rPh>
    <rPh sb="80" eb="81">
      <t>オコナ</t>
    </rPh>
    <rPh sb="82" eb="83">
      <t>モノ</t>
    </rPh>
    <rPh sb="84" eb="90">
      <t>ジドウフクシシセツ</t>
    </rPh>
    <rPh sb="92" eb="93">
      <t>タ</t>
    </rPh>
    <rPh sb="94" eb="98">
      <t>ホケンイリョウ</t>
    </rPh>
    <rPh sb="102" eb="103">
      <t>マタ</t>
    </rPh>
    <rPh sb="104" eb="106">
      <t>フクシ</t>
    </rPh>
    <rPh sb="111" eb="113">
      <t>テイキョウ</t>
    </rPh>
    <rPh sb="115" eb="116">
      <t>モノ</t>
    </rPh>
    <rPh sb="118" eb="120">
      <t>ミッセツ</t>
    </rPh>
    <rPh sb="121" eb="123">
      <t>レンケイ</t>
    </rPh>
    <rPh sb="124" eb="125">
      <t>ツト</t>
    </rPh>
    <phoneticPr fontId="3"/>
  </si>
  <si>
    <t xml:space="preserve">適・否
</t>
    <phoneticPr fontId="4"/>
  </si>
  <si>
    <t>2　乳児等通園支援の内容</t>
    <rPh sb="10" eb="12">
      <t>ナイヨウ</t>
    </rPh>
    <phoneticPr fontId="3"/>
  </si>
  <si>
    <t>　乳児等通園支援の内容</t>
    <rPh sb="1" eb="3">
      <t>ニュウジ</t>
    </rPh>
    <rPh sb="3" eb="4">
      <t>トウ</t>
    </rPh>
    <rPh sb="4" eb="6">
      <t>ツウエン</t>
    </rPh>
    <rPh sb="6" eb="8">
      <t>シエン</t>
    </rPh>
    <rPh sb="9" eb="11">
      <t>ナイヨウ</t>
    </rPh>
    <phoneticPr fontId="4"/>
  </si>
  <si>
    <t>　乳児等通園支援は、内閣総理大臣が定める指針（保育所保育指針）に準じ、乳児等通園支援事業の特性に留意して、利用乳幼児及びその保護者の心身の状況等に応じて提供されなければならないこと。</t>
    <phoneticPr fontId="4"/>
  </si>
  <si>
    <t xml:space="preserve">＜養護の理念＞  </t>
    <phoneticPr fontId="4"/>
  </si>
  <si>
    <t xml:space="preserve">  保育における養護とは、子どもの生命の保持及び情緒の安定をはかるために保育士等が行う援助や関わりであり保育所における保育は、養護及び教育を一体的に行うことをその特性とするものである。保育所における保育全体を通じて、養護に関するねらい及び内容を踏まえた保育が展開されていること。
＜養護に関わるねらい及び内容＞
(1)生命の保持
(2)情緒の安定
</t>
    <rPh sb="141" eb="143">
      <t>ヨウゴ</t>
    </rPh>
    <rPh sb="144" eb="145">
      <t>カカ</t>
    </rPh>
    <rPh sb="150" eb="151">
      <t>オヨ</t>
    </rPh>
    <rPh sb="152" eb="154">
      <t>ナイヨウ</t>
    </rPh>
    <rPh sb="159" eb="161">
      <t>セイメイ</t>
    </rPh>
    <rPh sb="162" eb="164">
      <t>ホジ</t>
    </rPh>
    <rPh sb="168" eb="170">
      <t>ジョウチョ</t>
    </rPh>
    <rPh sb="171" eb="173">
      <t>アンテイ</t>
    </rPh>
    <phoneticPr fontId="3"/>
  </si>
  <si>
    <t>3　保育の計画</t>
    <phoneticPr fontId="3"/>
  </si>
  <si>
    <t>　全体的な計画の作成</t>
    <phoneticPr fontId="4"/>
  </si>
  <si>
    <t>　全体的な計画の作成に当たっては、次の事項に留意していること。
(1)保育所は、保育の目標を達成するために、各保育所の保育の方針や目標に基づき、子どもの発達過程を踏まえて、保育の内容が組織的・計画的に構成され、 保育所の生活全体を通して、総合的に展開されるよう、全体的な計画を作成すること。
(2)全体的な計画は、子どもや家庭の状況、地域の実態、保育時間などを考慮し、子どもの育ちに関する長期的見通しをもって適切に作成すること。
(3)全体的な計画は、保育所保育の全体像を包括的に示すものとし、これに基づく指導計画、保健計画、食育計画等を通じて、各保育所が創意工夫して保育できるよう作成すること。
(4)保育所等に併設されている事業所においては、その全体的な計画の一部として位置づけることも可能であること。</t>
    <rPh sb="267" eb="268">
      <t>トウ</t>
    </rPh>
    <phoneticPr fontId="4"/>
  </si>
  <si>
    <t>全体的な計画(指導計画)の写し(今年度)をご提出ください。
(4)に該当し、定期指導監査が同日に行われる場合は、どちらか一方での提出で構いません。</t>
    <rPh sb="34" eb="36">
      <t>ガイトウ</t>
    </rPh>
    <rPh sb="38" eb="40">
      <t>テイキ</t>
    </rPh>
    <rPh sb="40" eb="42">
      <t>シドウ</t>
    </rPh>
    <rPh sb="42" eb="44">
      <t>カンサ</t>
    </rPh>
    <rPh sb="45" eb="47">
      <t>ドウジツ</t>
    </rPh>
    <rPh sb="48" eb="49">
      <t>オコナ</t>
    </rPh>
    <rPh sb="52" eb="54">
      <t>バアイ</t>
    </rPh>
    <rPh sb="60" eb="62">
      <t>イッポウ</t>
    </rPh>
    <rPh sb="64" eb="66">
      <t>テイシュツ</t>
    </rPh>
    <rPh sb="67" eb="68">
      <t>カマ</t>
    </rPh>
    <phoneticPr fontId="4"/>
  </si>
  <si>
    <t>　個別的な指導計画の作成</t>
    <rPh sb="1" eb="4">
      <t>コベツテキ</t>
    </rPh>
    <rPh sb="5" eb="9">
      <t>シドウケイカク</t>
    </rPh>
    <rPh sb="10" eb="12">
      <t>サクセイ</t>
    </rPh>
    <phoneticPr fontId="4"/>
  </si>
  <si>
    <t xml:space="preserve">　指導計画の作成に当たっては、保育所保育指針第2章及びその他の関連する章に示された事項のほか、子ども一人一人の発達過程や状況を十分に踏まえるとともに、次の留意事項に留意していること。
</t>
    <rPh sb="75" eb="76">
      <t>ツギ</t>
    </rPh>
    <phoneticPr fontId="4"/>
  </si>
  <si>
    <t xml:space="preserve">(1)3歳未満児については、一人一人の子どもの生育歴、心身の発達、活動の実態等に即して、個別的な計画を作成していること。
</t>
    <phoneticPr fontId="4"/>
  </si>
  <si>
    <t>(2)異年齢で構成される組やグループでの保育においては、一人一人の子どもの生活や経験、発達過程などを把握し、適切な援助や環境構成ができるよう配慮していること。</t>
    <phoneticPr fontId="4"/>
  </si>
  <si>
    <t>　障害のある子どもの保育</t>
    <phoneticPr fontId="4"/>
  </si>
  <si>
    <t xml:space="preserve">(1)一人一人の子どもの発達過程や障害の状態を把握し、適切な環境の下で、障害のある子どもが他の子どもとの生活を通して共に成長できるよう指導計画の中に位置づけていること。
</t>
    <phoneticPr fontId="4"/>
  </si>
  <si>
    <t xml:space="preserve">(2)子どもの状況に応じた保育を実施する観点から、家庭や関係機関と連携した支援のための計画を個別に作成するなど適切な対応を図っていること。
</t>
    <phoneticPr fontId="4"/>
  </si>
  <si>
    <t>名</t>
    <rPh sb="0" eb="1">
      <t>メイ</t>
    </rPh>
    <phoneticPr fontId="4"/>
  </si>
  <si>
    <t>次の視点に留意しながら保育を行っていること。</t>
  </si>
  <si>
    <r>
      <rPr>
        <sz val="10"/>
        <rFont val="ＭＳ 明朝"/>
        <family val="1"/>
        <charset val="128"/>
      </rPr>
      <t>＜乳児保育に関わるねらい及び内容＞
(1)身体的発達に関する視点 「健やかに伸び伸びと育つ」
(2)社会的発達に関する視点 「身近な人と気持ちが通じ合う」
(3)精神的発達に関する視点 「身近なものと関わり感性が育つ」</t>
    </r>
    <r>
      <rPr>
        <strike/>
        <sz val="10"/>
        <rFont val="ＭＳ 明朝"/>
        <family val="1"/>
        <charset val="128"/>
      </rPr>
      <t xml:space="preserve">
</t>
    </r>
    <phoneticPr fontId="4"/>
  </si>
  <si>
    <t>＜1歳以上の保育に関わるねらい及び内容＞
(1)心身の健康に関する領域「健康」
(2)人との関わりに関する領域「人間関係」
(3)身近な環境との関わりに関する領域「環境」
(4)言葉の獲得に関する領域「言葉」
(5)感性と表現に関する領域「表現」</t>
    <phoneticPr fontId="4"/>
  </si>
  <si>
    <t>　指導計画に基づく保育の実施状況</t>
    <phoneticPr fontId="4"/>
  </si>
  <si>
    <t>　保育士等は、子どもの実態や子どもを取り巻く状況の変化などに即して保育の過程を記録し、これらを踏まえ指導計画に基づく保育の内容の見直しを行い、改善を図っていること。</t>
  </si>
  <si>
    <t>4　業務の質の評価等</t>
  </si>
  <si>
    <t xml:space="preserve"> 自己評価</t>
    <phoneticPr fontId="4"/>
  </si>
  <si>
    <t>　乳児等通園支援事業者は、自らその提供する乳児等通園支援の質の評価を行い、常にその改善を図っていること。</t>
    <rPh sb="1" eb="10">
      <t>ニュウジトウツウエンシエンジギョウ</t>
    </rPh>
    <rPh sb="10" eb="11">
      <t>シャ</t>
    </rPh>
    <rPh sb="13" eb="14">
      <t>ミズカ</t>
    </rPh>
    <rPh sb="17" eb="19">
      <t>テイキョウ</t>
    </rPh>
    <rPh sb="21" eb="24">
      <t>ニュウジトウ</t>
    </rPh>
    <rPh sb="24" eb="28">
      <t>ツウエンシエン</t>
    </rPh>
    <rPh sb="29" eb="30">
      <t>シツ</t>
    </rPh>
    <rPh sb="31" eb="33">
      <t>ヒョウカ</t>
    </rPh>
    <rPh sb="34" eb="35">
      <t>オコナ</t>
    </rPh>
    <rPh sb="37" eb="38">
      <t>ツネ</t>
    </rPh>
    <rPh sb="41" eb="43">
      <t>カイゼン</t>
    </rPh>
    <rPh sb="44" eb="45">
      <t>ハカ</t>
    </rPh>
    <phoneticPr fontId="3"/>
  </si>
  <si>
    <t>◎保育業務の質の評価</t>
    <rPh sb="1" eb="3">
      <t>ホイク</t>
    </rPh>
    <rPh sb="3" eb="5">
      <t>ギョウム</t>
    </rPh>
    <rPh sb="6" eb="7">
      <t>シツ</t>
    </rPh>
    <rPh sb="8" eb="10">
      <t>ヒョウカ</t>
    </rPh>
    <phoneticPr fontId="4"/>
  </si>
  <si>
    <t>いる　・　いない・　予定あり</t>
  </si>
  <si>
    <t>◆評価者</t>
    <rPh sb="1" eb="4">
      <t>ヒョウカシャ</t>
    </rPh>
    <phoneticPr fontId="4"/>
  </si>
  <si>
    <t>保育士等（個々）による評価</t>
    <rPh sb="0" eb="3">
      <t>ホイクシ</t>
    </rPh>
    <rPh sb="3" eb="4">
      <t>トウ</t>
    </rPh>
    <rPh sb="5" eb="7">
      <t>ココ</t>
    </rPh>
    <rPh sb="11" eb="13">
      <t>ヒョウカ</t>
    </rPh>
    <phoneticPr fontId="4"/>
  </si>
  <si>
    <t>施設（全体）による評価</t>
    <rPh sb="0" eb="2">
      <t>シセツ</t>
    </rPh>
    <rPh sb="3" eb="5">
      <t>ゼンタイ</t>
    </rPh>
    <rPh sb="9" eb="11">
      <t>ヒョウカ</t>
    </rPh>
    <phoneticPr fontId="4"/>
  </si>
  <si>
    <t>※該当するもの全てを選択してください。</t>
    <rPh sb="1" eb="3">
      <t>ガイトウ</t>
    </rPh>
    <rPh sb="7" eb="8">
      <t>スベ</t>
    </rPh>
    <rPh sb="10" eb="12">
      <t>センタク</t>
    </rPh>
    <phoneticPr fontId="4"/>
  </si>
  <si>
    <t>◎上記の評価についての改善</t>
    <rPh sb="1" eb="3">
      <t>ジョウキ</t>
    </rPh>
    <rPh sb="4" eb="6">
      <t>ヒョウカ</t>
    </rPh>
    <rPh sb="11" eb="13">
      <t>カイゼン</t>
    </rPh>
    <phoneticPr fontId="4"/>
  </si>
  <si>
    <t>◆前年度の指導監査以降に行った上記の評価を踏まえ、改善を図った事項をご記入ください。</t>
    <rPh sb="1" eb="4">
      <t>ゼンネンド</t>
    </rPh>
    <rPh sb="5" eb="11">
      <t>シドウカンサイコウ</t>
    </rPh>
    <rPh sb="12" eb="13">
      <t>イ</t>
    </rPh>
    <rPh sb="15" eb="17">
      <t>ジョウキ</t>
    </rPh>
    <rPh sb="18" eb="20">
      <t>ヒョウカ</t>
    </rPh>
    <rPh sb="21" eb="22">
      <t>フ</t>
    </rPh>
    <rPh sb="25" eb="27">
      <t>カイゼン</t>
    </rPh>
    <rPh sb="28" eb="29">
      <t>ハカ</t>
    </rPh>
    <rPh sb="31" eb="33">
      <t>ジコウ</t>
    </rPh>
    <rPh sb="35" eb="37">
      <t>キニュウ</t>
    </rPh>
    <phoneticPr fontId="4"/>
  </si>
  <si>
    <t>　外部の者による評価</t>
    <rPh sb="1" eb="10">
      <t>ガイブノモノニヨルヒョウカ</t>
    </rPh>
    <phoneticPr fontId="4"/>
  </si>
  <si>
    <t>　乳児等通園支援事業者は、定期的に外部の者による評価を受けて、その結果を公表し、常にその改善を図るよう努めていること。</t>
    <rPh sb="0" eb="7">
      <t>ニュウジトウツウエンシエン</t>
    </rPh>
    <rPh sb="7" eb="10">
      <t>ジギョウシャ</t>
    </rPh>
    <phoneticPr fontId="3"/>
  </si>
  <si>
    <t>◎定期的に外部の者による評価を受けての結果の公表</t>
    <rPh sb="1" eb="4">
      <t>テイキテキ</t>
    </rPh>
    <rPh sb="5" eb="14">
      <t>ガイブノモノニヨルヒョウカ</t>
    </rPh>
    <rPh sb="15" eb="16">
      <t>ウ</t>
    </rPh>
    <rPh sb="19" eb="21">
      <t>ケッカ</t>
    </rPh>
    <rPh sb="22" eb="24">
      <t>コウヒョウ</t>
    </rPh>
    <phoneticPr fontId="4"/>
  </si>
  <si>
    <t>◆評価者</t>
    <rPh sb="1" eb="3">
      <t>ヒョウカ</t>
    </rPh>
    <rPh sb="3" eb="4">
      <t>シャ</t>
    </rPh>
    <phoneticPr fontId="4"/>
  </si>
  <si>
    <t>保護者（アンケート等）</t>
    <rPh sb="0" eb="3">
      <t>ホゴシャ</t>
    </rPh>
    <rPh sb="9" eb="10">
      <t>トウ</t>
    </rPh>
    <phoneticPr fontId="4"/>
  </si>
  <si>
    <t>施設関係者（職員を除く）</t>
    <rPh sb="0" eb="2">
      <t>シセツ</t>
    </rPh>
    <rPh sb="2" eb="5">
      <t>カンケイシャ</t>
    </rPh>
    <rPh sb="6" eb="8">
      <t>ショクイン</t>
    </rPh>
    <rPh sb="9" eb="10">
      <t>ノゾ</t>
    </rPh>
    <phoneticPr fontId="4"/>
  </si>
  <si>
    <t>外部評価（第三者評価等）</t>
    <rPh sb="0" eb="2">
      <t>ガイブ</t>
    </rPh>
    <rPh sb="2" eb="4">
      <t>ヒョウカ</t>
    </rPh>
    <rPh sb="5" eb="8">
      <t>ダイサンシャ</t>
    </rPh>
    <rPh sb="8" eb="10">
      <t>ヒョウカ</t>
    </rPh>
    <rPh sb="10" eb="11">
      <t>トウ</t>
    </rPh>
    <phoneticPr fontId="4"/>
  </si>
  <si>
    <t>その他（地域住民等）</t>
    <rPh sb="2" eb="3">
      <t>タ</t>
    </rPh>
    <rPh sb="4" eb="6">
      <t>チイキ</t>
    </rPh>
    <rPh sb="6" eb="8">
      <t>ジュウミン</t>
    </rPh>
    <rPh sb="8" eb="9">
      <t>トウ</t>
    </rPh>
    <phoneticPr fontId="4"/>
  </si>
  <si>
    <t>◆結果の公表方法</t>
    <rPh sb="1" eb="3">
      <t>ケッカ</t>
    </rPh>
    <rPh sb="4" eb="6">
      <t>コウヒョウ</t>
    </rPh>
    <rPh sb="6" eb="8">
      <t>ホウホウ</t>
    </rPh>
    <phoneticPr fontId="4"/>
  </si>
  <si>
    <t>インターネット</t>
    <phoneticPr fontId="4"/>
  </si>
  <si>
    <t>園だより</t>
    <rPh sb="0" eb="1">
      <t>エン</t>
    </rPh>
    <phoneticPr fontId="4"/>
  </si>
  <si>
    <t>園内掲示板</t>
    <rPh sb="0" eb="2">
      <t>エンナイ</t>
    </rPh>
    <rPh sb="2" eb="5">
      <t>ケイジバン</t>
    </rPh>
    <phoneticPr fontId="4"/>
  </si>
  <si>
    <t>配布印刷物</t>
    <rPh sb="0" eb="2">
      <t>ハイフ</t>
    </rPh>
    <rPh sb="2" eb="4">
      <t>インサツ</t>
    </rPh>
    <rPh sb="4" eb="5">
      <t>ブツ</t>
    </rPh>
    <phoneticPr fontId="4"/>
  </si>
  <si>
    <t>個人面談・懇談会等</t>
    <rPh sb="0" eb="2">
      <t>コジン</t>
    </rPh>
    <rPh sb="2" eb="4">
      <t>メンダン</t>
    </rPh>
    <rPh sb="5" eb="8">
      <t>コンダンカイ</t>
    </rPh>
    <rPh sb="8" eb="9">
      <t>ナド</t>
    </rPh>
    <phoneticPr fontId="4"/>
  </si>
  <si>
    <t>◆前年度の指導監査以降に行った上記の評価を踏まえ、改善を図った事項をご記入ください。</t>
    <rPh sb="1" eb="4">
      <t>ゼンネンド</t>
    </rPh>
    <rPh sb="5" eb="9">
      <t>シドウカンサ</t>
    </rPh>
    <rPh sb="9" eb="11">
      <t>イコウ</t>
    </rPh>
    <rPh sb="12" eb="13">
      <t>イ</t>
    </rPh>
    <rPh sb="15" eb="17">
      <t>ジョウキ</t>
    </rPh>
    <rPh sb="18" eb="20">
      <t>ヒョウカ</t>
    </rPh>
    <rPh sb="21" eb="22">
      <t>フ</t>
    </rPh>
    <rPh sb="25" eb="27">
      <t>カイゼン</t>
    </rPh>
    <rPh sb="28" eb="29">
      <t>ハカ</t>
    </rPh>
    <rPh sb="31" eb="33">
      <t>ジコウ</t>
    </rPh>
    <rPh sb="35" eb="37">
      <t>キニュウ</t>
    </rPh>
    <phoneticPr fontId="4"/>
  </si>
  <si>
    <t>5　特定乳児等通園支援の提供の記録</t>
    <phoneticPr fontId="4"/>
  </si>
  <si>
    <t>　特定乳児等通園支援の提供の記録</t>
    <rPh sb="1" eb="6">
      <t>トクテイニュウジトウ</t>
    </rPh>
    <rPh sb="6" eb="10">
      <t>ツウエンシエン</t>
    </rPh>
    <rPh sb="11" eb="13">
      <t>テイキョウ</t>
    </rPh>
    <rPh sb="14" eb="16">
      <t>キロク</t>
    </rPh>
    <phoneticPr fontId="3"/>
  </si>
  <si>
    <t>　特定乳児等通園支援を提供した際は、提供した日、時間、内容その他必要な事項を記録していること。</t>
    <rPh sb="1" eb="3">
      <t>トクテイ</t>
    </rPh>
    <rPh sb="3" eb="10">
      <t>ニュウジトウツウエンシエン</t>
    </rPh>
    <rPh sb="24" eb="26">
      <t>ジカン</t>
    </rPh>
    <phoneticPr fontId="3"/>
  </si>
  <si>
    <t>6　子どもの健康支援</t>
    <phoneticPr fontId="4"/>
  </si>
  <si>
    <t>　保健計画の作成状況</t>
    <phoneticPr fontId="3"/>
  </si>
  <si>
    <t>　子どもの健康に関する保健計画を全体的な計画に基づいて作成し、全職員がそのねらいや内容を踏まえ、一人一人の子どもの健康の保持及び増進に努めていること。</t>
    <phoneticPr fontId="4"/>
  </si>
  <si>
    <t>　心身の状況等の把握</t>
    <rPh sb="1" eb="3">
      <t>シンシン</t>
    </rPh>
    <rPh sb="4" eb="6">
      <t>ジョウキョウ</t>
    </rPh>
    <rPh sb="6" eb="7">
      <t>トウ</t>
    </rPh>
    <phoneticPr fontId="4"/>
  </si>
  <si>
    <t xml:space="preserve">　特定乳児等通園支援の提供に当たっては、子ども及びその保護者の心身の状況、子どもの養育環境、他の特定乳児等通園支援事業者が提供する特定乳児等通園支援の利用状況その他の教育・保育等の利用の状況の把握に努めていること。
</t>
    <rPh sb="1" eb="3">
      <t>トクテイ</t>
    </rPh>
    <rPh sb="3" eb="5">
      <t>ニュウジ</t>
    </rPh>
    <rPh sb="5" eb="6">
      <t>トウ</t>
    </rPh>
    <rPh sb="6" eb="8">
      <t>ツウエン</t>
    </rPh>
    <rPh sb="8" eb="10">
      <t>シエン</t>
    </rPh>
    <rPh sb="11" eb="13">
      <t>テイキョウ</t>
    </rPh>
    <rPh sb="14" eb="15">
      <t>ア</t>
    </rPh>
    <rPh sb="20" eb="21">
      <t>コ</t>
    </rPh>
    <rPh sb="23" eb="24">
      <t>オヨ</t>
    </rPh>
    <rPh sb="27" eb="30">
      <t>ホゴシャ</t>
    </rPh>
    <rPh sb="31" eb="33">
      <t>シンシン</t>
    </rPh>
    <rPh sb="34" eb="36">
      <t>ジョウキョウ</t>
    </rPh>
    <rPh sb="37" eb="38">
      <t>コ</t>
    </rPh>
    <rPh sb="41" eb="45">
      <t>ヨウイクカンキョウ</t>
    </rPh>
    <rPh sb="46" eb="47">
      <t>タ</t>
    </rPh>
    <rPh sb="48" eb="57">
      <t>トクテイニュウジトウツウエンシエン</t>
    </rPh>
    <rPh sb="57" eb="60">
      <t>ジギョウシャ</t>
    </rPh>
    <rPh sb="61" eb="63">
      <t>テイキョウ</t>
    </rPh>
    <rPh sb="65" eb="74">
      <t>トクテイニュウジトウツウエンシエン</t>
    </rPh>
    <rPh sb="75" eb="79">
      <t>リヨウジョウキョウ</t>
    </rPh>
    <rPh sb="81" eb="82">
      <t>タ</t>
    </rPh>
    <rPh sb="83" eb="85">
      <t>キョウイク</t>
    </rPh>
    <rPh sb="86" eb="88">
      <t>ホイク</t>
    </rPh>
    <rPh sb="88" eb="89">
      <t>トウ</t>
    </rPh>
    <rPh sb="90" eb="92">
      <t>リヨウ</t>
    </rPh>
    <rPh sb="93" eb="95">
      <t>ジョウキョウ</t>
    </rPh>
    <rPh sb="96" eb="98">
      <t>ハアク</t>
    </rPh>
    <rPh sb="99" eb="100">
      <t>ツト</t>
    </rPh>
    <phoneticPr fontId="4"/>
  </si>
  <si>
    <t>　緊急時等の対応</t>
    <phoneticPr fontId="4"/>
  </si>
  <si>
    <t>　特定乳児等通園支援事業所の職員は、特定乳児等通園支援の提供を行っているときに子どもに体調の急変が生じた場合その他必要な場合は、速やかに子どもの保護者又は医療機関への連絡を行う等の必要な措置を講じていること。</t>
    <rPh sb="1" eb="3">
      <t>トクテイ</t>
    </rPh>
    <rPh sb="18" eb="20">
      <t>トクテイ</t>
    </rPh>
    <rPh sb="39" eb="40">
      <t>コ</t>
    </rPh>
    <rPh sb="68" eb="69">
      <t>コ</t>
    </rPh>
    <phoneticPr fontId="3"/>
  </si>
  <si>
    <t>◆緊急時等の対応の取り組み及び対応を記録している帳票名をご記入ください。</t>
    <rPh sb="13" eb="14">
      <t>オヨ</t>
    </rPh>
    <rPh sb="15" eb="17">
      <t>タイオウ</t>
    </rPh>
    <rPh sb="18" eb="20">
      <t>キロク</t>
    </rPh>
    <rPh sb="24" eb="27">
      <t>チョウヒョウメイ</t>
    </rPh>
    <rPh sb="29" eb="31">
      <t>キニュウ</t>
    </rPh>
    <phoneticPr fontId="4"/>
  </si>
  <si>
    <t>7　事故防止及び安全対策</t>
    <rPh sb="2" eb="4">
      <t>ジコ</t>
    </rPh>
    <rPh sb="4" eb="6">
      <t>ボウシ</t>
    </rPh>
    <rPh sb="8" eb="12">
      <t>アンゼンタイサク</t>
    </rPh>
    <phoneticPr fontId="3"/>
  </si>
  <si>
    <t>　事故発生の防止及び発生時の対応</t>
    <phoneticPr fontId="4"/>
  </si>
  <si>
    <t>(1)子どもに対する特定乳児等通園支援の提供により事故が発生した場合は、速やかに市、子どもの家族等に連絡を行うとともに、必要な措置を講じていること。</t>
    <rPh sb="3" eb="4">
      <t>コ</t>
    </rPh>
    <rPh sb="7" eb="8">
      <t>タイ</t>
    </rPh>
    <rPh sb="10" eb="15">
      <t>トクテイニュウジトウ</t>
    </rPh>
    <rPh sb="15" eb="19">
      <t>ツウエンシエン</t>
    </rPh>
    <rPh sb="20" eb="22">
      <t>テイキョウ</t>
    </rPh>
    <rPh sb="25" eb="27">
      <t>ジコ</t>
    </rPh>
    <rPh sb="28" eb="30">
      <t>ハッセイ</t>
    </rPh>
    <rPh sb="32" eb="34">
      <t>バアイ</t>
    </rPh>
    <rPh sb="36" eb="37">
      <t>スミ</t>
    </rPh>
    <rPh sb="40" eb="41">
      <t>シ</t>
    </rPh>
    <rPh sb="42" eb="43">
      <t>コ</t>
    </rPh>
    <rPh sb="46" eb="48">
      <t>カゾク</t>
    </rPh>
    <rPh sb="48" eb="49">
      <t>ナド</t>
    </rPh>
    <rPh sb="50" eb="52">
      <t>レンラク</t>
    </rPh>
    <rPh sb="53" eb="54">
      <t>オコナ</t>
    </rPh>
    <rPh sb="60" eb="62">
      <t>ヒツヨウ</t>
    </rPh>
    <rPh sb="63" eb="65">
      <t>ソチ</t>
    </rPh>
    <rPh sb="66" eb="67">
      <t>コウ</t>
    </rPh>
    <phoneticPr fontId="3"/>
  </si>
  <si>
    <t xml:space="preserve">(2)前項の事故の状況及び事故に際して採った処置について記録していること。 
</t>
    <phoneticPr fontId="4"/>
  </si>
  <si>
    <t>(3)特定乳児等通園支援事業の提供により賠償すべき事故が発生した場合は、損害賠償を速やかに行っていること。</t>
    <rPh sb="3" eb="5">
      <t>トクテイ</t>
    </rPh>
    <rPh sb="5" eb="14">
      <t>ニュウジトウツウエンシエンジギョウ</t>
    </rPh>
    <phoneticPr fontId="3"/>
  </si>
  <si>
    <t>いる　・　いない　・　実績なし</t>
  </si>
  <si>
    <t>◆損害賠償保険の利用日をご記入ください。</t>
    <rPh sb="1" eb="3">
      <t>ソンガイ</t>
    </rPh>
    <rPh sb="3" eb="5">
      <t>バイショウ</t>
    </rPh>
    <rPh sb="5" eb="7">
      <t>ホケン</t>
    </rPh>
    <rPh sb="8" eb="10">
      <t>リヨウ</t>
    </rPh>
    <rPh sb="10" eb="11">
      <t>ビ</t>
    </rPh>
    <phoneticPr fontId="4"/>
  </si>
  <si>
    <t xml:space="preserve">(4)事故の発生又はその再発を防止するため、次の各号に定める措置を講じていること。
</t>
    <phoneticPr fontId="4"/>
  </si>
  <si>
    <t xml:space="preserve">ア　事故が発生した場合の対応、イに規定する報告の方法等が記載された事故発生の防止のための指針を整備すること。 
</t>
    <phoneticPr fontId="4"/>
  </si>
  <si>
    <t>◆指針の名称をご記入ください。</t>
    <rPh sb="1" eb="3">
      <t>シシン</t>
    </rPh>
    <rPh sb="4" eb="6">
      <t>メイショウ</t>
    </rPh>
    <rPh sb="8" eb="10">
      <t>キニュウ</t>
    </rPh>
    <phoneticPr fontId="4"/>
  </si>
  <si>
    <t xml:space="preserve">イ　事故が発生した場合又はそれに至る危険性がある事態が生じた場合に、当該事実が報告され、その分析を通じた改善策を職員に周知徹底する体制を整備すること。
</t>
    <rPh sb="56" eb="58">
      <t>ショクイン</t>
    </rPh>
    <phoneticPr fontId="4"/>
  </si>
  <si>
    <t>◆周知徹底の体制をご記入ください。</t>
    <rPh sb="1" eb="3">
      <t>シュウチ</t>
    </rPh>
    <rPh sb="3" eb="5">
      <t>テッテイ</t>
    </rPh>
    <rPh sb="6" eb="8">
      <t>タイセイ</t>
    </rPh>
    <rPh sb="10" eb="12">
      <t>キニュウ</t>
    </rPh>
    <phoneticPr fontId="4"/>
  </si>
  <si>
    <t>事故報告書</t>
    <rPh sb="0" eb="2">
      <t>ジコ</t>
    </rPh>
    <rPh sb="2" eb="5">
      <t>ホウコクショ</t>
    </rPh>
    <phoneticPr fontId="4"/>
  </si>
  <si>
    <t>ケガの記録</t>
    <rPh sb="3" eb="5">
      <t>キロク</t>
    </rPh>
    <phoneticPr fontId="4"/>
  </si>
  <si>
    <t>ヒヤリハットの記録</t>
    <rPh sb="7" eb="9">
      <t>キロク</t>
    </rPh>
    <phoneticPr fontId="4"/>
  </si>
  <si>
    <t>ウ　事故発生の防止のための委員会及び職員に対する研修を定期的に行うこと。</t>
    <rPh sb="18" eb="20">
      <t>ショクイン</t>
    </rPh>
    <phoneticPr fontId="4"/>
  </si>
  <si>
    <t>安全計画への記載</t>
    <phoneticPr fontId="4"/>
  </si>
  <si>
    <t>◆実施日、研修名(内容)をご記入ください。</t>
    <rPh sb="1" eb="4">
      <t>ジッシビ</t>
    </rPh>
    <rPh sb="5" eb="7">
      <t>ケンシュウ</t>
    </rPh>
    <rPh sb="7" eb="8">
      <t>メイ</t>
    </rPh>
    <rPh sb="9" eb="11">
      <t>ナイヨウ</t>
    </rPh>
    <rPh sb="14" eb="16">
      <t>キニュウ</t>
    </rPh>
    <phoneticPr fontId="4"/>
  </si>
  <si>
    <t>　事故防止及び安全対策</t>
    <rPh sb="1" eb="3">
      <t>ジコ</t>
    </rPh>
    <rPh sb="3" eb="5">
      <t>ボウシ</t>
    </rPh>
    <rPh sb="5" eb="6">
      <t>オヨ</t>
    </rPh>
    <rPh sb="7" eb="11">
      <t>アンゼンタイサク</t>
    </rPh>
    <phoneticPr fontId="4"/>
  </si>
  <si>
    <t xml:space="preserve">　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ていること。
</t>
    <rPh sb="60" eb="61">
      <t>コ</t>
    </rPh>
    <phoneticPr fontId="4"/>
  </si>
  <si>
    <r>
      <rPr>
        <sz val="11"/>
        <color theme="1"/>
        <rFont val="ＭＳ 明朝"/>
        <family val="1"/>
        <charset val="128"/>
      </rPr>
      <t>◆</t>
    </r>
    <r>
      <rPr>
        <sz val="11"/>
        <rFont val="ＭＳ 明朝"/>
        <family val="1"/>
        <charset val="128"/>
      </rPr>
      <t>フローチャート・対応マニュアル等の作成</t>
    </r>
    <rPh sb="9" eb="11">
      <t>タイオウ</t>
    </rPh>
    <rPh sb="16" eb="17">
      <t>トウ</t>
    </rPh>
    <rPh sb="18" eb="20">
      <t>サクセイ</t>
    </rPh>
    <phoneticPr fontId="4"/>
  </si>
  <si>
    <t>睡眠中に関するもの</t>
    <rPh sb="0" eb="3">
      <t>スイミンチュウ</t>
    </rPh>
    <rPh sb="4" eb="5">
      <t>カン</t>
    </rPh>
    <phoneticPr fontId="4"/>
  </si>
  <si>
    <t>プール活動・水遊び中に関するもの</t>
    <rPh sb="3" eb="5">
      <t>カツドウ</t>
    </rPh>
    <rPh sb="6" eb="8">
      <t>ミズアソ</t>
    </rPh>
    <rPh sb="9" eb="10">
      <t>チュウ</t>
    </rPh>
    <rPh sb="11" eb="12">
      <t>カン</t>
    </rPh>
    <phoneticPr fontId="4"/>
  </si>
  <si>
    <t>食事中の誤嚥に関するもの</t>
    <rPh sb="0" eb="3">
      <t>ショクジチュウ</t>
    </rPh>
    <rPh sb="4" eb="6">
      <t>ゴエン</t>
    </rPh>
    <rPh sb="7" eb="8">
      <t>カン</t>
    </rPh>
    <phoneticPr fontId="4"/>
  </si>
  <si>
    <t>玩具や小物等の誤嚥に関するもの</t>
    <rPh sb="0" eb="2">
      <t>オモチャ</t>
    </rPh>
    <rPh sb="3" eb="5">
      <t>コモノ</t>
    </rPh>
    <rPh sb="5" eb="6">
      <t>トウ</t>
    </rPh>
    <rPh sb="7" eb="9">
      <t>ゴエン</t>
    </rPh>
    <rPh sb="10" eb="11">
      <t>カン</t>
    </rPh>
    <phoneticPr fontId="4"/>
  </si>
  <si>
    <t>施設外（散歩等）に関するもの</t>
    <rPh sb="0" eb="2">
      <t>シセツ</t>
    </rPh>
    <rPh sb="2" eb="3">
      <t>ガイ</t>
    </rPh>
    <rPh sb="4" eb="6">
      <t>サンポ</t>
    </rPh>
    <rPh sb="6" eb="7">
      <t>ナド</t>
    </rPh>
    <rPh sb="9" eb="10">
      <t>カン</t>
    </rPh>
    <phoneticPr fontId="4"/>
  </si>
  <si>
    <t>◆保育中の事故（置き去り、見失い）防止のための取組み</t>
    <rPh sb="1" eb="4">
      <t>ホイクチュウ</t>
    </rPh>
    <rPh sb="5" eb="7">
      <t>ジコ</t>
    </rPh>
    <rPh sb="17" eb="19">
      <t>ボウシ</t>
    </rPh>
    <rPh sb="23" eb="25">
      <t>トリク</t>
    </rPh>
    <phoneticPr fontId="4"/>
  </si>
  <si>
    <t>子どもの動きの把握</t>
    <rPh sb="0" eb="1">
      <t>コ</t>
    </rPh>
    <rPh sb="4" eb="5">
      <t>ウゴ</t>
    </rPh>
    <rPh sb="7" eb="9">
      <t>ハアク</t>
    </rPh>
    <phoneticPr fontId="4"/>
  </si>
  <si>
    <t>保育中の人数確認</t>
    <rPh sb="0" eb="3">
      <t>ホイクチュウ</t>
    </rPh>
    <rPh sb="4" eb="6">
      <t>ニンズウ</t>
    </rPh>
    <rPh sb="6" eb="8">
      <t>カクニン</t>
    </rPh>
    <phoneticPr fontId="4"/>
  </si>
  <si>
    <t>園外活動時の安全確認・人数確認</t>
    <rPh sb="0" eb="1">
      <t>エン</t>
    </rPh>
    <rPh sb="1" eb="2">
      <t>ガイ</t>
    </rPh>
    <rPh sb="2" eb="4">
      <t>カツドウ</t>
    </rPh>
    <rPh sb="4" eb="5">
      <t>ジ</t>
    </rPh>
    <rPh sb="6" eb="8">
      <t>アンゼン</t>
    </rPh>
    <rPh sb="8" eb="10">
      <t>カクニン</t>
    </rPh>
    <rPh sb="11" eb="13">
      <t>ニンズウ</t>
    </rPh>
    <rPh sb="13" eb="15">
      <t>カクニン</t>
    </rPh>
    <phoneticPr fontId="4"/>
  </si>
  <si>
    <t>子どもの所在確認の共有
（子どもを一人にしていない等）</t>
    <rPh sb="0" eb="1">
      <t>コ</t>
    </rPh>
    <rPh sb="4" eb="6">
      <t>ショザイ</t>
    </rPh>
    <rPh sb="6" eb="8">
      <t>カクニン</t>
    </rPh>
    <rPh sb="9" eb="11">
      <t>キョウユウ</t>
    </rPh>
    <rPh sb="13" eb="14">
      <t>コ</t>
    </rPh>
    <rPh sb="17" eb="19">
      <t>ヒトリ</t>
    </rPh>
    <rPh sb="25" eb="26">
      <t>トウ</t>
    </rPh>
    <phoneticPr fontId="4"/>
  </si>
  <si>
    <t xml:space="preserve">(1)以下の点を含む乳児の窒息リスクの除去を、睡眠前及び睡眠中に行い、呼吸停止等の異常が発生した場合の早期発見、重大事故の予防のための工夫をし、乳幼児突然死症候群（SIDS）の対策及び、窒息等の睡眠中の事故防止対策を講じていること。
医学的な理由で医師からうつぶせ寝をすすめられている場合以外は、乳児の顔が見える仰向けに寝かせること。
・一人にしないこと。
・寝かせ方に配慮を行うこと
・ やわらかい布団やぬいぐるみ等を使用しないこと。
・ヒモ、またはヒモ状のもの（例：よだれかけのヒモ、ふとんカバーの内側のヒモ、ベッドまわりのコード等）を置かないこと。
・ 口の中に異物がないか確認すること。
・ ミルクや食べたもの等の嘔吐物がないか確認する。
・ 子どもの数、職員の数に合わせ、定期的に子どもの呼吸・体位、睡眠状態を点検すること。
</t>
    <phoneticPr fontId="4"/>
  </si>
  <si>
    <t>◆睡眠中の確認方法</t>
    <rPh sb="1" eb="3">
      <t>スイミン</t>
    </rPh>
    <rPh sb="3" eb="4">
      <t>チュウ</t>
    </rPh>
    <rPh sb="5" eb="7">
      <t>カクニン</t>
    </rPh>
    <rPh sb="7" eb="9">
      <t>ホウホウ</t>
    </rPh>
    <phoneticPr fontId="4"/>
  </si>
  <si>
    <t>◆睡眠チェックの記録方法</t>
    <rPh sb="1" eb="3">
      <t>スイミン</t>
    </rPh>
    <rPh sb="8" eb="10">
      <t>キロク</t>
    </rPh>
    <rPh sb="10" eb="12">
      <t>ホウホウ</t>
    </rPh>
    <phoneticPr fontId="4"/>
  </si>
  <si>
    <t>手で触れて確認</t>
    <rPh sb="0" eb="1">
      <t>テ</t>
    </rPh>
    <rPh sb="2" eb="3">
      <t>フ</t>
    </rPh>
    <rPh sb="5" eb="7">
      <t>カクニン</t>
    </rPh>
    <phoneticPr fontId="4"/>
  </si>
  <si>
    <t>紙に記録</t>
    <rPh sb="0" eb="1">
      <t>カミ</t>
    </rPh>
    <rPh sb="2" eb="4">
      <t>キロク</t>
    </rPh>
    <phoneticPr fontId="4"/>
  </si>
  <si>
    <t>目視</t>
    <rPh sb="0" eb="2">
      <t>モクシ</t>
    </rPh>
    <phoneticPr fontId="4"/>
  </si>
  <si>
    <t>アプリ・システム等</t>
    <rPh sb="8" eb="9">
      <t>トウ</t>
    </rPh>
    <phoneticPr fontId="4"/>
  </si>
  <si>
    <t>ベビーセンサー</t>
    <phoneticPr fontId="4"/>
  </si>
  <si>
    <t>◆乳幼児突然死症候群の予防策をご記入ください。</t>
    <phoneticPr fontId="4"/>
  </si>
  <si>
    <t>◆保護者に対する予防情報の提供方法をご記入ください。</t>
    <phoneticPr fontId="4"/>
  </si>
  <si>
    <t>(2)プール活動や水遊びを行う場合は、監視体制の空白が生じないよう、専ら監視を行う者とプール指導等を行う者を分けて配置し、その役割分担を明確にしていること。</t>
    <phoneticPr fontId="4"/>
  </si>
  <si>
    <t>(3)子どもの食事に関する情報（咀嚼や嚥下機能を含む発達や喫食の状況、食行動の特徴など）や当日のこどもの健康状態を把握し、誤嚥等による窒息のリスクとなるものを除去していること。</t>
    <rPh sb="3" eb="4">
      <t>コ</t>
    </rPh>
    <phoneticPr fontId="3"/>
  </si>
  <si>
    <t>(4)窒息の可能性のある玩具、小物等が不用意に保育環境下に置かれていないかなどについての、保育士等による保育室内及び園庭内の点検を、定期的に実施していること。</t>
    <phoneticPr fontId="4"/>
  </si>
  <si>
    <t>　安全計画の策定等</t>
    <rPh sb="1" eb="3">
      <t>アンゼン</t>
    </rPh>
    <rPh sb="3" eb="5">
      <t>ケイカク</t>
    </rPh>
    <rPh sb="6" eb="8">
      <t>サクテイ</t>
    </rPh>
    <rPh sb="8" eb="9">
      <t>トウ</t>
    </rPh>
    <phoneticPr fontId="4"/>
  </si>
  <si>
    <t xml:space="preserve">(1)児童の安全の確保を図るため、当該児童福祉施設の設備の安全点検、職員、児童等に対する施設外での活動、取組等を含めた児童福祉施設での生活その他の日常生活における安全に関する指導、職員の研修及び訓練その他児童福祉施設における安全に関する事項についての計画（以下「安全計画」という。）を策定し、当該安全計画に従い必要な措置を講じていること。　
</t>
    <rPh sb="3" eb="5">
      <t>ジドウ</t>
    </rPh>
    <rPh sb="6" eb="8">
      <t>アンゼン</t>
    </rPh>
    <rPh sb="9" eb="11">
      <t>カクホ</t>
    </rPh>
    <rPh sb="12" eb="13">
      <t>ハカ</t>
    </rPh>
    <rPh sb="17" eb="19">
      <t>トウガイ</t>
    </rPh>
    <rPh sb="19" eb="21">
      <t>ジドウ</t>
    </rPh>
    <rPh sb="21" eb="23">
      <t>フクシ</t>
    </rPh>
    <rPh sb="23" eb="25">
      <t>シセツ</t>
    </rPh>
    <rPh sb="26" eb="28">
      <t>セツビ</t>
    </rPh>
    <rPh sb="29" eb="31">
      <t>アンゼン</t>
    </rPh>
    <rPh sb="31" eb="33">
      <t>テンケン</t>
    </rPh>
    <rPh sb="34" eb="36">
      <t>ショクイン</t>
    </rPh>
    <rPh sb="37" eb="39">
      <t>ジドウ</t>
    </rPh>
    <rPh sb="39" eb="40">
      <t>トウ</t>
    </rPh>
    <rPh sb="41" eb="42">
      <t>タイ</t>
    </rPh>
    <rPh sb="44" eb="46">
      <t>シセツ</t>
    </rPh>
    <rPh sb="46" eb="47">
      <t>ガイ</t>
    </rPh>
    <rPh sb="49" eb="51">
      <t>カツドウ</t>
    </rPh>
    <rPh sb="52" eb="54">
      <t>トリクミ</t>
    </rPh>
    <rPh sb="54" eb="55">
      <t>トウ</t>
    </rPh>
    <rPh sb="56" eb="57">
      <t>フク</t>
    </rPh>
    <rPh sb="59" eb="61">
      <t>ジドウ</t>
    </rPh>
    <rPh sb="61" eb="63">
      <t>フクシ</t>
    </rPh>
    <rPh sb="63" eb="65">
      <t>シセツ</t>
    </rPh>
    <rPh sb="67" eb="69">
      <t>セイカツ</t>
    </rPh>
    <rPh sb="71" eb="72">
      <t>タ</t>
    </rPh>
    <rPh sb="73" eb="75">
      <t>ニチジョウ</t>
    </rPh>
    <rPh sb="75" eb="77">
      <t>セイカツ</t>
    </rPh>
    <rPh sb="81" eb="83">
      <t>アンゼン</t>
    </rPh>
    <rPh sb="84" eb="85">
      <t>カン</t>
    </rPh>
    <rPh sb="87" eb="89">
      <t>シドウ</t>
    </rPh>
    <rPh sb="90" eb="92">
      <t>ショクイン</t>
    </rPh>
    <rPh sb="93" eb="95">
      <t>ケンシュウ</t>
    </rPh>
    <rPh sb="95" eb="96">
      <t>オヨ</t>
    </rPh>
    <rPh sb="97" eb="99">
      <t>クンレン</t>
    </rPh>
    <rPh sb="101" eb="102">
      <t>タ</t>
    </rPh>
    <rPh sb="102" eb="104">
      <t>ジドウ</t>
    </rPh>
    <rPh sb="104" eb="106">
      <t>フクシ</t>
    </rPh>
    <rPh sb="106" eb="108">
      <t>シセツ</t>
    </rPh>
    <rPh sb="112" eb="114">
      <t>アンゼン</t>
    </rPh>
    <rPh sb="115" eb="116">
      <t>カン</t>
    </rPh>
    <rPh sb="118" eb="120">
      <t>ジコウ</t>
    </rPh>
    <rPh sb="125" eb="127">
      <t>ケイカク</t>
    </rPh>
    <rPh sb="128" eb="130">
      <t>イカ</t>
    </rPh>
    <rPh sb="131" eb="133">
      <t>アンゼン</t>
    </rPh>
    <rPh sb="133" eb="135">
      <t>ケイカク</t>
    </rPh>
    <rPh sb="142" eb="144">
      <t>サクテイ</t>
    </rPh>
    <rPh sb="146" eb="148">
      <t>トウガイ</t>
    </rPh>
    <rPh sb="148" eb="150">
      <t>アンゼン</t>
    </rPh>
    <rPh sb="150" eb="152">
      <t>ケイカク</t>
    </rPh>
    <rPh sb="153" eb="154">
      <t>シタガ</t>
    </rPh>
    <rPh sb="155" eb="157">
      <t>ヒツヨウ</t>
    </rPh>
    <rPh sb="158" eb="160">
      <t>ソチ</t>
    </rPh>
    <rPh sb="161" eb="162">
      <t>コウ</t>
    </rPh>
    <phoneticPr fontId="4"/>
  </si>
  <si>
    <t>安全計画に含む内容</t>
    <rPh sb="0" eb="2">
      <t>アンゼン</t>
    </rPh>
    <rPh sb="2" eb="4">
      <t>ケイカク</t>
    </rPh>
    <rPh sb="5" eb="6">
      <t>フク</t>
    </rPh>
    <rPh sb="7" eb="9">
      <t>ナイヨウ</t>
    </rPh>
    <phoneticPr fontId="4"/>
  </si>
  <si>
    <t>施設の安全点検</t>
    <rPh sb="0" eb="2">
      <t>シセツ</t>
    </rPh>
    <rPh sb="3" eb="5">
      <t>アンゼン</t>
    </rPh>
    <rPh sb="5" eb="7">
      <t>テンケン</t>
    </rPh>
    <phoneticPr fontId="4"/>
  </si>
  <si>
    <t>職員・児童への安全に関する指導</t>
    <rPh sb="0" eb="2">
      <t>ショクイン</t>
    </rPh>
    <rPh sb="3" eb="5">
      <t>ジドウ</t>
    </rPh>
    <rPh sb="7" eb="9">
      <t>アンゼン</t>
    </rPh>
    <rPh sb="10" eb="11">
      <t>カン</t>
    </rPh>
    <rPh sb="13" eb="15">
      <t>シドウ</t>
    </rPh>
    <phoneticPr fontId="4"/>
  </si>
  <si>
    <t>職員の研修及び訓練</t>
    <rPh sb="0" eb="2">
      <t>ショクイン</t>
    </rPh>
    <rPh sb="3" eb="5">
      <t>ケンシュウ</t>
    </rPh>
    <rPh sb="5" eb="6">
      <t>オヨ</t>
    </rPh>
    <rPh sb="7" eb="9">
      <t>クンレン</t>
    </rPh>
    <phoneticPr fontId="4"/>
  </si>
  <si>
    <t xml:space="preserve">(2)職員に対し、安全計画について周知するとともに、前項の研修及び訓練を定期的に実施していること。
</t>
    <phoneticPr fontId="4"/>
  </si>
  <si>
    <t>◎職員に対する安全計画の周知</t>
    <rPh sb="0" eb="2">
      <t>ショクイン</t>
    </rPh>
    <rPh sb="3" eb="4">
      <t>タイ</t>
    </rPh>
    <rPh sb="6" eb="8">
      <t>アンゼン</t>
    </rPh>
    <rPh sb="8" eb="10">
      <t>ケイカク</t>
    </rPh>
    <rPh sb="11" eb="13">
      <t>シュウチ</t>
    </rPh>
    <phoneticPr fontId="4"/>
  </si>
  <si>
    <t>　周知の方法をご記入ください。</t>
    <rPh sb="1" eb="3">
      <t>シュウチ</t>
    </rPh>
    <rPh sb="4" eb="6">
      <t>ホウホウ</t>
    </rPh>
    <rPh sb="8" eb="10">
      <t>キニュウ</t>
    </rPh>
    <phoneticPr fontId="4"/>
  </si>
  <si>
    <t>　</t>
    <phoneticPr fontId="4"/>
  </si>
  <si>
    <t>◎職員に対する研修及び訓練の定期的な実施</t>
    <rPh sb="1" eb="3">
      <t>ショクイン</t>
    </rPh>
    <rPh sb="4" eb="5">
      <t>タイ</t>
    </rPh>
    <rPh sb="7" eb="9">
      <t>ケンシュウ</t>
    </rPh>
    <rPh sb="9" eb="10">
      <t>オヨ</t>
    </rPh>
    <rPh sb="14" eb="17">
      <t>テイキテキ</t>
    </rPh>
    <rPh sb="18" eb="20">
      <t>ジッシ</t>
    </rPh>
    <phoneticPr fontId="4"/>
  </si>
  <si>
    <t>日付と研修・訓練名（内容）をご記入ください。</t>
    <rPh sb="0" eb="2">
      <t>ヒヅケ</t>
    </rPh>
    <rPh sb="3" eb="5">
      <t>ケンシュウ</t>
    </rPh>
    <rPh sb="6" eb="9">
      <t>クンレンメイ</t>
    </rPh>
    <rPh sb="10" eb="12">
      <t>ナイヨウ</t>
    </rPh>
    <rPh sb="15" eb="17">
      <t>キニュウ</t>
    </rPh>
    <phoneticPr fontId="4"/>
  </si>
  <si>
    <t>（避難訓練、消火訓練を除く）</t>
    <rPh sb="1" eb="5">
      <t>ヒナンクンレン</t>
    </rPh>
    <rPh sb="6" eb="10">
      <t>ショウカクンレン</t>
    </rPh>
    <rPh sb="11" eb="12">
      <t>ノゾ</t>
    </rPh>
    <phoneticPr fontId="4"/>
  </si>
  <si>
    <t>研修</t>
    <rPh sb="0" eb="2">
      <t>ケンシュウ</t>
    </rPh>
    <phoneticPr fontId="4"/>
  </si>
  <si>
    <t>訓練</t>
    <rPh sb="0" eb="2">
      <t>クンレン</t>
    </rPh>
    <phoneticPr fontId="4"/>
  </si>
  <si>
    <t>(3)保護者との連携が図られるよう、保護者に対し、安全計画に基づく取組の内容等について周知していること。</t>
  </si>
  <si>
    <t xml:space="preserve">(4)定期的に安全計画の見直しを行い、必要に応じて安全計画の変更を行うこと。
</t>
    <phoneticPr fontId="4"/>
  </si>
  <si>
    <t>　自動車を運行する場合の所在の確認</t>
    <phoneticPr fontId="4"/>
  </si>
  <si>
    <t xml:space="preserve">(1)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こと。
</t>
    <phoneticPr fontId="4"/>
  </si>
  <si>
    <t>◆所在確認の方法</t>
    <rPh sb="1" eb="3">
      <t>ショザイ</t>
    </rPh>
    <rPh sb="3" eb="5">
      <t>カクニン</t>
    </rPh>
    <rPh sb="6" eb="8">
      <t>ホウホウ</t>
    </rPh>
    <phoneticPr fontId="4"/>
  </si>
  <si>
    <t>乗車時及び降車時の点呼</t>
    <rPh sb="2" eb="3">
      <t>ジ</t>
    </rPh>
    <rPh sb="7" eb="8">
      <t>ジ</t>
    </rPh>
    <phoneticPr fontId="4"/>
  </si>
  <si>
    <t>有・無</t>
    <phoneticPr fontId="4"/>
  </si>
  <si>
    <t>通園用自動車</t>
    <rPh sb="0" eb="3">
      <t>ツウエンヨウ</t>
    </rPh>
    <rPh sb="3" eb="6">
      <t>ジドウシャ</t>
    </rPh>
    <phoneticPr fontId="4"/>
  </si>
  <si>
    <t>(2)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っていること。</t>
    <phoneticPr fontId="4"/>
  </si>
  <si>
    <t>8　衛生管理</t>
    <rPh sb="2" eb="6">
      <t>エイセイカンリ</t>
    </rPh>
    <phoneticPr fontId="4"/>
  </si>
  <si>
    <t>　感染症又は食中毒に対する措置</t>
    <phoneticPr fontId="4"/>
  </si>
  <si>
    <t xml:space="preserve">(1)児童福祉施設に入所している者の使用する設備、食器等又は飲用に供する水については、衛生的な管理に努め、又は衛生上必要な措置を講じていること。
</t>
    <rPh sb="3" eb="5">
      <t>ジドウ</t>
    </rPh>
    <rPh sb="5" eb="7">
      <t>フクシ</t>
    </rPh>
    <rPh sb="7" eb="9">
      <t>シセツ</t>
    </rPh>
    <rPh sb="10" eb="12">
      <t>ニュウショ</t>
    </rPh>
    <rPh sb="16" eb="17">
      <t>モノ</t>
    </rPh>
    <rPh sb="18" eb="20">
      <t>シヨウ</t>
    </rPh>
    <rPh sb="22" eb="24">
      <t>セツビ</t>
    </rPh>
    <rPh sb="25" eb="27">
      <t>ショッキ</t>
    </rPh>
    <rPh sb="27" eb="28">
      <t>トウ</t>
    </rPh>
    <rPh sb="28" eb="29">
      <t>マタ</t>
    </rPh>
    <rPh sb="30" eb="32">
      <t>インヨウ</t>
    </rPh>
    <rPh sb="33" eb="34">
      <t>キョウ</t>
    </rPh>
    <rPh sb="36" eb="37">
      <t>ミズ</t>
    </rPh>
    <rPh sb="43" eb="46">
      <t>エイセイテキ</t>
    </rPh>
    <rPh sb="47" eb="49">
      <t>カンリ</t>
    </rPh>
    <rPh sb="50" eb="51">
      <t>ツト</t>
    </rPh>
    <rPh sb="53" eb="54">
      <t>マタ</t>
    </rPh>
    <phoneticPr fontId="3"/>
  </si>
  <si>
    <t>◎食器等又は飲用に供する水の衛生的な管理</t>
    <phoneticPr fontId="4"/>
  </si>
  <si>
    <t>◎設備等の衛生管理</t>
    <rPh sb="1" eb="3">
      <t>セツビ</t>
    </rPh>
    <rPh sb="3" eb="4">
      <t>トウ</t>
    </rPh>
    <rPh sb="5" eb="7">
      <t>エイセイ</t>
    </rPh>
    <rPh sb="7" eb="9">
      <t>カンリ</t>
    </rPh>
    <phoneticPr fontId="4"/>
  </si>
  <si>
    <t>◆感染症等の発生の予防対策をご記入ください。</t>
    <rPh sb="1" eb="4">
      <t>カンセンショウ</t>
    </rPh>
    <rPh sb="4" eb="5">
      <t>トウ</t>
    </rPh>
    <rPh sb="6" eb="8">
      <t>ハッセイ</t>
    </rPh>
    <rPh sb="9" eb="11">
      <t>ヨボウ</t>
    </rPh>
    <rPh sb="11" eb="13">
      <t>タイサク</t>
    </rPh>
    <rPh sb="15" eb="17">
      <t>キニュウ</t>
    </rPh>
    <phoneticPr fontId="4"/>
  </si>
  <si>
    <t>(2)感染症又は食中毒が発生し、又はまん延しないように、職員に対し、感染症及び食中毒の予防及びまん延の防止のための研修並びに感染症の予防及びまん延の防止のための訓練を定期的に実施するよう努めていること。</t>
  </si>
  <si>
    <t>　給食関係者等の検便の実施状況</t>
    <phoneticPr fontId="3"/>
  </si>
  <si>
    <t>　施設内外の適切な環境の維持に努めるとともに、子ども及び全職員が清潔を保つようにすること。また、職員は衛生知識の向上に努めること。
　</t>
    <phoneticPr fontId="3"/>
  </si>
  <si>
    <t>食事の提供</t>
    <rPh sb="0" eb="2">
      <t>ショクジ</t>
    </rPh>
    <rPh sb="3" eb="5">
      <t>テイキョウ</t>
    </rPh>
    <phoneticPr fontId="4"/>
  </si>
  <si>
    <t>※以下、有の施設のみ回答してください。</t>
    <rPh sb="1" eb="3">
      <t>イカ</t>
    </rPh>
    <rPh sb="4" eb="5">
      <t>アリ</t>
    </rPh>
    <rPh sb="6" eb="8">
      <t>シセツ</t>
    </rPh>
    <rPh sb="10" eb="12">
      <t>カイトウ</t>
    </rPh>
    <phoneticPr fontId="4"/>
  </si>
  <si>
    <t>調乳</t>
    <rPh sb="0" eb="2">
      <t>チョウニュウ</t>
    </rPh>
    <phoneticPr fontId="4"/>
  </si>
  <si>
    <t>　調理・調乳に従事する職員について、雇入れの際又は当該業務への配置換えの際、検便による健康診断を行っていること。並びに月1回以上の検便を実施していること。なお、検便結果には腸管出血性大腸菌O157の検査を含めていること。</t>
    <phoneticPr fontId="4"/>
  </si>
  <si>
    <t>月に１回以上の検便の実施</t>
    <rPh sb="0" eb="1">
      <t>ツキ</t>
    </rPh>
    <rPh sb="3" eb="6">
      <t>カイイジョウ</t>
    </rPh>
    <rPh sb="7" eb="9">
      <t>ケンベン</t>
    </rPh>
    <rPh sb="10" eb="12">
      <t>ジッシ</t>
    </rPh>
    <phoneticPr fontId="4"/>
  </si>
  <si>
    <t>検便結果確認者</t>
    <rPh sb="0" eb="1">
      <t>ケン</t>
    </rPh>
    <rPh sb="1" eb="3">
      <t>ケッカ</t>
    </rPh>
    <rPh sb="3" eb="5">
      <t>カクニン</t>
    </rPh>
    <rPh sb="5" eb="6">
      <t>シャ</t>
    </rPh>
    <phoneticPr fontId="4"/>
  </si>
  <si>
    <t>◆調理・調乳担当者の氏名（分園含む）</t>
    <rPh sb="1" eb="3">
      <t>チョウリ</t>
    </rPh>
    <rPh sb="4" eb="5">
      <t>チョウ</t>
    </rPh>
    <rPh sb="5" eb="6">
      <t>ニュウ</t>
    </rPh>
    <rPh sb="6" eb="9">
      <t>タントウシャ</t>
    </rPh>
    <rPh sb="10" eb="12">
      <t>シメイ</t>
    </rPh>
    <rPh sb="13" eb="14">
      <t>ブン</t>
    </rPh>
    <rPh sb="14" eb="15">
      <t>エン</t>
    </rPh>
    <rPh sb="15" eb="16">
      <t>フク</t>
    </rPh>
    <phoneticPr fontId="4"/>
  </si>
  <si>
    <t>※前年度監査月から現在までに担当となった全職員を記入してください。（調理は、自園調理の場合のみ記入してください。ただし、同じ事業所内の施設と合同で調理し、定期指導監査が同日に行われる場合は、記入不要です。)</t>
    <rPh sb="1" eb="7">
      <t>ゼンネンドカンサヅキ</t>
    </rPh>
    <rPh sb="9" eb="11">
      <t>ゲンザイ</t>
    </rPh>
    <rPh sb="34" eb="36">
      <t>チョウリ</t>
    </rPh>
    <rPh sb="40" eb="42">
      <t>チョウリ</t>
    </rPh>
    <rPh sb="43" eb="45">
      <t>バアイ</t>
    </rPh>
    <rPh sb="47" eb="49">
      <t>キニュウ</t>
    </rPh>
    <rPh sb="73" eb="75">
      <t>チョウリ</t>
    </rPh>
    <rPh sb="95" eb="99">
      <t>キニュウフヨウ</t>
    </rPh>
    <phoneticPr fontId="4"/>
  </si>
  <si>
    <t>調         理</t>
    <rPh sb="0" eb="1">
      <t>チョウ</t>
    </rPh>
    <rPh sb="10" eb="11">
      <t>リ</t>
    </rPh>
    <phoneticPr fontId="4"/>
  </si>
  <si>
    <t>調   　　    乳</t>
    <rPh sb="0" eb="1">
      <t>チョウ</t>
    </rPh>
    <rPh sb="10" eb="11">
      <t>チチ</t>
    </rPh>
    <phoneticPr fontId="4"/>
  </si>
  <si>
    <t>担当者氏名</t>
    <rPh sb="0" eb="3">
      <t>タントウシャ</t>
    </rPh>
    <rPh sb="3" eb="5">
      <t>シメイ</t>
    </rPh>
    <phoneticPr fontId="4"/>
  </si>
  <si>
    <t>調理・調乳業務に従事する前の検査結果確認
（新規採用時や異動時、育休明け等）</t>
    <rPh sb="0" eb="2">
      <t>チョウリ</t>
    </rPh>
    <rPh sb="3" eb="4">
      <t>チョウ</t>
    </rPh>
    <rPh sb="4" eb="5">
      <t>ニュウ</t>
    </rPh>
    <rPh sb="5" eb="7">
      <t>ギョウム</t>
    </rPh>
    <rPh sb="8" eb="10">
      <t>ジュウジ</t>
    </rPh>
    <rPh sb="12" eb="13">
      <t>マエ</t>
    </rPh>
    <rPh sb="14" eb="16">
      <t>ケンサ</t>
    </rPh>
    <rPh sb="16" eb="18">
      <t>ケッカ</t>
    </rPh>
    <rPh sb="18" eb="20">
      <t>カクニン</t>
    </rPh>
    <phoneticPr fontId="4"/>
  </si>
  <si>
    <t>◆検便で陽性反応があった場合の対応方法をご記入ください。</t>
    <rPh sb="1" eb="3">
      <t>ケンベン</t>
    </rPh>
    <rPh sb="4" eb="6">
      <t>ヨウセイ</t>
    </rPh>
    <rPh sb="6" eb="8">
      <t>ハンノウ</t>
    </rPh>
    <rPh sb="12" eb="14">
      <t>バアイ</t>
    </rPh>
    <rPh sb="15" eb="17">
      <t>タイオウ</t>
    </rPh>
    <rPh sb="17" eb="19">
      <t>ホウホウ</t>
    </rPh>
    <rPh sb="21" eb="23">
      <t>キニュウ</t>
    </rPh>
    <phoneticPr fontId="4"/>
  </si>
  <si>
    <t>◆検査漏れがあった場合の対応方法をご記入ください。</t>
    <rPh sb="1" eb="3">
      <t>ケンサ</t>
    </rPh>
    <rPh sb="3" eb="4">
      <t>モ</t>
    </rPh>
    <rPh sb="9" eb="11">
      <t>バアイ</t>
    </rPh>
    <rPh sb="12" eb="14">
      <t>タイオウ</t>
    </rPh>
    <rPh sb="14" eb="16">
      <t>ホウホウ</t>
    </rPh>
    <rPh sb="18" eb="20">
      <t>キニュウ</t>
    </rPh>
    <phoneticPr fontId="4"/>
  </si>
  <si>
    <t xml:space="preserve">9　食育の推進
</t>
    <phoneticPr fontId="4"/>
  </si>
  <si>
    <t>　食育計画の作成状況</t>
    <phoneticPr fontId="4"/>
  </si>
  <si>
    <t>　乳幼児期にふさわしい食生活が展開され、適切な援助が行われるよう、食事の提供を含む食育計画を全体的な計画に基づいて作成し、その評価及び改善に努めていること。栄養士が配置されている場合は、専門性を生かした対応を図っていること。</t>
    <phoneticPr fontId="4"/>
  </si>
  <si>
    <t>◎体調不良、食物アレルギー、障害のある子ども等への適切な対応</t>
    <phoneticPr fontId="4"/>
  </si>
  <si>
    <t>　体調不良、食物アレルギー、障害のある子ども等への対応状況</t>
    <phoneticPr fontId="4"/>
  </si>
  <si>
    <t xml:space="preserve">(1)アレルギー疾患を有する子どもの保育については、保護者と連携し、医師の診断及び指示に基づき、適切な対応を行うこと。
(2)体調不良、食物アレルギー、障害のある子どもなど、一人一人の子どもの心身の状態等に応じ、嘱託医、かかりつけ医等の指示や協力の下に適切に対応すること。
</t>
    <rPh sb="90" eb="92">
      <t>ヒトリ</t>
    </rPh>
    <phoneticPr fontId="3"/>
  </si>
  <si>
    <t>(3)子どもの食物アレルギー等に配慮した食事の提供を行うとともに、食物アレルギー対策に取り組み、食物アレルギーを有する子どもの生活がより一層、安心・安全なものとなるよう誤配及び誤食等の発生予防に努めていること。
(4)生活管理指導表等を活用するなどして、状況を把握するよう留意するとともに、子どもの異変時の対応等に備え、平素より危機管理体制を構築していること。</t>
    <phoneticPr fontId="4"/>
  </si>
  <si>
    <t>◎生活管理指導表等を活用及び危機管理体制の構築</t>
    <rPh sb="12" eb="13">
      <t>オヨ</t>
    </rPh>
    <phoneticPr fontId="4"/>
  </si>
  <si>
    <t>◆除去食の提供に係る状況</t>
    <rPh sb="1" eb="3">
      <t>ジョキョ</t>
    </rPh>
    <rPh sb="3" eb="4">
      <t>ショク</t>
    </rPh>
    <rPh sb="5" eb="7">
      <t>テイキョウ</t>
    </rPh>
    <rPh sb="8" eb="9">
      <t>カカ</t>
    </rPh>
    <rPh sb="10" eb="12">
      <t>ジョウキョウ</t>
    </rPh>
    <phoneticPr fontId="4"/>
  </si>
  <si>
    <t>除去食を要する児童数</t>
    <rPh sb="0" eb="2">
      <t>ジョキョ</t>
    </rPh>
    <rPh sb="2" eb="3">
      <t>ショク</t>
    </rPh>
    <rPh sb="4" eb="5">
      <t>ヨウ</t>
    </rPh>
    <rPh sb="7" eb="9">
      <t>ジドウ</t>
    </rPh>
    <rPh sb="9" eb="10">
      <t>スウ</t>
    </rPh>
    <phoneticPr fontId="4"/>
  </si>
  <si>
    <t>生活管理指導表等</t>
    <rPh sb="0" eb="2">
      <t>セイカツ</t>
    </rPh>
    <rPh sb="2" eb="4">
      <t>カンリ</t>
    </rPh>
    <rPh sb="4" eb="6">
      <t>シドウ</t>
    </rPh>
    <rPh sb="6" eb="7">
      <t>ヒョウ</t>
    </rPh>
    <rPh sb="7" eb="8">
      <t>トウ</t>
    </rPh>
    <phoneticPr fontId="4"/>
  </si>
  <si>
    <t>有　・　無</t>
    <rPh sb="0" eb="1">
      <t>アリ</t>
    </rPh>
    <rPh sb="4" eb="5">
      <t>ナ</t>
    </rPh>
    <phoneticPr fontId="4"/>
  </si>
  <si>
    <t>◆フローチャート等の作成</t>
    <rPh sb="8" eb="9">
      <t>トウ</t>
    </rPh>
    <phoneticPr fontId="4"/>
  </si>
  <si>
    <t>除去食対応</t>
  </si>
  <si>
    <t>除去食配膳時</t>
  </si>
  <si>
    <t>誤食時の対応</t>
  </si>
  <si>
    <t>◆誤配及び誤食等の発生予防に関する取組内容・フローチャートの職員への周知方法をご記入ください</t>
    <rPh sb="9" eb="11">
      <t>ハッセイ</t>
    </rPh>
    <rPh sb="11" eb="13">
      <t>ヨボウ</t>
    </rPh>
    <rPh sb="14" eb="15">
      <t>カン</t>
    </rPh>
    <rPh sb="17" eb="18">
      <t>ト</t>
    </rPh>
    <rPh sb="18" eb="19">
      <t>ク</t>
    </rPh>
    <rPh sb="19" eb="21">
      <t>ナイヨウ</t>
    </rPh>
    <rPh sb="30" eb="32">
      <t>ショクイン</t>
    </rPh>
    <rPh sb="34" eb="38">
      <t>シュウチホウホウ</t>
    </rPh>
    <rPh sb="40" eb="42">
      <t>キニュウ</t>
    </rPh>
    <phoneticPr fontId="4"/>
  </si>
  <si>
    <t>10　適切な食事の提供</t>
    <phoneticPr fontId="4"/>
  </si>
  <si>
    <t>　食事の提供状況</t>
    <rPh sb="1" eb="3">
      <t>ショクジ</t>
    </rPh>
    <rPh sb="4" eb="6">
      <t>テイキョウ</t>
    </rPh>
    <rPh sb="6" eb="8">
      <t>ジョウキョウ</t>
    </rPh>
    <phoneticPr fontId="4"/>
  </si>
  <si>
    <t xml:space="preserve">(1)食事の提供の有無については事業者が判断し、個々の状況に応じた対応が可能かどうか十分に検討した上で、適切な食事提供を行っていること。   </t>
    <rPh sb="3" eb="5">
      <t>ショクジ</t>
    </rPh>
    <rPh sb="9" eb="11">
      <t>ウム</t>
    </rPh>
    <rPh sb="16" eb="19">
      <t>ジギョウシャ</t>
    </rPh>
    <rPh sb="20" eb="22">
      <t>ハンダン</t>
    </rPh>
    <rPh sb="24" eb="29">
      <t>ココノジョウキョウ</t>
    </rPh>
    <rPh sb="30" eb="31">
      <t>オウ</t>
    </rPh>
    <rPh sb="33" eb="35">
      <t>タイオウ</t>
    </rPh>
    <rPh sb="36" eb="38">
      <t>カノウ</t>
    </rPh>
    <rPh sb="42" eb="44">
      <t>ジュウブン</t>
    </rPh>
    <rPh sb="45" eb="47">
      <t>ケントウ</t>
    </rPh>
    <rPh sb="49" eb="50">
      <t>ウエ</t>
    </rPh>
    <rPh sb="52" eb="54">
      <t>テキセツ</t>
    </rPh>
    <rPh sb="55" eb="59">
      <t>ショクジテイキョウ</t>
    </rPh>
    <rPh sb="60" eb="61">
      <t>オコナ</t>
    </rPh>
    <phoneticPr fontId="3"/>
  </si>
  <si>
    <t>いる　・　いない</t>
    <phoneticPr fontId="4"/>
  </si>
  <si>
    <t>提供なし</t>
    <rPh sb="0" eb="2">
      <t>テイキョウ</t>
    </rPh>
    <phoneticPr fontId="4"/>
  </si>
  <si>
    <t>弁当持参</t>
    <rPh sb="0" eb="4">
      <t>ベントウジサン</t>
    </rPh>
    <phoneticPr fontId="4"/>
  </si>
  <si>
    <t>自園調理</t>
    <rPh sb="0" eb="1">
      <t>ジ</t>
    </rPh>
    <rPh sb="1" eb="2">
      <t>エン</t>
    </rPh>
    <rPh sb="2" eb="4">
      <t>チョウリ</t>
    </rPh>
    <phoneticPr fontId="4"/>
  </si>
  <si>
    <t>業務委託</t>
    <rPh sb="0" eb="4">
      <t>ギョウムイタク</t>
    </rPh>
    <phoneticPr fontId="4"/>
  </si>
  <si>
    <t>委託先</t>
    <rPh sb="0" eb="3">
      <t>イタクサキ</t>
    </rPh>
    <phoneticPr fontId="4"/>
  </si>
  <si>
    <t>外部搬入</t>
    <rPh sb="0" eb="4">
      <t>ガイブハンニュウ</t>
    </rPh>
    <phoneticPr fontId="4"/>
  </si>
  <si>
    <t>搬入施設等</t>
    <rPh sb="0" eb="5">
      <t>ハンニュウシセツトウ</t>
    </rPh>
    <phoneticPr fontId="4"/>
  </si>
  <si>
    <t>※外部搬入を行うことができる施設
①当該乳児等通園支援事業所と一体的に運営されている保育所等
②当該乳児等通園支援事業所と同一の法人又は関連法人が運営する小規模保育事業若しくは事業所内保育事業を行う事業所、社会福祉施設、医療機関等</t>
    <rPh sb="1" eb="3">
      <t>ガイブ</t>
    </rPh>
    <rPh sb="3" eb="5">
      <t>ハンニュウ</t>
    </rPh>
    <rPh sb="6" eb="7">
      <t>オコナ</t>
    </rPh>
    <rPh sb="14" eb="16">
      <t>シセツ</t>
    </rPh>
    <rPh sb="18" eb="20">
      <t>トウガイ</t>
    </rPh>
    <rPh sb="20" eb="27">
      <t>ニュウジトウツウエンシエン</t>
    </rPh>
    <rPh sb="27" eb="30">
      <t>ジギョウショ</t>
    </rPh>
    <rPh sb="31" eb="34">
      <t>イッタイテキ</t>
    </rPh>
    <rPh sb="35" eb="37">
      <t>ウンエイ</t>
    </rPh>
    <rPh sb="42" eb="46">
      <t>ホイクショトウ</t>
    </rPh>
    <rPh sb="48" eb="50">
      <t>トウガイ</t>
    </rPh>
    <rPh sb="50" eb="60">
      <t>ニュウジトウツウエンシエンジギョウショ</t>
    </rPh>
    <rPh sb="61" eb="63">
      <t>ドウイツ</t>
    </rPh>
    <rPh sb="64" eb="66">
      <t>ホウジン</t>
    </rPh>
    <rPh sb="66" eb="67">
      <t>マタ</t>
    </rPh>
    <rPh sb="68" eb="72">
      <t>カンレンホウジン</t>
    </rPh>
    <rPh sb="73" eb="75">
      <t>ウンエイ</t>
    </rPh>
    <rPh sb="77" eb="84">
      <t>ショウキボホイクジギョウ</t>
    </rPh>
    <rPh sb="84" eb="85">
      <t>モ</t>
    </rPh>
    <rPh sb="88" eb="96">
      <t>ジギョウショナイホイクジギョウ</t>
    </rPh>
    <rPh sb="97" eb="98">
      <t>オコナ</t>
    </rPh>
    <rPh sb="99" eb="102">
      <t>ジギョウショ</t>
    </rPh>
    <rPh sb="103" eb="109">
      <t>シャカイフクシシセツ</t>
    </rPh>
    <rPh sb="110" eb="114">
      <t>イリョウキカン</t>
    </rPh>
    <rPh sb="114" eb="115">
      <t>トウ</t>
    </rPh>
    <phoneticPr fontId="4"/>
  </si>
  <si>
    <t>※(2)は食事提供をしている施設のみ回答してください。</t>
    <rPh sb="5" eb="7">
      <t>ショクジ</t>
    </rPh>
    <rPh sb="7" eb="9">
      <t>テイキョウ</t>
    </rPh>
    <rPh sb="14" eb="16">
      <t>シセツ</t>
    </rPh>
    <rPh sb="18" eb="19">
      <t>カイ</t>
    </rPh>
    <rPh sb="19" eb="20">
      <t>コタ</t>
    </rPh>
    <phoneticPr fontId="4"/>
  </si>
  <si>
    <t>(2)食品の種類及び調理方法について、栄養並びに入所している児童の身体的状況及び嗜好を考慮したものであること。</t>
    <phoneticPr fontId="4"/>
  </si>
  <si>
    <t>◎児童の身体的状況及び嗜好を考慮した調理等</t>
    <rPh sb="18" eb="21">
      <t>チョウリトウ</t>
    </rPh>
    <phoneticPr fontId="4"/>
  </si>
  <si>
    <t>　また、日々提供される食事について、食事内容や食事環境に十分配慮すること。</t>
    <phoneticPr fontId="4"/>
  </si>
  <si>
    <t>◆給食の喫食状況等の職員間（栄養士、調理員含む）の共有方法についてご記入ください。</t>
    <rPh sb="1" eb="3">
      <t>キュウショク</t>
    </rPh>
    <rPh sb="4" eb="8">
      <t>キッショクジョウキョウ</t>
    </rPh>
    <rPh sb="8" eb="9">
      <t>トウ</t>
    </rPh>
    <rPh sb="10" eb="13">
      <t>ショクインカン</t>
    </rPh>
    <rPh sb="25" eb="27">
      <t>キョウユウ</t>
    </rPh>
    <rPh sb="27" eb="29">
      <t>ホウホウ</t>
    </rPh>
    <rPh sb="34" eb="36">
      <t>キニュウ</t>
    </rPh>
    <phoneticPr fontId="4"/>
  </si>
  <si>
    <t>◎食事内容や食事環境の配慮</t>
    <phoneticPr fontId="4"/>
  </si>
  <si>
    <t>◆３歳未満児に対する献立、調理(離乳食等)、食事の環境などについての配慮事項をご記入ください。</t>
    <rPh sb="36" eb="38">
      <t>ジコウ</t>
    </rPh>
    <rPh sb="40" eb="42">
      <t>キニュウ</t>
    </rPh>
    <phoneticPr fontId="4"/>
  </si>
  <si>
    <t>　外部搬入により食事の提供を行う場合の要件</t>
    <rPh sb="1" eb="5">
      <t>ガイブハンニュウ</t>
    </rPh>
    <rPh sb="8" eb="10">
      <t>ショクジ</t>
    </rPh>
    <rPh sb="11" eb="13">
      <t>テイキョウ</t>
    </rPh>
    <rPh sb="14" eb="15">
      <t>オコナ</t>
    </rPh>
    <rPh sb="16" eb="18">
      <t>バアイ</t>
    </rPh>
    <rPh sb="19" eb="21">
      <t>ヨウケン</t>
    </rPh>
    <phoneticPr fontId="4"/>
  </si>
  <si>
    <t xml:space="preserve">(1)食事の提供の責任が乳児等通園支援事業者にあり、その管理者が、衛生面、栄養面等業務上必要な注意を果し得るような体制及び調理業務の受託者との契約内容が確保されていること。
</t>
    <rPh sb="3" eb="5">
      <t>ショクジ</t>
    </rPh>
    <rPh sb="6" eb="8">
      <t>テイキョウ</t>
    </rPh>
    <rPh sb="9" eb="11">
      <t>セキニン</t>
    </rPh>
    <rPh sb="12" eb="19">
      <t>ニュウジトウツウエンシエン</t>
    </rPh>
    <rPh sb="19" eb="22">
      <t>ジギョウシャ</t>
    </rPh>
    <rPh sb="28" eb="31">
      <t>カンリシャ</t>
    </rPh>
    <rPh sb="33" eb="36">
      <t>エイセイメン</t>
    </rPh>
    <rPh sb="37" eb="40">
      <t>エイヨウメン</t>
    </rPh>
    <rPh sb="40" eb="41">
      <t>トウ</t>
    </rPh>
    <rPh sb="41" eb="46">
      <t>ギョウムジョウヒツヨウ</t>
    </rPh>
    <rPh sb="47" eb="49">
      <t>チュウイ</t>
    </rPh>
    <rPh sb="50" eb="51">
      <t>ハタ</t>
    </rPh>
    <rPh sb="52" eb="53">
      <t>エ</t>
    </rPh>
    <rPh sb="57" eb="59">
      <t>タイセイ</t>
    </rPh>
    <rPh sb="59" eb="60">
      <t>オヨ</t>
    </rPh>
    <rPh sb="61" eb="65">
      <t>チョウリギョウム</t>
    </rPh>
    <rPh sb="66" eb="69">
      <t>ジュタクシャ</t>
    </rPh>
    <rPh sb="71" eb="75">
      <t>ケイヤクナイヨウ</t>
    </rPh>
    <rPh sb="76" eb="78">
      <t>カクホ</t>
    </rPh>
    <phoneticPr fontId="4"/>
  </si>
  <si>
    <t>※外部搬入施設のみ回答</t>
    <rPh sb="5" eb="7">
      <t>シセツ</t>
    </rPh>
    <rPh sb="9" eb="11">
      <t>カイトウ</t>
    </rPh>
    <phoneticPr fontId="4"/>
  </si>
  <si>
    <t>(2)乳児等通園支援事業所又は他の施設、保健所、市町村等の栄養士又は管理栄養士により、献立等について栄養の観点からの指導が受けられる体制にある等、栄養士又は管理栄養士による必要な配慮が行われること。</t>
  </si>
  <si>
    <t>(3)調理業務の受託者を、乳児等通園支援事業者による食事の提供の趣旨を十分に認識し、衛生面、栄養面等、調理業務を適切に遂行できる能力を有する者とすること。</t>
    <rPh sb="13" eb="20">
      <t>ニュウジトウツウエンシエン</t>
    </rPh>
    <rPh sb="20" eb="23">
      <t>ジギョウシャ</t>
    </rPh>
    <rPh sb="26" eb="28">
      <t>ショクジ</t>
    </rPh>
    <rPh sb="29" eb="31">
      <t>テイキョウ</t>
    </rPh>
    <phoneticPr fontId="94"/>
  </si>
  <si>
    <t>(4)利用乳幼児の年齢及び発達の段階並びに健康状態に応じた食事の提供や、アレルギー、アトピー等への配慮、必要な栄養素量の給与等、利用乳幼児の食事の内容、回数及び時機に適切に応じることができること。</t>
    <rPh sb="3" eb="6">
      <t>リヨウニュウ</t>
    </rPh>
    <rPh sb="64" eb="67">
      <t>リヨウニュウ</t>
    </rPh>
    <phoneticPr fontId="94"/>
  </si>
  <si>
    <t>(5)食を通じた利用乳幼児の健全育成を図る観点から、利用乳幼児の発育及び発達の過程に応じて食に関し配慮すべき事項を定めた食育に関する計画に基づき食事を提供するよう努めること。</t>
    <rPh sb="8" eb="10">
      <t>リヨウ</t>
    </rPh>
    <rPh sb="26" eb="28">
      <t>リヨウ</t>
    </rPh>
    <phoneticPr fontId="94"/>
  </si>
  <si>
    <t>11　子育て支援</t>
    <rPh sb="3" eb="5">
      <t>コソダ</t>
    </rPh>
    <rPh sb="6" eb="8">
      <t>シエン</t>
    </rPh>
    <phoneticPr fontId="4"/>
  </si>
  <si>
    <t>　保護者との連絡</t>
    <rPh sb="1" eb="4">
      <t>ホゴシャ</t>
    </rPh>
    <rPh sb="6" eb="8">
      <t>レンラク</t>
    </rPh>
    <phoneticPr fontId="3"/>
  </si>
  <si>
    <t xml:space="preserve">　乳児等通園支援事業者は、利用乳幼児の保護者と密接な連絡をとり、乳幼児等通園支援の内容等につき、その保護者の理解及び協力を得るよう努めていること。
</t>
    <rPh sb="1" eb="10">
      <t>ニュウジトウツウエンシエンジギョウ</t>
    </rPh>
    <rPh sb="10" eb="11">
      <t>シャ</t>
    </rPh>
    <rPh sb="13" eb="18">
      <t>リヨウニュウヨウジ</t>
    </rPh>
    <rPh sb="19" eb="22">
      <t>ホゴシャ</t>
    </rPh>
    <rPh sb="23" eb="25">
      <t>ミッセツ</t>
    </rPh>
    <rPh sb="26" eb="28">
      <t>レンラク</t>
    </rPh>
    <rPh sb="32" eb="36">
      <t>ニュウヨウジトウ</t>
    </rPh>
    <rPh sb="36" eb="40">
      <t>ツウエンシエン</t>
    </rPh>
    <rPh sb="41" eb="43">
      <t>ナイヨウ</t>
    </rPh>
    <rPh sb="43" eb="44">
      <t>トウ</t>
    </rPh>
    <rPh sb="50" eb="53">
      <t>ホゴシャ</t>
    </rPh>
    <rPh sb="54" eb="56">
      <t>リカイ</t>
    </rPh>
    <rPh sb="56" eb="57">
      <t>オヨ</t>
    </rPh>
    <rPh sb="58" eb="60">
      <t>キョウリョク</t>
    </rPh>
    <rPh sb="61" eb="62">
      <t>エ</t>
    </rPh>
    <rPh sb="65" eb="66">
      <t>ツト</t>
    </rPh>
    <phoneticPr fontId="3"/>
  </si>
  <si>
    <t>◆上記の内容への工夫をご記入ください。</t>
    <rPh sb="1" eb="3">
      <t>ジョウキ</t>
    </rPh>
    <rPh sb="4" eb="6">
      <t>ナイヨウ</t>
    </rPh>
    <rPh sb="8" eb="10">
      <t>クフウ</t>
    </rPh>
    <rPh sb="12" eb="14">
      <t>キニュウ</t>
    </rPh>
    <phoneticPr fontId="4"/>
  </si>
  <si>
    <t>　相談及び援助</t>
    <phoneticPr fontId="4"/>
  </si>
  <si>
    <t>　特定乳児等通園支援事業者は、常に子ども及びその保護者の心身の状況並びに子どもの養育環境の的確な把握に努め、子ども及び保護者からの相談に適切に応じるとともに、必要な助言その他援助を行わなければならない。また、各地域や家庭の実態等を踏まえるとともに、保護者の気持ちを受け止め、相互の信頼関係を基本に、保護者の自己決定を尊重すること。</t>
    <rPh sb="1" eb="10">
      <t>トクテイニュウジトウツウエンシエン</t>
    </rPh>
    <rPh sb="10" eb="13">
      <t>ジギョウシャ</t>
    </rPh>
    <rPh sb="15" eb="16">
      <t>ツネ</t>
    </rPh>
    <rPh sb="17" eb="18">
      <t>コ</t>
    </rPh>
    <rPh sb="20" eb="21">
      <t>オヨ</t>
    </rPh>
    <rPh sb="24" eb="27">
      <t>ホゴシャ</t>
    </rPh>
    <rPh sb="28" eb="30">
      <t>シンシン</t>
    </rPh>
    <rPh sb="31" eb="33">
      <t>ジョウキョウ</t>
    </rPh>
    <rPh sb="33" eb="34">
      <t>ナラ</t>
    </rPh>
    <rPh sb="36" eb="37">
      <t>コ</t>
    </rPh>
    <rPh sb="40" eb="44">
      <t>ヨウイクカンキョウ</t>
    </rPh>
    <rPh sb="45" eb="47">
      <t>テキカク</t>
    </rPh>
    <rPh sb="48" eb="50">
      <t>ハアク</t>
    </rPh>
    <rPh sb="51" eb="52">
      <t>ツト</t>
    </rPh>
    <rPh sb="54" eb="55">
      <t>コ</t>
    </rPh>
    <rPh sb="57" eb="58">
      <t>オヨ</t>
    </rPh>
    <rPh sb="59" eb="62">
      <t>ホゴシャ</t>
    </rPh>
    <rPh sb="65" eb="67">
      <t>ソウダン</t>
    </rPh>
    <rPh sb="68" eb="70">
      <t>テキセツ</t>
    </rPh>
    <rPh sb="71" eb="72">
      <t>オウ</t>
    </rPh>
    <rPh sb="79" eb="81">
      <t>ヒツヨウ</t>
    </rPh>
    <rPh sb="82" eb="84">
      <t>ジョゲン</t>
    </rPh>
    <rPh sb="86" eb="87">
      <t>タ</t>
    </rPh>
    <rPh sb="87" eb="89">
      <t>エンジョ</t>
    </rPh>
    <rPh sb="90" eb="91">
      <t>オコナ</t>
    </rPh>
    <rPh sb="104" eb="107">
      <t>カクチイキ</t>
    </rPh>
    <rPh sb="108" eb="110">
      <t>カテイ</t>
    </rPh>
    <phoneticPr fontId="3"/>
  </si>
  <si>
    <t>相談・個人面談記録</t>
    <rPh sb="0" eb="2">
      <t>ソウダン</t>
    </rPh>
    <rPh sb="3" eb="7">
      <t>コジンメンダン</t>
    </rPh>
    <rPh sb="7" eb="9">
      <t>キロク</t>
    </rPh>
    <phoneticPr fontId="4"/>
  </si>
  <si>
    <t>　地域社会との交流及び連携</t>
    <phoneticPr fontId="4"/>
  </si>
  <si>
    <t>　乳児等通園支援事業者は、地域社会との交流及び連携を図り、利用乳幼児の保護者及び地域社会に対し、その行う乳児等通園支援事業の運営の内容を適切に説明するよう努めていること。</t>
    <rPh sb="1" eb="10">
      <t>ニュウジトウツウエンシエンジギョウ</t>
    </rPh>
    <rPh sb="10" eb="11">
      <t>シャ</t>
    </rPh>
    <rPh sb="29" eb="34">
      <t>リヨウニュウヨウジ</t>
    </rPh>
    <rPh sb="50" eb="51">
      <t>オコナ</t>
    </rPh>
    <rPh sb="52" eb="61">
      <t>ニュウジトウツウエンシエンジギョウ</t>
    </rPh>
    <phoneticPr fontId="3"/>
  </si>
  <si>
    <t>◎地域社会との交流及び連携</t>
    <phoneticPr fontId="4"/>
  </si>
  <si>
    <t>◎利用乳幼児の保護者及び地域社会に対する乳児等通園支援事業の運営の内容の説明</t>
    <rPh sb="36" eb="38">
      <t>セツメイ</t>
    </rPh>
    <phoneticPr fontId="4"/>
  </si>
  <si>
    <t>　特定教育・保育施設との連携</t>
    <rPh sb="1" eb="5">
      <t>トクテイキョウイク</t>
    </rPh>
    <rPh sb="6" eb="10">
      <t>ホイクシセツ</t>
    </rPh>
    <rPh sb="12" eb="14">
      <t>レンケイ</t>
    </rPh>
    <phoneticPr fontId="4"/>
  </si>
  <si>
    <t>　特定乳児等通園支援事業者は、特定教育・保育施設において継続的に提供される特定教育・保育及び特定地域型保育との円滑な接続に資するよう、子どもに係る情報の提供その他特定教育・保育施設等との密接な連携に努めること。</t>
    <rPh sb="1" eb="10">
      <t>トクテイニュウジトウツウエンシエン</t>
    </rPh>
    <rPh sb="10" eb="13">
      <t>ジギョウシャ</t>
    </rPh>
    <rPh sb="15" eb="19">
      <t>トクテイキョウイク</t>
    </rPh>
    <rPh sb="20" eb="24">
      <t>ホイクシセツ</t>
    </rPh>
    <rPh sb="28" eb="31">
      <t>ケイゾクテキ</t>
    </rPh>
    <rPh sb="32" eb="34">
      <t>テイキョウ</t>
    </rPh>
    <rPh sb="37" eb="41">
      <t>トクテイキョウイク</t>
    </rPh>
    <rPh sb="42" eb="44">
      <t>ホイク</t>
    </rPh>
    <rPh sb="44" eb="45">
      <t>オヨ</t>
    </rPh>
    <rPh sb="46" eb="51">
      <t>トクテイチイキガタ</t>
    </rPh>
    <rPh sb="51" eb="53">
      <t>ホイク</t>
    </rPh>
    <rPh sb="55" eb="57">
      <t>エンカツ</t>
    </rPh>
    <rPh sb="58" eb="60">
      <t>セツゾク</t>
    </rPh>
    <rPh sb="61" eb="62">
      <t>シ</t>
    </rPh>
    <rPh sb="67" eb="68">
      <t>コ</t>
    </rPh>
    <rPh sb="71" eb="72">
      <t>カカ</t>
    </rPh>
    <rPh sb="73" eb="75">
      <t>ジョウホウ</t>
    </rPh>
    <rPh sb="76" eb="78">
      <t>テイキョウ</t>
    </rPh>
    <rPh sb="80" eb="81">
      <t>タ</t>
    </rPh>
    <rPh sb="81" eb="85">
      <t>トクテイキョウイク</t>
    </rPh>
    <rPh sb="86" eb="88">
      <t>ホイク</t>
    </rPh>
    <rPh sb="88" eb="90">
      <t>シセツ</t>
    </rPh>
    <rPh sb="90" eb="91">
      <t>トウ</t>
    </rPh>
    <rPh sb="93" eb="95">
      <t>ミッセツ</t>
    </rPh>
    <rPh sb="96" eb="98">
      <t>レンケイ</t>
    </rPh>
    <rPh sb="99" eb="100">
      <t>ツト</t>
    </rPh>
    <phoneticPr fontId="3"/>
  </si>
  <si>
    <t>12　利用乳幼児を平等に取り扱う原則</t>
    <rPh sb="3" eb="8">
      <t>リヨウニュウヨウジ</t>
    </rPh>
    <phoneticPr fontId="3"/>
  </si>
  <si>
    <t>　利用乳幼児を平等に取り扱う原則</t>
    <rPh sb="1" eb="6">
      <t>リヨウニュウヨウジ</t>
    </rPh>
    <rPh sb="7" eb="9">
      <t>ビョウドウ</t>
    </rPh>
    <rPh sb="10" eb="11">
      <t>ト</t>
    </rPh>
    <rPh sb="12" eb="13">
      <t>アツカ</t>
    </rPh>
    <rPh sb="14" eb="16">
      <t>ゲンソク</t>
    </rPh>
    <phoneticPr fontId="3"/>
  </si>
  <si>
    <t>　利用乳幼児の国籍、信条、社会的身分又は利用に要する費用を負担するか否かによって、差別的取扱いをしていないこと。</t>
    <rPh sb="1" eb="6">
      <t>リヨウニュウヨウジ</t>
    </rPh>
    <rPh sb="20" eb="22">
      <t>リヨウ</t>
    </rPh>
    <phoneticPr fontId="3"/>
  </si>
  <si>
    <t>13　虐待の禁止</t>
    <phoneticPr fontId="4"/>
  </si>
  <si>
    <t>　施設内虐待の禁止</t>
    <rPh sb="1" eb="4">
      <t>シセツナイ</t>
    </rPh>
    <rPh sb="4" eb="6">
      <t>ギャクタイ</t>
    </rPh>
    <rPh sb="7" eb="9">
      <t>キンシ</t>
    </rPh>
    <phoneticPr fontId="4"/>
  </si>
  <si>
    <t xml:space="preserve">　職員は、利用乳幼児に対し、児童福祉法第33条の10第１項各号に掲げる行為その他当該利用乳幼児の心身に有害な影響を与える行為をしていないこと。
</t>
    <rPh sb="42" eb="47">
      <t>リヨウニュウヨウジ</t>
    </rPh>
    <phoneticPr fontId="4"/>
  </si>
  <si>
    <t xml:space="preserve">【児童福祉法第３３条の１０第１項】
(1)身体に外傷が生じ、又は生じるおそれのある暴行を加えること。
(2)わいせつな行為をすること又は入所児童等をしてわいせつな行為をさせること。
(3)心身の正常な発達を妨げるような著しい減食又は長時間の放置、同居人若しくは生活を共にする他の児童による(1)、(2)又は(4)に掲げる行為の放置その他の施設職員等としての養育又は業務を著しく怠ること。
(4)著しい暴言又は著しく拒絶的な対応その他の入所児童に著しい心理的外傷を与える言動を行うこと。 
</t>
    <phoneticPr fontId="4"/>
  </si>
  <si>
    <t>　不適切な養育が疑われる家庭への支援</t>
    <phoneticPr fontId="4"/>
  </si>
  <si>
    <t>(1)保護者に育児不安等が見られる場合には、保護者の希望に応じて個別の支援を行うよう努めること。
(2)子どもの心身の状態等を観察し、不適切な養育の兆候が見られる場合には、市町村や関係機関と連携し、児童福祉法第25条に基づき、適切な対応を図ること。また、虐待が疑われる場合には、速やかに市町村又は児童相談所に通告し、適切な対応を図ること。</t>
    <rPh sb="3" eb="6">
      <t>ホゴシャ</t>
    </rPh>
    <rPh sb="7" eb="9">
      <t>イクジ</t>
    </rPh>
    <rPh sb="9" eb="11">
      <t>フアン</t>
    </rPh>
    <rPh sb="11" eb="12">
      <t>トウ</t>
    </rPh>
    <rPh sb="13" eb="14">
      <t>ミ</t>
    </rPh>
    <rPh sb="17" eb="19">
      <t>バアイ</t>
    </rPh>
    <rPh sb="22" eb="25">
      <t>ホゴシャ</t>
    </rPh>
    <rPh sb="26" eb="28">
      <t>キボウ</t>
    </rPh>
    <rPh sb="29" eb="30">
      <t>オウ</t>
    </rPh>
    <rPh sb="32" eb="34">
      <t>コベツ</t>
    </rPh>
    <rPh sb="35" eb="37">
      <t>シエン</t>
    </rPh>
    <rPh sb="52" eb="53">
      <t>コ</t>
    </rPh>
    <rPh sb="56" eb="58">
      <t>シンシン</t>
    </rPh>
    <rPh sb="59" eb="62">
      <t>ジョウタイトウ</t>
    </rPh>
    <rPh sb="63" eb="65">
      <t>カンサツ</t>
    </rPh>
    <rPh sb="67" eb="70">
      <t>フテキセツ</t>
    </rPh>
    <rPh sb="71" eb="73">
      <t>ヨウイク</t>
    </rPh>
    <rPh sb="74" eb="76">
      <t>チョウコウ</t>
    </rPh>
    <rPh sb="77" eb="78">
      <t>ミ</t>
    </rPh>
    <rPh sb="81" eb="83">
      <t>バアイ</t>
    </rPh>
    <rPh sb="86" eb="89">
      <t>シチョウソン</t>
    </rPh>
    <rPh sb="90" eb="94">
      <t>カンケイキカン</t>
    </rPh>
    <rPh sb="95" eb="97">
      <t>レンケイ</t>
    </rPh>
    <rPh sb="99" eb="105">
      <t>ジドウフクシホウダイ</t>
    </rPh>
    <rPh sb="107" eb="108">
      <t>ジョウ</t>
    </rPh>
    <rPh sb="109" eb="110">
      <t>モト</t>
    </rPh>
    <rPh sb="113" eb="115">
      <t>テキセツ</t>
    </rPh>
    <rPh sb="116" eb="118">
      <t>タイオウ</t>
    </rPh>
    <rPh sb="119" eb="120">
      <t>ハカ</t>
    </rPh>
    <rPh sb="139" eb="140">
      <t>スミ</t>
    </rPh>
    <rPh sb="143" eb="146">
      <t>シチョウソン</t>
    </rPh>
    <rPh sb="146" eb="147">
      <t>マタ</t>
    </rPh>
    <rPh sb="148" eb="153">
      <t>ジドウソウダンショ</t>
    </rPh>
    <rPh sb="154" eb="156">
      <t>ツウコク</t>
    </rPh>
    <rPh sb="158" eb="160">
      <t>テキセツ</t>
    </rPh>
    <rPh sb="161" eb="163">
      <t>タイオウ</t>
    </rPh>
    <rPh sb="164" eb="165">
      <t>ハカ</t>
    </rPh>
    <phoneticPr fontId="4"/>
  </si>
  <si>
    <t>◆早期発見のための取組内容をご記入ください。</t>
    <rPh sb="1" eb="3">
      <t>ソウキ</t>
    </rPh>
    <rPh sb="3" eb="5">
      <t>ハッケン</t>
    </rPh>
    <rPh sb="9" eb="11">
      <t>トリクミ</t>
    </rPh>
    <rPh sb="11" eb="13">
      <t>ナイヨウ</t>
    </rPh>
    <rPh sb="15" eb="17">
      <t>キニュウ</t>
    </rPh>
    <phoneticPr fontId="4"/>
  </si>
  <si>
    <t>◆該当児の在籍数</t>
    <rPh sb="1" eb="3">
      <t>ガイトウ</t>
    </rPh>
    <rPh sb="3" eb="4">
      <t>ジ</t>
    </rPh>
    <rPh sb="5" eb="7">
      <t>ザイセキ</t>
    </rPh>
    <rPh sb="7" eb="8">
      <t>スウ</t>
    </rPh>
    <phoneticPr fontId="4"/>
  </si>
  <si>
    <t>14　職員の知識及び技能の向上等</t>
    <phoneticPr fontId="4"/>
  </si>
  <si>
    <t>　研修機会の確保</t>
    <rPh sb="1" eb="3">
      <t>ケンシュウ</t>
    </rPh>
    <rPh sb="3" eb="5">
      <t>キカイ</t>
    </rPh>
    <phoneticPr fontId="4"/>
  </si>
  <si>
    <t xml:space="preserve">　職員の資質の向上のために、その研修の機会を確保していること。
(1)職場内での研修の充実を図っていること。
(2)外部研修への参加機会が確保されるよう努めていること。
</t>
    <phoneticPr fontId="4"/>
  </si>
  <si>
    <t>◆研修の実施状況</t>
    <rPh sb="1" eb="3">
      <t>ケンシュウ</t>
    </rPh>
    <rPh sb="4" eb="6">
      <t>ジッシ</t>
    </rPh>
    <rPh sb="6" eb="8">
      <t>ジョウキョウ</t>
    </rPh>
    <phoneticPr fontId="3"/>
  </si>
  <si>
    <t>外部研修</t>
    <rPh sb="0" eb="2">
      <t>ガイブ</t>
    </rPh>
    <rPh sb="2" eb="4">
      <t>ケンシュウ</t>
    </rPh>
    <phoneticPr fontId="4"/>
  </si>
  <si>
    <t>内部研修</t>
    <rPh sb="0" eb="1">
      <t>ナイ</t>
    </rPh>
    <rPh sb="1" eb="2">
      <t>ブ</t>
    </rPh>
    <rPh sb="2" eb="4">
      <t>ケンシュウ</t>
    </rPh>
    <phoneticPr fontId="4"/>
  </si>
  <si>
    <t>前年度</t>
    <rPh sb="0" eb="3">
      <t>ゼンネンド</t>
    </rPh>
    <phoneticPr fontId="3"/>
  </si>
  <si>
    <t>今年度</t>
    <rPh sb="0" eb="3">
      <t>コンネンド</t>
    </rPh>
    <phoneticPr fontId="3"/>
  </si>
  <si>
    <t xml:space="preserve">今年度の研修計画(外部、内部)の写しをご提出ください。
</t>
    <rPh sb="0" eb="3">
      <t>コンネンド</t>
    </rPh>
    <rPh sb="4" eb="6">
      <t>ケンシュウ</t>
    </rPh>
    <rPh sb="6" eb="8">
      <t>ケイカク</t>
    </rPh>
    <rPh sb="9" eb="11">
      <t>ガイブ</t>
    </rPh>
    <rPh sb="12" eb="14">
      <t>ナイブ</t>
    </rPh>
    <rPh sb="16" eb="17">
      <t>ウツ</t>
    </rPh>
    <rPh sb="20" eb="22">
      <t>テイシュツ</t>
    </rPh>
    <phoneticPr fontId="4"/>
  </si>
  <si>
    <t>同じ事業所内の施設と合同で作成し、定期指導監査が同日に行われる場合は、どちらか一方での提出で構いません。</t>
    <rPh sb="0" eb="1">
      <t>オナ</t>
    </rPh>
    <rPh sb="2" eb="5">
      <t>ジギョウショ</t>
    </rPh>
    <rPh sb="5" eb="6">
      <t>ナイ</t>
    </rPh>
    <rPh sb="7" eb="9">
      <t>シセツ</t>
    </rPh>
    <rPh sb="10" eb="12">
      <t>ゴウドウ</t>
    </rPh>
    <rPh sb="13" eb="15">
      <t>サクセイ</t>
    </rPh>
    <phoneticPr fontId="4"/>
  </si>
  <si>
    <t>　職員の知識及び技能の向上等</t>
    <phoneticPr fontId="3"/>
  </si>
  <si>
    <t>　職員は、常に自己研鑽に励み、法に定める事業の目的を達成するために必要な知識及び技能の修得、維持及び向上に努めていること。</t>
    <rPh sb="20" eb="22">
      <t>ジギョウ</t>
    </rPh>
    <phoneticPr fontId="4"/>
  </si>
  <si>
    <t>　特に、保育士資格を有しないものが従事するには、職員間の共通理解を深め、事業の意義を再認識し、必要な知識の習得を確実に行うこと。</t>
    <phoneticPr fontId="4"/>
  </si>
  <si>
    <t>◆研修結果の情報共有の方法</t>
    <rPh sb="1" eb="3">
      <t>ケンシュウ</t>
    </rPh>
    <rPh sb="3" eb="5">
      <t>ケッカ</t>
    </rPh>
    <rPh sb="6" eb="8">
      <t>ジョウホウ</t>
    </rPh>
    <rPh sb="8" eb="10">
      <t>キョウユウ</t>
    </rPh>
    <rPh sb="11" eb="13">
      <t>ホウホウ</t>
    </rPh>
    <phoneticPr fontId="3"/>
  </si>
  <si>
    <t>方法</t>
    <rPh sb="0" eb="2">
      <t>ホウホウ</t>
    </rPh>
    <phoneticPr fontId="4"/>
  </si>
  <si>
    <t>施設内研修で報告</t>
    <rPh sb="0" eb="2">
      <t>シセツ</t>
    </rPh>
    <rPh sb="2" eb="3">
      <t>ナイ</t>
    </rPh>
    <rPh sb="3" eb="5">
      <t>ケンシュウ</t>
    </rPh>
    <rPh sb="6" eb="8">
      <t>ホウコク</t>
    </rPh>
    <phoneticPr fontId="4"/>
  </si>
  <si>
    <t>研修報告書の回覧</t>
    <rPh sb="0" eb="2">
      <t>ケンシュウ</t>
    </rPh>
    <rPh sb="2" eb="4">
      <t>ホウコク</t>
    </rPh>
    <rPh sb="4" eb="5">
      <t>ショ</t>
    </rPh>
    <rPh sb="6" eb="8">
      <t>カイラン</t>
    </rPh>
    <phoneticPr fontId="4"/>
  </si>
  <si>
    <t>その他(</t>
    <rPh sb="2" eb="3">
      <t>タ</t>
    </rPh>
    <phoneticPr fontId="4"/>
  </si>
  <si>
    <t>◆必要な知識及び技能の修得、維持及び向上のための取組状況をご記入ください。</t>
    <phoneticPr fontId="4"/>
  </si>
  <si>
    <t>15　情報の提供</t>
    <phoneticPr fontId="4"/>
  </si>
  <si>
    <t>　情報の提供等</t>
    <phoneticPr fontId="4"/>
  </si>
  <si>
    <t>(1)利用しようとする子どもに係る乳児等支援給付認定保護者が、その希望を踏まえて適切に特定乳児等支援事業者を選択することができるように、その提供する特定乳児等通園支援の内容に関する情報の提供を行うよう努めていること。</t>
    <rPh sb="43" eb="53">
      <t>トクテイニュウジトウシエンジギョウシャ</t>
    </rPh>
    <rPh sb="74" eb="76">
      <t>トクテイ</t>
    </rPh>
    <rPh sb="76" eb="83">
      <t>ニュウジトウツウエンシエン</t>
    </rPh>
    <phoneticPr fontId="3"/>
  </si>
  <si>
    <t>◆特定教育・保育内容に関する情報提供の取組状況</t>
    <rPh sb="1" eb="3">
      <t>トクテイ</t>
    </rPh>
    <rPh sb="3" eb="5">
      <t>キョウイク</t>
    </rPh>
    <rPh sb="6" eb="8">
      <t>ホイク</t>
    </rPh>
    <rPh sb="8" eb="10">
      <t>ナイヨウ</t>
    </rPh>
    <rPh sb="11" eb="12">
      <t>カン</t>
    </rPh>
    <rPh sb="14" eb="16">
      <t>ジョウホウ</t>
    </rPh>
    <rPh sb="16" eb="18">
      <t>テイキョウ</t>
    </rPh>
    <rPh sb="19" eb="21">
      <t>トリクミ</t>
    </rPh>
    <rPh sb="21" eb="23">
      <t>ジョウキョウ</t>
    </rPh>
    <phoneticPr fontId="4"/>
  </si>
  <si>
    <t>しおり</t>
    <phoneticPr fontId="4"/>
  </si>
  <si>
    <t>左記の情報提供の取組状況について、該当するもの全てを選択してください。</t>
    <rPh sb="0" eb="2">
      <t>サキ</t>
    </rPh>
    <rPh sb="3" eb="5">
      <t>ジョウホウ</t>
    </rPh>
    <rPh sb="5" eb="7">
      <t>テイキョウ</t>
    </rPh>
    <rPh sb="8" eb="10">
      <t>トリクミ</t>
    </rPh>
    <rPh sb="10" eb="12">
      <t>ジョウキョウ</t>
    </rPh>
    <rPh sb="17" eb="19">
      <t>ガイトウ</t>
    </rPh>
    <rPh sb="23" eb="24">
      <t>スベ</t>
    </rPh>
    <rPh sb="26" eb="28">
      <t>センタク</t>
    </rPh>
    <phoneticPr fontId="4"/>
  </si>
  <si>
    <t>チラシ・ポスター</t>
    <phoneticPr fontId="4"/>
  </si>
  <si>
    <t>(2)当該特定乳児等支援事業者について広告をする場合において、その内容を虚偽のもの又は誇大なものとしていないこと。</t>
  </si>
  <si>
    <t xml:space="preserve">16　その他
</t>
    <phoneticPr fontId="4"/>
  </si>
  <si>
    <t>　その他利用者処遇に不適切な事項がないこと。</t>
    <rPh sb="3" eb="4">
      <t>タ</t>
    </rPh>
    <phoneticPr fontId="4"/>
  </si>
  <si>
    <t>ない　・　ある</t>
  </si>
  <si>
    <t>職員配置・面積確認シート（一般型）【監査事項6、7確認用】</t>
    <rPh sb="13" eb="15">
      <t>イッパン</t>
    </rPh>
    <rPh sb="15" eb="16">
      <t>ガタ</t>
    </rPh>
    <rPh sb="18" eb="22">
      <t>カンサジコウ</t>
    </rPh>
    <rPh sb="25" eb="28">
      <t>カクニンヨウ</t>
    </rPh>
    <phoneticPr fontId="80"/>
  </si>
  <si>
    <r>
      <rPr>
        <b/>
        <sz val="11"/>
        <color rgb="FFFF0000"/>
        <rFont val="BIZ UDゴシック"/>
        <family val="3"/>
        <charset val="128"/>
      </rPr>
      <t>監査実施月の前々月で乳児等通園事業利用者が最も多い日（以下「調査日」という。）</t>
    </r>
    <r>
      <rPr>
        <sz val="11"/>
        <color theme="1"/>
        <rFont val="BIZ UDゴシック"/>
        <family val="3"/>
        <charset val="128"/>
      </rPr>
      <t>の状況を</t>
    </r>
    <r>
      <rPr>
        <b/>
        <sz val="11"/>
        <color rgb="FFFF0000"/>
        <rFont val="BIZ UDゴシック"/>
        <family val="3"/>
        <charset val="128"/>
      </rPr>
      <t>実施場所ごと</t>
    </r>
    <r>
      <rPr>
        <sz val="11"/>
        <color theme="1"/>
        <rFont val="BIZ UDゴシック"/>
        <family val="3"/>
        <charset val="128"/>
      </rPr>
      <t>に記載してください。（シートが不足する場合、コピーしてください。）</t>
    </r>
    <rPh sb="0" eb="2">
      <t>カンサ</t>
    </rPh>
    <rPh sb="2" eb="4">
      <t>ジッシ</t>
    </rPh>
    <rPh sb="4" eb="5">
      <t>ツキ</t>
    </rPh>
    <rPh sb="6" eb="9">
      <t>ゼンゼンゲツ</t>
    </rPh>
    <rPh sb="21" eb="22">
      <t>モット</t>
    </rPh>
    <rPh sb="23" eb="24">
      <t>オオ</t>
    </rPh>
    <rPh sb="25" eb="26">
      <t>ヒ</t>
    </rPh>
    <rPh sb="27" eb="29">
      <t>イカ</t>
    </rPh>
    <rPh sb="30" eb="33">
      <t>チョウサビ</t>
    </rPh>
    <rPh sb="40" eb="42">
      <t>ジョウキョウ</t>
    </rPh>
    <rPh sb="43" eb="45">
      <t>ジッシ</t>
    </rPh>
    <rPh sb="45" eb="47">
      <t>バショ</t>
    </rPh>
    <rPh sb="50" eb="52">
      <t>キサイ</t>
    </rPh>
    <phoneticPr fontId="80"/>
  </si>
  <si>
    <t>のセルに記載してください。</t>
  </si>
  <si>
    <t>※前々月に一度も利用がない場合、4/1～事前提出資料提出までの間で利用者が最も多い日</t>
    <phoneticPr fontId="80"/>
  </si>
  <si>
    <t>例）監査実施月が6/30の場合、4/1～4/30の間で利用者が最も多い日</t>
    <rPh sb="0" eb="1">
      <t>レイ</t>
    </rPh>
    <rPh sb="2" eb="4">
      <t>カンサ</t>
    </rPh>
    <rPh sb="4" eb="7">
      <t>ジッシツキ</t>
    </rPh>
    <rPh sb="13" eb="15">
      <t>バアイ</t>
    </rPh>
    <rPh sb="25" eb="26">
      <t>アイダ</t>
    </rPh>
    <rPh sb="27" eb="30">
      <t>リヨウシャ</t>
    </rPh>
    <rPh sb="31" eb="32">
      <t>モット</t>
    </rPh>
    <rPh sb="33" eb="34">
      <t>オオ</t>
    </rPh>
    <rPh sb="35" eb="36">
      <t>ヒ</t>
    </rPh>
    <phoneticPr fontId="80"/>
  </si>
  <si>
    <r>
      <rPr>
        <b/>
        <sz val="11"/>
        <color rgb="FFFF0000"/>
        <rFont val="BIZ UDゴシック"/>
        <family val="3"/>
        <charset val="128"/>
      </rPr>
      <t>同じ場所で保育している在園児</t>
    </r>
    <r>
      <rPr>
        <sz val="11"/>
        <color theme="1"/>
        <rFont val="BIZ UDゴシック"/>
        <family val="3"/>
        <charset val="128"/>
      </rPr>
      <t>の状況を記載してください。</t>
    </r>
    <rPh sb="0" eb="1">
      <t>オナ</t>
    </rPh>
    <rPh sb="2" eb="4">
      <t>バショ</t>
    </rPh>
    <rPh sb="5" eb="7">
      <t>ホイク</t>
    </rPh>
    <rPh sb="11" eb="13">
      <t>ザイエン</t>
    </rPh>
    <rPh sb="13" eb="14">
      <t>ジ</t>
    </rPh>
    <rPh sb="15" eb="17">
      <t>ジョウキョウ</t>
    </rPh>
    <rPh sb="18" eb="20">
      <t>キサイ</t>
    </rPh>
    <phoneticPr fontId="80"/>
  </si>
  <si>
    <t>　　4/1～4/30の間で一度も利用がない場合、5/1～事前提出資料提出までの間で利用者が最も多い日</t>
    <rPh sb="11" eb="12">
      <t>アイダ</t>
    </rPh>
    <rPh sb="13" eb="15">
      <t>イチド</t>
    </rPh>
    <rPh sb="16" eb="18">
      <t>リヨウ</t>
    </rPh>
    <rPh sb="21" eb="23">
      <t>バアイ</t>
    </rPh>
    <rPh sb="39" eb="40">
      <t>アイダ</t>
    </rPh>
    <rPh sb="41" eb="44">
      <t>リヨウシャ</t>
    </rPh>
    <rPh sb="45" eb="46">
      <t>モット</t>
    </rPh>
    <rPh sb="47" eb="48">
      <t>オオ</t>
    </rPh>
    <rPh sb="49" eb="50">
      <t>ヒ</t>
    </rPh>
    <phoneticPr fontId="80"/>
  </si>
  <si>
    <t>・有効面積（保育課へ届出している面積）</t>
    <rPh sb="1" eb="5">
      <t>ユウコウメンセキ</t>
    </rPh>
    <rPh sb="6" eb="9">
      <t>ホイクカ</t>
    </rPh>
    <rPh sb="10" eb="12">
      <t>トドケデ</t>
    </rPh>
    <rPh sb="16" eb="18">
      <t>メンセキ</t>
    </rPh>
    <phoneticPr fontId="80"/>
  </si>
  <si>
    <t>有効面積</t>
    <rPh sb="0" eb="4">
      <t>ユウコウメンセキ</t>
    </rPh>
    <phoneticPr fontId="80"/>
  </si>
  <si>
    <t>調査日</t>
    <rPh sb="0" eb="3">
      <t>チョウサビ</t>
    </rPh>
    <phoneticPr fontId="80"/>
  </si>
  <si>
    <t>※西暦/○/○と記載してください。</t>
    <phoneticPr fontId="80"/>
  </si>
  <si>
    <t>・調査日に登園している在園児数</t>
    <rPh sb="1" eb="4">
      <t>チョウサビ</t>
    </rPh>
    <rPh sb="5" eb="7">
      <t>トウエン</t>
    </rPh>
    <rPh sb="11" eb="13">
      <t>ザイエン</t>
    </rPh>
    <rPh sb="13" eb="14">
      <t>ジ</t>
    </rPh>
    <rPh sb="14" eb="15">
      <t>スウ</t>
    </rPh>
    <phoneticPr fontId="80"/>
  </si>
  <si>
    <t>　例）2026/4/30</t>
    <phoneticPr fontId="4"/>
  </si>
  <si>
    <t>0歳児</t>
    <rPh sb="1" eb="2">
      <t>サイ</t>
    </rPh>
    <rPh sb="2" eb="3">
      <t>ジ</t>
    </rPh>
    <phoneticPr fontId="80"/>
  </si>
  <si>
    <t>施設名</t>
    <rPh sb="0" eb="3">
      <t>シセツメイ</t>
    </rPh>
    <phoneticPr fontId="80"/>
  </si>
  <si>
    <t>1歳児</t>
    <rPh sb="1" eb="2">
      <t>サイ</t>
    </rPh>
    <rPh sb="2" eb="3">
      <t>ジ</t>
    </rPh>
    <phoneticPr fontId="80"/>
  </si>
  <si>
    <t>実施方法（類型）</t>
    <rPh sb="0" eb="4">
      <t>ジッシホウホウ</t>
    </rPh>
    <rPh sb="5" eb="7">
      <t>ルイガタ</t>
    </rPh>
    <phoneticPr fontId="80"/>
  </si>
  <si>
    <t>一般型（在園児合同実施）</t>
  </si>
  <si>
    <t>2歳児</t>
    <rPh sb="1" eb="2">
      <t>サイ</t>
    </rPh>
    <rPh sb="2" eb="3">
      <t>ジ</t>
    </rPh>
    <phoneticPr fontId="80"/>
  </si>
  <si>
    <t>調査日における実施場所</t>
    <rPh sb="0" eb="3">
      <t>チョウサビ</t>
    </rPh>
    <rPh sb="7" eb="11">
      <t>ジッシバショ</t>
    </rPh>
    <phoneticPr fontId="80"/>
  </si>
  <si>
    <t>保育室（1歳児）</t>
  </si>
  <si>
    <t>3歳児</t>
    <rPh sb="1" eb="2">
      <t>サイ</t>
    </rPh>
    <rPh sb="2" eb="3">
      <t>ジ</t>
    </rPh>
    <phoneticPr fontId="80"/>
  </si>
  <si>
    <t>乳児等通園支援事業の有効面積</t>
    <rPh sb="0" eb="3">
      <t>ニュウジトウ</t>
    </rPh>
    <rPh sb="3" eb="9">
      <t>ツウエンシエンジギョウ</t>
    </rPh>
    <rPh sb="10" eb="14">
      <t>ユウコウメンセキ</t>
    </rPh>
    <phoneticPr fontId="80"/>
  </si>
  <si>
    <t>4歳児</t>
    <rPh sb="1" eb="2">
      <t>サイ</t>
    </rPh>
    <rPh sb="2" eb="3">
      <t>ジ</t>
    </rPh>
    <phoneticPr fontId="80"/>
  </si>
  <si>
    <t>保育所等との一体的運営の有無</t>
    <phoneticPr fontId="80"/>
  </si>
  <si>
    <t>○</t>
  </si>
  <si>
    <t>5歳児</t>
    <rPh sb="1" eb="2">
      <t>サイ</t>
    </rPh>
    <rPh sb="2" eb="3">
      <t>ジ</t>
    </rPh>
    <phoneticPr fontId="80"/>
  </si>
  <si>
    <t>同じ実施場所で在園児と一緒に保育を実施している</t>
    <rPh sb="0" eb="1">
      <t>オナ</t>
    </rPh>
    <rPh sb="2" eb="4">
      <t>ジッシ</t>
    </rPh>
    <rPh sb="4" eb="6">
      <t>バショ</t>
    </rPh>
    <phoneticPr fontId="80"/>
  </si>
  <si>
    <t>・在園児の保育に従事している職員数</t>
    <rPh sb="1" eb="4">
      <t>ザイエンジ</t>
    </rPh>
    <rPh sb="5" eb="7">
      <t>ホイク</t>
    </rPh>
    <rPh sb="8" eb="10">
      <t>ジュウジ</t>
    </rPh>
    <rPh sb="14" eb="17">
      <t>ショクインスウ</t>
    </rPh>
    <phoneticPr fontId="80"/>
  </si>
  <si>
    <t>保育所等の職員による支援を受けられる体制</t>
    <phoneticPr fontId="80"/>
  </si>
  <si>
    <t>保育士</t>
    <rPh sb="0" eb="3">
      <t>ホイクシ</t>
    </rPh>
    <phoneticPr fontId="80"/>
  </si>
  <si>
    <t>研修修了者</t>
    <rPh sb="0" eb="2">
      <t>ケンシュウ</t>
    </rPh>
    <rPh sb="2" eb="4">
      <t>シュウリョウ</t>
    </rPh>
    <rPh sb="4" eb="5">
      <t>シャ</t>
    </rPh>
    <phoneticPr fontId="80"/>
  </si>
  <si>
    <t>◎利用者</t>
    <rPh sb="1" eb="4">
      <t>リヨウシャ</t>
    </rPh>
    <phoneticPr fontId="80"/>
  </si>
  <si>
    <t>↑数式が非表示である</t>
    <rPh sb="1" eb="3">
      <t>スウシキ</t>
    </rPh>
    <rPh sb="4" eb="7">
      <t>ヒヒョウジ</t>
    </rPh>
    <phoneticPr fontId="80"/>
  </si>
  <si>
    <t>年齢</t>
    <rPh sb="0" eb="2">
      <t>ネンレイ</t>
    </rPh>
    <phoneticPr fontId="80"/>
  </si>
  <si>
    <t>利用開始時間</t>
    <rPh sb="0" eb="2">
      <t>リヨウ</t>
    </rPh>
    <rPh sb="2" eb="6">
      <t>カイシジカン</t>
    </rPh>
    <phoneticPr fontId="80"/>
  </si>
  <si>
    <t>利用終了時間</t>
    <rPh sb="0" eb="2">
      <t>リヨウ</t>
    </rPh>
    <rPh sb="2" eb="4">
      <t>シュウリョウ</t>
    </rPh>
    <rPh sb="4" eb="6">
      <t>ジカン</t>
    </rPh>
    <phoneticPr fontId="80"/>
  </si>
  <si>
    <t>1歳児（ほふくできる）</t>
  </si>
  <si>
    <t>0歳児</t>
    <rPh sb="1" eb="3">
      <t>サイジ</t>
    </rPh>
    <phoneticPr fontId="80"/>
  </si>
  <si>
    <t>0歳児（ほふくできない）</t>
    <phoneticPr fontId="80"/>
  </si>
  <si>
    <t>0歳児（ほふくできる）</t>
    <phoneticPr fontId="80"/>
  </si>
  <si>
    <t>児童数計</t>
    <rPh sb="0" eb="3">
      <t>ジドウスウ</t>
    </rPh>
    <rPh sb="3" eb="4">
      <t>ケイ</t>
    </rPh>
    <phoneticPr fontId="80"/>
  </si>
  <si>
    <t>必要従事者数</t>
    <rPh sb="0" eb="2">
      <t>ヒツヨウ</t>
    </rPh>
    <rPh sb="2" eb="6">
      <t>ジュウジシャスウ</t>
    </rPh>
    <phoneticPr fontId="80"/>
  </si>
  <si>
    <t>1・2歳児</t>
    <rPh sb="3" eb="5">
      <t>サイジ</t>
    </rPh>
    <phoneticPr fontId="80"/>
  </si>
  <si>
    <t>1歳児（ほふくできない）</t>
    <phoneticPr fontId="80"/>
  </si>
  <si>
    <t>1歳児（ほふくできる）</t>
    <phoneticPr fontId="80"/>
  </si>
  <si>
    <t>2歳児</t>
    <phoneticPr fontId="80"/>
  </si>
  <si>
    <t>◎専従職員</t>
    <phoneticPr fontId="80"/>
  </si>
  <si>
    <t>職員氏名</t>
    <rPh sb="0" eb="4">
      <t>ショクインシメイ</t>
    </rPh>
    <phoneticPr fontId="80"/>
  </si>
  <si>
    <t>保育士資格有無</t>
    <rPh sb="0" eb="3">
      <t>ホイクシ</t>
    </rPh>
    <rPh sb="3" eb="5">
      <t>シカク</t>
    </rPh>
    <rPh sb="5" eb="7">
      <t>ウム</t>
    </rPh>
    <phoneticPr fontId="80"/>
  </si>
  <si>
    <t>研修受講有無</t>
    <rPh sb="0" eb="2">
      <t>ケンシュウ</t>
    </rPh>
    <rPh sb="2" eb="4">
      <t>ジュコウ</t>
    </rPh>
    <rPh sb="4" eb="6">
      <t>ウム</t>
    </rPh>
    <phoneticPr fontId="80"/>
  </si>
  <si>
    <t>従事開始時間</t>
    <rPh sb="0" eb="2">
      <t>ジュウジ</t>
    </rPh>
    <rPh sb="2" eb="4">
      <t>カイシ</t>
    </rPh>
    <rPh sb="4" eb="6">
      <t>ジカン</t>
    </rPh>
    <phoneticPr fontId="80"/>
  </si>
  <si>
    <t>従事終了時間</t>
    <rPh sb="0" eb="2">
      <t>ジュウジ</t>
    </rPh>
    <rPh sb="2" eb="4">
      <t>シュウリョウ</t>
    </rPh>
    <rPh sb="4" eb="6">
      <t>ジカン</t>
    </rPh>
    <phoneticPr fontId="80"/>
  </si>
  <si>
    <t>相模　太郎</t>
    <rPh sb="0" eb="2">
      <t>サガミ</t>
    </rPh>
    <rPh sb="3" eb="5">
      <t>タロウ</t>
    </rPh>
    <phoneticPr fontId="4"/>
  </si>
  <si>
    <t>×</t>
  </si>
  <si>
    <t>研修修了者</t>
    <rPh sb="0" eb="5">
      <t>ケンシュウシュウリョウシャ</t>
    </rPh>
    <phoneticPr fontId="80"/>
  </si>
  <si>
    <t>◎保育所等から支援を行う主な職員（専従職員が1名の場合）</t>
    <rPh sb="1" eb="4">
      <t>ホイクジョ</t>
    </rPh>
    <rPh sb="4" eb="5">
      <t>トウ</t>
    </rPh>
    <rPh sb="7" eb="9">
      <t>シエン</t>
    </rPh>
    <rPh sb="10" eb="11">
      <t>オコナ</t>
    </rPh>
    <rPh sb="12" eb="13">
      <t>オモ</t>
    </rPh>
    <rPh sb="14" eb="16">
      <t>ショクイン</t>
    </rPh>
    <rPh sb="17" eb="19">
      <t>センジュウ</t>
    </rPh>
    <rPh sb="19" eb="21">
      <t>ショクイン</t>
    </rPh>
    <rPh sb="23" eb="24">
      <t>メイ</t>
    </rPh>
    <rPh sb="25" eb="27">
      <t>バアイ</t>
    </rPh>
    <phoneticPr fontId="80"/>
  </si>
  <si>
    <t>相模　次郎</t>
    <rPh sb="0" eb="2">
      <t>サガミ</t>
    </rPh>
    <rPh sb="3" eb="5">
      <t>ジロウ</t>
    </rPh>
    <phoneticPr fontId="4"/>
  </si>
  <si>
    <t>◎職員配置基準</t>
    <rPh sb="1" eb="3">
      <t>ショクイン</t>
    </rPh>
    <rPh sb="3" eb="5">
      <t>ハイチ</t>
    </rPh>
    <rPh sb="5" eb="7">
      <t>キジュン</t>
    </rPh>
    <phoneticPr fontId="80"/>
  </si>
  <si>
    <t>部屋全体</t>
    <rPh sb="0" eb="2">
      <t>ヘヤ</t>
    </rPh>
    <rPh sb="2" eb="4">
      <t>ゼンタイ</t>
    </rPh>
    <phoneticPr fontId="80"/>
  </si>
  <si>
    <t>参照する時間帯</t>
    <rPh sb="0" eb="2">
      <t>サンショウ</t>
    </rPh>
    <rPh sb="4" eb="7">
      <t>ジカンタイ</t>
    </rPh>
    <phoneticPr fontId="80"/>
  </si>
  <si>
    <t>※必要従事者数が一番多い時間帯を参照</t>
    <rPh sb="1" eb="3">
      <t>ヒツヨウ</t>
    </rPh>
    <rPh sb="3" eb="6">
      <t>ジュウジシャ</t>
    </rPh>
    <rPh sb="6" eb="7">
      <t>スウ</t>
    </rPh>
    <rPh sb="8" eb="10">
      <t>イチバン</t>
    </rPh>
    <rPh sb="10" eb="11">
      <t>オオ</t>
    </rPh>
    <rPh sb="12" eb="15">
      <t>ジカンタイ</t>
    </rPh>
    <rPh sb="16" eb="18">
      <t>サンショウ</t>
    </rPh>
    <phoneticPr fontId="80"/>
  </si>
  <si>
    <t>児　　童</t>
    <rPh sb="0" eb="1">
      <t>ジ</t>
    </rPh>
    <rPh sb="3" eb="4">
      <t>ワラベ</t>
    </rPh>
    <phoneticPr fontId="4"/>
  </si>
  <si>
    <t>◎乳児等通園支援制度利用者</t>
    <rPh sb="1" eb="4">
      <t>ニュウジトウ</t>
    </rPh>
    <rPh sb="4" eb="8">
      <t>ツウエンシエン</t>
    </rPh>
    <rPh sb="8" eb="10">
      <t>セイド</t>
    </rPh>
    <rPh sb="10" eb="13">
      <t>リヨウシャ</t>
    </rPh>
    <phoneticPr fontId="80"/>
  </si>
  <si>
    <t>◎在園児</t>
    <rPh sb="1" eb="4">
      <t>ザイエンジ</t>
    </rPh>
    <phoneticPr fontId="80"/>
  </si>
  <si>
    <t>◎部屋全体</t>
    <rPh sb="1" eb="3">
      <t>ヘヤ</t>
    </rPh>
    <rPh sb="3" eb="5">
      <t>ゼンタイ</t>
    </rPh>
    <phoneticPr fontId="80"/>
  </si>
  <si>
    <t>人数</t>
    <rPh sb="0" eb="2">
      <t>ニンズウ</t>
    </rPh>
    <phoneticPr fontId="80"/>
  </si>
  <si>
    <t>基準</t>
    <rPh sb="0" eb="2">
      <t>キジュン</t>
    </rPh>
    <phoneticPr fontId="80"/>
  </si>
  <si>
    <t>必要従事者数</t>
    <rPh sb="0" eb="2">
      <t>ヒツヨウ</t>
    </rPh>
    <rPh sb="2" eb="5">
      <t>ジュウジシャ</t>
    </rPh>
    <rPh sb="5" eb="6">
      <t>スウ</t>
    </rPh>
    <phoneticPr fontId="80"/>
  </si>
  <si>
    <t>＋</t>
    <phoneticPr fontId="80"/>
  </si>
  <si>
    <t>＝</t>
    <phoneticPr fontId="80"/>
  </si>
  <si>
    <t>÷3</t>
    <phoneticPr fontId="80"/>
  </si>
  <si>
    <t>専従職員数</t>
    <rPh sb="0" eb="2">
      <t>センジュウ</t>
    </rPh>
    <rPh sb="2" eb="5">
      <t>ショクインスウ</t>
    </rPh>
    <phoneticPr fontId="80"/>
  </si>
  <si>
    <t>1・2歳児</t>
    <rPh sb="3" eb="4">
      <t>サイ</t>
    </rPh>
    <rPh sb="4" eb="5">
      <t>ジ</t>
    </rPh>
    <phoneticPr fontId="80"/>
  </si>
  <si>
    <t>÷6</t>
    <phoneticPr fontId="80"/>
  </si>
  <si>
    <t>研修修了者</t>
    <rPh sb="0" eb="2">
      <t>ケンシュウ</t>
    </rPh>
    <rPh sb="2" eb="5">
      <t>シュウリョウシャ</t>
    </rPh>
    <phoneticPr fontId="80"/>
  </si>
  <si>
    <t>1/2保育士</t>
    <rPh sb="3" eb="6">
      <t>ホイクシ</t>
    </rPh>
    <phoneticPr fontId="80"/>
  </si>
  <si>
    <t>職　　員</t>
    <rPh sb="0" eb="1">
      <t>ショク</t>
    </rPh>
    <rPh sb="3" eb="4">
      <t>イン</t>
    </rPh>
    <phoneticPr fontId="80"/>
  </si>
  <si>
    <t>計</t>
    <rPh sb="0" eb="1">
      <t>ケイ</t>
    </rPh>
    <phoneticPr fontId="80"/>
  </si>
  <si>
    <t>≦</t>
    <phoneticPr fontId="80"/>
  </si>
  <si>
    <t>※各年齢ごと（小数点第2位切捨て）</t>
    <rPh sb="1" eb="4">
      <t>カクネンレイ</t>
    </rPh>
    <rPh sb="7" eb="10">
      <t>ショウスウテン</t>
    </rPh>
    <rPh sb="10" eb="11">
      <t>ダイ</t>
    </rPh>
    <rPh sb="12" eb="13">
      <t>イ</t>
    </rPh>
    <rPh sb="13" eb="15">
      <t>キリス</t>
    </rPh>
    <phoneticPr fontId="80"/>
  </si>
  <si>
    <t>合計（小数点第1位四捨五入）</t>
    <rPh sb="0" eb="2">
      <t>ゴウケイ</t>
    </rPh>
    <rPh sb="3" eb="6">
      <t>ショウスウテン</t>
    </rPh>
    <rPh sb="6" eb="7">
      <t>ダイ</t>
    </rPh>
    <rPh sb="8" eb="9">
      <t>イ</t>
    </rPh>
    <rPh sb="9" eb="13">
      <t>シシャゴニュウ</t>
    </rPh>
    <phoneticPr fontId="80"/>
  </si>
  <si>
    <t>～　以下の場合は、専従職員を1人とすることができる　～</t>
    <rPh sb="2" eb="4">
      <t>イカ</t>
    </rPh>
    <rPh sb="5" eb="7">
      <t>バアイ</t>
    </rPh>
    <rPh sb="9" eb="13">
      <t>センジュウショクイン</t>
    </rPh>
    <rPh sb="15" eb="16">
      <t>ニン</t>
    </rPh>
    <phoneticPr fontId="80"/>
  </si>
  <si>
    <t>4・5歳児</t>
    <rPh sb="3" eb="4">
      <t>サイ</t>
    </rPh>
    <rPh sb="4" eb="5">
      <t>ジ</t>
    </rPh>
    <phoneticPr fontId="80"/>
  </si>
  <si>
    <t>条件①【在園児合同実施、専用室独立実施】</t>
    <rPh sb="0" eb="2">
      <t>ジョウケン</t>
    </rPh>
    <phoneticPr fontId="80"/>
  </si>
  <si>
    <t>・保育所等と一体的に運営されている</t>
    <rPh sb="1" eb="5">
      <t>ホイクジョトウ</t>
    </rPh>
    <rPh sb="6" eb="9">
      <t>イッタイテキ</t>
    </rPh>
    <rPh sb="10" eb="12">
      <t>ウンエイ</t>
    </rPh>
    <phoneticPr fontId="80"/>
  </si>
  <si>
    <t>≦</t>
    <phoneticPr fontId="4"/>
  </si>
  <si>
    <t>・保育所等の職員による支援を受けられる体制がある</t>
    <rPh sb="1" eb="5">
      <t>ホイクジョトウ</t>
    </rPh>
    <rPh sb="6" eb="8">
      <t>ショクイン</t>
    </rPh>
    <rPh sb="11" eb="13">
      <t>シエン</t>
    </rPh>
    <rPh sb="14" eb="15">
      <t>ウ</t>
    </rPh>
    <rPh sb="19" eb="21">
      <t>タイセイ</t>
    </rPh>
    <phoneticPr fontId="80"/>
  </si>
  <si>
    <t>　※保育その他の子育て支援に従事する職員に限る</t>
    <rPh sb="2" eb="4">
      <t>ホイク</t>
    </rPh>
    <rPh sb="6" eb="7">
      <t>タ</t>
    </rPh>
    <rPh sb="8" eb="10">
      <t>コソダ</t>
    </rPh>
    <rPh sb="11" eb="13">
      <t>シエン</t>
    </rPh>
    <rPh sb="14" eb="16">
      <t>ジュウジ</t>
    </rPh>
    <rPh sb="18" eb="20">
      <t>ショクイン</t>
    </rPh>
    <rPh sb="21" eb="22">
      <t>カギ</t>
    </rPh>
    <phoneticPr fontId="80"/>
  </si>
  <si>
    <t>　　（施設長、事務員、調理員等は×）</t>
    <rPh sb="3" eb="6">
      <t>シセツチョウ</t>
    </rPh>
    <rPh sb="7" eb="10">
      <t>ジムイン</t>
    </rPh>
    <rPh sb="11" eb="14">
      <t>チョウリイン</t>
    </rPh>
    <rPh sb="14" eb="15">
      <t>トウ</t>
    </rPh>
    <phoneticPr fontId="80"/>
  </si>
  <si>
    <t>・専従1名は保育士である</t>
    <rPh sb="1" eb="3">
      <t>センジュウ</t>
    </rPh>
    <rPh sb="4" eb="5">
      <t>メイ</t>
    </rPh>
    <rPh sb="6" eb="9">
      <t>ホイクシ</t>
    </rPh>
    <phoneticPr fontId="80"/>
  </si>
  <si>
    <t>面　　積</t>
    <rPh sb="0" eb="1">
      <t>メン</t>
    </rPh>
    <rPh sb="3" eb="4">
      <t>セキ</t>
    </rPh>
    <phoneticPr fontId="80"/>
  </si>
  <si>
    <t>条件②【在園児合同実施】</t>
    <phoneticPr fontId="80"/>
  </si>
  <si>
    <t>0・1歳児（乳児室）</t>
    <rPh sb="3" eb="4">
      <t>サイ</t>
    </rPh>
    <rPh sb="4" eb="5">
      <t>ジ</t>
    </rPh>
    <rPh sb="6" eb="8">
      <t>ニュウジ</t>
    </rPh>
    <rPh sb="8" eb="9">
      <t>シツ</t>
    </rPh>
    <phoneticPr fontId="80"/>
  </si>
  <si>
    <t>1.65㎡/人</t>
    <rPh sb="6" eb="7">
      <t>ニン</t>
    </rPh>
    <phoneticPr fontId="80"/>
  </si>
  <si>
    <t>・利用児童数が3人以下</t>
    <rPh sb="1" eb="3">
      <t>リヨウ</t>
    </rPh>
    <rPh sb="3" eb="6">
      <t>ジドウスウ</t>
    </rPh>
    <rPh sb="8" eb="9">
      <t>ニン</t>
    </rPh>
    <rPh sb="9" eb="11">
      <t>イカ</t>
    </rPh>
    <phoneticPr fontId="80"/>
  </si>
  <si>
    <t>0・1歳児（ほふく室）</t>
    <rPh sb="3" eb="4">
      <t>サイ</t>
    </rPh>
    <rPh sb="4" eb="5">
      <t>ジ</t>
    </rPh>
    <rPh sb="9" eb="10">
      <t>シツ</t>
    </rPh>
    <phoneticPr fontId="80"/>
  </si>
  <si>
    <t>0・1歳児</t>
    <rPh sb="3" eb="4">
      <t>サイ</t>
    </rPh>
    <rPh sb="4" eb="5">
      <t>ジ</t>
    </rPh>
    <phoneticPr fontId="80"/>
  </si>
  <si>
    <t>3.3㎡/人</t>
    <phoneticPr fontId="80"/>
  </si>
  <si>
    <t>・保育所等の保育室等で在園児と一緒に保育を実施</t>
    <rPh sb="1" eb="5">
      <t>ホイクジョトウ</t>
    </rPh>
    <rPh sb="6" eb="9">
      <t>ホイクシツ</t>
    </rPh>
    <rPh sb="9" eb="10">
      <t>トウ</t>
    </rPh>
    <rPh sb="11" eb="14">
      <t>ザイエンジ</t>
    </rPh>
    <rPh sb="15" eb="17">
      <t>イッショ</t>
    </rPh>
    <rPh sb="18" eb="20">
      <t>ホイク</t>
    </rPh>
    <rPh sb="21" eb="23">
      <t>ジッシ</t>
    </rPh>
    <phoneticPr fontId="80"/>
  </si>
  <si>
    <t>2～5歳児</t>
    <rPh sb="3" eb="4">
      <t>サイ</t>
    </rPh>
    <rPh sb="4" eb="5">
      <t>ジ</t>
    </rPh>
    <phoneticPr fontId="80"/>
  </si>
  <si>
    <t>1.98㎡/人</t>
    <phoneticPr fontId="80"/>
  </si>
  <si>
    <t>・保育所等の保育士による支援を受けられる体制がある</t>
    <rPh sb="1" eb="5">
      <t>ホイクジョトウ</t>
    </rPh>
    <rPh sb="6" eb="9">
      <t>ホイクシ</t>
    </rPh>
    <rPh sb="12" eb="14">
      <t>シエン</t>
    </rPh>
    <rPh sb="15" eb="16">
      <t>ウ</t>
    </rPh>
    <rPh sb="20" eb="22">
      <t>タイセイ</t>
    </rPh>
    <phoneticPr fontId="80"/>
  </si>
  <si>
    <t>必要面積</t>
    <rPh sb="0" eb="4">
      <t>ヒツヨウメンセキ</t>
    </rPh>
    <phoneticPr fontId="80"/>
  </si>
  <si>
    <t>　※支援を行う職員は保育士のみ（保育士以外は×）</t>
    <rPh sb="2" eb="4">
      <t>シエン</t>
    </rPh>
    <rPh sb="5" eb="6">
      <t>オコナ</t>
    </rPh>
    <rPh sb="7" eb="9">
      <t>ショクイン</t>
    </rPh>
    <rPh sb="10" eb="13">
      <t>ホイクシ</t>
    </rPh>
    <rPh sb="16" eb="19">
      <t>ホイクシ</t>
    </rPh>
    <rPh sb="19" eb="21">
      <t>イガイ</t>
    </rPh>
    <phoneticPr fontId="80"/>
  </si>
  <si>
    <t>　※専従1名は保育士でなくても可</t>
    <rPh sb="2" eb="4">
      <t>センジュウ</t>
    </rPh>
    <rPh sb="5" eb="6">
      <t>メイ</t>
    </rPh>
    <rPh sb="7" eb="10">
      <t>ホイクシ</t>
    </rPh>
    <rPh sb="15" eb="16">
      <t>カ</t>
    </rPh>
    <phoneticPr fontId="80"/>
  </si>
  <si>
    <t>※独立施設実施は、他施設からの支援が困難なため不可</t>
    <rPh sb="9" eb="12">
      <t>タシセツ</t>
    </rPh>
    <rPh sb="15" eb="17">
      <t>シエン</t>
    </rPh>
    <rPh sb="18" eb="20">
      <t>コンナン</t>
    </rPh>
    <rPh sb="23" eb="25">
      <t>フカ</t>
    </rPh>
    <phoneticPr fontId="80"/>
  </si>
  <si>
    <t>「保育所等と一体的な運営」とは？（「乳児等通園支援事業の設備及び運営に関する基準の運用上の取扱いについて」抜粋）</t>
    <rPh sb="53" eb="55">
      <t>バッスイ</t>
    </rPh>
    <phoneticPr fontId="80"/>
  </si>
  <si>
    <t>　…保育所等：保育所、幼稚園、認定こども園以外には、家庭的保育事業等、一時預かり事業、地域子育て支援拠点事業等といった</t>
    <rPh sb="2" eb="5">
      <t>ホイクジョ</t>
    </rPh>
    <rPh sb="5" eb="6">
      <t>トウ</t>
    </rPh>
    <phoneticPr fontId="80"/>
  </si>
  <si>
    <t>　　子育て支援に関する施設又は事業</t>
    <phoneticPr fontId="80"/>
  </si>
  <si>
    <t>◎面積基準</t>
    <rPh sb="1" eb="3">
      <t>メンセキ</t>
    </rPh>
    <rPh sb="3" eb="5">
      <t>キジュン</t>
    </rPh>
    <phoneticPr fontId="80"/>
  </si>
  <si>
    <t>　…原則として、同一の施設又は事業所の場所、かつ、同一の時間帯において実施されること</t>
    <phoneticPr fontId="80"/>
  </si>
  <si>
    <t>区分</t>
    <rPh sb="0" eb="2">
      <t>クブン</t>
    </rPh>
    <phoneticPr fontId="80"/>
  </si>
  <si>
    <t>　…渡り廊下により複数の施設又は事業所が繋がっている等必要な支援を行うことができる場合においては、</t>
    <phoneticPr fontId="80"/>
  </si>
  <si>
    <t>1.65㎡/人</t>
    <phoneticPr fontId="80"/>
  </si>
  <si>
    <t>　　同一の施設又は事業所でなくとも差し支えない　　</t>
    <phoneticPr fontId="80"/>
  </si>
  <si>
    <t>1歳児（ほふくできない）</t>
  </si>
  <si>
    <t>　…同じ施設又は事業所の場所であっても、保育所等の職員が必要な支援を行うことができないような位置関係において</t>
    <phoneticPr fontId="80"/>
  </si>
  <si>
    <t>　　実施されている場合等には、一体的に運営されていると解することはできない</t>
    <phoneticPr fontId="80"/>
  </si>
  <si>
    <t>職員配置・面積確認シート（余裕活用型）【監査事項6、7確認用】</t>
    <rPh sb="20" eb="24">
      <t>カンサジコウ</t>
    </rPh>
    <rPh sb="27" eb="30">
      <t>カクニンヨウ</t>
    </rPh>
    <phoneticPr fontId="80"/>
  </si>
  <si>
    <r>
      <rPr>
        <b/>
        <sz val="11"/>
        <color rgb="FFFF0000"/>
        <rFont val="BIZ UDゴシック"/>
        <family val="3"/>
        <charset val="128"/>
      </rPr>
      <t>監査実施月の前々月で乳児等通園事業利用者が最も多い日（以下「調査日」という。）</t>
    </r>
    <r>
      <rPr>
        <sz val="11"/>
        <color theme="1"/>
        <rFont val="BIZ UDゴシック"/>
        <family val="3"/>
        <charset val="128"/>
      </rPr>
      <t>の状況を記載してください。（前々月に一度も利用がない場合、4/1～事前提出資料提出までの間で利用者が最も多い日）</t>
    </r>
    <rPh sb="0" eb="2">
      <t>カンサ</t>
    </rPh>
    <rPh sb="2" eb="4">
      <t>ジッシ</t>
    </rPh>
    <rPh sb="4" eb="5">
      <t>ツキ</t>
    </rPh>
    <rPh sb="6" eb="9">
      <t>ゼンゼンゲツ</t>
    </rPh>
    <rPh sb="21" eb="22">
      <t>モット</t>
    </rPh>
    <rPh sb="23" eb="24">
      <t>オオ</t>
    </rPh>
    <rPh sb="25" eb="26">
      <t>ヒ</t>
    </rPh>
    <rPh sb="27" eb="29">
      <t>イカ</t>
    </rPh>
    <rPh sb="30" eb="33">
      <t>チョウサビ</t>
    </rPh>
    <rPh sb="40" eb="42">
      <t>ジョウキョウ</t>
    </rPh>
    <rPh sb="43" eb="45">
      <t>キサイ</t>
    </rPh>
    <rPh sb="53" eb="56">
      <t>ゼンゼンゲツ</t>
    </rPh>
    <rPh sb="57" eb="59">
      <t>イチド</t>
    </rPh>
    <rPh sb="60" eb="62">
      <t>リヨウ</t>
    </rPh>
    <rPh sb="65" eb="67">
      <t>バアイ</t>
    </rPh>
    <rPh sb="72" eb="74">
      <t>ジゼン</t>
    </rPh>
    <rPh sb="74" eb="76">
      <t>テイシュツ</t>
    </rPh>
    <rPh sb="76" eb="78">
      <t>シリョウ</t>
    </rPh>
    <rPh sb="78" eb="80">
      <t>テイシュツ</t>
    </rPh>
    <rPh sb="83" eb="84">
      <t>カン</t>
    </rPh>
    <rPh sb="85" eb="88">
      <t>リヨウシャ</t>
    </rPh>
    <rPh sb="89" eb="90">
      <t>モット</t>
    </rPh>
    <rPh sb="91" eb="92">
      <t>オオ</t>
    </rPh>
    <rPh sb="93" eb="94">
      <t>ヒ</t>
    </rPh>
    <phoneticPr fontId="80"/>
  </si>
  <si>
    <t>のセルに記載してください。</t>
    <rPh sb="4" eb="6">
      <t>キサイ</t>
    </rPh>
    <phoneticPr fontId="4"/>
  </si>
  <si>
    <t>※西暦/○/○と記載してください。　例）2026/4/30</t>
    <rPh sb="1" eb="3">
      <t>セイレキ</t>
    </rPh>
    <rPh sb="8" eb="10">
      <t>キサイ</t>
    </rPh>
    <rPh sb="18" eb="19">
      <t>レイ</t>
    </rPh>
    <phoneticPr fontId="80"/>
  </si>
  <si>
    <t>乳児等通園支援事業に
使用している居室</t>
    <rPh sb="0" eb="3">
      <t>ニュウジトウ</t>
    </rPh>
    <rPh sb="3" eb="5">
      <t>ツウエン</t>
    </rPh>
    <rPh sb="5" eb="7">
      <t>シエン</t>
    </rPh>
    <rPh sb="7" eb="9">
      <t>ジギョウ</t>
    </rPh>
    <rPh sb="17" eb="19">
      <t>キョシツ</t>
    </rPh>
    <phoneticPr fontId="80"/>
  </si>
  <si>
    <t>居室面積</t>
    <rPh sb="0" eb="2">
      <t>キョシツ</t>
    </rPh>
    <rPh sb="2" eb="4">
      <t>メンセキ</t>
    </rPh>
    <phoneticPr fontId="80"/>
  </si>
  <si>
    <t>利用定員</t>
    <rPh sb="0" eb="4">
      <t>リヨウテイイン</t>
    </rPh>
    <phoneticPr fontId="80"/>
  </si>
  <si>
    <t>在園児数</t>
    <rPh sb="0" eb="2">
      <t>ザイエン</t>
    </rPh>
    <rPh sb="2" eb="3">
      <t>ジ</t>
    </rPh>
    <rPh sb="3" eb="4">
      <t>カズ</t>
    </rPh>
    <phoneticPr fontId="80"/>
  </si>
  <si>
    <t>乳児等通園支援事業
利用可能人数</t>
    <rPh sb="0" eb="3">
      <t>ニュウジトウ</t>
    </rPh>
    <rPh sb="3" eb="9">
      <t>ツウエンシエンジギョウ</t>
    </rPh>
    <rPh sb="10" eb="12">
      <t>リヨウ</t>
    </rPh>
    <rPh sb="12" eb="14">
      <t>カノウ</t>
    </rPh>
    <rPh sb="14" eb="16">
      <t>ニンズウ</t>
    </rPh>
    <phoneticPr fontId="80"/>
  </si>
  <si>
    <t>乳児等通園事業利用者</t>
    <rPh sb="0" eb="3">
      <t>ニュウジトウ</t>
    </rPh>
    <rPh sb="3" eb="7">
      <t>ツウエンジギョウ</t>
    </rPh>
    <rPh sb="7" eb="9">
      <t>リヨウ</t>
    </rPh>
    <rPh sb="9" eb="10">
      <t>シャ</t>
    </rPh>
    <phoneticPr fontId="80"/>
  </si>
  <si>
    <t>保育従事者</t>
    <rPh sb="0" eb="2">
      <t>ホイク</t>
    </rPh>
    <rPh sb="2" eb="5">
      <t>ジュウジシャ</t>
    </rPh>
    <phoneticPr fontId="80"/>
  </si>
  <si>
    <t>利用定員を
超過していない</t>
    <rPh sb="0" eb="4">
      <t>リヨウテイイン</t>
    </rPh>
    <rPh sb="6" eb="8">
      <t>チョウカ</t>
    </rPh>
    <phoneticPr fontId="80"/>
  </si>
  <si>
    <t>職員配置基準を
満たしている</t>
    <rPh sb="0" eb="4">
      <t>ショクインハイチ</t>
    </rPh>
    <rPh sb="4" eb="6">
      <t>キジュン</t>
    </rPh>
    <rPh sb="8" eb="9">
      <t>ミ</t>
    </rPh>
    <phoneticPr fontId="80"/>
  </si>
  <si>
    <t>面積基準を
満たしている</t>
    <rPh sb="0" eb="2">
      <t>メンセキ</t>
    </rPh>
    <rPh sb="2" eb="4">
      <t>キジュン</t>
    </rPh>
    <rPh sb="6" eb="7">
      <t>ミ</t>
    </rPh>
    <phoneticPr fontId="80"/>
  </si>
  <si>
    <t>利用開始時間</t>
    <rPh sb="0" eb="4">
      <t>リヨウカイシ</t>
    </rPh>
    <rPh sb="4" eb="6">
      <t>ジカン</t>
    </rPh>
    <phoneticPr fontId="80"/>
  </si>
  <si>
    <t>利用終了時間</t>
    <rPh sb="0" eb="2">
      <t>リヨウ</t>
    </rPh>
    <rPh sb="2" eb="6">
      <t>シュウリョウジカン</t>
    </rPh>
    <phoneticPr fontId="80"/>
  </si>
  <si>
    <t>職員氏名</t>
    <rPh sb="0" eb="2">
      <t>ショクイン</t>
    </rPh>
    <rPh sb="2" eb="4">
      <t>シメイ</t>
    </rPh>
    <phoneticPr fontId="80"/>
  </si>
  <si>
    <t>職種</t>
    <rPh sb="0" eb="2">
      <t>ショクシュ</t>
    </rPh>
    <phoneticPr fontId="80"/>
  </si>
  <si>
    <t>例</t>
    <rPh sb="0" eb="1">
      <t>レイ</t>
    </rPh>
    <phoneticPr fontId="80"/>
  </si>
  <si>
    <t>保育室（2歳児）</t>
  </si>
  <si>
    <t>2歳児</t>
  </si>
  <si>
    <t>相模　太郎</t>
    <rPh sb="0" eb="2">
      <t>サガミ</t>
    </rPh>
    <rPh sb="3" eb="5">
      <t>タロウ</t>
    </rPh>
    <phoneticPr fontId="80"/>
  </si>
  <si>
    <t>保育士</t>
  </si>
  <si>
    <t>参照する時間帯</t>
    <rPh sb="0" eb="2">
      <t>サンショウ</t>
    </rPh>
    <rPh sb="4" eb="7">
      <t>ジカンタイ</t>
    </rPh>
    <phoneticPr fontId="4"/>
  </si>
  <si>
    <t>※必要従事者数が一番多い時間帯を参照</t>
    <phoneticPr fontId="4"/>
  </si>
  <si>
    <t>相模　次郎</t>
    <rPh sb="0" eb="2">
      <t>サガミ</t>
    </rPh>
    <rPh sb="3" eb="5">
      <t>ジロウ</t>
    </rPh>
    <phoneticPr fontId="80"/>
  </si>
  <si>
    <t>　（6時～21時　1分間隔で参照）</t>
    <phoneticPr fontId="4"/>
  </si>
  <si>
    <t>小規模B型の場合</t>
    <rPh sb="0" eb="3">
      <t>ショウキボ</t>
    </rPh>
    <rPh sb="4" eb="5">
      <t>ガタ</t>
    </rPh>
    <rPh sb="6" eb="8">
      <t>バアイ</t>
    </rPh>
    <phoneticPr fontId="4"/>
  </si>
  <si>
    <t>相模　三郎</t>
    <rPh sb="0" eb="2">
      <t>サガミ</t>
    </rPh>
    <rPh sb="3" eb="5">
      <t>サブロウ</t>
    </rPh>
    <phoneticPr fontId="80"/>
  </si>
  <si>
    <t>在園児</t>
    <rPh sb="0" eb="3">
      <t>ザイエンジ</t>
    </rPh>
    <phoneticPr fontId="80"/>
  </si>
  <si>
    <t>利用児</t>
    <rPh sb="0" eb="3">
      <t>リヨウジ</t>
    </rPh>
    <phoneticPr fontId="80"/>
  </si>
  <si>
    <t>必要従事者計</t>
    <rPh sb="0" eb="2">
      <t>ヒツヨウ</t>
    </rPh>
    <rPh sb="2" eb="5">
      <t>ジュウジシャ</t>
    </rPh>
    <rPh sb="5" eb="6">
      <t>ケイ</t>
    </rPh>
    <phoneticPr fontId="80"/>
  </si>
  <si>
    <t>みなし保育士</t>
    <rPh sb="3" eb="6">
      <t>ホイクシ</t>
    </rPh>
    <phoneticPr fontId="80"/>
  </si>
  <si>
    <t>職員</t>
    <rPh sb="0" eb="2">
      <t>ショクイン</t>
    </rPh>
    <phoneticPr fontId="80"/>
  </si>
  <si>
    <t>0、1歳児</t>
    <rPh sb="3" eb="5">
      <t>サイジ</t>
    </rPh>
    <phoneticPr fontId="4"/>
  </si>
  <si>
    <t>1、2歳児</t>
    <rPh sb="3" eb="5">
      <t>サイジ</t>
    </rPh>
    <phoneticPr fontId="80"/>
  </si>
  <si>
    <t>1、2歳児</t>
    <rPh sb="3" eb="5">
      <t>サイジ</t>
    </rPh>
    <phoneticPr fontId="4"/>
  </si>
  <si>
    <t>保育士</t>
    <rPh sb="0" eb="3">
      <t>ホイクシ</t>
    </rPh>
    <phoneticPr fontId="4"/>
  </si>
  <si>
    <t>必要面積計</t>
    <rPh sb="0" eb="4">
      <t>ヒツヨウメンセキ</t>
    </rPh>
    <rPh sb="4" eb="5">
      <t>ケイ</t>
    </rPh>
    <phoneticPr fontId="80"/>
  </si>
  <si>
    <t>居室面積</t>
    <phoneticPr fontId="4"/>
  </si>
  <si>
    <t>研修修了者</t>
    <rPh sb="0" eb="2">
      <t>ケンシュウ</t>
    </rPh>
    <rPh sb="2" eb="5">
      <t>シュウリョウシャ</t>
    </rPh>
    <phoneticPr fontId="4"/>
  </si>
  <si>
    <t>面積</t>
    <rPh sb="0" eb="2">
      <t>メンセキ</t>
    </rPh>
    <phoneticPr fontId="80"/>
  </si>
  <si>
    <t>0、1歳児</t>
    <rPh sb="3" eb="5">
      <t>サイジ</t>
    </rPh>
    <phoneticPr fontId="80"/>
  </si>
  <si>
    <t>3.3㎡/人</t>
    <rPh sb="5" eb="6">
      <t>ニン</t>
    </rPh>
    <phoneticPr fontId="4"/>
  </si>
  <si>
    <t>みなし保育士</t>
    <rPh sb="3" eb="6">
      <t>ホイクシ</t>
    </rPh>
    <phoneticPr fontId="4"/>
  </si>
  <si>
    <t>2歳児</t>
    <rPh sb="1" eb="3">
      <t>サイジ</t>
    </rPh>
    <phoneticPr fontId="80"/>
  </si>
  <si>
    <t>1.98㎡/人</t>
    <rPh sb="6" eb="7">
      <t>ニン</t>
    </rPh>
    <phoneticPr fontId="4"/>
  </si>
  <si>
    <t>職員点検資料</t>
    <rPh sb="0" eb="6">
      <t>ショクインテンケンシリョウ</t>
    </rPh>
    <phoneticPr fontId="94"/>
  </si>
  <si>
    <t>施設名</t>
    <rPh sb="0" eb="3">
      <t>シセツメイ</t>
    </rPh>
    <phoneticPr fontId="94"/>
  </si>
  <si>
    <r>
      <t>監査実施月の前々月に在籍している、</t>
    </r>
    <r>
      <rPr>
        <b/>
        <sz val="11"/>
        <color rgb="FFFF0000"/>
        <rFont val="BIZ UDゴシック"/>
        <family val="3"/>
        <charset val="128"/>
      </rPr>
      <t>保育その他の子育て支援に従事する職員全員</t>
    </r>
    <r>
      <rPr>
        <sz val="11"/>
        <color theme="1"/>
        <rFont val="BIZ UDゴシック"/>
        <family val="3"/>
        <charset val="128"/>
      </rPr>
      <t>を記載してください。</t>
    </r>
    <rPh sb="10" eb="12">
      <t>ザイセキ</t>
    </rPh>
    <rPh sb="35" eb="37">
      <t>ゼンイン</t>
    </rPh>
    <rPh sb="38" eb="40">
      <t>キサイ</t>
    </rPh>
    <phoneticPr fontId="94"/>
  </si>
  <si>
    <t>（前々月に一度も利用がない場合、4/1～事前提出資料提出までの間で利用者が最も多い日が属する月）</t>
    <rPh sb="43" eb="44">
      <t>ゾク</t>
    </rPh>
    <rPh sb="46" eb="47">
      <t>ツキ</t>
    </rPh>
    <phoneticPr fontId="94"/>
  </si>
  <si>
    <t>市確認用</t>
    <rPh sb="0" eb="1">
      <t>シ</t>
    </rPh>
    <rPh sb="1" eb="4">
      <t>カクニンヨウ</t>
    </rPh>
    <phoneticPr fontId="94"/>
  </si>
  <si>
    <t>№</t>
    <phoneticPr fontId="94"/>
  </si>
  <si>
    <t>氏名</t>
    <rPh sb="0" eb="2">
      <t>シメイ</t>
    </rPh>
    <phoneticPr fontId="94"/>
  </si>
  <si>
    <t>職種</t>
    <phoneticPr fontId="94"/>
  </si>
  <si>
    <t>勤務形態</t>
    <phoneticPr fontId="94"/>
  </si>
  <si>
    <t>資格</t>
    <rPh sb="0" eb="2">
      <t>シカク</t>
    </rPh>
    <phoneticPr fontId="94"/>
  </si>
  <si>
    <t>採用年月日</t>
    <phoneticPr fontId="94"/>
  </si>
  <si>
    <t>契約期間</t>
    <phoneticPr fontId="94"/>
  </si>
  <si>
    <t>備考</t>
    <phoneticPr fontId="94"/>
  </si>
  <si>
    <t>名簿</t>
    <rPh sb="0" eb="2">
      <t>メイボ</t>
    </rPh>
    <phoneticPr fontId="94"/>
  </si>
  <si>
    <t>資格証</t>
    <rPh sb="0" eb="2">
      <t>シカク</t>
    </rPh>
    <rPh sb="2" eb="3">
      <t>ショウ</t>
    </rPh>
    <phoneticPr fontId="94"/>
  </si>
  <si>
    <t>履歴書</t>
    <rPh sb="0" eb="2">
      <t>リレキ</t>
    </rPh>
    <rPh sb="2" eb="3">
      <t>ショ</t>
    </rPh>
    <phoneticPr fontId="94"/>
  </si>
  <si>
    <t>契約書</t>
    <rPh sb="0" eb="3">
      <t>ケイヤクショ</t>
    </rPh>
    <phoneticPr fontId="94"/>
  </si>
  <si>
    <t>名称</t>
    <rPh sb="0" eb="2">
      <t>メイショウ</t>
    </rPh>
    <phoneticPr fontId="94"/>
  </si>
  <si>
    <t>資格番号</t>
    <phoneticPr fontId="94"/>
  </si>
  <si>
    <t>事由（育休、退職等）</t>
    <phoneticPr fontId="94"/>
  </si>
  <si>
    <t>事由発生期間</t>
    <phoneticPr fontId="94"/>
  </si>
  <si>
    <t>例</t>
    <rPh sb="0" eb="1">
      <t>レイ</t>
    </rPh>
    <phoneticPr fontId="94"/>
  </si>
  <si>
    <t>相模　太郎</t>
    <rPh sb="0" eb="2">
      <t>サガミ</t>
    </rPh>
    <rPh sb="3" eb="5">
      <t>タロウ</t>
    </rPh>
    <phoneticPr fontId="94"/>
  </si>
  <si>
    <t>有資格保育士</t>
  </si>
  <si>
    <t>常勤職員</t>
  </si>
  <si>
    <t>保育士</t>
    <rPh sb="0" eb="3">
      <t>ホイクシ</t>
    </rPh>
    <phoneticPr fontId="94"/>
  </si>
  <si>
    <t>神奈川県-123456</t>
    <rPh sb="0" eb="4">
      <t>カナガワケン</t>
    </rPh>
    <phoneticPr fontId="94"/>
  </si>
  <si>
    <t>定めなし</t>
  </si>
  <si>
    <t>育休</t>
    <rPh sb="0" eb="2">
      <t>イクキュウ</t>
    </rPh>
    <phoneticPr fontId="4"/>
  </si>
  <si>
    <t>R8.4.15～R9.3.31</t>
    <phoneticPr fontId="4"/>
  </si>
  <si>
    <t>相模　次郎</t>
    <rPh sb="0" eb="2">
      <t>サガミ</t>
    </rPh>
    <rPh sb="3" eb="5">
      <t>ジロウ</t>
    </rPh>
    <phoneticPr fontId="94"/>
  </si>
  <si>
    <t>研修修了者</t>
  </si>
  <si>
    <t>非常勤職員</t>
  </si>
  <si>
    <t>子育て支援員</t>
    <rPh sb="0" eb="2">
      <t>コソダ</t>
    </rPh>
    <rPh sb="3" eb="6">
      <t>シエンイン</t>
    </rPh>
    <phoneticPr fontId="94"/>
  </si>
  <si>
    <t>第1-2-345号</t>
    <rPh sb="0" eb="1">
      <t>ダイ</t>
    </rPh>
    <rPh sb="8" eb="9">
      <t>ゴウ</t>
    </rPh>
    <phoneticPr fontId="94"/>
  </si>
  <si>
    <t>定めあり</t>
  </si>
  <si>
    <t>退職</t>
    <rPh sb="0" eb="2">
      <t>タイショク</t>
    </rPh>
    <phoneticPr fontId="4"/>
  </si>
  <si>
    <t>1　給料表を適用する職員の職員勤務状況</t>
    <rPh sb="13" eb="15">
      <t>ショクイン</t>
    </rPh>
    <rPh sb="15" eb="17">
      <t>キンム</t>
    </rPh>
    <phoneticPr fontId="4"/>
  </si>
  <si>
    <t>※指導監査実施月の前々月に在籍している職員すべてについて記入してください。</t>
    <rPh sb="9" eb="12">
      <t>ゼンゼンゲツ</t>
    </rPh>
    <rPh sb="13" eb="15">
      <t>ザイセキ</t>
    </rPh>
    <phoneticPr fontId="4"/>
  </si>
  <si>
    <t>№</t>
    <phoneticPr fontId="4"/>
  </si>
  <si>
    <t>職種</t>
    <rPh sb="0" eb="2">
      <t>ショクシュ</t>
    </rPh>
    <phoneticPr fontId="4"/>
  </si>
  <si>
    <t>資格</t>
    <rPh sb="0" eb="2">
      <t>シカク</t>
    </rPh>
    <phoneticPr fontId="4"/>
  </si>
  <si>
    <t>採用年月日</t>
    <rPh sb="0" eb="2">
      <t>サイヨウ</t>
    </rPh>
    <rPh sb="2" eb="5">
      <t>ネンガッピ</t>
    </rPh>
    <phoneticPr fontId="4"/>
  </si>
  <si>
    <r>
      <t>指導監査実施月の</t>
    </r>
    <r>
      <rPr>
        <b/>
        <sz val="10"/>
        <color rgb="FFFF0000"/>
        <rFont val="ＭＳ Ｐ明朝"/>
        <family val="1"/>
        <charset val="128"/>
      </rPr>
      <t>前々月の</t>
    </r>
    <r>
      <rPr>
        <sz val="10"/>
        <rFont val="ＭＳ Ｐ明朝"/>
        <family val="1"/>
        <charset val="128"/>
      </rPr>
      <t>勤務実績</t>
    </r>
    <rPh sb="0" eb="2">
      <t>シドウ</t>
    </rPh>
    <rPh sb="2" eb="4">
      <t>カンサ</t>
    </rPh>
    <rPh sb="4" eb="6">
      <t>ジッシ</t>
    </rPh>
    <rPh sb="6" eb="7">
      <t>ツキ</t>
    </rPh>
    <rPh sb="8" eb="11">
      <t>ゼンゼンゲツ</t>
    </rPh>
    <rPh sb="12" eb="14">
      <t>キンム</t>
    </rPh>
    <rPh sb="14" eb="16">
      <t>ジッセキ</t>
    </rPh>
    <phoneticPr fontId="4"/>
  </si>
  <si>
    <t>通常勤務した保育士の数</t>
    <rPh sb="0" eb="2">
      <t>ツウジョウ</t>
    </rPh>
    <rPh sb="2" eb="4">
      <t>キンム</t>
    </rPh>
    <rPh sb="6" eb="9">
      <t>ホイクシ</t>
    </rPh>
    <rPh sb="10" eb="11">
      <t>カズ</t>
    </rPh>
    <phoneticPr fontId="4"/>
  </si>
  <si>
    <t>名称</t>
    <rPh sb="0" eb="2">
      <t>メイショウ</t>
    </rPh>
    <phoneticPr fontId="4"/>
  </si>
  <si>
    <t>資格番号</t>
    <rPh sb="0" eb="2">
      <t>シカク</t>
    </rPh>
    <rPh sb="2" eb="4">
      <t>バンゴウ</t>
    </rPh>
    <phoneticPr fontId="4"/>
  </si>
  <si>
    <t>1か月の
勤務日数</t>
    <rPh sb="2" eb="3">
      <t>ゲツ</t>
    </rPh>
    <rPh sb="5" eb="7">
      <t>キンム</t>
    </rPh>
    <rPh sb="7" eb="9">
      <t>ニッスウ</t>
    </rPh>
    <phoneticPr fontId="4"/>
  </si>
  <si>
    <t>有給休暇
取得日数</t>
    <rPh sb="0" eb="2">
      <t>ユウキュウ</t>
    </rPh>
    <rPh sb="2" eb="4">
      <t>キュウカ</t>
    </rPh>
    <rPh sb="5" eb="7">
      <t>シュトク</t>
    </rPh>
    <rPh sb="7" eb="9">
      <t>ニッスウ</t>
    </rPh>
    <phoneticPr fontId="4"/>
  </si>
  <si>
    <t>※保育士：主任保育士、有資格保育士</t>
    <phoneticPr fontId="4"/>
  </si>
  <si>
    <t>日</t>
  </si>
  <si>
    <r>
      <t>・保育その他の子育て支援に従事する職員の勤務状況</t>
    </r>
    <r>
      <rPr>
        <sz val="9.5"/>
        <color rgb="FFFF0000"/>
        <rFont val="ＭＳ 明朝"/>
        <family val="1"/>
        <charset val="128"/>
      </rPr>
      <t>（予定及び実績）</t>
    </r>
    <r>
      <rPr>
        <sz val="9.5"/>
        <rFont val="ＭＳ 明朝"/>
        <family val="1"/>
        <charset val="128"/>
      </rPr>
      <t xml:space="preserve">がわかるもの(勤務シフト表等)(分園含む)
　指導監査実施月の前々月の月分（前々月に一度も利用がない場合、4/1～事前提出資料提出までの間で利用者が最も多い日が属する月）
</t>
    </r>
    <r>
      <rPr>
        <sz val="9.5"/>
        <color rgb="FFFF0000"/>
        <rFont val="ＭＳ 明朝"/>
        <family val="1"/>
        <charset val="128"/>
      </rPr>
      <t>（注）記号等で勤務時間を表している場合は、その説明資料も併せて提出してください。</t>
    </r>
    <rPh sb="20" eb="22">
      <t>キンム</t>
    </rPh>
    <rPh sb="22" eb="24">
      <t>ジョウキョウ</t>
    </rPh>
    <rPh sb="25" eb="27">
      <t>ヨテイ</t>
    </rPh>
    <rPh sb="27" eb="28">
      <t>オヨ</t>
    </rPh>
    <rPh sb="29" eb="31">
      <t>ジッセキ</t>
    </rPh>
    <rPh sb="39" eb="41">
      <t>キンム</t>
    </rPh>
    <rPh sb="44" eb="45">
      <t>ヒョウ</t>
    </rPh>
    <rPh sb="45" eb="46">
      <t>トウ</t>
    </rPh>
    <rPh sb="48" eb="50">
      <t>ブンエン</t>
    </rPh>
    <rPh sb="50" eb="51">
      <t>フク</t>
    </rPh>
    <rPh sb="63" eb="65">
      <t>ゼンゼン</t>
    </rPh>
    <rPh sb="68" eb="69">
      <t>ブン</t>
    </rPh>
    <rPh sb="89" eb="95">
      <t>ジゼンテイシュツシリョウ</t>
    </rPh>
    <rPh sb="95" eb="97">
      <t>テイシュツ</t>
    </rPh>
    <rPh sb="112" eb="113">
      <t>ゾク</t>
    </rPh>
    <rPh sb="115" eb="116">
      <t>ツキ</t>
    </rPh>
    <rPh sb="119" eb="120">
      <t>チュウ</t>
    </rPh>
    <rPh sb="146" eb="147">
      <t>アワ</t>
    </rPh>
    <rPh sb="149" eb="151">
      <t>テイシュツ</t>
    </rPh>
    <phoneticPr fontId="4"/>
  </si>
  <si>
    <r>
      <t xml:space="preserve">令和8年度　指導監査事前提出資料
</t>
    </r>
    <r>
      <rPr>
        <sz val="16"/>
        <rFont val="ＭＳ 明朝"/>
        <family val="1"/>
        <charset val="128"/>
      </rPr>
      <t>相模原市指導監査基準乳児等通園支援事業編対応</t>
    </r>
    <r>
      <rPr>
        <sz val="24"/>
        <rFont val="ＭＳ 明朝"/>
        <family val="1"/>
        <charset val="128"/>
      </rPr>
      <t xml:space="preserve">
～　会　計　～</t>
    </r>
    <rPh sb="0" eb="1">
      <t>レイ</t>
    </rPh>
    <rPh sb="1" eb="2">
      <t>カズ</t>
    </rPh>
    <rPh sb="3" eb="5">
      <t>ネンド</t>
    </rPh>
    <rPh sb="6" eb="8">
      <t>シドウ</t>
    </rPh>
    <rPh sb="8" eb="10">
      <t>カンサ</t>
    </rPh>
    <rPh sb="10" eb="12">
      <t>ジゼン</t>
    </rPh>
    <rPh sb="12" eb="14">
      <t>テイシュツ</t>
    </rPh>
    <rPh sb="14" eb="16">
      <t>シリョウ</t>
    </rPh>
    <rPh sb="42" eb="43">
      <t>カイ</t>
    </rPh>
    <rPh sb="44" eb="45">
      <t>ケイ</t>
    </rPh>
    <phoneticPr fontId="4"/>
  </si>
  <si>
    <t>1　会計の区分</t>
    <phoneticPr fontId="4"/>
  </si>
  <si>
    <t>　特定乳児等通園支援事業の会計をその他の事業の会計と区分していること。</t>
    <phoneticPr fontId="4"/>
  </si>
  <si>
    <t>2　計算書類等
（1）社会福祉法人</t>
    <phoneticPr fontId="4"/>
  </si>
  <si>
    <r>
      <rPr>
        <sz val="9.8000000000000007"/>
        <rFont val="ＭＳ 明朝"/>
        <family val="1"/>
        <charset val="128"/>
      </rPr>
      <t>【社会福祉法人会計基準による会計処理を行っている場合】</t>
    </r>
    <r>
      <rPr>
        <sz val="10"/>
        <rFont val="ＭＳ 明朝"/>
        <family val="1"/>
        <charset val="128"/>
      </rPr>
      <t xml:space="preserve">
　計算書類を様式に従って作成していること。</t>
    </r>
    <phoneticPr fontId="4"/>
  </si>
  <si>
    <t>1 (拠点区分名)資金収支計算書</t>
    <rPh sb="3" eb="5">
      <t>キョテン</t>
    </rPh>
    <rPh sb="5" eb="7">
      <t>クブン</t>
    </rPh>
    <rPh sb="7" eb="8">
      <t>メイ</t>
    </rPh>
    <rPh sb="9" eb="11">
      <t>シキン</t>
    </rPh>
    <rPh sb="11" eb="13">
      <t>シュウシ</t>
    </rPh>
    <rPh sb="13" eb="15">
      <t>ケイサン</t>
    </rPh>
    <rPh sb="15" eb="16">
      <t>ショ</t>
    </rPh>
    <phoneticPr fontId="4"/>
  </si>
  <si>
    <t>2 (拠点区分名)事業活動計算書</t>
    <rPh sb="9" eb="11">
      <t>ジギョウ</t>
    </rPh>
    <rPh sb="11" eb="13">
      <t>カツドウ</t>
    </rPh>
    <rPh sb="13" eb="15">
      <t>ケイサン</t>
    </rPh>
    <rPh sb="15" eb="16">
      <t>ショ</t>
    </rPh>
    <phoneticPr fontId="4"/>
  </si>
  <si>
    <t>3 (拠点区分名)貸借対照表</t>
    <rPh sb="9" eb="11">
      <t>タイシャク</t>
    </rPh>
    <rPh sb="11" eb="13">
      <t>タイショウ</t>
    </rPh>
    <rPh sb="13" eb="14">
      <t>ヒョウ</t>
    </rPh>
    <phoneticPr fontId="4"/>
  </si>
  <si>
    <t>4 (拠点区分名)拠点区分資金収支明細書</t>
    <rPh sb="9" eb="11">
      <t>キョテン</t>
    </rPh>
    <rPh sb="11" eb="13">
      <t>クブン</t>
    </rPh>
    <rPh sb="13" eb="15">
      <t>シキン</t>
    </rPh>
    <rPh sb="15" eb="17">
      <t>シュウシ</t>
    </rPh>
    <rPh sb="17" eb="20">
      <t>メイサイショ</t>
    </rPh>
    <phoneticPr fontId="4"/>
  </si>
  <si>
    <t>別紙3⑩</t>
    <phoneticPr fontId="4"/>
  </si>
  <si>
    <t>5 (拠点区分名)拠点区分事業活動明細書</t>
    <rPh sb="9" eb="11">
      <t>キョテン</t>
    </rPh>
    <rPh sb="11" eb="13">
      <t>クブン</t>
    </rPh>
    <rPh sb="13" eb="15">
      <t>ジギョウ</t>
    </rPh>
    <rPh sb="15" eb="17">
      <t>カツドウ</t>
    </rPh>
    <rPh sb="17" eb="20">
      <t>メイサイショ</t>
    </rPh>
    <phoneticPr fontId="4"/>
  </si>
  <si>
    <t>別紙3⑪</t>
    <phoneticPr fontId="4"/>
  </si>
  <si>
    <t>（2）学校法人</t>
    <phoneticPr fontId="4"/>
  </si>
  <si>
    <t>　学校法人の計算書類作成状況</t>
    <phoneticPr fontId="4"/>
  </si>
  <si>
    <t>【学校法人会計基準による会計処理を行っている場合】
　計算書類を様式に従って作成していること。
　部門を設けて区分して表示していない場合には、別途乳児等通園支援事業活動における収入及び支出の内容がわかるよう、収支報告書等を作成すること。</t>
    <phoneticPr fontId="4"/>
  </si>
  <si>
    <t>＜学校法人＞</t>
    <rPh sb="1" eb="3">
      <t>ガッコウ</t>
    </rPh>
    <rPh sb="3" eb="5">
      <t>ホウジン</t>
    </rPh>
    <phoneticPr fontId="4"/>
  </si>
  <si>
    <t>いる・いない・学校法人以外</t>
  </si>
  <si>
    <t>1 貸借対照表</t>
    <phoneticPr fontId="4"/>
  </si>
  <si>
    <t>第1号様式</t>
    <phoneticPr fontId="4"/>
  </si>
  <si>
    <t>2 事業活動収支計算書</t>
    <phoneticPr fontId="4"/>
  </si>
  <si>
    <t>第2号様式</t>
  </si>
  <si>
    <t>3 資金収支計算書</t>
    <phoneticPr fontId="4"/>
  </si>
  <si>
    <t>第3号様式</t>
  </si>
  <si>
    <t>4 活動区分資金収支計算書</t>
    <phoneticPr fontId="4"/>
  </si>
  <si>
    <t>第4号様式</t>
  </si>
  <si>
    <t>5 注記事項</t>
    <phoneticPr fontId="4"/>
  </si>
  <si>
    <t>6 事業活動収支内訳表</t>
    <phoneticPr fontId="4"/>
  </si>
  <si>
    <t>第1号様式</t>
  </si>
  <si>
    <t>適・否・作成無</t>
  </si>
  <si>
    <t>7 資金収支内訳表</t>
    <phoneticPr fontId="4"/>
  </si>
  <si>
    <t>8 人件費支出内訳表</t>
    <phoneticPr fontId="4"/>
  </si>
  <si>
    <t>9 収支報告書</t>
    <phoneticPr fontId="4"/>
  </si>
  <si>
    <t>別添1</t>
    <phoneticPr fontId="4"/>
  </si>
  <si>
    <t>（3）社会福祉法人及び学校法人以外</t>
    <phoneticPr fontId="4"/>
  </si>
  <si>
    <t xml:space="preserve">  社会福祉法人及び学校法人以外の財務書類の作成状況</t>
    <phoneticPr fontId="4"/>
  </si>
  <si>
    <r>
      <t xml:space="preserve">【企業会計の基準による会計処理を行っている場合】
(1)収支計算書又は損益計算書において、乳児等通園支援事業を経営する事業に係る区分を設けること。
(2)乳児等通園支援事業を経営する事業に係る区分ごとに、以下も作成していること。
</t>
    </r>
    <r>
      <rPr>
        <sz val="9.5"/>
        <rFont val="ＭＳ 明朝"/>
        <family val="1"/>
        <charset val="128"/>
      </rPr>
      <t xml:space="preserve">　1　貸借対照表(流動資産及び流動負債のみを記載)
　2　借入金明細書
　3　基本財産及びその他固定資産(有形固定資産)
　　の明細書
</t>
    </r>
    <r>
      <rPr>
        <sz val="10"/>
        <rFont val="ＭＳ 明朝"/>
        <family val="1"/>
        <charset val="128"/>
      </rPr>
      <t xml:space="preserve">
</t>
    </r>
    <phoneticPr fontId="4"/>
  </si>
  <si>
    <t>＜社会福祉法人及び学校法人以外＞</t>
    <rPh sb="1" eb="3">
      <t>シャカイ</t>
    </rPh>
    <rPh sb="3" eb="5">
      <t>フクシ</t>
    </rPh>
    <rPh sb="5" eb="7">
      <t>ホウジン</t>
    </rPh>
    <rPh sb="7" eb="8">
      <t>オヨ</t>
    </rPh>
    <rPh sb="9" eb="11">
      <t>ガッコウ</t>
    </rPh>
    <rPh sb="11" eb="13">
      <t>ホウジン</t>
    </rPh>
    <rPh sb="13" eb="15">
      <t>イガイ</t>
    </rPh>
    <phoneticPr fontId="4"/>
  </si>
  <si>
    <t>いる・いない・社福法人又は学校法人</t>
  </si>
  <si>
    <t>3 貸借対照表</t>
    <rPh sb="2" eb="7">
      <t>タイシャクタイショウヒョウ</t>
    </rPh>
    <phoneticPr fontId="4"/>
  </si>
  <si>
    <t>4 借入金明細書</t>
    <rPh sb="2" eb="4">
      <t>カリイレ</t>
    </rPh>
    <rPh sb="4" eb="5">
      <t>キン</t>
    </rPh>
    <rPh sb="5" eb="8">
      <t>メイサイショ</t>
    </rPh>
    <phoneticPr fontId="4"/>
  </si>
  <si>
    <t>5 基本財産及び
　その他固定資産明細書</t>
    <rPh sb="2" eb="4">
      <t>キホン</t>
    </rPh>
    <rPh sb="4" eb="6">
      <t>ザイサン</t>
    </rPh>
    <rPh sb="6" eb="7">
      <t>オヨ</t>
    </rPh>
    <rPh sb="12" eb="13">
      <t>タ</t>
    </rPh>
    <rPh sb="13" eb="15">
      <t>コテイ</t>
    </rPh>
    <rPh sb="15" eb="17">
      <t>シサン</t>
    </rPh>
    <rPh sb="17" eb="20">
      <t>メイサイショ</t>
    </rPh>
    <phoneticPr fontId="4"/>
  </si>
  <si>
    <t>3　利用者負担額等の受領</t>
    <phoneticPr fontId="4"/>
  </si>
  <si>
    <t>　特定乳児等通園支援の提供に当たって、当該特定乳児等通園支援の質の向上を図る上で特に必要であると認められる対価について、乳児等支援給付認定保護者から支払を受けるときは、当該特定乳児等通園支援に要する費用として見込まれるものの額と特定乳児等通園支援費用基準額との差額に相当する金額の範囲内でその額を設定し、支払を受けていること。
※利用料は、１時間当たりの利用につき300円程度を標準とし、実際に利用料を定める際には乳児等支援給付認定保護者の経済的負担の軽減について適切に配慮すること。
※習い事に類する内容、形態によるサービスの提供（リトミック教室、英語教室、スイミングスクール等）への対価として利用料の徴収を行うことは認められない。</t>
    <phoneticPr fontId="4"/>
  </si>
  <si>
    <t>【例】利用料（１時間当たり）</t>
    <rPh sb="1" eb="2">
      <t>レイ</t>
    </rPh>
    <rPh sb="3" eb="6">
      <t>リヨウリョウ</t>
    </rPh>
    <rPh sb="8" eb="10">
      <t>ジカン</t>
    </rPh>
    <rPh sb="10" eb="11">
      <t>ア</t>
    </rPh>
    <phoneticPr fontId="4"/>
  </si>
  <si>
    <t>　特定乳児等通園支援において提供される便宜に要する費用のうち、次の各号に掲げる費用の額以外の支払を乳児等支援給付認定保護者から受けていないこと。</t>
    <phoneticPr fontId="4"/>
  </si>
  <si>
    <t xml:space="preserve">(1)日用品、文房具その他の特定乳児等通園支援に必要な物品の購入に要する費用
</t>
  </si>
  <si>
    <t xml:space="preserve">(2)特定乳児等通園支援に係る行事への参加に要する費用
</t>
  </si>
  <si>
    <t>(3)食事の提供に要する費用</t>
  </si>
  <si>
    <t xml:space="preserve">(4)特定乳児等通園支援事業所に通う際に提供される便宜に要する費用
</t>
  </si>
  <si>
    <t xml:space="preserve">(5)(1)～(4)に掲げるもののほか、特定乳児等通園支援において提供される便宜に要する費用のうち、特定乳児等通園支援の利用において通常必要とされるものに係る費用であって、乳児等支援給付認定保護者に負担させることが適当と認められるもの
</t>
  </si>
  <si>
    <t>↑選択してください。</t>
    <rPh sb="1" eb="3">
      <t>センタク</t>
    </rPh>
    <phoneticPr fontId="4"/>
  </si>
  <si>
    <t>上記に記入できない場合は、別紙（任意様式）を提出してください。</t>
    <rPh sb="0" eb="2">
      <t>ジョウキ</t>
    </rPh>
    <rPh sb="3" eb="5">
      <t>キニュウ</t>
    </rPh>
    <rPh sb="13" eb="15">
      <t>ベッシ</t>
    </rPh>
    <rPh sb="16" eb="20">
      <t>ニンイヨウシキ</t>
    </rPh>
    <phoneticPr fontId="4"/>
  </si>
  <si>
    <t xml:space="preserve">　監査事項5及び6(1)～(5)の費用の額の支払を受けた場合は、当該費用に係る領収証を当該費用の額を支払った乳児等支援給付認定保護者に対し交付していること。
</t>
    <phoneticPr fontId="4"/>
  </si>
  <si>
    <t>　監査事項5及び6(1)～(5)の金銭の支払を求める際は、あらかじめ、当該金銭の使途及び額並びに乳児等支援給付認定保護者に金銭の支払を求める理由について書面によって明らかにするとともに、乳児等支援給付認定保護者に対して説明を行い、文書による同意を得ていること。
※ただし、監査事項6(1)～(5)の規定による金銭の支払に係る同意については、文書によることを要しない。</t>
    <phoneticPr fontId="4"/>
  </si>
  <si>
    <t>4　施設型給付等の額に係る通知等</t>
    <phoneticPr fontId="4"/>
  </si>
  <si>
    <t>　施設型給付費の額に係る通知</t>
    <phoneticPr fontId="4"/>
  </si>
  <si>
    <t>　法定代理受領により特定乳児等通園支援に係る乳児等支援給付費の支給を受けた場合は、乳児等支援給付認定保護者に対し、当該乳児等支援給付認定保護者に係る乳児等支援給付費の額を通知していること。</t>
    <phoneticPr fontId="4"/>
  </si>
  <si>
    <t>5　利用者に関する市への通知</t>
    <phoneticPr fontId="4"/>
  </si>
  <si>
    <t>　乳児等支援給付認定保護者が偽りその他不正な行為によって乳児等支援給付費の支給を受け、又は受けようとしたときは、遅滞なく、意見を付してその旨を市町村に通知していること。</t>
    <phoneticPr fontId="4"/>
  </si>
  <si>
    <t>6　公定価格
Ⅰ 基本単価</t>
    <phoneticPr fontId="4"/>
  </si>
  <si>
    <t>　基本単価</t>
    <phoneticPr fontId="4"/>
  </si>
  <si>
    <t>　特定乳児等通園支援の提供の状況に応じて、基本単価を正しく申請していること。</t>
    <phoneticPr fontId="4"/>
  </si>
  <si>
    <t>≪基本単価に関する特定乳児等通園支援の提供の状況≫</t>
    <rPh sb="1" eb="5">
      <t>キホンタンカ</t>
    </rPh>
    <rPh sb="6" eb="7">
      <t>カン</t>
    </rPh>
    <rPh sb="9" eb="11">
      <t>トクテイ</t>
    </rPh>
    <rPh sb="11" eb="14">
      <t>ニュウジトウ</t>
    </rPh>
    <rPh sb="14" eb="18">
      <t>ツウエンシエン</t>
    </rPh>
    <rPh sb="19" eb="21">
      <t>テイキョウ</t>
    </rPh>
    <rPh sb="22" eb="24">
      <t>ジョウキョウ</t>
    </rPh>
    <phoneticPr fontId="4"/>
  </si>
  <si>
    <t>児童年齢</t>
    <rPh sb="0" eb="2">
      <t>ジドウ</t>
    </rPh>
    <rPh sb="2" eb="4">
      <t>ネンレイ</t>
    </rPh>
    <phoneticPr fontId="4"/>
  </si>
  <si>
    <t>利用時間数</t>
    <rPh sb="0" eb="5">
      <t>リヨウジカンスウ</t>
    </rPh>
    <phoneticPr fontId="4"/>
  </si>
  <si>
    <t>時間</t>
    <rPh sb="0" eb="2">
      <t>ジカン</t>
    </rPh>
    <phoneticPr fontId="4"/>
  </si>
  <si>
    <t>Ⅱ 加算</t>
    <phoneticPr fontId="4"/>
  </si>
  <si>
    <t>　障害児加算</t>
    <phoneticPr fontId="4"/>
  </si>
  <si>
    <t>　障害児に特定乳児等通園支援を提供する場合に、当該障害児の障害の特性に応じた対応が可能な職員を配置する等により当該障害児に対して適切に特定乳児等通園支援を提供するための体制を確保していること。</t>
    <phoneticPr fontId="4"/>
  </si>
  <si>
    <t>加算あり・加算なし</t>
  </si>
  <si>
    <t>※加算なしの場合この項目入力不要</t>
    <rPh sb="1" eb="3">
      <t>カサン</t>
    </rPh>
    <rPh sb="6" eb="8">
      <t>バアイ</t>
    </rPh>
    <rPh sb="10" eb="12">
      <t>コウモク</t>
    </rPh>
    <rPh sb="12" eb="14">
      <t>ニュウリョク</t>
    </rPh>
    <rPh sb="14" eb="16">
      <t>フヨウ</t>
    </rPh>
    <phoneticPr fontId="4"/>
  </si>
  <si>
    <t>◆　障害の特性に応じた対応が可能な職員の氏名　⇒</t>
    <rPh sb="2" eb="4">
      <t>ショウガイ</t>
    </rPh>
    <rPh sb="5" eb="7">
      <t>トクセイ</t>
    </rPh>
    <rPh sb="8" eb="9">
      <t>オウ</t>
    </rPh>
    <rPh sb="11" eb="13">
      <t>タイオウ</t>
    </rPh>
    <rPh sb="14" eb="16">
      <t>カノウ</t>
    </rPh>
    <rPh sb="17" eb="19">
      <t>ショクイン</t>
    </rPh>
    <rPh sb="20" eb="22">
      <t>シメイ</t>
    </rPh>
    <phoneticPr fontId="3"/>
  </si>
  <si>
    <t>　障害児に対する特定乳児等通園支援の提供の状況を正しく申請していること。</t>
    <phoneticPr fontId="4"/>
  </si>
  <si>
    <t>≪障害児加算の対象となる特定乳児等通園支援の提供の状況≫</t>
    <rPh sb="1" eb="3">
      <t>ショウガイ</t>
    </rPh>
    <rPh sb="7" eb="9">
      <t>タイショウ</t>
    </rPh>
    <rPh sb="12" eb="14">
      <t>トクテイ</t>
    </rPh>
    <rPh sb="14" eb="17">
      <t>ニュウジトウ</t>
    </rPh>
    <rPh sb="17" eb="21">
      <t>ツウエンシエン</t>
    </rPh>
    <rPh sb="22" eb="24">
      <t>テイキョウ</t>
    </rPh>
    <rPh sb="25" eb="27">
      <t>ジョウキョウ</t>
    </rPh>
    <phoneticPr fontId="4"/>
  </si>
  <si>
    <t>利用時間数</t>
    <rPh sb="0" eb="2">
      <t>リヨウ</t>
    </rPh>
    <rPh sb="2" eb="4">
      <t>ジカン</t>
    </rPh>
    <rPh sb="4" eb="5">
      <t>スウ</t>
    </rPh>
    <phoneticPr fontId="4"/>
  </si>
  <si>
    <t>　医療的ケア児加算</t>
    <phoneticPr fontId="4"/>
  </si>
  <si>
    <t>　医療的ケア児に特定乳児等通園支援を提供する場合に、当該医療的ケア児に対して医療的ケアを行う看護師等（保健師、助産師、看護師若しくは准看護師又は社会福祉士及び介護福祉士法（昭和62年法律第30号）附則第11条第２項に規定する喀痰吸引等研修の課程を修了した者をいう。）の配置その他により当該医療的ケア児に対して適切に特定乳児等通園支援を提供するための体制を確保していること。</t>
    <phoneticPr fontId="4"/>
  </si>
  <si>
    <t>◆　医療的ケアを行う看護師等の氏名　⇒</t>
    <rPh sb="2" eb="5">
      <t>イリョウテキ</t>
    </rPh>
    <rPh sb="8" eb="9">
      <t>オコナ</t>
    </rPh>
    <rPh sb="10" eb="13">
      <t>カンゴシ</t>
    </rPh>
    <rPh sb="13" eb="14">
      <t>トウ</t>
    </rPh>
    <rPh sb="15" eb="17">
      <t>シメイ</t>
    </rPh>
    <phoneticPr fontId="3"/>
  </si>
  <si>
    <t>≪医療的ケア児加算の対象となる特定乳児等通園支援の提供の状況≫</t>
    <rPh sb="10" eb="12">
      <t>タイショウ</t>
    </rPh>
    <rPh sb="15" eb="17">
      <t>トクテイ</t>
    </rPh>
    <rPh sb="17" eb="20">
      <t>ニュウジトウ</t>
    </rPh>
    <rPh sb="20" eb="24">
      <t>ツウエンシエン</t>
    </rPh>
    <rPh sb="25" eb="27">
      <t>テイキョウ</t>
    </rPh>
    <rPh sb="28" eb="30">
      <t>ジョウキョウ</t>
    </rPh>
    <phoneticPr fontId="4"/>
  </si>
  <si>
    <t>　医療的ケア児に対する特定乳児等通園支援の提供の状況を正しく申請していること。</t>
    <phoneticPr fontId="4"/>
  </si>
  <si>
    <t>　要支援家庭こども加算</t>
    <phoneticPr fontId="4"/>
  </si>
  <si>
    <t>　要支援家庭こどもに特定乳児等通園支援を提供する場合に、保護者や当該要支援家庭こどもの様子を確認し、必要なこども・子育て支援に繋げることができるよう、都道府県、市町村、児童相談所その他の関係機関と情報共有等を行う等緊密な連携を図っていること。</t>
    <phoneticPr fontId="4"/>
  </si>
  <si>
    <t>◆都道府県、市町村、児童相談所その他の関係機関との連携の状況をご記入ください。</t>
    <rPh sb="1" eb="5">
      <t>トドウフケン</t>
    </rPh>
    <rPh sb="6" eb="9">
      <t>シチョウソン</t>
    </rPh>
    <rPh sb="10" eb="12">
      <t>ジドウ</t>
    </rPh>
    <rPh sb="12" eb="14">
      <t>ソウダン</t>
    </rPh>
    <rPh sb="14" eb="15">
      <t>ジョ</t>
    </rPh>
    <rPh sb="17" eb="18">
      <t>タ</t>
    </rPh>
    <rPh sb="19" eb="21">
      <t>カンケイ</t>
    </rPh>
    <rPh sb="21" eb="23">
      <t>キカン</t>
    </rPh>
    <rPh sb="25" eb="27">
      <t>レンケイ</t>
    </rPh>
    <rPh sb="28" eb="30">
      <t>ジョウキョウ</t>
    </rPh>
    <rPh sb="32" eb="34">
      <t>キニュウ</t>
    </rPh>
    <phoneticPr fontId="4"/>
  </si>
  <si>
    <t>　要支援家庭こどもに対する特定乳児等通園支援の提供の状況を正しく申請していること。</t>
    <phoneticPr fontId="4"/>
  </si>
  <si>
    <t>≪要支援家庭こども加算の対象となる特定乳児等通園支援の提供の状況≫</t>
    <rPh sb="12" eb="14">
      <t>タイショウ</t>
    </rPh>
    <rPh sb="17" eb="19">
      <t>トクテイ</t>
    </rPh>
    <rPh sb="19" eb="22">
      <t>ニュウジトウ</t>
    </rPh>
    <rPh sb="22" eb="26">
      <t>ツウエンシエン</t>
    </rPh>
    <rPh sb="27" eb="29">
      <t>テイキョウ</t>
    </rPh>
    <rPh sb="30" eb="32">
      <t>ジョウキョウ</t>
    </rPh>
    <phoneticPr fontId="4"/>
  </si>
  <si>
    <t>　生活困窮家庭等負担軽減加算</t>
    <phoneticPr fontId="4"/>
  </si>
  <si>
    <t>　次のアからウまでの場合のいずれかに該当する乳児等支援給付認定保護者について利用料（特定乳児等運営基準第12条第2項の規定による支払の額をいう。以下同じ。）を減額していること。
ア　生活保護法第６条第１項に規定する被保護者の場合
イ　乳児等支援給付認定保護者及び当該乳児等支援給付認定保護者と同一の世帯に属する者について特定乳児等通園支援のあった月の属する年度分の地方税法の規定による市町村民税の所得割の額を合算した額が77,101円未満である場合又は市町村民税世帯非課税者である場合（アに掲げる場合を除く。）
ウ　要支援家庭こどものいる世帯その他市町村長が特に支援が必要と認めた世帯のうち、市町村がその児童及び保護者の心身の状況及び養育環境等を踏まえ、利用料を軽減することが適当であると認められる場合（ア及びイに掲げる場合を除く。）</t>
    <phoneticPr fontId="4"/>
  </si>
  <si>
    <t>　※　監査当日に、利用料を減額したことがわかる
　　　明細（帳簿等）を提示してください。</t>
    <rPh sb="3" eb="5">
      <t>カンサ</t>
    </rPh>
    <rPh sb="5" eb="7">
      <t>トウジツ</t>
    </rPh>
    <rPh sb="9" eb="12">
      <t>リヨウリョウ</t>
    </rPh>
    <rPh sb="13" eb="15">
      <t>ゲンガク</t>
    </rPh>
    <rPh sb="27" eb="29">
      <t>メイサイ</t>
    </rPh>
    <rPh sb="30" eb="32">
      <t>チョウボ</t>
    </rPh>
    <rPh sb="32" eb="33">
      <t>トウ</t>
    </rPh>
    <rPh sb="35" eb="37">
      <t>テイジ</t>
    </rPh>
    <phoneticPr fontId="4"/>
  </si>
  <si>
    <t>◆</t>
    <phoneticPr fontId="4"/>
  </si>
  <si>
    <t>（対象月）の</t>
    <rPh sb="1" eb="3">
      <t>タイショウ</t>
    </rPh>
    <rPh sb="3" eb="4">
      <t>ツキ</t>
    </rPh>
    <phoneticPr fontId="4"/>
  </si>
  <si>
    <t>　生活困窮家庭等負担軽減加算額</t>
    <rPh sb="1" eb="3">
      <t>セイカツ</t>
    </rPh>
    <rPh sb="3" eb="5">
      <t>コンキュウ</t>
    </rPh>
    <rPh sb="5" eb="8">
      <t>カテイナド</t>
    </rPh>
    <rPh sb="8" eb="10">
      <t>フタン</t>
    </rPh>
    <rPh sb="10" eb="12">
      <t>ケイゲン</t>
    </rPh>
    <rPh sb="12" eb="14">
      <t>カサン</t>
    </rPh>
    <rPh sb="14" eb="15">
      <t>ガク</t>
    </rPh>
    <phoneticPr fontId="3"/>
  </si>
  <si>
    <t>ア～ウ合計</t>
    <rPh sb="3" eb="5">
      <t>ゴウケイ</t>
    </rPh>
    <phoneticPr fontId="4"/>
  </si>
  <si>
    <t>≪生活困窮家庭等負担軽減加算の対象となる特定乳児等通園支援の提供の状況≫</t>
    <rPh sb="15" eb="17">
      <t>タイショウ</t>
    </rPh>
    <rPh sb="20" eb="22">
      <t>トクテイ</t>
    </rPh>
    <rPh sb="22" eb="25">
      <t>ニュウジトウ</t>
    </rPh>
    <rPh sb="25" eb="29">
      <t>ツウエンシエン</t>
    </rPh>
    <rPh sb="30" eb="32">
      <t>テイキョウ</t>
    </rPh>
    <rPh sb="33" eb="35">
      <t>ジョウキョウ</t>
    </rPh>
    <phoneticPr fontId="4"/>
  </si>
  <si>
    <t>ア　生活保護世帯</t>
    <rPh sb="2" eb="4">
      <t>セイカツ</t>
    </rPh>
    <rPh sb="4" eb="6">
      <t>ホゴ</t>
    </rPh>
    <rPh sb="6" eb="8">
      <t>セタイ</t>
    </rPh>
    <phoneticPr fontId="4"/>
  </si>
  <si>
    <t>利用料を減額した
延べ時間数</t>
    <phoneticPr fontId="4"/>
  </si>
  <si>
    <t>1時間当たりの
減額した金額</t>
    <phoneticPr fontId="4"/>
  </si>
  <si>
    <t>　ア　合計</t>
    <rPh sb="3" eb="5">
      <t>ゴウケイ</t>
    </rPh>
    <phoneticPr fontId="4"/>
  </si>
  <si>
    <t>時間</t>
    <phoneticPr fontId="4"/>
  </si>
  <si>
    <t>イ　所得割77,101円未満世帯（住民税非課税世帯含む）</t>
    <rPh sb="2" eb="5">
      <t>ショトクワリ</t>
    </rPh>
    <rPh sb="11" eb="12">
      <t>エン</t>
    </rPh>
    <rPh sb="12" eb="14">
      <t>ミマン</t>
    </rPh>
    <rPh sb="14" eb="16">
      <t>セタイ</t>
    </rPh>
    <rPh sb="17" eb="20">
      <t>ジュウミンゼイ</t>
    </rPh>
    <rPh sb="20" eb="23">
      <t>ヒカゼイ</t>
    </rPh>
    <rPh sb="23" eb="25">
      <t>セタイ</t>
    </rPh>
    <rPh sb="25" eb="26">
      <t>フク</t>
    </rPh>
    <phoneticPr fontId="4"/>
  </si>
  <si>
    <t>　生活困窮家庭等負担軽減加算の対象となる特定乳児等通園支援の提供の状況を正しく申請していること。</t>
    <phoneticPr fontId="4"/>
  </si>
  <si>
    <t>　イ　合計</t>
    <rPh sb="3" eb="5">
      <t>ゴウケイ</t>
    </rPh>
    <phoneticPr fontId="4"/>
  </si>
  <si>
    <t>ウ　その他要支援児童等のいる世帯</t>
    <rPh sb="4" eb="5">
      <t>タ</t>
    </rPh>
    <rPh sb="5" eb="8">
      <t>ヨウシエン</t>
    </rPh>
    <rPh sb="8" eb="10">
      <t>ジドウ</t>
    </rPh>
    <rPh sb="10" eb="11">
      <t>トウ</t>
    </rPh>
    <rPh sb="14" eb="16">
      <t>セタイ</t>
    </rPh>
    <phoneticPr fontId="4"/>
  </si>
  <si>
    <t>　ウ　合計</t>
    <rPh sb="3" eb="5">
      <t>ゴウケイ</t>
    </rPh>
    <phoneticPr fontId="4"/>
  </si>
  <si>
    <t>ア～ウ　合計</t>
    <rPh sb="4" eb="6">
      <t>ゴウケイ</t>
    </rPh>
    <phoneticPr fontId="4"/>
  </si>
  <si>
    <t>　初回対応加算</t>
    <phoneticPr fontId="4"/>
  </si>
  <si>
    <t>(1)初回利用時に係る面談を行う場合
　①事前面談及び②事後面談の両方を行っていること。</t>
    <phoneticPr fontId="4"/>
  </si>
  <si>
    <t>①事前面談
　特定乳児等通園支援の提供を開始するに当たり、保護者に対し、制度の意義や利用に当たっての基本事項の伝達を行うとともに、当該乳児等支援給付認定子どもの特徴やその保護者の意向等を把握するための面談。</t>
    <phoneticPr fontId="4"/>
  </si>
  <si>
    <t>(1)初回利用時に係る
　面談の実施状況</t>
    <rPh sb="16" eb="20">
      <t>ジッシジョウキョウ</t>
    </rPh>
    <phoneticPr fontId="4"/>
  </si>
  <si>
    <t>(2)直近の利用から半年以上
　 経過した後の利用に係る
   面談の実施状況</t>
    <rPh sb="35" eb="39">
      <t>ジッシジョウキョウ</t>
    </rPh>
    <phoneticPr fontId="4"/>
  </si>
  <si>
    <t>児童数</t>
    <phoneticPr fontId="4"/>
  </si>
  <si>
    <t>※30分以上実施し、その内容について記録を残すこと。原則、対面にてこどもも交え行うこと。ただし、オンラインでなければ対応が困難な場合（里帰り出産等）はこの限りでない。</t>
    <phoneticPr fontId="4"/>
  </si>
  <si>
    <t>①事前面談</t>
    <phoneticPr fontId="4"/>
  </si>
  <si>
    <t>※説明会等の集合形式で行う場合には、別途、乳児等支援給付認定子ども毎に15分以上の時間を確保し、乳児等支援給付認定子どもの特徴やその保護者の意向等を把握すること。多胎児やきょうだい児等についても、集合形式と同様の取扱いとすること。</t>
    <phoneticPr fontId="4"/>
  </si>
  <si>
    <t>（制度の意義や基本事項の伝達を行うとともに、
　子どもの特徴やその保護者の意向等を把握するための面談）</t>
    <phoneticPr fontId="4"/>
  </si>
  <si>
    <t>＜　要　件　＞</t>
    <phoneticPr fontId="4"/>
  </si>
  <si>
    <t>利用開始前に実施している。</t>
    <rPh sb="0" eb="4">
      <t>リヨウカイシ</t>
    </rPh>
    <rPh sb="4" eb="5">
      <t>マエ</t>
    </rPh>
    <rPh sb="6" eb="8">
      <t>ジッシ</t>
    </rPh>
    <phoneticPr fontId="4"/>
  </si>
  <si>
    <t>30分以上実施している。</t>
    <rPh sb="2" eb="3">
      <t>プン</t>
    </rPh>
    <rPh sb="3" eb="5">
      <t>イジョウ</t>
    </rPh>
    <rPh sb="5" eb="7">
      <t>ジッシ</t>
    </rPh>
    <phoneticPr fontId="4"/>
  </si>
  <si>
    <t>②事後面談
　初回の特定乳児等通園支援の利用直後に、当該乳児等支援給付認定子どもの状況等を保護者に伝達するための面談。</t>
    <phoneticPr fontId="4"/>
  </si>
  <si>
    <t>面談内容の記録を残している。</t>
    <rPh sb="0" eb="2">
      <t>メンダン</t>
    </rPh>
    <rPh sb="2" eb="4">
      <t>ナイヨウ</t>
    </rPh>
    <rPh sb="5" eb="7">
      <t>キロク</t>
    </rPh>
    <rPh sb="8" eb="9">
      <t>ノコ</t>
    </rPh>
    <phoneticPr fontId="4"/>
  </si>
  <si>
    <t>原則、対面にてこどもも交え行っている。
※ただし、オンラインでなければ対応が困難な場合（里帰り出産等）はこの限りでない。</t>
    <phoneticPr fontId="4"/>
  </si>
  <si>
    <t>※初回の利用直後に、利用時の乳児等支援給付認定子どもの様子のフィードバックを行うために、10分以上を実施することとし、その内容について、記録を残すこと。多胎児やきょうだい児等をまとめて実施することも可能とするが、この場合には、乳児等支援給付認定子どもの数に10分を乗じて算出した時間以上を実施すること。</t>
    <phoneticPr fontId="4"/>
  </si>
  <si>
    <t>説明会等の集合形式で行う場合には、別途、子ども毎に15分以上の時間を確保している。
※多胎児やきょうだい児等についても、集合形式と同様の取扱い。</t>
    <phoneticPr fontId="4"/>
  </si>
  <si>
    <t>②事後面談</t>
    <phoneticPr fontId="4"/>
  </si>
  <si>
    <t>(2)直近の利用から半年以上経過した後の利用に係る面談を行う場合
　上記の①事前面談及び②事後面談に準じて行う利用前後の面談を行っていること。</t>
    <phoneticPr fontId="4"/>
  </si>
  <si>
    <t>（子どもの状況等を保護者に伝達するための面談）</t>
    <phoneticPr fontId="4"/>
  </si>
  <si>
    <t>初回の利用直後に実施している。</t>
    <rPh sb="0" eb="2">
      <t>ショカイ</t>
    </rPh>
    <rPh sb="3" eb="5">
      <t>リヨウ</t>
    </rPh>
    <rPh sb="5" eb="7">
      <t>チョクゴ</t>
    </rPh>
    <rPh sb="8" eb="10">
      <t>ジッシ</t>
    </rPh>
    <phoneticPr fontId="4"/>
  </si>
  <si>
    <t>10分以上実施している。</t>
    <rPh sb="2" eb="3">
      <t>プン</t>
    </rPh>
    <rPh sb="3" eb="5">
      <t>イジョウ</t>
    </rPh>
    <rPh sb="5" eb="7">
      <t>ジッシ</t>
    </rPh>
    <phoneticPr fontId="4"/>
  </si>
  <si>
    <t>　初回対応加算の対象となる人数等を正しく申請していること。</t>
    <phoneticPr fontId="4"/>
  </si>
  <si>
    <t>多胎児やきょうだい児等をまとめて実施する場合には、子どもの数に10分を乗じて算出した時間以上を実施している。</t>
    <phoneticPr fontId="4"/>
  </si>
  <si>
    <t>　保護者支援面談加算</t>
    <phoneticPr fontId="4"/>
  </si>
  <si>
    <t>　保護者に対し、乳児等支援給付認定子どもの様子等の利用の状況等を伝えるとともに、当該保護者が抱える子育ての悩みや不安等、育児に関する相談に適切に応じ、必要な助言その他の援助を行う（以下「保護者支援面談」という。）こと。その際、原則として、当該乳児等支援給付認定子どもに係る特定乳児等通園支援を担当している乳児等通園支援従事者が実施すること。</t>
    <phoneticPr fontId="4"/>
  </si>
  <si>
    <t>≪保護者支援面談加算の対象となる援助の実施状況≫</t>
    <rPh sb="11" eb="13">
      <t>タイショウ</t>
    </rPh>
    <rPh sb="16" eb="18">
      <t>エンジョ</t>
    </rPh>
    <rPh sb="19" eb="21">
      <t>ジッシ</t>
    </rPh>
    <rPh sb="21" eb="23">
      <t>ジョウキョウ</t>
    </rPh>
    <phoneticPr fontId="4"/>
  </si>
  <si>
    <t>児童数</t>
    <rPh sb="0" eb="2">
      <t>ジドウ</t>
    </rPh>
    <rPh sb="2" eb="3">
      <t>スウ</t>
    </rPh>
    <phoneticPr fontId="4"/>
  </si>
  <si>
    <t>※保護者支援面談については、30分以上実施することとし、実施した時間、保護者に伝達した事項、保護者からの相談内容等について記録を残すこと。
　また、多胎児、きょうだい児等については、まとめて実施することも可能とするが、この場合、乳児等支援給付認定子どもの数に30分を乗じて得た時間以上実施すること。</t>
    <phoneticPr fontId="4"/>
  </si>
  <si>
    <t>保護者支援面談</t>
    <phoneticPr fontId="4"/>
  </si>
  <si>
    <t>（保護者に対し、子どもの様子等の利用の状況等を伝えるとともに、当該保護者が抱える子育ての悩みや不安等、育児に関する相談に適切に応じ、必要な助言その他の援助を行う。）</t>
    <phoneticPr fontId="4"/>
  </si>
  <si>
    <t>【留意事項】
　初回利用の翌月以降に実施するものとし、監査事項16の初回対応加算と同月に加算することはできない。
　加算の対象となるのは、乳児等支援給付認定子ども一人につき、月１回までとする。</t>
    <phoneticPr fontId="4"/>
  </si>
  <si>
    <t>原則として、当該乳児等支援給付認定子どもに係る特定乳児等通園支援を担当している乳児等通園支援従事者が実施している。</t>
    <phoneticPr fontId="4"/>
  </si>
  <si>
    <t>　保護者支援面談加算の対象となる人数等を正しく申請していること。</t>
    <phoneticPr fontId="4"/>
  </si>
  <si>
    <t>多胎児やきょうだい児等をまとめて実施する場合には、子どもの数に30分を乗じて算出した時間以上を実施している。</t>
    <phoneticPr fontId="4"/>
  </si>
  <si>
    <t>初回利用の翌月以降に実施するものとし、監査事項16の初回対応加算と同月に加算の対象としていない。</t>
    <rPh sb="39" eb="41">
      <t>タイショウ</t>
    </rPh>
    <phoneticPr fontId="4"/>
  </si>
  <si>
    <t>加算の対象は、子ども一人につき、月１回までとしている。</t>
    <rPh sb="0" eb="2">
      <t>カサン</t>
    </rPh>
    <rPh sb="3" eb="5">
      <t>タイショウ</t>
    </rPh>
    <rPh sb="7" eb="8">
      <t>コ</t>
    </rPh>
    <phoneticPr fontId="4"/>
  </si>
  <si>
    <t>Ⅲ　キャンセルの取扱い</t>
    <phoneticPr fontId="4"/>
  </si>
  <si>
    <t>　キャンセルの取扱い</t>
    <phoneticPr fontId="4"/>
  </si>
  <si>
    <t>　利用当日の午前０時以降にキャンセルがあった場合には、利用予定であった時間に係る基本単価及びこれに加算する額について、給付の対象とすることが可能であるが、以下の要件を遵守していること。</t>
    <phoneticPr fontId="4"/>
  </si>
  <si>
    <t>◆　基本単価</t>
    <rPh sb="2" eb="6">
      <t>キホンタンカ</t>
    </rPh>
    <phoneticPr fontId="4"/>
  </si>
  <si>
    <t>キャンセル時間数</t>
    <rPh sb="5" eb="7">
      <t>ジカン</t>
    </rPh>
    <rPh sb="7" eb="8">
      <t>スウ</t>
    </rPh>
    <phoneticPr fontId="4"/>
  </si>
  <si>
    <t>(1)給付の対象とした時間については、利用したものとみなし、乳児等支援給付認定子どもの利用可能時間から減算を行うこと。この場合、キャンセルをした乳児等支援給付認定保護者に対して、可能な限り当日中に電話等の乳児等支援給付認定保護者の様子がわかる方法において相談援助を行い、記録を残すこと。記録については、電話等をした日時、キャンセル理由、相談援助の内容等について記載すること。</t>
    <phoneticPr fontId="4"/>
  </si>
  <si>
    <t>◆　障害児加算</t>
    <rPh sb="2" eb="4">
      <t>ショウガイ</t>
    </rPh>
    <rPh sb="4" eb="5">
      <t>ジ</t>
    </rPh>
    <rPh sb="5" eb="7">
      <t>カサン</t>
    </rPh>
    <phoneticPr fontId="4"/>
  </si>
  <si>
    <t>(2)監査事項16の初回対応加算、監査事項15の生活困窮家庭等負担軽減加算及び監査事項17の保護者支援面談加算については、加算の対象とはならないこと。</t>
    <phoneticPr fontId="4"/>
  </si>
  <si>
    <t>◆　医療的ケア児加算</t>
    <rPh sb="2" eb="5">
      <t>イリョウテキ</t>
    </rPh>
    <rPh sb="7" eb="8">
      <t>ジ</t>
    </rPh>
    <rPh sb="8" eb="10">
      <t>カサン</t>
    </rPh>
    <phoneticPr fontId="4"/>
  </si>
  <si>
    <t>(3)事業所の受入れ体制が整わない等の事業者の都合によりキャンセルとなる場合は、給付の対象とせず、利用可能時間の減算も行わないこと。</t>
    <phoneticPr fontId="4"/>
  </si>
  <si>
    <t>◆　要支援家庭こども加算</t>
    <rPh sb="2" eb="5">
      <t>ヨウシエン</t>
    </rPh>
    <rPh sb="5" eb="7">
      <t>カテイ</t>
    </rPh>
    <rPh sb="10" eb="12">
      <t>カサン</t>
    </rPh>
    <phoneticPr fontId="4"/>
  </si>
  <si>
    <t>　キャンセル（利用したとみなし、給付を受けるキャンセル）の時間数等を正しく申請していること。</t>
    <phoneticPr fontId="4"/>
  </si>
  <si>
    <t>利用当日の午前０時以降にキャンセルがあった場合を対象にしている。</t>
    <rPh sb="21" eb="23">
      <t>バアイ</t>
    </rPh>
    <rPh sb="24" eb="26">
      <t>タイショウ</t>
    </rPh>
    <phoneticPr fontId="4"/>
  </si>
  <si>
    <t>給付の対象とした時間については、利用したものとみなし、乳児等支援給付認定子どもの利用可能時間から減算をしている。</t>
    <phoneticPr fontId="4"/>
  </si>
  <si>
    <t>保護者に対して、可能な限り当日中に電話等で相談援助を行い、記録を残している。記録については、電話等をした日時、キャンセル理由、相談援助の内容等について記載している。</t>
    <phoneticPr fontId="4"/>
  </si>
  <si>
    <t>事業所の受入れ体制が整わない等の事業者の都合によりキャンセルとなる場合は、給付の対象とせず、利用可能時間の減算も行っていない。</t>
    <phoneticPr fontId="4"/>
  </si>
  <si>
    <t>7　その他</t>
    <phoneticPr fontId="4"/>
  </si>
  <si>
    <t>会計　計算書類等提出確認表</t>
    <rPh sb="0" eb="2">
      <t>カイケイ</t>
    </rPh>
    <rPh sb="3" eb="5">
      <t>ケイサン</t>
    </rPh>
    <rPh sb="5" eb="7">
      <t>ショルイ</t>
    </rPh>
    <rPh sb="7" eb="8">
      <t>トウ</t>
    </rPh>
    <rPh sb="8" eb="10">
      <t>テイシュツ</t>
    </rPh>
    <rPh sb="10" eb="12">
      <t>カクニン</t>
    </rPh>
    <rPh sb="12" eb="13">
      <t>ヒョウ</t>
    </rPh>
    <phoneticPr fontId="4"/>
  </si>
  <si>
    <t>・計算書類等と一緒にご提出ください。
・計算書類は、本施設拠点区分及び事業区分に係る書類のみをご提出ください（法人単位、他拠点区分の書類は不要です）。
・該当する事由がなく、作成を省略している書類は提出不要です。また、保育所、認定こども園、小規模保育事業又は幼稚園の
　定期の指導監査が同日に行われ、提出する書類が重複している場合には、提出は不要です。</t>
    <rPh sb="20" eb="24">
      <t>ケイサンショルイ</t>
    </rPh>
    <rPh sb="40" eb="41">
      <t>カカ</t>
    </rPh>
    <rPh sb="42" eb="44">
      <t>ショルイ</t>
    </rPh>
    <rPh sb="48" eb="50">
      <t>テイシュツ</t>
    </rPh>
    <rPh sb="55" eb="59">
      <t>ホウジンタンイ</t>
    </rPh>
    <rPh sb="60" eb="65">
      <t>タキョテンクブン</t>
    </rPh>
    <rPh sb="66" eb="68">
      <t>ショルイ</t>
    </rPh>
    <rPh sb="69" eb="71">
      <t>フヨウ</t>
    </rPh>
    <rPh sb="109" eb="112">
      <t>ホイクジョ</t>
    </rPh>
    <rPh sb="113" eb="115">
      <t>ニンテイ</t>
    </rPh>
    <rPh sb="118" eb="119">
      <t>エン</t>
    </rPh>
    <rPh sb="120" eb="123">
      <t>ショウキボ</t>
    </rPh>
    <rPh sb="123" eb="127">
      <t>ホイクジギョウ</t>
    </rPh>
    <rPh sb="127" eb="128">
      <t>マタ</t>
    </rPh>
    <rPh sb="129" eb="132">
      <t>ヨウチエン</t>
    </rPh>
    <rPh sb="135" eb="137">
      <t>テイキ</t>
    </rPh>
    <rPh sb="138" eb="140">
      <t>シドウ</t>
    </rPh>
    <rPh sb="140" eb="142">
      <t>カンサ</t>
    </rPh>
    <rPh sb="143" eb="145">
      <t>ドウジツ</t>
    </rPh>
    <rPh sb="146" eb="147">
      <t>オコナ</t>
    </rPh>
    <rPh sb="150" eb="152">
      <t>テイシュツ</t>
    </rPh>
    <rPh sb="154" eb="156">
      <t>ショルイ</t>
    </rPh>
    <rPh sb="157" eb="159">
      <t>チョウフク</t>
    </rPh>
    <rPh sb="163" eb="165">
      <t>バアイ</t>
    </rPh>
    <rPh sb="168" eb="170">
      <t>テイシュツ</t>
    </rPh>
    <rPh sb="171" eb="173">
      <t>フヨウ</t>
    </rPh>
    <phoneticPr fontId="4"/>
  </si>
  <si>
    <t>1 社会福祉法人会計基準による会計処理を行っている場合</t>
    <rPh sb="2" eb="4">
      <t>シャカイ</t>
    </rPh>
    <rPh sb="4" eb="6">
      <t>フクシ</t>
    </rPh>
    <rPh sb="6" eb="8">
      <t>ホウジン</t>
    </rPh>
    <rPh sb="8" eb="10">
      <t>カイケイ</t>
    </rPh>
    <rPh sb="10" eb="12">
      <t>キジュン</t>
    </rPh>
    <rPh sb="15" eb="17">
      <t>カイケイ</t>
    </rPh>
    <rPh sb="17" eb="19">
      <t>ショリ</t>
    </rPh>
    <rPh sb="20" eb="21">
      <t>オコナ</t>
    </rPh>
    <rPh sb="25" eb="27">
      <t>バアイ</t>
    </rPh>
    <phoneticPr fontId="4"/>
  </si>
  <si>
    <t>財務書類名</t>
    <rPh sb="0" eb="2">
      <t>ザイム</t>
    </rPh>
    <rPh sb="2" eb="4">
      <t>ショルイ</t>
    </rPh>
    <rPh sb="4" eb="5">
      <t>メイ</t>
    </rPh>
    <phoneticPr fontId="4"/>
  </si>
  <si>
    <t>様式※</t>
  </si>
  <si>
    <t>確認欄</t>
    <rPh sb="0" eb="2">
      <t>カクニン</t>
    </rPh>
    <phoneticPr fontId="4"/>
  </si>
  <si>
    <r>
      <t>1　計算書類（令和</t>
    </r>
    <r>
      <rPr>
        <sz val="11"/>
        <color rgb="FFFF0000"/>
        <rFont val="ＭＳ 明朝"/>
        <family val="1"/>
        <charset val="128"/>
      </rPr>
      <t>７</t>
    </r>
    <r>
      <rPr>
        <sz val="11"/>
        <rFont val="ＭＳ 明朝"/>
        <family val="1"/>
        <charset val="128"/>
      </rPr>
      <t>年度決算分）</t>
    </r>
    <rPh sb="7" eb="9">
      <t>レイワ</t>
    </rPh>
    <phoneticPr fontId="4"/>
  </si>
  <si>
    <t>(1)資金収支計算書（拠点区分）</t>
    <rPh sb="11" eb="13">
      <t>キョテン</t>
    </rPh>
    <rPh sb="13" eb="15">
      <t>クブン</t>
    </rPh>
    <phoneticPr fontId="4"/>
  </si>
  <si>
    <t>第1号第4様式</t>
    <phoneticPr fontId="4"/>
  </si>
  <si>
    <t>※第1～3号：「社会福祉法人会計基準」（平成28年3月31日号外厚生労働省令第79号）令和3年11月12日最終改正</t>
    <phoneticPr fontId="4"/>
  </si>
  <si>
    <t>(2)事業活動計算書（拠点区分）</t>
    <phoneticPr fontId="4"/>
  </si>
  <si>
    <t>第2号第4様式</t>
    <phoneticPr fontId="4"/>
  </si>
  <si>
    <t>(3)貸借対照表（拠点区分）</t>
    <phoneticPr fontId="4"/>
  </si>
  <si>
    <t>第3号第4様式</t>
    <phoneticPr fontId="4"/>
  </si>
  <si>
    <t>(4)計算書類に対する注記（拠点区分用）</t>
    <phoneticPr fontId="4"/>
  </si>
  <si>
    <t>別紙2</t>
  </si>
  <si>
    <t>※別紙2～3：「社会福祉法人会計基準の制定に伴う会計処理等に関する運用上の取扱いについて」（平成28年3月31日厚児発0331第15号・社援発0331第39号・老発0331第45号　局長連名通知）令和3年11月12日最終改正</t>
    <phoneticPr fontId="4"/>
  </si>
  <si>
    <r>
      <t>2　附属明細書（令和</t>
    </r>
    <r>
      <rPr>
        <sz val="11"/>
        <color rgb="FFFF0000"/>
        <rFont val="ＭＳ 明朝"/>
        <family val="1"/>
        <charset val="128"/>
      </rPr>
      <t>７</t>
    </r>
    <r>
      <rPr>
        <sz val="11"/>
        <rFont val="ＭＳ 明朝"/>
        <family val="1"/>
        <charset val="128"/>
      </rPr>
      <t>年度決算分）</t>
    </r>
    <rPh sb="8" eb="10">
      <t>レイワ</t>
    </rPh>
    <phoneticPr fontId="4"/>
  </si>
  <si>
    <t>(5)拠点区分資金収支明細書</t>
    <phoneticPr fontId="4"/>
  </si>
  <si>
    <t>(6)拠点区分事業活動明細書</t>
    <phoneticPr fontId="4"/>
  </si>
  <si>
    <t>別紙3⑪</t>
  </si>
  <si>
    <t>2 学校法人会計基準による会計処理を行っている場合</t>
    <rPh sb="2" eb="4">
      <t>ガッコウ</t>
    </rPh>
    <rPh sb="4" eb="6">
      <t>ホウジン</t>
    </rPh>
    <rPh sb="6" eb="8">
      <t>カイケイ</t>
    </rPh>
    <rPh sb="8" eb="10">
      <t>キジュン</t>
    </rPh>
    <rPh sb="13" eb="15">
      <t>カイケイ</t>
    </rPh>
    <rPh sb="15" eb="17">
      <t>ショリ</t>
    </rPh>
    <rPh sb="18" eb="19">
      <t>オコナ</t>
    </rPh>
    <rPh sb="23" eb="25">
      <t>バアイ</t>
    </rPh>
    <phoneticPr fontId="4"/>
  </si>
  <si>
    <r>
      <t>1　計算書類（令和</t>
    </r>
    <r>
      <rPr>
        <sz val="11"/>
        <color rgb="FFFF0000"/>
        <rFont val="ＭＳ 明朝"/>
        <family val="1"/>
        <charset val="128"/>
      </rPr>
      <t>７</t>
    </r>
    <r>
      <rPr>
        <sz val="11"/>
        <rFont val="ＭＳ 明朝"/>
        <family val="1"/>
        <charset val="128"/>
      </rPr>
      <t>年度決算分）</t>
    </r>
    <r>
      <rPr>
        <sz val="10"/>
        <rFont val="ＭＳ 明朝"/>
        <family val="1"/>
        <charset val="128"/>
      </rPr>
      <t>【学校法人会計基準】</t>
    </r>
    <rPh sb="7" eb="9">
      <t>レイワ</t>
    </rPh>
    <rPh sb="17" eb="25">
      <t>ガッコウホウジンカイケイキジュン</t>
    </rPh>
    <phoneticPr fontId="4"/>
  </si>
  <si>
    <t>(1)貸借対照表</t>
    <rPh sb="3" eb="5">
      <t>タイシャク</t>
    </rPh>
    <rPh sb="5" eb="8">
      <t>タイショウヒョウ</t>
    </rPh>
    <phoneticPr fontId="4"/>
  </si>
  <si>
    <t>※第1～4号：「学校法人会計基準」（昭和46年4月1日文部省令第18号）令和6年9月30日最終改正</t>
    <phoneticPr fontId="4"/>
  </si>
  <si>
    <t>(2)事業活動収支計算書</t>
    <rPh sb="7" eb="9">
      <t>シュウシ</t>
    </rPh>
    <phoneticPr fontId="4"/>
  </si>
  <si>
    <t>(3)資金収支計算書</t>
    <rPh sb="3" eb="5">
      <t>シキン</t>
    </rPh>
    <phoneticPr fontId="4"/>
  </si>
  <si>
    <t>(4)活動区分資金収支計算書</t>
    <rPh sb="3" eb="5">
      <t>カツドウ</t>
    </rPh>
    <rPh sb="5" eb="7">
      <t>クブン</t>
    </rPh>
    <phoneticPr fontId="4"/>
  </si>
  <si>
    <t>(5)注記事項</t>
    <rPh sb="5" eb="7">
      <t>ジコウ</t>
    </rPh>
    <phoneticPr fontId="4"/>
  </si>
  <si>
    <r>
      <t>2　内訳表（令和</t>
    </r>
    <r>
      <rPr>
        <sz val="11"/>
        <color rgb="FFFF0000"/>
        <rFont val="ＭＳ 明朝"/>
        <family val="1"/>
        <charset val="128"/>
      </rPr>
      <t>７</t>
    </r>
    <r>
      <rPr>
        <sz val="11"/>
        <rFont val="ＭＳ 明朝"/>
        <family val="1"/>
        <charset val="128"/>
      </rPr>
      <t>年度決算分）</t>
    </r>
    <r>
      <rPr>
        <sz val="10"/>
        <rFont val="ＭＳ 明朝"/>
        <family val="1"/>
        <charset val="128"/>
      </rPr>
      <t>【私立学校振興助成法施行規則】</t>
    </r>
    <rPh sb="2" eb="5">
      <t>ウチワケヒョウ</t>
    </rPh>
    <rPh sb="6" eb="8">
      <t>レイワ</t>
    </rPh>
    <rPh sb="16" eb="20">
      <t>シリツガッコウ</t>
    </rPh>
    <rPh sb="20" eb="22">
      <t>シンコウ</t>
    </rPh>
    <rPh sb="22" eb="25">
      <t>ジョセイホウ</t>
    </rPh>
    <rPh sb="25" eb="29">
      <t>セコウキソク</t>
    </rPh>
    <phoneticPr fontId="4"/>
  </si>
  <si>
    <t>(6)事業活動収支内訳表</t>
    <rPh sb="3" eb="5">
      <t>ジギョウ</t>
    </rPh>
    <rPh sb="5" eb="7">
      <t>カツドウ</t>
    </rPh>
    <rPh sb="7" eb="9">
      <t>シュウシ</t>
    </rPh>
    <rPh sb="9" eb="11">
      <t>ウチワケ</t>
    </rPh>
    <rPh sb="11" eb="12">
      <t>ヒョウ</t>
    </rPh>
    <phoneticPr fontId="4"/>
  </si>
  <si>
    <t>※第1～3号：「私立学校振興助成法施行規則」（令和6年9月30日文部科学省令第29号）</t>
    <rPh sb="8" eb="10">
      <t>シリツ</t>
    </rPh>
    <rPh sb="10" eb="12">
      <t>ガッコウ</t>
    </rPh>
    <rPh sb="12" eb="14">
      <t>シンコウ</t>
    </rPh>
    <rPh sb="14" eb="17">
      <t>ジョセイホウ</t>
    </rPh>
    <rPh sb="17" eb="19">
      <t>セコウ</t>
    </rPh>
    <rPh sb="19" eb="21">
      <t>キソク</t>
    </rPh>
    <rPh sb="23" eb="25">
      <t>レイワ</t>
    </rPh>
    <rPh sb="32" eb="34">
      <t>モンブ</t>
    </rPh>
    <rPh sb="34" eb="36">
      <t>カガク</t>
    </rPh>
    <phoneticPr fontId="4"/>
  </si>
  <si>
    <t>(7)資金収支内訳表</t>
    <rPh sb="3" eb="5">
      <t>シキン</t>
    </rPh>
    <rPh sb="5" eb="7">
      <t>シュウシ</t>
    </rPh>
    <rPh sb="7" eb="9">
      <t>ウチワケ</t>
    </rPh>
    <rPh sb="9" eb="10">
      <t>ヒョウ</t>
    </rPh>
    <phoneticPr fontId="4"/>
  </si>
  <si>
    <t>(8)人件費支出内訳表</t>
    <rPh sb="3" eb="8">
      <t>ジンケンヒシシュツ</t>
    </rPh>
    <rPh sb="8" eb="10">
      <t>ウチワケ</t>
    </rPh>
    <rPh sb="10" eb="11">
      <t>ヒョウ</t>
    </rPh>
    <phoneticPr fontId="4"/>
  </si>
  <si>
    <t>3　乳児等通園支援事業活動における収入及び支出の内容がわかる書類</t>
    <rPh sb="2" eb="5">
      <t>ニュウジトウ</t>
    </rPh>
    <rPh sb="5" eb="9">
      <t>ツウエンシエン</t>
    </rPh>
    <rPh sb="9" eb="11">
      <t>ジギョウ</t>
    </rPh>
    <rPh sb="11" eb="13">
      <t>カツドウ</t>
    </rPh>
    <rPh sb="17" eb="19">
      <t>シュウニュウ</t>
    </rPh>
    <rPh sb="19" eb="20">
      <t>オヨ</t>
    </rPh>
    <rPh sb="21" eb="23">
      <t>シシュツ</t>
    </rPh>
    <rPh sb="24" eb="26">
      <t>ナイヨウ</t>
    </rPh>
    <rPh sb="30" eb="32">
      <t>ショルイ</t>
    </rPh>
    <phoneticPr fontId="4"/>
  </si>
  <si>
    <r>
      <t>（令和</t>
    </r>
    <r>
      <rPr>
        <sz val="11"/>
        <color rgb="FFFF0000"/>
        <rFont val="ＭＳ 明朝"/>
        <family val="1"/>
        <charset val="128"/>
      </rPr>
      <t>７</t>
    </r>
    <r>
      <rPr>
        <sz val="11"/>
        <rFont val="ＭＳ 明朝"/>
        <family val="1"/>
        <charset val="128"/>
      </rPr>
      <t>年度決算分）　　</t>
    </r>
    <r>
      <rPr>
        <sz val="11"/>
        <color rgb="FF0070C0"/>
        <rFont val="ＭＳ 明朝"/>
        <family val="1"/>
        <charset val="128"/>
      </rPr>
      <t>※部門を設けて表示しない場合のみ</t>
    </r>
    <phoneticPr fontId="4"/>
  </si>
  <si>
    <t>※別添1：「乳児等通園支援事業（こども誰でも通園制度）に係る学校法人における会計に関する表示について」（令和8年3月30日文部科学省こども家庭庁事務連絡）</t>
    <rPh sb="1" eb="3">
      <t>ベッテン</t>
    </rPh>
    <rPh sb="6" eb="8">
      <t>ニュウジ</t>
    </rPh>
    <rPh sb="8" eb="9">
      <t>トウ</t>
    </rPh>
    <rPh sb="9" eb="11">
      <t>ツウエン</t>
    </rPh>
    <rPh sb="11" eb="13">
      <t>シエン</t>
    </rPh>
    <rPh sb="13" eb="15">
      <t>ジギョウ</t>
    </rPh>
    <rPh sb="19" eb="20">
      <t>ダレ</t>
    </rPh>
    <rPh sb="22" eb="24">
      <t>ツウエン</t>
    </rPh>
    <rPh sb="24" eb="26">
      <t>セイド</t>
    </rPh>
    <rPh sb="28" eb="29">
      <t>カカ</t>
    </rPh>
    <rPh sb="30" eb="32">
      <t>ガッコウ</t>
    </rPh>
    <rPh sb="32" eb="34">
      <t>ホウジン</t>
    </rPh>
    <rPh sb="38" eb="40">
      <t>カイケイ</t>
    </rPh>
    <rPh sb="41" eb="42">
      <t>カン</t>
    </rPh>
    <rPh sb="44" eb="46">
      <t>ヒョウジ</t>
    </rPh>
    <rPh sb="52" eb="54">
      <t>レイワ</t>
    </rPh>
    <rPh sb="61" eb="63">
      <t>モンブ</t>
    </rPh>
    <rPh sb="63" eb="65">
      <t>カガク</t>
    </rPh>
    <rPh sb="69" eb="72">
      <t>カテイチョウ</t>
    </rPh>
    <rPh sb="72" eb="76">
      <t>ジムレンラク</t>
    </rPh>
    <phoneticPr fontId="4"/>
  </si>
  <si>
    <t>【乳児等通園支援事業（こども誰でも通園制度）に係る学校法人における会計に関する表示について】</t>
    <phoneticPr fontId="4"/>
  </si>
  <si>
    <t>(9)収支報告書</t>
    <rPh sb="3" eb="5">
      <t>シュウシ</t>
    </rPh>
    <rPh sb="5" eb="8">
      <t>ホウコクショ</t>
    </rPh>
    <phoneticPr fontId="4"/>
  </si>
  <si>
    <t>別添1</t>
    <rPh sb="0" eb="2">
      <t>ベッテン</t>
    </rPh>
    <phoneticPr fontId="4"/>
  </si>
  <si>
    <t>3 企業会計基準による会計処理を行っている場合</t>
    <rPh sb="2" eb="4">
      <t>キギョウ</t>
    </rPh>
    <rPh sb="4" eb="6">
      <t>カイケイ</t>
    </rPh>
    <rPh sb="6" eb="8">
      <t>キジュン</t>
    </rPh>
    <rPh sb="11" eb="13">
      <t>カイケイ</t>
    </rPh>
    <rPh sb="13" eb="15">
      <t>ショリ</t>
    </rPh>
    <rPh sb="16" eb="17">
      <t>オコナ</t>
    </rPh>
    <rPh sb="21" eb="23">
      <t>バアイ</t>
    </rPh>
    <phoneticPr fontId="4"/>
  </si>
  <si>
    <t>収支計算書</t>
    <rPh sb="0" eb="2">
      <t>シュウシ</t>
    </rPh>
    <rPh sb="2" eb="5">
      <t>ケイサンショ</t>
    </rPh>
    <phoneticPr fontId="4"/>
  </si>
  <si>
    <t>※財務書類については直近のものをご提出ください。</t>
    <rPh sb="1" eb="3">
      <t>ザイム</t>
    </rPh>
    <rPh sb="3" eb="5">
      <t>ショルイ</t>
    </rPh>
    <rPh sb="10" eb="12">
      <t>チョッキン</t>
    </rPh>
    <rPh sb="17" eb="19">
      <t>テイシュツ</t>
    </rPh>
    <phoneticPr fontId="4"/>
  </si>
  <si>
    <t>損益計算書</t>
    <rPh sb="0" eb="2">
      <t>ソンエキ</t>
    </rPh>
    <rPh sb="2" eb="5">
      <t>ケイサンショ</t>
    </rPh>
    <phoneticPr fontId="4"/>
  </si>
  <si>
    <t>※複数施設・事業を運営している会社は乳児等通園支援事業の内容がわかるものをご提出ください。</t>
    <rPh sb="1" eb="3">
      <t>フクスウ</t>
    </rPh>
    <rPh sb="3" eb="5">
      <t>シセツ</t>
    </rPh>
    <rPh sb="6" eb="8">
      <t>ジギョウ</t>
    </rPh>
    <rPh sb="9" eb="11">
      <t>ウンエイ</t>
    </rPh>
    <rPh sb="15" eb="17">
      <t>カイシャ</t>
    </rPh>
    <rPh sb="18" eb="20">
      <t>ニュウジ</t>
    </rPh>
    <rPh sb="20" eb="21">
      <t>トウ</t>
    </rPh>
    <rPh sb="21" eb="23">
      <t>ツウエン</t>
    </rPh>
    <rPh sb="23" eb="25">
      <t>シエン</t>
    </rPh>
    <rPh sb="25" eb="27">
      <t>ジギョウ</t>
    </rPh>
    <rPh sb="28" eb="30">
      <t>ナイヨウ</t>
    </rPh>
    <rPh sb="38" eb="40">
      <t>テイシュツ</t>
    </rPh>
    <phoneticPr fontId="4"/>
  </si>
  <si>
    <t>貸借対照表</t>
    <rPh sb="0" eb="2">
      <t>タイシャク</t>
    </rPh>
    <rPh sb="2" eb="5">
      <t>タイショウヒョウ</t>
    </rPh>
    <phoneticPr fontId="4"/>
  </si>
  <si>
    <t>個別注記表</t>
    <rPh sb="0" eb="2">
      <t>コベツ</t>
    </rPh>
    <rPh sb="2" eb="4">
      <t>チュウキ</t>
    </rPh>
    <rPh sb="4" eb="5">
      <t>ヒョウ</t>
    </rPh>
    <phoneticPr fontId="4"/>
  </si>
  <si>
    <t>借入金明細書</t>
    <rPh sb="0" eb="2">
      <t>カリイレ</t>
    </rPh>
    <rPh sb="2" eb="3">
      <t>キン</t>
    </rPh>
    <rPh sb="3" eb="6">
      <t>メイサイショ</t>
    </rPh>
    <phoneticPr fontId="4"/>
  </si>
  <si>
    <t>基本財産及びその他の固定資産(有形固定資産)の明細書</t>
    <rPh sb="0" eb="2">
      <t>キホン</t>
    </rPh>
    <rPh sb="2" eb="4">
      <t>ザイサン</t>
    </rPh>
    <rPh sb="4" eb="5">
      <t>オヨ</t>
    </rPh>
    <rPh sb="8" eb="9">
      <t>タ</t>
    </rPh>
    <rPh sb="10" eb="12">
      <t>コテイ</t>
    </rPh>
    <rPh sb="12" eb="14">
      <t>シサン</t>
    </rPh>
    <rPh sb="15" eb="17">
      <t>ユウケイ</t>
    </rPh>
    <rPh sb="17" eb="19">
      <t>コテイ</t>
    </rPh>
    <rPh sb="19" eb="21">
      <t>シサン</t>
    </rPh>
    <rPh sb="23" eb="26">
      <t>メイサイショ</t>
    </rPh>
    <phoneticPr fontId="4"/>
  </si>
  <si>
    <t>固定資産管理台帳</t>
    <rPh sb="0" eb="2">
      <t>コテイ</t>
    </rPh>
    <rPh sb="2" eb="4">
      <t>シサン</t>
    </rPh>
    <rPh sb="4" eb="6">
      <t>カンリ</t>
    </rPh>
    <rPh sb="6" eb="8">
      <t>ダイチョウ</t>
    </rPh>
    <phoneticPr fontId="4"/>
  </si>
  <si>
    <t>会計</t>
    <rPh sb="0" eb="2">
      <t>カイケイ</t>
    </rPh>
    <phoneticPr fontId="4"/>
  </si>
  <si>
    <t>確認表・
計算書類</t>
    <rPh sb="0" eb="2">
      <t>カクニン</t>
    </rPh>
    <rPh sb="2" eb="3">
      <t>ヒョウ</t>
    </rPh>
    <rPh sb="5" eb="7">
      <t>ケイサン</t>
    </rPh>
    <rPh sb="7" eb="9">
      <t>ショルイ</t>
    </rPh>
    <phoneticPr fontId="4"/>
  </si>
  <si>
    <t>会計「計算書類等提出確認表」及び計算書類等一式(令和７年度決算のもの)</t>
    <rPh sb="0" eb="2">
      <t>カイケイ</t>
    </rPh>
    <rPh sb="3" eb="5">
      <t>ケイサン</t>
    </rPh>
    <rPh sb="5" eb="7">
      <t>ショルイ</t>
    </rPh>
    <rPh sb="7" eb="8">
      <t>トウ</t>
    </rPh>
    <rPh sb="8" eb="10">
      <t>テイシュツ</t>
    </rPh>
    <rPh sb="10" eb="12">
      <t>カクニン</t>
    </rPh>
    <rPh sb="12" eb="13">
      <t>ヒョウ</t>
    </rPh>
    <rPh sb="14" eb="15">
      <t>オヨ</t>
    </rPh>
    <rPh sb="16" eb="18">
      <t>ケイサン</t>
    </rPh>
    <rPh sb="18" eb="20">
      <t>ショルイ</t>
    </rPh>
    <rPh sb="20" eb="21">
      <t>トウ</t>
    </rPh>
    <rPh sb="21" eb="23">
      <t>イッシキ</t>
    </rPh>
    <rPh sb="24" eb="26">
      <t>レイワ</t>
    </rPh>
    <rPh sb="27" eb="29">
      <t>ネンド</t>
    </rPh>
    <rPh sb="28" eb="29">
      <t>ド</t>
    </rPh>
    <rPh sb="29" eb="31">
      <t>ケッサン</t>
    </rPh>
    <phoneticPr fontId="4"/>
  </si>
  <si>
    <t>　4/1～事前提出資料提出までの間、利用がない場合は本シート作成不要。（事前提出資料提出～監査前日までの間に利用があった場合は、監査当日に本シートをご提出ください。）</t>
    <rPh sb="5" eb="9">
      <t>ジゼンテイシュツ</t>
    </rPh>
    <rPh sb="9" eb="11">
      <t>シリョウ</t>
    </rPh>
    <rPh sb="11" eb="13">
      <t>テイシュツ</t>
    </rPh>
    <rPh sb="16" eb="17">
      <t>カン</t>
    </rPh>
    <rPh sb="18" eb="20">
      <t>リヨウ</t>
    </rPh>
    <rPh sb="23" eb="25">
      <t>バアイ</t>
    </rPh>
    <rPh sb="26" eb="27">
      <t>ホン</t>
    </rPh>
    <rPh sb="30" eb="34">
      <t>サクセイフヨウ</t>
    </rPh>
    <rPh sb="36" eb="42">
      <t>ジゼンテイシュツシリョウ</t>
    </rPh>
    <rPh sb="42" eb="44">
      <t>テイシュツ</t>
    </rPh>
    <rPh sb="45" eb="47">
      <t>カンサ</t>
    </rPh>
    <rPh sb="47" eb="49">
      <t>ゼンジツ</t>
    </rPh>
    <rPh sb="52" eb="53">
      <t>カン</t>
    </rPh>
    <rPh sb="54" eb="56">
      <t>リヨウ</t>
    </rPh>
    <rPh sb="60" eb="62">
      <t>バアイ</t>
    </rPh>
    <rPh sb="64" eb="68">
      <t>カンサトウジツ</t>
    </rPh>
    <rPh sb="69" eb="70">
      <t>ホン</t>
    </rPh>
    <rPh sb="75" eb="77">
      <t>テイシュツ</t>
    </rPh>
    <phoneticPr fontId="4"/>
  </si>
  <si>
    <t>　　4/1～事前提出資料提出までの間、利用がない場合は本シート作成不要。（事前提出資料提出～監査前日までの間に利用があった場合は、監査当日に本シートをご提出ください。）</t>
    <rPh sb="6" eb="10">
      <t>ジゼンテイシュツ</t>
    </rPh>
    <rPh sb="10" eb="12">
      <t>シリョウ</t>
    </rPh>
    <rPh sb="12" eb="14">
      <t>テイシュツ</t>
    </rPh>
    <rPh sb="17" eb="18">
      <t>カン</t>
    </rPh>
    <rPh sb="19" eb="21">
      <t>リヨウ</t>
    </rPh>
    <rPh sb="24" eb="26">
      <t>バアイ</t>
    </rPh>
    <rPh sb="27" eb="28">
      <t>ホン</t>
    </rPh>
    <rPh sb="31" eb="35">
      <t>サクセイフヨウ</t>
    </rPh>
    <rPh sb="37" eb="43">
      <t>ジゼンテイシュツシリョウ</t>
    </rPh>
    <rPh sb="43" eb="45">
      <t>テイシュツ</t>
    </rPh>
    <rPh sb="46" eb="48">
      <t>カンサ</t>
    </rPh>
    <rPh sb="48" eb="50">
      <t>ゼンジツ</t>
    </rPh>
    <rPh sb="53" eb="54">
      <t>カン</t>
    </rPh>
    <rPh sb="55" eb="57">
      <t>リヨウ</t>
    </rPh>
    <rPh sb="61" eb="63">
      <t>バアイ</t>
    </rPh>
    <rPh sb="65" eb="69">
      <t>カンサトウジツ</t>
    </rPh>
    <rPh sb="70" eb="71">
      <t>ホン</t>
    </rPh>
    <rPh sb="76" eb="78">
      <t>テイシュツ</t>
    </rPh>
    <phoneticPr fontId="4"/>
  </si>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</sst>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411]ge\.m\.d;@"/>
    <numFmt numFmtId="178" formatCode="0_ "/>
    <numFmt numFmtId="179" formatCode="0_);[Red]\(0\)"/>
    <numFmt numFmtId="180" formatCode="#,##0&quot;日&quot;"/>
    <numFmt numFmtId="181" formatCode="#,##0&quot;人&quot;"/>
    <numFmt numFmtId="182" formatCode="General;General;"/>
    <numFmt numFmtId="183" formatCode="#,##0_);[Red]\(#,##0\)"/>
    <numFmt numFmtId="184" formatCode="#,##0.00_);[Red]\(#,##0.00\)"/>
    <numFmt numFmtId="185" formatCode="#,##0_ "/>
    <numFmt numFmtId="186" formatCode="General&quot;㎡&quot;"/>
    <numFmt numFmtId="187" formatCode="General&quot;人&quot;"/>
    <numFmt numFmtId="188" formatCode="General;;"/>
    <numFmt numFmtId="189" formatCode="m&quot;月&quot;d&quot;日&quot;;@"/>
    <numFmt numFmtId="190" formatCode="h:mm;@"/>
    <numFmt numFmtId="191" formatCode="#,##0;[Red]\-#,##0;;"/>
  </numFmts>
  <fonts count="104">
    <font>
      <sz val="11"/>
      <name val="ＭＳ Ｐゴシック"/>
      <family val="3"/>
      <charset val="128"/>
    </font>
    <font>
      <sz val="11"/>
      <color theme="1"/>
      <name val="ＭＳ Ｐゴシック"/>
      <family val="2"/>
      <charset val="128"/>
      <scheme val="minor"/>
    </font>
    <font>
      <sz val="11"/>
      <name val="ＭＳ Ｐゴシック"/>
      <family val="3"/>
      <charset val="128"/>
    </font>
    <font>
      <sz val="22"/>
      <name val="ＭＳ 明朝"/>
      <family val="1"/>
      <charset val="128"/>
    </font>
    <font>
      <sz val="6"/>
      <name val="ＭＳ Ｐゴシック"/>
      <family val="3"/>
      <charset val="128"/>
    </font>
    <font>
      <sz val="24"/>
      <name val="ＭＳ 明朝"/>
      <family val="1"/>
      <charset val="128"/>
    </font>
    <font>
      <sz val="16"/>
      <name val="ＭＳ 明朝"/>
      <family val="1"/>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明朝"/>
      <family val="1"/>
      <charset val="128"/>
    </font>
    <font>
      <b/>
      <sz val="12"/>
      <name val="ＭＳ 明朝"/>
      <family val="1"/>
      <charset val="128"/>
    </font>
    <font>
      <sz val="10"/>
      <name val="ＭＳ 明朝"/>
      <family val="1"/>
      <charset val="128"/>
    </font>
    <font>
      <sz val="11"/>
      <name val="ＭＳ 明朝"/>
      <family val="1"/>
      <charset val="128"/>
    </font>
    <font>
      <sz val="28"/>
      <name val="ＭＳ 明朝"/>
      <family val="1"/>
      <charset val="128"/>
    </font>
    <font>
      <u/>
      <sz val="11"/>
      <name val="ＭＳ 明朝"/>
      <family val="1"/>
      <charset val="128"/>
    </font>
    <font>
      <sz val="9"/>
      <name val="ＭＳ 明朝"/>
      <family val="1"/>
      <charset val="128"/>
    </font>
    <font>
      <sz val="12"/>
      <name val="ＭＳ 明朝"/>
      <family val="1"/>
      <charset val="128"/>
    </font>
    <font>
      <sz val="8"/>
      <name val="ＭＳ 明朝"/>
      <family val="1"/>
      <charset val="128"/>
    </font>
    <font>
      <b/>
      <sz val="10"/>
      <name val="ＭＳ 明朝"/>
      <family val="1"/>
      <charset val="128"/>
    </font>
    <font>
      <sz val="13.5"/>
      <name val="ＭＳ 明朝"/>
      <family val="1"/>
      <charset val="128"/>
    </font>
    <font>
      <sz val="11"/>
      <name val="HGｺﾞｼｯｸM"/>
      <family val="3"/>
      <charset val="128"/>
    </font>
    <font>
      <sz val="11"/>
      <name val="HGPｺﾞｼｯｸM"/>
      <family val="3"/>
      <charset val="128"/>
    </font>
    <font>
      <sz val="11"/>
      <color rgb="FFFF0000"/>
      <name val="ＭＳ 明朝"/>
      <family val="1"/>
      <charset val="128"/>
    </font>
    <font>
      <b/>
      <sz val="10"/>
      <color rgb="FFFF0000"/>
      <name val="ＭＳ 明朝"/>
      <family val="1"/>
      <charset val="128"/>
    </font>
    <font>
      <sz val="12"/>
      <color rgb="FFFF0000"/>
      <name val="ＭＳ 明朝"/>
      <family val="1"/>
      <charset val="128"/>
    </font>
    <font>
      <b/>
      <sz val="11"/>
      <color rgb="FFFF0000"/>
      <name val="ＭＳ 明朝"/>
      <family val="1"/>
      <charset val="128"/>
    </font>
    <font>
      <sz val="10"/>
      <color rgb="FFFF0000"/>
      <name val="ＭＳ 明朝"/>
      <family val="1"/>
      <charset val="128"/>
    </font>
    <font>
      <b/>
      <sz val="12"/>
      <color rgb="FFFF0000"/>
      <name val="ＭＳ 明朝"/>
      <family val="1"/>
      <charset val="128"/>
    </font>
    <font>
      <sz val="11"/>
      <color rgb="FF00B0F0"/>
      <name val="ＭＳ 明朝"/>
      <family val="1"/>
      <charset val="128"/>
    </font>
    <font>
      <sz val="10"/>
      <color theme="3"/>
      <name val="HGSｺﾞｼｯｸM"/>
      <family val="3"/>
      <charset val="128"/>
    </font>
    <font>
      <sz val="11"/>
      <color theme="3"/>
      <name val="HGｺﾞｼｯｸM"/>
      <family val="3"/>
      <charset val="128"/>
    </font>
    <font>
      <b/>
      <sz val="11"/>
      <name val="ＭＳ 明朝"/>
      <family val="1"/>
      <charset val="128"/>
    </font>
    <font>
      <sz val="11"/>
      <color theme="1"/>
      <name val="ＭＳ 明朝"/>
      <family val="1"/>
      <charset val="128"/>
    </font>
    <font>
      <b/>
      <u/>
      <sz val="11"/>
      <color rgb="FFFF0000"/>
      <name val="ＭＳ 明朝"/>
      <family val="1"/>
      <charset val="128"/>
    </font>
    <font>
      <b/>
      <u/>
      <sz val="11"/>
      <color indexed="10"/>
      <name val="ＭＳ 明朝"/>
      <family val="1"/>
      <charset val="128"/>
    </font>
    <font>
      <sz val="9.5"/>
      <name val="ＭＳ 明朝"/>
      <family val="1"/>
      <charset val="128"/>
    </font>
    <font>
      <u/>
      <sz val="10"/>
      <name val="ＭＳ 明朝"/>
      <family val="1"/>
      <charset val="128"/>
    </font>
    <font>
      <sz val="10"/>
      <name val="HGSｺﾞｼｯｸM"/>
      <family val="3"/>
      <charset val="128"/>
    </font>
    <font>
      <b/>
      <sz val="9"/>
      <color indexed="81"/>
      <name val="ＭＳ Ｐゴシック"/>
      <family val="3"/>
      <charset val="128"/>
    </font>
    <font>
      <sz val="11"/>
      <name val="ＭＳ Ｐ明朝"/>
      <family val="1"/>
      <charset val="128"/>
    </font>
    <font>
      <sz val="10"/>
      <name val="ＭＳ Ｐ明朝"/>
      <family val="1"/>
      <charset val="128"/>
    </font>
    <font>
      <b/>
      <sz val="9"/>
      <color indexed="81"/>
      <name val="MS P ゴシック"/>
      <family val="3"/>
      <charset val="128"/>
    </font>
    <font>
      <sz val="10"/>
      <name val="ＭＳ Ｐゴシック"/>
      <family val="3"/>
      <charset val="128"/>
    </font>
    <font>
      <b/>
      <u/>
      <sz val="11"/>
      <name val="ＭＳ 明朝"/>
      <family val="1"/>
      <charset val="128"/>
    </font>
    <font>
      <b/>
      <sz val="10"/>
      <color rgb="FFFF0000"/>
      <name val="ＭＳ Ｐ明朝"/>
      <family val="1"/>
      <charset val="128"/>
    </font>
    <font>
      <u/>
      <sz val="10"/>
      <color rgb="FFFF0000"/>
      <name val="ＭＳ 明朝"/>
      <family val="1"/>
      <charset val="128"/>
    </font>
    <font>
      <strike/>
      <sz val="10"/>
      <color rgb="FFFF0000"/>
      <name val="ＭＳ 明朝"/>
      <family val="1"/>
      <charset val="128"/>
    </font>
    <font>
      <strike/>
      <sz val="11"/>
      <name val="ＭＳ Ｐゴシック"/>
      <family val="3"/>
      <charset val="128"/>
    </font>
    <font>
      <strike/>
      <sz val="10"/>
      <name val="ＭＳ Ｐゴシック"/>
      <family val="3"/>
      <charset val="128"/>
    </font>
    <font>
      <strike/>
      <sz val="10"/>
      <name val="ＭＳ 明朝"/>
      <family val="1"/>
      <charset val="128"/>
    </font>
    <font>
      <strike/>
      <sz val="11"/>
      <color rgb="FFFF0000"/>
      <name val="ＭＳ 明朝"/>
      <family val="1"/>
      <charset val="128"/>
    </font>
    <font>
      <b/>
      <u/>
      <sz val="11"/>
      <color rgb="FF00B050"/>
      <name val="ＭＳ 明朝"/>
      <family val="1"/>
      <charset val="128"/>
    </font>
    <font>
      <sz val="14"/>
      <color rgb="FFFF0000"/>
      <name val="ＭＳ 明朝"/>
      <family val="1"/>
      <charset val="128"/>
    </font>
    <font>
      <sz val="11"/>
      <color rgb="FFFF0000"/>
      <name val="ＭＳ Ｐゴシック"/>
      <family val="3"/>
      <charset val="128"/>
    </font>
    <font>
      <sz val="11"/>
      <color theme="0"/>
      <name val="ＭＳ 明朝"/>
      <family val="1"/>
      <charset val="128"/>
    </font>
    <font>
      <sz val="7"/>
      <name val="ＭＳ 明朝"/>
      <family val="1"/>
      <charset val="128"/>
    </font>
    <font>
      <b/>
      <sz val="13"/>
      <color rgb="FFFF0000"/>
      <name val="ＭＳ 明朝"/>
      <family val="1"/>
      <charset val="128"/>
    </font>
    <font>
      <sz val="24"/>
      <color rgb="FFFF0000"/>
      <name val="ＭＳ 明朝"/>
      <family val="1"/>
      <charset val="128"/>
    </font>
    <font>
      <sz val="10"/>
      <color theme="1"/>
      <name val="ＭＳ 明朝"/>
      <family val="1"/>
      <charset val="128"/>
    </font>
    <font>
      <sz val="9.5"/>
      <color rgb="FFFF0000"/>
      <name val="ＭＳ 明朝"/>
      <family val="1"/>
      <charset val="128"/>
    </font>
    <font>
      <u/>
      <sz val="9"/>
      <name val="ＭＳ 明朝"/>
      <family val="1"/>
      <charset val="128"/>
    </font>
    <font>
      <sz val="9"/>
      <color theme="1"/>
      <name val="ＭＳ 明朝"/>
      <family val="1"/>
      <charset val="128"/>
    </font>
    <font>
      <u/>
      <sz val="10"/>
      <color theme="1"/>
      <name val="ＭＳ 明朝"/>
      <family val="1"/>
      <charset val="128"/>
    </font>
    <font>
      <sz val="11"/>
      <color theme="1"/>
      <name val="ＭＳ Ｐゴシック"/>
      <family val="2"/>
      <scheme val="minor"/>
    </font>
    <font>
      <b/>
      <sz val="18"/>
      <color theme="1"/>
      <name val="BIZ UDゴシック"/>
      <family val="3"/>
      <charset val="128"/>
    </font>
    <font>
      <sz val="6"/>
      <name val="ＭＳ Ｐゴシック"/>
      <family val="3"/>
      <charset val="128"/>
      <scheme val="minor"/>
    </font>
    <font>
      <sz val="11"/>
      <color theme="1"/>
      <name val="BIZ UDゴシック"/>
      <family val="3"/>
      <charset val="128"/>
    </font>
    <font>
      <b/>
      <sz val="11"/>
      <color rgb="FFFF0000"/>
      <name val="BIZ UDゴシック"/>
      <family val="3"/>
      <charset val="128"/>
    </font>
    <font>
      <sz val="11"/>
      <color rgb="FF0000FF"/>
      <name val="ＭＳ 明朝"/>
      <family val="1"/>
      <charset val="128"/>
    </font>
    <font>
      <u/>
      <sz val="11"/>
      <color rgb="FFFF0000"/>
      <name val="ＭＳ 明朝"/>
      <family val="1"/>
      <charset val="128"/>
    </font>
    <font>
      <strike/>
      <sz val="11"/>
      <name val="ＭＳ 明朝"/>
      <family val="1"/>
      <charset val="128"/>
    </font>
    <font>
      <strike/>
      <sz val="11"/>
      <color rgb="FFFF0000"/>
      <name val="ＭＳ Ｐゴシック"/>
      <family val="3"/>
      <charset val="128"/>
    </font>
    <font>
      <u/>
      <sz val="11"/>
      <name val="ＭＳ Ｐゴシック"/>
      <family val="3"/>
      <charset val="128"/>
    </font>
    <font>
      <sz val="11"/>
      <color rgb="FF00B050"/>
      <name val="ＭＳ 明朝"/>
      <family val="1"/>
      <charset val="128"/>
    </font>
    <font>
      <u/>
      <sz val="10"/>
      <color rgb="FF00B050"/>
      <name val="ＭＳ 明朝"/>
      <family val="1"/>
      <charset val="128"/>
    </font>
    <font>
      <sz val="10"/>
      <color rgb="FF00B050"/>
      <name val="ＭＳ 明朝"/>
      <family val="1"/>
      <charset val="128"/>
    </font>
    <font>
      <u/>
      <sz val="11"/>
      <color rgb="FF0000FF"/>
      <name val="ＭＳ 明朝"/>
      <family val="1"/>
      <charset val="128"/>
    </font>
    <font>
      <strike/>
      <sz val="9"/>
      <color rgb="FFFF0000"/>
      <name val="ＭＳ 明朝"/>
      <family val="1"/>
      <charset val="128"/>
    </font>
    <font>
      <sz val="11"/>
      <name val="ＭＳ 明朝"/>
      <family val="1"/>
    </font>
    <font>
      <sz val="6"/>
      <name val="ＭＳ Ｐゴシック"/>
      <family val="2"/>
      <charset val="128"/>
      <scheme val="minor"/>
    </font>
    <font>
      <u/>
      <sz val="10"/>
      <color rgb="FF0000FF"/>
      <name val="ＭＳ 明朝"/>
      <family val="1"/>
      <charset val="128"/>
    </font>
    <font>
      <u/>
      <sz val="11"/>
      <color rgb="FFFF0000"/>
      <name val="HGｺﾞｼｯｸM"/>
      <family val="3"/>
      <charset val="128"/>
    </font>
    <font>
      <sz val="9"/>
      <name val="ＭＳ Ｐゴシック"/>
      <family val="3"/>
      <charset val="128"/>
    </font>
    <font>
      <b/>
      <sz val="11"/>
      <color indexed="81"/>
      <name val="BIZ UDゴシック"/>
      <family val="3"/>
      <charset val="128"/>
    </font>
    <font>
      <sz val="9.8000000000000007"/>
      <name val="ＭＳ 明朝"/>
      <family val="1"/>
      <charset val="128"/>
    </font>
    <font>
      <sz val="10"/>
      <color rgb="FF0070C0"/>
      <name val="ＭＳ 明朝"/>
      <family val="1"/>
      <charset val="128"/>
    </font>
    <font>
      <b/>
      <sz val="9"/>
      <color rgb="FFFF0000"/>
      <name val="ＭＳ 明朝"/>
      <family val="1"/>
      <charset val="128"/>
    </font>
    <font>
      <b/>
      <sz val="10.5"/>
      <color rgb="FFFF0000"/>
      <name val="ＭＳ 明朝"/>
      <family val="1"/>
      <charset val="128"/>
    </font>
    <font>
      <sz val="11"/>
      <color rgb="FF0070C0"/>
      <name val="ＭＳ 明朝"/>
      <family val="1"/>
      <charset val="128"/>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rgb="FFFFFF00"/>
        <bgColor indexed="64"/>
      </patternFill>
    </fill>
    <fill>
      <patternFill patternType="solid">
        <fgColor indexed="43"/>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CC"/>
        <bgColor indexed="64"/>
      </patternFill>
    </fill>
    <fill>
      <patternFill patternType="solid">
        <fgColor rgb="FFFFC000"/>
        <bgColor indexed="64"/>
      </patternFill>
    </fill>
    <fill>
      <patternFill patternType="solid">
        <fgColor rgb="FFFFCCCC"/>
        <bgColor indexed="64"/>
      </patternFill>
    </fill>
    <fill>
      <patternFill patternType="solid">
        <fgColor theme="8" tint="0.79998168889431442"/>
        <bgColor indexed="64"/>
      </patternFill>
    </fill>
    <fill>
      <patternFill patternType="solid">
        <fgColor rgb="FFBFBFBF"/>
        <bgColor indexed="64"/>
      </patternFill>
    </fill>
  </fills>
  <borders count="19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top style="thin">
        <color indexed="64"/>
      </top>
      <bottom style="hair">
        <color indexed="64"/>
      </bottom>
      <diagonal/>
    </border>
    <border diagonalDown="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medium">
        <color indexed="64"/>
      </left>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top style="thin">
        <color indexed="64"/>
      </top>
      <bottom style="dotted">
        <color indexed="64"/>
      </bottom>
      <diagonal/>
    </border>
    <border>
      <left style="double">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uble">
        <color indexed="64"/>
      </left>
      <right/>
      <top style="dotted">
        <color indexed="64"/>
      </top>
      <bottom style="dotted">
        <color indexed="64"/>
      </bottom>
      <diagonal/>
    </border>
    <border>
      <left/>
      <right/>
      <top/>
      <bottom style="medium">
        <color indexed="64"/>
      </bottom>
      <diagonal/>
    </border>
    <border>
      <left/>
      <right style="hair">
        <color indexed="64"/>
      </right>
      <top/>
      <bottom style="thin">
        <color indexed="64"/>
      </bottom>
      <diagonal/>
    </border>
    <border>
      <left/>
      <right style="double">
        <color indexed="64"/>
      </right>
      <top style="dotted">
        <color indexed="64"/>
      </top>
      <bottom style="dotted">
        <color indexed="64"/>
      </bottom>
      <diagonal/>
    </border>
    <border>
      <left/>
      <right style="double">
        <color indexed="64"/>
      </right>
      <top style="thin">
        <color indexed="64"/>
      </top>
      <bottom style="dotted">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FF0000"/>
      </left>
      <right/>
      <top style="thin">
        <color auto="1"/>
      </top>
      <bottom style="medium">
        <color rgb="FFFF0000"/>
      </bottom>
      <diagonal/>
    </border>
    <border>
      <left/>
      <right style="thin">
        <color indexed="64"/>
      </right>
      <top style="thin">
        <color auto="1"/>
      </top>
      <bottom style="medium">
        <color rgb="FFFF0000"/>
      </bottom>
      <diagonal/>
    </border>
    <border>
      <left style="thin">
        <color indexed="64"/>
      </left>
      <right/>
      <top style="thin">
        <color auto="1"/>
      </top>
      <bottom style="medium">
        <color rgb="FFFF0000"/>
      </bottom>
      <diagonal/>
    </border>
    <border>
      <left/>
      <right style="medium">
        <color rgb="FFFF0000"/>
      </right>
      <top style="thin">
        <color auto="1"/>
      </top>
      <bottom style="medium">
        <color rgb="FFFF0000"/>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top style="thin">
        <color auto="1"/>
      </top>
      <bottom style="thin">
        <color auto="1"/>
      </bottom>
      <diagonal/>
    </border>
    <border>
      <left/>
      <right style="medium">
        <color rgb="FFFF0000"/>
      </right>
      <top style="thin">
        <color indexed="64"/>
      </top>
      <bottom style="thin">
        <color indexed="64"/>
      </bottom>
      <diagonal/>
    </border>
    <border>
      <left style="medium">
        <color rgb="FFFF0000"/>
      </left>
      <right/>
      <top/>
      <bottom/>
      <diagonal/>
    </border>
    <border>
      <left/>
      <right style="medium">
        <color rgb="FFFF0000"/>
      </right>
      <top/>
      <bottom/>
      <diagonal/>
    </border>
    <border>
      <left/>
      <right style="hair">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auto="1"/>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bottom style="thin">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hair">
        <color indexed="64"/>
      </left>
      <right/>
      <top/>
      <bottom/>
      <diagonal/>
    </border>
    <border>
      <left style="medium">
        <color indexed="64"/>
      </left>
      <right/>
      <top style="medium">
        <color indexed="64"/>
      </top>
      <bottom style="thin">
        <color auto="1"/>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uble">
        <color indexed="64"/>
      </left>
      <right/>
      <top/>
      <bottom/>
      <diagonal/>
    </border>
  </borders>
  <cellStyleXfs count="48">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2"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7"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 fillId="0" borderId="0">
      <alignment vertical="center"/>
    </xf>
    <xf numFmtId="0" fontId="23" fillId="4" borderId="0" applyNumberFormat="0" applyBorder="0" applyAlignment="0" applyProtection="0">
      <alignment vertical="center"/>
    </xf>
    <xf numFmtId="38" fontId="2" fillId="0" borderId="0" applyFont="0" applyFill="0" applyBorder="0" applyAlignment="0" applyProtection="0">
      <alignment vertical="center"/>
    </xf>
    <xf numFmtId="0" fontId="54" fillId="0" borderId="0"/>
    <xf numFmtId="38" fontId="54" fillId="0" borderId="0" applyFont="0" applyFill="0" applyBorder="0" applyAlignment="0" applyProtection="0"/>
    <xf numFmtId="0" fontId="78" fillId="0" borderId="0"/>
    <xf numFmtId="0" fontId="1" fillId="0" borderId="0">
      <alignment vertical="center"/>
    </xf>
  </cellStyleXfs>
  <cellXfs count="2386">
    <xf numFmtId="0" fontId="0" fillId="0" borderId="0" xfId="0">
      <alignment vertical="center"/>
    </xf>
    <xf numFmtId="0" fontId="27" fillId="0" borderId="0" xfId="0" applyFont="1">
      <alignment vertical="center"/>
    </xf>
    <xf numFmtId="0" fontId="3" fillId="0" borderId="0" xfId="0" applyFont="1">
      <alignment vertical="center"/>
    </xf>
    <xf numFmtId="0" fontId="6" fillId="0" borderId="0" xfId="0" applyFont="1">
      <alignment vertical="center"/>
    </xf>
    <xf numFmtId="0" fontId="31" fillId="0" borderId="0" xfId="0" applyFont="1" applyAlignment="1">
      <alignment horizontal="center" vertical="center" wrapText="1"/>
    </xf>
    <xf numFmtId="0" fontId="31" fillId="0" borderId="0" xfId="0" applyFont="1">
      <alignment vertical="center"/>
    </xf>
    <xf numFmtId="0" fontId="33" fillId="0" borderId="0" xfId="0" applyFont="1" applyAlignment="1">
      <alignment horizontal="left" vertical="top" wrapText="1"/>
    </xf>
    <xf numFmtId="0" fontId="33" fillId="0" borderId="0" xfId="0" applyFont="1" applyAlignment="1">
      <alignment horizontal="left" vertical="center" wrapText="1"/>
    </xf>
    <xf numFmtId="0" fontId="27" fillId="0" borderId="0" xfId="0" quotePrefix="1" applyFont="1">
      <alignment vertical="center"/>
    </xf>
    <xf numFmtId="0" fontId="27" fillId="0" borderId="0" xfId="0" applyFont="1" applyAlignment="1">
      <alignment horizontal="left" vertical="center"/>
    </xf>
    <xf numFmtId="0" fontId="31" fillId="0" borderId="0" xfId="0" applyFont="1" applyAlignment="1">
      <alignment horizontal="left" vertical="center" wrapText="1"/>
    </xf>
    <xf numFmtId="0" fontId="54" fillId="0" borderId="0" xfId="0" applyFont="1">
      <alignment vertical="center"/>
    </xf>
    <xf numFmtId="0" fontId="0" fillId="0" borderId="0" xfId="0" applyAlignment="1">
      <alignment horizontal="center" vertical="center"/>
    </xf>
    <xf numFmtId="0" fontId="55" fillId="0" borderId="0" xfId="0" applyFont="1">
      <alignment vertical="center"/>
    </xf>
    <xf numFmtId="0" fontId="54" fillId="0" borderId="0" xfId="0" applyFont="1" applyAlignment="1">
      <alignment horizontal="left" vertical="center"/>
    </xf>
    <xf numFmtId="0" fontId="27" fillId="0" borderId="0" xfId="0" applyFont="1" applyAlignment="1">
      <alignment vertical="top" wrapText="1"/>
    </xf>
    <xf numFmtId="0" fontId="55" fillId="26" borderId="26" xfId="0" applyFont="1" applyFill="1" applyBorder="1" applyAlignment="1">
      <alignment horizontal="center" vertical="center" wrapText="1"/>
    </xf>
    <xf numFmtId="0" fontId="55" fillId="26" borderId="27" xfId="0" applyFont="1" applyFill="1" applyBorder="1" applyAlignment="1">
      <alignment horizontal="center" vertical="center" wrapText="1"/>
    </xf>
    <xf numFmtId="0" fontId="55" fillId="0" borderId="61" xfId="0" applyFont="1" applyBorder="1" applyAlignment="1" applyProtection="1">
      <alignment horizontal="center" vertical="center" shrinkToFit="1"/>
      <protection locked="0"/>
    </xf>
    <xf numFmtId="0" fontId="55" fillId="0" borderId="11" xfId="0" applyFont="1" applyBorder="1">
      <alignment vertical="center"/>
    </xf>
    <xf numFmtId="0" fontId="55" fillId="29" borderId="11" xfId="0" applyFont="1" applyFill="1" applyBorder="1" applyAlignment="1">
      <alignment vertical="center" shrinkToFit="1"/>
    </xf>
    <xf numFmtId="0" fontId="55" fillId="29" borderId="104" xfId="0" applyFont="1" applyFill="1" applyBorder="1" applyAlignment="1">
      <alignment horizontal="center" vertical="center" shrinkToFit="1"/>
    </xf>
    <xf numFmtId="0" fontId="55" fillId="29" borderId="105" xfId="0" applyFont="1" applyFill="1" applyBorder="1" applyAlignment="1">
      <alignment vertical="center" shrinkToFit="1"/>
    </xf>
    <xf numFmtId="57" fontId="55" fillId="29" borderId="12" xfId="0" applyNumberFormat="1" applyFont="1" applyFill="1" applyBorder="1" applyAlignment="1">
      <alignment vertical="center" shrinkToFit="1"/>
    </xf>
    <xf numFmtId="0" fontId="55" fillId="0" borderId="12" xfId="0" applyFont="1" applyBorder="1" applyAlignment="1" applyProtection="1">
      <alignment horizontal="center" vertical="center" shrinkToFit="1"/>
      <protection locked="0"/>
    </xf>
    <xf numFmtId="0" fontId="55" fillId="0" borderId="93" xfId="0" applyFont="1" applyBorder="1" applyAlignment="1">
      <alignment horizontal="right" vertical="center" shrinkToFit="1"/>
    </xf>
    <xf numFmtId="0" fontId="27" fillId="0" borderId="0" xfId="0" applyFont="1" applyAlignment="1"/>
    <xf numFmtId="0" fontId="55" fillId="0" borderId="10" xfId="0" applyFont="1" applyBorder="1">
      <alignment vertical="center"/>
    </xf>
    <xf numFmtId="0" fontId="55" fillId="29" borderId="10" xfId="0" applyFont="1" applyFill="1" applyBorder="1" applyAlignment="1">
      <alignment vertical="center" shrinkToFit="1"/>
    </xf>
    <xf numFmtId="0" fontId="55" fillId="29" borderId="26" xfId="0" applyFont="1" applyFill="1" applyBorder="1" applyAlignment="1">
      <alignment horizontal="center" vertical="center" shrinkToFit="1"/>
    </xf>
    <xf numFmtId="0" fontId="55" fillId="29" borderId="27" xfId="0" applyFont="1" applyFill="1" applyBorder="1" applyAlignment="1">
      <alignment vertical="center" shrinkToFit="1"/>
    </xf>
    <xf numFmtId="57" fontId="55" fillId="29" borderId="61" xfId="0" applyNumberFormat="1" applyFont="1" applyFill="1" applyBorder="1" applyAlignment="1">
      <alignment vertical="center" shrinkToFit="1"/>
    </xf>
    <xf numFmtId="0" fontId="55" fillId="0" borderId="63" xfId="0" applyFont="1" applyBorder="1" applyAlignment="1">
      <alignment horizontal="right" vertical="center" shrinkToFit="1"/>
    </xf>
    <xf numFmtId="181" fontId="54" fillId="29" borderId="63" xfId="0" applyNumberFormat="1" applyFont="1" applyFill="1" applyBorder="1" applyAlignment="1">
      <alignment horizontal="center" vertical="center"/>
    </xf>
    <xf numFmtId="0" fontId="55" fillId="0" borderId="15" xfId="0" applyFont="1" applyBorder="1">
      <alignment vertical="center"/>
    </xf>
    <xf numFmtId="0" fontId="55" fillId="29" borderId="15" xfId="0" applyFont="1" applyFill="1" applyBorder="1" applyAlignment="1">
      <alignment vertical="center" shrinkToFit="1"/>
    </xf>
    <xf numFmtId="0" fontId="55" fillId="29" borderId="112" xfId="0" applyFont="1" applyFill="1" applyBorder="1" applyAlignment="1">
      <alignment horizontal="center" vertical="center" shrinkToFit="1"/>
    </xf>
    <xf numFmtId="0" fontId="55" fillId="29" borderId="113" xfId="0" applyFont="1" applyFill="1" applyBorder="1" applyAlignment="1">
      <alignment vertical="center" shrinkToFit="1"/>
    </xf>
    <xf numFmtId="57" fontId="55" fillId="29" borderId="13" xfId="0" applyNumberFormat="1" applyFont="1" applyFill="1" applyBorder="1" applyAlignment="1">
      <alignment vertical="center" shrinkToFit="1"/>
    </xf>
    <xf numFmtId="0" fontId="55" fillId="0" borderId="13" xfId="0" applyFont="1" applyBorder="1" applyAlignment="1" applyProtection="1">
      <alignment horizontal="center" vertical="center" shrinkToFit="1"/>
      <protection locked="0"/>
    </xf>
    <xf numFmtId="0" fontId="55" fillId="0" borderId="14" xfId="0" applyFont="1" applyBorder="1" applyAlignment="1">
      <alignment horizontal="right" vertical="center" shrinkToFit="1"/>
    </xf>
    <xf numFmtId="0" fontId="55" fillId="0" borderId="119" xfId="0" applyFont="1" applyBorder="1" applyAlignment="1" applyProtection="1">
      <alignment horizontal="center" vertical="center" shrinkToFit="1"/>
      <protection locked="0"/>
    </xf>
    <xf numFmtId="0" fontId="55" fillId="0" borderId="120" xfId="0" applyFont="1" applyBorder="1" applyAlignment="1">
      <alignment horizontal="right" vertical="center" shrinkToFit="1"/>
    </xf>
    <xf numFmtId="0" fontId="55" fillId="0" borderId="121" xfId="0" applyFont="1" applyBorder="1" applyAlignment="1" applyProtection="1">
      <alignment horizontal="center" vertical="center" shrinkToFit="1"/>
      <protection locked="0"/>
    </xf>
    <xf numFmtId="0" fontId="55" fillId="0" borderId="122" xfId="0" applyFont="1" applyBorder="1" applyAlignment="1">
      <alignment horizontal="right" vertical="center" shrinkToFit="1"/>
    </xf>
    <xf numFmtId="0" fontId="55" fillId="0" borderId="123" xfId="0" applyFont="1" applyBorder="1" applyAlignment="1" applyProtection="1">
      <alignment horizontal="center" vertical="center" shrinkToFit="1"/>
      <protection locked="0"/>
    </xf>
    <xf numFmtId="0" fontId="55" fillId="0" borderId="124" xfId="0" applyFont="1" applyBorder="1" applyAlignment="1">
      <alignment horizontal="right" vertical="center" shrinkToFit="1"/>
    </xf>
    <xf numFmtId="0" fontId="55" fillId="0" borderId="108" xfId="0" applyFont="1" applyBorder="1" applyAlignment="1" applyProtection="1">
      <alignment horizontal="center" vertical="center" shrinkToFit="1"/>
      <protection locked="0"/>
    </xf>
    <xf numFmtId="0" fontId="55" fillId="0" borderId="109" xfId="0" applyFont="1" applyBorder="1" applyAlignment="1">
      <alignment horizontal="right" vertical="center" shrinkToFit="1"/>
    </xf>
    <xf numFmtId="0" fontId="55" fillId="0" borderId="110" xfId="0" applyFont="1" applyBorder="1" applyAlignment="1" applyProtection="1">
      <alignment horizontal="center" vertical="center" shrinkToFit="1"/>
      <protection locked="0"/>
    </xf>
    <xf numFmtId="0" fontId="55" fillId="0" borderId="111" xfId="0" applyFont="1" applyBorder="1" applyAlignment="1">
      <alignment horizontal="right" vertical="center" shrinkToFit="1"/>
    </xf>
    <xf numFmtId="0" fontId="27" fillId="0" borderId="0" xfId="0" applyFont="1" applyAlignment="1">
      <alignment horizontal="center" vertical="center" wrapText="1"/>
    </xf>
    <xf numFmtId="0" fontId="31" fillId="0" borderId="61" xfId="0" applyFont="1" applyBorder="1" applyAlignment="1">
      <alignment vertical="center" wrapText="1"/>
    </xf>
    <xf numFmtId="0" fontId="27" fillId="29" borderId="61" xfId="0" applyFont="1" applyFill="1" applyBorder="1" applyAlignment="1">
      <alignment vertical="center" shrinkToFit="1"/>
    </xf>
    <xf numFmtId="0" fontId="27" fillId="29" borderId="63" xfId="0" applyFont="1" applyFill="1" applyBorder="1" applyAlignment="1">
      <alignment vertical="center" shrinkToFit="1"/>
    </xf>
    <xf numFmtId="0" fontId="26" fillId="0" borderId="0" xfId="0" applyFont="1">
      <alignment vertical="center"/>
    </xf>
    <xf numFmtId="0" fontId="27" fillId="0" borderId="16" xfId="0" applyFont="1" applyBorder="1">
      <alignment vertical="center"/>
    </xf>
    <xf numFmtId="0" fontId="27" fillId="0" borderId="0" xfId="0" applyFont="1" applyAlignment="1">
      <alignment horizontal="right" vertical="center"/>
    </xf>
    <xf numFmtId="0" fontId="26" fillId="0" borderId="0" xfId="0" applyFont="1" applyAlignment="1">
      <alignment vertical="top"/>
    </xf>
    <xf numFmtId="0" fontId="5" fillId="0" borderId="0" xfId="0" applyFont="1" applyAlignment="1">
      <alignment vertical="center" wrapText="1"/>
    </xf>
    <xf numFmtId="0" fontId="28" fillId="0" borderId="0" xfId="0" applyFont="1" applyAlignment="1">
      <alignment vertical="top"/>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vertical="center" wrapText="1"/>
    </xf>
    <xf numFmtId="0" fontId="26" fillId="0" borderId="92" xfId="0" applyFont="1" applyBorder="1" applyAlignment="1">
      <alignment horizontal="center" vertical="center" wrapText="1"/>
    </xf>
    <xf numFmtId="0" fontId="26" fillId="0" borderId="47" xfId="0" applyFont="1" applyBorder="1" applyAlignment="1">
      <alignment horizontal="center" vertical="center" wrapText="1"/>
    </xf>
    <xf numFmtId="0" fontId="27" fillId="0" borderId="12" xfId="0" applyFont="1" applyBorder="1" applyAlignment="1">
      <alignment horizontal="center" vertical="center"/>
    </xf>
    <xf numFmtId="0" fontId="27" fillId="0" borderId="92" xfId="0" applyFont="1" applyBorder="1" applyAlignment="1">
      <alignment horizontal="center" vertical="center"/>
    </xf>
    <xf numFmtId="0" fontId="27" fillId="0" borderId="93" xfId="0" applyFont="1" applyBorder="1" applyAlignment="1">
      <alignment horizontal="center" vertical="center"/>
    </xf>
    <xf numFmtId="0" fontId="26" fillId="25" borderId="12" xfId="0" applyFont="1" applyFill="1" applyBorder="1" applyAlignment="1">
      <alignment horizontal="center" vertical="center"/>
    </xf>
    <xf numFmtId="0" fontId="26" fillId="25" borderId="92" xfId="0" applyFont="1" applyFill="1" applyBorder="1" applyAlignment="1">
      <alignment horizontal="center" vertical="center"/>
    </xf>
    <xf numFmtId="0" fontId="26" fillId="25" borderId="93" xfId="0" applyFont="1" applyFill="1" applyBorder="1" applyAlignment="1">
      <alignment horizontal="center" vertical="center"/>
    </xf>
    <xf numFmtId="0" fontId="27" fillId="0" borderId="13" xfId="0" applyFont="1" applyBorder="1">
      <alignment vertical="center"/>
    </xf>
    <xf numFmtId="0" fontId="27" fillId="0" borderId="14" xfId="0" applyFont="1" applyBorder="1">
      <alignment vertical="center"/>
    </xf>
    <xf numFmtId="0" fontId="29" fillId="0" borderId="0" xfId="0" applyFont="1">
      <alignment vertical="center"/>
    </xf>
    <xf numFmtId="0" fontId="26" fillId="25" borderId="13" xfId="0" applyFont="1" applyFill="1" applyBorder="1" applyAlignment="1">
      <alignment vertical="top" wrapText="1" shrinkToFit="1"/>
    </xf>
    <xf numFmtId="0" fontId="26" fillId="25" borderId="0" xfId="0" applyFont="1" applyFill="1" applyAlignment="1">
      <alignment vertical="top" wrapText="1" shrinkToFit="1"/>
    </xf>
    <xf numFmtId="0" fontId="26" fillId="25" borderId="14" xfId="0" applyFont="1" applyFill="1" applyBorder="1" applyAlignment="1">
      <alignment vertical="top" wrapText="1" shrinkToFit="1"/>
    </xf>
    <xf numFmtId="0" fontId="26" fillId="0" borderId="13" xfId="0" applyFont="1" applyBorder="1" applyAlignment="1">
      <alignment vertical="top" wrapText="1"/>
    </xf>
    <xf numFmtId="0" fontId="27" fillId="0" borderId="16" xfId="0" applyFont="1" applyBorder="1" applyAlignment="1">
      <alignment horizontal="left" vertical="center"/>
    </xf>
    <xf numFmtId="0" fontId="26" fillId="0" borderId="15" xfId="0" applyFont="1" applyBorder="1" applyAlignment="1">
      <alignment vertical="top" wrapText="1"/>
    </xf>
    <xf numFmtId="0" fontId="38" fillId="0" borderId="14" xfId="0" applyFont="1" applyBorder="1" applyAlignment="1">
      <alignment vertical="center" wrapText="1" shrinkToFit="1"/>
    </xf>
    <xf numFmtId="0" fontId="26" fillId="0" borderId="13" xfId="0" applyFont="1" applyBorder="1" applyAlignment="1">
      <alignment vertical="top" wrapText="1" shrinkToFit="1"/>
    </xf>
    <xf numFmtId="0" fontId="27" fillId="0" borderId="0" xfId="0" applyFont="1" applyAlignment="1">
      <alignment vertical="center" shrinkToFit="1"/>
    </xf>
    <xf numFmtId="0" fontId="26" fillId="0" borderId="15" xfId="0" applyFont="1" applyBorder="1" applyAlignment="1">
      <alignment horizontal="left" vertical="top" wrapText="1"/>
    </xf>
    <xf numFmtId="0" fontId="26" fillId="0" borderId="0" xfId="0" applyFont="1" applyAlignment="1">
      <alignment vertical="top" wrapText="1"/>
    </xf>
    <xf numFmtId="0" fontId="26" fillId="0" borderId="48" xfId="0" applyFont="1" applyBorder="1" applyAlignment="1">
      <alignment horizontal="center" vertical="top" wrapText="1"/>
    </xf>
    <xf numFmtId="0" fontId="26" fillId="25" borderId="13" xfId="0" applyFont="1" applyFill="1" applyBorder="1" applyAlignment="1">
      <alignment horizontal="center" vertical="top" shrinkToFit="1"/>
    </xf>
    <xf numFmtId="0" fontId="26" fillId="25" borderId="0" xfId="0" applyFont="1" applyFill="1" applyAlignment="1">
      <alignment horizontal="center" vertical="top" shrinkToFit="1"/>
    </xf>
    <xf numFmtId="0" fontId="26" fillId="25" borderId="14" xfId="0" applyFont="1" applyFill="1" applyBorder="1" applyAlignment="1">
      <alignment horizontal="center" vertical="top" shrinkToFit="1"/>
    </xf>
    <xf numFmtId="0" fontId="27" fillId="0" borderId="0" xfId="0" applyFont="1" applyAlignment="1">
      <alignment horizontal="center" vertical="center"/>
    </xf>
    <xf numFmtId="0" fontId="26" fillId="0" borderId="18" xfId="0" applyFont="1" applyBorder="1" applyAlignment="1">
      <alignment vertical="top" wrapText="1"/>
    </xf>
    <xf numFmtId="0" fontId="26" fillId="0" borderId="19" xfId="0" applyFont="1" applyBorder="1" applyAlignment="1">
      <alignment vertical="top" wrapText="1"/>
    </xf>
    <xf numFmtId="0" fontId="26" fillId="0" borderId="16" xfId="0" applyFont="1" applyBorder="1" applyAlignment="1">
      <alignment vertical="top" wrapText="1"/>
    </xf>
    <xf numFmtId="0" fontId="26" fillId="0" borderId="49" xfId="0" applyFont="1" applyBorder="1" applyAlignment="1">
      <alignment horizontal="center" vertical="top" wrapText="1"/>
    </xf>
    <xf numFmtId="0" fontId="27" fillId="0" borderId="19" xfId="0" applyFont="1" applyBorder="1">
      <alignment vertical="center"/>
    </xf>
    <xf numFmtId="0" fontId="27" fillId="0" borderId="17" xfId="0" applyFont="1" applyBorder="1">
      <alignment vertical="center"/>
    </xf>
    <xf numFmtId="0" fontId="26" fillId="0" borderId="11" xfId="0" applyFont="1" applyBorder="1" applyAlignment="1">
      <alignment vertical="top" wrapText="1"/>
    </xf>
    <xf numFmtId="0" fontId="26" fillId="0" borderId="12" xfId="0" applyFont="1" applyBorder="1" applyAlignment="1">
      <alignment vertical="top" wrapText="1"/>
    </xf>
    <xf numFmtId="0" fontId="26" fillId="0" borderId="92" xfId="0" applyFont="1" applyBorder="1" applyAlignment="1">
      <alignment vertical="top" wrapText="1"/>
    </xf>
    <xf numFmtId="0" fontId="26" fillId="0" borderId="47" xfId="0" applyFont="1" applyBorder="1" applyAlignment="1">
      <alignment horizontal="center" vertical="top" wrapText="1"/>
    </xf>
    <xf numFmtId="0" fontId="27" fillId="0" borderId="12" xfId="0" applyFont="1" applyBorder="1">
      <alignment vertical="center"/>
    </xf>
    <xf numFmtId="0" fontId="27" fillId="0" borderId="92" xfId="0" applyFont="1" applyBorder="1">
      <alignment vertical="center"/>
    </xf>
    <xf numFmtId="0" fontId="27" fillId="0" borderId="93" xfId="0" applyFont="1" applyBorder="1">
      <alignment vertical="center"/>
    </xf>
    <xf numFmtId="0" fontId="26" fillId="25" borderId="12" xfId="0" applyFont="1" applyFill="1" applyBorder="1" applyAlignment="1">
      <alignment horizontal="center" vertical="top" shrinkToFit="1"/>
    </xf>
    <xf numFmtId="0" fontId="26" fillId="25" borderId="92" xfId="0" applyFont="1" applyFill="1" applyBorder="1" applyAlignment="1">
      <alignment horizontal="center" vertical="top" shrinkToFit="1"/>
    </xf>
    <xf numFmtId="0" fontId="26" fillId="25" borderId="93" xfId="0" applyFont="1" applyFill="1" applyBorder="1" applyAlignment="1">
      <alignment horizontal="center" vertical="top" shrinkToFit="1"/>
    </xf>
    <xf numFmtId="38" fontId="26" fillId="0" borderId="13" xfId="43" applyFont="1" applyFill="1" applyBorder="1" applyAlignment="1" applyProtection="1">
      <alignment horizontal="right" vertical="top" wrapText="1"/>
    </xf>
    <xf numFmtId="0" fontId="27" fillId="0" borderId="0" xfId="0" applyFont="1" applyAlignment="1">
      <alignment horizontal="left" vertical="center" wrapText="1"/>
    </xf>
    <xf numFmtId="0" fontId="27" fillId="27" borderId="0" xfId="0" applyFont="1" applyFill="1" applyAlignment="1">
      <alignment horizontal="center" vertical="center"/>
    </xf>
    <xf numFmtId="0" fontId="26" fillId="25" borderId="13" xfId="0" applyFont="1" applyFill="1" applyBorder="1" applyAlignment="1">
      <alignment horizontal="center" vertical="top" wrapText="1" shrinkToFit="1"/>
    </xf>
    <xf numFmtId="0" fontId="26" fillId="25" borderId="0" xfId="0" applyFont="1" applyFill="1" applyAlignment="1">
      <alignment horizontal="center" vertical="top" wrapText="1" shrinkToFit="1"/>
    </xf>
    <xf numFmtId="0" fontId="26" fillId="25" borderId="14" xfId="0" applyFont="1" applyFill="1" applyBorder="1" applyAlignment="1">
      <alignment horizontal="center" vertical="top" wrapText="1" shrinkToFit="1"/>
    </xf>
    <xf numFmtId="0" fontId="26" fillId="0" borderId="0" xfId="0" applyFont="1" applyAlignment="1">
      <alignment horizontal="left" vertical="top" wrapText="1"/>
    </xf>
    <xf numFmtId="0" fontId="26" fillId="0" borderId="0" xfId="0" applyFont="1" applyAlignment="1">
      <alignment vertical="center" wrapText="1"/>
    </xf>
    <xf numFmtId="0" fontId="26" fillId="25" borderId="19" xfId="0" applyFont="1" applyFill="1" applyBorder="1" applyAlignment="1">
      <alignment vertical="top" wrapText="1" shrinkToFit="1"/>
    </xf>
    <xf numFmtId="0" fontId="26" fillId="25" borderId="16" xfId="0" applyFont="1" applyFill="1" applyBorder="1" applyAlignment="1">
      <alignment vertical="top" wrapText="1" shrinkToFit="1"/>
    </xf>
    <xf numFmtId="0" fontId="26" fillId="25" borderId="17" xfId="0" applyFont="1" applyFill="1" applyBorder="1" applyAlignment="1">
      <alignment vertical="top" wrapText="1" shrinkToFit="1"/>
    </xf>
    <xf numFmtId="0" fontId="26" fillId="0" borderId="48" xfId="0" applyFont="1" applyBorder="1" applyAlignment="1">
      <alignment vertical="top" wrapText="1"/>
    </xf>
    <xf numFmtId="0" fontId="26" fillId="27" borderId="13" xfId="0" applyFont="1" applyFill="1" applyBorder="1" applyAlignment="1">
      <alignment vertical="top" wrapText="1"/>
    </xf>
    <xf numFmtId="0" fontId="60" fillId="0" borderId="13" xfId="0" applyFont="1" applyBorder="1" applyAlignment="1">
      <alignment vertical="top" wrapText="1"/>
    </xf>
    <xf numFmtId="0" fontId="37" fillId="0" borderId="0" xfId="0" applyFont="1">
      <alignment vertical="center"/>
    </xf>
    <xf numFmtId="0" fontId="40" fillId="0" borderId="0" xfId="0" applyFont="1">
      <alignment vertical="center"/>
    </xf>
    <xf numFmtId="0" fontId="26" fillId="0" borderId="15" xfId="0" applyFont="1" applyBorder="1" applyAlignment="1">
      <alignment horizontal="center" vertical="center" wrapText="1"/>
    </xf>
    <xf numFmtId="0" fontId="26" fillId="0" borderId="13" xfId="0" applyFont="1" applyBorder="1" applyAlignment="1">
      <alignment vertical="center" wrapText="1"/>
    </xf>
    <xf numFmtId="0" fontId="26" fillId="0" borderId="0" xfId="0" applyFont="1" applyAlignment="1">
      <alignment horizontal="center" vertical="center" wrapText="1"/>
    </xf>
    <xf numFmtId="0" fontId="26" fillId="0" borderId="48" xfId="0" applyFont="1" applyBorder="1" applyAlignment="1">
      <alignment horizontal="center" vertical="center" wrapText="1"/>
    </xf>
    <xf numFmtId="0" fontId="27" fillId="0" borderId="13" xfId="0" applyFont="1" applyBorder="1" applyAlignment="1">
      <alignment horizontal="center" vertical="center"/>
    </xf>
    <xf numFmtId="0" fontId="26" fillId="25" borderId="13" xfId="0" applyFont="1" applyFill="1" applyBorder="1" applyAlignment="1">
      <alignment horizontal="center" vertical="center"/>
    </xf>
    <xf numFmtId="0" fontId="26" fillId="25" borderId="0" xfId="0" applyFont="1" applyFill="1" applyAlignment="1">
      <alignment horizontal="center" vertical="center"/>
    </xf>
    <xf numFmtId="0" fontId="26" fillId="25" borderId="14" xfId="0" applyFont="1" applyFill="1" applyBorder="1" applyAlignment="1">
      <alignment horizontal="center" vertical="center"/>
    </xf>
    <xf numFmtId="0" fontId="60" fillId="27" borderId="13" xfId="0" applyFont="1" applyFill="1" applyBorder="1" applyAlignment="1">
      <alignment vertical="top" wrapText="1"/>
    </xf>
    <xf numFmtId="0" fontId="37" fillId="0" borderId="0" xfId="0" applyFont="1" applyAlignment="1">
      <alignment horizontal="left" vertical="center" wrapText="1"/>
    </xf>
    <xf numFmtId="0" fontId="27" fillId="0" borderId="14" xfId="0" applyFont="1" applyBorder="1" applyAlignment="1">
      <alignment vertical="center" shrinkToFit="1"/>
    </xf>
    <xf numFmtId="0" fontId="27" fillId="0" borderId="0" xfId="0" applyFont="1" applyAlignment="1">
      <alignment horizontal="center" vertical="center" shrinkToFit="1"/>
    </xf>
    <xf numFmtId="0" fontId="26" fillId="0" borderId="18"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49" xfId="0" applyFont="1" applyBorder="1" applyAlignment="1">
      <alignment horizontal="center" vertical="center" wrapText="1"/>
    </xf>
    <xf numFmtId="0" fontId="27" fillId="0" borderId="19" xfId="0" applyFont="1" applyBorder="1" applyAlignment="1">
      <alignment horizontal="center" vertical="center"/>
    </xf>
    <xf numFmtId="0" fontId="27" fillId="0" borderId="16" xfId="0" applyFont="1" applyBorder="1" applyAlignment="1">
      <alignment horizontal="center" vertical="center"/>
    </xf>
    <xf numFmtId="0" fontId="27" fillId="0" borderId="62" xfId="0" applyFont="1" applyBorder="1">
      <alignment vertical="center"/>
    </xf>
    <xf numFmtId="0" fontId="27" fillId="0" borderId="63" xfId="0" applyFont="1" applyBorder="1">
      <alignment vertical="center"/>
    </xf>
    <xf numFmtId="0" fontId="26" fillId="0" borderId="14" xfId="0" applyFont="1" applyBorder="1" applyAlignment="1">
      <alignment horizontal="left" vertical="center"/>
    </xf>
    <xf numFmtId="0" fontId="26" fillId="27" borderId="19" xfId="0" applyFont="1" applyFill="1" applyBorder="1" applyAlignment="1">
      <alignment vertical="top" wrapText="1"/>
    </xf>
    <xf numFmtId="0" fontId="26" fillId="0" borderId="16" xfId="0" applyFont="1" applyBorder="1" applyAlignment="1">
      <alignment horizontal="left" vertical="center"/>
    </xf>
    <xf numFmtId="0" fontId="26" fillId="0" borderId="0" xfId="0" applyFont="1" applyAlignment="1">
      <alignment horizontal="center" vertical="top" wrapText="1"/>
    </xf>
    <xf numFmtId="0" fontId="26" fillId="0" borderId="13" xfId="0" applyFont="1" applyBorder="1">
      <alignment vertical="center"/>
    </xf>
    <xf numFmtId="0" fontId="26" fillId="0" borderId="14" xfId="0" applyFont="1" applyBorder="1">
      <alignment vertical="center"/>
    </xf>
    <xf numFmtId="0" fontId="27" fillId="0" borderId="0" xfId="0" applyFont="1" applyAlignment="1">
      <alignment horizontal="left" vertical="center" wrapText="1" shrinkToFit="1"/>
    </xf>
    <xf numFmtId="0" fontId="27" fillId="0" borderId="16" xfId="0" applyFont="1" applyBorder="1" applyAlignment="1">
      <alignment horizontal="left" vertical="center" wrapText="1" shrinkToFit="1"/>
    </xf>
    <xf numFmtId="0" fontId="26" fillId="25" borderId="13" xfId="0" applyFont="1" applyFill="1" applyBorder="1" applyAlignment="1">
      <alignment vertical="top" wrapText="1"/>
    </xf>
    <xf numFmtId="0" fontId="26" fillId="25" borderId="0" xfId="0" applyFont="1" applyFill="1" applyAlignment="1">
      <alignment vertical="top" wrapText="1"/>
    </xf>
    <xf numFmtId="0" fontId="26" fillId="25" borderId="14" xfId="0" applyFont="1" applyFill="1" applyBorder="1" applyAlignment="1">
      <alignment vertical="top" wrapText="1"/>
    </xf>
    <xf numFmtId="0" fontId="27" fillId="0" borderId="92" xfId="0" applyFont="1" applyBorder="1" applyAlignment="1">
      <alignment horizontal="left" vertical="center" shrinkToFit="1"/>
    </xf>
    <xf numFmtId="0" fontId="27" fillId="0" borderId="0" xfId="0" applyFont="1" applyAlignment="1">
      <alignment horizontal="left" vertical="top" shrinkToFit="1"/>
    </xf>
    <xf numFmtId="0" fontId="26" fillId="27" borderId="13" xfId="0" applyFont="1" applyFill="1" applyBorder="1" applyAlignment="1">
      <alignment vertical="center" wrapText="1"/>
    </xf>
    <xf numFmtId="0" fontId="27" fillId="0" borderId="14" xfId="0" applyFont="1" applyBorder="1" applyAlignment="1">
      <alignment horizontal="center" vertical="center"/>
    </xf>
    <xf numFmtId="0" fontId="60" fillId="27" borderId="13" xfId="0" applyFont="1" applyFill="1" applyBorder="1" applyAlignment="1">
      <alignment horizontal="right" vertical="top" wrapText="1"/>
    </xf>
    <xf numFmtId="0" fontId="26" fillId="27" borderId="13" xfId="0" applyFont="1" applyFill="1" applyBorder="1" applyAlignment="1">
      <alignment horizontal="left" vertical="top" wrapText="1"/>
    </xf>
    <xf numFmtId="0" fontId="30" fillId="0" borderId="93" xfId="0" applyFont="1" applyBorder="1" applyAlignment="1">
      <alignment wrapText="1"/>
    </xf>
    <xf numFmtId="0" fontId="30" fillId="0" borderId="14" xfId="0" applyFont="1" applyBorder="1">
      <alignment vertical="center"/>
    </xf>
    <xf numFmtId="0" fontId="30" fillId="0" borderId="17" xfId="0" applyFont="1" applyBorder="1" applyAlignment="1">
      <alignment horizontal="right" wrapText="1"/>
    </xf>
    <xf numFmtId="0" fontId="60" fillId="0" borderId="15" xfId="0" applyFont="1" applyBorder="1" applyAlignment="1">
      <alignment vertical="top" wrapText="1"/>
    </xf>
    <xf numFmtId="0" fontId="60" fillId="0" borderId="15" xfId="0" applyFont="1" applyBorder="1" applyAlignment="1">
      <alignment horizontal="left" vertical="top" wrapText="1"/>
    </xf>
    <xf numFmtId="0" fontId="26" fillId="25" borderId="13" xfId="0" applyFont="1" applyFill="1" applyBorder="1" applyAlignment="1">
      <alignment horizontal="center" vertical="top" wrapText="1"/>
    </xf>
    <xf numFmtId="0" fontId="26" fillId="25" borderId="0" xfId="0" applyFont="1" applyFill="1" applyAlignment="1">
      <alignment horizontal="center" vertical="top" wrapText="1"/>
    </xf>
    <xf numFmtId="0" fontId="26" fillId="25" borderId="14" xfId="0" applyFont="1" applyFill="1" applyBorder="1" applyAlignment="1">
      <alignment horizontal="center" vertical="top" wrapText="1"/>
    </xf>
    <xf numFmtId="0" fontId="26" fillId="27" borderId="13" xfId="0" applyFont="1" applyFill="1" applyBorder="1" applyAlignment="1">
      <alignment horizontal="right" vertical="top" wrapText="1"/>
    </xf>
    <xf numFmtId="0" fontId="26" fillId="25" borderId="19" xfId="0" applyFont="1" applyFill="1" applyBorder="1" applyAlignment="1">
      <alignment vertical="top" wrapText="1"/>
    </xf>
    <xf numFmtId="0" fontId="26" fillId="25" borderId="16" xfId="0" applyFont="1" applyFill="1" applyBorder="1" applyAlignment="1">
      <alignment vertical="top" wrapText="1"/>
    </xf>
    <xf numFmtId="0" fontId="26" fillId="25" borderId="17" xfId="0" applyFont="1" applyFill="1" applyBorder="1" applyAlignment="1">
      <alignment vertical="top" wrapText="1"/>
    </xf>
    <xf numFmtId="0" fontId="27" fillId="26" borderId="63" xfId="0" applyFont="1" applyFill="1" applyBorder="1" applyAlignment="1">
      <alignment horizontal="left" vertical="center" shrinkToFit="1"/>
    </xf>
    <xf numFmtId="0" fontId="27" fillId="0" borderId="15" xfId="0" applyFont="1" applyBorder="1">
      <alignment vertical="center"/>
    </xf>
    <xf numFmtId="0" fontId="27" fillId="26" borderId="61" xfId="0" applyFont="1" applyFill="1" applyBorder="1">
      <alignment vertical="center"/>
    </xf>
    <xf numFmtId="0" fontId="27" fillId="26" borderId="62" xfId="0" applyFont="1" applyFill="1" applyBorder="1">
      <alignment vertical="center"/>
    </xf>
    <xf numFmtId="0" fontId="27" fillId="26" borderId="63" xfId="0" applyFont="1" applyFill="1" applyBorder="1">
      <alignment vertical="center"/>
    </xf>
    <xf numFmtId="0" fontId="27" fillId="25" borderId="13" xfId="0" applyFont="1" applyFill="1" applyBorder="1">
      <alignment vertical="center"/>
    </xf>
    <xf numFmtId="0" fontId="27" fillId="25" borderId="0" xfId="0" applyFont="1" applyFill="1">
      <alignment vertical="center"/>
    </xf>
    <xf numFmtId="0" fontId="27" fillId="25" borderId="14" xfId="0" applyFont="1" applyFill="1" applyBorder="1">
      <alignment vertical="center"/>
    </xf>
    <xf numFmtId="177" fontId="27" fillId="0" borderId="63" xfId="0" applyNumberFormat="1" applyFont="1" applyBorder="1" applyAlignment="1">
      <alignment horizontal="left" vertical="center" shrinkToFit="1"/>
    </xf>
    <xf numFmtId="0" fontId="26" fillId="25" borderId="19" xfId="0" applyFont="1" applyFill="1" applyBorder="1" applyAlignment="1">
      <alignment horizontal="center" vertical="top" wrapText="1"/>
    </xf>
    <xf numFmtId="0" fontId="26" fillId="25" borderId="16" xfId="0" applyFont="1" applyFill="1" applyBorder="1" applyAlignment="1">
      <alignment horizontal="center" vertical="top" wrapText="1"/>
    </xf>
    <xf numFmtId="0" fontId="26" fillId="25" borderId="17" xfId="0" applyFont="1" applyFill="1" applyBorder="1" applyAlignment="1">
      <alignment horizontal="center" vertical="top" wrapText="1"/>
    </xf>
    <xf numFmtId="0" fontId="27" fillId="0" borderId="14" xfId="0" applyFont="1" applyBorder="1" applyAlignment="1">
      <alignment vertical="top" wrapText="1"/>
    </xf>
    <xf numFmtId="0" fontId="26" fillId="25" borderId="19" xfId="0" applyFont="1" applyFill="1" applyBorder="1" applyAlignment="1">
      <alignment horizontal="center" vertical="center"/>
    </xf>
    <xf numFmtId="0" fontId="26" fillId="25" borderId="16" xfId="0" applyFont="1" applyFill="1" applyBorder="1" applyAlignment="1">
      <alignment horizontal="center" vertical="center"/>
    </xf>
    <xf numFmtId="0" fontId="26" fillId="25" borderId="17" xfId="0" applyFont="1" applyFill="1" applyBorder="1" applyAlignment="1">
      <alignment horizontal="center" vertical="center"/>
    </xf>
    <xf numFmtId="0" fontId="34" fillId="0" borderId="0" xfId="0" applyFont="1" applyAlignment="1">
      <alignment horizontal="center" vertical="center" wrapText="1"/>
    </xf>
    <xf numFmtId="0" fontId="34" fillId="0" borderId="48" xfId="0" applyFont="1" applyBorder="1" applyAlignment="1">
      <alignment horizontal="center" vertical="center" wrapText="1"/>
    </xf>
    <xf numFmtId="0" fontId="34" fillId="0" borderId="13" xfId="0" applyFont="1" applyBorder="1" applyAlignment="1">
      <alignment horizontal="center" vertical="center"/>
    </xf>
    <xf numFmtId="0" fontId="34" fillId="0" borderId="0" xfId="0" applyFont="1" applyAlignment="1">
      <alignment horizontal="center" vertical="center"/>
    </xf>
    <xf numFmtId="0" fontId="34" fillId="0" borderId="14" xfId="0" applyFont="1" applyBorder="1" applyAlignment="1">
      <alignment horizontal="center" vertical="center"/>
    </xf>
    <xf numFmtId="0" fontId="34" fillId="0" borderId="0" xfId="0" applyFont="1">
      <alignment vertical="center"/>
    </xf>
    <xf numFmtId="177" fontId="27" fillId="0" borderId="0" xfId="0" applyNumberFormat="1" applyFont="1" applyAlignment="1">
      <alignment horizontal="right" vertical="center"/>
    </xf>
    <xf numFmtId="0" fontId="27" fillId="0" borderId="0" xfId="0" applyFont="1" applyAlignment="1">
      <alignment horizontal="right"/>
    </xf>
    <xf numFmtId="0" fontId="32" fillId="0" borderId="14" xfId="0" applyFont="1" applyBorder="1" applyAlignment="1">
      <alignment vertical="center" shrinkToFit="1"/>
    </xf>
    <xf numFmtId="0" fontId="26" fillId="0" borderId="18" xfId="0" applyFont="1" applyBorder="1" applyAlignment="1">
      <alignment horizontal="left" vertical="top" wrapText="1"/>
    </xf>
    <xf numFmtId="0" fontId="26" fillId="0" borderId="16" xfId="0" applyFont="1" applyBorder="1" applyAlignment="1">
      <alignment horizontal="left" vertical="top" wrapText="1"/>
    </xf>
    <xf numFmtId="0" fontId="26" fillId="27" borderId="13" xfId="0" applyFont="1" applyFill="1" applyBorder="1" applyAlignment="1">
      <alignment vertical="top"/>
    </xf>
    <xf numFmtId="0" fontId="26" fillId="0" borderId="0" xfId="0" applyFont="1" applyAlignment="1">
      <alignment horizontal="left" vertical="center" wrapText="1"/>
    </xf>
    <xf numFmtId="0" fontId="26" fillId="0" borderId="63" xfId="0" applyFont="1" applyBorder="1" applyAlignment="1">
      <alignment vertical="center" wrapText="1"/>
    </xf>
    <xf numFmtId="0" fontId="26" fillId="0" borderId="49" xfId="0" applyFont="1" applyBorder="1" applyAlignment="1">
      <alignment vertical="top" wrapText="1"/>
    </xf>
    <xf numFmtId="0" fontId="27" fillId="26" borderId="20" xfId="0" applyFont="1" applyFill="1" applyBorder="1">
      <alignment vertical="center"/>
    </xf>
    <xf numFmtId="49" fontId="27" fillId="26" borderId="10" xfId="0" applyNumberFormat="1" applyFont="1" applyFill="1" applyBorder="1" applyAlignment="1">
      <alignment horizontal="center" vertical="center" shrinkToFit="1"/>
    </xf>
    <xf numFmtId="0" fontId="44" fillId="0" borderId="0" xfId="0" applyFont="1" applyAlignment="1">
      <alignment horizontal="left" vertical="top" wrapText="1"/>
    </xf>
    <xf numFmtId="0" fontId="52" fillId="0" borderId="0" xfId="0" applyFont="1" applyAlignment="1">
      <alignment horizontal="left" vertical="top" shrinkToFit="1"/>
    </xf>
    <xf numFmtId="0" fontId="44" fillId="0" borderId="0" xfId="0" applyFont="1" applyAlignment="1">
      <alignment horizontal="left" vertical="top" shrinkToFit="1"/>
    </xf>
    <xf numFmtId="0" fontId="52" fillId="0" borderId="0" xfId="0" applyFont="1" applyAlignment="1">
      <alignment horizontal="left" vertical="top" wrapText="1"/>
    </xf>
    <xf numFmtId="0" fontId="27" fillId="0" borderId="98" xfId="0" applyFont="1" applyBorder="1" applyAlignment="1">
      <alignment vertical="center" wrapText="1"/>
    </xf>
    <xf numFmtId="0" fontId="27" fillId="26" borderId="76" xfId="0" applyFont="1" applyFill="1" applyBorder="1">
      <alignment vertical="center"/>
    </xf>
    <xf numFmtId="49" fontId="27" fillId="26" borderId="69" xfId="0" applyNumberFormat="1" applyFont="1" applyFill="1" applyBorder="1" applyAlignment="1">
      <alignment horizontal="center" vertical="center" shrinkToFit="1"/>
    </xf>
    <xf numFmtId="49" fontId="27" fillId="26" borderId="71" xfId="0" applyNumberFormat="1" applyFont="1" applyFill="1" applyBorder="1" applyAlignment="1">
      <alignment horizontal="center" vertical="center" shrinkToFit="1"/>
    </xf>
    <xf numFmtId="49" fontId="27" fillId="26" borderId="64" xfId="0" applyNumberFormat="1" applyFont="1" applyFill="1" applyBorder="1" applyAlignment="1">
      <alignment horizontal="center" vertical="center" shrinkToFit="1"/>
    </xf>
    <xf numFmtId="0" fontId="27" fillId="0" borderId="68" xfId="0" applyFont="1" applyBorder="1">
      <alignment vertical="center"/>
    </xf>
    <xf numFmtId="0" fontId="27" fillId="0" borderId="70" xfId="0" applyFont="1" applyBorder="1">
      <alignment vertical="center"/>
    </xf>
    <xf numFmtId="0" fontId="27" fillId="0" borderId="75" xfId="0" applyFont="1" applyBorder="1">
      <alignment vertical="center"/>
    </xf>
    <xf numFmtId="0" fontId="27" fillId="0" borderId="16" xfId="0" applyFont="1" applyBorder="1" applyAlignment="1">
      <alignment horizontal="left" vertical="center" wrapText="1"/>
    </xf>
    <xf numFmtId="0" fontId="5" fillId="0" borderId="0" xfId="0" applyFont="1" applyAlignment="1">
      <alignment horizontal="center" vertical="center" wrapText="1"/>
    </xf>
    <xf numFmtId="0" fontId="26" fillId="0" borderId="61" xfId="0" applyFont="1" applyBorder="1" applyAlignment="1">
      <alignment horizontal="center" vertical="center" wrapText="1"/>
    </xf>
    <xf numFmtId="0" fontId="27" fillId="0" borderId="62" xfId="0" applyFont="1" applyBorder="1" applyAlignment="1">
      <alignment horizontal="center" vertical="center"/>
    </xf>
    <xf numFmtId="0" fontId="26" fillId="0" borderId="13" xfId="0" applyFont="1" applyBorder="1" applyAlignment="1">
      <alignment horizontal="left" vertical="top" wrapText="1"/>
    </xf>
    <xf numFmtId="0" fontId="27" fillId="27" borderId="0" xfId="0" applyFont="1" applyFill="1">
      <alignment vertical="center"/>
    </xf>
    <xf numFmtId="0" fontId="26" fillId="0" borderId="14" xfId="0" applyFont="1" applyBorder="1" applyAlignment="1">
      <alignment vertical="center" wrapText="1"/>
    </xf>
    <xf numFmtId="0" fontId="37" fillId="27" borderId="0" xfId="0" applyFont="1" applyFill="1">
      <alignment vertical="center"/>
    </xf>
    <xf numFmtId="0" fontId="27" fillId="27" borderId="16" xfId="0" applyFont="1" applyFill="1" applyBorder="1">
      <alignment vertical="center"/>
    </xf>
    <xf numFmtId="0" fontId="27" fillId="27" borderId="14" xfId="0" applyFont="1" applyFill="1" applyBorder="1">
      <alignment vertical="center"/>
    </xf>
    <xf numFmtId="0" fontId="40" fillId="27" borderId="0" xfId="0" applyFont="1" applyFill="1">
      <alignment vertical="center"/>
    </xf>
    <xf numFmtId="0" fontId="46" fillId="27" borderId="0" xfId="0" applyFont="1" applyFill="1" applyAlignment="1">
      <alignment vertical="top" wrapText="1"/>
    </xf>
    <xf numFmtId="0" fontId="27" fillId="27" borderId="0" xfId="0" applyFont="1" applyFill="1" applyAlignment="1">
      <alignment vertical="top" wrapText="1"/>
    </xf>
    <xf numFmtId="0" fontId="42" fillId="27" borderId="0" xfId="0" applyFont="1" applyFill="1" applyAlignment="1">
      <alignment horizontal="center" vertical="center"/>
    </xf>
    <xf numFmtId="0" fontId="39" fillId="27" borderId="0" xfId="0" applyFont="1" applyFill="1">
      <alignment vertical="center"/>
    </xf>
    <xf numFmtId="0" fontId="42" fillId="0" borderId="0" xfId="0" applyFont="1">
      <alignment vertical="center"/>
    </xf>
    <xf numFmtId="0" fontId="61" fillId="0" borderId="0" xfId="0" applyFont="1" applyAlignment="1">
      <alignment horizontal="left" vertical="top" wrapText="1"/>
    </xf>
    <xf numFmtId="0" fontId="61" fillId="0" borderId="48" xfId="0" applyFont="1" applyBorder="1" applyAlignment="1">
      <alignment horizontal="center" vertical="top" wrapText="1"/>
    </xf>
    <xf numFmtId="0" fontId="41" fillId="25" borderId="13" xfId="0" applyFont="1" applyFill="1" applyBorder="1" applyAlignment="1">
      <alignment horizontal="center" vertical="top" wrapText="1" shrinkToFit="1"/>
    </xf>
    <xf numFmtId="0" fontId="41" fillId="25" borderId="0" xfId="0" applyFont="1" applyFill="1" applyAlignment="1">
      <alignment horizontal="center" vertical="top" wrapText="1" shrinkToFit="1"/>
    </xf>
    <xf numFmtId="0" fontId="41" fillId="25" borderId="14" xfId="0" applyFont="1" applyFill="1" applyBorder="1" applyAlignment="1">
      <alignment horizontal="center" vertical="top" wrapText="1" shrinkToFit="1"/>
    </xf>
    <xf numFmtId="0" fontId="0" fillId="27" borderId="15" xfId="0" applyFill="1" applyBorder="1" applyAlignment="1">
      <alignment horizontal="left" vertical="top" wrapText="1"/>
    </xf>
    <xf numFmtId="0" fontId="26" fillId="27" borderId="15" xfId="0" applyFont="1" applyFill="1" applyBorder="1" applyAlignment="1">
      <alignment horizontal="left" vertical="top" wrapText="1"/>
    </xf>
    <xf numFmtId="0" fontId="61" fillId="0" borderId="15" xfId="0" applyFont="1" applyBorder="1" applyAlignment="1">
      <alignment horizontal="left" vertical="top" wrapText="1"/>
    </xf>
    <xf numFmtId="0" fontId="27" fillId="27" borderId="63" xfId="0" applyFont="1" applyFill="1" applyBorder="1">
      <alignment vertical="center"/>
    </xf>
    <xf numFmtId="0" fontId="0" fillId="0" borderId="13" xfId="0" applyBorder="1" applyAlignment="1">
      <alignment vertical="top" wrapText="1"/>
    </xf>
    <xf numFmtId="0" fontId="27" fillId="0" borderId="0" xfId="0" applyFont="1" applyAlignment="1">
      <alignment horizontal="left" vertical="top" wrapText="1" shrinkToFit="1"/>
    </xf>
    <xf numFmtId="0" fontId="35" fillId="0" borderId="0" xfId="0" applyFont="1" applyAlignment="1">
      <alignment horizontal="left" vertical="top" wrapText="1"/>
    </xf>
    <xf numFmtId="0" fontId="45" fillId="0" borderId="0" xfId="0" applyFont="1" applyAlignment="1">
      <alignment horizontal="left" vertical="top" wrapText="1"/>
    </xf>
    <xf numFmtId="0" fontId="27" fillId="27" borderId="13" xfId="0" applyFont="1" applyFill="1" applyBorder="1">
      <alignment vertical="center"/>
    </xf>
    <xf numFmtId="0" fontId="27" fillId="27" borderId="0" xfId="0" applyFont="1" applyFill="1" applyAlignment="1">
      <alignment horizontal="left" vertical="top" wrapText="1" shrinkToFit="1"/>
    </xf>
    <xf numFmtId="0" fontId="27" fillId="27" borderId="19" xfId="0" applyFont="1" applyFill="1" applyBorder="1" applyAlignment="1">
      <alignment vertical="center" shrinkToFit="1"/>
    </xf>
    <xf numFmtId="0" fontId="27" fillId="27" borderId="17" xfId="0" applyFont="1" applyFill="1" applyBorder="1" applyAlignment="1">
      <alignment vertical="center" shrinkToFit="1"/>
    </xf>
    <xf numFmtId="0" fontId="27" fillId="27" borderId="92" xfId="0" applyFont="1" applyFill="1" applyBorder="1" applyAlignment="1">
      <alignment horizontal="center" vertical="center"/>
    </xf>
    <xf numFmtId="0" fontId="27" fillId="0" borderId="0" xfId="0" applyFont="1" applyAlignment="1">
      <alignment horizontal="left" vertical="top" wrapText="1"/>
    </xf>
    <xf numFmtId="0" fontId="26" fillId="0" borderId="50" xfId="0" applyFont="1" applyBorder="1" applyAlignment="1">
      <alignment horizontal="left" vertical="top" wrapText="1"/>
    </xf>
    <xf numFmtId="0" fontId="26" fillId="27" borderId="19" xfId="0" applyFont="1" applyFill="1" applyBorder="1" applyAlignment="1">
      <alignment horizontal="right" vertical="top" wrapText="1"/>
    </xf>
    <xf numFmtId="0" fontId="27" fillId="27" borderId="16" xfId="0" applyFont="1" applyFill="1" applyBorder="1" applyAlignment="1">
      <alignment horizontal="center" vertical="center"/>
    </xf>
    <xf numFmtId="0" fontId="27" fillId="0" borderId="0" xfId="0" applyFont="1" applyAlignment="1">
      <alignment horizontal="left" vertical="top"/>
    </xf>
    <xf numFmtId="0" fontId="40" fillId="0" borderId="0" xfId="0" applyFont="1" applyAlignment="1">
      <alignment vertical="center" shrinkToFit="1"/>
    </xf>
    <xf numFmtId="0" fontId="40" fillId="0" borderId="14" xfId="0" applyFont="1" applyBorder="1" applyAlignment="1">
      <alignment horizontal="left" vertical="center" shrinkToFit="1"/>
    </xf>
    <xf numFmtId="0" fontId="27" fillId="0" borderId="92" xfId="0" applyFont="1" applyBorder="1" applyAlignment="1">
      <alignment vertical="center" wrapText="1"/>
    </xf>
    <xf numFmtId="0" fontId="27" fillId="0" borderId="0" xfId="0" applyFont="1" applyAlignment="1">
      <alignment vertical="center" wrapText="1"/>
    </xf>
    <xf numFmtId="0" fontId="40" fillId="0" borderId="0" xfId="0" applyFont="1" applyAlignment="1">
      <alignment vertical="center" wrapText="1"/>
    </xf>
    <xf numFmtId="0" fontId="62" fillId="0" borderId="16" xfId="0" applyFont="1" applyBorder="1">
      <alignment vertical="center"/>
    </xf>
    <xf numFmtId="0" fontId="62" fillId="0" borderId="17" xfId="0" applyFont="1" applyBorder="1">
      <alignment vertical="center"/>
    </xf>
    <xf numFmtId="0" fontId="27" fillId="0" borderId="0" xfId="0" applyFont="1" applyAlignment="1">
      <alignment horizontal="center" vertical="top"/>
    </xf>
    <xf numFmtId="0" fontId="27" fillId="27" borderId="0" xfId="0" applyFont="1" applyFill="1" applyAlignment="1">
      <alignment horizontal="left" vertical="center" shrinkToFit="1"/>
    </xf>
    <xf numFmtId="0" fontId="0" fillId="0" borderId="14" xfId="0" applyBorder="1" applyAlignment="1">
      <alignment vertical="center" shrinkToFit="1"/>
    </xf>
    <xf numFmtId="0" fontId="27" fillId="0" borderId="0" xfId="0" applyFont="1" applyAlignment="1">
      <alignment vertical="top"/>
    </xf>
    <xf numFmtId="0" fontId="45" fillId="0" borderId="0" xfId="0" applyFont="1" applyAlignment="1">
      <alignment vertical="top" wrapText="1"/>
    </xf>
    <xf numFmtId="0" fontId="64" fillId="27" borderId="13" xfId="0" applyFont="1" applyFill="1" applyBorder="1" applyAlignment="1">
      <alignment vertical="top" wrapText="1"/>
    </xf>
    <xf numFmtId="0" fontId="60" fillId="0" borderId="0" xfId="0" applyFont="1" applyAlignment="1">
      <alignment horizontal="left" vertical="top" wrapText="1"/>
    </xf>
    <xf numFmtId="0" fontId="60" fillId="0" borderId="48" xfId="0" applyFont="1" applyBorder="1" applyAlignment="1">
      <alignment horizontal="center" vertical="top" wrapText="1"/>
    </xf>
    <xf numFmtId="0" fontId="27" fillId="27" borderId="0" xfId="0" applyFont="1" applyFill="1" applyAlignment="1">
      <alignment vertical="center" wrapText="1"/>
    </xf>
    <xf numFmtId="0" fontId="26" fillId="0" borderId="14" xfId="0" applyFont="1" applyBorder="1" applyAlignment="1">
      <alignment horizontal="center" vertical="top" wrapText="1"/>
    </xf>
    <xf numFmtId="0" fontId="27" fillId="0" borderId="15" xfId="0" applyFont="1" applyBorder="1" applyAlignment="1">
      <alignment vertical="top" wrapText="1"/>
    </xf>
    <xf numFmtId="0" fontId="60" fillId="27" borderId="19" xfId="0" applyFont="1" applyFill="1" applyBorder="1" applyAlignment="1">
      <alignment vertical="top" wrapText="1"/>
    </xf>
    <xf numFmtId="0" fontId="60" fillId="0" borderId="99" xfId="0" applyFont="1" applyBorder="1" applyAlignment="1">
      <alignment horizontal="left" vertical="top" wrapText="1"/>
    </xf>
    <xf numFmtId="0" fontId="60" fillId="0" borderId="17" xfId="0" applyFont="1" applyBorder="1" applyAlignment="1">
      <alignment horizontal="center" vertical="top" wrapText="1"/>
    </xf>
    <xf numFmtId="0" fontId="60" fillId="0" borderId="50" xfId="0" applyFont="1" applyBorder="1" applyAlignment="1">
      <alignment horizontal="left" vertical="top" wrapText="1"/>
    </xf>
    <xf numFmtId="0" fontId="60" fillId="0" borderId="14" xfId="0" applyFont="1" applyBorder="1" applyAlignment="1">
      <alignment horizontal="center" vertical="top" wrapText="1"/>
    </xf>
    <xf numFmtId="0" fontId="27" fillId="0" borderId="15" xfId="0" applyFont="1" applyBorder="1" applyAlignment="1">
      <alignment horizontal="left" vertical="top" wrapText="1"/>
    </xf>
    <xf numFmtId="0" fontId="0" fillId="0" borderId="15" xfId="0" applyBorder="1" applyAlignment="1">
      <alignment horizontal="left" vertical="top" wrapText="1"/>
    </xf>
    <xf numFmtId="0" fontId="27" fillId="27" borderId="17" xfId="0" applyFont="1" applyFill="1" applyBorder="1">
      <alignment vertical="center"/>
    </xf>
    <xf numFmtId="0" fontId="40" fillId="27" borderId="0" xfId="0" applyFont="1" applyFill="1" applyAlignment="1">
      <alignment horizontal="left" vertical="center"/>
    </xf>
    <xf numFmtId="0" fontId="27" fillId="0" borderId="0" xfId="0" applyFont="1" applyAlignment="1">
      <alignment horizontal="left" vertical="center" shrinkToFit="1"/>
    </xf>
    <xf numFmtId="0" fontId="27" fillId="0" borderId="19" xfId="0" applyFont="1" applyBorder="1" applyAlignment="1">
      <alignment vertical="center" shrinkToFit="1"/>
    </xf>
    <xf numFmtId="0" fontId="27" fillId="0" borderId="17" xfId="0" applyFont="1" applyBorder="1" applyAlignment="1">
      <alignment vertical="center" shrinkToFit="1"/>
    </xf>
    <xf numFmtId="0" fontId="26" fillId="27" borderId="48" xfId="0" applyFont="1" applyFill="1" applyBorder="1" applyAlignment="1">
      <alignment horizontal="center" vertical="top" wrapText="1"/>
    </xf>
    <xf numFmtId="0" fontId="26" fillId="27" borderId="0" xfId="0" applyFont="1" applyFill="1" applyAlignment="1">
      <alignment horizontal="left" vertical="top" wrapText="1"/>
    </xf>
    <xf numFmtId="0" fontId="27" fillId="0" borderId="63" xfId="0" applyFont="1" applyBorder="1" applyAlignment="1">
      <alignment vertical="center" shrinkToFit="1"/>
    </xf>
    <xf numFmtId="0" fontId="26" fillId="27" borderId="49" xfId="0" applyFont="1" applyFill="1" applyBorder="1" applyAlignment="1">
      <alignment horizontal="center" vertical="top" wrapText="1"/>
    </xf>
    <xf numFmtId="0" fontId="26" fillId="27" borderId="48" xfId="0" applyFont="1" applyFill="1" applyBorder="1" applyAlignment="1">
      <alignment vertical="top" wrapText="1"/>
    </xf>
    <xf numFmtId="0" fontId="26" fillId="27" borderId="0" xfId="0" applyFont="1" applyFill="1" applyAlignment="1">
      <alignment vertical="top" wrapText="1"/>
    </xf>
    <xf numFmtId="0" fontId="26" fillId="27" borderId="0" xfId="0" applyFont="1" applyFill="1" applyAlignment="1">
      <alignment horizontal="center" vertical="center" wrapText="1"/>
    </xf>
    <xf numFmtId="0" fontId="26" fillId="27" borderId="48" xfId="0" applyFont="1" applyFill="1" applyBorder="1" applyAlignment="1">
      <alignment horizontal="center" vertical="center" wrapText="1"/>
    </xf>
    <xf numFmtId="0" fontId="27" fillId="27" borderId="14" xfId="0" applyFont="1" applyFill="1" applyBorder="1" applyAlignment="1">
      <alignment vertical="top" wrapText="1"/>
    </xf>
    <xf numFmtId="0" fontId="27" fillId="27" borderId="14" xfId="0" applyFont="1" applyFill="1" applyBorder="1" applyAlignment="1">
      <alignment horizontal="left" vertical="top" wrapText="1"/>
    </xf>
    <xf numFmtId="0" fontId="37" fillId="0" borderId="0" xfId="0" applyFont="1" applyAlignment="1">
      <alignment vertical="center" wrapText="1"/>
    </xf>
    <xf numFmtId="0" fontId="26" fillId="25" borderId="12" xfId="0" applyFont="1" applyFill="1" applyBorder="1" applyAlignment="1">
      <alignment horizontal="center" vertical="top" wrapText="1"/>
    </xf>
    <xf numFmtId="0" fontId="26" fillId="25" borderId="92" xfId="0" applyFont="1" applyFill="1" applyBorder="1" applyAlignment="1">
      <alignment horizontal="center" vertical="top" wrapText="1"/>
    </xf>
    <xf numFmtId="0" fontId="26" fillId="25" borderId="93" xfId="0" applyFont="1" applyFill="1" applyBorder="1" applyAlignment="1">
      <alignment horizontal="center" vertical="top" wrapText="1"/>
    </xf>
    <xf numFmtId="0" fontId="37" fillId="0" borderId="0" xfId="0" applyFont="1" applyAlignment="1">
      <alignment horizontal="center" vertical="center"/>
    </xf>
    <xf numFmtId="0" fontId="27" fillId="27" borderId="0" xfId="0" applyFont="1" applyFill="1" applyAlignment="1">
      <alignment horizontal="left" vertical="center"/>
    </xf>
    <xf numFmtId="0" fontId="65" fillId="0" borderId="0" xfId="0" applyFont="1">
      <alignment vertical="center"/>
    </xf>
    <xf numFmtId="0" fontId="61" fillId="25" borderId="13" xfId="0" applyFont="1" applyFill="1" applyBorder="1" applyAlignment="1">
      <alignment vertical="top" wrapText="1" shrinkToFit="1"/>
    </xf>
    <xf numFmtId="0" fontId="61" fillId="25" borderId="0" xfId="0" applyFont="1" applyFill="1" applyAlignment="1">
      <alignment vertical="top" wrapText="1" shrinkToFit="1"/>
    </xf>
    <xf numFmtId="0" fontId="61" fillId="25" borderId="14" xfId="0" applyFont="1" applyFill="1" applyBorder="1" applyAlignment="1">
      <alignment vertical="top" wrapText="1" shrinkToFit="1"/>
    </xf>
    <xf numFmtId="0" fontId="41" fillId="27" borderId="0" xfId="0" applyFont="1" applyFill="1">
      <alignment vertical="center"/>
    </xf>
    <xf numFmtId="0" fontId="40" fillId="0" borderId="0" xfId="0" applyFont="1" applyAlignment="1">
      <alignment vertical="top" wrapText="1"/>
    </xf>
    <xf numFmtId="0" fontId="26" fillId="0" borderId="15" xfId="0" applyFont="1" applyBorder="1">
      <alignment vertical="center"/>
    </xf>
    <xf numFmtId="0" fontId="35" fillId="0" borderId="0" xfId="0" applyFont="1" applyAlignment="1">
      <alignment horizontal="center" vertical="center"/>
    </xf>
    <xf numFmtId="0" fontId="26" fillId="0" borderId="92" xfId="0" applyFont="1" applyBorder="1" applyAlignment="1">
      <alignment horizontal="left" vertical="center"/>
    </xf>
    <xf numFmtId="0" fontId="26" fillId="0" borderId="0" xfId="0" applyFont="1" applyAlignment="1">
      <alignment horizontal="left" vertical="center"/>
    </xf>
    <xf numFmtId="0" fontId="26" fillId="0" borderId="17" xfId="0" applyFont="1" applyBorder="1" applyAlignment="1">
      <alignment horizontal="left" vertical="center"/>
    </xf>
    <xf numFmtId="0" fontId="26" fillId="27" borderId="0" xfId="0" applyFont="1" applyFill="1" applyAlignment="1">
      <alignment vertical="top" wrapText="1" shrinkToFit="1"/>
    </xf>
    <xf numFmtId="0" fontId="43" fillId="0" borderId="0" xfId="0" applyFont="1">
      <alignment vertical="center"/>
    </xf>
    <xf numFmtId="0" fontId="26" fillId="0" borderId="0" xfId="0" applyFont="1" applyAlignment="1">
      <alignment horizontal="center" vertical="center"/>
    </xf>
    <xf numFmtId="0" fontId="26" fillId="0" borderId="18" xfId="0" applyFont="1" applyBorder="1">
      <alignment vertical="center"/>
    </xf>
    <xf numFmtId="0" fontId="26" fillId="25" borderId="19" xfId="0" applyFont="1" applyFill="1" applyBorder="1" applyAlignment="1">
      <alignment horizontal="center" vertical="top" wrapText="1" shrinkToFit="1"/>
    </xf>
    <xf numFmtId="0" fontId="26" fillId="25" borderId="16" xfId="0" applyFont="1" applyFill="1" applyBorder="1" applyAlignment="1">
      <alignment horizontal="center" vertical="top" wrapText="1" shrinkToFit="1"/>
    </xf>
    <xf numFmtId="0" fontId="26" fillId="25" borderId="17" xfId="0" applyFont="1" applyFill="1" applyBorder="1" applyAlignment="1">
      <alignment horizontal="center" vertical="top" wrapText="1" shrinkToFit="1"/>
    </xf>
    <xf numFmtId="0" fontId="26" fillId="0" borderId="50" xfId="0" applyFont="1" applyBorder="1" applyAlignment="1">
      <alignment vertical="top" wrapText="1"/>
    </xf>
    <xf numFmtId="0" fontId="26" fillId="0" borderId="13" xfId="0" applyFont="1" applyBorder="1" applyAlignment="1">
      <alignment horizontal="right" vertical="top" wrapText="1"/>
    </xf>
    <xf numFmtId="0" fontId="26" fillId="25" borderId="12" xfId="0" applyFont="1" applyFill="1" applyBorder="1" applyAlignment="1">
      <alignment horizontal="center" vertical="top" wrapText="1" shrinkToFit="1"/>
    </xf>
    <xf numFmtId="0" fontId="26" fillId="25" borderId="92" xfId="0" applyFont="1" applyFill="1" applyBorder="1" applyAlignment="1">
      <alignment horizontal="center" vertical="top" wrapText="1" shrinkToFit="1"/>
    </xf>
    <xf numFmtId="0" fontId="26" fillId="25" borderId="93" xfId="0" applyFont="1" applyFill="1" applyBorder="1" applyAlignment="1">
      <alignment horizontal="center" vertical="top" wrapText="1" shrinkToFit="1"/>
    </xf>
    <xf numFmtId="0" fontId="26" fillId="0" borderId="92" xfId="0" applyFont="1" applyBorder="1" applyAlignment="1">
      <alignment horizontal="left" vertical="top" wrapText="1"/>
    </xf>
    <xf numFmtId="0" fontId="27" fillId="0" borderId="92" xfId="0" applyFont="1" applyBorder="1" applyAlignment="1">
      <alignment horizontal="left" vertical="center"/>
    </xf>
    <xf numFmtId="0" fontId="26" fillId="27" borderId="50" xfId="0" applyFont="1" applyFill="1" applyBorder="1" applyAlignment="1">
      <alignment horizontal="left" vertical="top" wrapText="1"/>
    </xf>
    <xf numFmtId="0" fontId="27" fillId="0" borderId="14" xfId="0" applyFont="1" applyBorder="1" applyAlignment="1">
      <alignment horizontal="left" vertical="center" wrapText="1"/>
    </xf>
    <xf numFmtId="0" fontId="27" fillId="0" borderId="0" xfId="0" applyFont="1" applyAlignment="1" applyProtection="1">
      <alignment horizontal="center" vertical="center"/>
      <protection locked="0"/>
    </xf>
    <xf numFmtId="0" fontId="26" fillId="27" borderId="13" xfId="0" applyFont="1" applyFill="1" applyBorder="1" applyAlignment="1">
      <alignment horizontal="center" vertical="top" wrapText="1"/>
    </xf>
    <xf numFmtId="0" fontId="49" fillId="0" borderId="0" xfId="0" applyFont="1" applyAlignment="1">
      <alignment horizontal="left" vertical="center" wrapText="1"/>
    </xf>
    <xf numFmtId="0" fontId="49" fillId="0" borderId="16" xfId="0" applyFont="1" applyBorder="1" applyAlignment="1">
      <alignment horizontal="left" vertical="center" wrapText="1"/>
    </xf>
    <xf numFmtId="0" fontId="26" fillId="26" borderId="13" xfId="0" applyFont="1" applyFill="1" applyBorder="1" applyAlignment="1">
      <alignment horizontal="center" vertical="center" wrapText="1"/>
    </xf>
    <xf numFmtId="0" fontId="26" fillId="26" borderId="14" xfId="0" applyFont="1" applyFill="1" applyBorder="1" applyAlignment="1">
      <alignment horizontal="center" vertical="center" wrapText="1"/>
    </xf>
    <xf numFmtId="0" fontId="27" fillId="0" borderId="16" xfId="0" applyFont="1" applyBorder="1" applyAlignment="1">
      <alignment vertical="center" shrinkToFit="1"/>
    </xf>
    <xf numFmtId="0" fontId="26" fillId="0" borderId="11" xfId="0" applyFont="1" applyBorder="1" applyAlignment="1">
      <alignment horizontal="left" vertical="top" wrapText="1"/>
    </xf>
    <xf numFmtId="0" fontId="66" fillId="26" borderId="62" xfId="0" applyFont="1" applyFill="1" applyBorder="1">
      <alignment vertical="center"/>
    </xf>
    <xf numFmtId="0" fontId="26" fillId="27" borderId="16" xfId="0" applyFont="1" applyFill="1" applyBorder="1" applyAlignment="1">
      <alignment vertical="top" wrapText="1"/>
    </xf>
    <xf numFmtId="0" fontId="26" fillId="27" borderId="49" xfId="0" applyFont="1" applyFill="1" applyBorder="1" applyAlignment="1">
      <alignment vertical="top" wrapText="1"/>
    </xf>
    <xf numFmtId="0" fontId="52" fillId="0" borderId="17" xfId="0" applyFont="1" applyBorder="1" applyAlignment="1">
      <alignment horizontal="left" vertical="top" wrapText="1"/>
    </xf>
    <xf numFmtId="0" fontId="26" fillId="0" borderId="19" xfId="0" applyFont="1" applyBorder="1" applyAlignment="1">
      <alignment vertical="center" wrapText="1"/>
    </xf>
    <xf numFmtId="0" fontId="26" fillId="0" borderId="0" xfId="0" applyFont="1" applyAlignment="1" applyProtection="1">
      <alignment horizontal="left" vertical="top" wrapText="1" shrinkToFit="1"/>
      <protection locked="0"/>
    </xf>
    <xf numFmtId="0" fontId="60" fillId="27" borderId="12" xfId="0" applyFont="1" applyFill="1" applyBorder="1" applyAlignment="1">
      <alignment vertical="top" wrapText="1"/>
    </xf>
    <xf numFmtId="0" fontId="26" fillId="0" borderId="92" xfId="0" applyFont="1" applyBorder="1" applyAlignment="1">
      <alignment horizontal="left" vertical="center" shrinkToFit="1"/>
    </xf>
    <xf numFmtId="0" fontId="30" fillId="0" borderId="92" xfId="0" applyFont="1" applyBorder="1" applyAlignment="1">
      <alignment horizontal="left" vertical="top" wrapText="1"/>
    </xf>
    <xf numFmtId="0" fontId="30" fillId="0" borderId="92" xfId="0" applyFont="1" applyBorder="1" applyAlignment="1">
      <alignment horizontal="left" shrinkToFit="1"/>
    </xf>
    <xf numFmtId="0" fontId="30" fillId="0" borderId="92" xfId="0" applyFont="1" applyBorder="1" applyAlignment="1">
      <alignment horizontal="right" wrapText="1"/>
    </xf>
    <xf numFmtId="0" fontId="26" fillId="27" borderId="12" xfId="0" applyFont="1" applyFill="1" applyBorder="1" applyAlignment="1">
      <alignment vertical="top" wrapText="1"/>
    </xf>
    <xf numFmtId="0" fontId="27" fillId="25" borderId="12" xfId="0" applyFont="1" applyFill="1" applyBorder="1">
      <alignment vertical="center"/>
    </xf>
    <xf numFmtId="0" fontId="27" fillId="25" borderId="92" xfId="0" applyFont="1" applyFill="1" applyBorder="1">
      <alignment vertical="center"/>
    </xf>
    <xf numFmtId="0" fontId="27" fillId="25" borderId="93" xfId="0" applyFont="1" applyFill="1" applyBorder="1">
      <alignment vertical="center"/>
    </xf>
    <xf numFmtId="0" fontId="26" fillId="0" borderId="16" xfId="0" applyFont="1" applyBorder="1" applyAlignment="1">
      <alignment horizontal="left" vertical="center" shrinkToFit="1"/>
    </xf>
    <xf numFmtId="0" fontId="27" fillId="0" borderId="16" xfId="0" applyFont="1" applyBorder="1" applyAlignment="1">
      <alignment horizontal="left" vertical="center" shrinkToFit="1"/>
    </xf>
    <xf numFmtId="0" fontId="26" fillId="0" borderId="19" xfId="0" applyFont="1" applyBorder="1">
      <alignment vertical="center"/>
    </xf>
    <xf numFmtId="0" fontId="30" fillId="0" borderId="16" xfId="0" applyFont="1" applyBorder="1" applyAlignment="1">
      <alignment horizontal="left" vertical="top" wrapText="1"/>
    </xf>
    <xf numFmtId="0" fontId="30" fillId="0" borderId="16" xfId="0" applyFont="1" applyBorder="1" applyAlignment="1">
      <alignment horizontal="left" shrinkToFit="1"/>
    </xf>
    <xf numFmtId="0" fontId="30" fillId="0" borderId="16" xfId="0" applyFont="1" applyBorder="1" applyAlignment="1">
      <alignment horizontal="right" wrapText="1"/>
    </xf>
    <xf numFmtId="0" fontId="26" fillId="0" borderId="16" xfId="0" applyFont="1" applyBorder="1">
      <alignment vertical="center"/>
    </xf>
    <xf numFmtId="0" fontId="26" fillId="0" borderId="17" xfId="0" applyFont="1" applyBorder="1">
      <alignment vertical="center"/>
    </xf>
    <xf numFmtId="0" fontId="26" fillId="0" borderId="16" xfId="0" applyFont="1" applyBorder="1" applyAlignment="1" applyProtection="1">
      <alignment horizontal="left" vertical="top" wrapText="1" shrinkToFit="1"/>
      <protection locked="0"/>
    </xf>
    <xf numFmtId="0" fontId="50" fillId="0" borderId="13" xfId="0" applyFont="1" applyBorder="1" applyAlignment="1">
      <alignment horizontal="left" vertical="top" wrapText="1"/>
    </xf>
    <xf numFmtId="0" fontId="50" fillId="0" borderId="19" xfId="0" applyFont="1" applyBorder="1" applyAlignment="1">
      <alignment horizontal="left" vertical="top" wrapText="1"/>
    </xf>
    <xf numFmtId="0" fontId="66" fillId="26" borderId="63" xfId="0" applyFont="1" applyFill="1" applyBorder="1">
      <alignment vertical="center"/>
    </xf>
    <xf numFmtId="0" fontId="27" fillId="26" borderId="62" xfId="0" applyFont="1" applyFill="1" applyBorder="1" applyAlignment="1">
      <alignment vertical="top"/>
    </xf>
    <xf numFmtId="0" fontId="27" fillId="26" borderId="63" xfId="0" applyFont="1" applyFill="1" applyBorder="1" applyAlignment="1">
      <alignment vertical="top"/>
    </xf>
    <xf numFmtId="0" fontId="26" fillId="0" borderId="15" xfId="0" applyFont="1" applyBorder="1" applyAlignment="1">
      <alignment horizontal="left" vertical="top"/>
    </xf>
    <xf numFmtId="0" fontId="27" fillId="0" borderId="17" xfId="0" applyFont="1" applyBorder="1" applyAlignment="1">
      <alignment horizontal="center" vertical="center"/>
    </xf>
    <xf numFmtId="0" fontId="27" fillId="0" borderId="17" xfId="0" applyFont="1" applyBorder="1" applyAlignment="1">
      <alignment horizontal="left" vertical="center"/>
    </xf>
    <xf numFmtId="0" fontId="40" fillId="0" borderId="0" xfId="0" applyFont="1" applyAlignment="1">
      <alignment horizontal="left" vertical="top" wrapText="1"/>
    </xf>
    <xf numFmtId="0" fontId="40" fillId="0" borderId="14" xfId="0" applyFont="1" applyBorder="1" applyAlignment="1">
      <alignment horizontal="left" vertical="top" wrapText="1"/>
    </xf>
    <xf numFmtId="0" fontId="27" fillId="0" borderId="63" xfId="0" applyFont="1" applyBorder="1" applyAlignment="1">
      <alignment horizontal="center" vertical="center"/>
    </xf>
    <xf numFmtId="0" fontId="26" fillId="0" borderId="14" xfId="0" applyFont="1" applyBorder="1" applyAlignment="1">
      <alignment horizontal="left" vertical="top" wrapText="1"/>
    </xf>
    <xf numFmtId="0" fontId="26" fillId="0" borderId="15" xfId="0" applyFont="1" applyBorder="1" applyAlignment="1">
      <alignment horizontal="center" vertical="top" wrapText="1"/>
    </xf>
    <xf numFmtId="0" fontId="51" fillId="0" borderId="15" xfId="0" applyFont="1" applyBorder="1" applyAlignment="1">
      <alignment vertical="top" wrapText="1"/>
    </xf>
    <xf numFmtId="0" fontId="51" fillId="0" borderId="18" xfId="0" applyFont="1" applyBorder="1" applyAlignment="1">
      <alignment vertical="top" wrapText="1"/>
    </xf>
    <xf numFmtId="0" fontId="51" fillId="0" borderId="11" xfId="0" applyFont="1" applyBorder="1" applyAlignment="1">
      <alignment horizontal="left" vertical="top" wrapText="1"/>
    </xf>
    <xf numFmtId="0" fontId="26" fillId="0" borderId="15" xfId="0" applyFont="1" applyBorder="1" applyAlignment="1">
      <alignment horizontal="center" vertical="center"/>
    </xf>
    <xf numFmtId="0" fontId="26" fillId="0" borderId="18" xfId="0" applyFont="1" applyBorder="1" applyAlignment="1">
      <alignment horizontal="center" vertical="center"/>
    </xf>
    <xf numFmtId="0" fontId="37" fillId="0" borderId="0" xfId="0" applyFont="1" applyAlignment="1">
      <alignment vertical="top"/>
    </xf>
    <xf numFmtId="0" fontId="41" fillId="0" borderId="0" xfId="0" applyFont="1" applyAlignment="1">
      <alignment vertical="top"/>
    </xf>
    <xf numFmtId="0" fontId="26" fillId="0" borderId="10" xfId="0" applyFont="1" applyBorder="1" applyAlignment="1">
      <alignment vertical="center" wrapText="1"/>
    </xf>
    <xf numFmtId="0" fontId="27" fillId="0" borderId="12" xfId="0" applyFont="1" applyBorder="1" applyAlignment="1">
      <alignment vertical="top"/>
    </xf>
    <xf numFmtId="0" fontId="26" fillId="0" borderId="92" xfId="0" applyFont="1" applyBorder="1" applyAlignment="1">
      <alignment vertical="top"/>
    </xf>
    <xf numFmtId="0" fontId="26" fillId="0" borderId="93" xfId="0" applyFont="1" applyBorder="1" applyAlignment="1">
      <alignment vertical="top"/>
    </xf>
    <xf numFmtId="0" fontId="26" fillId="0" borderId="11" xfId="0" applyFont="1" applyBorder="1" applyAlignment="1">
      <alignment vertical="center" wrapText="1"/>
    </xf>
    <xf numFmtId="0" fontId="26" fillId="0" borderId="12" xfId="0" applyFont="1" applyBorder="1" applyAlignment="1">
      <alignment horizontal="center" vertical="center" wrapText="1"/>
    </xf>
    <xf numFmtId="0" fontId="26" fillId="0" borderId="93" xfId="0" applyFont="1" applyBorder="1" applyAlignment="1">
      <alignment horizontal="center" vertical="center" wrapText="1"/>
    </xf>
    <xf numFmtId="0" fontId="26" fillId="32" borderId="12" xfId="0" applyFont="1" applyFill="1" applyBorder="1" applyAlignment="1">
      <alignment horizontal="center" vertical="center"/>
    </xf>
    <xf numFmtId="0" fontId="26" fillId="32" borderId="92" xfId="0" applyFont="1" applyFill="1" applyBorder="1" applyAlignment="1">
      <alignment horizontal="center" vertical="center"/>
    </xf>
    <xf numFmtId="0" fontId="26" fillId="32" borderId="93" xfId="0" applyFont="1" applyFill="1" applyBorder="1" applyAlignment="1">
      <alignment horizontal="center" vertical="center"/>
    </xf>
    <xf numFmtId="0" fontId="26" fillId="0" borderId="13" xfId="0" applyFont="1" applyBorder="1" applyAlignment="1">
      <alignment vertical="top"/>
    </xf>
    <xf numFmtId="0" fontId="27" fillId="0" borderId="13" xfId="0" applyFont="1" applyBorder="1" applyAlignment="1">
      <alignment vertical="top"/>
    </xf>
    <xf numFmtId="0" fontId="27" fillId="0" borderId="81" xfId="0" applyFont="1" applyBorder="1">
      <alignment vertical="center"/>
    </xf>
    <xf numFmtId="0" fontId="27" fillId="0" borderId="80" xfId="0" applyFont="1" applyBorder="1">
      <alignment vertical="center"/>
    </xf>
    <xf numFmtId="0" fontId="27" fillId="0" borderId="79" xfId="0" applyFont="1" applyBorder="1">
      <alignment vertical="center"/>
    </xf>
    <xf numFmtId="0" fontId="26" fillId="0" borderId="13" xfId="0" applyFont="1" applyBorder="1" applyAlignment="1">
      <alignment horizontal="center" vertical="top" shrinkToFit="1"/>
    </xf>
    <xf numFmtId="0" fontId="26" fillId="0" borderId="0" xfId="0" applyFont="1" applyAlignment="1">
      <alignment horizontal="center" vertical="top" shrinkToFit="1"/>
    </xf>
    <xf numFmtId="0" fontId="26" fillId="0" borderId="0" xfId="0" applyFont="1" applyAlignment="1">
      <alignment horizontal="center" vertical="center" shrinkToFit="1"/>
    </xf>
    <xf numFmtId="0" fontId="26" fillId="32" borderId="13" xfId="0" applyFont="1" applyFill="1" applyBorder="1" applyAlignment="1">
      <alignment horizontal="center" vertical="top" wrapText="1" shrinkToFit="1"/>
    </xf>
    <xf numFmtId="0" fontId="26" fillId="32" borderId="0" xfId="0" applyFont="1" applyFill="1" applyAlignment="1">
      <alignment horizontal="center" vertical="top" wrapText="1" shrinkToFit="1"/>
    </xf>
    <xf numFmtId="0" fontId="26" fillId="32" borderId="14" xfId="0" applyFont="1" applyFill="1" applyBorder="1" applyAlignment="1">
      <alignment horizontal="center" vertical="top" wrapText="1" shrinkToFit="1"/>
    </xf>
    <xf numFmtId="0" fontId="26" fillId="0" borderId="19" xfId="0" applyFont="1" applyBorder="1" applyAlignment="1">
      <alignment horizontal="right" vertical="top" wrapText="1"/>
    </xf>
    <xf numFmtId="0" fontId="26" fillId="0" borderId="17" xfId="0" applyFont="1" applyBorder="1" applyAlignment="1">
      <alignment horizontal="left" vertical="top" wrapText="1"/>
    </xf>
    <xf numFmtId="0" fontId="26" fillId="32" borderId="19" xfId="0" applyFont="1" applyFill="1" applyBorder="1" applyAlignment="1">
      <alignment horizontal="center" vertical="top" wrapText="1" shrinkToFit="1"/>
    </xf>
    <xf numFmtId="0" fontId="26" fillId="32" borderId="16" xfId="0" applyFont="1" applyFill="1" applyBorder="1" applyAlignment="1">
      <alignment horizontal="center" vertical="top" wrapText="1" shrinkToFit="1"/>
    </xf>
    <xf numFmtId="0" fontId="26" fillId="32" borderId="17" xfId="0" applyFont="1" applyFill="1" applyBorder="1" applyAlignment="1">
      <alignment horizontal="center" vertical="top" wrapText="1" shrinkToFit="1"/>
    </xf>
    <xf numFmtId="0" fontId="26" fillId="0" borderId="12" xfId="0" applyFont="1" applyBorder="1" applyAlignment="1">
      <alignment horizontal="right" vertical="top" wrapText="1"/>
    </xf>
    <xf numFmtId="0" fontId="26" fillId="0" borderId="93" xfId="0" applyFont="1" applyBorder="1" applyAlignment="1">
      <alignment horizontal="left" vertical="top" wrapText="1"/>
    </xf>
    <xf numFmtId="0" fontId="26" fillId="32" borderId="12" xfId="0" applyFont="1" applyFill="1" applyBorder="1" applyAlignment="1">
      <alignment horizontal="center" vertical="top" wrapText="1" shrinkToFit="1"/>
    </xf>
    <xf numFmtId="0" fontId="26" fillId="32" borderId="92" xfId="0" applyFont="1" applyFill="1" applyBorder="1" applyAlignment="1">
      <alignment horizontal="center" vertical="top" wrapText="1" shrinkToFit="1"/>
    </xf>
    <xf numFmtId="0" fontId="26" fillId="32" borderId="93" xfId="0" applyFont="1" applyFill="1" applyBorder="1" applyAlignment="1">
      <alignment horizontal="center" vertical="top" wrapText="1" shrinkToFit="1"/>
    </xf>
    <xf numFmtId="0" fontId="26" fillId="0" borderId="14" xfId="0" applyFont="1" applyBorder="1" applyAlignment="1">
      <alignment vertical="top" wrapText="1"/>
    </xf>
    <xf numFmtId="0" fontId="26" fillId="32" borderId="13" xfId="0" applyFont="1" applyFill="1" applyBorder="1" applyAlignment="1">
      <alignment vertical="top" wrapText="1" shrinkToFit="1"/>
    </xf>
    <xf numFmtId="0" fontId="26" fillId="32" borderId="0" xfId="0" applyFont="1" applyFill="1" applyAlignment="1">
      <alignment vertical="top" wrapText="1" shrinkToFit="1"/>
    </xf>
    <xf numFmtId="0" fontId="26" fillId="32" borderId="14" xfId="0" applyFont="1" applyFill="1" applyBorder="1" applyAlignment="1">
      <alignment vertical="top" wrapText="1" shrinkToFit="1"/>
    </xf>
    <xf numFmtId="0" fontId="26" fillId="0" borderId="16" xfId="0" applyFont="1" applyBorder="1" applyAlignment="1">
      <alignment vertical="center" wrapText="1"/>
    </xf>
    <xf numFmtId="0" fontId="26" fillId="0" borderId="92" xfId="0" applyFont="1" applyBorder="1" applyAlignment="1">
      <alignment vertical="center" wrapText="1"/>
    </xf>
    <xf numFmtId="0" fontId="27" fillId="29" borderId="63" xfId="0" applyFont="1" applyFill="1" applyBorder="1">
      <alignment vertical="center"/>
    </xf>
    <xf numFmtId="0" fontId="36" fillId="0" borderId="0" xfId="0" applyFont="1" applyAlignment="1">
      <alignment horizontal="left" vertical="top"/>
    </xf>
    <xf numFmtId="0" fontId="26" fillId="26" borderId="61" xfId="0" applyFont="1" applyFill="1" applyBorder="1">
      <alignment vertical="center"/>
    </xf>
    <xf numFmtId="0" fontId="26" fillId="32" borderId="19" xfId="0" applyFont="1" applyFill="1" applyBorder="1" applyAlignment="1">
      <alignment vertical="top" wrapText="1" shrinkToFit="1"/>
    </xf>
    <xf numFmtId="0" fontId="26" fillId="32" borderId="16" xfId="0" applyFont="1" applyFill="1" applyBorder="1" applyAlignment="1">
      <alignment vertical="top" wrapText="1" shrinkToFit="1"/>
    </xf>
    <xf numFmtId="0" fontId="26" fillId="32" borderId="17" xfId="0" applyFont="1" applyFill="1" applyBorder="1" applyAlignment="1">
      <alignment vertical="top" wrapText="1" shrinkToFit="1"/>
    </xf>
    <xf numFmtId="0" fontId="26" fillId="0" borderId="93" xfId="0" applyFont="1" applyBorder="1" applyAlignment="1">
      <alignment vertical="top" wrapText="1"/>
    </xf>
    <xf numFmtId="0" fontId="26" fillId="0" borderId="92" xfId="0" applyFont="1" applyBorder="1">
      <alignment vertical="center"/>
    </xf>
    <xf numFmtId="0" fontId="26" fillId="32" borderId="12" xfId="0" applyFont="1" applyFill="1" applyBorder="1" applyAlignment="1">
      <alignment vertical="top" wrapText="1" shrinkToFit="1"/>
    </xf>
    <xf numFmtId="0" fontId="26" fillId="32" borderId="92" xfId="0" applyFont="1" applyFill="1" applyBorder="1" applyAlignment="1">
      <alignment vertical="top" wrapText="1" shrinkToFit="1"/>
    </xf>
    <xf numFmtId="0" fontId="26" fillId="32" borderId="93" xfId="0" applyFont="1" applyFill="1" applyBorder="1" applyAlignment="1">
      <alignment vertical="top" wrapText="1" shrinkToFit="1"/>
    </xf>
    <xf numFmtId="0" fontId="26" fillId="0" borderId="129" xfId="0" applyFont="1" applyBorder="1" applyAlignment="1">
      <alignment vertical="center" wrapText="1"/>
    </xf>
    <xf numFmtId="0" fontId="27" fillId="0" borderId="131" xfId="0" applyFont="1" applyBorder="1" applyAlignment="1">
      <alignment horizontal="center" vertical="center"/>
    </xf>
    <xf numFmtId="0" fontId="26" fillId="26" borderId="61" xfId="0" applyFont="1" applyFill="1" applyBorder="1" applyAlignment="1">
      <alignment horizontal="center" vertical="center" wrapText="1"/>
    </xf>
    <xf numFmtId="0" fontId="27" fillId="0" borderId="134" xfId="0" applyFont="1" applyBorder="1" applyAlignment="1">
      <alignment horizontal="center" vertical="center"/>
    </xf>
    <xf numFmtId="0" fontId="41" fillId="0" borderId="0" xfId="0" applyFont="1" applyAlignment="1">
      <alignment vertical="top" wrapText="1"/>
    </xf>
    <xf numFmtId="0" fontId="68" fillId="0" borderId="0" xfId="0" applyFont="1">
      <alignment vertical="center"/>
    </xf>
    <xf numFmtId="0" fontId="27" fillId="0" borderId="131" xfId="0" applyFont="1" applyBorder="1">
      <alignment vertical="center"/>
    </xf>
    <xf numFmtId="0" fontId="26" fillId="0" borderId="17" xfId="0" applyFont="1" applyBorder="1" applyAlignment="1">
      <alignment vertical="top" wrapText="1"/>
    </xf>
    <xf numFmtId="0" fontId="26" fillId="26" borderId="61" xfId="0" applyFont="1" applyFill="1" applyBorder="1" applyAlignment="1">
      <alignment vertical="top" wrapText="1"/>
    </xf>
    <xf numFmtId="0" fontId="41" fillId="0" borderId="0" xfId="0" applyFont="1" applyAlignment="1">
      <alignment horizontal="left" vertical="center" wrapText="1"/>
    </xf>
    <xf numFmtId="0" fontId="27" fillId="26" borderId="12" xfId="0" applyFont="1" applyFill="1" applyBorder="1">
      <alignment vertical="center"/>
    </xf>
    <xf numFmtId="0" fontId="27" fillId="26" borderId="19" xfId="0" applyFont="1" applyFill="1" applyBorder="1">
      <alignment vertical="center"/>
    </xf>
    <xf numFmtId="0" fontId="33" fillId="0" borderId="0" xfId="0" applyFont="1" applyAlignment="1">
      <alignment horizontal="right" vertical="center"/>
    </xf>
    <xf numFmtId="0" fontId="33" fillId="0" borderId="13" xfId="0" applyFont="1" applyBorder="1" applyAlignment="1">
      <alignment horizontal="center" vertical="center"/>
    </xf>
    <xf numFmtId="0" fontId="33" fillId="0" borderId="0" xfId="0" applyFont="1" applyAlignment="1">
      <alignment horizontal="center" vertical="center"/>
    </xf>
    <xf numFmtId="0" fontId="27" fillId="0" borderId="140" xfId="0" applyFont="1" applyBorder="1">
      <alignment vertical="center"/>
    </xf>
    <xf numFmtId="0" fontId="26" fillId="26" borderId="0" xfId="0" applyFont="1" applyFill="1" applyAlignment="1">
      <alignment horizontal="center" vertical="top" wrapText="1"/>
    </xf>
    <xf numFmtId="0" fontId="26" fillId="26" borderId="61" xfId="0" applyFont="1" applyFill="1" applyBorder="1" applyAlignment="1">
      <alignment horizontal="center" vertical="top" wrapText="1"/>
    </xf>
    <xf numFmtId="0" fontId="26" fillId="26" borderId="12" xfId="0" applyFont="1" applyFill="1" applyBorder="1" applyAlignment="1">
      <alignment horizontal="center" vertical="top" wrapText="1"/>
    </xf>
    <xf numFmtId="0" fontId="26" fillId="26" borderId="19" xfId="0" applyFont="1" applyFill="1" applyBorder="1" applyAlignment="1">
      <alignment horizontal="center" vertical="top" wrapText="1"/>
    </xf>
    <xf numFmtId="0" fontId="41" fillId="0" borderId="16" xfId="0" applyFont="1" applyBorder="1" applyAlignment="1">
      <alignment horizontal="left" vertical="center" wrapText="1"/>
    </xf>
    <xf numFmtId="0" fontId="41" fillId="0" borderId="92" xfId="0" applyFont="1" applyBorder="1" applyAlignment="1">
      <alignment horizontal="left" vertical="center" wrapText="1"/>
    </xf>
    <xf numFmtId="0" fontId="26" fillId="26" borderId="61" xfId="0" applyFont="1" applyFill="1" applyBorder="1" applyAlignment="1">
      <alignment horizontal="center" vertical="center"/>
    </xf>
    <xf numFmtId="0" fontId="26" fillId="0" borderId="63" xfId="0" applyFont="1" applyBorder="1" applyAlignment="1">
      <alignment horizontal="left" vertical="center"/>
    </xf>
    <xf numFmtId="0" fontId="33" fillId="0" borderId="13" xfId="0" applyFont="1" applyBorder="1" applyAlignment="1">
      <alignment horizontal="right" vertical="center"/>
    </xf>
    <xf numFmtId="0" fontId="33" fillId="0" borderId="15" xfId="0" applyFont="1" applyBorder="1" applyAlignment="1">
      <alignment horizontal="center" vertical="center"/>
    </xf>
    <xf numFmtId="0" fontId="26" fillId="0" borderId="131" xfId="0" applyFont="1" applyBorder="1" applyAlignment="1">
      <alignment horizontal="left" vertical="center"/>
    </xf>
    <xf numFmtId="183" fontId="26" fillId="0" borderId="0" xfId="0" applyNumberFormat="1" applyFont="1" applyAlignment="1">
      <alignment horizontal="right" vertical="center" shrinkToFit="1"/>
    </xf>
    <xf numFmtId="0" fontId="33" fillId="0" borderId="0" xfId="0" applyFont="1" applyAlignment="1">
      <alignment horizontal="left" vertical="center"/>
    </xf>
    <xf numFmtId="0" fontId="26" fillId="0" borderId="0" xfId="0" applyFont="1" applyAlignment="1">
      <alignment horizontal="right" vertical="center"/>
    </xf>
    <xf numFmtId="0" fontId="26" fillId="0" borderId="13" xfId="0" applyFont="1" applyBorder="1" applyAlignment="1">
      <alignment horizontal="center" vertical="center"/>
    </xf>
    <xf numFmtId="0" fontId="27" fillId="0" borderId="63" xfId="0" applyFont="1" applyBorder="1" applyAlignment="1">
      <alignment horizontal="left" vertical="center"/>
    </xf>
    <xf numFmtId="0" fontId="26" fillId="0" borderId="19" xfId="0" applyFont="1" applyBorder="1" applyAlignment="1">
      <alignment horizontal="left" vertical="top" wrapText="1"/>
    </xf>
    <xf numFmtId="0" fontId="26" fillId="0" borderId="16" xfId="0" applyFont="1" applyBorder="1" applyAlignment="1">
      <alignment horizontal="center" vertical="center"/>
    </xf>
    <xf numFmtId="0" fontId="26" fillId="0" borderId="12" xfId="0" applyFont="1" applyBorder="1" applyAlignment="1">
      <alignment horizontal="left" vertical="top" wrapText="1"/>
    </xf>
    <xf numFmtId="0" fontId="26" fillId="0" borderId="12" xfId="0" applyFont="1" applyBorder="1">
      <alignment vertical="center"/>
    </xf>
    <xf numFmtId="0" fontId="26" fillId="0" borderId="92" xfId="0" applyFont="1" applyBorder="1" applyAlignment="1">
      <alignment horizontal="center" vertical="center"/>
    </xf>
    <xf numFmtId="0" fontId="26" fillId="0" borderId="93" xfId="0" applyFont="1" applyBorder="1">
      <alignment vertical="center"/>
    </xf>
    <xf numFmtId="49" fontId="33" fillId="0" borderId="0" xfId="0" applyNumberFormat="1" applyFont="1">
      <alignment vertical="center"/>
    </xf>
    <xf numFmtId="185" fontId="27" fillId="0" borderId="0" xfId="0" applyNumberFormat="1" applyFont="1" applyAlignment="1">
      <alignment horizontal="right" vertical="center"/>
    </xf>
    <xf numFmtId="185" fontId="27" fillId="0" borderId="0" xfId="0" applyNumberFormat="1" applyFont="1">
      <alignment vertical="center"/>
    </xf>
    <xf numFmtId="0" fontId="41" fillId="0" borderId="0" xfId="0" applyFont="1">
      <alignment vertical="center"/>
    </xf>
    <xf numFmtId="0" fontId="38" fillId="0" borderId="0" xfId="0" applyFont="1">
      <alignment vertical="center"/>
    </xf>
    <xf numFmtId="0" fontId="26" fillId="26" borderId="19" xfId="0" applyFont="1" applyFill="1" applyBorder="1" applyAlignment="1">
      <alignment horizontal="center" vertical="center"/>
    </xf>
    <xf numFmtId="0" fontId="30" fillId="26" borderId="12" xfId="0" applyFont="1" applyFill="1" applyBorder="1" applyAlignment="1">
      <alignment vertical="top" wrapText="1"/>
    </xf>
    <xf numFmtId="0" fontId="30" fillId="26" borderId="135" xfId="0" applyFont="1" applyFill="1" applyBorder="1" applyAlignment="1">
      <alignment vertical="top" wrapText="1"/>
    </xf>
    <xf numFmtId="0" fontId="30" fillId="26" borderId="19" xfId="0" applyFont="1" applyFill="1" applyBorder="1" applyAlignment="1">
      <alignment vertical="center" wrapText="1"/>
    </xf>
    <xf numFmtId="0" fontId="30" fillId="26" borderId="138" xfId="0" applyFont="1" applyFill="1" applyBorder="1" applyAlignment="1">
      <alignment vertical="top" wrapText="1"/>
    </xf>
    <xf numFmtId="0" fontId="30" fillId="26" borderId="16" xfId="0" applyFont="1" applyFill="1" applyBorder="1" applyAlignment="1">
      <alignment vertical="top" wrapText="1"/>
    </xf>
    <xf numFmtId="0" fontId="30" fillId="26" borderId="126" xfId="0" applyFont="1" applyFill="1" applyBorder="1" applyAlignment="1">
      <alignment vertical="top" wrapText="1"/>
    </xf>
    <xf numFmtId="0" fontId="27" fillId="0" borderId="140" xfId="0" applyFont="1" applyBorder="1" applyAlignment="1">
      <alignment horizontal="left" vertical="center"/>
    </xf>
    <xf numFmtId="0" fontId="30" fillId="26" borderId="19" xfId="0" applyFont="1" applyFill="1" applyBorder="1" applyAlignment="1">
      <alignment vertical="top" wrapText="1"/>
    </xf>
    <xf numFmtId="0" fontId="46" fillId="0" borderId="0" xfId="0" applyFont="1">
      <alignment vertical="center"/>
    </xf>
    <xf numFmtId="38" fontId="27" fillId="0" borderId="16" xfId="43" applyFont="1" applyFill="1" applyBorder="1" applyAlignment="1" applyProtection="1">
      <alignment horizontal="right" vertical="center" shrinkToFit="1"/>
    </xf>
    <xf numFmtId="38" fontId="27" fillId="0" borderId="0" xfId="43" applyFont="1" applyFill="1" applyBorder="1" applyAlignment="1" applyProtection="1">
      <alignment horizontal="right" vertical="center" shrinkToFit="1"/>
    </xf>
    <xf numFmtId="0" fontId="26" fillId="33" borderId="13" xfId="0" applyFont="1" applyFill="1" applyBorder="1" applyAlignment="1">
      <alignment vertical="top" wrapText="1" shrinkToFit="1"/>
    </xf>
    <xf numFmtId="0" fontId="26" fillId="33" borderId="0" xfId="0" applyFont="1" applyFill="1" applyAlignment="1">
      <alignment vertical="top" wrapText="1" shrinkToFit="1"/>
    </xf>
    <xf numFmtId="0" fontId="26" fillId="33" borderId="14" xfId="0" applyFont="1" applyFill="1" applyBorder="1" applyAlignment="1">
      <alignment vertical="top" wrapText="1" shrinkToFit="1"/>
    </xf>
    <xf numFmtId="0" fontId="41" fillId="0" borderId="0" xfId="0" applyFont="1" applyAlignment="1">
      <alignment horizontal="left" vertical="center"/>
    </xf>
    <xf numFmtId="0" fontId="27" fillId="0" borderId="0" xfId="0" applyFont="1" applyAlignment="1">
      <alignment vertical="center" wrapText="1" shrinkToFit="1"/>
    </xf>
    <xf numFmtId="0" fontId="26" fillId="0" borderId="151" xfId="0" applyFont="1" applyBorder="1" applyAlignment="1">
      <alignment horizontal="left" vertical="center"/>
    </xf>
    <xf numFmtId="0" fontId="26" fillId="0" borderId="60" xfId="0" applyFont="1" applyBorder="1" applyAlignment="1">
      <alignment horizontal="left" vertical="center"/>
    </xf>
    <xf numFmtId="0" fontId="27" fillId="28" borderId="0" xfId="0" applyFont="1" applyFill="1" applyAlignment="1">
      <alignment horizontal="center" vertical="center" wrapText="1"/>
    </xf>
    <xf numFmtId="0" fontId="41" fillId="0" borderId="16" xfId="0" applyFont="1" applyBorder="1" applyAlignment="1">
      <alignment horizontal="left" vertical="center"/>
    </xf>
    <xf numFmtId="0" fontId="41" fillId="0" borderId="92" xfId="0" applyFont="1" applyBorder="1" applyAlignment="1">
      <alignment horizontal="left" vertical="center"/>
    </xf>
    <xf numFmtId="178" fontId="27" fillId="0" borderId="0" xfId="0" applyNumberFormat="1" applyFont="1" applyAlignment="1">
      <alignment horizontal="center" vertical="center" shrinkToFit="1"/>
    </xf>
    <xf numFmtId="0" fontId="26" fillId="32" borderId="13" xfId="0" applyFont="1" applyFill="1" applyBorder="1" applyAlignment="1">
      <alignment vertical="top" shrinkToFit="1"/>
    </xf>
    <xf numFmtId="0" fontId="26" fillId="32" borderId="0" xfId="0" applyFont="1" applyFill="1" applyAlignment="1">
      <alignment vertical="top" shrinkToFit="1"/>
    </xf>
    <xf numFmtId="0" fontId="26" fillId="32" borderId="14" xfId="0" applyFont="1" applyFill="1" applyBorder="1" applyAlignment="1">
      <alignment vertical="top" shrinkToFit="1"/>
    </xf>
    <xf numFmtId="0" fontId="26" fillId="0" borderId="13" xfId="0" applyFont="1" applyBorder="1" applyAlignment="1">
      <alignment horizontal="right" vertical="top"/>
    </xf>
    <xf numFmtId="0" fontId="26" fillId="0" borderId="14" xfId="0" applyFont="1" applyBorder="1" applyAlignment="1">
      <alignment horizontal="left" vertical="top"/>
    </xf>
    <xf numFmtId="0" fontId="26" fillId="32" borderId="19" xfId="0" applyFont="1" applyFill="1" applyBorder="1" applyAlignment="1">
      <alignment vertical="top" shrinkToFit="1"/>
    </xf>
    <xf numFmtId="0" fontId="26" fillId="32" borderId="16" xfId="0" applyFont="1" applyFill="1" applyBorder="1" applyAlignment="1">
      <alignment vertical="top" shrinkToFit="1"/>
    </xf>
    <xf numFmtId="0" fontId="26" fillId="32" borderId="17" xfId="0" applyFont="1" applyFill="1" applyBorder="1" applyAlignment="1">
      <alignment vertical="top" shrinkToFit="1"/>
    </xf>
    <xf numFmtId="0" fontId="26" fillId="32" borderId="12" xfId="0" applyFont="1" applyFill="1" applyBorder="1" applyAlignment="1">
      <alignment vertical="top" shrinkToFit="1"/>
    </xf>
    <xf numFmtId="0" fontId="26" fillId="32" borderId="92" xfId="0" applyFont="1" applyFill="1" applyBorder="1" applyAlignment="1">
      <alignment vertical="top" shrinkToFit="1"/>
    </xf>
    <xf numFmtId="0" fontId="26" fillId="32" borderId="93" xfId="0" applyFont="1" applyFill="1" applyBorder="1" applyAlignment="1">
      <alignment vertical="top" shrinkToFit="1"/>
    </xf>
    <xf numFmtId="0" fontId="26" fillId="32" borderId="13" xfId="0" applyFont="1" applyFill="1" applyBorder="1" applyAlignment="1">
      <alignment horizontal="center" vertical="top" shrinkToFit="1"/>
    </xf>
    <xf numFmtId="0" fontId="26" fillId="32" borderId="0" xfId="0" applyFont="1" applyFill="1" applyAlignment="1">
      <alignment horizontal="center" vertical="top" shrinkToFit="1"/>
    </xf>
    <xf numFmtId="0" fontId="26" fillId="32" borderId="14" xfId="0" applyFont="1" applyFill="1" applyBorder="1" applyAlignment="1">
      <alignment horizontal="center" vertical="top" shrinkToFit="1"/>
    </xf>
    <xf numFmtId="0" fontId="42" fillId="0" borderId="92" xfId="0" applyFont="1" applyBorder="1">
      <alignment vertical="center"/>
    </xf>
    <xf numFmtId="0" fontId="26" fillId="0" borderId="17" xfId="0" applyFont="1" applyBorder="1" applyAlignment="1">
      <alignment horizontal="center" vertical="top" wrapText="1"/>
    </xf>
    <xf numFmtId="0" fontId="26" fillId="0" borderId="93" xfId="0" applyFont="1" applyBorder="1" applyAlignment="1">
      <alignment horizontal="center" vertical="top" wrapText="1"/>
    </xf>
    <xf numFmtId="0" fontId="26" fillId="0" borderId="14" xfId="0" applyFont="1" applyBorder="1" applyAlignment="1">
      <alignment horizontal="center" vertical="top"/>
    </xf>
    <xf numFmtId="0" fontId="37" fillId="0" borderId="92" xfId="0" applyFont="1" applyBorder="1" applyAlignment="1">
      <alignment horizontal="center" vertical="center"/>
    </xf>
    <xf numFmtId="0" fontId="52" fillId="0" borderId="19" xfId="0" applyFont="1" applyBorder="1" applyAlignment="1">
      <alignment horizontal="left" vertical="top" wrapText="1"/>
    </xf>
    <xf numFmtId="0" fontId="27" fillId="0" borderId="0" xfId="0" applyFont="1" applyProtection="1">
      <alignment vertical="center"/>
      <protection locked="0"/>
    </xf>
    <xf numFmtId="0" fontId="27" fillId="0" borderId="0" xfId="0" applyFont="1" applyAlignment="1">
      <alignment shrinkToFit="1"/>
    </xf>
    <xf numFmtId="0" fontId="26" fillId="0" borderId="0" xfId="0" applyFont="1" applyAlignment="1">
      <alignment horizontal="left" vertical="center" shrinkToFit="1"/>
    </xf>
    <xf numFmtId="49" fontId="27" fillId="0" borderId="0" xfId="0" applyNumberFormat="1" applyFont="1" applyAlignment="1">
      <alignment horizontal="center" vertical="center" shrinkToFit="1"/>
    </xf>
    <xf numFmtId="0" fontId="26" fillId="0" borderId="0" xfId="0" applyFont="1" applyAlignment="1" applyProtection="1">
      <alignment horizontal="center" vertical="center"/>
      <protection locked="0"/>
    </xf>
    <xf numFmtId="0" fontId="30" fillId="0" borderId="14" xfId="0" applyFont="1" applyBorder="1" applyAlignment="1">
      <alignment horizontal="left" vertical="center" shrinkToFit="1"/>
    </xf>
    <xf numFmtId="0" fontId="30" fillId="0" borderId="0" xfId="0" applyFont="1" applyAlignment="1">
      <alignment horizontal="left" vertical="center" shrinkToFit="1"/>
    </xf>
    <xf numFmtId="0" fontId="27" fillId="0" borderId="14" xfId="0" applyFont="1" applyBorder="1" applyAlignment="1">
      <alignment horizontal="left" vertical="top" wrapText="1"/>
    </xf>
    <xf numFmtId="0" fontId="26" fillId="0" borderId="47" xfId="0" applyFont="1" applyBorder="1" applyAlignment="1">
      <alignment vertical="top" wrapText="1"/>
    </xf>
    <xf numFmtId="0" fontId="26" fillId="25" borderId="12" xfId="0" applyFont="1" applyFill="1" applyBorder="1" applyAlignment="1">
      <alignment vertical="top" wrapText="1" shrinkToFit="1"/>
    </xf>
    <xf numFmtId="0" fontId="26" fillId="25" borderId="92" xfId="0" applyFont="1" applyFill="1" applyBorder="1" applyAlignment="1">
      <alignment vertical="top" wrapText="1" shrinkToFit="1"/>
    </xf>
    <xf numFmtId="0" fontId="26" fillId="25" borderId="93" xfId="0" applyFont="1" applyFill="1" applyBorder="1" applyAlignment="1">
      <alignment vertical="top" wrapText="1" shrinkToFit="1"/>
    </xf>
    <xf numFmtId="0" fontId="30" fillId="0" borderId="92" xfId="0" applyFont="1" applyBorder="1" applyAlignment="1">
      <alignment vertical="top" wrapText="1"/>
    </xf>
    <xf numFmtId="0" fontId="26" fillId="0" borderId="92" xfId="0" applyFont="1" applyBorder="1" applyAlignment="1" applyProtection="1">
      <alignment horizontal="left" vertical="top" wrapText="1"/>
      <protection locked="0"/>
    </xf>
    <xf numFmtId="0" fontId="41" fillId="0" borderId="0" xfId="0" applyFont="1" applyAlignment="1">
      <alignment horizontal="left" vertical="top" wrapText="1"/>
    </xf>
    <xf numFmtId="178" fontId="27" fillId="0" borderId="0" xfId="0" applyNumberFormat="1" applyFont="1" applyAlignment="1">
      <alignment horizontal="left" vertical="center" shrinkToFit="1"/>
    </xf>
    <xf numFmtId="182" fontId="27" fillId="0" borderId="0" xfId="0" applyNumberFormat="1" applyFont="1" applyAlignment="1">
      <alignment horizontal="right" vertical="center" shrinkToFit="1"/>
    </xf>
    <xf numFmtId="182" fontId="27" fillId="0" borderId="0" xfId="0" applyNumberFormat="1" applyFont="1" applyAlignment="1">
      <alignment horizontal="center" vertical="center" shrinkToFit="1"/>
    </xf>
    <xf numFmtId="0" fontId="27" fillId="0" borderId="16" xfId="0" applyFont="1" applyBorder="1" applyAlignment="1">
      <alignment horizontal="center" vertical="center" shrinkToFit="1"/>
    </xf>
    <xf numFmtId="182" fontId="27" fillId="0" borderId="16" xfId="0" applyNumberFormat="1" applyFont="1" applyBorder="1" applyAlignment="1">
      <alignment horizontal="right" vertical="center" shrinkToFit="1"/>
    </xf>
    <xf numFmtId="182" fontId="27" fillId="0" borderId="16" xfId="0" applyNumberFormat="1" applyFont="1" applyBorder="1" applyAlignment="1">
      <alignment horizontal="center" vertical="center" shrinkToFit="1"/>
    </xf>
    <xf numFmtId="178" fontId="27" fillId="0" borderId="16" xfId="0" applyNumberFormat="1" applyFont="1" applyBorder="1" applyAlignment="1">
      <alignment horizontal="left" vertical="center" shrinkToFit="1"/>
    </xf>
    <xf numFmtId="0" fontId="41" fillId="27" borderId="13" xfId="0" applyFont="1" applyFill="1" applyBorder="1" applyAlignment="1">
      <alignment horizontal="right" vertical="top" wrapText="1"/>
    </xf>
    <xf numFmtId="0" fontId="73" fillId="0" borderId="0" xfId="0" applyFont="1" applyAlignment="1">
      <alignment vertical="top" wrapText="1"/>
    </xf>
    <xf numFmtId="0" fontId="27" fillId="0" borderId="16" xfId="0" applyFont="1" applyBorder="1" applyAlignment="1">
      <alignment vertical="top" wrapText="1"/>
    </xf>
    <xf numFmtId="0" fontId="27" fillId="0" borderId="17" xfId="0" applyFont="1" applyBorder="1" applyAlignment="1">
      <alignment vertical="top" wrapText="1"/>
    </xf>
    <xf numFmtId="0" fontId="30" fillId="0" borderId="16" xfId="0" applyFont="1" applyBorder="1" applyAlignment="1">
      <alignment horizontal="left" vertical="center" shrinkToFit="1"/>
    </xf>
    <xf numFmtId="0" fontId="30" fillId="0" borderId="17" xfId="0" applyFont="1" applyBorder="1" applyAlignment="1">
      <alignment horizontal="left" vertical="center" shrinkToFit="1"/>
    </xf>
    <xf numFmtId="0" fontId="26" fillId="25" borderId="13" xfId="0" applyFont="1" applyFill="1" applyBorder="1" applyAlignment="1">
      <alignment vertical="center" wrapText="1"/>
    </xf>
    <xf numFmtId="0" fontId="26" fillId="25" borderId="0" xfId="0" applyFont="1" applyFill="1" applyAlignment="1">
      <alignment vertical="center" wrapText="1"/>
    </xf>
    <xf numFmtId="0" fontId="27" fillId="0" borderId="13" xfId="0" applyFont="1" applyBorder="1" applyAlignment="1">
      <alignment horizontal="center" vertical="center" wrapText="1"/>
    </xf>
    <xf numFmtId="0" fontId="26" fillId="25" borderId="13" xfId="0" applyFont="1" applyFill="1" applyBorder="1">
      <alignment vertical="center"/>
    </xf>
    <xf numFmtId="0" fontId="26" fillId="25" borderId="0" xfId="0" applyFont="1" applyFill="1">
      <alignment vertical="center"/>
    </xf>
    <xf numFmtId="0" fontId="26" fillId="25" borderId="14" xfId="0" applyFont="1" applyFill="1" applyBorder="1">
      <alignment vertical="center"/>
    </xf>
    <xf numFmtId="0" fontId="26" fillId="25" borderId="14" xfId="0" applyFont="1" applyFill="1" applyBorder="1" applyAlignment="1">
      <alignment vertical="center" wrapText="1"/>
    </xf>
    <xf numFmtId="0" fontId="24" fillId="0" borderId="0" xfId="0" applyFont="1" applyAlignment="1">
      <alignment horizontal="center" vertical="center" wrapText="1"/>
    </xf>
    <xf numFmtId="0" fontId="27" fillId="0" borderId="14" xfId="0" applyFont="1" applyBorder="1" applyAlignment="1">
      <alignment vertical="center" wrapText="1"/>
    </xf>
    <xf numFmtId="0" fontId="38" fillId="0" borderId="0" xfId="0" applyFont="1" applyAlignment="1">
      <alignment vertical="top" wrapText="1"/>
    </xf>
    <xf numFmtId="0" fontId="38" fillId="0" borderId="14" xfId="0" applyFont="1" applyBorder="1" applyAlignment="1">
      <alignment vertical="top" wrapText="1"/>
    </xf>
    <xf numFmtId="0" fontId="38" fillId="0" borderId="16" xfId="0" applyFont="1" applyBorder="1" applyAlignment="1">
      <alignment vertical="top" wrapText="1"/>
    </xf>
    <xf numFmtId="0" fontId="38" fillId="0" borderId="17" xfId="0" applyFont="1" applyBorder="1" applyAlignment="1">
      <alignment vertical="top" wrapText="1"/>
    </xf>
    <xf numFmtId="0" fontId="50" fillId="0" borderId="15" xfId="0" applyFont="1" applyBorder="1" applyAlignment="1">
      <alignment vertical="top" wrapText="1"/>
    </xf>
    <xf numFmtId="0" fontId="47" fillId="0" borderId="0" xfId="0" applyFont="1">
      <alignment vertical="center"/>
    </xf>
    <xf numFmtId="0" fontId="37" fillId="26" borderId="93" xfId="0" applyFont="1" applyFill="1" applyBorder="1">
      <alignment vertical="center"/>
    </xf>
    <xf numFmtId="0" fontId="47" fillId="26" borderId="13" xfId="0" applyFont="1" applyFill="1" applyBorder="1">
      <alignment vertical="center"/>
    </xf>
    <xf numFmtId="0" fontId="47" fillId="26" borderId="0" xfId="0" applyFont="1" applyFill="1">
      <alignment vertical="center"/>
    </xf>
    <xf numFmtId="0" fontId="37" fillId="26" borderId="14" xfId="0" applyFont="1" applyFill="1" applyBorder="1">
      <alignment vertical="center"/>
    </xf>
    <xf numFmtId="0" fontId="47" fillId="26" borderId="19" xfId="0" applyFont="1" applyFill="1" applyBorder="1">
      <alignment vertical="center"/>
    </xf>
    <xf numFmtId="0" fontId="47" fillId="26" borderId="16" xfId="0" applyFont="1" applyFill="1" applyBorder="1">
      <alignment vertical="center"/>
    </xf>
    <xf numFmtId="0" fontId="37" fillId="26" borderId="17" xfId="0" applyFont="1" applyFill="1" applyBorder="1">
      <alignment vertical="center"/>
    </xf>
    <xf numFmtId="179" fontId="27" fillId="0" borderId="0" xfId="0" applyNumberFormat="1" applyFont="1" applyAlignment="1">
      <alignment horizontal="right" vertical="top" shrinkToFit="1"/>
    </xf>
    <xf numFmtId="0" fontId="49" fillId="0" borderId="0" xfId="0" applyFont="1" applyAlignment="1">
      <alignment vertical="center" wrapText="1"/>
    </xf>
    <xf numFmtId="0" fontId="73" fillId="0" borderId="15" xfId="0" applyFont="1" applyBorder="1" applyAlignment="1">
      <alignment horizontal="left" vertical="top" wrapText="1"/>
    </xf>
    <xf numFmtId="0" fontId="27" fillId="26" borderId="61" xfId="0" applyFont="1" applyFill="1" applyBorder="1" applyAlignment="1">
      <alignment horizontal="left" vertical="center"/>
    </xf>
    <xf numFmtId="0" fontId="26" fillId="0" borderId="0" xfId="0" applyFont="1" applyAlignment="1" applyProtection="1">
      <alignment horizontal="left" vertical="top" wrapText="1"/>
      <protection locked="0"/>
    </xf>
    <xf numFmtId="0" fontId="26" fillId="0" borderId="92" xfId="0" applyFont="1" applyBorder="1" applyAlignment="1">
      <alignment horizontal="left" vertical="center" wrapText="1"/>
    </xf>
    <xf numFmtId="0" fontId="27" fillId="0" borderId="62" xfId="0" applyFont="1" applyBorder="1" applyAlignment="1" applyProtection="1">
      <alignment horizontal="center" vertical="center"/>
      <protection locked="0"/>
    </xf>
    <xf numFmtId="0" fontId="27" fillId="0" borderId="11" xfId="0" applyFont="1" applyBorder="1">
      <alignment vertical="center"/>
    </xf>
    <xf numFmtId="0" fontId="30" fillId="0" borderId="92" xfId="0" applyFont="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30" fillId="0" borderId="16" xfId="0" applyFont="1" applyBorder="1" applyAlignment="1" applyProtection="1">
      <alignment horizontal="left" vertical="top" wrapText="1"/>
      <protection locked="0"/>
    </xf>
    <xf numFmtId="0" fontId="27" fillId="26" borderId="62" xfId="0" applyFont="1" applyFill="1" applyBorder="1" applyAlignment="1">
      <alignment horizontal="center" vertical="top"/>
    </xf>
    <xf numFmtId="0" fontId="27" fillId="26" borderId="63" xfId="0" applyFont="1" applyFill="1" applyBorder="1" applyAlignment="1">
      <alignment horizontal="center" vertical="top"/>
    </xf>
    <xf numFmtId="0" fontId="26" fillId="27" borderId="50" xfId="0" applyFont="1" applyFill="1" applyBorder="1" applyAlignment="1">
      <alignment vertical="top" wrapText="1"/>
    </xf>
    <xf numFmtId="0" fontId="27" fillId="27" borderId="92" xfId="0" applyFont="1" applyFill="1" applyBorder="1" applyAlignment="1">
      <alignment horizontal="left" vertical="center" shrinkToFit="1"/>
    </xf>
    <xf numFmtId="0" fontId="75" fillId="0" borderId="0" xfId="0" applyFont="1" applyAlignment="1" applyProtection="1">
      <alignment horizontal="left" vertical="top" wrapText="1"/>
      <protection locked="0"/>
    </xf>
    <xf numFmtId="0" fontId="27" fillId="0" borderId="16" xfId="0" applyFont="1" applyBorder="1" applyAlignment="1" applyProtection="1">
      <alignment horizontal="center" vertical="center"/>
      <protection locked="0"/>
    </xf>
    <xf numFmtId="0" fontId="26" fillId="0" borderId="16" xfId="0" applyFont="1" applyBorder="1" applyAlignment="1">
      <alignment horizontal="left" vertical="center" wrapText="1"/>
    </xf>
    <xf numFmtId="0" fontId="27" fillId="26" borderId="10" xfId="0" applyFont="1" applyFill="1" applyBorder="1">
      <alignment vertical="center"/>
    </xf>
    <xf numFmtId="0" fontId="26" fillId="0" borderId="61" xfId="0" applyFont="1" applyBorder="1" applyAlignment="1">
      <alignment horizontal="center" vertical="center"/>
    </xf>
    <xf numFmtId="0" fontId="27" fillId="27" borderId="0" xfId="0" applyFont="1" applyFill="1" applyAlignment="1">
      <alignment vertical="center" shrinkToFit="1"/>
    </xf>
    <xf numFmtId="0" fontId="37" fillId="0" borderId="16" xfId="0" applyFont="1" applyBorder="1" applyAlignment="1">
      <alignment horizontal="left" vertical="center" wrapText="1"/>
    </xf>
    <xf numFmtId="0" fontId="27" fillId="0" borderId="16" xfId="0" applyFont="1" applyBorder="1" applyAlignment="1">
      <alignment horizontal="center" vertical="center" wrapText="1"/>
    </xf>
    <xf numFmtId="0" fontId="44" fillId="0" borderId="16" xfId="0" applyFont="1" applyBorder="1" applyAlignment="1">
      <alignment horizontal="left" vertical="top" wrapText="1"/>
    </xf>
    <xf numFmtId="0" fontId="73" fillId="0" borderId="15" xfId="0" applyFont="1" applyBorder="1" applyAlignment="1">
      <alignment vertical="top" wrapText="1"/>
    </xf>
    <xf numFmtId="0" fontId="73" fillId="27" borderId="13" xfId="0" applyFont="1" applyFill="1" applyBorder="1" applyAlignment="1">
      <alignment vertical="top" wrapText="1"/>
    </xf>
    <xf numFmtId="0" fontId="73" fillId="27" borderId="50" xfId="0" applyFont="1" applyFill="1" applyBorder="1" applyAlignment="1">
      <alignment horizontal="left" vertical="top" wrapText="1"/>
    </xf>
    <xf numFmtId="0" fontId="73" fillId="0" borderId="14" xfId="0" applyFont="1" applyBorder="1" applyAlignment="1">
      <alignment horizontal="center" vertical="top" wrapText="1"/>
    </xf>
    <xf numFmtId="0" fontId="47" fillId="0" borderId="13" xfId="0" applyFont="1" applyBorder="1">
      <alignment vertical="center"/>
    </xf>
    <xf numFmtId="0" fontId="73" fillId="0" borderId="0" xfId="0" applyFont="1" applyAlignment="1">
      <alignment vertical="center" wrapText="1"/>
    </xf>
    <xf numFmtId="0" fontId="73" fillId="0" borderId="0" xfId="0" applyFont="1" applyAlignment="1">
      <alignment horizontal="left" vertical="center" wrapText="1"/>
    </xf>
    <xf numFmtId="0" fontId="47" fillId="0" borderId="0" xfId="0" applyFont="1" applyProtection="1">
      <alignment vertical="center"/>
      <protection locked="0"/>
    </xf>
    <xf numFmtId="0" fontId="73" fillId="0" borderId="0" xfId="0" applyFont="1" applyAlignment="1" applyProtection="1">
      <alignment vertical="center" wrapText="1"/>
      <protection locked="0"/>
    </xf>
    <xf numFmtId="0" fontId="47" fillId="0" borderId="14" xfId="0" applyFont="1" applyBorder="1">
      <alignment vertical="center"/>
    </xf>
    <xf numFmtId="0" fontId="73" fillId="25" borderId="13" xfId="0" applyFont="1" applyFill="1" applyBorder="1" applyAlignment="1">
      <alignment vertical="top" wrapText="1" shrinkToFit="1"/>
    </xf>
    <xf numFmtId="0" fontId="73" fillId="25" borderId="0" xfId="0" applyFont="1" applyFill="1" applyAlignment="1">
      <alignment vertical="top" wrapText="1" shrinkToFit="1"/>
    </xf>
    <xf numFmtId="0" fontId="73" fillId="25" borderId="14" xfId="0" applyFont="1" applyFill="1" applyBorder="1" applyAlignment="1">
      <alignment vertical="top" wrapText="1" shrinkToFit="1"/>
    </xf>
    <xf numFmtId="0" fontId="73" fillId="27" borderId="13" xfId="0" applyFont="1" applyFill="1" applyBorder="1" applyAlignment="1">
      <alignment horizontal="right" vertical="top" wrapText="1"/>
    </xf>
    <xf numFmtId="0" fontId="73" fillId="0" borderId="50" xfId="0" applyFont="1" applyBorder="1" applyAlignment="1">
      <alignment horizontal="left" vertical="top" wrapText="1"/>
    </xf>
    <xf numFmtId="0" fontId="73" fillId="27" borderId="0" xfId="0" applyFont="1" applyFill="1" applyAlignment="1">
      <alignment horizontal="right" vertical="top" wrapText="1"/>
    </xf>
    <xf numFmtId="0" fontId="73" fillId="25" borderId="13" xfId="0" applyFont="1" applyFill="1" applyBorder="1" applyAlignment="1">
      <alignment horizontal="center" vertical="top" wrapText="1" shrinkToFit="1"/>
    </xf>
    <xf numFmtId="0" fontId="73" fillId="25" borderId="0" xfId="0" applyFont="1" applyFill="1" applyAlignment="1">
      <alignment horizontal="center" vertical="top" wrapText="1" shrinkToFit="1"/>
    </xf>
    <xf numFmtId="0" fontId="73" fillId="25" borderId="14" xfId="0" applyFont="1" applyFill="1" applyBorder="1" applyAlignment="1">
      <alignment horizontal="center" vertical="top" wrapText="1" shrinkToFit="1"/>
    </xf>
    <xf numFmtId="0" fontId="73" fillId="27" borderId="0" xfId="0" applyFont="1" applyFill="1" applyAlignment="1">
      <alignment vertical="top" wrapText="1"/>
    </xf>
    <xf numFmtId="0" fontId="73" fillId="0" borderId="0" xfId="0" applyFont="1" applyAlignment="1">
      <alignment horizontal="left" vertical="top" wrapText="1"/>
    </xf>
    <xf numFmtId="0" fontId="73" fillId="0" borderId="48" xfId="0" applyFont="1" applyBorder="1" applyAlignment="1">
      <alignment horizontal="center" vertical="top" wrapText="1"/>
    </xf>
    <xf numFmtId="0" fontId="73" fillId="0" borderId="15" xfId="0" applyFont="1" applyBorder="1">
      <alignment vertical="center"/>
    </xf>
    <xf numFmtId="0" fontId="73" fillId="0" borderId="0" xfId="0" applyFont="1">
      <alignment vertical="center"/>
    </xf>
    <xf numFmtId="0" fontId="73" fillId="0" borderId="48" xfId="0" applyFont="1" applyBorder="1">
      <alignment vertical="center"/>
    </xf>
    <xf numFmtId="0" fontId="73" fillId="0" borderId="18" xfId="0" applyFont="1" applyBorder="1">
      <alignment vertical="center"/>
    </xf>
    <xf numFmtId="0" fontId="73" fillId="0" borderId="16" xfId="0" applyFont="1" applyBorder="1">
      <alignment vertical="center"/>
    </xf>
    <xf numFmtId="0" fontId="73" fillId="0" borderId="49" xfId="0" applyFont="1" applyBorder="1">
      <alignment vertical="center"/>
    </xf>
    <xf numFmtId="0" fontId="47" fillId="0" borderId="16" xfId="0" applyFont="1" applyBorder="1">
      <alignment vertical="center"/>
    </xf>
    <xf numFmtId="0" fontId="73" fillId="25" borderId="19" xfId="0" applyFont="1" applyFill="1" applyBorder="1" applyAlignment="1">
      <alignment horizontal="center" vertical="top" wrapText="1" shrinkToFit="1"/>
    </xf>
    <xf numFmtId="0" fontId="73" fillId="25" borderId="16" xfId="0" applyFont="1" applyFill="1" applyBorder="1" applyAlignment="1">
      <alignment horizontal="center" vertical="top" wrapText="1" shrinkToFit="1"/>
    </xf>
    <xf numFmtId="0" fontId="73" fillId="25" borderId="17" xfId="0" applyFont="1" applyFill="1" applyBorder="1" applyAlignment="1">
      <alignment horizontal="center" vertical="top" wrapText="1" shrinkToFit="1"/>
    </xf>
    <xf numFmtId="0" fontId="73" fillId="25" borderId="13" xfId="0" applyFont="1" applyFill="1" applyBorder="1" applyAlignment="1">
      <alignment horizontal="center" vertical="top" wrapText="1"/>
    </xf>
    <xf numFmtId="0" fontId="73" fillId="25" borderId="0" xfId="0" applyFont="1" applyFill="1" applyAlignment="1">
      <alignment horizontal="center" vertical="top" wrapText="1"/>
    </xf>
    <xf numFmtId="0" fontId="73" fillId="25" borderId="14" xfId="0" applyFont="1" applyFill="1" applyBorder="1" applyAlignment="1">
      <alignment horizontal="center" vertical="top" wrapText="1"/>
    </xf>
    <xf numFmtId="0" fontId="77" fillId="27" borderId="13" xfId="0" applyFont="1" applyFill="1" applyBorder="1" applyAlignment="1">
      <alignment vertical="top" wrapText="1"/>
    </xf>
    <xf numFmtId="0" fontId="37" fillId="0" borderId="92" xfId="0" applyFont="1" applyBorder="1" applyAlignment="1">
      <alignment horizontal="left" vertical="center" wrapText="1"/>
    </xf>
    <xf numFmtId="0" fontId="27" fillId="0" borderId="92" xfId="0" applyFont="1" applyBorder="1" applyAlignment="1">
      <alignment horizontal="center" vertical="center" wrapText="1"/>
    </xf>
    <xf numFmtId="0" fontId="73" fillId="25" borderId="13" xfId="0" applyFont="1" applyFill="1" applyBorder="1" applyAlignment="1">
      <alignment vertical="top" wrapText="1"/>
    </xf>
    <xf numFmtId="0" fontId="73" fillId="25" borderId="0" xfId="0" applyFont="1" applyFill="1" applyAlignment="1">
      <alignment vertical="top" wrapText="1"/>
    </xf>
    <xf numFmtId="0" fontId="73" fillId="25" borderId="14" xfId="0" applyFont="1" applyFill="1" applyBorder="1" applyAlignment="1">
      <alignment vertical="top" wrapText="1"/>
    </xf>
    <xf numFmtId="0" fontId="47" fillId="25" borderId="13" xfId="0" applyFont="1" applyFill="1" applyBorder="1">
      <alignment vertical="center"/>
    </xf>
    <xf numFmtId="0" fontId="47" fillId="25" borderId="0" xfId="0" applyFont="1" applyFill="1">
      <alignment vertical="center"/>
    </xf>
    <xf numFmtId="0" fontId="47" fillId="25" borderId="14" xfId="0" applyFont="1" applyFill="1" applyBorder="1">
      <alignment vertical="center"/>
    </xf>
    <xf numFmtId="0" fontId="47" fillId="0" borderId="0" xfId="0" applyFont="1" applyAlignment="1">
      <alignment horizontal="center" vertical="center"/>
    </xf>
    <xf numFmtId="0" fontId="73" fillId="0" borderId="48" xfId="0" applyFont="1" applyBorder="1" applyAlignment="1">
      <alignment vertical="top" wrapText="1"/>
    </xf>
    <xf numFmtId="0" fontId="73" fillId="0" borderId="48" xfId="0" applyFont="1" applyBorder="1" applyAlignment="1">
      <alignment horizontal="center" vertical="center" wrapText="1"/>
    </xf>
    <xf numFmtId="0" fontId="73" fillId="0" borderId="0" xfId="0" applyFont="1" applyAlignment="1">
      <alignment horizontal="center" vertical="center" wrapText="1"/>
    </xf>
    <xf numFmtId="0" fontId="27" fillId="0" borderId="0" xfId="0" quotePrefix="1" applyFont="1" applyAlignment="1">
      <alignment horizontal="left" vertical="center"/>
    </xf>
    <xf numFmtId="0" fontId="27" fillId="0" borderId="0" xfId="0" quotePrefix="1" applyFont="1" applyAlignment="1">
      <alignment horizontal="right" vertical="center"/>
    </xf>
    <xf numFmtId="0" fontId="79" fillId="0" borderId="0" xfId="46" applyFont="1" applyAlignment="1">
      <alignment vertical="center"/>
    </xf>
    <xf numFmtId="0" fontId="81" fillId="0" borderId="0" xfId="46" applyFont="1" applyAlignment="1">
      <alignment vertical="center"/>
    </xf>
    <xf numFmtId="0" fontId="81" fillId="0" borderId="10" xfId="46" applyFont="1" applyBorder="1" applyAlignment="1">
      <alignment horizontal="center" vertical="center"/>
    </xf>
    <xf numFmtId="14" fontId="81" fillId="0" borderId="0" xfId="46" applyNumberFormat="1" applyFont="1" applyAlignment="1">
      <alignment vertical="center"/>
    </xf>
    <xf numFmtId="0" fontId="81" fillId="0" borderId="0" xfId="46" applyFont="1" applyAlignment="1">
      <alignment horizontal="center" vertical="center"/>
    </xf>
    <xf numFmtId="0" fontId="81" fillId="0" borderId="0" xfId="46" applyFont="1" applyAlignment="1">
      <alignment horizontal="center" vertical="center" wrapText="1"/>
    </xf>
    <xf numFmtId="0" fontId="81" fillId="0" borderId="94" xfId="46" applyFont="1" applyBorder="1" applyAlignment="1">
      <alignment horizontal="center" vertical="center"/>
    </xf>
    <xf numFmtId="20" fontId="81" fillId="0" borderId="169" xfId="46" applyNumberFormat="1" applyFont="1" applyBorder="1" applyAlignment="1">
      <alignment horizontal="center" vertical="center"/>
    </xf>
    <xf numFmtId="20" fontId="81" fillId="0" borderId="170" xfId="46" applyNumberFormat="1" applyFont="1" applyBorder="1" applyAlignment="1">
      <alignment horizontal="center" vertical="center"/>
    </xf>
    <xf numFmtId="187" fontId="81" fillId="0" borderId="94" xfId="46" applyNumberFormat="1" applyFont="1" applyBorder="1" applyAlignment="1">
      <alignment horizontal="center" vertical="center"/>
    </xf>
    <xf numFmtId="0" fontId="81" fillId="35" borderId="10" xfId="46" applyFont="1" applyFill="1" applyBorder="1" applyAlignment="1">
      <alignment vertical="center"/>
    </xf>
    <xf numFmtId="0" fontId="81" fillId="35" borderId="10" xfId="46" applyFont="1" applyFill="1" applyBorder="1" applyAlignment="1">
      <alignment horizontal="center" vertical="center"/>
    </xf>
    <xf numFmtId="0" fontId="81" fillId="35" borderId="10" xfId="46" applyFont="1" applyFill="1" applyBorder="1" applyAlignment="1">
      <alignment horizontal="center" vertical="center" shrinkToFit="1"/>
    </xf>
    <xf numFmtId="0" fontId="81" fillId="35" borderId="10" xfId="46" applyFont="1" applyFill="1" applyBorder="1" applyAlignment="1">
      <alignment vertical="center" shrinkToFit="1"/>
    </xf>
    <xf numFmtId="0" fontId="81" fillId="0" borderId="96" xfId="46" applyFont="1" applyBorder="1" applyAlignment="1">
      <alignment horizontal="center" vertical="center"/>
    </xf>
    <xf numFmtId="20" fontId="81" fillId="0" borderId="171" xfId="46" applyNumberFormat="1" applyFont="1" applyBorder="1" applyAlignment="1">
      <alignment horizontal="center" vertical="center"/>
    </xf>
    <xf numFmtId="20" fontId="81" fillId="0" borderId="172" xfId="46" applyNumberFormat="1" applyFont="1" applyBorder="1" applyAlignment="1">
      <alignment horizontal="center" vertical="center"/>
    </xf>
    <xf numFmtId="187" fontId="81" fillId="0" borderId="96" xfId="46" applyNumberFormat="1" applyFont="1" applyBorder="1" applyAlignment="1">
      <alignment horizontal="center" vertical="center"/>
    </xf>
    <xf numFmtId="187" fontId="81" fillId="0" borderId="10" xfId="46" applyNumberFormat="1" applyFont="1" applyBorder="1" applyAlignment="1">
      <alignment vertical="center"/>
    </xf>
    <xf numFmtId="0" fontId="81" fillId="0" borderId="10" xfId="46" applyFont="1" applyBorder="1" applyAlignment="1">
      <alignment vertical="center"/>
    </xf>
    <xf numFmtId="0" fontId="81" fillId="0" borderId="173" xfId="46" applyFont="1" applyBorder="1" applyAlignment="1">
      <alignment horizontal="center" vertical="center"/>
    </xf>
    <xf numFmtId="20" fontId="81" fillId="0" borderId="164" xfId="46" applyNumberFormat="1" applyFont="1" applyBorder="1" applyAlignment="1">
      <alignment horizontal="center" vertical="center"/>
    </xf>
    <xf numFmtId="20" fontId="81" fillId="0" borderId="165" xfId="46" applyNumberFormat="1" applyFont="1" applyBorder="1" applyAlignment="1">
      <alignment horizontal="center" vertical="center"/>
    </xf>
    <xf numFmtId="187" fontId="81" fillId="0" borderId="173" xfId="46" applyNumberFormat="1" applyFont="1" applyBorder="1" applyAlignment="1">
      <alignment horizontal="center" vertical="center"/>
    </xf>
    <xf numFmtId="186" fontId="81" fillId="0" borderId="10" xfId="46" applyNumberFormat="1" applyFont="1" applyBorder="1" applyAlignment="1">
      <alignment vertical="center"/>
    </xf>
    <xf numFmtId="0" fontId="81" fillId="34" borderId="94" xfId="46" applyFont="1" applyFill="1" applyBorder="1" applyAlignment="1" applyProtection="1">
      <alignment horizontal="center" vertical="center"/>
      <protection locked="0"/>
    </xf>
    <xf numFmtId="20" fontId="81" fillId="34" borderId="169" xfId="46" applyNumberFormat="1" applyFont="1" applyFill="1" applyBorder="1" applyAlignment="1" applyProtection="1">
      <alignment horizontal="center" vertical="center"/>
      <protection locked="0"/>
    </xf>
    <xf numFmtId="20" fontId="81" fillId="34" borderId="170" xfId="46" applyNumberFormat="1" applyFont="1" applyFill="1" applyBorder="1" applyAlignment="1" applyProtection="1">
      <alignment horizontal="center" vertical="center"/>
      <protection locked="0"/>
    </xf>
    <xf numFmtId="187" fontId="81" fillId="34" borderId="94" xfId="46" applyNumberFormat="1" applyFont="1" applyFill="1" applyBorder="1" applyAlignment="1" applyProtection="1">
      <alignment horizontal="center" vertical="center"/>
      <protection locked="0"/>
    </xf>
    <xf numFmtId="0" fontId="81" fillId="34" borderId="96" xfId="46" applyFont="1" applyFill="1" applyBorder="1" applyAlignment="1" applyProtection="1">
      <alignment horizontal="center" vertical="center"/>
      <protection locked="0"/>
    </xf>
    <xf numFmtId="20" fontId="81" fillId="34" borderId="171" xfId="46" applyNumberFormat="1" applyFont="1" applyFill="1" applyBorder="1" applyAlignment="1" applyProtection="1">
      <alignment horizontal="center" vertical="center"/>
      <protection locked="0"/>
    </xf>
    <xf numFmtId="20" fontId="81" fillId="34" borderId="172" xfId="46" applyNumberFormat="1" applyFont="1" applyFill="1" applyBorder="1" applyAlignment="1" applyProtection="1">
      <alignment horizontal="center" vertical="center"/>
      <protection locked="0"/>
    </xf>
    <xf numFmtId="187" fontId="81" fillId="34" borderId="96" xfId="46" applyNumberFormat="1" applyFont="1" applyFill="1" applyBorder="1" applyAlignment="1" applyProtection="1">
      <alignment horizontal="center" vertical="center"/>
      <protection locked="0"/>
    </xf>
    <xf numFmtId="0" fontId="81" fillId="34" borderId="173" xfId="46" applyFont="1" applyFill="1" applyBorder="1" applyAlignment="1" applyProtection="1">
      <alignment horizontal="center" vertical="center"/>
      <protection locked="0"/>
    </xf>
    <xf numFmtId="20" fontId="81" fillId="34" borderId="164" xfId="46" applyNumberFormat="1" applyFont="1" applyFill="1" applyBorder="1" applyAlignment="1" applyProtection="1">
      <alignment horizontal="center" vertical="center"/>
      <protection locked="0"/>
    </xf>
    <xf numFmtId="20" fontId="81" fillId="34" borderId="165" xfId="46" applyNumberFormat="1" applyFont="1" applyFill="1" applyBorder="1" applyAlignment="1" applyProtection="1">
      <alignment horizontal="center" vertical="center"/>
      <protection locked="0"/>
    </xf>
    <xf numFmtId="187" fontId="81" fillId="34" borderId="173" xfId="46" applyNumberFormat="1" applyFont="1" applyFill="1" applyBorder="1" applyAlignment="1" applyProtection="1">
      <alignment horizontal="center" vertical="center"/>
      <protection locked="0"/>
    </xf>
    <xf numFmtId="0" fontId="81" fillId="34" borderId="81" xfId="46" applyFont="1" applyFill="1" applyBorder="1" applyAlignment="1" applyProtection="1">
      <alignment horizontal="center" vertical="center"/>
      <protection locked="0"/>
    </xf>
    <xf numFmtId="20" fontId="81" fillId="34" borderId="174" xfId="46" applyNumberFormat="1" applyFont="1" applyFill="1" applyBorder="1" applyAlignment="1" applyProtection="1">
      <alignment horizontal="center" vertical="center"/>
      <protection locked="0"/>
    </xf>
    <xf numFmtId="20" fontId="81" fillId="34" borderId="175" xfId="46" applyNumberFormat="1" applyFont="1" applyFill="1" applyBorder="1" applyAlignment="1" applyProtection="1">
      <alignment horizontal="center" vertical="center"/>
      <protection locked="0"/>
    </xf>
    <xf numFmtId="187" fontId="81" fillId="34" borderId="81" xfId="46" applyNumberFormat="1" applyFont="1" applyFill="1" applyBorder="1" applyAlignment="1" applyProtection="1">
      <alignment horizontal="center" vertical="center"/>
      <protection locked="0"/>
    </xf>
    <xf numFmtId="20" fontId="81" fillId="30" borderId="0" xfId="46" applyNumberFormat="1" applyFont="1" applyFill="1" applyAlignment="1">
      <alignment vertical="center"/>
    </xf>
    <xf numFmtId="0" fontId="81" fillId="0" borderId="176" xfId="46" applyFont="1" applyBorder="1" applyAlignment="1">
      <alignment vertical="center"/>
    </xf>
    <xf numFmtId="0" fontId="81" fillId="0" borderId="166" xfId="46" applyFont="1" applyBorder="1" applyAlignment="1">
      <alignment vertical="center"/>
    </xf>
    <xf numFmtId="0" fontId="81" fillId="0" borderId="177" xfId="46" applyFont="1" applyBorder="1" applyAlignment="1">
      <alignment vertical="center"/>
    </xf>
    <xf numFmtId="188" fontId="81" fillId="0" borderId="0" xfId="46" applyNumberFormat="1" applyFont="1" applyAlignment="1">
      <alignment vertical="center"/>
    </xf>
    <xf numFmtId="0" fontId="81" fillId="0" borderId="0" xfId="46" applyFont="1" applyAlignment="1">
      <alignment horizontal="left" vertical="center"/>
    </xf>
    <xf numFmtId="0" fontId="81" fillId="0" borderId="12" xfId="46" applyFont="1" applyBorder="1" applyAlignment="1">
      <alignment vertical="center"/>
    </xf>
    <xf numFmtId="0" fontId="81" fillId="0" borderId="92" xfId="46" applyFont="1" applyBorder="1" applyAlignment="1">
      <alignment vertical="center"/>
    </xf>
    <xf numFmtId="0" fontId="81" fillId="0" borderId="13" xfId="46" applyFont="1" applyBorder="1" applyAlignment="1">
      <alignment vertical="center"/>
    </xf>
    <xf numFmtId="0" fontId="81" fillId="0" borderId="0" xfId="46" applyFont="1" applyAlignment="1">
      <alignment horizontal="right" vertical="center"/>
    </xf>
    <xf numFmtId="0" fontId="81" fillId="0" borderId="19" xfId="46" applyFont="1" applyBorder="1" applyAlignment="1">
      <alignment vertical="center"/>
    </xf>
    <xf numFmtId="0" fontId="81" fillId="0" borderId="16" xfId="46" applyFont="1" applyBorder="1" applyAlignment="1">
      <alignment vertical="center"/>
    </xf>
    <xf numFmtId="0" fontId="61" fillId="0" borderId="0" xfId="0" applyFont="1" applyAlignment="1">
      <alignment vertical="center" wrapText="1"/>
    </xf>
    <xf numFmtId="0" fontId="65" fillId="25" borderId="13" xfId="0" applyFont="1" applyFill="1" applyBorder="1">
      <alignment vertical="center"/>
    </xf>
    <xf numFmtId="0" fontId="65" fillId="25" borderId="0" xfId="0" applyFont="1" applyFill="1">
      <alignment vertical="center"/>
    </xf>
    <xf numFmtId="0" fontId="65" fillId="25" borderId="14" xfId="0" applyFont="1" applyFill="1" applyBorder="1">
      <alignment vertical="center"/>
    </xf>
    <xf numFmtId="0" fontId="26" fillId="0" borderId="0" xfId="0" applyFont="1" applyAlignment="1">
      <alignment horizontal="left" vertical="top"/>
    </xf>
    <xf numFmtId="0" fontId="51" fillId="0" borderId="48" xfId="0" applyFont="1" applyBorder="1" applyAlignment="1">
      <alignment horizontal="center" vertical="top" wrapText="1"/>
    </xf>
    <xf numFmtId="0" fontId="61" fillId="0" borderId="15" xfId="0" applyFont="1" applyBorder="1" applyAlignment="1">
      <alignment vertical="top" wrapText="1"/>
    </xf>
    <xf numFmtId="0" fontId="83" fillId="0" borderId="13" xfId="0" applyFont="1" applyBorder="1" applyAlignment="1">
      <alignment horizontal="center" vertical="top"/>
    </xf>
    <xf numFmtId="0" fontId="0" fillId="0" borderId="0" xfId="0" applyAlignment="1">
      <alignment vertical="top"/>
    </xf>
    <xf numFmtId="0" fontId="27" fillId="0" borderId="14" xfId="0" applyFont="1" applyBorder="1" applyAlignment="1">
      <alignment horizontal="center" vertical="top"/>
    </xf>
    <xf numFmtId="0" fontId="84" fillId="0" borderId="0" xfId="0" applyFont="1" applyAlignment="1">
      <alignment horizontal="center" vertical="top"/>
    </xf>
    <xf numFmtId="0" fontId="83" fillId="0" borderId="14" xfId="0" applyFont="1" applyBorder="1" applyAlignment="1">
      <alignment horizontal="center" vertical="top"/>
    </xf>
    <xf numFmtId="0" fontId="27" fillId="26" borderId="61" xfId="0" applyFont="1" applyFill="1" applyBorder="1" applyAlignment="1">
      <alignment vertical="top"/>
    </xf>
    <xf numFmtId="0" fontId="84" fillId="0" borderId="0" xfId="0" applyFont="1">
      <alignment vertical="center"/>
    </xf>
    <xf numFmtId="0" fontId="60" fillId="0" borderId="0" xfId="0" applyFont="1" applyAlignment="1">
      <alignment horizontal="left" vertical="center" wrapText="1"/>
    </xf>
    <xf numFmtId="0" fontId="60" fillId="0" borderId="0" xfId="0" applyFont="1" applyAlignment="1">
      <alignment vertical="center" wrapText="1"/>
    </xf>
    <xf numFmtId="0" fontId="60" fillId="25" borderId="13" xfId="0" applyFont="1" applyFill="1" applyBorder="1" applyAlignment="1">
      <alignment horizontal="center" vertical="top" wrapText="1" shrinkToFit="1"/>
    </xf>
    <xf numFmtId="0" fontId="60" fillId="25" borderId="0" xfId="0" applyFont="1" applyFill="1" applyAlignment="1">
      <alignment horizontal="center" vertical="top" wrapText="1" shrinkToFit="1"/>
    </xf>
    <xf numFmtId="0" fontId="60" fillId="25" borderId="14" xfId="0" applyFont="1" applyFill="1" applyBorder="1" applyAlignment="1">
      <alignment horizontal="center" vertical="top" wrapText="1" shrinkToFit="1"/>
    </xf>
    <xf numFmtId="0" fontId="61" fillId="0" borderId="19" xfId="0" applyFont="1" applyBorder="1" applyAlignment="1">
      <alignment vertical="top" wrapText="1"/>
    </xf>
    <xf numFmtId="0" fontId="61" fillId="0" borderId="99" xfId="0" applyFont="1" applyBorder="1" applyAlignment="1">
      <alignment horizontal="left" vertical="top" wrapText="1"/>
    </xf>
    <xf numFmtId="0" fontId="64" fillId="0" borderId="17" xfId="0" applyFont="1" applyBorder="1" applyAlignment="1">
      <alignment horizontal="center" vertical="top" wrapText="1"/>
    </xf>
    <xf numFmtId="0" fontId="61" fillId="0" borderId="12" xfId="0" applyFont="1" applyBorder="1" applyAlignment="1">
      <alignment vertical="top" wrapText="1"/>
    </xf>
    <xf numFmtId="0" fontId="61" fillId="0" borderId="125" xfId="0" applyFont="1" applyBorder="1" applyAlignment="1">
      <alignment horizontal="left" vertical="top" wrapText="1"/>
    </xf>
    <xf numFmtId="0" fontId="61" fillId="0" borderId="93" xfId="0" applyFont="1" applyBorder="1" applyAlignment="1">
      <alignment horizontal="center" vertical="top" wrapText="1"/>
    </xf>
    <xf numFmtId="0" fontId="61" fillId="0" borderId="11" xfId="0" applyFont="1" applyBorder="1" applyAlignment="1">
      <alignment horizontal="left" vertical="top" wrapText="1"/>
    </xf>
    <xf numFmtId="0" fontId="64" fillId="0" borderId="13" xfId="0" applyFont="1" applyBorder="1" applyAlignment="1">
      <alignment vertical="top" wrapText="1"/>
    </xf>
    <xf numFmtId="0" fontId="64" fillId="0" borderId="48" xfId="0" applyFont="1" applyBorder="1" applyAlignment="1">
      <alignment horizontal="center" vertical="top" wrapText="1"/>
    </xf>
    <xf numFmtId="0" fontId="64" fillId="0" borderId="0" xfId="0" applyFont="1" applyAlignment="1">
      <alignment horizontal="left" vertical="top" wrapText="1"/>
    </xf>
    <xf numFmtId="0" fontId="61" fillId="27" borderId="13" xfId="0" applyFont="1" applyFill="1" applyBorder="1" applyAlignment="1">
      <alignment vertical="top" wrapText="1"/>
    </xf>
    <xf numFmtId="0" fontId="61" fillId="0" borderId="11" xfId="0" applyFont="1" applyBorder="1" applyAlignment="1">
      <alignment vertical="top" wrapText="1"/>
    </xf>
    <xf numFmtId="0" fontId="27" fillId="27" borderId="92" xfId="0" applyFont="1" applyFill="1" applyBorder="1">
      <alignment vertical="center"/>
    </xf>
    <xf numFmtId="0" fontId="39" fillId="27" borderId="92" xfId="0" applyFont="1" applyFill="1" applyBorder="1">
      <alignment vertical="center"/>
    </xf>
    <xf numFmtId="0" fontId="40" fillId="0" borderId="92" xfId="0" applyFont="1" applyBorder="1" applyAlignment="1">
      <alignment vertical="top" wrapText="1"/>
    </xf>
    <xf numFmtId="0" fontId="40" fillId="0" borderId="93" xfId="0" applyFont="1" applyBorder="1" applyAlignment="1">
      <alignment vertical="top" wrapText="1"/>
    </xf>
    <xf numFmtId="0" fontId="40" fillId="0" borderId="14" xfId="0" applyFont="1" applyBorder="1" applyAlignment="1">
      <alignment vertical="top" wrapText="1"/>
    </xf>
    <xf numFmtId="0" fontId="27" fillId="0" borderId="48" xfId="0" applyFont="1" applyBorder="1">
      <alignment vertical="center"/>
    </xf>
    <xf numFmtId="0" fontId="27" fillId="27" borderId="0" xfId="0" applyFont="1" applyFill="1" applyProtection="1">
      <alignment vertical="center"/>
      <protection locked="0"/>
    </xf>
    <xf numFmtId="0" fontId="64" fillId="0" borderId="0" xfId="0" applyFont="1" applyAlignment="1">
      <alignment vertical="top" wrapText="1"/>
    </xf>
    <xf numFmtId="0" fontId="31" fillId="27" borderId="16" xfId="0" applyFont="1" applyFill="1" applyBorder="1">
      <alignment vertical="center"/>
    </xf>
    <xf numFmtId="0" fontId="31" fillId="27" borderId="92" xfId="0" applyFont="1" applyFill="1" applyBorder="1">
      <alignment vertical="center"/>
    </xf>
    <xf numFmtId="0" fontId="46" fillId="27" borderId="0" xfId="0" applyFont="1" applyFill="1" applyAlignment="1">
      <alignment horizontal="left" vertical="top" wrapText="1"/>
    </xf>
    <xf numFmtId="0" fontId="64" fillId="0" borderId="50" xfId="0" applyFont="1" applyBorder="1" applyAlignment="1">
      <alignment vertical="top" wrapText="1"/>
    </xf>
    <xf numFmtId="0" fontId="86" fillId="0" borderId="13" xfId="0" applyFont="1" applyBorder="1" applyAlignment="1">
      <alignment vertical="top" wrapText="1"/>
    </xf>
    <xf numFmtId="0" fontId="61" fillId="0" borderId="50" xfId="0" applyFont="1" applyBorder="1" applyAlignment="1">
      <alignment vertical="top" wrapText="1"/>
    </xf>
    <xf numFmtId="0" fontId="87" fillId="0" borderId="13" xfId="0" applyFont="1" applyBorder="1" applyAlignment="1">
      <alignment vertical="top" wrapText="1"/>
    </xf>
    <xf numFmtId="0" fontId="60" fillId="0" borderId="50" xfId="0" applyFont="1" applyBorder="1" applyAlignment="1">
      <alignment vertical="top" wrapText="1"/>
    </xf>
    <xf numFmtId="0" fontId="40" fillId="0" borderId="92" xfId="0" applyFont="1" applyBorder="1" applyAlignment="1">
      <alignment vertical="top"/>
    </xf>
    <xf numFmtId="0" fontId="40" fillId="0" borderId="0" xfId="0" applyFont="1" applyAlignment="1">
      <alignment vertical="top"/>
    </xf>
    <xf numFmtId="0" fontId="46" fillId="0" borderId="0" xfId="0" applyFont="1" applyAlignment="1">
      <alignment vertical="top"/>
    </xf>
    <xf numFmtId="0" fontId="84" fillId="0" borderId="0" xfId="0" applyFont="1" applyAlignment="1">
      <alignment horizontal="center" vertical="top" wrapText="1" shrinkToFit="1"/>
    </xf>
    <xf numFmtId="0" fontId="84" fillId="27" borderId="14" xfId="0" applyFont="1" applyFill="1" applyBorder="1" applyAlignment="1">
      <alignment vertical="center" wrapText="1"/>
    </xf>
    <xf numFmtId="0" fontId="64" fillId="0" borderId="15" xfId="0" applyFont="1" applyBorder="1" applyAlignment="1">
      <alignment vertical="top" wrapText="1"/>
    </xf>
    <xf numFmtId="0" fontId="60" fillId="0" borderId="0" xfId="0" applyFont="1" applyAlignment="1">
      <alignment vertical="top" wrapText="1"/>
    </xf>
    <xf numFmtId="0" fontId="40" fillId="0" borderId="16" xfId="0" applyFont="1" applyBorder="1">
      <alignment vertical="center"/>
    </xf>
    <xf numFmtId="0" fontId="46" fillId="0" borderId="92" xfId="0" applyFont="1" applyBorder="1">
      <alignment vertical="center"/>
    </xf>
    <xf numFmtId="0" fontId="27" fillId="0" borderId="92" xfId="0" applyFont="1" applyBorder="1" applyAlignment="1">
      <alignment vertical="center" shrinkToFit="1"/>
    </xf>
    <xf numFmtId="0" fontId="27" fillId="0" borderId="92" xfId="0" applyFont="1" applyBorder="1" applyAlignment="1">
      <alignment horizontal="center" vertical="center" shrinkToFit="1"/>
    </xf>
    <xf numFmtId="0" fontId="30" fillId="0" borderId="0" xfId="0" applyFont="1" applyAlignment="1" applyProtection="1">
      <alignment vertical="top" wrapText="1" shrinkToFit="1"/>
      <protection locked="0"/>
    </xf>
    <xf numFmtId="0" fontId="30" fillId="0" borderId="16" xfId="0" applyFont="1" applyBorder="1" applyAlignment="1" applyProtection="1">
      <alignment vertical="top" wrapText="1" shrinkToFit="1"/>
      <protection locked="0"/>
    </xf>
    <xf numFmtId="0" fontId="30" fillId="0" borderId="92" xfId="0" applyFont="1" applyBorder="1" applyAlignment="1" applyProtection="1">
      <alignment vertical="top" wrapText="1" shrinkToFit="1"/>
      <protection locked="0"/>
    </xf>
    <xf numFmtId="0" fontId="46" fillId="0" borderId="0" xfId="0" applyFont="1" applyAlignment="1">
      <alignment vertical="top" wrapText="1"/>
    </xf>
    <xf numFmtId="0" fontId="88" fillId="0" borderId="0" xfId="0" applyFont="1">
      <alignment vertical="center"/>
    </xf>
    <xf numFmtId="0" fontId="46" fillId="0" borderId="0" xfId="0" applyFont="1" applyAlignment="1">
      <alignment vertical="center" shrinkToFit="1"/>
    </xf>
    <xf numFmtId="0" fontId="46" fillId="0" borderId="14" xfId="0" applyFont="1" applyBorder="1" applyAlignment="1">
      <alignment horizontal="left" vertical="center" shrinkToFit="1"/>
    </xf>
    <xf numFmtId="0" fontId="41" fillId="0" borderId="15" xfId="0" applyFont="1" applyBorder="1" applyAlignment="1">
      <alignment vertical="top" wrapText="1"/>
    </xf>
    <xf numFmtId="0" fontId="35" fillId="0" borderId="0" xfId="0" applyFont="1" applyAlignment="1">
      <alignment vertical="center" wrapText="1"/>
    </xf>
    <xf numFmtId="0" fontId="62" fillId="0" borderId="92" xfId="0" applyFont="1" applyBorder="1">
      <alignment vertical="center"/>
    </xf>
    <xf numFmtId="0" fontId="62" fillId="0" borderId="93" xfId="0" applyFont="1" applyBorder="1">
      <alignment vertical="center"/>
    </xf>
    <xf numFmtId="0" fontId="63" fillId="25" borderId="12" xfId="0" applyFont="1" applyFill="1" applyBorder="1" applyAlignment="1">
      <alignment horizontal="center" vertical="top" wrapText="1" shrinkToFit="1"/>
    </xf>
    <xf numFmtId="0" fontId="63" fillId="25" borderId="92" xfId="0" applyFont="1" applyFill="1" applyBorder="1" applyAlignment="1">
      <alignment horizontal="center" vertical="top" wrapText="1" shrinkToFit="1"/>
    </xf>
    <xf numFmtId="0" fontId="63" fillId="25" borderId="93" xfId="0" applyFont="1" applyFill="1" applyBorder="1" applyAlignment="1">
      <alignment horizontal="center" vertical="top" wrapText="1" shrinkToFit="1"/>
    </xf>
    <xf numFmtId="0" fontId="35" fillId="0" borderId="0" xfId="0" applyFont="1" applyAlignment="1">
      <alignment vertical="top" wrapText="1"/>
    </xf>
    <xf numFmtId="0" fontId="35" fillId="0" borderId="16" xfId="0" applyFont="1" applyBorder="1" applyAlignment="1">
      <alignment vertical="top" wrapText="1"/>
    </xf>
    <xf numFmtId="0" fontId="27" fillId="28" borderId="0" xfId="0" applyFont="1" applyFill="1" applyAlignment="1" applyProtection="1">
      <alignment horizontal="center" vertical="center" wrapText="1"/>
      <protection locked="0"/>
    </xf>
    <xf numFmtId="0" fontId="51" fillId="27" borderId="13" xfId="0" applyFont="1" applyFill="1" applyBorder="1" applyAlignment="1">
      <alignment vertical="top" wrapText="1"/>
    </xf>
    <xf numFmtId="0" fontId="51" fillId="0" borderId="0" xfId="0" applyFont="1" applyAlignment="1">
      <alignment horizontal="left" vertical="top" wrapText="1"/>
    </xf>
    <xf numFmtId="0" fontId="51" fillId="0" borderId="15" xfId="0" applyFont="1" applyBorder="1" applyAlignment="1">
      <alignment horizontal="left" vertical="top" wrapText="1"/>
    </xf>
    <xf numFmtId="0" fontId="89" fillId="27" borderId="13" xfId="0" applyFont="1" applyFill="1" applyBorder="1" applyAlignment="1">
      <alignment vertical="top" wrapText="1"/>
    </xf>
    <xf numFmtId="0" fontId="89" fillId="0" borderId="0" xfId="0" applyFont="1" applyAlignment="1">
      <alignment horizontal="left" vertical="top" wrapText="1"/>
    </xf>
    <xf numFmtId="0" fontId="89" fillId="0" borderId="48" xfId="0" applyFont="1" applyBorder="1" applyAlignment="1">
      <alignment horizontal="center" vertical="top" wrapText="1"/>
    </xf>
    <xf numFmtId="0" fontId="89" fillId="0" borderId="15" xfId="0" applyFont="1" applyBorder="1" applyAlignment="1">
      <alignment horizontal="left" vertical="top" wrapText="1"/>
    </xf>
    <xf numFmtId="0" fontId="88" fillId="0" borderId="14" xfId="0" applyFont="1" applyBorder="1">
      <alignment vertical="center"/>
    </xf>
    <xf numFmtId="0" fontId="90" fillId="25" borderId="13" xfId="0" applyFont="1" applyFill="1" applyBorder="1" applyAlignment="1">
      <alignment vertical="top" wrapText="1" shrinkToFit="1"/>
    </xf>
    <xf numFmtId="0" fontId="90" fillId="25" borderId="0" xfId="0" applyFont="1" applyFill="1" applyAlignment="1">
      <alignment vertical="top" wrapText="1" shrinkToFit="1"/>
    </xf>
    <xf numFmtId="0" fontId="90" fillId="25" borderId="14" xfId="0" applyFont="1" applyFill="1" applyBorder="1" applyAlignment="1">
      <alignment vertical="top" wrapText="1" shrinkToFit="1"/>
    </xf>
    <xf numFmtId="0" fontId="88" fillId="0" borderId="0" xfId="0" applyFont="1" applyAlignment="1" applyProtection="1">
      <alignment horizontal="left" vertical="top" wrapText="1"/>
      <protection locked="0"/>
    </xf>
    <xf numFmtId="0" fontId="61" fillId="0" borderId="0" xfId="0" applyFont="1" applyAlignment="1">
      <alignment vertical="top" wrapText="1"/>
    </xf>
    <xf numFmtId="0" fontId="26" fillId="0" borderId="48" xfId="0" applyFont="1" applyBorder="1" applyAlignment="1">
      <alignment horizontal="center" vertical="center"/>
    </xf>
    <xf numFmtId="0" fontId="27" fillId="0" borderId="18" xfId="0" applyFont="1" applyBorder="1">
      <alignment vertical="center"/>
    </xf>
    <xf numFmtId="0" fontId="61" fillId="0" borderId="16" xfId="0" applyFont="1" applyBorder="1" applyAlignment="1">
      <alignment vertical="top" wrapText="1"/>
    </xf>
    <xf numFmtId="0" fontId="26" fillId="0" borderId="16" xfId="0" applyFont="1" applyBorder="1" applyAlignment="1" applyProtection="1">
      <alignment vertical="top" wrapText="1"/>
      <protection locked="0"/>
    </xf>
    <xf numFmtId="0" fontId="61" fillId="0" borderId="92" xfId="0" applyFont="1" applyBorder="1" applyAlignment="1">
      <alignment vertical="top" wrapText="1"/>
    </xf>
    <xf numFmtId="0" fontId="65" fillId="0" borderId="0" xfId="0" applyFont="1" applyAlignment="1">
      <alignment vertical="top"/>
    </xf>
    <xf numFmtId="0" fontId="91" fillId="0" borderId="0" xfId="0" applyFont="1">
      <alignment vertical="center"/>
    </xf>
    <xf numFmtId="0" fontId="30" fillId="0" borderId="92" xfId="0" applyFont="1" applyBorder="1" applyAlignment="1">
      <alignment vertical="center" wrapText="1"/>
    </xf>
    <xf numFmtId="0" fontId="30" fillId="0" borderId="0" xfId="0" applyFont="1" applyAlignment="1">
      <alignment vertical="center" wrapText="1"/>
    </xf>
    <xf numFmtId="0" fontId="27" fillId="0" borderId="14" xfId="0" applyFont="1" applyBorder="1" applyAlignment="1">
      <alignment horizontal="left" vertical="center"/>
    </xf>
    <xf numFmtId="0" fontId="60" fillId="0" borderId="11" xfId="0" applyFont="1" applyBorder="1" applyAlignment="1">
      <alignment horizontal="left" vertical="top" wrapText="1"/>
    </xf>
    <xf numFmtId="0" fontId="60" fillId="25" borderId="13" xfId="0" applyFont="1" applyFill="1" applyBorder="1" applyAlignment="1">
      <alignment vertical="top" wrapText="1" shrinkToFit="1"/>
    </xf>
    <xf numFmtId="0" fontId="60" fillId="25" borderId="0" xfId="0" applyFont="1" applyFill="1" applyAlignment="1">
      <alignment vertical="top" wrapText="1" shrinkToFit="1"/>
    </xf>
    <xf numFmtId="0" fontId="60" fillId="25" borderId="14" xfId="0" applyFont="1" applyFill="1" applyBorder="1" applyAlignment="1">
      <alignment vertical="top" wrapText="1" shrinkToFit="1"/>
    </xf>
    <xf numFmtId="0" fontId="48" fillId="0" borderId="0" xfId="0" applyFont="1">
      <alignment vertical="center"/>
    </xf>
    <xf numFmtId="0" fontId="48" fillId="27" borderId="0" xfId="0" applyFont="1" applyFill="1" applyAlignment="1">
      <alignment horizontal="left" vertical="center" wrapText="1"/>
    </xf>
    <xf numFmtId="0" fontId="60" fillId="0" borderId="15" xfId="0" applyFont="1" applyBorder="1" applyAlignment="1">
      <alignment horizontal="left" vertical="top" wrapText="1" readingOrder="1"/>
    </xf>
    <xf numFmtId="0" fontId="60" fillId="27" borderId="0" xfId="0" applyFont="1" applyFill="1" applyAlignment="1">
      <alignment vertical="top" wrapText="1"/>
    </xf>
    <xf numFmtId="0" fontId="85" fillId="0" borderId="0" xfId="0" applyFont="1">
      <alignment vertical="center"/>
    </xf>
    <xf numFmtId="0" fontId="32" fillId="0" borderId="0" xfId="0" applyFont="1" applyAlignment="1" applyProtection="1">
      <alignment horizontal="center" vertical="top" wrapText="1"/>
      <protection locked="0"/>
    </xf>
    <xf numFmtId="0" fontId="60" fillId="0" borderId="125" xfId="0" applyFont="1" applyBorder="1" applyAlignment="1">
      <alignment horizontal="left" vertical="top" wrapText="1"/>
    </xf>
    <xf numFmtId="0" fontId="60" fillId="0" borderId="93" xfId="0" applyFont="1" applyBorder="1" applyAlignment="1">
      <alignment horizontal="center" vertical="top" wrapText="1"/>
    </xf>
    <xf numFmtId="0" fontId="30" fillId="0" borderId="16" xfId="0" applyFont="1" applyBorder="1" applyAlignment="1" applyProtection="1">
      <alignment vertical="top" wrapText="1"/>
      <protection locked="0"/>
    </xf>
    <xf numFmtId="0" fontId="30" fillId="0" borderId="62" xfId="0" applyFont="1" applyBorder="1" applyAlignment="1" applyProtection="1">
      <alignment vertical="top" wrapText="1"/>
      <protection locked="0"/>
    </xf>
    <xf numFmtId="0" fontId="26" fillId="27" borderId="92" xfId="0" applyFont="1" applyFill="1" applyBorder="1" applyAlignment="1">
      <alignment vertical="top" wrapText="1"/>
    </xf>
    <xf numFmtId="0" fontId="26" fillId="27" borderId="47" xfId="0" applyFont="1" applyFill="1" applyBorder="1" applyAlignment="1">
      <alignment horizontal="center" vertical="top" wrapText="1"/>
    </xf>
    <xf numFmtId="0" fontId="85" fillId="0" borderId="0" xfId="0" applyFont="1" applyAlignment="1">
      <alignment vertical="center" wrapText="1"/>
    </xf>
    <xf numFmtId="0" fontId="30" fillId="0" borderId="0" xfId="0" applyFont="1" applyAlignment="1" applyProtection="1">
      <alignment vertical="top" wrapText="1"/>
      <protection locked="0"/>
    </xf>
    <xf numFmtId="0" fontId="92" fillId="0" borderId="0" xfId="0" applyFont="1" applyAlignment="1" applyProtection="1">
      <alignment vertical="top" wrapText="1"/>
      <protection locked="0"/>
    </xf>
    <xf numFmtId="0" fontId="92" fillId="0" borderId="0" xfId="0" applyFont="1" applyAlignment="1" applyProtection="1">
      <alignment horizontal="left" vertical="top" wrapText="1"/>
      <protection locked="0"/>
    </xf>
    <xf numFmtId="0" fontId="26" fillId="27" borderId="178" xfId="0" applyFont="1" applyFill="1" applyBorder="1" applyAlignment="1">
      <alignment horizontal="center" vertical="top" wrapText="1"/>
    </xf>
    <xf numFmtId="0" fontId="27" fillId="0" borderId="50" xfId="0" applyFont="1" applyBorder="1">
      <alignment vertical="center"/>
    </xf>
    <xf numFmtId="0" fontId="26" fillId="27" borderId="178" xfId="0" applyFont="1" applyFill="1" applyBorder="1" applyAlignment="1">
      <alignment vertical="top" wrapText="1"/>
    </xf>
    <xf numFmtId="0" fontId="26" fillId="27" borderId="99" xfId="0" applyFont="1" applyFill="1" applyBorder="1" applyAlignment="1">
      <alignment vertical="top" wrapText="1"/>
    </xf>
    <xf numFmtId="0" fontId="26" fillId="27" borderId="47" xfId="0" applyFont="1" applyFill="1" applyBorder="1" applyAlignment="1">
      <alignment vertical="top" wrapText="1"/>
    </xf>
    <xf numFmtId="0" fontId="26" fillId="25" borderId="12" xfId="0" applyFont="1" applyFill="1" applyBorder="1" applyAlignment="1">
      <alignment vertical="top" wrapText="1"/>
    </xf>
    <xf numFmtId="0" fontId="26" fillId="25" borderId="92" xfId="0" applyFont="1" applyFill="1" applyBorder="1" applyAlignment="1">
      <alignment vertical="top" wrapText="1"/>
    </xf>
    <xf numFmtId="0" fontId="26" fillId="25" borderId="93" xfId="0" applyFont="1" applyFill="1" applyBorder="1" applyAlignment="1">
      <alignment vertical="top" wrapText="1"/>
    </xf>
    <xf numFmtId="0" fontId="51" fillId="27" borderId="19" xfId="0" applyFont="1" applyFill="1" applyBorder="1" applyAlignment="1">
      <alignment vertical="top" wrapText="1"/>
    </xf>
    <xf numFmtId="0" fontId="26" fillId="27" borderId="125" xfId="0" applyFont="1" applyFill="1" applyBorder="1" applyAlignment="1">
      <alignment vertical="top" wrapText="1"/>
    </xf>
    <xf numFmtId="0" fontId="30" fillId="0" borderId="0" xfId="0" applyFont="1" applyAlignment="1">
      <alignment vertical="top"/>
    </xf>
    <xf numFmtId="0" fontId="60" fillId="27" borderId="48" xfId="0" applyFont="1" applyFill="1" applyBorder="1" applyAlignment="1">
      <alignment horizontal="center" vertical="top" wrapText="1"/>
    </xf>
    <xf numFmtId="0" fontId="61" fillId="25" borderId="13" xfId="0" applyFont="1" applyFill="1" applyBorder="1" applyAlignment="1">
      <alignment vertical="top" wrapText="1"/>
    </xf>
    <xf numFmtId="0" fontId="60" fillId="25" borderId="0" xfId="0" applyFont="1" applyFill="1" applyAlignment="1">
      <alignment vertical="top" wrapText="1"/>
    </xf>
    <xf numFmtId="0" fontId="60" fillId="25" borderId="14" xfId="0" applyFont="1" applyFill="1" applyBorder="1" applyAlignment="1">
      <alignment vertical="top" wrapText="1"/>
    </xf>
    <xf numFmtId="0" fontId="83" fillId="0" borderId="0" xfId="0" applyFont="1" applyAlignment="1">
      <alignment vertical="center" wrapText="1" shrinkToFit="1"/>
    </xf>
    <xf numFmtId="0" fontId="83" fillId="0" borderId="0" xfId="0" applyFont="1" applyProtection="1">
      <alignment vertical="center"/>
      <protection locked="0"/>
    </xf>
    <xf numFmtId="0" fontId="61" fillId="27" borderId="50" xfId="0" applyFont="1" applyFill="1" applyBorder="1" applyAlignment="1">
      <alignment horizontal="left" vertical="top" wrapText="1"/>
    </xf>
    <xf numFmtId="0" fontId="61" fillId="27" borderId="48" xfId="0" applyFont="1" applyFill="1" applyBorder="1" applyAlignment="1">
      <alignment horizontal="center" vertical="top" wrapText="1"/>
    </xf>
    <xf numFmtId="0" fontId="65" fillId="0" borderId="0" xfId="0" applyFont="1" applyAlignment="1">
      <alignment horizontal="center" vertical="center"/>
    </xf>
    <xf numFmtId="0" fontId="61" fillId="25" borderId="0" xfId="0" applyFont="1" applyFill="1" applyAlignment="1">
      <alignment vertical="top" wrapText="1"/>
    </xf>
    <xf numFmtId="0" fontId="61" fillId="25" borderId="14" xfId="0" applyFont="1" applyFill="1" applyBorder="1" applyAlignment="1">
      <alignment vertical="top" wrapText="1"/>
    </xf>
    <xf numFmtId="0" fontId="61" fillId="25" borderId="13" xfId="0" applyFont="1" applyFill="1" applyBorder="1" applyAlignment="1">
      <alignment horizontal="center" vertical="top" wrapText="1"/>
    </xf>
    <xf numFmtId="0" fontId="61" fillId="25" borderId="0" xfId="0" applyFont="1" applyFill="1" applyAlignment="1">
      <alignment horizontal="center" vertical="top" wrapText="1"/>
    </xf>
    <xf numFmtId="0" fontId="61" fillId="25" borderId="14" xfId="0" applyFont="1" applyFill="1" applyBorder="1" applyAlignment="1">
      <alignment horizontal="center" vertical="top" wrapText="1"/>
    </xf>
    <xf numFmtId="0" fontId="95" fillId="0" borderId="15" xfId="0" applyFont="1" applyBorder="1" applyAlignment="1">
      <alignment vertical="top" wrapText="1"/>
    </xf>
    <xf numFmtId="0" fontId="95" fillId="27" borderId="13" xfId="0" applyFont="1" applyFill="1" applyBorder="1" applyAlignment="1">
      <alignment horizontal="right" vertical="top" wrapText="1"/>
    </xf>
    <xf numFmtId="0" fontId="95" fillId="0" borderId="50" xfId="0" applyFont="1" applyBorder="1" applyAlignment="1">
      <alignment horizontal="left" vertical="top" wrapText="1"/>
    </xf>
    <xf numFmtId="0" fontId="95" fillId="0" borderId="48" xfId="0" applyFont="1" applyBorder="1" applyAlignment="1">
      <alignment horizontal="center" vertical="top" wrapText="1"/>
    </xf>
    <xf numFmtId="0" fontId="95" fillId="0" borderId="15" xfId="0" applyFont="1" applyBorder="1" applyAlignment="1">
      <alignment horizontal="left" vertical="top" wrapText="1"/>
    </xf>
    <xf numFmtId="0" fontId="95" fillId="0" borderId="13" xfId="0" applyFont="1" applyBorder="1" applyAlignment="1">
      <alignment horizontal="left" vertical="top" wrapText="1"/>
    </xf>
    <xf numFmtId="0" fontId="95" fillId="0" borderId="92" xfId="0" applyFont="1" applyBorder="1" applyAlignment="1">
      <alignment horizontal="left" vertical="top" wrapText="1"/>
    </xf>
    <xf numFmtId="0" fontId="95" fillId="0" borderId="92" xfId="0" applyFont="1" applyBorder="1" applyAlignment="1">
      <alignment horizontal="center" vertical="top" wrapText="1"/>
    </xf>
    <xf numFmtId="0" fontId="95" fillId="0" borderId="14" xfId="0" applyFont="1" applyBorder="1" applyAlignment="1">
      <alignment horizontal="left" vertical="top" wrapText="1"/>
    </xf>
    <xf numFmtId="0" fontId="95" fillId="25" borderId="13" xfId="0" applyFont="1" applyFill="1" applyBorder="1" applyAlignment="1">
      <alignment horizontal="center" vertical="top" wrapText="1"/>
    </xf>
    <xf numFmtId="0" fontId="95" fillId="25" borderId="0" xfId="0" applyFont="1" applyFill="1" applyAlignment="1">
      <alignment horizontal="center" vertical="top" wrapText="1"/>
    </xf>
    <xf numFmtId="0" fontId="95" fillId="25" borderId="14" xfId="0" applyFont="1" applyFill="1" applyBorder="1" applyAlignment="1">
      <alignment horizontal="center" vertical="top" wrapText="1"/>
    </xf>
    <xf numFmtId="0" fontId="64" fillId="0" borderId="48" xfId="0" applyFont="1" applyBorder="1" applyAlignment="1">
      <alignment vertical="top" wrapText="1"/>
    </xf>
    <xf numFmtId="0" fontId="85" fillId="0" borderId="0" xfId="0" applyFont="1" applyAlignment="1">
      <alignment horizontal="left" wrapText="1"/>
    </xf>
    <xf numFmtId="0" fontId="65" fillId="0" borderId="0" xfId="0" applyFont="1" applyAlignment="1">
      <alignment horizontal="left" wrapText="1"/>
    </xf>
    <xf numFmtId="0" fontId="64" fillId="0" borderId="14" xfId="0" applyFont="1" applyBorder="1" applyAlignment="1">
      <alignment horizontal="center" vertical="top" wrapText="1"/>
    </xf>
    <xf numFmtId="0" fontId="85" fillId="27" borderId="0" xfId="0" applyFont="1" applyFill="1" applyAlignment="1">
      <alignment horizontal="left" vertical="center"/>
    </xf>
    <xf numFmtId="0" fontId="64" fillId="25" borderId="13" xfId="0" applyFont="1" applyFill="1" applyBorder="1" applyAlignment="1">
      <alignment horizontal="center" vertical="top" wrapText="1" shrinkToFit="1"/>
    </xf>
    <xf numFmtId="0" fontId="64" fillId="25" borderId="0" xfId="0" applyFont="1" applyFill="1" applyAlignment="1">
      <alignment horizontal="center" vertical="top" wrapText="1" shrinkToFit="1"/>
    </xf>
    <xf numFmtId="0" fontId="64" fillId="25" borderId="14" xfId="0" applyFont="1" applyFill="1" applyBorder="1" applyAlignment="1">
      <alignment horizontal="center" vertical="top" wrapText="1" shrinkToFit="1"/>
    </xf>
    <xf numFmtId="0" fontId="64" fillId="27" borderId="19" xfId="0" applyFont="1" applyFill="1" applyBorder="1" applyAlignment="1">
      <alignment vertical="top" wrapText="1"/>
    </xf>
    <xf numFmtId="0" fontId="64" fillId="0" borderId="16" xfId="0" applyFont="1" applyBorder="1" applyAlignment="1">
      <alignment vertical="top" wrapText="1"/>
    </xf>
    <xf numFmtId="0" fontId="64" fillId="0" borderId="49" xfId="0" applyFont="1" applyBorder="1" applyAlignment="1">
      <alignment horizontal="center" vertical="top" wrapText="1"/>
    </xf>
    <xf numFmtId="0" fontId="85" fillId="0" borderId="16" xfId="0" applyFont="1" applyBorder="1">
      <alignment vertical="center"/>
    </xf>
    <xf numFmtId="0" fontId="85" fillId="27" borderId="16" xfId="0" applyFont="1" applyFill="1" applyBorder="1" applyAlignment="1">
      <alignment horizontal="left" vertical="center"/>
    </xf>
    <xf numFmtId="0" fontId="64" fillId="25" borderId="19" xfId="0" applyFont="1" applyFill="1" applyBorder="1" applyAlignment="1">
      <alignment horizontal="center" vertical="top" wrapText="1" shrinkToFit="1"/>
    </xf>
    <xf numFmtId="0" fontId="64" fillId="25" borderId="16" xfId="0" applyFont="1" applyFill="1" applyBorder="1" applyAlignment="1">
      <alignment horizontal="center" vertical="top" wrapText="1" shrinkToFit="1"/>
    </xf>
    <xf numFmtId="0" fontId="64" fillId="25" borderId="17" xfId="0" applyFont="1" applyFill="1" applyBorder="1" applyAlignment="1">
      <alignment horizontal="center" vertical="top" wrapText="1" shrinkToFit="1"/>
    </xf>
    <xf numFmtId="0" fontId="64" fillId="27" borderId="12" xfId="0" applyFont="1" applyFill="1" applyBorder="1" applyAlignment="1">
      <alignment vertical="top" wrapText="1"/>
    </xf>
    <xf numFmtId="0" fontId="64" fillId="0" borderId="92" xfId="0" applyFont="1" applyBorder="1" applyAlignment="1">
      <alignment vertical="top" wrapText="1"/>
    </xf>
    <xf numFmtId="0" fontId="64" fillId="0" borderId="47" xfId="0" applyFont="1" applyBorder="1" applyAlignment="1">
      <alignment horizontal="center" vertical="top" wrapText="1"/>
    </xf>
    <xf numFmtId="0" fontId="85" fillId="0" borderId="92" xfId="0" applyFont="1" applyBorder="1">
      <alignment vertical="center"/>
    </xf>
    <xf numFmtId="0" fontId="85" fillId="27" borderId="92" xfId="0" applyFont="1" applyFill="1" applyBorder="1" applyAlignment="1">
      <alignment horizontal="left" vertical="center"/>
    </xf>
    <xf numFmtId="0" fontId="64" fillId="25" borderId="12" xfId="0" applyFont="1" applyFill="1" applyBorder="1" applyAlignment="1">
      <alignment horizontal="center" vertical="top" wrapText="1" shrinkToFit="1"/>
    </xf>
    <xf numFmtId="0" fontId="64" fillId="25" borderId="92" xfId="0" applyFont="1" applyFill="1" applyBorder="1" applyAlignment="1">
      <alignment horizontal="center" vertical="top" wrapText="1" shrinkToFit="1"/>
    </xf>
    <xf numFmtId="0" fontId="64" fillId="25" borderId="93" xfId="0" applyFont="1" applyFill="1" applyBorder="1" applyAlignment="1">
      <alignment horizontal="center" vertical="top" wrapText="1" shrinkToFit="1"/>
    </xf>
    <xf numFmtId="0" fontId="96" fillId="0" borderId="0" xfId="0" applyFont="1" applyAlignment="1">
      <alignment horizontal="left" vertical="top" wrapText="1"/>
    </xf>
    <xf numFmtId="0" fontId="84" fillId="0" borderId="14" xfId="0" applyFont="1" applyBorder="1">
      <alignment vertical="center"/>
    </xf>
    <xf numFmtId="0" fontId="60" fillId="0" borderId="18" xfId="0" applyFont="1" applyBorder="1" applyAlignment="1">
      <alignment horizontal="left" vertical="top" wrapText="1"/>
    </xf>
    <xf numFmtId="0" fontId="37" fillId="27" borderId="19" xfId="0" applyFont="1" applyFill="1" applyBorder="1">
      <alignment vertical="center"/>
    </xf>
    <xf numFmtId="0" fontId="96" fillId="0" borderId="16" xfId="0" applyFont="1" applyBorder="1" applyAlignment="1">
      <alignment horizontal="left" vertical="top" wrapText="1"/>
    </xf>
    <xf numFmtId="0" fontId="84" fillId="0" borderId="17" xfId="0" applyFont="1" applyBorder="1">
      <alignment vertical="center"/>
    </xf>
    <xf numFmtId="0" fontId="60" fillId="25" borderId="19" xfId="0" applyFont="1" applyFill="1" applyBorder="1" applyAlignment="1">
      <alignment horizontal="center" vertical="top" wrapText="1" shrinkToFit="1"/>
    </xf>
    <xf numFmtId="0" fontId="60" fillId="25" borderId="16" xfId="0" applyFont="1" applyFill="1" applyBorder="1" applyAlignment="1">
      <alignment horizontal="center" vertical="top" wrapText="1" shrinkToFit="1"/>
    </xf>
    <xf numFmtId="0" fontId="60" fillId="25" borderId="17" xfId="0" applyFont="1" applyFill="1" applyBorder="1" applyAlignment="1">
      <alignment horizontal="center" vertical="top" wrapText="1" shrinkToFit="1"/>
    </xf>
    <xf numFmtId="0" fontId="64" fillId="0" borderId="11" xfId="0" applyFont="1" applyBorder="1" applyAlignment="1">
      <alignment horizontal="left" vertical="top" wrapText="1"/>
    </xf>
    <xf numFmtId="0" fontId="61" fillId="0" borderId="92" xfId="0" applyFont="1" applyBorder="1" applyAlignment="1">
      <alignment horizontal="left" vertical="top" wrapText="1"/>
    </xf>
    <xf numFmtId="0" fontId="61" fillId="0" borderId="47" xfId="0" applyFont="1" applyBorder="1" applyAlignment="1">
      <alignment horizontal="center" vertical="top" wrapText="1"/>
    </xf>
    <xf numFmtId="0" fontId="65" fillId="0" borderId="92" xfId="0" applyFont="1" applyBorder="1">
      <alignment vertical="center"/>
    </xf>
    <xf numFmtId="0" fontId="61" fillId="0" borderId="92" xfId="0" applyFont="1" applyBorder="1" applyAlignment="1">
      <alignment horizontal="left" vertical="center" wrapText="1"/>
    </xf>
    <xf numFmtId="0" fontId="65" fillId="0" borderId="93" xfId="0" applyFont="1" applyBorder="1">
      <alignment vertical="center"/>
    </xf>
    <xf numFmtId="0" fontId="61" fillId="25" borderId="12" xfId="0" applyFont="1" applyFill="1" applyBorder="1" applyAlignment="1">
      <alignment vertical="top" wrapText="1" shrinkToFit="1"/>
    </xf>
    <xf numFmtId="0" fontId="61" fillId="25" borderId="92" xfId="0" applyFont="1" applyFill="1" applyBorder="1" applyAlignment="1">
      <alignment vertical="top" wrapText="1" shrinkToFit="1"/>
    </xf>
    <xf numFmtId="0" fontId="61" fillId="25" borderId="93" xfId="0" applyFont="1" applyFill="1" applyBorder="1" applyAlignment="1">
      <alignment vertical="top" wrapText="1" shrinkToFit="1"/>
    </xf>
    <xf numFmtId="0" fontId="46" fillId="27" borderId="0" xfId="0" applyFont="1" applyFill="1">
      <alignment vertical="center"/>
    </xf>
    <xf numFmtId="0" fontId="61" fillId="0" borderId="50" xfId="0" applyFont="1" applyBorder="1" applyAlignment="1">
      <alignment horizontal="left" vertical="top" wrapText="1"/>
    </xf>
    <xf numFmtId="0" fontId="65" fillId="0" borderId="13" xfId="0" applyFont="1" applyBorder="1">
      <alignment vertical="center"/>
    </xf>
    <xf numFmtId="0" fontId="35" fillId="0" borderId="13" xfId="0" applyFont="1" applyBorder="1" applyAlignment="1">
      <alignment horizontal="center" vertical="center"/>
    </xf>
    <xf numFmtId="0" fontId="27" fillId="0" borderId="0" xfId="0" applyFont="1" applyAlignment="1" applyProtection="1">
      <alignment vertical="center" wrapText="1"/>
      <protection locked="0"/>
    </xf>
    <xf numFmtId="0" fontId="60" fillId="0" borderId="16" xfId="0" applyFont="1" applyBorder="1" applyAlignment="1">
      <alignment vertical="center" wrapText="1"/>
    </xf>
    <xf numFmtId="0" fontId="40" fillId="0" borderId="17" xfId="0" applyFont="1" applyBorder="1" applyAlignment="1">
      <alignment horizontal="left" vertical="top" wrapText="1"/>
    </xf>
    <xf numFmtId="0" fontId="27" fillId="28" borderId="0" xfId="0" applyFont="1" applyFill="1" applyAlignment="1" applyProtection="1">
      <alignment vertical="center" wrapText="1"/>
      <protection locked="0"/>
    </xf>
    <xf numFmtId="0" fontId="81" fillId="34" borderId="61" xfId="46" applyFont="1" applyFill="1" applyBorder="1" applyAlignment="1">
      <alignment vertical="center"/>
    </xf>
    <xf numFmtId="0" fontId="81" fillId="34" borderId="62" xfId="46" applyFont="1" applyFill="1" applyBorder="1" applyAlignment="1">
      <alignment vertical="center"/>
    </xf>
    <xf numFmtId="0" fontId="81" fillId="34" borderId="63" xfId="46" applyFont="1" applyFill="1" applyBorder="1" applyAlignment="1">
      <alignment vertical="center"/>
    </xf>
    <xf numFmtId="0" fontId="81" fillId="0" borderId="179" xfId="46" applyFont="1" applyBorder="1" applyAlignment="1">
      <alignment vertical="center"/>
    </xf>
    <xf numFmtId="0" fontId="81" fillId="0" borderId="66" xfId="46" applyFont="1" applyBorder="1" applyAlignment="1">
      <alignment vertical="center"/>
    </xf>
    <xf numFmtId="0" fontId="81" fillId="0" borderId="68" xfId="46" applyFont="1" applyBorder="1" applyAlignment="1">
      <alignment vertical="center"/>
    </xf>
    <xf numFmtId="0" fontId="81" fillId="0" borderId="180" xfId="46" applyFont="1" applyBorder="1" applyAlignment="1">
      <alignment vertical="center"/>
    </xf>
    <xf numFmtId="0" fontId="81" fillId="0" borderId="90" xfId="46" applyFont="1" applyBorder="1" applyAlignment="1">
      <alignment vertical="center"/>
    </xf>
    <xf numFmtId="0" fontId="81" fillId="0" borderId="152" xfId="46" applyFont="1" applyBorder="1" applyAlignment="1">
      <alignment vertical="center"/>
    </xf>
    <xf numFmtId="0" fontId="81" fillId="0" borderId="98" xfId="46" applyFont="1" applyBorder="1" applyAlignment="1">
      <alignment vertical="center"/>
    </xf>
    <xf numFmtId="0" fontId="81" fillId="0" borderId="153" xfId="46" applyFont="1" applyBorder="1" applyAlignment="1">
      <alignment vertical="center"/>
    </xf>
    <xf numFmtId="0" fontId="81" fillId="0" borderId="91" xfId="46" applyFont="1" applyBorder="1" applyAlignment="1">
      <alignment vertical="center"/>
    </xf>
    <xf numFmtId="0" fontId="81" fillId="0" borderId="89" xfId="46" applyFont="1" applyBorder="1" applyAlignment="1">
      <alignment vertical="center"/>
    </xf>
    <xf numFmtId="0" fontId="81" fillId="0" borderId="186" xfId="46" applyFont="1" applyBorder="1" applyAlignment="1">
      <alignment vertical="center"/>
    </xf>
    <xf numFmtId="190" fontId="81" fillId="0" borderId="10" xfId="46" applyNumberFormat="1" applyFont="1" applyBorder="1" applyAlignment="1">
      <alignment horizontal="center" vertical="center"/>
    </xf>
    <xf numFmtId="20" fontId="81" fillId="0" borderId="0" xfId="46" applyNumberFormat="1" applyFont="1" applyAlignment="1">
      <alignment vertical="center"/>
    </xf>
    <xf numFmtId="0" fontId="81" fillId="0" borderId="81" xfId="46" applyFont="1" applyBorder="1" applyAlignment="1">
      <alignment horizontal="center" vertical="center"/>
    </xf>
    <xf numFmtId="20" fontId="81" fillId="0" borderId="174" xfId="46" applyNumberFormat="1" applyFont="1" applyBorder="1" applyAlignment="1">
      <alignment horizontal="center" vertical="center"/>
    </xf>
    <xf numFmtId="20" fontId="81" fillId="0" borderId="175" xfId="46" applyNumberFormat="1" applyFont="1" applyBorder="1" applyAlignment="1">
      <alignment horizontal="center" vertical="center"/>
    </xf>
    <xf numFmtId="187" fontId="81" fillId="0" borderId="81" xfId="46" applyNumberFormat="1" applyFont="1" applyBorder="1" applyAlignment="1">
      <alignment horizontal="center" vertical="center"/>
    </xf>
    <xf numFmtId="186" fontId="81" fillId="0" borderId="10" xfId="46" applyNumberFormat="1" applyFont="1" applyBorder="1" applyAlignment="1">
      <alignment vertical="center" shrinkToFit="1"/>
    </xf>
    <xf numFmtId="0" fontId="27" fillId="27" borderId="17" xfId="0" applyFont="1" applyFill="1" applyBorder="1" applyAlignment="1" applyProtection="1">
      <alignment vertical="center" shrinkToFit="1"/>
      <protection locked="0"/>
    </xf>
    <xf numFmtId="0" fontId="47" fillId="27" borderId="19" xfId="0" applyFont="1" applyFill="1" applyBorder="1" applyAlignment="1" applyProtection="1">
      <alignment vertical="center" shrinkToFit="1"/>
      <protection locked="0"/>
    </xf>
    <xf numFmtId="0" fontId="81" fillId="0" borderId="0" xfId="47" applyFont="1">
      <alignment vertical="center"/>
    </xf>
    <xf numFmtId="0" fontId="79" fillId="0" borderId="0" xfId="47" applyFont="1">
      <alignment vertical="center"/>
    </xf>
    <xf numFmtId="187" fontId="81" fillId="0" borderId="169" xfId="46" applyNumberFormat="1" applyFont="1" applyBorder="1" applyAlignment="1">
      <alignment horizontal="center" vertical="center"/>
    </xf>
    <xf numFmtId="187" fontId="81" fillId="0" borderId="171" xfId="46" applyNumberFormat="1" applyFont="1" applyBorder="1" applyAlignment="1">
      <alignment horizontal="center" vertical="center"/>
    </xf>
    <xf numFmtId="187" fontId="81" fillId="0" borderId="174" xfId="46" applyNumberFormat="1" applyFont="1" applyBorder="1" applyAlignment="1">
      <alignment horizontal="center" vertical="center"/>
    </xf>
    <xf numFmtId="187" fontId="81" fillId="34" borderId="169" xfId="46" applyNumberFormat="1" applyFont="1" applyFill="1" applyBorder="1" applyAlignment="1" applyProtection="1">
      <alignment horizontal="center" vertical="center"/>
      <protection locked="0"/>
    </xf>
    <xf numFmtId="187" fontId="81" fillId="34" borderId="171" xfId="46" applyNumberFormat="1" applyFont="1" applyFill="1" applyBorder="1" applyAlignment="1" applyProtection="1">
      <alignment horizontal="center" vertical="center"/>
      <protection locked="0"/>
    </xf>
    <xf numFmtId="187" fontId="81" fillId="34" borderId="174" xfId="46" applyNumberFormat="1" applyFont="1" applyFill="1" applyBorder="1" applyAlignment="1" applyProtection="1">
      <alignment horizontal="center" vertical="center"/>
      <protection locked="0"/>
    </xf>
    <xf numFmtId="0" fontId="27" fillId="36" borderId="10" xfId="0" applyFont="1" applyFill="1" applyBorder="1" applyAlignment="1" applyProtection="1">
      <alignment horizontal="center" vertical="center"/>
      <protection locked="0"/>
    </xf>
    <xf numFmtId="0" fontId="27" fillId="36" borderId="10" xfId="0" applyFont="1" applyFill="1" applyBorder="1" applyProtection="1">
      <alignment vertical="center"/>
      <protection locked="0"/>
    </xf>
    <xf numFmtId="0" fontId="27" fillId="0" borderId="10" xfId="0" applyFont="1" applyBorder="1" applyAlignment="1">
      <alignment horizontal="center" vertical="center" wrapText="1"/>
    </xf>
    <xf numFmtId="0" fontId="27" fillId="36" borderId="10" xfId="0" applyFont="1" applyFill="1" applyBorder="1" applyAlignment="1" applyProtection="1">
      <alignment horizontal="center" vertical="center" wrapText="1"/>
      <protection locked="0"/>
    </xf>
    <xf numFmtId="0" fontId="27" fillId="0" borderId="10" xfId="0" applyFont="1" applyBorder="1" applyAlignment="1">
      <alignment horizontal="center" vertical="center" shrinkToFit="1"/>
    </xf>
    <xf numFmtId="0" fontId="27" fillId="0" borderId="13" xfId="0" applyFont="1" applyBorder="1" applyAlignment="1" applyProtection="1">
      <alignment horizontal="center" vertical="center"/>
      <protection locked="0"/>
    </xf>
    <xf numFmtId="0" fontId="27" fillId="0" borderId="0" xfId="0" applyFont="1" applyAlignment="1" applyProtection="1">
      <alignment vertical="top" wrapText="1"/>
      <protection locked="0"/>
    </xf>
    <xf numFmtId="0" fontId="26" fillId="27" borderId="15" xfId="0" applyFont="1" applyFill="1" applyBorder="1" applyAlignment="1">
      <alignment vertical="top" wrapText="1"/>
    </xf>
    <xf numFmtId="0" fontId="27" fillId="27" borderId="92" xfId="0" applyFont="1" applyFill="1" applyBorder="1" applyAlignment="1">
      <alignment horizontal="center" vertical="center" shrinkToFit="1"/>
    </xf>
    <xf numFmtId="0" fontId="100" fillId="26" borderId="63" xfId="0" applyFont="1" applyFill="1" applyBorder="1" applyAlignment="1">
      <alignment vertical="center" wrapText="1"/>
    </xf>
    <xf numFmtId="0" fontId="26" fillId="0" borderId="0" xfId="0" applyFont="1" applyAlignment="1" applyProtection="1">
      <alignment vertical="center" shrinkToFit="1"/>
      <protection locked="0"/>
    </xf>
    <xf numFmtId="38" fontId="26" fillId="0" borderId="0" xfId="43" applyFont="1" applyFill="1" applyBorder="1" applyAlignment="1" applyProtection="1">
      <alignment vertical="center" wrapText="1"/>
      <protection locked="0"/>
    </xf>
    <xf numFmtId="0" fontId="101" fillId="0" borderId="0" xfId="0" applyFont="1">
      <alignment vertical="center"/>
    </xf>
    <xf numFmtId="0" fontId="101" fillId="0" borderId="92" xfId="0" applyFont="1" applyBorder="1">
      <alignment vertical="center"/>
    </xf>
    <xf numFmtId="0" fontId="30" fillId="0" borderId="92" xfId="0" applyFont="1" applyBorder="1">
      <alignment vertical="center"/>
    </xf>
    <xf numFmtId="0" fontId="27" fillId="0" borderId="0" xfId="0" applyFont="1" applyAlignment="1" applyProtection="1">
      <alignment horizontal="center" vertical="center" shrinkToFit="1"/>
      <protection locked="0"/>
    </xf>
    <xf numFmtId="0" fontId="27" fillId="0" borderId="16" xfId="0" applyFont="1" applyBorder="1" applyAlignment="1" applyProtection="1">
      <alignment horizontal="center" vertical="center" shrinkToFit="1"/>
      <protection locked="0"/>
    </xf>
    <xf numFmtId="0" fontId="40" fillId="27" borderId="0" xfId="0" applyFont="1" applyFill="1" applyAlignment="1">
      <alignment vertical="top" wrapText="1"/>
    </xf>
    <xf numFmtId="38" fontId="27" fillId="27" borderId="0" xfId="0" applyNumberFormat="1" applyFont="1" applyFill="1" applyAlignment="1" applyProtection="1">
      <alignment horizontal="center" vertical="center" shrinkToFit="1"/>
      <protection locked="0"/>
    </xf>
    <xf numFmtId="0" fontId="27" fillId="27" borderId="0" xfId="0" applyFont="1" applyFill="1" applyAlignment="1" applyProtection="1">
      <alignment horizontal="center" vertical="center" shrinkToFit="1"/>
      <protection locked="0"/>
    </xf>
    <xf numFmtId="0" fontId="50" fillId="0" borderId="0" xfId="0" applyFont="1" applyAlignment="1">
      <alignment vertical="center" wrapText="1"/>
    </xf>
    <xf numFmtId="0" fontId="26" fillId="37" borderId="0" xfId="0" applyFont="1" applyFill="1" applyAlignment="1">
      <alignment vertical="center" wrapText="1"/>
    </xf>
    <xf numFmtId="0" fontId="25" fillId="0" borderId="0" xfId="0" applyFont="1">
      <alignment vertical="center"/>
    </xf>
    <xf numFmtId="0" fontId="27" fillId="38" borderId="10" xfId="0" applyFont="1" applyFill="1" applyBorder="1" applyAlignment="1">
      <alignment horizontal="center" vertical="center" wrapText="1"/>
    </xf>
    <xf numFmtId="0" fontId="27" fillId="0" borderId="10" xfId="0" applyFont="1" applyBorder="1" applyAlignment="1">
      <alignment horizontal="justify" vertical="center" wrapText="1"/>
    </xf>
    <xf numFmtId="0" fontId="27" fillId="0" borderId="11" xfId="0" applyFont="1" applyBorder="1" applyAlignment="1">
      <alignment vertical="center" textRotation="255" wrapText="1"/>
    </xf>
    <xf numFmtId="0" fontId="27" fillId="0" borderId="18" xfId="0" applyFont="1" applyBorder="1" applyAlignment="1">
      <alignment vertical="center" textRotation="255" wrapText="1"/>
    </xf>
    <xf numFmtId="0" fontId="27" fillId="27" borderId="0" xfId="0" applyFont="1" applyFill="1" applyAlignment="1"/>
    <xf numFmtId="0" fontId="27" fillId="27" borderId="0" xfId="0" applyFont="1" applyFill="1" applyAlignment="1">
      <alignment horizontal="center" vertical="center" wrapText="1"/>
    </xf>
    <xf numFmtId="0" fontId="27" fillId="27" borderId="0" xfId="0" applyFont="1" applyFill="1" applyAlignment="1" applyProtection="1">
      <alignment horizontal="center" vertical="center" wrapText="1"/>
      <protection locked="0"/>
    </xf>
    <xf numFmtId="0" fontId="27" fillId="0" borderId="15" xfId="0" applyFont="1" applyBorder="1" applyAlignment="1">
      <alignment vertical="center" textRotation="255" wrapText="1"/>
    </xf>
    <xf numFmtId="0" fontId="41" fillId="27" borderId="0" xfId="0" applyFont="1" applyFill="1" applyAlignment="1">
      <alignment vertical="center" shrinkToFit="1"/>
    </xf>
    <xf numFmtId="0" fontId="27" fillId="0" borderId="13" xfId="0" applyFont="1" applyBorder="1" applyAlignment="1">
      <alignment horizontal="left" vertical="center" wrapText="1"/>
    </xf>
    <xf numFmtId="0" fontId="27" fillId="0" borderId="13" xfId="0" applyFont="1" applyBorder="1" applyAlignment="1">
      <alignment vertical="center" wrapText="1"/>
    </xf>
    <xf numFmtId="0" fontId="27" fillId="0" borderId="10" xfId="0" applyFont="1" applyBorder="1" applyAlignment="1">
      <alignment vertical="center" textRotation="255" wrapText="1"/>
    </xf>
    <xf numFmtId="0" fontId="27" fillId="36" borderId="11" xfId="0" applyFont="1" applyFill="1" applyBorder="1" applyAlignment="1" applyProtection="1">
      <alignment horizontal="center" vertical="center" wrapText="1"/>
      <protection locked="0"/>
    </xf>
    <xf numFmtId="0" fontId="27" fillId="27" borderId="19" xfId="0" applyFont="1" applyFill="1" applyBorder="1" applyAlignment="1">
      <alignment horizontal="center" vertical="center"/>
    </xf>
    <xf numFmtId="0" fontId="27" fillId="27" borderId="16" xfId="0" applyFont="1" applyFill="1" applyBorder="1" applyAlignment="1">
      <alignment horizontal="center" vertical="center"/>
    </xf>
    <xf numFmtId="0" fontId="27" fillId="27" borderId="17" xfId="0" applyFont="1" applyFill="1" applyBorder="1" applyAlignment="1">
      <alignment horizontal="center" vertical="center"/>
    </xf>
    <xf numFmtId="0" fontId="27" fillId="27" borderId="61" xfId="0" applyFont="1" applyFill="1" applyBorder="1" applyAlignment="1">
      <alignment horizontal="center" vertical="center" wrapText="1"/>
    </xf>
    <xf numFmtId="0" fontId="27" fillId="27" borderId="62" xfId="0" applyFont="1" applyFill="1" applyBorder="1" applyAlignment="1">
      <alignment horizontal="center" vertical="center" wrapText="1"/>
    </xf>
    <xf numFmtId="0" fontId="27" fillId="27" borderId="63" xfId="0" applyFont="1" applyFill="1" applyBorder="1" applyAlignment="1">
      <alignment horizontal="center" vertical="center" wrapText="1"/>
    </xf>
    <xf numFmtId="0" fontId="27" fillId="27" borderId="61" xfId="0" applyFont="1" applyFill="1" applyBorder="1" applyAlignment="1">
      <alignment horizontal="left" vertical="center" wrapText="1"/>
    </xf>
    <xf numFmtId="0" fontId="27" fillId="27" borderId="62" xfId="0" applyFont="1" applyFill="1" applyBorder="1" applyAlignment="1">
      <alignment horizontal="left" vertical="center" wrapText="1"/>
    </xf>
    <xf numFmtId="0" fontId="27" fillId="27" borderId="63" xfId="0" applyFont="1" applyFill="1" applyBorder="1" applyAlignment="1">
      <alignment horizontal="left" vertical="center" wrapText="1"/>
    </xf>
    <xf numFmtId="0" fontId="27" fillId="0" borderId="12" xfId="0" applyFont="1" applyBorder="1" applyAlignment="1">
      <alignment horizontal="center" vertical="center"/>
    </xf>
    <xf numFmtId="0" fontId="27" fillId="0" borderId="92" xfId="0" applyFont="1" applyBorder="1" applyAlignment="1">
      <alignment horizontal="center" vertical="center"/>
    </xf>
    <xf numFmtId="0" fontId="27" fillId="0" borderId="93" xfId="0" applyFont="1" applyBorder="1" applyAlignment="1">
      <alignment horizontal="center" vertical="center"/>
    </xf>
    <xf numFmtId="0" fontId="27" fillId="0" borderId="19"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0" xfId="0" applyFont="1" applyAlignment="1">
      <alignment horizontal="center" vertical="center" wrapText="1"/>
    </xf>
    <xf numFmtId="0" fontId="27" fillId="27" borderId="62" xfId="0" applyFont="1" applyFill="1" applyBorder="1" applyAlignment="1">
      <alignment horizontal="center" vertical="center"/>
    </xf>
    <xf numFmtId="0" fontId="27" fillId="27" borderId="63" xfId="0" applyFont="1" applyFill="1" applyBorder="1" applyAlignment="1">
      <alignment horizontal="center" vertical="center"/>
    </xf>
    <xf numFmtId="0" fontId="27" fillId="0" borderId="61" xfId="0" applyFont="1" applyBorder="1" applyAlignment="1">
      <alignment horizontal="left" vertical="center" wrapText="1"/>
    </xf>
    <xf numFmtId="0" fontId="27" fillId="0" borderId="62" xfId="0" applyFont="1" applyBorder="1" applyAlignment="1">
      <alignment horizontal="left" vertical="center" wrapText="1"/>
    </xf>
    <xf numFmtId="0" fontId="27" fillId="0" borderId="63" xfId="0" applyFont="1" applyBorder="1" applyAlignment="1">
      <alignment horizontal="left" vertical="center" wrapText="1"/>
    </xf>
    <xf numFmtId="0" fontId="37" fillId="27" borderId="61" xfId="0" applyFont="1" applyFill="1" applyBorder="1" applyAlignment="1">
      <alignment horizontal="center" vertical="center"/>
    </xf>
    <xf numFmtId="0" fontId="37" fillId="27" borderId="62" xfId="0" applyFont="1" applyFill="1" applyBorder="1" applyAlignment="1">
      <alignment horizontal="center" vertical="center"/>
    </xf>
    <xf numFmtId="0" fontId="37" fillId="27" borderId="63" xfId="0" applyFont="1" applyFill="1" applyBorder="1" applyAlignment="1">
      <alignment horizontal="center" vertical="center"/>
    </xf>
    <xf numFmtId="0" fontId="37" fillId="0" borderId="61" xfId="0" applyFont="1" applyBorder="1" applyAlignment="1">
      <alignment horizontal="left" vertical="center" wrapText="1"/>
    </xf>
    <xf numFmtId="0" fontId="37" fillId="0" borderId="62" xfId="0" applyFont="1" applyBorder="1" applyAlignment="1">
      <alignment horizontal="left" vertical="center" wrapText="1"/>
    </xf>
    <xf numFmtId="0" fontId="37" fillId="0" borderId="63" xfId="0" applyFont="1" applyBorder="1" applyAlignment="1">
      <alignment horizontal="left" vertical="center" wrapText="1"/>
    </xf>
    <xf numFmtId="0" fontId="31" fillId="0" borderId="0" xfId="0" applyFont="1" applyAlignment="1">
      <alignment horizontal="left" vertical="center"/>
    </xf>
    <xf numFmtId="0" fontId="31" fillId="0" borderId="20" xfId="0" applyFont="1" applyBorder="1" applyAlignment="1">
      <alignment horizontal="center" vertical="center"/>
    </xf>
    <xf numFmtId="0" fontId="31" fillId="0" borderId="21" xfId="0" applyFont="1" applyBorder="1" applyAlignment="1">
      <alignment horizontal="center" vertical="center"/>
    </xf>
    <xf numFmtId="0" fontId="31" fillId="0" borderId="22" xfId="0" applyFont="1" applyBorder="1" applyAlignment="1">
      <alignment horizontal="center" vertical="center"/>
    </xf>
    <xf numFmtId="0" fontId="27" fillId="0" borderId="61" xfId="0" applyFont="1" applyBorder="1" applyAlignment="1">
      <alignment horizontal="center" vertical="center"/>
    </xf>
    <xf numFmtId="0" fontId="27" fillId="0" borderId="62" xfId="0" applyFont="1" applyBorder="1" applyAlignment="1">
      <alignment horizontal="center" vertical="center"/>
    </xf>
    <xf numFmtId="0" fontId="27" fillId="0" borderId="63" xfId="0" applyFont="1" applyBorder="1" applyAlignment="1">
      <alignment horizontal="center" vertical="center"/>
    </xf>
    <xf numFmtId="0" fontId="27" fillId="27" borderId="61" xfId="0" applyFont="1" applyFill="1" applyBorder="1" applyAlignment="1">
      <alignment horizontal="center" vertical="center"/>
    </xf>
    <xf numFmtId="0" fontId="50" fillId="0" borderId="61" xfId="0" applyFont="1" applyBorder="1" applyAlignment="1">
      <alignment horizontal="left" vertical="center" wrapText="1"/>
    </xf>
    <xf numFmtId="0" fontId="50" fillId="0" borderId="62" xfId="0" applyFont="1" applyBorder="1" applyAlignment="1">
      <alignment horizontal="left" vertical="center" wrapText="1"/>
    </xf>
    <xf numFmtId="0" fontId="50" fillId="0" borderId="63" xfId="0" applyFont="1" applyBorder="1" applyAlignment="1">
      <alignment horizontal="left" vertical="center" wrapText="1"/>
    </xf>
    <xf numFmtId="0" fontId="27" fillId="0" borderId="10" xfId="0" applyFont="1" applyBorder="1" applyAlignment="1">
      <alignment horizontal="center" vertical="center"/>
    </xf>
    <xf numFmtId="0" fontId="27" fillId="29" borderId="61" xfId="0" applyFont="1" applyFill="1" applyBorder="1" applyAlignment="1">
      <alignment horizontal="center" vertical="center"/>
    </xf>
    <xf numFmtId="0" fontId="27" fillId="29" borderId="62" xfId="0" applyFont="1" applyFill="1" applyBorder="1" applyAlignment="1">
      <alignment horizontal="center" vertical="center"/>
    </xf>
    <xf numFmtId="0" fontId="27" fillId="29" borderId="63" xfId="0" applyFont="1" applyFill="1" applyBorder="1" applyAlignment="1">
      <alignment horizontal="center" vertical="center"/>
    </xf>
    <xf numFmtId="0" fontId="27" fillId="0" borderId="61" xfId="0" applyFont="1" applyBorder="1" applyAlignment="1">
      <alignment horizontal="left" vertical="center"/>
    </xf>
    <xf numFmtId="0" fontId="27" fillId="0" borderId="62" xfId="0" applyFont="1" applyBorder="1" applyAlignment="1">
      <alignment horizontal="left" vertical="center"/>
    </xf>
    <xf numFmtId="0" fontId="27" fillId="0" borderId="63" xfId="0" applyFont="1" applyBorder="1" applyAlignment="1">
      <alignment horizontal="left" vertical="center"/>
    </xf>
    <xf numFmtId="0" fontId="27" fillId="36" borderId="12" xfId="0" applyFont="1" applyFill="1" applyBorder="1" applyAlignment="1">
      <alignment horizontal="center" vertical="center"/>
    </xf>
    <xf numFmtId="0" fontId="27" fillId="36" borderId="92" xfId="0" applyFont="1" applyFill="1" applyBorder="1" applyAlignment="1">
      <alignment horizontal="center" vertical="center"/>
    </xf>
    <xf numFmtId="0" fontId="27" fillId="36" borderId="93" xfId="0" applyFont="1" applyFill="1" applyBorder="1" applyAlignment="1">
      <alignment horizontal="center" vertical="center"/>
    </xf>
    <xf numFmtId="0" fontId="27" fillId="0" borderId="12" xfId="0" applyFont="1" applyBorder="1" applyAlignment="1">
      <alignment horizontal="left" vertical="center" wrapText="1"/>
    </xf>
    <xf numFmtId="0" fontId="27" fillId="0" borderId="92" xfId="0" applyFont="1" applyBorder="1" applyAlignment="1">
      <alignment horizontal="left" vertical="center"/>
    </xf>
    <xf numFmtId="0" fontId="27" fillId="0" borderId="93" xfId="0" applyFont="1" applyBorder="1" applyAlignment="1">
      <alignment horizontal="left" vertical="center"/>
    </xf>
    <xf numFmtId="0" fontId="27" fillId="0" borderId="10" xfId="0" applyFont="1" applyBorder="1" applyAlignment="1">
      <alignment horizontal="center" vertical="center" wrapText="1"/>
    </xf>
    <xf numFmtId="0" fontId="27" fillId="0" borderId="10" xfId="0" applyFont="1" applyBorder="1" applyAlignment="1">
      <alignment horizontal="left" vertical="center"/>
    </xf>
    <xf numFmtId="0" fontId="31" fillId="0" borderId="10" xfId="0" applyFont="1" applyBorder="1" applyAlignment="1">
      <alignment horizontal="center" vertical="center" wrapText="1"/>
    </xf>
    <xf numFmtId="0" fontId="27" fillId="0" borderId="61" xfId="0" applyFont="1" applyBorder="1" applyAlignment="1" applyProtection="1">
      <alignment horizontal="left" vertical="center" wrapText="1"/>
      <protection locked="0"/>
    </xf>
    <xf numFmtId="0" fontId="27" fillId="0" borderId="62" xfId="0" applyFont="1" applyBorder="1" applyAlignment="1" applyProtection="1">
      <alignment horizontal="left" vertical="center" wrapText="1"/>
      <protection locked="0"/>
    </xf>
    <xf numFmtId="0" fontId="27" fillId="0" borderId="63" xfId="0" applyFont="1" applyBorder="1" applyAlignment="1" applyProtection="1">
      <alignment horizontal="left" vertical="center" wrapText="1"/>
      <protection locked="0"/>
    </xf>
    <xf numFmtId="0" fontId="31" fillId="0" borderId="61" xfId="0" applyFont="1" applyBorder="1" applyAlignment="1" applyProtection="1">
      <alignment horizontal="left" vertical="center" wrapText="1"/>
      <protection locked="0"/>
    </xf>
    <xf numFmtId="0" fontId="31" fillId="0" borderId="62" xfId="0" applyFont="1" applyBorder="1" applyAlignment="1" applyProtection="1">
      <alignment horizontal="left" vertical="center" wrapText="1"/>
      <protection locked="0"/>
    </xf>
    <xf numFmtId="0" fontId="31" fillId="0" borderId="63" xfId="0" applyFont="1" applyBorder="1" applyAlignment="1" applyProtection="1">
      <alignment horizontal="left" vertical="center" wrapText="1"/>
      <protection locked="0"/>
    </xf>
    <xf numFmtId="0" fontId="31" fillId="0" borderId="61" xfId="0" applyFont="1" applyBorder="1" applyAlignment="1" applyProtection="1">
      <alignment vertical="center" wrapText="1"/>
      <protection locked="0"/>
    </xf>
    <xf numFmtId="0" fontId="31" fillId="0" borderId="62" xfId="0" applyFont="1" applyBorder="1" applyAlignment="1" applyProtection="1">
      <alignment vertical="center" wrapText="1"/>
      <protection locked="0"/>
    </xf>
    <xf numFmtId="0" fontId="31" fillId="0" borderId="63" xfId="0" applyFont="1" applyBorder="1" applyAlignment="1" applyProtection="1">
      <alignment vertical="center" wrapText="1"/>
      <protection locked="0"/>
    </xf>
    <xf numFmtId="0" fontId="31" fillId="0" borderId="23" xfId="0" applyFont="1" applyBorder="1" applyAlignment="1" applyProtection="1">
      <alignment vertical="center" wrapText="1"/>
      <protection locked="0"/>
    </xf>
    <xf numFmtId="0" fontId="3" fillId="0" borderId="0" xfId="0" applyFont="1" applyAlignment="1">
      <alignment horizontal="center" vertical="center"/>
    </xf>
    <xf numFmtId="0" fontId="31" fillId="0" borderId="0" xfId="0" applyFont="1" applyAlignment="1" applyProtection="1">
      <alignment horizontal="right" vertical="center"/>
      <protection locked="0"/>
    </xf>
    <xf numFmtId="0" fontId="6" fillId="0" borderId="16" xfId="0" applyFont="1" applyBorder="1" applyAlignment="1">
      <alignment horizontal="center" vertical="center"/>
    </xf>
    <xf numFmtId="0" fontId="31" fillId="0" borderId="62" xfId="0" applyFont="1" applyBorder="1" applyAlignment="1" applyProtection="1">
      <alignment horizontal="center" vertical="center" wrapText="1"/>
      <protection locked="0"/>
    </xf>
    <xf numFmtId="0" fontId="31" fillId="0" borderId="63" xfId="0" applyFont="1" applyBorder="1" applyAlignment="1" applyProtection="1">
      <alignment horizontal="center" vertical="center" wrapText="1"/>
      <protection locked="0"/>
    </xf>
    <xf numFmtId="0" fontId="31" fillId="0" borderId="61" xfId="0" applyFont="1" applyBorder="1" applyAlignment="1">
      <alignment horizontal="center" vertical="center" wrapText="1"/>
    </xf>
    <xf numFmtId="0" fontId="31" fillId="0" borderId="62" xfId="0" applyFont="1" applyBorder="1" applyAlignment="1">
      <alignment horizontal="center" vertical="center" wrapText="1"/>
    </xf>
    <xf numFmtId="0" fontId="31" fillId="0" borderId="23" xfId="0" applyFont="1" applyBorder="1" applyAlignment="1" applyProtection="1">
      <alignment horizontal="center" vertical="center" wrapText="1"/>
      <protection locked="0"/>
    </xf>
    <xf numFmtId="0" fontId="31" fillId="0" borderId="24" xfId="0" applyFont="1" applyBorder="1" applyAlignment="1" applyProtection="1">
      <alignment horizontal="center" vertical="center" wrapText="1"/>
      <protection locked="0"/>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27" fillId="0" borderId="61" xfId="0" applyFont="1" applyBorder="1" applyAlignment="1">
      <alignment vertical="center" wrapText="1"/>
    </xf>
    <xf numFmtId="0" fontId="27" fillId="0" borderId="62" xfId="0" applyFont="1" applyBorder="1" applyAlignment="1">
      <alignment vertical="center" wrapText="1"/>
    </xf>
    <xf numFmtId="0" fontId="27" fillId="0" borderId="63" xfId="0" applyFont="1" applyBorder="1" applyAlignment="1">
      <alignment vertical="center" wrapText="1"/>
    </xf>
    <xf numFmtId="0" fontId="27" fillId="0" borderId="13" xfId="0" applyFont="1" applyBorder="1" applyAlignment="1">
      <alignment horizontal="center" vertical="center"/>
    </xf>
    <xf numFmtId="0" fontId="27" fillId="0" borderId="0" xfId="0" applyFont="1" applyAlignment="1">
      <alignment horizontal="center" vertical="center"/>
    </xf>
    <xf numFmtId="0" fontId="27" fillId="0" borderId="14" xfId="0" applyFont="1" applyBorder="1" applyAlignment="1">
      <alignment horizontal="center" vertical="center"/>
    </xf>
    <xf numFmtId="0" fontId="50" fillId="0" borderId="15" xfId="0" applyFont="1" applyBorder="1" applyAlignment="1">
      <alignment horizontal="left" vertical="top" wrapText="1"/>
    </xf>
    <xf numFmtId="0" fontId="27" fillId="26" borderId="42" xfId="0" applyFont="1" applyFill="1" applyBorder="1" applyAlignment="1">
      <alignment horizontal="center" vertical="center" shrinkToFit="1"/>
    </xf>
    <xf numFmtId="0" fontId="27" fillId="26" borderId="43" xfId="0" applyFont="1" applyFill="1" applyBorder="1" applyAlignment="1">
      <alignment horizontal="center" vertical="center" shrinkToFit="1"/>
    </xf>
    <xf numFmtId="0" fontId="27" fillId="36" borderId="61" xfId="0" applyFont="1" applyFill="1" applyBorder="1" applyAlignment="1" applyProtection="1">
      <alignment horizontal="center" vertical="center"/>
      <protection locked="0"/>
    </xf>
    <xf numFmtId="0" fontId="27" fillId="36" borderId="63" xfId="0" applyFont="1" applyFill="1" applyBorder="1" applyAlignment="1" applyProtection="1">
      <alignment horizontal="center" vertical="center"/>
      <protection locked="0"/>
    </xf>
    <xf numFmtId="0" fontId="26" fillId="0" borderId="62" xfId="0" applyFont="1" applyBorder="1" applyAlignment="1" applyProtection="1">
      <alignment horizontal="center" vertical="center" shrinkToFit="1"/>
      <protection locked="0"/>
    </xf>
    <xf numFmtId="0" fontId="27" fillId="26" borderId="61" xfId="0" applyFont="1" applyFill="1" applyBorder="1" applyAlignment="1">
      <alignment horizontal="center" vertical="center"/>
    </xf>
    <xf numFmtId="0" fontId="27" fillId="26" borderId="62" xfId="0" applyFont="1" applyFill="1" applyBorder="1" applyAlignment="1">
      <alignment horizontal="center" vertical="center"/>
    </xf>
    <xf numFmtId="0" fontId="27" fillId="0" borderId="62" xfId="0" applyFont="1" applyBorder="1" applyAlignment="1" applyProtection="1">
      <alignment horizontal="left" vertical="center" shrinkToFit="1"/>
      <protection locked="0"/>
    </xf>
    <xf numFmtId="0" fontId="26" fillId="26" borderId="12" xfId="0" applyFont="1" applyFill="1" applyBorder="1" applyAlignment="1">
      <alignment horizontal="left" vertical="center" wrapText="1"/>
    </xf>
    <xf numFmtId="0" fontId="26" fillId="26" borderId="92" xfId="0" applyFont="1" applyFill="1" applyBorder="1" applyAlignment="1">
      <alignment horizontal="left" vertical="center" wrapText="1"/>
    </xf>
    <xf numFmtId="0" fontId="26" fillId="26" borderId="93" xfId="0" applyFont="1" applyFill="1" applyBorder="1" applyAlignment="1">
      <alignment horizontal="left" vertical="center" wrapText="1"/>
    </xf>
    <xf numFmtId="0" fontId="26" fillId="26" borderId="19" xfId="0" applyFont="1" applyFill="1" applyBorder="1" applyAlignment="1">
      <alignment horizontal="left" vertical="center" wrapText="1"/>
    </xf>
    <xf numFmtId="0" fontId="26" fillId="26" borderId="16" xfId="0" applyFont="1" applyFill="1" applyBorder="1" applyAlignment="1">
      <alignment horizontal="left" vertical="center" wrapText="1"/>
    </xf>
    <xf numFmtId="0" fontId="26" fillId="26" borderId="17" xfId="0" applyFont="1" applyFill="1" applyBorder="1" applyAlignment="1">
      <alignment horizontal="left" vertical="center" wrapText="1"/>
    </xf>
    <xf numFmtId="0" fontId="30" fillId="0" borderId="39" xfId="0" applyFont="1" applyBorder="1" applyAlignment="1" applyProtection="1">
      <alignment horizontal="center" vertical="center" shrinkToFit="1"/>
      <protection locked="0"/>
    </xf>
    <xf numFmtId="0" fontId="30" fillId="0" borderId="92" xfId="0" applyFont="1" applyBorder="1" applyAlignment="1" applyProtection="1">
      <alignment horizontal="center" vertical="center" shrinkToFit="1"/>
      <protection locked="0"/>
    </xf>
    <xf numFmtId="0" fontId="30" fillId="0" borderId="40" xfId="0" applyFont="1" applyBorder="1" applyAlignment="1" applyProtection="1">
      <alignment horizontal="center" vertical="center" shrinkToFit="1"/>
      <protection locked="0"/>
    </xf>
    <xf numFmtId="0" fontId="30" fillId="0" borderId="16" xfId="0" applyFont="1" applyBorder="1" applyAlignment="1" applyProtection="1">
      <alignment horizontal="center" vertical="center" shrinkToFit="1"/>
      <protection locked="0"/>
    </xf>
    <xf numFmtId="0" fontId="47" fillId="26" borderId="10" xfId="0" applyFont="1" applyFill="1" applyBorder="1" applyAlignment="1">
      <alignment horizontal="center" vertical="center" shrinkToFit="1"/>
    </xf>
    <xf numFmtId="0" fontId="47" fillId="26" borderId="13" xfId="0" applyFont="1" applyFill="1" applyBorder="1" applyAlignment="1">
      <alignment horizontal="center" vertical="center"/>
    </xf>
    <xf numFmtId="0" fontId="47" fillId="26" borderId="0" xfId="0" applyFont="1" applyFill="1" applyAlignment="1">
      <alignment horizontal="center" vertical="center"/>
    </xf>
    <xf numFmtId="0" fontId="27" fillId="0" borderId="0" xfId="0" applyFont="1" applyAlignment="1">
      <alignment horizontal="left" vertical="center"/>
    </xf>
    <xf numFmtId="0" fontId="27" fillId="0" borderId="42" xfId="0" applyFont="1" applyBorder="1" applyAlignment="1" applyProtection="1">
      <alignment horizontal="center" vertical="center" shrinkToFit="1"/>
      <protection locked="0"/>
    </xf>
    <xf numFmtId="0" fontId="27" fillId="0" borderId="43" xfId="0" applyFont="1" applyBorder="1" applyAlignment="1" applyProtection="1">
      <alignment horizontal="center" vertical="center" shrinkToFit="1"/>
      <protection locked="0"/>
    </xf>
    <xf numFmtId="0" fontId="27" fillId="26" borderId="10" xfId="0" applyFont="1" applyFill="1" applyBorder="1" applyAlignment="1">
      <alignment horizontal="center" vertical="center" shrinkToFit="1"/>
    </xf>
    <xf numFmtId="0" fontId="27" fillId="0" borderId="10" xfId="0" applyFont="1" applyBorder="1" applyAlignment="1" applyProtection="1">
      <alignment horizontal="left" vertical="center" shrinkToFit="1"/>
      <protection locked="0"/>
    </xf>
    <xf numFmtId="0" fontId="27" fillId="26" borderId="61" xfId="0" applyFont="1" applyFill="1" applyBorder="1">
      <alignment vertical="center"/>
    </xf>
    <xf numFmtId="0" fontId="27" fillId="26" borderId="62" xfId="0" applyFont="1" applyFill="1" applyBorder="1">
      <alignment vertical="center"/>
    </xf>
    <xf numFmtId="0" fontId="27" fillId="26" borderId="63" xfId="0" applyFont="1" applyFill="1" applyBorder="1">
      <alignment vertical="center"/>
    </xf>
    <xf numFmtId="0" fontId="26" fillId="0" borderId="15" xfId="0" applyFont="1" applyBorder="1" applyAlignment="1">
      <alignment vertical="top" wrapText="1"/>
    </xf>
    <xf numFmtId="0" fontId="26" fillId="0" borderId="0" xfId="0" applyFont="1" applyAlignment="1">
      <alignment horizontal="left" vertical="center" wrapText="1"/>
    </xf>
    <xf numFmtId="0" fontId="27" fillId="36" borderId="10" xfId="0" applyFont="1" applyFill="1" applyBorder="1" applyAlignment="1" applyProtection="1">
      <alignment horizontal="center" vertical="center" wrapText="1"/>
      <protection locked="0"/>
    </xf>
    <xf numFmtId="0" fontId="26" fillId="0" borderId="14" xfId="0" applyFont="1" applyBorder="1" applyAlignment="1">
      <alignment horizontal="left" vertical="center" wrapText="1"/>
    </xf>
    <xf numFmtId="0" fontId="27" fillId="36" borderId="12" xfId="0" applyFont="1" applyFill="1" applyBorder="1" applyAlignment="1" applyProtection="1">
      <alignment horizontal="center" vertical="center" wrapText="1"/>
      <protection locked="0"/>
    </xf>
    <xf numFmtId="0" fontId="27" fillId="36" borderId="92" xfId="0" applyFont="1" applyFill="1" applyBorder="1" applyAlignment="1" applyProtection="1">
      <alignment horizontal="center" vertical="center" wrapText="1"/>
      <protection locked="0"/>
    </xf>
    <xf numFmtId="0" fontId="27" fillId="36" borderId="93" xfId="0" applyFont="1" applyFill="1" applyBorder="1" applyAlignment="1" applyProtection="1">
      <alignment horizontal="center" vertical="center" wrapText="1"/>
      <protection locked="0"/>
    </xf>
    <xf numFmtId="0" fontId="27" fillId="36" borderId="19" xfId="0" applyFont="1" applyFill="1" applyBorder="1" applyAlignment="1" applyProtection="1">
      <alignment horizontal="center" vertical="center" wrapText="1"/>
      <protection locked="0"/>
    </xf>
    <xf numFmtId="0" fontId="27" fillId="36" borderId="16" xfId="0" applyFont="1" applyFill="1" applyBorder="1" applyAlignment="1" applyProtection="1">
      <alignment horizontal="center" vertical="center" wrapText="1"/>
      <protection locked="0"/>
    </xf>
    <xf numFmtId="0" fontId="27" fillId="36" borderId="17" xfId="0" applyFont="1" applyFill="1" applyBorder="1" applyAlignment="1" applyProtection="1">
      <alignment horizontal="center" vertical="center" wrapText="1"/>
      <protection locked="0"/>
    </xf>
    <xf numFmtId="0" fontId="26" fillId="0" borderId="15" xfId="0" applyFont="1" applyBorder="1" applyAlignment="1">
      <alignment horizontal="left" vertical="top" wrapText="1"/>
    </xf>
    <xf numFmtId="0" fontId="27" fillId="36" borderId="11" xfId="0" applyFont="1" applyFill="1" applyBorder="1" applyAlignment="1" applyProtection="1">
      <alignment horizontal="center" vertical="center"/>
      <protection locked="0"/>
    </xf>
    <xf numFmtId="0" fontId="27" fillId="36" borderId="18" xfId="0" applyFont="1" applyFill="1" applyBorder="1" applyAlignment="1" applyProtection="1">
      <alignment horizontal="center" vertical="center"/>
      <protection locked="0"/>
    </xf>
    <xf numFmtId="0" fontId="27" fillId="0" borderId="92" xfId="0" applyFont="1" applyBorder="1" applyAlignment="1">
      <alignment horizontal="left" vertical="center" wrapText="1"/>
    </xf>
    <xf numFmtId="0" fontId="27" fillId="0" borderId="93" xfId="0" applyFont="1" applyBorder="1" applyAlignment="1">
      <alignment horizontal="left" vertical="center" wrapText="1"/>
    </xf>
    <xf numFmtId="0" fontId="27" fillId="0" borderId="19" xfId="0" applyFont="1" applyBorder="1" applyAlignment="1">
      <alignment horizontal="left"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27" fillId="0" borderId="52" xfId="0" applyFont="1" applyBorder="1" applyAlignment="1">
      <alignment horizontal="center" vertical="center" shrinkToFit="1"/>
    </xf>
    <xf numFmtId="0" fontId="47" fillId="26" borderId="20" xfId="0" applyFont="1" applyFill="1" applyBorder="1" applyAlignment="1">
      <alignment horizontal="center" vertical="center" shrinkToFit="1"/>
    </xf>
    <xf numFmtId="0" fontId="47" fillId="26" borderId="21" xfId="0" applyFont="1" applyFill="1" applyBorder="1" applyAlignment="1">
      <alignment horizontal="center" vertical="center" shrinkToFit="1"/>
    </xf>
    <xf numFmtId="0" fontId="47" fillId="26" borderId="22" xfId="0" applyFont="1" applyFill="1" applyBorder="1" applyAlignment="1">
      <alignment horizontal="center" vertical="center" shrinkToFit="1"/>
    </xf>
    <xf numFmtId="0" fontId="47" fillId="26" borderId="61" xfId="0" applyFont="1" applyFill="1" applyBorder="1" applyAlignment="1">
      <alignment horizontal="center" vertical="center" shrinkToFit="1"/>
    </xf>
    <xf numFmtId="0" fontId="47" fillId="26" borderId="62" xfId="0" applyFont="1" applyFill="1" applyBorder="1" applyAlignment="1">
      <alignment horizontal="center" vertical="center" shrinkToFit="1"/>
    </xf>
    <xf numFmtId="0" fontId="47" fillId="26" borderId="63" xfId="0" applyFont="1" applyFill="1" applyBorder="1" applyAlignment="1">
      <alignment horizontal="center" vertical="center" shrinkToFit="1"/>
    </xf>
    <xf numFmtId="0" fontId="73" fillId="0" borderId="15" xfId="0" applyFont="1" applyBorder="1" applyAlignment="1">
      <alignment horizontal="left" vertical="top" wrapText="1"/>
    </xf>
    <xf numFmtId="0" fontId="73" fillId="0" borderId="0" xfId="0" applyFont="1" applyAlignment="1">
      <alignment horizontal="left" vertical="center" wrapText="1"/>
    </xf>
    <xf numFmtId="0" fontId="47" fillId="36" borderId="10" xfId="0" applyFont="1" applyFill="1" applyBorder="1" applyAlignment="1" applyProtection="1">
      <alignment horizontal="center" vertical="center" wrapText="1"/>
      <protection locked="0"/>
    </xf>
    <xf numFmtId="177" fontId="47" fillId="0" borderId="61" xfId="0" applyNumberFormat="1" applyFont="1" applyBorder="1" applyAlignment="1" applyProtection="1">
      <alignment horizontal="right" vertical="center" shrinkToFit="1"/>
      <protection locked="0"/>
    </xf>
    <xf numFmtId="177" fontId="47" fillId="0" borderId="62" xfId="0" applyNumberFormat="1" applyFont="1" applyBorder="1" applyAlignment="1" applyProtection="1">
      <alignment horizontal="right" vertical="center" shrinkToFit="1"/>
      <protection locked="0"/>
    </xf>
    <xf numFmtId="177" fontId="47" fillId="0" borderId="63" xfId="0" applyNumberFormat="1" applyFont="1" applyBorder="1" applyAlignment="1" applyProtection="1">
      <alignment horizontal="right" vertical="center" shrinkToFit="1"/>
      <protection locked="0"/>
    </xf>
    <xf numFmtId="0" fontId="27" fillId="0" borderId="45" xfId="0" applyFont="1" applyBorder="1" applyAlignment="1" applyProtection="1">
      <alignment horizontal="center" vertical="center" shrinkToFit="1"/>
      <protection locked="0"/>
    </xf>
    <xf numFmtId="0" fontId="27" fillId="0" borderId="46" xfId="0" applyFont="1" applyBorder="1" applyAlignment="1" applyProtection="1">
      <alignment horizontal="center" vertical="center" shrinkToFit="1"/>
      <protection locked="0"/>
    </xf>
    <xf numFmtId="0" fontId="26" fillId="27" borderId="13" xfId="0" applyFont="1" applyFill="1" applyBorder="1" applyAlignment="1">
      <alignment horizontal="right" vertical="top" wrapText="1"/>
    </xf>
    <xf numFmtId="0" fontId="26" fillId="0" borderId="50" xfId="0" applyFont="1" applyBorder="1" applyAlignment="1">
      <alignment horizontal="left" vertical="top" wrapText="1"/>
    </xf>
    <xf numFmtId="0" fontId="26" fillId="0" borderId="48" xfId="0" applyFont="1" applyBorder="1" applyAlignment="1">
      <alignment horizontal="center" vertical="top" wrapText="1"/>
    </xf>
    <xf numFmtId="0" fontId="47" fillId="36" borderId="10" xfId="0" applyFont="1" applyFill="1" applyBorder="1" applyAlignment="1" applyProtection="1">
      <alignment horizontal="center" vertical="center"/>
      <protection locked="0"/>
    </xf>
    <xf numFmtId="0" fontId="47" fillId="26" borderId="12" xfId="0" applyFont="1" applyFill="1" applyBorder="1" applyAlignment="1">
      <alignment horizontal="left" vertical="center"/>
    </xf>
    <xf numFmtId="0" fontId="47" fillId="26" borderId="92" xfId="0" applyFont="1" applyFill="1" applyBorder="1" applyAlignment="1">
      <alignment horizontal="left" vertical="center"/>
    </xf>
    <xf numFmtId="0" fontId="47" fillId="26" borderId="93" xfId="0" applyFont="1" applyFill="1" applyBorder="1" applyAlignment="1">
      <alignment horizontal="left" vertical="center"/>
    </xf>
    <xf numFmtId="0" fontId="47" fillId="26" borderId="19" xfId="0" applyFont="1" applyFill="1" applyBorder="1" applyAlignment="1">
      <alignment horizontal="left" vertical="center"/>
    </xf>
    <xf numFmtId="0" fontId="47" fillId="26" borderId="16" xfId="0" applyFont="1" applyFill="1" applyBorder="1" applyAlignment="1">
      <alignment horizontal="left" vertical="center"/>
    </xf>
    <xf numFmtId="0" fontId="47" fillId="26" borderId="17" xfId="0" applyFont="1" applyFill="1" applyBorder="1" applyAlignment="1">
      <alignment horizontal="left" vertical="center"/>
    </xf>
    <xf numFmtId="0" fontId="73" fillId="0" borderId="50" xfId="0" applyFont="1" applyBorder="1" applyAlignment="1">
      <alignment horizontal="left" vertical="top" wrapText="1"/>
    </xf>
    <xf numFmtId="0" fontId="26" fillId="26" borderId="12" xfId="0" applyFont="1" applyFill="1" applyBorder="1" applyAlignment="1">
      <alignment vertical="center" wrapText="1"/>
    </xf>
    <xf numFmtId="0" fontId="26" fillId="26" borderId="92" xfId="0" applyFont="1" applyFill="1" applyBorder="1" applyAlignment="1">
      <alignment vertical="center" wrapText="1"/>
    </xf>
    <xf numFmtId="0" fontId="26" fillId="26" borderId="93" xfId="0" applyFont="1" applyFill="1" applyBorder="1" applyAlignment="1">
      <alignment vertical="center" wrapText="1"/>
    </xf>
    <xf numFmtId="0" fontId="26" fillId="26" borderId="19" xfId="0" applyFont="1" applyFill="1" applyBorder="1" applyAlignment="1">
      <alignment vertical="center" wrapText="1"/>
    </xf>
    <xf numFmtId="0" fontId="26" fillId="26" borderId="16" xfId="0" applyFont="1" applyFill="1" applyBorder="1" applyAlignment="1">
      <alignment vertical="center" wrapText="1"/>
    </xf>
    <xf numFmtId="0" fontId="26" fillId="26" borderId="17" xfId="0" applyFont="1" applyFill="1" applyBorder="1" applyAlignment="1">
      <alignment vertical="center" wrapText="1"/>
    </xf>
    <xf numFmtId="0" fontId="73" fillId="25" borderId="13" xfId="0" applyFont="1" applyFill="1" applyBorder="1" applyAlignment="1">
      <alignment horizontal="center" vertical="top" wrapText="1" shrinkToFit="1"/>
    </xf>
    <xf numFmtId="0" fontId="73" fillId="25" borderId="0" xfId="0" applyFont="1" applyFill="1" applyAlignment="1">
      <alignment horizontal="center" vertical="top" wrapText="1" shrinkToFit="1"/>
    </xf>
    <xf numFmtId="0" fontId="73" fillId="25" borderId="14" xfId="0" applyFont="1" applyFill="1" applyBorder="1" applyAlignment="1">
      <alignment horizontal="center" vertical="top" wrapText="1" shrinkToFit="1"/>
    </xf>
    <xf numFmtId="0" fontId="27" fillId="0" borderId="25" xfId="0" applyFont="1" applyBorder="1" applyAlignment="1">
      <alignment horizontal="center" vertical="center"/>
    </xf>
    <xf numFmtId="0" fontId="27" fillId="36" borderId="62" xfId="0" applyFont="1" applyFill="1" applyBorder="1" applyAlignment="1" applyProtection="1">
      <alignment horizontal="center" vertical="center"/>
      <protection locked="0"/>
    </xf>
    <xf numFmtId="0" fontId="27" fillId="36" borderId="10" xfId="0" applyFont="1" applyFill="1" applyBorder="1" applyAlignment="1" applyProtection="1">
      <alignment horizontal="center" vertical="center"/>
      <protection locked="0"/>
    </xf>
    <xf numFmtId="0" fontId="27" fillId="0" borderId="58" xfId="0" applyFont="1" applyBorder="1" applyAlignment="1">
      <alignment horizontal="center" vertical="center" shrinkToFit="1"/>
    </xf>
    <xf numFmtId="0" fontId="27" fillId="0" borderId="25" xfId="0" applyFont="1" applyBorder="1" applyAlignment="1">
      <alignment horizontal="center" vertical="center" shrinkToFit="1"/>
    </xf>
    <xf numFmtId="177" fontId="27" fillId="0" borderId="61" xfId="0" applyNumberFormat="1" applyFont="1" applyBorder="1" applyProtection="1">
      <alignment vertical="center"/>
      <protection locked="0"/>
    </xf>
    <xf numFmtId="177" fontId="0" fillId="0" borderId="62" xfId="0" applyNumberFormat="1" applyBorder="1" applyProtection="1">
      <alignment vertical="center"/>
      <protection locked="0"/>
    </xf>
    <xf numFmtId="177" fontId="0" fillId="0" borderId="63" xfId="0" applyNumberFormat="1" applyBorder="1" applyProtection="1">
      <alignment vertical="center"/>
      <protection locked="0"/>
    </xf>
    <xf numFmtId="0" fontId="27" fillId="26" borderId="51" xfId="0" applyFont="1" applyFill="1" applyBorder="1" applyAlignment="1">
      <alignment horizontal="center" vertical="center" shrinkToFit="1"/>
    </xf>
    <xf numFmtId="0" fontId="27" fillId="36" borderId="42" xfId="0" applyFont="1" applyFill="1" applyBorder="1" applyAlignment="1" applyProtection="1">
      <alignment horizontal="center" vertical="center" shrinkToFit="1"/>
      <protection locked="0"/>
    </xf>
    <xf numFmtId="0" fontId="27" fillId="36" borderId="51" xfId="0" applyFont="1" applyFill="1" applyBorder="1" applyAlignment="1" applyProtection="1">
      <alignment horizontal="center" vertical="center" shrinkToFit="1"/>
      <protection locked="0"/>
    </xf>
    <xf numFmtId="0" fontId="27" fillId="36" borderId="43" xfId="0" applyFont="1" applyFill="1" applyBorder="1" applyAlignment="1" applyProtection="1">
      <alignment horizontal="center" vertical="center" shrinkToFit="1"/>
      <protection locked="0"/>
    </xf>
    <xf numFmtId="0" fontId="27" fillId="26" borderId="45" xfId="0" applyFont="1" applyFill="1" applyBorder="1" applyAlignment="1">
      <alignment horizontal="center" vertical="center" shrinkToFit="1"/>
    </xf>
    <xf numFmtId="0" fontId="27" fillId="26" borderId="46" xfId="0" applyFont="1" applyFill="1" applyBorder="1" applyAlignment="1">
      <alignment horizontal="center" vertical="center" shrinkToFit="1"/>
    </xf>
    <xf numFmtId="0" fontId="26" fillId="25" borderId="13" xfId="0" applyFont="1" applyFill="1" applyBorder="1" applyAlignment="1">
      <alignment horizontal="center" vertical="top" wrapText="1"/>
    </xf>
    <xf numFmtId="0" fontId="26" fillId="25" borderId="0" xfId="0" applyFont="1" applyFill="1" applyAlignment="1">
      <alignment horizontal="center" vertical="top" wrapText="1"/>
    </xf>
    <xf numFmtId="0" fontId="26" fillId="25" borderId="14" xfId="0" applyFont="1" applyFill="1" applyBorder="1" applyAlignment="1">
      <alignment horizontal="center" vertical="top" wrapText="1"/>
    </xf>
    <xf numFmtId="0" fontId="27" fillId="0" borderId="0" xfId="0" applyFont="1" applyAlignment="1">
      <alignment vertical="center" shrinkToFit="1"/>
    </xf>
    <xf numFmtId="0" fontId="27" fillId="26" borderId="10" xfId="0" applyFont="1" applyFill="1" applyBorder="1" applyAlignment="1">
      <alignment horizontal="center" vertical="center"/>
    </xf>
    <xf numFmtId="0" fontId="47" fillId="36" borderId="12" xfId="0" applyFont="1" applyFill="1" applyBorder="1" applyAlignment="1" applyProtection="1">
      <alignment horizontal="center" vertical="center"/>
      <protection locked="0"/>
    </xf>
    <xf numFmtId="0" fontId="47" fillId="36" borderId="93" xfId="0" applyFont="1" applyFill="1" applyBorder="1" applyAlignment="1" applyProtection="1">
      <alignment horizontal="center" vertical="center"/>
      <protection locked="0"/>
    </xf>
    <xf numFmtId="0" fontId="47" fillId="36" borderId="13" xfId="0" applyFont="1" applyFill="1" applyBorder="1" applyAlignment="1" applyProtection="1">
      <alignment horizontal="center" vertical="center"/>
      <protection locked="0"/>
    </xf>
    <xf numFmtId="0" fontId="47" fillId="36" borderId="14" xfId="0" applyFont="1" applyFill="1" applyBorder="1" applyAlignment="1" applyProtection="1">
      <alignment horizontal="center" vertical="center"/>
      <protection locked="0"/>
    </xf>
    <xf numFmtId="0" fontId="47" fillId="36" borderId="19" xfId="0" applyFont="1" applyFill="1" applyBorder="1" applyAlignment="1" applyProtection="1">
      <alignment horizontal="center" vertical="center"/>
      <protection locked="0"/>
    </xf>
    <xf numFmtId="0" fontId="47" fillId="36" borderId="17" xfId="0" applyFont="1" applyFill="1" applyBorder="1" applyAlignment="1" applyProtection="1">
      <alignment horizontal="center" vertical="center"/>
      <protection locked="0"/>
    </xf>
    <xf numFmtId="0" fontId="27" fillId="36" borderId="44" xfId="0" applyFont="1" applyFill="1" applyBorder="1" applyAlignment="1" applyProtection="1">
      <alignment horizontal="center" vertical="center" shrinkToFit="1"/>
      <protection locked="0"/>
    </xf>
    <xf numFmtId="0" fontId="27" fillId="0" borderId="0" xfId="0" applyFont="1" applyAlignment="1">
      <alignment horizontal="left" vertical="center" shrinkToFit="1"/>
    </xf>
    <xf numFmtId="0" fontId="26" fillId="0" borderId="12" xfId="0" applyFont="1" applyBorder="1" applyAlignment="1" applyProtection="1">
      <alignment horizontal="left" vertical="top" wrapText="1"/>
      <protection locked="0"/>
    </xf>
    <xf numFmtId="0" fontId="26" fillId="0" borderId="92" xfId="0" applyFont="1" applyBorder="1" applyAlignment="1" applyProtection="1">
      <alignment horizontal="left" vertical="top" wrapText="1"/>
      <protection locked="0"/>
    </xf>
    <xf numFmtId="0" fontId="26" fillId="0" borderId="93" xfId="0" applyFont="1" applyBorder="1" applyAlignment="1" applyProtection="1">
      <alignment horizontal="left" vertical="top" wrapText="1"/>
      <protection locked="0"/>
    </xf>
    <xf numFmtId="0" fontId="26" fillId="0" borderId="13"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14" xfId="0" applyFont="1" applyBorder="1" applyAlignment="1" applyProtection="1">
      <alignment horizontal="left" vertical="top" wrapText="1"/>
      <protection locked="0"/>
    </xf>
    <xf numFmtId="0" fontId="26" fillId="0" borderId="19" xfId="0" applyFont="1" applyBorder="1" applyAlignment="1" applyProtection="1">
      <alignment horizontal="left" vertical="top" wrapText="1"/>
      <protection locked="0"/>
    </xf>
    <xf numFmtId="0" fontId="26" fillId="0" borderId="16" xfId="0" applyFont="1" applyBorder="1" applyAlignment="1" applyProtection="1">
      <alignment horizontal="left" vertical="top" wrapText="1"/>
      <protection locked="0"/>
    </xf>
    <xf numFmtId="0" fontId="26" fillId="0" borderId="17" xfId="0" applyFont="1" applyBorder="1" applyAlignment="1" applyProtection="1">
      <alignment horizontal="left" vertical="top" wrapText="1"/>
      <protection locked="0"/>
    </xf>
    <xf numFmtId="0" fontId="27" fillId="0" borderId="16" xfId="0" applyFont="1" applyBorder="1" applyAlignment="1">
      <alignment horizontal="left" vertical="center"/>
    </xf>
    <xf numFmtId="0" fontId="27" fillId="0" borderId="17" xfId="0" applyFont="1" applyBorder="1" applyAlignment="1">
      <alignment horizontal="left" vertical="center"/>
    </xf>
    <xf numFmtId="0" fontId="27" fillId="26" borderId="10" xfId="0" applyFont="1" applyFill="1" applyBorder="1" applyAlignment="1">
      <alignment horizontal="center" vertical="center" wrapText="1" shrinkToFit="1"/>
    </xf>
    <xf numFmtId="0" fontId="27" fillId="36" borderId="53" xfId="0" applyFont="1" applyFill="1" applyBorder="1" applyAlignment="1" applyProtection="1">
      <alignment horizontal="center" vertical="center" shrinkToFit="1"/>
      <protection locked="0"/>
    </xf>
    <xf numFmtId="0" fontId="27" fillId="29" borderId="53" xfId="0" applyFont="1" applyFill="1" applyBorder="1" applyAlignment="1">
      <alignment horizontal="center" vertical="center" shrinkToFit="1"/>
    </xf>
    <xf numFmtId="0" fontId="27" fillId="36" borderId="45" xfId="0" applyFont="1" applyFill="1" applyBorder="1" applyAlignment="1" applyProtection="1">
      <alignment horizontal="center" vertical="center" shrinkToFit="1"/>
      <protection locked="0"/>
    </xf>
    <xf numFmtId="0" fontId="27" fillId="36" borderId="57" xfId="0" applyFont="1" applyFill="1" applyBorder="1" applyAlignment="1" applyProtection="1">
      <alignment horizontal="center" vertical="center" shrinkToFit="1"/>
      <protection locked="0"/>
    </xf>
    <xf numFmtId="0" fontId="27" fillId="36" borderId="46" xfId="0" applyFont="1" applyFill="1" applyBorder="1" applyAlignment="1" applyProtection="1">
      <alignment horizontal="center" vertical="center" shrinkToFit="1"/>
      <protection locked="0"/>
    </xf>
    <xf numFmtId="0" fontId="27" fillId="0" borderId="10" xfId="0" applyFont="1" applyBorder="1" applyAlignment="1">
      <alignment horizontal="left" vertical="center" shrinkToFit="1"/>
    </xf>
    <xf numFmtId="0" fontId="73" fillId="0" borderId="15" xfId="0" applyFont="1" applyBorder="1" applyAlignment="1">
      <alignment vertical="top" wrapText="1"/>
    </xf>
    <xf numFmtId="0" fontId="73" fillId="0" borderId="0" xfId="0" applyFont="1" applyAlignment="1">
      <alignment vertical="top" wrapText="1"/>
    </xf>
    <xf numFmtId="0" fontId="73" fillId="0" borderId="18" xfId="0" applyFont="1" applyBorder="1" applyAlignment="1">
      <alignment vertical="top" wrapText="1"/>
    </xf>
    <xf numFmtId="0" fontId="26" fillId="0" borderId="50" xfId="0" applyFont="1" applyBorder="1" applyAlignment="1">
      <alignment vertical="top" wrapText="1"/>
    </xf>
    <xf numFmtId="0" fontId="73" fillId="0" borderId="50" xfId="0" applyFont="1" applyBorder="1" applyAlignment="1">
      <alignment vertical="top" wrapText="1"/>
    </xf>
    <xf numFmtId="0" fontId="73" fillId="0" borderId="48" xfId="0" applyFont="1" applyBorder="1" applyAlignment="1">
      <alignment horizontal="center" vertical="top" wrapText="1"/>
    </xf>
    <xf numFmtId="0" fontId="27" fillId="26" borderId="61" xfId="0" applyFont="1" applyFill="1" applyBorder="1" applyAlignment="1">
      <alignment horizontal="center" vertical="center" shrinkToFit="1"/>
    </xf>
    <xf numFmtId="0" fontId="27" fillId="26" borderId="62" xfId="0" applyFont="1" applyFill="1" applyBorder="1" applyAlignment="1">
      <alignment horizontal="center" vertical="center" shrinkToFit="1"/>
    </xf>
    <xf numFmtId="0" fontId="27" fillId="26" borderId="63" xfId="0" applyFont="1" applyFill="1" applyBorder="1" applyAlignment="1">
      <alignment horizontal="center" vertical="center" shrinkToFit="1"/>
    </xf>
    <xf numFmtId="0" fontId="30" fillId="0" borderId="12" xfId="0" applyFont="1" applyBorder="1" applyAlignment="1" applyProtection="1">
      <alignment horizontal="center" vertical="center" shrinkToFit="1"/>
      <protection locked="0"/>
    </xf>
    <xf numFmtId="0" fontId="30" fillId="0" borderId="125" xfId="0" applyFont="1" applyBorder="1" applyAlignment="1" applyProtection="1">
      <alignment horizontal="center" vertical="center" shrinkToFit="1"/>
      <protection locked="0"/>
    </xf>
    <xf numFmtId="0" fontId="30" fillId="0" borderId="19" xfId="0" applyFont="1" applyBorder="1" applyAlignment="1" applyProtection="1">
      <alignment horizontal="center" vertical="center" shrinkToFit="1"/>
      <protection locked="0"/>
    </xf>
    <xf numFmtId="0" fontId="30" fillId="0" borderId="99" xfId="0" applyFont="1" applyBorder="1" applyAlignment="1" applyProtection="1">
      <alignment horizontal="center" vertical="center" shrinkToFit="1"/>
      <protection locked="0"/>
    </xf>
    <xf numFmtId="0" fontId="27" fillId="26" borderId="10" xfId="0" applyFont="1" applyFill="1" applyBorder="1" applyAlignment="1">
      <alignment vertical="center" shrinkToFit="1"/>
    </xf>
    <xf numFmtId="0" fontId="27" fillId="0" borderId="0" xfId="0" applyFont="1" applyAlignment="1">
      <alignment horizontal="left" vertical="top" shrinkToFit="1"/>
    </xf>
    <xf numFmtId="0" fontId="27" fillId="0" borderId="14" xfId="0" applyFont="1" applyBorder="1" applyAlignment="1">
      <alignment horizontal="left" vertical="top" shrinkToFit="1"/>
    </xf>
    <xf numFmtId="0" fontId="27" fillId="26" borderId="63" xfId="0" applyFont="1" applyFill="1" applyBorder="1" applyAlignment="1">
      <alignment horizontal="center" vertical="center"/>
    </xf>
    <xf numFmtId="0" fontId="27" fillId="26" borderId="12" xfId="0" applyFont="1" applyFill="1" applyBorder="1" applyAlignment="1">
      <alignment horizontal="center" vertical="center"/>
    </xf>
    <xf numFmtId="0" fontId="27" fillId="26" borderId="93" xfId="0" applyFont="1" applyFill="1" applyBorder="1" applyAlignment="1">
      <alignment horizontal="center" vertical="center"/>
    </xf>
    <xf numFmtId="0" fontId="27" fillId="26" borderId="13" xfId="0" applyFont="1" applyFill="1" applyBorder="1" applyAlignment="1">
      <alignment horizontal="center" vertical="center"/>
    </xf>
    <xf numFmtId="0" fontId="27" fillId="26" borderId="14" xfId="0" applyFont="1" applyFill="1" applyBorder="1" applyAlignment="1">
      <alignment horizontal="center" vertical="center"/>
    </xf>
    <xf numFmtId="0" fontId="27" fillId="26" borderId="19" xfId="0" applyFont="1" applyFill="1" applyBorder="1" applyAlignment="1">
      <alignment horizontal="center" vertical="center"/>
    </xf>
    <xf numFmtId="0" fontId="27" fillId="26" borderId="17" xfId="0" applyFont="1" applyFill="1" applyBorder="1" applyAlignment="1">
      <alignment horizontal="center" vertical="center"/>
    </xf>
    <xf numFmtId="0" fontId="27" fillId="26" borderId="12" xfId="0" applyFont="1" applyFill="1" applyBorder="1" applyAlignment="1">
      <alignment horizontal="center" vertical="center" wrapText="1"/>
    </xf>
    <xf numFmtId="0" fontId="27" fillId="26" borderId="93" xfId="0" applyFont="1" applyFill="1" applyBorder="1" applyAlignment="1">
      <alignment horizontal="center" vertical="center" wrapText="1"/>
    </xf>
    <xf numFmtId="0" fontId="27" fillId="26" borderId="19" xfId="0" applyFont="1" applyFill="1" applyBorder="1" applyAlignment="1">
      <alignment horizontal="center" vertical="center" wrapText="1"/>
    </xf>
    <xf numFmtId="0" fontId="27" fillId="26" borderId="17" xfId="0" applyFont="1" applyFill="1" applyBorder="1" applyAlignment="1">
      <alignment horizontal="center" vertical="center" wrapText="1"/>
    </xf>
    <xf numFmtId="0" fontId="26" fillId="26" borderId="12" xfId="0" applyFont="1" applyFill="1" applyBorder="1" applyAlignment="1">
      <alignment vertical="top" textRotation="255" wrapText="1"/>
    </xf>
    <xf numFmtId="0" fontId="57" fillId="0" borderId="92" xfId="0" applyFont="1" applyBorder="1" applyAlignment="1">
      <alignment vertical="top" textRotation="255" wrapText="1"/>
    </xf>
    <xf numFmtId="0" fontId="57" fillId="0" borderId="93" xfId="0" applyFont="1" applyBorder="1" applyAlignment="1">
      <alignment vertical="top" textRotation="255" wrapText="1"/>
    </xf>
    <xf numFmtId="0" fontId="57" fillId="0" borderId="13" xfId="0" applyFont="1" applyBorder="1" applyAlignment="1">
      <alignment vertical="top" textRotation="255" wrapText="1"/>
    </xf>
    <xf numFmtId="0" fontId="57" fillId="0" borderId="0" xfId="0" applyFont="1" applyAlignment="1">
      <alignment vertical="top" textRotation="255" wrapText="1"/>
    </xf>
    <xf numFmtId="0" fontId="57" fillId="0" borderId="14" xfId="0" applyFont="1" applyBorder="1" applyAlignment="1">
      <alignment vertical="top" textRotation="255" wrapText="1"/>
    </xf>
    <xf numFmtId="0" fontId="57" fillId="0" borderId="19" xfId="0" applyFont="1" applyBorder="1" applyAlignment="1">
      <alignment vertical="top" textRotation="255" wrapText="1"/>
    </xf>
    <xf numFmtId="0" fontId="57" fillId="0" borderId="16" xfId="0" applyFont="1" applyBorder="1" applyAlignment="1">
      <alignment vertical="top" textRotation="255" wrapText="1"/>
    </xf>
    <xf numFmtId="0" fontId="57" fillId="0" borderId="17" xfId="0" applyFont="1" applyBorder="1" applyAlignment="1">
      <alignment vertical="top" textRotation="255" wrapText="1"/>
    </xf>
    <xf numFmtId="0" fontId="47" fillId="26" borderId="12" xfId="0" applyFont="1" applyFill="1" applyBorder="1" applyAlignment="1">
      <alignment horizontal="center" vertical="center"/>
    </xf>
    <xf numFmtId="0" fontId="47" fillId="26" borderId="92" xfId="0" applyFont="1" applyFill="1" applyBorder="1" applyAlignment="1">
      <alignment horizontal="center" vertical="center"/>
    </xf>
    <xf numFmtId="0" fontId="26" fillId="26" borderId="12" xfId="0" quotePrefix="1" applyFont="1" applyFill="1" applyBorder="1" applyAlignment="1">
      <alignment horizontal="center" vertical="top" wrapText="1"/>
    </xf>
    <xf numFmtId="0" fontId="26" fillId="26" borderId="93" xfId="0" quotePrefix="1" applyFont="1" applyFill="1" applyBorder="1" applyAlignment="1">
      <alignment horizontal="center" vertical="top" wrapText="1"/>
    </xf>
    <xf numFmtId="0" fontId="26" fillId="26" borderId="13" xfId="0" quotePrefix="1" applyFont="1" applyFill="1" applyBorder="1" applyAlignment="1">
      <alignment horizontal="center" vertical="top" wrapText="1"/>
    </xf>
    <xf numFmtId="0" fontId="26" fillId="26" borderId="14" xfId="0" quotePrefix="1" applyFont="1" applyFill="1" applyBorder="1" applyAlignment="1">
      <alignment horizontal="center" vertical="top" wrapText="1"/>
    </xf>
    <xf numFmtId="0" fontId="26" fillId="26" borderId="19" xfId="0" quotePrefix="1" applyFont="1" applyFill="1" applyBorder="1" applyAlignment="1">
      <alignment horizontal="center" vertical="top" wrapText="1"/>
    </xf>
    <xf numFmtId="0" fontId="26" fillId="26" borderId="17" xfId="0" quotePrefix="1" applyFont="1" applyFill="1" applyBorder="1" applyAlignment="1">
      <alignment horizontal="center" vertical="top" wrapText="1"/>
    </xf>
    <xf numFmtId="0" fontId="27" fillId="0" borderId="0" xfId="0" applyFont="1" applyAlignment="1">
      <alignment horizontal="center" vertical="center" shrinkToFit="1"/>
    </xf>
    <xf numFmtId="0" fontId="27" fillId="0" borderId="14" xfId="0" applyFont="1" applyBorder="1" applyAlignment="1">
      <alignment horizontal="center" vertical="center" shrinkToFit="1"/>
    </xf>
    <xf numFmtId="0" fontId="27" fillId="26" borderId="61" xfId="0" applyFont="1" applyFill="1" applyBorder="1" applyAlignment="1">
      <alignment horizontal="left" vertical="center"/>
    </xf>
    <xf numFmtId="0" fontId="27" fillId="26" borderId="62" xfId="0" applyFont="1" applyFill="1" applyBorder="1" applyAlignment="1">
      <alignment horizontal="left" vertical="center"/>
    </xf>
    <xf numFmtId="0" fontId="27" fillId="26" borderId="63" xfId="0" applyFont="1" applyFill="1" applyBorder="1" applyAlignment="1">
      <alignment horizontal="left" vertical="center"/>
    </xf>
    <xf numFmtId="0" fontId="27" fillId="36" borderId="61" xfId="0" applyFont="1" applyFill="1" applyBorder="1" applyAlignment="1" applyProtection="1">
      <alignment horizontal="center" vertical="center" shrinkToFit="1"/>
      <protection locked="0"/>
    </xf>
    <xf numFmtId="0" fontId="27" fillId="36" borderId="62" xfId="0" applyFont="1" applyFill="1" applyBorder="1" applyAlignment="1" applyProtection="1">
      <alignment horizontal="center" vertical="center" shrinkToFit="1"/>
      <protection locked="0"/>
    </xf>
    <xf numFmtId="0" fontId="27" fillId="36" borderId="63" xfId="0" applyFont="1" applyFill="1" applyBorder="1" applyAlignment="1" applyProtection="1">
      <alignment horizontal="center" vertical="center" shrinkToFit="1"/>
      <protection locked="0"/>
    </xf>
    <xf numFmtId="0" fontId="27" fillId="26" borderId="10" xfId="0" applyFont="1" applyFill="1" applyBorder="1" applyAlignment="1">
      <alignment horizontal="left" vertical="center"/>
    </xf>
    <xf numFmtId="0" fontId="26" fillId="25" borderId="13" xfId="0" applyFont="1" applyFill="1" applyBorder="1" applyAlignment="1">
      <alignment horizontal="center" vertical="top" wrapText="1" shrinkToFit="1"/>
    </xf>
    <xf numFmtId="0" fontId="26" fillId="25" borderId="0" xfId="0" applyFont="1" applyFill="1" applyAlignment="1">
      <alignment horizontal="center" vertical="top" wrapText="1" shrinkToFit="1"/>
    </xf>
    <xf numFmtId="0" fontId="26" fillId="25" borderId="14" xfId="0" applyFont="1" applyFill="1" applyBorder="1" applyAlignment="1">
      <alignment horizontal="center" vertical="top" wrapText="1" shrinkToFit="1"/>
    </xf>
    <xf numFmtId="0" fontId="26" fillId="26" borderId="12" xfId="0" quotePrefix="1" applyFont="1" applyFill="1" applyBorder="1" applyAlignment="1">
      <alignment horizontal="center" vertical="center" wrapText="1"/>
    </xf>
    <xf numFmtId="0" fontId="26" fillId="26" borderId="93" xfId="0" applyFont="1" applyFill="1" applyBorder="1" applyAlignment="1">
      <alignment horizontal="center" vertical="center" wrapText="1"/>
    </xf>
    <xf numFmtId="0" fontId="26" fillId="26" borderId="19" xfId="0" applyFont="1" applyFill="1" applyBorder="1" applyAlignment="1">
      <alignment horizontal="center" vertical="center" wrapText="1"/>
    </xf>
    <xf numFmtId="0" fontId="26" fillId="26" borderId="17" xfId="0" applyFont="1" applyFill="1" applyBorder="1" applyAlignment="1">
      <alignment horizontal="center" vertical="center" wrapText="1"/>
    </xf>
    <xf numFmtId="0" fontId="27" fillId="26" borderId="61" xfId="0" applyFont="1" applyFill="1" applyBorder="1" applyAlignment="1">
      <alignment vertical="center" shrinkToFit="1"/>
    </xf>
    <xf numFmtId="0" fontId="27" fillId="26" borderId="62" xfId="0" applyFont="1" applyFill="1" applyBorder="1" applyAlignment="1">
      <alignment vertical="center" shrinkToFit="1"/>
    </xf>
    <xf numFmtId="0" fontId="27" fillId="26" borderId="63" xfId="0" applyFont="1" applyFill="1" applyBorder="1" applyAlignment="1">
      <alignment vertical="center" shrinkToFit="1"/>
    </xf>
    <xf numFmtId="0" fontId="49" fillId="30" borderId="0" xfId="0" applyFont="1" applyFill="1" applyAlignment="1">
      <alignment vertical="center" wrapText="1"/>
    </xf>
    <xf numFmtId="0" fontId="27" fillId="26" borderId="13" xfId="0" applyFont="1" applyFill="1" applyBorder="1" applyAlignment="1">
      <alignment horizontal="center" vertical="center" wrapText="1"/>
    </xf>
    <xf numFmtId="0" fontId="27" fillId="26" borderId="14" xfId="0" applyFont="1" applyFill="1" applyBorder="1" applyAlignment="1">
      <alignment horizontal="center" vertical="center" wrapText="1"/>
    </xf>
    <xf numFmtId="182" fontId="27" fillId="29" borderId="10" xfId="0" applyNumberFormat="1" applyFont="1" applyFill="1" applyBorder="1" applyAlignment="1">
      <alignment horizontal="center" vertical="top" shrinkToFit="1"/>
    </xf>
    <xf numFmtId="179" fontId="27" fillId="0" borderId="12" xfId="0" applyNumberFormat="1" applyFont="1" applyBorder="1" applyAlignment="1" applyProtection="1">
      <alignment horizontal="center" vertical="center" shrinkToFit="1"/>
      <protection locked="0"/>
    </xf>
    <xf numFmtId="179" fontId="27" fillId="0" borderId="92" xfId="0" applyNumberFormat="1" applyFont="1" applyBorder="1" applyAlignment="1" applyProtection="1">
      <alignment horizontal="center" vertical="center" shrinkToFit="1"/>
      <protection locked="0"/>
    </xf>
    <xf numFmtId="179" fontId="27" fillId="0" borderId="93" xfId="0" applyNumberFormat="1" applyFont="1" applyBorder="1" applyAlignment="1" applyProtection="1">
      <alignment horizontal="center" vertical="center" shrinkToFit="1"/>
      <protection locked="0"/>
    </xf>
    <xf numFmtId="179" fontId="27" fillId="0" borderId="13" xfId="0" applyNumberFormat="1" applyFont="1" applyBorder="1" applyAlignment="1" applyProtection="1">
      <alignment horizontal="center" vertical="center" shrinkToFit="1"/>
      <protection locked="0"/>
    </xf>
    <xf numFmtId="179" fontId="27" fillId="0" borderId="0" xfId="0" applyNumberFormat="1" applyFont="1" applyAlignment="1" applyProtection="1">
      <alignment horizontal="center" vertical="center" shrinkToFit="1"/>
      <protection locked="0"/>
    </xf>
    <xf numFmtId="179" fontId="27" fillId="0" borderId="14" xfId="0" applyNumberFormat="1" applyFont="1" applyBorder="1" applyAlignment="1" applyProtection="1">
      <alignment horizontal="center" vertical="center" shrinkToFit="1"/>
      <protection locked="0"/>
    </xf>
    <xf numFmtId="0" fontId="50" fillId="0" borderId="0" xfId="0" applyFont="1" applyAlignment="1">
      <alignment horizontal="left" vertical="center" wrapText="1"/>
    </xf>
    <xf numFmtId="0" fontId="27" fillId="26" borderId="10" xfId="0" applyFont="1" applyFill="1" applyBorder="1" applyAlignment="1">
      <alignment horizontal="left" vertical="center" shrinkToFit="1"/>
    </xf>
    <xf numFmtId="58" fontId="27" fillId="0" borderId="61" xfId="0" applyNumberFormat="1" applyFont="1" applyBorder="1" applyAlignment="1" applyProtection="1">
      <alignment horizontal="center" vertical="center" shrinkToFit="1"/>
      <protection locked="0"/>
    </xf>
    <xf numFmtId="58" fontId="27" fillId="0" borderId="62" xfId="0" applyNumberFormat="1" applyFont="1" applyBorder="1" applyAlignment="1" applyProtection="1">
      <alignment horizontal="center" vertical="center" shrinkToFit="1"/>
      <protection locked="0"/>
    </xf>
    <xf numFmtId="58" fontId="27" fillId="0" borderId="63" xfId="0" applyNumberFormat="1" applyFont="1" applyBorder="1" applyAlignment="1" applyProtection="1">
      <alignment horizontal="center" vertical="center" shrinkToFit="1"/>
      <protection locked="0"/>
    </xf>
    <xf numFmtId="0" fontId="26" fillId="0" borderId="10" xfId="0" applyFont="1" applyBorder="1" applyAlignment="1" applyProtection="1">
      <alignment horizontal="left" vertical="top" wrapText="1" shrinkToFit="1"/>
      <protection locked="0"/>
    </xf>
    <xf numFmtId="0" fontId="26" fillId="36" borderId="12" xfId="0" applyFont="1" applyFill="1" applyBorder="1" applyAlignment="1" applyProtection="1">
      <alignment horizontal="center" vertical="center" wrapText="1"/>
      <protection locked="0"/>
    </xf>
    <xf numFmtId="0" fontId="26" fillId="36" borderId="92" xfId="0" applyFont="1" applyFill="1" applyBorder="1" applyAlignment="1" applyProtection="1">
      <alignment horizontal="center" vertical="center" wrapText="1"/>
      <protection locked="0"/>
    </xf>
    <xf numFmtId="0" fontId="26" fillId="36" borderId="93" xfId="0" applyFont="1" applyFill="1" applyBorder="1" applyAlignment="1" applyProtection="1">
      <alignment horizontal="center" vertical="center" wrapText="1"/>
      <protection locked="0"/>
    </xf>
    <xf numFmtId="0" fontId="26" fillId="36" borderId="19" xfId="0" applyFont="1" applyFill="1" applyBorder="1" applyAlignment="1" applyProtection="1">
      <alignment horizontal="center" vertical="center" wrapText="1"/>
      <protection locked="0"/>
    </xf>
    <xf numFmtId="0" fontId="26" fillId="36" borderId="16" xfId="0" applyFont="1" applyFill="1" applyBorder="1" applyAlignment="1" applyProtection="1">
      <alignment horizontal="center" vertical="center" wrapText="1"/>
      <protection locked="0"/>
    </xf>
    <xf numFmtId="0" fontId="26" fillId="36" borderId="17" xfId="0" applyFont="1" applyFill="1" applyBorder="1" applyAlignment="1" applyProtection="1">
      <alignment horizontal="center" vertical="center" wrapText="1"/>
      <protection locked="0"/>
    </xf>
    <xf numFmtId="0" fontId="30" fillId="26" borderId="10" xfId="0" applyFont="1" applyFill="1" applyBorder="1" applyAlignment="1">
      <alignment horizontal="left" vertical="top" wrapText="1" shrinkToFit="1"/>
    </xf>
    <xf numFmtId="0" fontId="27" fillId="36" borderId="12" xfId="0" applyFont="1" applyFill="1" applyBorder="1" applyAlignment="1" applyProtection="1">
      <alignment horizontal="center" vertical="center" shrinkToFit="1"/>
      <protection locked="0"/>
    </xf>
    <xf numFmtId="0" fontId="27" fillId="36" borderId="92" xfId="0" applyFont="1" applyFill="1" applyBorder="1" applyAlignment="1" applyProtection="1">
      <alignment horizontal="center" vertical="center" shrinkToFit="1"/>
      <protection locked="0"/>
    </xf>
    <xf numFmtId="0" fontId="27" fillId="36" borderId="93" xfId="0" applyFont="1" applyFill="1" applyBorder="1" applyAlignment="1" applyProtection="1">
      <alignment horizontal="center" vertical="center" shrinkToFit="1"/>
      <protection locked="0"/>
    </xf>
    <xf numFmtId="0" fontId="27" fillId="36" borderId="19" xfId="0" applyFont="1" applyFill="1" applyBorder="1" applyAlignment="1" applyProtection="1">
      <alignment horizontal="center" vertical="center" shrinkToFit="1"/>
      <protection locked="0"/>
    </xf>
    <xf numFmtId="0" fontId="27" fillId="36" borderId="16" xfId="0" applyFont="1" applyFill="1" applyBorder="1" applyAlignment="1" applyProtection="1">
      <alignment horizontal="center" vertical="center" shrinkToFit="1"/>
      <protection locked="0"/>
    </xf>
    <xf numFmtId="0" fontId="27" fillId="36" borderId="17" xfId="0" applyFont="1" applyFill="1" applyBorder="1" applyAlignment="1" applyProtection="1">
      <alignment horizontal="center" vertical="center" shrinkToFit="1"/>
      <protection locked="0"/>
    </xf>
    <xf numFmtId="0" fontId="26" fillId="26" borderId="13" xfId="0" applyFont="1" applyFill="1" applyBorder="1" applyAlignment="1">
      <alignment horizontal="center" vertical="center" wrapText="1"/>
    </xf>
    <xf numFmtId="0" fontId="26" fillId="26" borderId="14" xfId="0" applyFont="1" applyFill="1" applyBorder="1" applyAlignment="1">
      <alignment horizontal="center" vertical="center" wrapText="1"/>
    </xf>
    <xf numFmtId="0" fontId="26" fillId="0" borderId="0" xfId="0" applyFont="1" applyAlignment="1">
      <alignment horizontal="left" vertical="top" wrapText="1"/>
    </xf>
    <xf numFmtId="0" fontId="26" fillId="0" borderId="14" xfId="0" applyFont="1" applyBorder="1" applyAlignment="1">
      <alignment horizontal="left" vertical="top" wrapText="1"/>
    </xf>
    <xf numFmtId="0" fontId="27" fillId="36" borderId="10" xfId="0" applyFont="1" applyFill="1" applyBorder="1" applyAlignment="1" applyProtection="1">
      <alignment horizontal="center" vertical="center" shrinkToFit="1"/>
      <protection locked="0"/>
    </xf>
    <xf numFmtId="0" fontId="27" fillId="36" borderId="12" xfId="0" applyFont="1" applyFill="1" applyBorder="1" applyAlignment="1" applyProtection="1">
      <alignment horizontal="center" vertical="center"/>
      <protection locked="0"/>
    </xf>
    <xf numFmtId="0" fontId="27" fillId="36" borderId="93" xfId="0" applyFont="1" applyFill="1" applyBorder="1" applyAlignment="1" applyProtection="1">
      <alignment horizontal="center" vertical="center"/>
      <protection locked="0"/>
    </xf>
    <xf numFmtId="0" fontId="27" fillId="36" borderId="19" xfId="0" applyFont="1" applyFill="1" applyBorder="1" applyAlignment="1" applyProtection="1">
      <alignment horizontal="center" vertical="center"/>
      <protection locked="0"/>
    </xf>
    <xf numFmtId="0" fontId="27" fillId="36" borderId="17" xfId="0" applyFont="1" applyFill="1" applyBorder="1" applyAlignment="1" applyProtection="1">
      <alignment horizontal="center" vertical="center"/>
      <protection locked="0"/>
    </xf>
    <xf numFmtId="0" fontId="26" fillId="0" borderId="15" xfId="0" applyFont="1" applyBorder="1" applyAlignment="1">
      <alignment horizontal="center" vertical="top" wrapText="1"/>
    </xf>
    <xf numFmtId="0" fontId="25" fillId="29" borderId="10" xfId="0" applyFont="1" applyFill="1" applyBorder="1" applyAlignment="1">
      <alignment horizontal="center" vertical="center" wrapText="1"/>
    </xf>
    <xf numFmtId="0" fontId="5" fillId="0" borderId="0" xfId="0" applyFont="1" applyAlignment="1">
      <alignment horizontal="center" vertical="center" wrapText="1"/>
    </xf>
    <xf numFmtId="0" fontId="26" fillId="0" borderId="0" xfId="0" applyFont="1" applyAlignment="1">
      <alignment vertical="top" wrapText="1"/>
    </xf>
    <xf numFmtId="0" fontId="26" fillId="0" borderId="92" xfId="0" applyFont="1" applyBorder="1" applyAlignment="1">
      <alignment horizontal="left" vertical="center" wrapText="1"/>
    </xf>
    <xf numFmtId="0" fontId="24" fillId="0" borderId="10"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27" xfId="0" applyFont="1" applyBorder="1" applyAlignment="1">
      <alignment horizontal="center" vertical="center" wrapText="1"/>
    </xf>
    <xf numFmtId="0" fontId="26" fillId="25" borderId="61" xfId="0" applyFont="1" applyFill="1" applyBorder="1" applyAlignment="1">
      <alignment horizontal="center" vertical="center"/>
    </xf>
    <xf numFmtId="0" fontId="26" fillId="25" borderId="62" xfId="0" applyFont="1" applyFill="1" applyBorder="1" applyAlignment="1">
      <alignment horizontal="center" vertical="center"/>
    </xf>
    <xf numFmtId="0" fontId="26" fillId="25" borderId="63" xfId="0" applyFont="1" applyFill="1" applyBorder="1" applyAlignment="1">
      <alignment horizontal="center" vertical="center"/>
    </xf>
    <xf numFmtId="0" fontId="27" fillId="0" borderId="10" xfId="0" applyFont="1" applyBorder="1" applyAlignment="1" applyProtection="1">
      <alignment horizontal="center" vertical="center"/>
      <protection locked="0"/>
    </xf>
    <xf numFmtId="0" fontId="27" fillId="29" borderId="10" xfId="0" applyFont="1" applyFill="1" applyBorder="1" applyAlignment="1">
      <alignment horizontal="center" vertical="center"/>
    </xf>
    <xf numFmtId="179" fontId="27" fillId="29" borderId="12" xfId="0" applyNumberFormat="1" applyFont="1" applyFill="1" applyBorder="1" applyAlignment="1">
      <alignment horizontal="center" vertical="center" shrinkToFit="1"/>
    </xf>
    <xf numFmtId="179" fontId="27" fillId="29" borderId="92" xfId="0" applyNumberFormat="1" applyFont="1" applyFill="1" applyBorder="1" applyAlignment="1">
      <alignment horizontal="center" vertical="center" shrinkToFit="1"/>
    </xf>
    <xf numFmtId="179" fontId="27" fillId="29" borderId="93" xfId="0" applyNumberFormat="1" applyFont="1" applyFill="1" applyBorder="1" applyAlignment="1">
      <alignment horizontal="center" vertical="center" shrinkToFit="1"/>
    </xf>
    <xf numFmtId="0" fontId="27" fillId="26" borderId="12" xfId="0" applyFont="1" applyFill="1" applyBorder="1" applyAlignment="1">
      <alignment horizontal="center" vertical="center" shrinkToFit="1"/>
    </xf>
    <xf numFmtId="0" fontId="27" fillId="26" borderId="92" xfId="0" applyFont="1" applyFill="1" applyBorder="1" applyAlignment="1">
      <alignment horizontal="center" vertical="center" shrinkToFit="1"/>
    </xf>
    <xf numFmtId="0" fontId="27" fillId="26" borderId="93" xfId="0" applyFont="1" applyFill="1" applyBorder="1" applyAlignment="1">
      <alignment horizontal="center" vertical="center" shrinkToFit="1"/>
    </xf>
    <xf numFmtId="38" fontId="26" fillId="27" borderId="13" xfId="43" applyFont="1" applyFill="1" applyBorder="1" applyAlignment="1" applyProtection="1">
      <alignment horizontal="right" vertical="top" wrapText="1"/>
    </xf>
    <xf numFmtId="0" fontId="27" fillId="26" borderId="61" xfId="0" applyFont="1" applyFill="1" applyBorder="1" applyAlignment="1">
      <alignment horizontal="left" vertical="center" shrinkToFit="1"/>
    </xf>
    <xf numFmtId="0" fontId="27" fillId="26" borderId="62" xfId="0" applyFont="1" applyFill="1" applyBorder="1" applyAlignment="1">
      <alignment horizontal="left" vertical="center" shrinkToFit="1"/>
    </xf>
    <xf numFmtId="0" fontId="27" fillId="26" borderId="63" xfId="0" applyFont="1" applyFill="1" applyBorder="1" applyAlignment="1">
      <alignment horizontal="left" vertical="center" shrinkToFit="1"/>
    </xf>
    <xf numFmtId="0" fontId="26" fillId="27" borderId="13" xfId="0" applyFont="1" applyFill="1" applyBorder="1" applyAlignment="1">
      <alignment vertical="top" wrapText="1"/>
    </xf>
    <xf numFmtId="0" fontId="26" fillId="0" borderId="0" xfId="0" applyFont="1" applyAlignment="1">
      <alignment horizontal="center" vertical="top" wrapText="1"/>
    </xf>
    <xf numFmtId="0" fontId="26" fillId="27" borderId="19" xfId="0" applyFont="1" applyFill="1" applyBorder="1" applyAlignment="1">
      <alignment horizontal="right" vertical="top" wrapText="1"/>
    </xf>
    <xf numFmtId="0" fontId="26" fillId="0" borderId="16" xfId="0" applyFont="1" applyBorder="1" applyAlignment="1">
      <alignment vertical="top" wrapText="1"/>
    </xf>
    <xf numFmtId="0" fontId="26" fillId="0" borderId="49" xfId="0" applyFont="1" applyBorder="1" applyAlignment="1">
      <alignment horizontal="center" vertical="top" wrapText="1"/>
    </xf>
    <xf numFmtId="0" fontId="26" fillId="0" borderId="18" xfId="0" applyFont="1" applyBorder="1" applyAlignment="1">
      <alignment vertical="top" wrapText="1"/>
    </xf>
    <xf numFmtId="0" fontId="26" fillId="26" borderId="61" xfId="0" applyFont="1" applyFill="1" applyBorder="1" applyAlignment="1">
      <alignment horizontal="left" vertical="center" shrinkToFit="1"/>
    </xf>
    <xf numFmtId="0" fontId="26" fillId="26" borderId="62" xfId="0" applyFont="1" applyFill="1" applyBorder="1" applyAlignment="1">
      <alignment horizontal="left" vertical="center" shrinkToFit="1"/>
    </xf>
    <xf numFmtId="0" fontId="27" fillId="26" borderId="23" xfId="0" applyFont="1" applyFill="1" applyBorder="1" applyAlignment="1">
      <alignment horizontal="center" vertical="center" shrinkToFit="1"/>
    </xf>
    <xf numFmtId="0" fontId="30" fillId="26" borderId="12" xfId="0" applyFont="1" applyFill="1" applyBorder="1" applyAlignment="1">
      <alignment vertical="top" textRotation="255" wrapText="1"/>
    </xf>
    <xf numFmtId="0" fontId="97" fillId="0" borderId="92" xfId="0" applyFont="1" applyBorder="1" applyAlignment="1">
      <alignment vertical="top" textRotation="255" wrapText="1"/>
    </xf>
    <xf numFmtId="0" fontId="97" fillId="0" borderId="93" xfId="0" applyFont="1" applyBorder="1" applyAlignment="1">
      <alignment vertical="top" wrapText="1"/>
    </xf>
    <xf numFmtId="0" fontId="97" fillId="0" borderId="13" xfId="0" applyFont="1" applyBorder="1" applyAlignment="1">
      <alignment vertical="top" textRotation="255" wrapText="1"/>
    </xf>
    <xf numFmtId="0" fontId="97" fillId="0" borderId="0" xfId="0" applyFont="1" applyAlignment="1">
      <alignment vertical="top" textRotation="255" wrapText="1"/>
    </xf>
    <xf numFmtId="0" fontId="97" fillId="0" borderId="14" xfId="0" applyFont="1" applyBorder="1" applyAlignment="1">
      <alignment vertical="top" wrapText="1"/>
    </xf>
    <xf numFmtId="0" fontId="73" fillId="0" borderId="92" xfId="0" applyFont="1" applyBorder="1" applyAlignment="1" applyProtection="1">
      <alignment horizontal="left" vertical="top" wrapText="1"/>
      <protection locked="0"/>
    </xf>
    <xf numFmtId="0" fontId="73" fillId="0" borderId="0" xfId="0" applyFont="1" applyAlignment="1" applyProtection="1">
      <alignment horizontal="left" vertical="top" wrapText="1"/>
      <protection locked="0"/>
    </xf>
    <xf numFmtId="0" fontId="73" fillId="0" borderId="16" xfId="0" applyFont="1" applyBorder="1" applyAlignment="1" applyProtection="1">
      <alignment horizontal="left" vertical="top" wrapText="1"/>
      <protection locked="0"/>
    </xf>
    <xf numFmtId="0" fontId="73" fillId="27" borderId="13" xfId="0" applyFont="1" applyFill="1" applyBorder="1" applyAlignment="1">
      <alignment horizontal="right" vertical="top" wrapText="1"/>
    </xf>
    <xf numFmtId="0" fontId="27" fillId="0" borderId="61" xfId="0" applyFont="1" applyBorder="1" applyAlignment="1" applyProtection="1">
      <alignment horizontal="left" vertical="center" shrinkToFit="1"/>
      <protection locked="0"/>
    </xf>
    <xf numFmtId="0" fontId="27" fillId="0" borderId="63" xfId="0" applyFont="1" applyBorder="1" applyAlignment="1" applyProtection="1">
      <alignment horizontal="left" vertical="center" shrinkToFit="1"/>
      <protection locked="0"/>
    </xf>
    <xf numFmtId="0" fontId="47" fillId="26" borderId="10" xfId="0" applyFont="1" applyFill="1" applyBorder="1" applyAlignment="1">
      <alignment horizontal="left" vertical="center" shrinkToFit="1"/>
    </xf>
    <xf numFmtId="0" fontId="27" fillId="0" borderId="61" xfId="0" applyFont="1" applyBorder="1" applyAlignment="1" applyProtection="1">
      <alignment horizontal="center" vertical="center" shrinkToFit="1"/>
      <protection locked="0"/>
    </xf>
    <xf numFmtId="0" fontId="27" fillId="0" borderId="62" xfId="0" applyFont="1" applyBorder="1" applyAlignment="1" applyProtection="1">
      <alignment horizontal="center" vertical="center" shrinkToFit="1"/>
      <protection locked="0"/>
    </xf>
    <xf numFmtId="0" fontId="27" fillId="0" borderId="61" xfId="0" applyFont="1" applyBorder="1" applyAlignment="1" applyProtection="1">
      <alignment vertical="center" shrinkToFit="1"/>
      <protection locked="0"/>
    </xf>
    <xf numFmtId="0" fontId="27" fillId="0" borderId="62" xfId="0" applyFont="1" applyBorder="1" applyAlignment="1" applyProtection="1">
      <alignment vertical="center" shrinkToFit="1"/>
      <protection locked="0"/>
    </xf>
    <xf numFmtId="0" fontId="27" fillId="0" borderId="63" xfId="0" applyFont="1" applyBorder="1" applyAlignment="1" applyProtection="1">
      <alignment vertical="center" shrinkToFit="1"/>
      <protection locked="0"/>
    </xf>
    <xf numFmtId="0" fontId="32" fillId="26" borderId="12" xfId="0" applyFont="1" applyFill="1" applyBorder="1" applyAlignment="1">
      <alignment vertical="center" wrapText="1" shrinkToFit="1"/>
    </xf>
    <xf numFmtId="0" fontId="32" fillId="26" borderId="93" xfId="0" applyFont="1" applyFill="1" applyBorder="1" applyAlignment="1">
      <alignment vertical="center" wrapText="1" shrinkToFit="1"/>
    </xf>
    <xf numFmtId="0" fontId="32" fillId="26" borderId="13" xfId="0" applyFont="1" applyFill="1" applyBorder="1" applyAlignment="1">
      <alignment vertical="center" wrapText="1" shrinkToFit="1"/>
    </xf>
    <xf numFmtId="0" fontId="32" fillId="26" borderId="14" xfId="0" applyFont="1" applyFill="1" applyBorder="1" applyAlignment="1">
      <alignment vertical="center" wrapText="1" shrinkToFit="1"/>
    </xf>
    <xf numFmtId="0" fontId="32" fillId="26" borderId="19" xfId="0" applyFont="1" applyFill="1" applyBorder="1" applyAlignment="1">
      <alignment vertical="center" wrapText="1" shrinkToFit="1"/>
    </xf>
    <xf numFmtId="0" fontId="32" fillId="26" borderId="17" xfId="0" applyFont="1" applyFill="1" applyBorder="1" applyAlignment="1">
      <alignment vertical="center" wrapText="1" shrinkToFit="1"/>
    </xf>
    <xf numFmtId="0" fontId="27" fillId="36" borderId="41" xfId="0" applyFont="1" applyFill="1" applyBorder="1" applyAlignment="1" applyProtection="1">
      <alignment horizontal="center" vertical="center" shrinkToFit="1"/>
      <protection locked="0"/>
    </xf>
    <xf numFmtId="0" fontId="27" fillId="26" borderId="54" xfId="0" applyFont="1" applyFill="1" applyBorder="1" applyAlignment="1">
      <alignment horizontal="center" vertical="center" shrinkToFit="1"/>
    </xf>
    <xf numFmtId="0" fontId="27" fillId="26" borderId="55" xfId="0" applyFont="1" applyFill="1" applyBorder="1" applyAlignment="1">
      <alignment horizontal="center" vertical="center" shrinkToFit="1"/>
    </xf>
    <xf numFmtId="0" fontId="27" fillId="26" borderId="56" xfId="0" applyFont="1" applyFill="1" applyBorder="1" applyAlignment="1">
      <alignment horizontal="center" vertical="center" shrinkToFit="1"/>
    </xf>
    <xf numFmtId="0" fontId="27" fillId="26" borderId="57" xfId="0" applyFont="1" applyFill="1" applyBorder="1" applyAlignment="1">
      <alignment horizontal="center" vertical="center" shrinkToFit="1"/>
    </xf>
    <xf numFmtId="0" fontId="73" fillId="0" borderId="0" xfId="0" applyFont="1" applyAlignment="1">
      <alignment horizontal="left" vertical="top" wrapText="1"/>
    </xf>
    <xf numFmtId="0" fontId="27" fillId="0" borderId="10" xfId="0" applyFont="1" applyBorder="1" applyAlignment="1">
      <alignment horizontal="left" vertical="top" shrinkToFit="1"/>
    </xf>
    <xf numFmtId="0" fontId="27" fillId="0" borderId="61" xfId="0" applyFont="1" applyBorder="1" applyAlignment="1">
      <alignment horizontal="left" vertical="center" shrinkToFit="1"/>
    </xf>
    <xf numFmtId="0" fontId="27" fillId="0" borderId="62" xfId="0" applyFont="1" applyBorder="1" applyAlignment="1">
      <alignment horizontal="left" vertical="center" shrinkToFit="1"/>
    </xf>
    <xf numFmtId="0" fontId="30" fillId="0" borderId="92" xfId="0" applyFont="1" applyBorder="1" applyAlignment="1">
      <alignment vertical="top" wrapText="1"/>
    </xf>
    <xf numFmtId="0" fontId="27" fillId="36" borderId="54" xfId="0" applyFont="1" applyFill="1" applyBorder="1" applyAlignment="1" applyProtection="1">
      <alignment horizontal="center" vertical="center" shrinkToFit="1"/>
      <protection locked="0"/>
    </xf>
    <xf numFmtId="0" fontId="27" fillId="36" borderId="55" xfId="0" applyFont="1" applyFill="1" applyBorder="1" applyAlignment="1" applyProtection="1">
      <alignment horizontal="center" vertical="center" shrinkToFit="1"/>
      <protection locked="0"/>
    </xf>
    <xf numFmtId="0" fontId="27" fillId="36" borderId="56" xfId="0" applyFont="1" applyFill="1" applyBorder="1" applyAlignment="1" applyProtection="1">
      <alignment horizontal="center" vertical="center" shrinkToFit="1"/>
      <protection locked="0"/>
    </xf>
    <xf numFmtId="0" fontId="27" fillId="26" borderId="25" xfId="0" applyFont="1" applyFill="1" applyBorder="1" applyAlignment="1">
      <alignment horizontal="center" vertical="center" shrinkToFit="1"/>
    </xf>
    <xf numFmtId="0" fontId="27" fillId="0" borderId="16" xfId="0" applyFont="1" applyBorder="1" applyAlignment="1">
      <alignment horizontal="left" vertical="center" shrinkToFit="1"/>
    </xf>
    <xf numFmtId="0" fontId="27" fillId="26" borderId="25" xfId="0" applyFont="1" applyFill="1" applyBorder="1" applyAlignment="1">
      <alignment horizontal="center" vertical="center"/>
    </xf>
    <xf numFmtId="0" fontId="27" fillId="29" borderId="10" xfId="0" applyFont="1" applyFill="1" applyBorder="1" applyAlignment="1">
      <alignment horizontal="center" vertical="center" shrinkToFit="1"/>
    </xf>
    <xf numFmtId="0" fontId="26" fillId="26" borderId="61" xfId="0" applyFont="1" applyFill="1" applyBorder="1" applyAlignment="1">
      <alignment vertical="center" shrinkToFit="1"/>
    </xf>
    <xf numFmtId="0" fontId="26" fillId="26" borderId="62" xfId="0" applyFont="1" applyFill="1" applyBorder="1" applyAlignment="1">
      <alignment vertical="center" shrinkToFit="1"/>
    </xf>
    <xf numFmtId="0" fontId="26" fillId="26" borderId="63" xfId="0" applyFont="1" applyFill="1" applyBorder="1" applyAlignment="1">
      <alignment vertical="center" shrinkToFit="1"/>
    </xf>
    <xf numFmtId="0" fontId="26" fillId="36" borderId="61" xfId="0" applyFont="1" applyFill="1" applyBorder="1" applyAlignment="1" applyProtection="1">
      <alignment horizontal="center" vertical="center"/>
      <protection locked="0"/>
    </xf>
    <xf numFmtId="0" fontId="26" fillId="36" borderId="62" xfId="0" applyFont="1" applyFill="1" applyBorder="1" applyAlignment="1" applyProtection="1">
      <alignment horizontal="center" vertical="center"/>
      <protection locked="0"/>
    </xf>
    <xf numFmtId="0" fontId="26" fillId="36" borderId="63" xfId="0" applyFont="1" applyFill="1" applyBorder="1" applyAlignment="1" applyProtection="1">
      <alignment horizontal="center" vertical="center"/>
      <protection locked="0"/>
    </xf>
    <xf numFmtId="0" fontId="27" fillId="26" borderId="77" xfId="0" applyFont="1" applyFill="1" applyBorder="1" applyAlignment="1">
      <alignment horizontal="center" vertical="center"/>
    </xf>
    <xf numFmtId="0" fontId="27" fillId="26" borderId="60" xfId="0" applyFont="1" applyFill="1" applyBorder="1" applyAlignment="1">
      <alignment horizontal="center" vertical="center"/>
    </xf>
    <xf numFmtId="0" fontId="27" fillId="26" borderId="32" xfId="0" applyFont="1" applyFill="1" applyBorder="1" applyAlignment="1">
      <alignment horizontal="center" vertical="center"/>
    </xf>
    <xf numFmtId="0" fontId="27" fillId="0" borderId="10" xfId="0" applyFont="1" applyBorder="1">
      <alignment vertical="center"/>
    </xf>
    <xf numFmtId="0" fontId="27" fillId="0" borderId="61" xfId="0" applyFont="1" applyBorder="1">
      <alignment vertical="center"/>
    </xf>
    <xf numFmtId="0" fontId="27" fillId="0" borderId="62" xfId="0" applyFont="1" applyBorder="1">
      <alignment vertical="center"/>
    </xf>
    <xf numFmtId="0" fontId="27" fillId="0" borderId="63" xfId="0" applyFont="1" applyBorder="1">
      <alignment vertical="center"/>
    </xf>
    <xf numFmtId="0" fontId="52" fillId="36" borderId="12" xfId="0" applyFont="1" applyFill="1" applyBorder="1" applyAlignment="1" applyProtection="1">
      <alignment horizontal="center" vertical="center" wrapText="1"/>
      <protection locked="0"/>
    </xf>
    <xf numFmtId="0" fontId="0" fillId="36" borderId="92" xfId="0" applyFill="1" applyBorder="1" applyAlignment="1" applyProtection="1">
      <alignment horizontal="center" vertical="center" wrapText="1"/>
      <protection locked="0"/>
    </xf>
    <xf numFmtId="0" fontId="0" fillId="36" borderId="19" xfId="0" applyFill="1" applyBorder="1" applyAlignment="1" applyProtection="1">
      <alignment horizontal="center" vertical="center" wrapText="1"/>
      <protection locked="0"/>
    </xf>
    <xf numFmtId="0" fontId="0" fillId="36" borderId="16" xfId="0" applyFill="1" applyBorder="1" applyAlignment="1" applyProtection="1">
      <alignment horizontal="center" vertical="center" wrapText="1"/>
      <protection locked="0"/>
    </xf>
    <xf numFmtId="0" fontId="0" fillId="36" borderId="93" xfId="0" applyFill="1" applyBorder="1" applyAlignment="1" applyProtection="1">
      <alignment horizontal="center" vertical="center" wrapText="1"/>
      <protection locked="0"/>
    </xf>
    <xf numFmtId="0" fontId="0" fillId="36" borderId="17" xfId="0" applyFill="1" applyBorder="1" applyAlignment="1" applyProtection="1">
      <alignment horizontal="center" vertical="center" wrapText="1"/>
      <protection locked="0"/>
    </xf>
    <xf numFmtId="0" fontId="52" fillId="36" borderId="93" xfId="0" applyFont="1" applyFill="1" applyBorder="1" applyAlignment="1" applyProtection="1">
      <alignment horizontal="center" vertical="center" wrapText="1"/>
      <protection locked="0"/>
    </xf>
    <xf numFmtId="0" fontId="52" fillId="36" borderId="13" xfId="0" applyFont="1" applyFill="1" applyBorder="1" applyAlignment="1" applyProtection="1">
      <alignment horizontal="center" vertical="center" wrapText="1"/>
      <protection locked="0"/>
    </xf>
    <xf numFmtId="0" fontId="52" fillId="36" borderId="14" xfId="0" applyFont="1" applyFill="1" applyBorder="1" applyAlignment="1" applyProtection="1">
      <alignment horizontal="center" vertical="center" wrapText="1"/>
      <protection locked="0"/>
    </xf>
    <xf numFmtId="0" fontId="52" fillId="36" borderId="19" xfId="0" applyFont="1" applyFill="1" applyBorder="1" applyAlignment="1" applyProtection="1">
      <alignment horizontal="center" vertical="center" wrapText="1"/>
      <protection locked="0"/>
    </xf>
    <xf numFmtId="0" fontId="52" fillId="36" borderId="17" xfId="0" applyFont="1" applyFill="1" applyBorder="1" applyAlignment="1" applyProtection="1">
      <alignment horizontal="center" vertical="center" wrapText="1"/>
      <protection locked="0"/>
    </xf>
    <xf numFmtId="0" fontId="27" fillId="0" borderId="158" xfId="0" applyFont="1" applyBorder="1" applyAlignment="1">
      <alignment horizontal="left" vertical="center" wrapText="1"/>
    </xf>
    <xf numFmtId="0" fontId="27" fillId="0" borderId="159" xfId="0" applyFont="1" applyBorder="1" applyAlignment="1">
      <alignment horizontal="left" vertical="center" wrapText="1"/>
    </xf>
    <xf numFmtId="0" fontId="27" fillId="0" borderId="160" xfId="0" applyFont="1" applyBorder="1" applyAlignment="1">
      <alignment horizontal="left" vertical="center" wrapText="1"/>
    </xf>
    <xf numFmtId="0" fontId="30" fillId="0" borderId="13" xfId="0" applyFont="1" applyBorder="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30" fillId="0" borderId="14" xfId="0" applyFont="1" applyBorder="1" applyAlignment="1" applyProtection="1">
      <alignment horizontal="left" vertical="center" wrapText="1"/>
      <protection locked="0"/>
    </xf>
    <xf numFmtId="0" fontId="30" fillId="0" borderId="19" xfId="0" applyFont="1" applyBorder="1" applyAlignment="1" applyProtection="1">
      <alignment horizontal="left" vertical="center" wrapText="1"/>
      <protection locked="0"/>
    </xf>
    <xf numFmtId="0" fontId="30" fillId="0" borderId="16" xfId="0" applyFont="1" applyBorder="1" applyAlignment="1" applyProtection="1">
      <alignment horizontal="left" vertical="center" wrapText="1"/>
      <protection locked="0"/>
    </xf>
    <xf numFmtId="0" fontId="30" fillId="0" borderId="17" xfId="0" applyFont="1" applyBorder="1" applyAlignment="1" applyProtection="1">
      <alignment horizontal="left" vertical="center" wrapText="1"/>
      <protection locked="0"/>
    </xf>
    <xf numFmtId="0" fontId="52" fillId="0" borderId="16" xfId="0" applyFont="1" applyBorder="1" applyAlignment="1" applyProtection="1">
      <alignment horizontal="left" vertical="top" wrapText="1"/>
      <protection locked="0"/>
    </xf>
    <xf numFmtId="0" fontId="27" fillId="0" borderId="12" xfId="0" applyFont="1" applyBorder="1" applyAlignment="1">
      <alignment horizontal="left" vertical="center"/>
    </xf>
    <xf numFmtId="0" fontId="26" fillId="0" borderId="18" xfId="0" applyFont="1" applyBorder="1" applyAlignment="1">
      <alignment horizontal="left" vertical="top" wrapText="1"/>
    </xf>
    <xf numFmtId="0" fontId="73" fillId="27" borderId="13" xfId="0" applyFont="1" applyFill="1" applyBorder="1" applyAlignment="1">
      <alignment horizontal="right" vertical="top"/>
    </xf>
    <xf numFmtId="0" fontId="73" fillId="27" borderId="19" xfId="0" applyFont="1" applyFill="1" applyBorder="1" applyAlignment="1">
      <alignment horizontal="right" vertical="top"/>
    </xf>
    <xf numFmtId="0" fontId="30" fillId="0" borderId="0" xfId="0" applyFont="1" applyAlignment="1">
      <alignment horizontal="left" vertical="center" shrinkToFit="1"/>
    </xf>
    <xf numFmtId="0" fontId="30" fillId="0" borderId="14" xfId="0" applyFont="1" applyBorder="1" applyAlignment="1">
      <alignment horizontal="left" vertical="center" shrinkToFit="1"/>
    </xf>
    <xf numFmtId="0" fontId="26" fillId="0" borderId="15" xfId="0" applyFont="1" applyBorder="1" applyAlignment="1">
      <alignment horizontal="left" vertical="top"/>
    </xf>
    <xf numFmtId="0" fontId="26" fillId="0" borderId="18" xfId="0" applyFont="1" applyBorder="1" applyAlignment="1">
      <alignment horizontal="left" vertical="top"/>
    </xf>
    <xf numFmtId="0" fontId="27" fillId="0" borderId="61" xfId="0" applyFont="1" applyBorder="1" applyAlignment="1" applyProtection="1">
      <alignment horizontal="center" vertical="center"/>
      <protection locked="0"/>
    </xf>
    <xf numFmtId="0" fontId="27" fillId="0" borderId="62" xfId="0" applyFont="1" applyBorder="1" applyAlignment="1" applyProtection="1">
      <alignment horizontal="center" vertical="center"/>
      <protection locked="0"/>
    </xf>
    <xf numFmtId="0" fontId="27" fillId="0" borderId="65" xfId="0" applyFont="1" applyBorder="1" applyAlignment="1" applyProtection="1">
      <alignment horizontal="center" vertical="center"/>
      <protection locked="0"/>
    </xf>
    <xf numFmtId="0" fontId="27" fillId="0" borderId="66" xfId="0" applyFont="1" applyBorder="1" applyAlignment="1" applyProtection="1">
      <alignment horizontal="center" vertical="center"/>
      <protection locked="0"/>
    </xf>
    <xf numFmtId="0" fontId="27" fillId="26" borderId="77" xfId="0" applyFont="1" applyFill="1" applyBorder="1" applyAlignment="1">
      <alignment vertical="center" shrinkToFit="1"/>
    </xf>
    <xf numFmtId="0" fontId="27" fillId="26" borderId="60" xfId="0" applyFont="1" applyFill="1" applyBorder="1" applyAlignment="1">
      <alignment vertical="center" shrinkToFit="1"/>
    </xf>
    <xf numFmtId="0" fontId="27" fillId="26" borderId="78" xfId="0" applyFont="1" applyFill="1" applyBorder="1" applyAlignment="1">
      <alignment vertical="center" shrinkToFit="1"/>
    </xf>
    <xf numFmtId="0" fontId="27" fillId="26" borderId="78" xfId="0" applyFont="1" applyFill="1" applyBorder="1" applyAlignment="1">
      <alignment horizontal="center" vertical="center"/>
    </xf>
    <xf numFmtId="0" fontId="26" fillId="36" borderId="70" xfId="0" applyFont="1" applyFill="1" applyBorder="1" applyAlignment="1" applyProtection="1">
      <alignment horizontal="center" vertical="center"/>
      <protection locked="0"/>
    </xf>
    <xf numFmtId="0" fontId="26" fillId="36" borderId="65" xfId="0" applyFont="1" applyFill="1" applyBorder="1" applyAlignment="1" applyProtection="1">
      <alignment horizontal="center" vertical="center"/>
      <protection locked="0"/>
    </xf>
    <xf numFmtId="0" fontId="26" fillId="36" borderId="66" xfId="0" applyFont="1" applyFill="1" applyBorder="1" applyAlignment="1" applyProtection="1">
      <alignment horizontal="center" vertical="center"/>
      <protection locked="0"/>
    </xf>
    <xf numFmtId="0" fontId="26" fillId="36" borderId="68" xfId="0" applyFont="1" applyFill="1" applyBorder="1" applyAlignment="1" applyProtection="1">
      <alignment horizontal="center" vertical="center"/>
      <protection locked="0"/>
    </xf>
    <xf numFmtId="0" fontId="26" fillId="26" borderId="72" xfId="0" applyFont="1" applyFill="1" applyBorder="1" applyAlignment="1">
      <alignment horizontal="left" vertical="center" shrinkToFit="1"/>
    </xf>
    <xf numFmtId="0" fontId="26" fillId="26" borderId="73" xfId="0" applyFont="1" applyFill="1" applyBorder="1" applyAlignment="1">
      <alignment horizontal="left" vertical="center" shrinkToFit="1"/>
    </xf>
    <xf numFmtId="0" fontId="26" fillId="26" borderId="65" xfId="0" applyFont="1" applyFill="1" applyBorder="1" applyAlignment="1">
      <alignment vertical="center" shrinkToFit="1"/>
    </xf>
    <xf numFmtId="0" fontId="26" fillId="26" borderId="66" xfId="0" applyFont="1" applyFill="1" applyBorder="1" applyAlignment="1">
      <alignment vertical="center" shrinkToFit="1"/>
    </xf>
    <xf numFmtId="0" fontId="26" fillId="26" borderId="67" xfId="0" applyFont="1" applyFill="1" applyBorder="1" applyAlignment="1">
      <alignment vertical="center" shrinkToFit="1"/>
    </xf>
    <xf numFmtId="0" fontId="26" fillId="0" borderId="0" xfId="0" applyFont="1" applyAlignment="1">
      <alignment vertical="center" wrapText="1"/>
    </xf>
    <xf numFmtId="0" fontId="26" fillId="0" borderId="14" xfId="0" applyFont="1" applyBorder="1" applyAlignment="1">
      <alignment vertical="center" wrapText="1"/>
    </xf>
    <xf numFmtId="0" fontId="27" fillId="36" borderId="61" xfId="0" applyFont="1" applyFill="1" applyBorder="1" applyAlignment="1" applyProtection="1">
      <alignment horizontal="center" vertical="center" wrapText="1"/>
      <protection locked="0"/>
    </xf>
    <xf numFmtId="0" fontId="27" fillId="36" borderId="62" xfId="0" applyFont="1" applyFill="1" applyBorder="1" applyAlignment="1" applyProtection="1">
      <alignment horizontal="center" vertical="center" wrapText="1"/>
      <protection locked="0"/>
    </xf>
    <xf numFmtId="0" fontId="27" fillId="36" borderId="63" xfId="0" applyFont="1" applyFill="1" applyBorder="1" applyAlignment="1" applyProtection="1">
      <alignment horizontal="center" vertical="center" wrapText="1"/>
      <protection locked="0"/>
    </xf>
    <xf numFmtId="0" fontId="58" fillId="0" borderId="0" xfId="0" applyFont="1">
      <alignment vertical="center"/>
    </xf>
    <xf numFmtId="0" fontId="58" fillId="0" borderId="14" xfId="0" applyFont="1" applyBorder="1">
      <alignment vertical="center"/>
    </xf>
    <xf numFmtId="0" fontId="26" fillId="25" borderId="13" xfId="0" applyFont="1" applyFill="1" applyBorder="1" applyAlignment="1">
      <alignment horizontal="center" vertical="center" wrapText="1"/>
    </xf>
    <xf numFmtId="0" fontId="26" fillId="25" borderId="0" xfId="0" applyFont="1" applyFill="1" applyAlignment="1">
      <alignment horizontal="center" vertical="center" wrapText="1"/>
    </xf>
    <xf numFmtId="0" fontId="26" fillId="25" borderId="14" xfId="0" applyFont="1" applyFill="1" applyBorder="1" applyAlignment="1">
      <alignment horizontal="center" vertical="center" wrapText="1"/>
    </xf>
    <xf numFmtId="0" fontId="73" fillId="0" borderId="16" xfId="0" applyFont="1" applyBorder="1" applyAlignment="1">
      <alignment horizontal="left" vertical="top" wrapText="1"/>
    </xf>
    <xf numFmtId="0" fontId="26" fillId="25" borderId="19" xfId="0" applyFont="1" applyFill="1" applyBorder="1" applyAlignment="1">
      <alignment horizontal="center" vertical="top" wrapText="1" shrinkToFit="1"/>
    </xf>
    <xf numFmtId="0" fontId="26" fillId="25" borderId="16" xfId="0" applyFont="1" applyFill="1" applyBorder="1" applyAlignment="1">
      <alignment horizontal="center" vertical="top" wrapText="1" shrinkToFit="1"/>
    </xf>
    <xf numFmtId="0" fontId="26" fillId="25" borderId="17" xfId="0" applyFont="1" applyFill="1" applyBorder="1" applyAlignment="1">
      <alignment horizontal="center" vertical="top" wrapText="1" shrinkToFit="1"/>
    </xf>
    <xf numFmtId="0" fontId="27" fillId="26" borderId="77" xfId="0" applyFont="1" applyFill="1" applyBorder="1" applyAlignment="1">
      <alignment horizontal="center" vertical="center" shrinkToFit="1"/>
    </xf>
    <xf numFmtId="0" fontId="27" fillId="26" borderId="60" xfId="0" applyFont="1" applyFill="1" applyBorder="1" applyAlignment="1">
      <alignment horizontal="center" vertical="center" shrinkToFit="1"/>
    </xf>
    <xf numFmtId="0" fontId="27" fillId="26" borderId="32" xfId="0" applyFont="1" applyFill="1" applyBorder="1" applyAlignment="1">
      <alignment horizontal="center" vertical="center" shrinkToFit="1"/>
    </xf>
    <xf numFmtId="0" fontId="26" fillId="36" borderId="67" xfId="0" applyFont="1" applyFill="1" applyBorder="1" applyAlignment="1" applyProtection="1">
      <alignment horizontal="center" vertical="center"/>
      <protection locked="0"/>
    </xf>
    <xf numFmtId="0" fontId="26" fillId="26" borderId="72" xfId="0" applyFont="1" applyFill="1" applyBorder="1" applyAlignment="1">
      <alignment vertical="center" shrinkToFit="1"/>
    </xf>
    <xf numFmtId="0" fontId="26" fillId="26" borderId="73" xfId="0" applyFont="1" applyFill="1" applyBorder="1" applyAlignment="1">
      <alignment vertical="center" shrinkToFit="1"/>
    </xf>
    <xf numFmtId="0" fontId="26" fillId="26" borderId="74" xfId="0" applyFont="1" applyFill="1" applyBorder="1" applyAlignment="1">
      <alignment vertical="center" shrinkToFit="1"/>
    </xf>
    <xf numFmtId="0" fontId="26" fillId="36" borderId="72" xfId="0" applyFont="1" applyFill="1" applyBorder="1" applyAlignment="1" applyProtection="1">
      <alignment horizontal="center" vertical="center"/>
      <protection locked="0"/>
    </xf>
    <xf numFmtId="0" fontId="26" fillId="36" borderId="73" xfId="0" applyFont="1" applyFill="1" applyBorder="1" applyAlignment="1" applyProtection="1">
      <alignment horizontal="center" vertical="center"/>
      <protection locked="0"/>
    </xf>
    <xf numFmtId="0" fontId="26" fillId="36" borderId="74" xfId="0" applyFont="1" applyFill="1" applyBorder="1" applyAlignment="1" applyProtection="1">
      <alignment horizontal="center" vertical="center"/>
      <protection locked="0"/>
    </xf>
    <xf numFmtId="0" fontId="26" fillId="36" borderId="61" xfId="0" applyFont="1" applyFill="1" applyBorder="1" applyAlignment="1" applyProtection="1">
      <alignment horizontal="center" vertical="center" shrinkToFit="1"/>
      <protection locked="0"/>
    </xf>
    <xf numFmtId="0" fontId="26" fillId="36" borderId="62" xfId="0" applyFont="1" applyFill="1" applyBorder="1" applyAlignment="1" applyProtection="1">
      <alignment horizontal="center" vertical="center" shrinkToFit="1"/>
      <protection locked="0"/>
    </xf>
    <xf numFmtId="0" fontId="26" fillId="36" borderId="63" xfId="0" applyFont="1" applyFill="1" applyBorder="1" applyAlignment="1" applyProtection="1">
      <alignment horizontal="center" vertical="center" shrinkToFit="1"/>
      <protection locked="0"/>
    </xf>
    <xf numFmtId="0" fontId="27" fillId="0" borderId="19" xfId="0" applyFont="1" applyBorder="1" applyAlignment="1">
      <alignment horizontal="left" vertical="center"/>
    </xf>
    <xf numFmtId="0" fontId="27" fillId="0" borderId="72" xfId="0" applyFont="1" applyBorder="1" applyAlignment="1" applyProtection="1">
      <alignment horizontal="center" vertical="center"/>
      <protection locked="0"/>
    </xf>
    <xf numFmtId="0" fontId="27" fillId="0" borderId="73" xfId="0" applyFont="1" applyBorder="1" applyAlignment="1" applyProtection="1">
      <alignment horizontal="center" vertical="center"/>
      <protection locked="0"/>
    </xf>
    <xf numFmtId="0" fontId="73" fillId="25" borderId="13" xfId="0" applyFont="1" applyFill="1" applyBorder="1" applyAlignment="1">
      <alignment horizontal="center" vertical="top" wrapText="1"/>
    </xf>
    <xf numFmtId="0" fontId="73" fillId="25" borderId="0" xfId="0" applyFont="1" applyFill="1" applyAlignment="1">
      <alignment horizontal="center" vertical="top" wrapText="1"/>
    </xf>
    <xf numFmtId="0" fontId="73" fillId="25" borderId="14" xfId="0" applyFont="1" applyFill="1" applyBorder="1" applyAlignment="1">
      <alignment horizontal="center" vertical="top" wrapText="1"/>
    </xf>
    <xf numFmtId="0" fontId="26" fillId="36" borderId="75" xfId="0" applyFont="1" applyFill="1" applyBorder="1" applyAlignment="1" applyProtection="1">
      <alignment horizontal="center" vertical="center"/>
      <protection locked="0"/>
    </xf>
    <xf numFmtId="0" fontId="73" fillId="25" borderId="0" xfId="0" applyFont="1" applyFill="1" applyAlignment="1">
      <alignment horizontal="center" vertical="top"/>
    </xf>
    <xf numFmtId="0" fontId="73" fillId="25" borderId="14" xfId="0" applyFont="1" applyFill="1" applyBorder="1" applyAlignment="1">
      <alignment horizontal="center" vertical="top"/>
    </xf>
    <xf numFmtId="0" fontId="73" fillId="25" borderId="13" xfId="0" applyFont="1" applyFill="1" applyBorder="1" applyAlignment="1">
      <alignment horizontal="center" vertical="top"/>
    </xf>
    <xf numFmtId="0" fontId="27" fillId="26" borderId="10" xfId="0" applyFont="1" applyFill="1" applyBorder="1" applyAlignment="1">
      <alignment horizontal="left" vertical="center" wrapText="1"/>
    </xf>
    <xf numFmtId="0" fontId="27" fillId="26" borderId="10" xfId="0" applyFont="1" applyFill="1" applyBorder="1" applyAlignment="1">
      <alignment horizontal="left" vertical="top" shrinkToFit="1"/>
    </xf>
    <xf numFmtId="0" fontId="27" fillId="26" borderId="10" xfId="0" applyFont="1" applyFill="1" applyBorder="1" applyAlignment="1">
      <alignment horizontal="left" vertical="top" wrapText="1" shrinkToFit="1"/>
    </xf>
    <xf numFmtId="0" fontId="27" fillId="26" borderId="10" xfId="0" applyFont="1" applyFill="1" applyBorder="1" applyAlignment="1">
      <alignment horizontal="left" vertical="top" wrapText="1"/>
    </xf>
    <xf numFmtId="0" fontId="27" fillId="26" borderId="10" xfId="0" applyFont="1" applyFill="1" applyBorder="1" applyAlignment="1">
      <alignment vertical="center" wrapText="1" shrinkToFit="1"/>
    </xf>
    <xf numFmtId="0" fontId="27" fillId="0" borderId="0" xfId="0" applyFont="1" applyAlignment="1">
      <alignment horizontal="left" vertical="center" wrapText="1"/>
    </xf>
    <xf numFmtId="0" fontId="26" fillId="0" borderId="0" xfId="0" applyFont="1" applyAlignment="1">
      <alignment horizontal="center" vertical="top"/>
    </xf>
    <xf numFmtId="0" fontId="67" fillId="0" borderId="0" xfId="0" applyFont="1" applyAlignment="1">
      <alignment horizontal="left" vertical="top" wrapText="1"/>
    </xf>
    <xf numFmtId="0" fontId="67" fillId="0" borderId="0" xfId="0" applyFont="1" applyAlignment="1">
      <alignment horizontal="left" vertical="top"/>
    </xf>
    <xf numFmtId="0" fontId="26" fillId="32" borderId="61" xfId="0" applyFont="1" applyFill="1" applyBorder="1" applyAlignment="1">
      <alignment horizontal="center" vertical="center"/>
    </xf>
    <xf numFmtId="0" fontId="26" fillId="32" borderId="62" xfId="0" applyFont="1" applyFill="1" applyBorder="1" applyAlignment="1">
      <alignment horizontal="center" vertical="center"/>
    </xf>
    <xf numFmtId="0" fontId="26" fillId="32" borderId="63" xfId="0" applyFont="1" applyFill="1" applyBorder="1" applyAlignment="1">
      <alignment horizontal="center" vertical="center"/>
    </xf>
    <xf numFmtId="0" fontId="27" fillId="28" borderId="10" xfId="0" applyFont="1" applyFill="1" applyBorder="1" applyAlignment="1" applyProtection="1">
      <alignment horizontal="center" vertical="center" wrapText="1"/>
      <protection locked="0"/>
    </xf>
    <xf numFmtId="0" fontId="26" fillId="32" borderId="13" xfId="0" applyFont="1" applyFill="1" applyBorder="1" applyAlignment="1">
      <alignment horizontal="center" vertical="top" wrapText="1" shrinkToFit="1"/>
    </xf>
    <xf numFmtId="0" fontId="26" fillId="32" borderId="0" xfId="0" applyFont="1" applyFill="1" applyAlignment="1">
      <alignment horizontal="center" vertical="top" wrapText="1" shrinkToFit="1"/>
    </xf>
    <xf numFmtId="0" fontId="26" fillId="32" borderId="14" xfId="0" applyFont="1" applyFill="1" applyBorder="1" applyAlignment="1">
      <alignment horizontal="center" vertical="top" wrapText="1" shrinkToFit="1"/>
    </xf>
    <xf numFmtId="0" fontId="27" fillId="26" borderId="20" xfId="0" applyFont="1" applyFill="1" applyBorder="1" applyAlignment="1">
      <alignment horizontal="center" vertical="center"/>
    </xf>
    <xf numFmtId="0" fontId="27" fillId="26" borderId="21" xfId="0" applyFont="1" applyFill="1" applyBorder="1" applyAlignment="1">
      <alignment horizontal="center" vertical="center"/>
    </xf>
    <xf numFmtId="0" fontId="27" fillId="26" borderId="22" xfId="0" applyFont="1" applyFill="1" applyBorder="1" applyAlignment="1">
      <alignment horizontal="center" vertical="center"/>
    </xf>
    <xf numFmtId="0" fontId="30" fillId="26" borderId="12" xfId="0" applyFont="1" applyFill="1" applyBorder="1" applyAlignment="1">
      <alignment horizontal="center" vertical="center" wrapText="1" shrinkToFit="1"/>
    </xf>
    <xf numFmtId="0" fontId="30" fillId="26" borderId="92" xfId="0" applyFont="1" applyFill="1" applyBorder="1" applyAlignment="1">
      <alignment horizontal="center" vertical="center" wrapText="1" shrinkToFit="1"/>
    </xf>
    <xf numFmtId="0" fontId="30" fillId="26" borderId="93" xfId="0" applyFont="1" applyFill="1" applyBorder="1" applyAlignment="1">
      <alignment horizontal="center" vertical="center" wrapText="1" shrinkToFit="1"/>
    </xf>
    <xf numFmtId="0" fontId="30" fillId="26" borderId="19" xfId="0" applyFont="1" applyFill="1" applyBorder="1" applyAlignment="1">
      <alignment horizontal="center" vertical="center" wrapText="1" shrinkToFit="1"/>
    </xf>
    <xf numFmtId="0" fontId="30" fillId="26" borderId="16" xfId="0" applyFont="1" applyFill="1" applyBorder="1" applyAlignment="1">
      <alignment horizontal="center" vertical="center" wrapText="1" shrinkToFit="1"/>
    </xf>
    <xf numFmtId="0" fontId="30" fillId="26" borderId="17" xfId="0" applyFont="1" applyFill="1" applyBorder="1" applyAlignment="1">
      <alignment horizontal="center" vertical="center" wrapText="1" shrinkToFit="1"/>
    </xf>
    <xf numFmtId="0" fontId="27" fillId="26" borderId="92" xfId="0" applyFont="1" applyFill="1" applyBorder="1" applyAlignment="1">
      <alignment horizontal="center" vertical="center" wrapText="1"/>
    </xf>
    <xf numFmtId="0" fontId="27" fillId="26" borderId="16" xfId="0" applyFont="1" applyFill="1" applyBorder="1" applyAlignment="1">
      <alignment horizontal="center" vertical="center" wrapText="1"/>
    </xf>
    <xf numFmtId="0" fontId="27" fillId="0" borderId="12" xfId="0" applyFont="1" applyBorder="1" applyAlignment="1" applyProtection="1">
      <alignment horizontal="right" vertical="center" wrapText="1"/>
      <protection locked="0"/>
    </xf>
    <xf numFmtId="0" fontId="27" fillId="0" borderId="92" xfId="0" applyFont="1" applyBorder="1" applyAlignment="1" applyProtection="1">
      <alignment horizontal="right" vertical="center" wrapText="1"/>
      <protection locked="0"/>
    </xf>
    <xf numFmtId="0" fontId="27" fillId="0" borderId="19" xfId="0" applyFont="1" applyBorder="1" applyAlignment="1" applyProtection="1">
      <alignment horizontal="right" vertical="center" wrapText="1"/>
      <protection locked="0"/>
    </xf>
    <xf numFmtId="0" fontId="27" fillId="0" borderId="16" xfId="0" applyFont="1" applyBorder="1" applyAlignment="1" applyProtection="1">
      <alignment horizontal="right" vertical="center" wrapText="1"/>
      <protection locked="0"/>
    </xf>
    <xf numFmtId="0" fontId="27" fillId="0" borderId="92" xfId="0" applyFont="1" applyBorder="1" applyAlignment="1">
      <alignment horizontal="left" vertical="center" shrinkToFit="1"/>
    </xf>
    <xf numFmtId="0" fontId="27" fillId="0" borderId="93" xfId="0" applyFont="1" applyBorder="1" applyAlignment="1">
      <alignment horizontal="left" vertical="center" shrinkToFit="1"/>
    </xf>
    <xf numFmtId="0" fontId="27" fillId="0" borderId="17" xfId="0" applyFont="1" applyBorder="1" applyAlignment="1">
      <alignment horizontal="left" vertical="center" shrinkToFit="1"/>
    </xf>
    <xf numFmtId="0" fontId="26" fillId="0" borderId="13" xfId="0" applyFont="1" applyBorder="1" applyAlignment="1">
      <alignment horizontal="right" vertical="top" wrapText="1"/>
    </xf>
    <xf numFmtId="0" fontId="26" fillId="0" borderId="14" xfId="0" applyFont="1" applyBorder="1" applyAlignment="1">
      <alignment horizontal="center" vertical="top" wrapText="1"/>
    </xf>
    <xf numFmtId="0" fontId="27" fillId="0" borderId="10" xfId="0" applyFont="1" applyBorder="1" applyAlignment="1" applyProtection="1">
      <alignment horizontal="left" vertical="center"/>
      <protection locked="0"/>
    </xf>
    <xf numFmtId="0" fontId="26" fillId="26" borderId="10" xfId="0" applyFont="1" applyFill="1" applyBorder="1" applyAlignment="1">
      <alignment horizontal="center" vertical="center" wrapText="1"/>
    </xf>
    <xf numFmtId="0" fontId="26" fillId="26" borderId="10" xfId="0" applyFont="1" applyFill="1" applyBorder="1" applyAlignment="1">
      <alignment horizontal="center" vertical="center"/>
    </xf>
    <xf numFmtId="0" fontId="27" fillId="0" borderId="10" xfId="0" applyFont="1" applyBorder="1" applyAlignment="1" applyProtection="1">
      <alignment horizontal="left" vertical="top" wrapText="1"/>
      <protection locked="0"/>
    </xf>
    <xf numFmtId="0" fontId="27" fillId="0" borderId="10" xfId="0" applyFont="1" applyBorder="1" applyAlignment="1" applyProtection="1">
      <alignment horizontal="left" vertical="top"/>
      <protection locked="0"/>
    </xf>
    <xf numFmtId="0" fontId="27" fillId="0" borderId="92" xfId="0" applyFont="1" applyBorder="1" applyAlignment="1" applyProtection="1">
      <alignment horizontal="center" vertical="center"/>
      <protection locked="0"/>
    </xf>
    <xf numFmtId="0" fontId="27" fillId="0" borderId="16" xfId="0" applyFont="1" applyBorder="1" applyAlignment="1" applyProtection="1">
      <alignment horizontal="center" vertical="center"/>
      <protection locked="0"/>
    </xf>
    <xf numFmtId="0" fontId="30" fillId="26" borderId="10" xfId="0" applyFont="1" applyFill="1" applyBorder="1" applyAlignment="1">
      <alignment horizontal="center" vertical="center" shrinkToFit="1"/>
    </xf>
    <xf numFmtId="0" fontId="27" fillId="26" borderId="10" xfId="0" applyFont="1" applyFill="1" applyBorder="1" applyAlignment="1">
      <alignment horizontal="center" vertical="center" wrapText="1"/>
    </xf>
    <xf numFmtId="0" fontId="27" fillId="26" borderId="12" xfId="0" applyFont="1" applyFill="1" applyBorder="1" applyAlignment="1">
      <alignment horizontal="center" vertical="center" wrapText="1" shrinkToFit="1"/>
    </xf>
    <xf numFmtId="0" fontId="27" fillId="26" borderId="92" xfId="0" applyFont="1" applyFill="1" applyBorder="1" applyAlignment="1">
      <alignment horizontal="center" vertical="center" wrapText="1" shrinkToFit="1"/>
    </xf>
    <xf numFmtId="0" fontId="27" fillId="26" borderId="93" xfId="0" applyFont="1" applyFill="1" applyBorder="1" applyAlignment="1">
      <alignment horizontal="center" vertical="center" wrapText="1" shrinkToFit="1"/>
    </xf>
    <xf numFmtId="0" fontId="27" fillId="26" borderId="13" xfId="0" applyFont="1" applyFill="1" applyBorder="1" applyAlignment="1">
      <alignment horizontal="center" vertical="center" wrapText="1" shrinkToFit="1"/>
    </xf>
    <xf numFmtId="0" fontId="27" fillId="26" borderId="0" xfId="0" applyFont="1" applyFill="1" applyAlignment="1">
      <alignment horizontal="center" vertical="center" wrapText="1" shrinkToFit="1"/>
    </xf>
    <xf numFmtId="0" fontId="27" fillId="26" borderId="14" xfId="0" applyFont="1" applyFill="1" applyBorder="1" applyAlignment="1">
      <alignment horizontal="center" vertical="center" wrapText="1" shrinkToFit="1"/>
    </xf>
    <xf numFmtId="0" fontId="27" fillId="26" borderId="19" xfId="0" applyFont="1" applyFill="1" applyBorder="1" applyAlignment="1">
      <alignment horizontal="center" vertical="center" wrapText="1" shrinkToFit="1"/>
    </xf>
    <xf numFmtId="0" fontId="27" fillId="26" borderId="16" xfId="0" applyFont="1" applyFill="1" applyBorder="1" applyAlignment="1">
      <alignment horizontal="center" vertical="center" wrapText="1" shrinkToFit="1"/>
    </xf>
    <xf numFmtId="0" fontId="27" fillId="26" borderId="17" xfId="0" applyFont="1" applyFill="1" applyBorder="1" applyAlignment="1">
      <alignment horizontal="center" vertical="center" wrapText="1" shrinkToFit="1"/>
    </xf>
    <xf numFmtId="0" fontId="27" fillId="0" borderId="12" xfId="0" applyFont="1" applyBorder="1" applyAlignment="1" applyProtection="1">
      <alignment horizontal="left" vertical="top" wrapText="1"/>
      <protection locked="0"/>
    </xf>
    <xf numFmtId="0" fontId="27" fillId="0" borderId="92" xfId="0" applyFont="1" applyBorder="1" applyAlignment="1" applyProtection="1">
      <alignment horizontal="left" vertical="top"/>
      <protection locked="0"/>
    </xf>
    <xf numFmtId="0" fontId="27" fillId="0" borderId="93" xfId="0" applyFont="1" applyBorder="1" applyAlignment="1" applyProtection="1">
      <alignment horizontal="left" vertical="top"/>
      <protection locked="0"/>
    </xf>
    <xf numFmtId="0" fontId="27" fillId="0" borderId="13" xfId="0" applyFont="1" applyBorder="1" applyAlignment="1" applyProtection="1">
      <alignment horizontal="left" vertical="top"/>
      <protection locked="0"/>
    </xf>
    <xf numFmtId="0" fontId="27" fillId="0" borderId="0" xfId="0" applyFont="1" applyAlignment="1" applyProtection="1">
      <alignment horizontal="left" vertical="top"/>
      <protection locked="0"/>
    </xf>
    <xf numFmtId="0" fontId="27" fillId="0" borderId="14" xfId="0" applyFont="1" applyBorder="1" applyAlignment="1" applyProtection="1">
      <alignment horizontal="left" vertical="top"/>
      <protection locked="0"/>
    </xf>
    <xf numFmtId="0" fontId="27" fillId="0" borderId="19" xfId="0" applyFont="1" applyBorder="1" applyAlignment="1" applyProtection="1">
      <alignment horizontal="left" vertical="top"/>
      <protection locked="0"/>
    </xf>
    <xf numFmtId="0" fontId="27" fillId="0" borderId="16" xfId="0" applyFont="1" applyBorder="1" applyAlignment="1" applyProtection="1">
      <alignment horizontal="left" vertical="top"/>
      <protection locked="0"/>
    </xf>
    <xf numFmtId="0" fontId="27" fillId="0" borderId="17" xfId="0" applyFont="1" applyBorder="1" applyAlignment="1" applyProtection="1">
      <alignment horizontal="left" vertical="top"/>
      <protection locked="0"/>
    </xf>
    <xf numFmtId="0" fontId="26" fillId="0" borderId="13" xfId="0" applyFont="1" applyBorder="1" applyAlignment="1">
      <alignment horizontal="left" vertical="top" wrapText="1"/>
    </xf>
    <xf numFmtId="0" fontId="27" fillId="0" borderId="61" xfId="0" applyFont="1" applyBorder="1" applyAlignment="1">
      <alignment horizontal="center" vertical="center" shrinkToFit="1"/>
    </xf>
    <xf numFmtId="0" fontId="27" fillId="0" borderId="62" xfId="0" applyFont="1" applyBorder="1" applyAlignment="1">
      <alignment horizontal="center" vertical="center" shrinkToFit="1"/>
    </xf>
    <xf numFmtId="0" fontId="27" fillId="0" borderId="63" xfId="0" applyFont="1" applyBorder="1" applyAlignment="1">
      <alignment horizontal="center" vertical="center" shrinkToFit="1"/>
    </xf>
    <xf numFmtId="0" fontId="26" fillId="0" borderId="14" xfId="0" applyFont="1" applyBorder="1" applyAlignment="1">
      <alignment vertical="top" wrapText="1"/>
    </xf>
    <xf numFmtId="0" fontId="26" fillId="0" borderId="61" xfId="0" applyFont="1" applyBorder="1" applyAlignment="1" applyProtection="1">
      <alignment horizontal="center" vertical="center" wrapText="1"/>
      <protection locked="0"/>
    </xf>
    <xf numFmtId="0" fontId="26" fillId="0" borderId="62" xfId="0" applyFont="1" applyBorder="1" applyAlignment="1" applyProtection="1">
      <alignment horizontal="center" vertical="center" wrapText="1"/>
      <protection locked="0"/>
    </xf>
    <xf numFmtId="0" fontId="26" fillId="26" borderId="10" xfId="0" applyFont="1" applyFill="1" applyBorder="1" applyAlignment="1">
      <alignment horizontal="center" vertical="center" shrinkToFit="1"/>
    </xf>
    <xf numFmtId="0" fontId="26" fillId="0" borderId="12" xfId="0" applyFont="1" applyBorder="1" applyAlignment="1">
      <alignment horizontal="center" vertical="top"/>
    </xf>
    <xf numFmtId="0" fontId="26" fillId="0" borderId="13" xfId="0" applyFont="1" applyBorder="1" applyAlignment="1">
      <alignment horizontal="center" vertical="top"/>
    </xf>
    <xf numFmtId="0" fontId="26" fillId="0" borderId="19" xfId="0" applyFont="1" applyBorder="1" applyAlignment="1">
      <alignment horizontal="center" vertical="top"/>
    </xf>
    <xf numFmtId="0" fontId="30" fillId="0" borderId="92" xfId="0" applyFont="1" applyBorder="1" applyAlignment="1">
      <alignment horizontal="left" vertical="top" wrapText="1"/>
    </xf>
    <xf numFmtId="0" fontId="30" fillId="0" borderId="93" xfId="0" applyFont="1" applyBorder="1" applyAlignment="1">
      <alignment horizontal="left" vertical="top"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6" xfId="0" applyFont="1" applyBorder="1" applyAlignment="1">
      <alignment horizontal="left" vertical="top" wrapText="1"/>
    </xf>
    <xf numFmtId="0" fontId="30" fillId="0" borderId="17" xfId="0" applyFont="1" applyBorder="1" applyAlignment="1">
      <alignment horizontal="left" vertical="top" wrapText="1"/>
    </xf>
    <xf numFmtId="0" fontId="26" fillId="28" borderId="12" xfId="0" applyFont="1" applyFill="1" applyBorder="1" applyAlignment="1" applyProtection="1">
      <alignment horizontal="center" vertical="center"/>
      <protection locked="0"/>
    </xf>
    <xf numFmtId="0" fontId="26" fillId="28" borderId="92" xfId="0" applyFont="1" applyFill="1" applyBorder="1" applyAlignment="1" applyProtection="1">
      <alignment horizontal="center" vertical="center"/>
      <protection locked="0"/>
    </xf>
    <xf numFmtId="0" fontId="26" fillId="28" borderId="93" xfId="0" applyFont="1" applyFill="1" applyBorder="1" applyAlignment="1" applyProtection="1">
      <alignment horizontal="center" vertical="center"/>
      <protection locked="0"/>
    </xf>
    <xf numFmtId="0" fontId="26" fillId="28" borderId="13" xfId="0" applyFont="1" applyFill="1" applyBorder="1" applyAlignment="1" applyProtection="1">
      <alignment horizontal="center" vertical="center"/>
      <protection locked="0"/>
    </xf>
    <xf numFmtId="0" fontId="26" fillId="28" borderId="0" xfId="0" applyFont="1" applyFill="1" applyAlignment="1" applyProtection="1">
      <alignment horizontal="center" vertical="center"/>
      <protection locked="0"/>
    </xf>
    <xf numFmtId="0" fontId="26" fillId="28" borderId="14" xfId="0" applyFont="1" applyFill="1" applyBorder="1" applyAlignment="1" applyProtection="1">
      <alignment horizontal="center" vertical="center"/>
      <protection locked="0"/>
    </xf>
    <xf numFmtId="0" fontId="26" fillId="28" borderId="19" xfId="0" applyFont="1" applyFill="1" applyBorder="1" applyAlignment="1" applyProtection="1">
      <alignment horizontal="center" vertical="center"/>
      <protection locked="0"/>
    </xf>
    <xf numFmtId="0" fontId="26" fillId="28" borderId="16" xfId="0" applyFont="1" applyFill="1" applyBorder="1" applyAlignment="1" applyProtection="1">
      <alignment horizontal="center" vertical="center"/>
      <protection locked="0"/>
    </xf>
    <xf numFmtId="0" fontId="26" fillId="28" borderId="17" xfId="0" applyFont="1" applyFill="1" applyBorder="1" applyAlignment="1" applyProtection="1">
      <alignment horizontal="center" vertical="center"/>
      <protection locked="0"/>
    </xf>
    <xf numFmtId="0" fontId="26" fillId="28" borderId="61" xfId="0" applyFont="1" applyFill="1" applyBorder="1" applyAlignment="1" applyProtection="1">
      <alignment horizontal="center" vertical="center"/>
      <protection locked="0"/>
    </xf>
    <xf numFmtId="0" fontId="26" fillId="28" borderId="62" xfId="0" applyFont="1" applyFill="1" applyBorder="1" applyAlignment="1" applyProtection="1">
      <alignment horizontal="center" vertical="center"/>
      <protection locked="0"/>
    </xf>
    <xf numFmtId="0" fontId="26" fillId="28" borderId="63" xfId="0" applyFont="1" applyFill="1" applyBorder="1" applyAlignment="1" applyProtection="1">
      <alignment horizontal="center" vertical="center"/>
      <protection locked="0"/>
    </xf>
    <xf numFmtId="0" fontId="27" fillId="28" borderId="10" xfId="0" applyFont="1" applyFill="1" applyBorder="1" applyAlignment="1" applyProtection="1">
      <alignment horizontal="center" vertical="center" shrinkToFit="1"/>
      <protection locked="0"/>
    </xf>
    <xf numFmtId="0" fontId="30" fillId="0" borderId="92" xfId="0" applyFont="1" applyBorder="1" applyAlignment="1">
      <alignment horizontal="left" vertical="top"/>
    </xf>
    <xf numFmtId="0" fontId="30" fillId="0" borderId="93" xfId="0" applyFont="1" applyBorder="1" applyAlignment="1">
      <alignment horizontal="left" vertical="top"/>
    </xf>
    <xf numFmtId="0" fontId="30" fillId="0" borderId="0" xfId="0" applyFont="1" applyAlignment="1">
      <alignment horizontal="left" vertical="top"/>
    </xf>
    <xf numFmtId="0" fontId="30" fillId="0" borderId="14" xfId="0" applyFont="1" applyBorder="1" applyAlignment="1">
      <alignment horizontal="left" vertical="top"/>
    </xf>
    <xf numFmtId="0" fontId="27" fillId="28" borderId="10" xfId="0" applyFont="1" applyFill="1" applyBorder="1" applyAlignment="1" applyProtection="1">
      <alignment horizontal="center" vertical="center"/>
      <protection locked="0"/>
    </xf>
    <xf numFmtId="0" fontId="27" fillId="0" borderId="63" xfId="0" applyFont="1" applyBorder="1" applyAlignment="1">
      <alignment horizontal="left" vertical="center" shrinkToFit="1"/>
    </xf>
    <xf numFmtId="0" fontId="26" fillId="0" borderId="12" xfId="0" applyFont="1" applyBorder="1" applyAlignment="1">
      <alignment horizontal="left" vertical="center" wrapText="1"/>
    </xf>
    <xf numFmtId="0" fontId="26" fillId="0" borderId="93" xfId="0" applyFont="1" applyBorder="1" applyAlignment="1">
      <alignment horizontal="left" vertical="center" wrapText="1"/>
    </xf>
    <xf numFmtId="0" fontId="26" fillId="0" borderId="19" xfId="0" applyFont="1" applyBorder="1" applyAlignment="1">
      <alignment horizontal="left" vertical="center" wrapText="1"/>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37" fillId="0" borderId="16" xfId="0" applyFont="1" applyBorder="1" applyAlignment="1">
      <alignment horizontal="left" vertical="center"/>
    </xf>
    <xf numFmtId="0" fontId="37" fillId="0" borderId="16" xfId="0" applyFont="1" applyBorder="1" applyAlignment="1">
      <alignment horizontal="left" vertical="center" shrinkToFit="1"/>
    </xf>
    <xf numFmtId="0" fontId="27" fillId="28" borderId="12" xfId="0" applyFont="1" applyFill="1" applyBorder="1" applyAlignment="1" applyProtection="1">
      <alignment horizontal="center" vertical="center"/>
      <protection locked="0"/>
    </xf>
    <xf numFmtId="0" fontId="27" fillId="28" borderId="92" xfId="0" applyFont="1" applyFill="1" applyBorder="1" applyAlignment="1" applyProtection="1">
      <alignment horizontal="center" vertical="center"/>
      <protection locked="0"/>
    </xf>
    <xf numFmtId="0" fontId="27" fillId="28" borderId="93" xfId="0" applyFont="1" applyFill="1" applyBorder="1" applyAlignment="1" applyProtection="1">
      <alignment horizontal="center" vertical="center"/>
      <protection locked="0"/>
    </xf>
    <xf numFmtId="0" fontId="27" fillId="28" borderId="19" xfId="0" applyFont="1" applyFill="1" applyBorder="1" applyAlignment="1" applyProtection="1">
      <alignment horizontal="center" vertical="center"/>
      <protection locked="0"/>
    </xf>
    <xf numFmtId="0" fontId="27" fillId="28" borderId="16" xfId="0" applyFont="1" applyFill="1" applyBorder="1" applyAlignment="1" applyProtection="1">
      <alignment horizontal="center" vertical="center"/>
      <protection locked="0"/>
    </xf>
    <xf numFmtId="0" fontId="27" fillId="28" borderId="17" xfId="0" applyFont="1" applyFill="1" applyBorder="1" applyAlignment="1" applyProtection="1">
      <alignment horizontal="center" vertical="center"/>
      <protection locked="0"/>
    </xf>
    <xf numFmtId="0" fontId="26" fillId="0" borderId="13" xfId="0" applyFont="1" applyBorder="1" applyAlignment="1">
      <alignment vertical="top" wrapText="1"/>
    </xf>
    <xf numFmtId="0" fontId="26" fillId="27" borderId="14" xfId="0" applyFont="1" applyFill="1" applyBorder="1" applyAlignment="1">
      <alignment horizontal="left" vertical="top" wrapText="1"/>
    </xf>
    <xf numFmtId="0" fontId="27" fillId="28" borderId="12" xfId="0" applyFont="1" applyFill="1" applyBorder="1" applyAlignment="1" applyProtection="1">
      <alignment horizontal="center" vertical="center" shrinkToFit="1"/>
      <protection locked="0"/>
    </xf>
    <xf numFmtId="0" fontId="27" fillId="28" borderId="92" xfId="0" applyFont="1" applyFill="1" applyBorder="1" applyAlignment="1" applyProtection="1">
      <alignment horizontal="center" vertical="center" shrinkToFit="1"/>
      <protection locked="0"/>
    </xf>
    <xf numFmtId="0" fontId="27" fillId="28" borderId="93" xfId="0" applyFont="1" applyFill="1" applyBorder="1" applyAlignment="1" applyProtection="1">
      <alignment horizontal="center" vertical="center" shrinkToFit="1"/>
      <protection locked="0"/>
    </xf>
    <xf numFmtId="0" fontId="27" fillId="28" borderId="19" xfId="0" applyFont="1" applyFill="1" applyBorder="1" applyAlignment="1" applyProtection="1">
      <alignment horizontal="center" vertical="center" shrinkToFit="1"/>
      <protection locked="0"/>
    </xf>
    <xf numFmtId="0" fontId="27" fillId="28" borderId="16" xfId="0" applyFont="1" applyFill="1" applyBorder="1" applyAlignment="1" applyProtection="1">
      <alignment horizontal="center" vertical="center" shrinkToFit="1"/>
      <protection locked="0"/>
    </xf>
    <xf numFmtId="0" fontId="27" fillId="28" borderId="17" xfId="0" applyFont="1" applyFill="1" applyBorder="1" applyAlignment="1" applyProtection="1">
      <alignment horizontal="center" vertical="center" shrinkToFit="1"/>
      <protection locked="0"/>
    </xf>
    <xf numFmtId="0" fontId="26" fillId="26" borderId="10" xfId="0" applyFont="1" applyFill="1" applyBorder="1" applyAlignment="1">
      <alignment horizontal="left" vertical="top" wrapText="1"/>
    </xf>
    <xf numFmtId="0" fontId="40" fillId="0" borderId="0" xfId="0" applyFont="1" applyAlignment="1">
      <alignment horizontal="left" vertical="top" wrapText="1"/>
    </xf>
    <xf numFmtId="0" fontId="40" fillId="0" borderId="14" xfId="0" applyFont="1" applyBorder="1" applyAlignment="1">
      <alignment horizontal="left" vertical="top" wrapText="1"/>
    </xf>
    <xf numFmtId="0" fontId="26" fillId="26" borderId="12" xfId="0" applyFont="1" applyFill="1" applyBorder="1" applyAlignment="1">
      <alignment horizontal="left" vertical="top" wrapText="1"/>
    </xf>
    <xf numFmtId="0" fontId="26" fillId="26" borderId="92" xfId="0" applyFont="1" applyFill="1" applyBorder="1" applyAlignment="1">
      <alignment horizontal="left" vertical="top"/>
    </xf>
    <xf numFmtId="0" fontId="26" fillId="26" borderId="93" xfId="0" applyFont="1" applyFill="1" applyBorder="1" applyAlignment="1">
      <alignment horizontal="left" vertical="top"/>
    </xf>
    <xf numFmtId="0" fontId="26" fillId="26" borderId="13" xfId="0" applyFont="1" applyFill="1" applyBorder="1" applyAlignment="1">
      <alignment horizontal="left" vertical="top"/>
    </xf>
    <xf numFmtId="0" fontId="26" fillId="26" borderId="0" xfId="0" applyFont="1" applyFill="1" applyAlignment="1">
      <alignment horizontal="left" vertical="top"/>
    </xf>
    <xf numFmtId="0" fontId="26" fillId="26" borderId="14" xfId="0" applyFont="1" applyFill="1" applyBorder="1" applyAlignment="1">
      <alignment horizontal="left" vertical="top"/>
    </xf>
    <xf numFmtId="0" fontId="26" fillId="26" borderId="19" xfId="0" applyFont="1" applyFill="1" applyBorder="1" applyAlignment="1">
      <alignment horizontal="left" vertical="top"/>
    </xf>
    <xf numFmtId="0" fontId="26" fillId="26" borderId="16" xfId="0" applyFont="1" applyFill="1" applyBorder="1" applyAlignment="1">
      <alignment horizontal="left" vertical="top"/>
    </xf>
    <xf numFmtId="0" fontId="26" fillId="26" borderId="17" xfId="0" applyFont="1" applyFill="1" applyBorder="1" applyAlignment="1">
      <alignment horizontal="left" vertical="top"/>
    </xf>
    <xf numFmtId="0" fontId="26" fillId="26" borderId="12" xfId="0" applyFont="1" applyFill="1" applyBorder="1" applyAlignment="1">
      <alignment horizontal="center" vertical="top" wrapText="1"/>
    </xf>
    <xf numFmtId="0" fontId="26" fillId="26" borderId="19" xfId="0" applyFont="1" applyFill="1" applyBorder="1" applyAlignment="1">
      <alignment horizontal="center" vertical="top" wrapText="1"/>
    </xf>
    <xf numFmtId="0" fontId="27" fillId="28" borderId="61" xfId="0" applyFont="1" applyFill="1" applyBorder="1" applyAlignment="1" applyProtection="1">
      <alignment horizontal="center" vertical="center"/>
      <protection locked="0"/>
    </xf>
    <xf numFmtId="0" fontId="27" fillId="28" borderId="62" xfId="0" applyFont="1" applyFill="1" applyBorder="1" applyAlignment="1" applyProtection="1">
      <alignment horizontal="center" vertical="center"/>
      <protection locked="0"/>
    </xf>
    <xf numFmtId="0" fontId="27" fillId="28" borderId="63" xfId="0" applyFont="1" applyFill="1" applyBorder="1" applyAlignment="1" applyProtection="1">
      <alignment horizontal="center" vertical="center"/>
      <protection locked="0"/>
    </xf>
    <xf numFmtId="38" fontId="27" fillId="0" borderId="61" xfId="43" applyFont="1" applyFill="1" applyBorder="1" applyAlignment="1" applyProtection="1">
      <alignment horizontal="right" vertical="center" shrinkToFit="1"/>
      <protection locked="0"/>
    </xf>
    <xf numFmtId="38" fontId="27" fillId="0" borderId="62" xfId="43" applyFont="1" applyFill="1" applyBorder="1" applyAlignment="1" applyProtection="1">
      <alignment horizontal="right" vertical="center" shrinkToFit="1"/>
      <protection locked="0"/>
    </xf>
    <xf numFmtId="0" fontId="26" fillId="26" borderId="62" xfId="0" applyFont="1" applyFill="1" applyBorder="1" applyAlignment="1">
      <alignment horizontal="left" vertical="center"/>
    </xf>
    <xf numFmtId="0" fontId="26" fillId="26" borderId="63" xfId="0" applyFont="1" applyFill="1" applyBorder="1" applyAlignment="1">
      <alignment horizontal="left" vertical="center"/>
    </xf>
    <xf numFmtId="38" fontId="27" fillId="0" borderId="61" xfId="43" applyFont="1" applyBorder="1" applyAlignment="1" applyProtection="1">
      <alignment horizontal="right" vertical="center" shrinkToFit="1"/>
      <protection locked="0"/>
    </xf>
    <xf numFmtId="38" fontId="27" fillId="0" borderId="62" xfId="43" applyFont="1" applyBorder="1" applyAlignment="1" applyProtection="1">
      <alignment horizontal="right" vertical="center" shrinkToFit="1"/>
      <protection locked="0"/>
    </xf>
    <xf numFmtId="38" fontId="27" fillId="0" borderId="12" xfId="43" applyFont="1" applyBorder="1" applyAlignment="1" applyProtection="1">
      <alignment horizontal="right" vertical="center" shrinkToFit="1"/>
      <protection locked="0"/>
    </xf>
    <xf numFmtId="38" fontId="27" fillId="0" borderId="92" xfId="43" applyFont="1" applyBorder="1" applyAlignment="1" applyProtection="1">
      <alignment horizontal="right" vertical="center" shrinkToFit="1"/>
      <protection locked="0"/>
    </xf>
    <xf numFmtId="38" fontId="27" fillId="0" borderId="19" xfId="43" applyFont="1" applyBorder="1" applyAlignment="1" applyProtection="1">
      <alignment horizontal="right" vertical="center" shrinkToFit="1"/>
      <protection locked="0"/>
    </xf>
    <xf numFmtId="38" fontId="27" fillId="0" borderId="16" xfId="43" applyFont="1" applyBorder="1" applyAlignment="1" applyProtection="1">
      <alignment horizontal="right" vertical="center" shrinkToFit="1"/>
      <protection locked="0"/>
    </xf>
    <xf numFmtId="0" fontId="26" fillId="26" borderId="13" xfId="0" applyFont="1" applyFill="1" applyBorder="1" applyAlignment="1">
      <alignment horizontal="center" vertical="top" wrapText="1"/>
    </xf>
    <xf numFmtId="0" fontId="27" fillId="0" borderId="126" xfId="0" applyFont="1" applyBorder="1" applyAlignment="1">
      <alignment horizontal="left" vertical="center"/>
    </xf>
    <xf numFmtId="0" fontId="26" fillId="26" borderId="127" xfId="0" applyFont="1" applyFill="1" applyBorder="1" applyAlignment="1">
      <alignment horizontal="center" vertical="center"/>
    </xf>
    <xf numFmtId="0" fontId="26" fillId="26" borderId="29" xfId="0" applyFont="1" applyFill="1" applyBorder="1" applyAlignment="1">
      <alignment horizontal="center" vertical="center"/>
    </xf>
    <xf numFmtId="0" fontId="26" fillId="26" borderId="128" xfId="0" applyFont="1" applyFill="1" applyBorder="1" applyAlignment="1">
      <alignment horizontal="center" vertical="center"/>
    </xf>
    <xf numFmtId="38" fontId="26" fillId="0" borderId="130" xfId="43" applyFont="1" applyFill="1" applyBorder="1" applyAlignment="1" applyProtection="1">
      <alignment horizontal="right" vertical="center" shrinkToFit="1"/>
      <protection locked="0"/>
    </xf>
    <xf numFmtId="38" fontId="26" fillId="0" borderId="38" xfId="43" applyFont="1" applyFill="1" applyBorder="1" applyAlignment="1" applyProtection="1">
      <alignment horizontal="right" vertical="center" shrinkToFit="1"/>
      <protection locked="0"/>
    </xf>
    <xf numFmtId="0" fontId="41" fillId="0" borderId="0" xfId="0" applyFont="1" applyAlignment="1">
      <alignment horizontal="center" vertical="center" shrinkToFit="1"/>
    </xf>
    <xf numFmtId="0" fontId="41" fillId="0" borderId="14" xfId="0" applyFont="1" applyBorder="1" applyAlignment="1">
      <alignment horizontal="center" vertical="center" shrinkToFit="1"/>
    </xf>
    <xf numFmtId="0" fontId="30" fillId="26" borderId="127" xfId="0" applyFont="1" applyFill="1" applyBorder="1" applyAlignment="1">
      <alignment horizontal="center" vertical="center" shrinkToFit="1"/>
    </xf>
    <xf numFmtId="0" fontId="30" fillId="26" borderId="29" xfId="0" applyFont="1" applyFill="1" applyBorder="1" applyAlignment="1">
      <alignment horizontal="center" vertical="center" shrinkToFit="1"/>
    </xf>
    <xf numFmtId="0" fontId="30" fillId="26" borderId="128" xfId="0" applyFont="1" applyFill="1" applyBorder="1" applyAlignment="1">
      <alignment horizontal="center" vertical="center" shrinkToFit="1"/>
    </xf>
    <xf numFmtId="0" fontId="26" fillId="26" borderId="62" xfId="0" applyFont="1" applyFill="1" applyBorder="1" applyAlignment="1">
      <alignment horizontal="left" vertical="center" wrapText="1"/>
    </xf>
    <xf numFmtId="0" fontId="26" fillId="26" borderId="63" xfId="0" applyFont="1" applyFill="1" applyBorder="1" applyAlignment="1">
      <alignment horizontal="left" vertical="center" wrapText="1"/>
    </xf>
    <xf numFmtId="38" fontId="27" fillId="0" borderId="36" xfId="43" applyFont="1" applyBorder="1" applyAlignment="1" applyProtection="1">
      <alignment horizontal="right" vertical="center" shrinkToFit="1"/>
      <protection locked="0"/>
    </xf>
    <xf numFmtId="38" fontId="27" fillId="0" borderId="38" xfId="43" applyFont="1" applyBorder="1" applyAlignment="1" applyProtection="1">
      <alignment horizontal="right" vertical="center" shrinkToFit="1"/>
      <protection locked="0"/>
    </xf>
    <xf numFmtId="0" fontId="27" fillId="26" borderId="87" xfId="0" applyFont="1" applyFill="1" applyBorder="1" applyAlignment="1">
      <alignment horizontal="center" vertical="center"/>
    </xf>
    <xf numFmtId="38" fontId="27" fillId="29" borderId="132" xfId="43" applyFont="1" applyFill="1" applyBorder="1" applyAlignment="1" applyProtection="1">
      <alignment horizontal="right" vertical="center" shrinkToFit="1"/>
    </xf>
    <xf numFmtId="38" fontId="27" fillId="29" borderId="133" xfId="43" applyFont="1" applyFill="1" applyBorder="1" applyAlignment="1" applyProtection="1">
      <alignment horizontal="right" vertical="center" shrinkToFit="1"/>
    </xf>
    <xf numFmtId="0" fontId="41" fillId="0" borderId="0" xfId="0" applyFont="1" applyAlignment="1">
      <alignment horizontal="left" vertical="top" wrapText="1"/>
    </xf>
    <xf numFmtId="0" fontId="41" fillId="0" borderId="14" xfId="0" applyFont="1" applyBorder="1" applyAlignment="1">
      <alignment horizontal="left" vertical="top" wrapText="1"/>
    </xf>
    <xf numFmtId="0" fontId="32" fillId="26" borderId="12" xfId="0" applyFont="1" applyFill="1" applyBorder="1" applyAlignment="1">
      <alignment horizontal="center" vertical="center" wrapText="1" shrinkToFit="1"/>
    </xf>
    <xf numFmtId="0" fontId="32" fillId="26" borderId="92" xfId="0" applyFont="1" applyFill="1" applyBorder="1" applyAlignment="1">
      <alignment horizontal="center" vertical="center" shrinkToFit="1"/>
    </xf>
    <xf numFmtId="0" fontId="32" fillId="26" borderId="93" xfId="0" applyFont="1" applyFill="1" applyBorder="1" applyAlignment="1">
      <alignment horizontal="center" vertical="center" shrinkToFit="1"/>
    </xf>
    <xf numFmtId="0" fontId="32" fillId="26" borderId="19" xfId="0" applyFont="1" applyFill="1" applyBorder="1" applyAlignment="1">
      <alignment horizontal="center" vertical="center" shrinkToFit="1"/>
    </xf>
    <xf numFmtId="0" fontId="32" fillId="26" borderId="16" xfId="0" applyFont="1" applyFill="1" applyBorder="1" applyAlignment="1">
      <alignment horizontal="center" vertical="center" shrinkToFit="1"/>
    </xf>
    <xf numFmtId="0" fontId="32" fillId="26" borderId="17" xfId="0" applyFont="1" applyFill="1" applyBorder="1" applyAlignment="1">
      <alignment horizontal="center" vertical="center" shrinkToFit="1"/>
    </xf>
    <xf numFmtId="0" fontId="27" fillId="26" borderId="19" xfId="0" applyFont="1" applyFill="1" applyBorder="1" applyAlignment="1">
      <alignment horizontal="center" vertical="center" shrinkToFit="1"/>
    </xf>
    <xf numFmtId="0" fontId="27" fillId="26" borderId="16" xfId="0" applyFont="1" applyFill="1" applyBorder="1" applyAlignment="1">
      <alignment horizontal="center" vertical="center" shrinkToFit="1"/>
    </xf>
    <xf numFmtId="0" fontId="26" fillId="26" borderId="92" xfId="0" applyFont="1" applyFill="1" applyBorder="1" applyAlignment="1">
      <alignment horizontal="left" vertical="center" wrapText="1" shrinkToFit="1"/>
    </xf>
    <xf numFmtId="0" fontId="26" fillId="26" borderId="93" xfId="0" applyFont="1" applyFill="1" applyBorder="1" applyAlignment="1">
      <alignment horizontal="left" vertical="center" wrapText="1" shrinkToFit="1"/>
    </xf>
    <xf numFmtId="0" fontId="26" fillId="26" borderId="16" xfId="0" applyFont="1" applyFill="1" applyBorder="1" applyAlignment="1">
      <alignment horizontal="left" vertical="center" wrapText="1" shrinkToFit="1"/>
    </xf>
    <xf numFmtId="0" fontId="26" fillId="26" borderId="17" xfId="0" applyFont="1" applyFill="1" applyBorder="1" applyAlignment="1">
      <alignment horizontal="left" vertical="center" wrapText="1" shrinkToFit="1"/>
    </xf>
    <xf numFmtId="0" fontId="26" fillId="26" borderId="62" xfId="0" applyFont="1" applyFill="1" applyBorder="1" applyAlignment="1">
      <alignment horizontal="left" vertical="center" wrapText="1" shrinkToFit="1"/>
    </xf>
    <xf numFmtId="0" fontId="26" fillId="26" borderId="63" xfId="0" applyFont="1" applyFill="1" applyBorder="1" applyAlignment="1">
      <alignment horizontal="left" vertical="center" wrapText="1" shrinkToFit="1"/>
    </xf>
    <xf numFmtId="0" fontId="26" fillId="26" borderId="92" xfId="0" applyFont="1" applyFill="1" applyBorder="1" applyAlignment="1">
      <alignment horizontal="left" vertical="top" wrapText="1" shrinkToFit="1"/>
    </xf>
    <xf numFmtId="0" fontId="26" fillId="26" borderId="93" xfId="0" applyFont="1" applyFill="1" applyBorder="1" applyAlignment="1">
      <alignment horizontal="left" vertical="top" wrapText="1" shrinkToFit="1"/>
    </xf>
    <xf numFmtId="0" fontId="26" fillId="26" borderId="16" xfId="0" applyFont="1" applyFill="1" applyBorder="1" applyAlignment="1">
      <alignment horizontal="left" vertical="top" wrapText="1" shrinkToFit="1"/>
    </xf>
    <xf numFmtId="0" fontId="26" fillId="26" borderId="17" xfId="0" applyFont="1" applyFill="1" applyBorder="1" applyAlignment="1">
      <alignment horizontal="left" vertical="top" wrapText="1" shrinkToFit="1"/>
    </xf>
    <xf numFmtId="0" fontId="30" fillId="26" borderId="12" xfId="0" applyFont="1" applyFill="1" applyBorder="1" applyAlignment="1">
      <alignment horizontal="left" vertical="top" wrapText="1"/>
    </xf>
    <xf numFmtId="0" fontId="30" fillId="26" borderId="92" xfId="0" applyFont="1" applyFill="1" applyBorder="1" applyAlignment="1">
      <alignment horizontal="left" vertical="top" wrapText="1"/>
    </xf>
    <xf numFmtId="0" fontId="30" fillId="26" borderId="93" xfId="0" applyFont="1" applyFill="1" applyBorder="1" applyAlignment="1">
      <alignment horizontal="left" vertical="top" wrapText="1"/>
    </xf>
    <xf numFmtId="0" fontId="30" fillId="26" borderId="13" xfId="0" applyFont="1" applyFill="1" applyBorder="1" applyAlignment="1">
      <alignment horizontal="left" vertical="top" wrapText="1"/>
    </xf>
    <xf numFmtId="0" fontId="30" fillId="26" borderId="0" xfId="0" applyFont="1" applyFill="1" applyAlignment="1">
      <alignment horizontal="left" vertical="top" wrapText="1"/>
    </xf>
    <xf numFmtId="0" fontId="30" fillId="26" borderId="14" xfId="0" applyFont="1" applyFill="1" applyBorder="1" applyAlignment="1">
      <alignment horizontal="left" vertical="top" wrapText="1"/>
    </xf>
    <xf numFmtId="0" fontId="30" fillId="26" borderId="19" xfId="0" applyFont="1" applyFill="1" applyBorder="1" applyAlignment="1">
      <alignment horizontal="left" vertical="top" wrapText="1"/>
    </xf>
    <xf numFmtId="0" fontId="30" fillId="26" borderId="16" xfId="0" applyFont="1" applyFill="1" applyBorder="1" applyAlignment="1">
      <alignment horizontal="left" vertical="top" wrapText="1"/>
    </xf>
    <xf numFmtId="0" fontId="30" fillId="26" borderId="17" xfId="0" applyFont="1" applyFill="1" applyBorder="1" applyAlignment="1">
      <alignment horizontal="left" vertical="top" wrapText="1"/>
    </xf>
    <xf numFmtId="0" fontId="26" fillId="26" borderId="62" xfId="0" applyFont="1" applyFill="1" applyBorder="1" applyAlignment="1">
      <alignment horizontal="left" vertical="top" wrapText="1" shrinkToFit="1"/>
    </xf>
    <xf numFmtId="0" fontId="26" fillId="26" borderId="63" xfId="0" applyFont="1" applyFill="1" applyBorder="1" applyAlignment="1">
      <alignment horizontal="left" vertical="top" wrapText="1" shrinkToFit="1"/>
    </xf>
    <xf numFmtId="38" fontId="27" fillId="29" borderId="130" xfId="43" applyFont="1" applyFill="1" applyBorder="1" applyAlignment="1" applyProtection="1">
      <alignment horizontal="right" vertical="center" shrinkToFit="1"/>
    </xf>
    <xf numFmtId="38" fontId="27" fillId="29" borderId="38" xfId="43" applyFont="1" applyFill="1" applyBorder="1" applyAlignment="1" applyProtection="1">
      <alignment horizontal="right" vertical="center" shrinkToFit="1"/>
    </xf>
    <xf numFmtId="0" fontId="30" fillId="26" borderId="10" xfId="0" applyFont="1" applyFill="1" applyBorder="1" applyAlignment="1">
      <alignment horizontal="left" vertical="top" wrapText="1"/>
    </xf>
    <xf numFmtId="0" fontId="26" fillId="26" borderId="92" xfId="0" applyFont="1" applyFill="1" applyBorder="1" applyAlignment="1">
      <alignment horizontal="left" vertical="center" shrinkToFit="1"/>
    </xf>
    <xf numFmtId="0" fontId="26" fillId="26" borderId="93" xfId="0" applyFont="1" applyFill="1" applyBorder="1" applyAlignment="1">
      <alignment horizontal="left" vertical="center" shrinkToFit="1"/>
    </xf>
    <xf numFmtId="0" fontId="26" fillId="26" borderId="16" xfId="0" applyFont="1" applyFill="1" applyBorder="1" applyAlignment="1">
      <alignment horizontal="left" vertical="center" shrinkToFit="1"/>
    </xf>
    <xf numFmtId="0" fontId="26" fillId="26" borderId="17" xfId="0" applyFont="1" applyFill="1" applyBorder="1" applyAlignment="1">
      <alignment horizontal="left" vertical="center" shrinkToFit="1"/>
    </xf>
    <xf numFmtId="0" fontId="32" fillId="26" borderId="135" xfId="0" applyFont="1" applyFill="1" applyBorder="1" applyAlignment="1">
      <alignment horizontal="left" vertical="center" wrapText="1"/>
    </xf>
    <xf numFmtId="0" fontId="32" fillId="26" borderId="136" xfId="0" applyFont="1" applyFill="1" applyBorder="1" applyAlignment="1">
      <alignment horizontal="left" vertical="center" wrapText="1"/>
    </xf>
    <xf numFmtId="0" fontId="32" fillId="26" borderId="137" xfId="0" applyFont="1" applyFill="1" applyBorder="1" applyAlignment="1">
      <alignment horizontal="left" vertical="center" wrapText="1"/>
    </xf>
    <xf numFmtId="0" fontId="32" fillId="26" borderId="138" xfId="0" applyFont="1" applyFill="1" applyBorder="1" applyAlignment="1">
      <alignment horizontal="left" vertical="center" wrapText="1"/>
    </xf>
    <xf numFmtId="0" fontId="32" fillId="26" borderId="16" xfId="0" applyFont="1" applyFill="1" applyBorder="1" applyAlignment="1">
      <alignment horizontal="left" vertical="center" wrapText="1"/>
    </xf>
    <xf numFmtId="0" fontId="32" fillId="26" borderId="126" xfId="0" applyFont="1" applyFill="1" applyBorder="1" applyAlignment="1">
      <alignment horizontal="left" vertical="center" wrapText="1"/>
    </xf>
    <xf numFmtId="0" fontId="33" fillId="0" borderId="13" xfId="0" applyFont="1" applyBorder="1" applyAlignment="1">
      <alignment horizontal="center" vertical="center"/>
    </xf>
    <xf numFmtId="0" fontId="33" fillId="0" borderId="0" xfId="0" applyFont="1" applyAlignment="1">
      <alignment horizontal="center" vertical="center"/>
    </xf>
    <xf numFmtId="38" fontId="26" fillId="29" borderId="139" xfId="43" applyFont="1" applyFill="1" applyBorder="1" applyAlignment="1" applyProtection="1">
      <alignment horizontal="right" vertical="center" shrinkToFit="1"/>
    </xf>
    <xf numFmtId="38" fontId="26" fillId="29" borderId="34" xfId="43" applyFont="1" applyFill="1" applyBorder="1" applyAlignment="1" applyProtection="1">
      <alignment horizontal="right" vertical="center" shrinkToFit="1"/>
    </xf>
    <xf numFmtId="0" fontId="41" fillId="0" borderId="0" xfId="0" applyFont="1" applyAlignment="1">
      <alignment horizontal="left" vertical="center" wrapText="1"/>
    </xf>
    <xf numFmtId="38" fontId="69" fillId="0" borderId="0" xfId="0" applyNumberFormat="1" applyFont="1" applyAlignment="1">
      <alignment horizontal="center" vertical="center"/>
    </xf>
    <xf numFmtId="0" fontId="69" fillId="0" borderId="0" xfId="0" applyFont="1" applyAlignment="1">
      <alignment horizontal="center" vertical="center"/>
    </xf>
    <xf numFmtId="0" fontId="26" fillId="26" borderId="92" xfId="0" applyFont="1" applyFill="1" applyBorder="1" applyAlignment="1">
      <alignment horizontal="left" vertical="top" wrapText="1"/>
    </xf>
    <xf numFmtId="0" fontId="26" fillId="26" borderId="93" xfId="0" applyFont="1" applyFill="1" applyBorder="1" applyAlignment="1">
      <alignment horizontal="left" vertical="top" wrapText="1"/>
    </xf>
    <xf numFmtId="0" fontId="26" fillId="26" borderId="16" xfId="0" applyFont="1" applyFill="1" applyBorder="1" applyAlignment="1">
      <alignment horizontal="left" vertical="top" wrapText="1"/>
    </xf>
    <xf numFmtId="0" fontId="26" fillId="26" borderId="17" xfId="0" applyFont="1" applyFill="1" applyBorder="1" applyAlignment="1">
      <alignment horizontal="left" vertical="top" wrapText="1"/>
    </xf>
    <xf numFmtId="38" fontId="27" fillId="0" borderId="12" xfId="43" applyFont="1" applyFill="1" applyBorder="1" applyAlignment="1" applyProtection="1">
      <alignment horizontal="right" vertical="center" shrinkToFit="1"/>
      <protection locked="0"/>
    </xf>
    <xf numFmtId="38" fontId="27" fillId="0" borderId="92" xfId="43" applyFont="1" applyFill="1" applyBorder="1" applyAlignment="1" applyProtection="1">
      <alignment horizontal="right" vertical="center" shrinkToFit="1"/>
      <protection locked="0"/>
    </xf>
    <xf numFmtId="38" fontId="27" fillId="0" borderId="19" xfId="43" applyFont="1" applyFill="1" applyBorder="1" applyAlignment="1" applyProtection="1">
      <alignment horizontal="right" vertical="center" shrinkToFit="1"/>
      <protection locked="0"/>
    </xf>
    <xf numFmtId="38" fontId="27" fillId="0" borderId="16" xfId="43" applyFont="1" applyFill="1" applyBorder="1" applyAlignment="1" applyProtection="1">
      <alignment horizontal="right" vertical="center" shrinkToFit="1"/>
      <protection locked="0"/>
    </xf>
    <xf numFmtId="38" fontId="27" fillId="0" borderId="33" xfId="43" applyFont="1" applyFill="1" applyBorder="1" applyAlignment="1" applyProtection="1">
      <alignment horizontal="right" vertical="center" shrinkToFit="1"/>
      <protection locked="0"/>
    </xf>
    <xf numFmtId="38" fontId="27" fillId="0" borderId="34" xfId="43" applyFont="1" applyFill="1" applyBorder="1" applyAlignment="1" applyProtection="1">
      <alignment horizontal="right" vertical="center" shrinkToFit="1"/>
      <protection locked="0"/>
    </xf>
    <xf numFmtId="0" fontId="27" fillId="0" borderId="35" xfId="0" applyFont="1" applyBorder="1" applyAlignment="1">
      <alignment horizontal="center" vertical="center"/>
    </xf>
    <xf numFmtId="0" fontId="26" fillId="26" borderId="92" xfId="0" applyFont="1" applyFill="1" applyBorder="1" applyAlignment="1">
      <alignment horizontal="center" vertical="top" wrapText="1"/>
    </xf>
    <xf numFmtId="0" fontId="26" fillId="26" borderId="16" xfId="0" applyFont="1" applyFill="1" applyBorder="1" applyAlignment="1">
      <alignment horizontal="center" vertical="top" wrapText="1"/>
    </xf>
    <xf numFmtId="0" fontId="26" fillId="26" borderId="62" xfId="0" applyFont="1" applyFill="1" applyBorder="1" applyAlignment="1">
      <alignment horizontal="left" vertical="top" wrapText="1"/>
    </xf>
    <xf numFmtId="0" fontId="26" fillId="26" borderId="63" xfId="0" applyFont="1" applyFill="1" applyBorder="1" applyAlignment="1">
      <alignment horizontal="left" vertical="top" wrapText="1"/>
    </xf>
    <xf numFmtId="0" fontId="26" fillId="26" borderId="12" xfId="0" applyFont="1" applyFill="1" applyBorder="1" applyAlignment="1">
      <alignment horizontal="center" vertical="center" wrapText="1"/>
    </xf>
    <xf numFmtId="0" fontId="26" fillId="26" borderId="92" xfId="0" applyFont="1" applyFill="1" applyBorder="1" applyAlignment="1">
      <alignment horizontal="center" vertical="center" wrapText="1"/>
    </xf>
    <xf numFmtId="0" fontId="26" fillId="26" borderId="0" xfId="0" applyFont="1" applyFill="1" applyAlignment="1">
      <alignment horizontal="center" vertical="center" wrapText="1"/>
    </xf>
    <xf numFmtId="0" fontId="26" fillId="26" borderId="16" xfId="0" applyFont="1" applyFill="1" applyBorder="1" applyAlignment="1">
      <alignment horizontal="center" vertical="center" wrapText="1"/>
    </xf>
    <xf numFmtId="0" fontId="26" fillId="26" borderId="62" xfId="0" applyFont="1" applyFill="1" applyBorder="1" applyAlignment="1">
      <alignment horizontal="left" vertical="top"/>
    </xf>
    <xf numFmtId="0" fontId="26" fillId="26" borderId="63" xfId="0" applyFont="1" applyFill="1" applyBorder="1" applyAlignment="1">
      <alignment horizontal="left" vertical="top"/>
    </xf>
    <xf numFmtId="0" fontId="26" fillId="26" borderId="12" xfId="0" applyFont="1" applyFill="1" applyBorder="1" applyAlignment="1">
      <alignment horizontal="center" vertical="top"/>
    </xf>
    <xf numFmtId="0" fontId="26" fillId="26" borderId="19" xfId="0" applyFont="1" applyFill="1" applyBorder="1" applyAlignment="1">
      <alignment horizontal="center" vertical="top"/>
    </xf>
    <xf numFmtId="0" fontId="30" fillId="0" borderId="15" xfId="0" applyFont="1" applyBorder="1" applyAlignment="1">
      <alignment vertical="top" wrapText="1"/>
    </xf>
    <xf numFmtId="183" fontId="26" fillId="0" borderId="10" xfId="0" applyNumberFormat="1" applyFont="1" applyBorder="1" applyAlignment="1" applyProtection="1">
      <alignment horizontal="right" vertical="center" shrinkToFit="1"/>
      <protection locked="0"/>
    </xf>
    <xf numFmtId="183" fontId="26" fillId="0" borderId="61" xfId="0" applyNumberFormat="1" applyFont="1" applyBorder="1" applyAlignment="1" applyProtection="1">
      <alignment horizontal="right" vertical="center" shrinkToFit="1"/>
      <protection locked="0"/>
    </xf>
    <xf numFmtId="0" fontId="33" fillId="0" borderId="13" xfId="0" applyFont="1" applyBorder="1" applyAlignment="1">
      <alignment horizontal="left" vertical="center"/>
    </xf>
    <xf numFmtId="0" fontId="33" fillId="0" borderId="0" xfId="0" applyFont="1" applyAlignment="1">
      <alignment horizontal="left" vertical="center"/>
    </xf>
    <xf numFmtId="38" fontId="27" fillId="0" borderId="10" xfId="43" applyFont="1" applyFill="1" applyBorder="1" applyAlignment="1" applyProtection="1">
      <alignment horizontal="right" vertical="center" shrinkToFit="1"/>
      <protection locked="0"/>
    </xf>
    <xf numFmtId="0" fontId="26" fillId="26" borderId="61" xfId="0" applyFont="1" applyFill="1" applyBorder="1" applyAlignment="1">
      <alignment horizontal="center" vertical="center"/>
    </xf>
    <xf numFmtId="0" fontId="26" fillId="26" borderId="62" xfId="0" applyFont="1" applyFill="1" applyBorder="1" applyAlignment="1">
      <alignment horizontal="center" vertical="center"/>
    </xf>
    <xf numFmtId="0" fontId="26" fillId="26" borderId="63" xfId="0" applyFont="1" applyFill="1" applyBorder="1" applyAlignment="1">
      <alignment horizontal="center" vertical="center"/>
    </xf>
    <xf numFmtId="0" fontId="27" fillId="26" borderId="10" xfId="0" applyFont="1" applyFill="1" applyBorder="1">
      <alignment vertical="center"/>
    </xf>
    <xf numFmtId="38" fontId="27" fillId="0" borderId="61" xfId="43" applyFont="1" applyFill="1" applyBorder="1" applyAlignment="1" applyProtection="1">
      <alignment vertical="center" shrinkToFit="1"/>
      <protection locked="0"/>
    </xf>
    <xf numFmtId="38" fontId="27" fillId="0" borderId="62" xfId="43" applyFont="1" applyFill="1" applyBorder="1" applyAlignment="1" applyProtection="1">
      <alignment vertical="center" shrinkToFit="1"/>
      <protection locked="0"/>
    </xf>
    <xf numFmtId="184" fontId="26" fillId="29" borderId="130" xfId="0" applyNumberFormat="1" applyFont="1" applyFill="1" applyBorder="1" applyAlignment="1">
      <alignment horizontal="right" vertical="center" shrinkToFit="1"/>
    </xf>
    <xf numFmtId="184" fontId="26" fillId="29" borderId="38" xfId="0" applyNumberFormat="1" applyFont="1" applyFill="1" applyBorder="1" applyAlignment="1">
      <alignment horizontal="right" vertical="center" shrinkToFit="1"/>
    </xf>
    <xf numFmtId="0" fontId="32" fillId="26" borderId="10" xfId="0" applyFont="1" applyFill="1" applyBorder="1" applyAlignment="1">
      <alignment horizontal="center" vertical="center" wrapText="1" shrinkToFit="1"/>
    </xf>
    <xf numFmtId="0" fontId="27" fillId="26" borderId="61" xfId="0" applyFont="1" applyFill="1" applyBorder="1" applyAlignment="1">
      <alignment horizontal="center" vertical="center" wrapText="1"/>
    </xf>
    <xf numFmtId="0" fontId="27" fillId="26" borderId="62" xfId="0" applyFont="1" applyFill="1" applyBorder="1" applyAlignment="1">
      <alignment horizontal="center" vertical="center" wrapText="1"/>
    </xf>
    <xf numFmtId="3" fontId="27" fillId="0" borderId="61" xfId="0" applyNumberFormat="1" applyFont="1" applyBorder="1" applyAlignment="1" applyProtection="1">
      <alignment horizontal="right" vertical="center"/>
      <protection locked="0"/>
    </xf>
    <xf numFmtId="3" fontId="27" fillId="0" borderId="62" xfId="0" applyNumberFormat="1" applyFont="1" applyBorder="1" applyAlignment="1" applyProtection="1">
      <alignment horizontal="right" vertical="center"/>
      <protection locked="0"/>
    </xf>
    <xf numFmtId="0" fontId="30" fillId="26" borderId="10" xfId="0" applyFont="1" applyFill="1" applyBorder="1" applyAlignment="1">
      <alignment horizontal="left" vertical="center" wrapText="1"/>
    </xf>
    <xf numFmtId="0" fontId="70" fillId="26" borderId="127" xfId="0" applyFont="1" applyFill="1" applyBorder="1" applyAlignment="1">
      <alignment horizontal="center" vertical="center" wrapText="1"/>
    </xf>
    <xf numFmtId="0" fontId="70" fillId="26" borderId="29" xfId="0" applyFont="1" applyFill="1" applyBorder="1" applyAlignment="1">
      <alignment horizontal="center" vertical="center" wrapText="1"/>
    </xf>
    <xf numFmtId="0" fontId="70" fillId="26" borderId="128" xfId="0" applyFont="1" applyFill="1" applyBorder="1" applyAlignment="1">
      <alignment horizontal="center" vertical="center" wrapText="1"/>
    </xf>
    <xf numFmtId="0" fontId="70" fillId="26" borderId="88" xfId="0" applyFont="1" applyFill="1" applyBorder="1" applyAlignment="1">
      <alignment horizontal="center" vertical="center" wrapText="1"/>
    </xf>
    <xf numFmtId="0" fontId="70" fillId="26" borderId="62" xfId="0" applyFont="1" applyFill="1" applyBorder="1" applyAlignment="1">
      <alignment horizontal="center" vertical="center" wrapText="1"/>
    </xf>
    <xf numFmtId="0" fontId="70" fillId="26" borderId="87" xfId="0" applyFont="1" applyFill="1" applyBorder="1" applyAlignment="1">
      <alignment horizontal="center" vertical="center" wrapText="1"/>
    </xf>
    <xf numFmtId="0" fontId="71" fillId="30" borderId="141" xfId="0" applyFont="1" applyFill="1" applyBorder="1" applyAlignment="1">
      <alignment horizontal="left" vertical="center" wrapText="1"/>
    </xf>
    <xf numFmtId="0" fontId="71" fillId="30" borderId="142" xfId="0" applyFont="1" applyFill="1" applyBorder="1" applyAlignment="1">
      <alignment horizontal="left" vertical="center" wrapText="1"/>
    </xf>
    <xf numFmtId="0" fontId="71" fillId="30" borderId="143" xfId="0" applyFont="1" applyFill="1" applyBorder="1" applyAlignment="1">
      <alignment horizontal="left" vertical="center" wrapText="1"/>
    </xf>
    <xf numFmtId="0" fontId="71" fillId="30" borderId="144" xfId="0" applyFont="1" applyFill="1" applyBorder="1" applyAlignment="1">
      <alignment horizontal="left" vertical="center" wrapText="1"/>
    </xf>
    <xf numFmtId="0" fontId="71" fillId="30" borderId="0" xfId="0" applyFont="1" applyFill="1" applyAlignment="1">
      <alignment horizontal="left" vertical="center" wrapText="1"/>
    </xf>
    <xf numFmtId="0" fontId="71" fillId="30" borderId="145" xfId="0" applyFont="1" applyFill="1" applyBorder="1" applyAlignment="1">
      <alignment horizontal="left" vertical="center" wrapText="1"/>
    </xf>
    <xf numFmtId="0" fontId="71" fillId="30" borderId="146" xfId="0" applyFont="1" applyFill="1" applyBorder="1" applyAlignment="1">
      <alignment horizontal="left" vertical="center" wrapText="1"/>
    </xf>
    <xf numFmtId="0" fontId="71" fillId="30" borderId="147" xfId="0" applyFont="1" applyFill="1" applyBorder="1" applyAlignment="1">
      <alignment horizontal="left" vertical="center" wrapText="1"/>
    </xf>
    <xf numFmtId="0" fontId="71" fillId="30" borderId="148" xfId="0" applyFont="1" applyFill="1" applyBorder="1" applyAlignment="1">
      <alignment horizontal="left" vertical="center" wrapText="1"/>
    </xf>
    <xf numFmtId="38" fontId="27" fillId="0" borderId="130" xfId="43" applyFont="1" applyFill="1" applyBorder="1" applyAlignment="1" applyProtection="1">
      <alignment horizontal="right" vertical="center" shrinkToFit="1"/>
      <protection locked="0"/>
    </xf>
    <xf numFmtId="38" fontId="27" fillId="0" borderId="38" xfId="43" applyFont="1" applyFill="1" applyBorder="1" applyAlignment="1" applyProtection="1">
      <alignment horizontal="right" vertical="center" shrinkToFit="1"/>
      <protection locked="0"/>
    </xf>
    <xf numFmtId="0" fontId="27" fillId="26" borderId="10" xfId="0" applyFont="1" applyFill="1" applyBorder="1" applyAlignment="1">
      <alignment vertical="top" wrapText="1"/>
    </xf>
    <xf numFmtId="38" fontId="27" fillId="0" borderId="12" xfId="43" applyFont="1" applyFill="1" applyBorder="1" applyAlignment="1" applyProtection="1">
      <alignment vertical="center" shrinkToFit="1"/>
      <protection locked="0"/>
    </xf>
    <xf numFmtId="38" fontId="27" fillId="0" borderId="92" xfId="43" applyFont="1" applyFill="1" applyBorder="1" applyAlignment="1" applyProtection="1">
      <alignment vertical="center" shrinkToFit="1"/>
      <protection locked="0"/>
    </xf>
    <xf numFmtId="38" fontId="27" fillId="0" borderId="19" xfId="43" applyFont="1" applyFill="1" applyBorder="1" applyAlignment="1" applyProtection="1">
      <alignment vertical="center" shrinkToFit="1"/>
      <protection locked="0"/>
    </xf>
    <xf numFmtId="38" fontId="27" fillId="0" borderId="16" xfId="43" applyFont="1" applyFill="1" applyBorder="1" applyAlignment="1" applyProtection="1">
      <alignment vertical="center" shrinkToFit="1"/>
      <protection locked="0"/>
    </xf>
    <xf numFmtId="0" fontId="26" fillId="26" borderId="61" xfId="0" applyFont="1" applyFill="1" applyBorder="1" applyAlignment="1">
      <alignment horizontal="center" vertical="top" wrapText="1"/>
    </xf>
    <xf numFmtId="0" fontId="26" fillId="26" borderId="62" xfId="0" applyFont="1" applyFill="1" applyBorder="1" applyAlignment="1">
      <alignment horizontal="center" vertical="top" wrapText="1"/>
    </xf>
    <xf numFmtId="0" fontId="26" fillId="26" borderId="63" xfId="0" applyFont="1" applyFill="1" applyBorder="1" applyAlignment="1">
      <alignment horizontal="center" vertical="top" wrapText="1"/>
    </xf>
    <xf numFmtId="0" fontId="26" fillId="26" borderId="12" xfId="0" applyFont="1" applyFill="1" applyBorder="1" applyAlignment="1">
      <alignment horizontal="center" vertical="center"/>
    </xf>
    <xf numFmtId="0" fontId="26" fillId="26" borderId="19" xfId="0" applyFont="1" applyFill="1" applyBorder="1" applyAlignment="1">
      <alignment horizontal="center" vertical="center"/>
    </xf>
    <xf numFmtId="9" fontId="33" fillId="0" borderId="0" xfId="0" applyNumberFormat="1" applyFont="1" applyAlignment="1">
      <alignment horizontal="center" vertical="center"/>
    </xf>
    <xf numFmtId="49" fontId="33" fillId="0" borderId="0" xfId="0" applyNumberFormat="1" applyFont="1" applyAlignment="1">
      <alignment horizontal="center" vertical="center"/>
    </xf>
    <xf numFmtId="38" fontId="27" fillId="29" borderId="139" xfId="43" applyFont="1" applyFill="1" applyBorder="1" applyAlignment="1" applyProtection="1">
      <alignment horizontal="right" vertical="center" shrinkToFit="1"/>
    </xf>
    <xf numFmtId="38" fontId="27" fillId="29" borderId="34" xfId="43" applyFont="1" applyFill="1" applyBorder="1" applyAlignment="1" applyProtection="1">
      <alignment horizontal="right" vertical="center" shrinkToFit="1"/>
    </xf>
    <xf numFmtId="0" fontId="30" fillId="26" borderId="136" xfId="0" applyFont="1" applyFill="1" applyBorder="1" applyAlignment="1">
      <alignment horizontal="left" vertical="top" wrapText="1"/>
    </xf>
    <xf numFmtId="0" fontId="30" fillId="26" borderId="137" xfId="0" applyFont="1" applyFill="1" applyBorder="1" applyAlignment="1">
      <alignment horizontal="left" vertical="top" wrapText="1"/>
    </xf>
    <xf numFmtId="0" fontId="30" fillId="26" borderId="126" xfId="0" applyFont="1" applyFill="1" applyBorder="1" applyAlignment="1">
      <alignment horizontal="left" vertical="top" wrapText="1"/>
    </xf>
    <xf numFmtId="0" fontId="26" fillId="26" borderId="16" xfId="0" applyFont="1" applyFill="1" applyBorder="1" applyAlignment="1">
      <alignment horizontal="left" vertical="center"/>
    </xf>
    <xf numFmtId="0" fontId="26" fillId="26" borderId="17" xfId="0" applyFont="1" applyFill="1" applyBorder="1" applyAlignment="1">
      <alignment horizontal="left" vertical="center"/>
    </xf>
    <xf numFmtId="0" fontId="26" fillId="26" borderId="13" xfId="0" applyFont="1" applyFill="1" applyBorder="1" applyAlignment="1">
      <alignment horizontal="center" vertical="center"/>
    </xf>
    <xf numFmtId="0" fontId="26" fillId="26" borderId="149" xfId="0" applyFont="1" applyFill="1" applyBorder="1" applyAlignment="1">
      <alignment horizontal="left" vertical="center" wrapText="1"/>
    </xf>
    <xf numFmtId="0" fontId="26" fillId="26" borderId="86" xfId="0" applyFont="1" applyFill="1" applyBorder="1" applyAlignment="1">
      <alignment horizontal="left" vertical="center" wrapText="1"/>
    </xf>
    <xf numFmtId="0" fontId="26" fillId="26" borderId="85" xfId="0" applyFont="1" applyFill="1" applyBorder="1" applyAlignment="1">
      <alignment horizontal="left" vertical="center" wrapText="1"/>
    </xf>
    <xf numFmtId="0" fontId="26" fillId="26" borderId="84" xfId="0" applyFont="1" applyFill="1" applyBorder="1" applyAlignment="1">
      <alignment horizontal="left" vertical="center" wrapText="1"/>
    </xf>
    <xf numFmtId="0" fontId="26" fillId="26" borderId="83" xfId="0" applyFont="1" applyFill="1" applyBorder="1" applyAlignment="1">
      <alignment horizontal="left" vertical="center" wrapText="1"/>
    </xf>
    <xf numFmtId="0" fontId="26" fillId="26" borderId="82" xfId="0" applyFont="1" applyFill="1" applyBorder="1" applyAlignment="1">
      <alignment horizontal="left" vertical="center" wrapText="1"/>
    </xf>
    <xf numFmtId="0" fontId="26" fillId="26" borderId="150" xfId="0" applyFont="1" applyFill="1" applyBorder="1" applyAlignment="1">
      <alignment horizontal="left" vertical="center" wrapText="1"/>
    </xf>
    <xf numFmtId="0" fontId="26" fillId="26" borderId="80" xfId="0" applyFont="1" applyFill="1" applyBorder="1" applyAlignment="1">
      <alignment horizontal="left" vertical="center" wrapText="1"/>
    </xf>
    <xf numFmtId="0" fontId="26" fillId="26" borderId="79" xfId="0" applyFont="1" applyFill="1" applyBorder="1" applyAlignment="1">
      <alignment horizontal="left" vertical="center" wrapText="1"/>
    </xf>
    <xf numFmtId="0" fontId="26" fillId="0" borderId="10" xfId="0" applyFont="1" applyBorder="1" applyAlignment="1" applyProtection="1">
      <alignment vertical="center" shrinkToFit="1"/>
      <protection locked="0"/>
    </xf>
    <xf numFmtId="38" fontId="26" fillId="0" borderId="61" xfId="43" applyFont="1" applyFill="1" applyBorder="1" applyAlignment="1" applyProtection="1">
      <alignment vertical="center" wrapText="1"/>
      <protection locked="0"/>
    </xf>
    <xf numFmtId="38" fontId="26" fillId="0" borderId="62" xfId="43" applyFont="1" applyFill="1" applyBorder="1" applyAlignment="1" applyProtection="1">
      <alignment vertical="center" wrapText="1"/>
      <protection locked="0"/>
    </xf>
    <xf numFmtId="0" fontId="26" fillId="26" borderId="62" xfId="0" applyFont="1" applyFill="1" applyBorder="1" applyAlignment="1">
      <alignment horizontal="center" vertical="center" wrapText="1"/>
    </xf>
    <xf numFmtId="0" fontId="26" fillId="26" borderId="63" xfId="0" applyFont="1" applyFill="1" applyBorder="1" applyAlignment="1">
      <alignment horizontal="center" vertical="center" wrapText="1"/>
    </xf>
    <xf numFmtId="49" fontId="26" fillId="28" borderId="61" xfId="0" applyNumberFormat="1" applyFont="1" applyFill="1" applyBorder="1" applyAlignment="1" applyProtection="1">
      <alignment horizontal="center" vertical="center" shrinkToFit="1"/>
      <protection locked="0"/>
    </xf>
    <xf numFmtId="49" fontId="26" fillId="28" borderId="62" xfId="0" applyNumberFormat="1" applyFont="1" applyFill="1" applyBorder="1" applyAlignment="1" applyProtection="1">
      <alignment horizontal="center" vertical="center" shrinkToFit="1"/>
      <protection locked="0"/>
    </xf>
    <xf numFmtId="49" fontId="26" fillId="28" borderId="63" xfId="0" applyNumberFormat="1" applyFont="1" applyFill="1" applyBorder="1" applyAlignment="1" applyProtection="1">
      <alignment horizontal="center" vertical="center" shrinkToFit="1"/>
      <protection locked="0"/>
    </xf>
    <xf numFmtId="49" fontId="26" fillId="0" borderId="61" xfId="0" applyNumberFormat="1" applyFont="1" applyBorder="1" applyAlignment="1" applyProtection="1">
      <alignment horizontal="center" vertical="center" shrinkToFit="1"/>
      <protection locked="0"/>
    </xf>
    <xf numFmtId="49" fontId="26" fillId="0" borderId="62" xfId="0" applyNumberFormat="1" applyFont="1" applyBorder="1" applyAlignment="1" applyProtection="1">
      <alignment horizontal="center" vertical="center" shrinkToFit="1"/>
      <protection locked="0"/>
    </xf>
    <xf numFmtId="49" fontId="26" fillId="0" borderId="63" xfId="0" applyNumberFormat="1" applyFont="1" applyBorder="1" applyAlignment="1" applyProtection="1">
      <alignment horizontal="center" vertical="center" shrinkToFit="1"/>
      <protection locked="0"/>
    </xf>
    <xf numFmtId="38" fontId="26" fillId="0" borderId="62" xfId="43" applyFont="1" applyFill="1" applyBorder="1" applyAlignment="1" applyProtection="1">
      <alignment vertical="center" shrinkToFit="1"/>
      <protection locked="0"/>
    </xf>
    <xf numFmtId="0" fontId="26" fillId="28" borderId="61" xfId="0" applyFont="1" applyFill="1" applyBorder="1" applyAlignment="1" applyProtection="1">
      <alignment horizontal="center" vertical="center" shrinkToFit="1"/>
      <protection locked="0"/>
    </xf>
    <xf numFmtId="0" fontId="26" fillId="28" borderId="62" xfId="0" applyFont="1" applyFill="1" applyBorder="1" applyAlignment="1" applyProtection="1">
      <alignment horizontal="center" vertical="center" shrinkToFit="1"/>
      <protection locked="0"/>
    </xf>
    <xf numFmtId="0" fontId="26" fillId="28" borderId="63" xfId="0" applyFont="1" applyFill="1" applyBorder="1" applyAlignment="1" applyProtection="1">
      <alignment horizontal="center" vertical="center" shrinkToFit="1"/>
      <protection locked="0"/>
    </xf>
    <xf numFmtId="0" fontId="26" fillId="26" borderId="61" xfId="0" applyFont="1" applyFill="1" applyBorder="1" applyAlignment="1">
      <alignment horizontal="center" vertical="center" wrapText="1"/>
    </xf>
    <xf numFmtId="0" fontId="26" fillId="26" borderId="12" xfId="0" applyFont="1" applyFill="1" applyBorder="1" applyAlignment="1">
      <alignment horizontal="center" vertical="center" shrinkToFit="1"/>
    </xf>
    <xf numFmtId="0" fontId="26" fillId="26" borderId="93" xfId="0" applyFont="1" applyFill="1" applyBorder="1" applyAlignment="1">
      <alignment horizontal="center" vertical="center" shrinkToFit="1"/>
    </xf>
    <xf numFmtId="0" fontId="26" fillId="26" borderId="19" xfId="0" applyFont="1" applyFill="1" applyBorder="1" applyAlignment="1">
      <alignment horizontal="center" vertical="center" shrinkToFit="1"/>
    </xf>
    <xf numFmtId="0" fontId="26" fillId="26" borderId="17" xfId="0" applyFont="1" applyFill="1" applyBorder="1" applyAlignment="1">
      <alignment horizontal="center" vertical="center" shrinkToFit="1"/>
    </xf>
    <xf numFmtId="0" fontId="26" fillId="26" borderId="11" xfId="0" applyFont="1" applyFill="1" applyBorder="1" applyAlignment="1">
      <alignment horizontal="center" vertical="center" shrinkToFit="1"/>
    </xf>
    <xf numFmtId="0" fontId="26" fillId="26" borderId="18" xfId="0" applyFont="1" applyFill="1" applyBorder="1" applyAlignment="1">
      <alignment horizontal="center" vertical="center" shrinkToFit="1"/>
    </xf>
    <xf numFmtId="0" fontId="27" fillId="0" borderId="10" xfId="0" applyFont="1" applyBorder="1" applyAlignment="1">
      <alignment horizontal="center" vertical="center" shrinkToFit="1"/>
    </xf>
    <xf numFmtId="182" fontId="27" fillId="29" borderId="10" xfId="0" applyNumberFormat="1" applyFont="1" applyFill="1" applyBorder="1" applyAlignment="1">
      <alignment horizontal="right" vertical="center" shrinkToFit="1"/>
    </xf>
    <xf numFmtId="0" fontId="27" fillId="0" borderId="10" xfId="0" applyFont="1" applyBorder="1" applyAlignment="1">
      <alignment horizontal="left" vertical="center" wrapText="1"/>
    </xf>
    <xf numFmtId="176" fontId="27" fillId="24" borderId="61" xfId="0" applyNumberFormat="1" applyFont="1" applyFill="1" applyBorder="1" applyAlignment="1">
      <alignment vertical="center" shrinkToFit="1"/>
    </xf>
    <xf numFmtId="176" fontId="27" fillId="24" borderId="63" xfId="0" applyNumberFormat="1" applyFont="1" applyFill="1" applyBorder="1" applyAlignment="1">
      <alignment vertical="center" shrinkToFit="1"/>
    </xf>
    <xf numFmtId="0" fontId="27" fillId="0" borderId="11" xfId="0" applyFont="1" applyBorder="1" applyAlignment="1">
      <alignment horizontal="center" vertical="center" shrinkToFit="1"/>
    </xf>
    <xf numFmtId="182" fontId="27" fillId="29" borderId="36" xfId="0" applyNumberFormat="1" applyFont="1" applyFill="1" applyBorder="1" applyAlignment="1">
      <alignment horizontal="right" vertical="center" shrinkToFit="1"/>
    </xf>
    <xf numFmtId="182" fontId="27" fillId="29" borderId="37" xfId="0" applyNumberFormat="1" applyFont="1" applyFill="1" applyBorder="1" applyAlignment="1">
      <alignment horizontal="right" vertical="center" shrinkToFit="1"/>
    </xf>
    <xf numFmtId="0" fontId="27" fillId="26" borderId="59" xfId="0" applyFont="1" applyFill="1" applyBorder="1" applyAlignment="1">
      <alignment horizontal="center" vertical="center" shrinkToFit="1"/>
    </xf>
    <xf numFmtId="178" fontId="27" fillId="24" borderId="28" xfId="0" applyNumberFormat="1" applyFont="1" applyFill="1" applyBorder="1" applyAlignment="1">
      <alignment vertical="center" shrinkToFit="1"/>
    </xf>
    <xf numFmtId="178" fontId="27" fillId="24" borderId="30" xfId="0" applyNumberFormat="1" applyFont="1" applyFill="1" applyBorder="1" applyAlignment="1">
      <alignment vertical="center" shrinkToFit="1"/>
    </xf>
    <xf numFmtId="0" fontId="27" fillId="0" borderId="28" xfId="0" applyFont="1" applyBorder="1" applyAlignment="1">
      <alignment horizontal="center" vertical="center" shrinkToFit="1"/>
    </xf>
    <xf numFmtId="0" fontId="27" fillId="0" borderId="30" xfId="0" applyFont="1" applyBorder="1" applyAlignment="1">
      <alignment horizontal="center" vertical="center" shrinkToFit="1"/>
    </xf>
    <xf numFmtId="182" fontId="27" fillId="29" borderId="28" xfId="0" applyNumberFormat="1" applyFont="1" applyFill="1" applyBorder="1" applyAlignment="1">
      <alignment horizontal="right" vertical="center" shrinkToFit="1"/>
    </xf>
    <xf numFmtId="182" fontId="27" fillId="29" borderId="30" xfId="0" applyNumberFormat="1" applyFont="1" applyFill="1" applyBorder="1" applyAlignment="1">
      <alignment horizontal="right" vertical="center" shrinkToFit="1"/>
    </xf>
    <xf numFmtId="182" fontId="27" fillId="29" borderId="61" xfId="0" applyNumberFormat="1" applyFont="1" applyFill="1" applyBorder="1" applyAlignment="1">
      <alignment horizontal="right" vertical="center" shrinkToFit="1"/>
    </xf>
    <xf numFmtId="182" fontId="27" fillId="29" borderId="63" xfId="0" applyNumberFormat="1" applyFont="1" applyFill="1" applyBorder="1" applyAlignment="1">
      <alignment horizontal="right" vertical="center" shrinkToFit="1"/>
    </xf>
    <xf numFmtId="0" fontId="30" fillId="0" borderId="10" xfId="0" applyFont="1" applyBorder="1" applyAlignment="1">
      <alignment horizontal="left" vertical="top" wrapText="1"/>
    </xf>
    <xf numFmtId="176" fontId="27" fillId="24" borderId="12" xfId="0" applyNumberFormat="1" applyFont="1" applyFill="1" applyBorder="1" applyAlignment="1">
      <alignment vertical="center" shrinkToFit="1"/>
    </xf>
    <xf numFmtId="176" fontId="27" fillId="24" borderId="93" xfId="0" applyNumberFormat="1" applyFont="1" applyFill="1" applyBorder="1" applyAlignment="1">
      <alignment vertical="center" shrinkToFit="1"/>
    </xf>
    <xf numFmtId="176" fontId="27" fillId="24" borderId="19" xfId="0" applyNumberFormat="1" applyFont="1" applyFill="1" applyBorder="1" applyAlignment="1">
      <alignment vertical="center" shrinkToFit="1"/>
    </xf>
    <xf numFmtId="176" fontId="27" fillId="24" borderId="17" xfId="0" applyNumberFormat="1" applyFont="1" applyFill="1" applyBorder="1" applyAlignment="1">
      <alignment vertical="center" shrinkToFit="1"/>
    </xf>
    <xf numFmtId="0" fontId="26" fillId="0" borderId="0" xfId="0" applyFont="1" applyAlignment="1">
      <alignment horizontal="left" vertical="center"/>
    </xf>
    <xf numFmtId="182" fontId="26" fillId="29" borderId="31" xfId="0" applyNumberFormat="1" applyFont="1" applyFill="1" applyBorder="1" applyAlignment="1">
      <alignment horizontal="center" vertical="center"/>
    </xf>
    <xf numFmtId="182" fontId="26" fillId="29" borderId="32" xfId="0" applyNumberFormat="1" applyFont="1" applyFill="1" applyBorder="1" applyAlignment="1">
      <alignment horizontal="center" vertical="center"/>
    </xf>
    <xf numFmtId="0" fontId="30" fillId="0" borderId="0" xfId="0" applyFont="1" applyAlignment="1">
      <alignment horizontal="center" vertical="center" wrapText="1"/>
    </xf>
    <xf numFmtId="0" fontId="30" fillId="0" borderId="11" xfId="0" applyFont="1" applyBorder="1" applyAlignment="1">
      <alignment horizontal="left" vertical="top" wrapText="1"/>
    </xf>
    <xf numFmtId="176" fontId="27" fillId="24" borderId="13" xfId="0" applyNumberFormat="1" applyFont="1" applyFill="1" applyBorder="1" applyAlignment="1">
      <alignment vertical="center" shrinkToFit="1"/>
    </xf>
    <xf numFmtId="176" fontId="27" fillId="24" borderId="14" xfId="0" applyNumberFormat="1" applyFont="1" applyFill="1" applyBorder="1" applyAlignment="1">
      <alignment vertical="center" shrinkToFit="1"/>
    </xf>
    <xf numFmtId="0" fontId="26" fillId="0" borderId="0" xfId="0" applyFont="1" applyAlignment="1">
      <alignment horizontal="left" vertical="center" shrinkToFit="1"/>
    </xf>
    <xf numFmtId="0" fontId="26" fillId="0" borderId="0" xfId="0" applyFont="1" applyAlignment="1">
      <alignment horizontal="center" vertical="center" wrapText="1"/>
    </xf>
    <xf numFmtId="0" fontId="27" fillId="0" borderId="90" xfId="0" applyFont="1" applyBorder="1" applyAlignment="1">
      <alignment horizontal="center" vertical="center"/>
    </xf>
    <xf numFmtId="0" fontId="26" fillId="0" borderId="31" xfId="0" applyFont="1" applyBorder="1" applyAlignment="1" applyProtection="1">
      <alignment horizontal="center" vertical="center" shrinkToFit="1"/>
      <protection locked="0"/>
    </xf>
    <xf numFmtId="0" fontId="26" fillId="0" borderId="60" xfId="0" applyFont="1" applyBorder="1" applyAlignment="1" applyProtection="1">
      <alignment horizontal="center" vertical="center" shrinkToFit="1"/>
      <protection locked="0"/>
    </xf>
    <xf numFmtId="0" fontId="26" fillId="0" borderId="32" xfId="0" applyFont="1" applyBorder="1" applyAlignment="1" applyProtection="1">
      <alignment horizontal="center" vertical="center" shrinkToFit="1"/>
      <protection locked="0"/>
    </xf>
    <xf numFmtId="0" fontId="41" fillId="0" borderId="0" xfId="0" applyFont="1" applyAlignment="1">
      <alignment vertical="top" wrapText="1"/>
    </xf>
    <xf numFmtId="0" fontId="41" fillId="0" borderId="14" xfId="0" applyFont="1" applyBorder="1" applyAlignment="1">
      <alignment vertical="top" wrapText="1"/>
    </xf>
    <xf numFmtId="38" fontId="26" fillId="28" borderId="61" xfId="43" applyFont="1" applyFill="1" applyBorder="1" applyAlignment="1" applyProtection="1">
      <alignment horizontal="center" vertical="center"/>
      <protection locked="0"/>
    </xf>
    <xf numFmtId="38" fontId="26" fillId="28" borderId="63" xfId="43" applyFont="1" applyFill="1" applyBorder="1" applyAlignment="1" applyProtection="1">
      <alignment horizontal="center" vertical="center"/>
      <protection locked="0"/>
    </xf>
    <xf numFmtId="0" fontId="26" fillId="26" borderId="61" xfId="0" applyFont="1" applyFill="1" applyBorder="1">
      <alignment vertical="center"/>
    </xf>
    <xf numFmtId="0" fontId="26" fillId="26" borderId="62" xfId="0" applyFont="1" applyFill="1" applyBorder="1">
      <alignment vertical="center"/>
    </xf>
    <xf numFmtId="0" fontId="26" fillId="26" borderId="63" xfId="0" applyFont="1" applyFill="1" applyBorder="1">
      <alignment vertical="center"/>
    </xf>
    <xf numFmtId="0" fontId="26" fillId="26" borderId="61" xfId="0" applyFont="1" applyFill="1" applyBorder="1" applyAlignment="1">
      <alignment horizontal="center" vertical="center" shrinkToFit="1"/>
    </xf>
    <xf numFmtId="0" fontId="26" fillId="0" borderId="31" xfId="0" applyFont="1" applyBorder="1" applyAlignment="1" applyProtection="1">
      <alignment horizontal="center" vertical="center"/>
      <protection locked="0"/>
    </xf>
    <xf numFmtId="0" fontId="26" fillId="0" borderId="32" xfId="0" applyFont="1" applyBorder="1" applyAlignment="1" applyProtection="1">
      <alignment horizontal="center" vertical="center"/>
      <protection locked="0"/>
    </xf>
    <xf numFmtId="0" fontId="27" fillId="28" borderId="12" xfId="0" applyFont="1" applyFill="1" applyBorder="1" applyAlignment="1" applyProtection="1">
      <alignment horizontal="center" vertical="center" wrapText="1"/>
      <protection locked="0"/>
    </xf>
    <xf numFmtId="0" fontId="27" fillId="28" borderId="92" xfId="0" applyFont="1" applyFill="1" applyBorder="1" applyAlignment="1" applyProtection="1">
      <alignment horizontal="center" vertical="center" wrapText="1"/>
      <protection locked="0"/>
    </xf>
    <xf numFmtId="0" fontId="27" fillId="28" borderId="93" xfId="0" applyFont="1" applyFill="1" applyBorder="1" applyAlignment="1" applyProtection="1">
      <alignment horizontal="center" vertical="center" wrapText="1"/>
      <protection locked="0"/>
    </xf>
    <xf numFmtId="0" fontId="27" fillId="28" borderId="19" xfId="0" applyFont="1" applyFill="1" applyBorder="1" applyAlignment="1" applyProtection="1">
      <alignment horizontal="center" vertical="center" wrapText="1"/>
      <protection locked="0"/>
    </xf>
    <xf numFmtId="0" fontId="27" fillId="28" borderId="16" xfId="0" applyFont="1" applyFill="1" applyBorder="1" applyAlignment="1" applyProtection="1">
      <alignment horizontal="center" vertical="center" wrapText="1"/>
      <protection locked="0"/>
    </xf>
    <xf numFmtId="0" fontId="27" fillId="28" borderId="17" xfId="0" applyFont="1" applyFill="1" applyBorder="1" applyAlignment="1" applyProtection="1">
      <alignment horizontal="center" vertical="center" wrapText="1"/>
      <protection locked="0"/>
    </xf>
    <xf numFmtId="0" fontId="27" fillId="0" borderId="0" xfId="0" applyFont="1" applyAlignment="1">
      <alignment vertical="center" wrapText="1" shrinkToFit="1"/>
    </xf>
    <xf numFmtId="0" fontId="26" fillId="0" borderId="61" xfId="0" applyFont="1" applyBorder="1" applyAlignment="1">
      <alignment horizontal="center" vertical="center"/>
    </xf>
    <xf numFmtId="0" fontId="26" fillId="0" borderId="62" xfId="0" applyFont="1" applyBorder="1" applyAlignment="1">
      <alignment horizontal="center" vertical="center"/>
    </xf>
    <xf numFmtId="0" fontId="26" fillId="0" borderId="63" xfId="0" applyFont="1" applyBorder="1" applyAlignment="1">
      <alignment horizontal="center" vertical="center"/>
    </xf>
    <xf numFmtId="0" fontId="27" fillId="0" borderId="31" xfId="0" applyFont="1" applyBorder="1" applyAlignment="1" applyProtection="1">
      <alignment horizontal="center" vertical="center" shrinkToFit="1"/>
      <protection locked="0"/>
    </xf>
    <xf numFmtId="0" fontId="27" fillId="0" borderId="60" xfId="0" applyFont="1" applyBorder="1" applyAlignment="1" applyProtection="1">
      <alignment horizontal="center" vertical="center" shrinkToFit="1"/>
      <protection locked="0"/>
    </xf>
    <xf numFmtId="0" fontId="27" fillId="0" borderId="32" xfId="0" applyFont="1" applyBorder="1" applyAlignment="1" applyProtection="1">
      <alignment horizontal="center" vertical="center" shrinkToFit="1"/>
      <protection locked="0"/>
    </xf>
    <xf numFmtId="0" fontId="26" fillId="0" borderId="152" xfId="0" applyFont="1" applyBorder="1" applyAlignment="1" applyProtection="1">
      <alignment horizontal="center" vertical="center"/>
      <protection locked="0"/>
    </xf>
    <xf numFmtId="0" fontId="26" fillId="0" borderId="153" xfId="0" applyFont="1" applyBorder="1" applyAlignment="1" applyProtection="1">
      <alignment horizontal="center" vertical="center"/>
      <protection locked="0"/>
    </xf>
    <xf numFmtId="0" fontId="26" fillId="26" borderId="92" xfId="0" applyFont="1" applyFill="1" applyBorder="1" applyAlignment="1">
      <alignment horizontal="center" vertical="center"/>
    </xf>
    <xf numFmtId="0" fontId="26" fillId="26" borderId="93" xfId="0" applyFont="1" applyFill="1" applyBorder="1" applyAlignment="1">
      <alignment horizontal="center" vertical="center"/>
    </xf>
    <xf numFmtId="0" fontId="26" fillId="33" borderId="13" xfId="0" applyFont="1" applyFill="1" applyBorder="1" applyAlignment="1">
      <alignment horizontal="center" vertical="top" wrapText="1" shrinkToFit="1"/>
    </xf>
    <xf numFmtId="0" fontId="26" fillId="33" borderId="0" xfId="0" applyFont="1" applyFill="1" applyAlignment="1">
      <alignment horizontal="center" vertical="top" wrapText="1" shrinkToFit="1"/>
    </xf>
    <xf numFmtId="0" fontId="26" fillId="33" borderId="14" xfId="0" applyFont="1" applyFill="1" applyBorder="1" applyAlignment="1">
      <alignment horizontal="center" vertical="top" wrapText="1" shrinkToFit="1"/>
    </xf>
    <xf numFmtId="0" fontId="27" fillId="28" borderId="0" xfId="0" applyFont="1" applyFill="1" applyAlignment="1">
      <alignment horizontal="center" vertical="center" wrapText="1"/>
    </xf>
    <xf numFmtId="178" fontId="27" fillId="29" borderId="61" xfId="0" applyNumberFormat="1" applyFont="1" applyFill="1" applyBorder="1" applyAlignment="1">
      <alignment horizontal="center" vertical="center"/>
    </xf>
    <xf numFmtId="0" fontId="26" fillId="0" borderId="0" xfId="0" applyFont="1" applyAlignment="1">
      <alignment vertical="center" shrinkToFit="1"/>
    </xf>
    <xf numFmtId="0" fontId="26" fillId="0" borderId="14" xfId="0" applyFont="1" applyBorder="1" applyAlignment="1">
      <alignment vertical="center" shrinkToFit="1"/>
    </xf>
    <xf numFmtId="0" fontId="27" fillId="0" borderId="154" xfId="0" applyFont="1" applyBorder="1" applyAlignment="1" applyProtection="1">
      <alignment vertical="center" shrinkToFit="1"/>
      <protection locked="0"/>
    </xf>
    <xf numFmtId="0" fontId="27" fillId="0" borderId="155" xfId="0" applyFont="1" applyBorder="1" applyAlignment="1" applyProtection="1">
      <alignment vertical="center" shrinkToFit="1"/>
      <protection locked="0"/>
    </xf>
    <xf numFmtId="0" fontId="27" fillId="0" borderId="156" xfId="0" applyFont="1" applyBorder="1" applyAlignment="1" applyProtection="1">
      <alignment vertical="center" shrinkToFit="1"/>
      <protection locked="0"/>
    </xf>
    <xf numFmtId="0" fontId="27" fillId="0" borderId="106" xfId="0" applyFont="1" applyBorder="1" applyAlignment="1" applyProtection="1">
      <alignment horizontal="center" vertical="center"/>
      <protection locked="0"/>
    </xf>
    <xf numFmtId="0" fontId="27" fillId="0" borderId="107" xfId="0" applyFont="1" applyBorder="1" applyAlignment="1" applyProtection="1">
      <alignment horizontal="center" vertical="center"/>
      <protection locked="0"/>
    </xf>
    <xf numFmtId="0" fontId="27" fillId="0" borderId="152" xfId="0" applyFont="1" applyBorder="1" applyAlignment="1" applyProtection="1">
      <alignment horizontal="center" vertical="center"/>
      <protection locked="0"/>
    </xf>
    <xf numFmtId="0" fontId="27" fillId="0" borderId="153" xfId="0" applyFont="1" applyBorder="1" applyAlignment="1" applyProtection="1">
      <alignment horizontal="center" vertical="center"/>
      <protection locked="0"/>
    </xf>
    <xf numFmtId="38" fontId="26" fillId="28" borderId="10" xfId="43" applyFont="1" applyFill="1" applyBorder="1" applyAlignment="1" applyProtection="1">
      <alignment horizontal="center" vertical="center"/>
      <protection locked="0"/>
    </xf>
    <xf numFmtId="38" fontId="26" fillId="28" borderId="11" xfId="43" applyFont="1" applyFill="1" applyBorder="1" applyAlignment="1" applyProtection="1">
      <alignment horizontal="center" vertical="center"/>
      <protection locked="0"/>
    </xf>
    <xf numFmtId="0" fontId="26" fillId="0" borderId="10" xfId="0" applyFont="1" applyBorder="1" applyAlignment="1">
      <alignment horizontal="center" vertical="center"/>
    </xf>
    <xf numFmtId="0" fontId="27" fillId="29" borderId="16" xfId="0" applyFont="1" applyFill="1" applyBorder="1" applyAlignment="1">
      <alignment horizontal="center" vertical="center"/>
    </xf>
    <xf numFmtId="182" fontId="27" fillId="29" borderId="61" xfId="0" applyNumberFormat="1" applyFont="1" applyFill="1" applyBorder="1" applyAlignment="1">
      <alignment horizontal="center" vertical="center"/>
    </xf>
    <xf numFmtId="182" fontId="27" fillId="29" borderId="62" xfId="0" applyNumberFormat="1" applyFont="1" applyFill="1" applyBorder="1" applyAlignment="1">
      <alignment horizontal="center" vertical="center"/>
    </xf>
    <xf numFmtId="0" fontId="26" fillId="26" borderId="10" xfId="0" applyFont="1" applyFill="1" applyBorder="1" applyAlignment="1">
      <alignment vertical="top" wrapText="1"/>
    </xf>
    <xf numFmtId="0" fontId="26" fillId="26" borderId="61" xfId="0" applyFont="1" applyFill="1" applyBorder="1" applyAlignment="1">
      <alignment vertical="top" wrapText="1"/>
    </xf>
    <xf numFmtId="0" fontId="26" fillId="26" borderId="62" xfId="0" applyFont="1" applyFill="1" applyBorder="1" applyAlignment="1">
      <alignment vertical="top" wrapText="1"/>
    </xf>
    <xf numFmtId="0" fontId="26" fillId="26" borderId="63" xfId="0" applyFont="1" applyFill="1" applyBorder="1" applyAlignment="1">
      <alignment vertical="top" wrapText="1"/>
    </xf>
    <xf numFmtId="0" fontId="26" fillId="0" borderId="19" xfId="0" applyFont="1" applyBorder="1" applyAlignment="1">
      <alignment horizontal="right" vertical="top" wrapText="1"/>
    </xf>
    <xf numFmtId="0" fontId="26" fillId="0" borderId="17" xfId="0" applyFont="1" applyBorder="1" applyAlignment="1">
      <alignment horizontal="left" vertical="top" wrapText="1"/>
    </xf>
    <xf numFmtId="0" fontId="26" fillId="0" borderId="17" xfId="0" applyFont="1" applyBorder="1" applyAlignment="1">
      <alignment horizontal="center" vertical="top" wrapText="1"/>
    </xf>
    <xf numFmtId="0" fontId="26" fillId="0" borderId="0" xfId="0" applyFont="1" applyAlignment="1">
      <alignment vertical="top"/>
    </xf>
    <xf numFmtId="0" fontId="27" fillId="29" borderId="10" xfId="0" applyFont="1" applyFill="1" applyBorder="1" applyAlignment="1">
      <alignment horizontal="right" vertical="center" shrinkToFit="1"/>
    </xf>
    <xf numFmtId="176" fontId="27" fillId="29" borderId="10" xfId="0" applyNumberFormat="1" applyFont="1" applyFill="1" applyBorder="1">
      <alignment vertical="center"/>
    </xf>
    <xf numFmtId="0" fontId="27" fillId="29" borderId="10" xfId="0" applyFont="1" applyFill="1" applyBorder="1">
      <alignment vertical="center"/>
    </xf>
    <xf numFmtId="176" fontId="27" fillId="29" borderId="12" xfId="0" applyNumberFormat="1" applyFont="1" applyFill="1" applyBorder="1">
      <alignment vertical="center"/>
    </xf>
    <xf numFmtId="0" fontId="27" fillId="29" borderId="92" xfId="0" applyFont="1" applyFill="1" applyBorder="1">
      <alignment vertical="center"/>
    </xf>
    <xf numFmtId="0" fontId="27" fillId="29" borderId="93" xfId="0" applyFont="1" applyFill="1" applyBorder="1">
      <alignment vertical="center"/>
    </xf>
    <xf numFmtId="0" fontId="27" fillId="29" borderId="19" xfId="0" applyFont="1" applyFill="1" applyBorder="1">
      <alignment vertical="center"/>
    </xf>
    <xf numFmtId="0" fontId="27" fillId="29" borderId="16" xfId="0" applyFont="1" applyFill="1" applyBorder="1">
      <alignment vertical="center"/>
    </xf>
    <xf numFmtId="0" fontId="27" fillId="29" borderId="17" xfId="0" applyFont="1" applyFill="1" applyBorder="1">
      <alignment vertical="center"/>
    </xf>
    <xf numFmtId="0" fontId="26" fillId="32" borderId="19" xfId="0" applyFont="1" applyFill="1" applyBorder="1" applyAlignment="1">
      <alignment horizontal="center" vertical="top" wrapText="1" shrinkToFit="1"/>
    </xf>
    <xf numFmtId="0" fontId="26" fillId="32" borderId="16" xfId="0" applyFont="1" applyFill="1" applyBorder="1" applyAlignment="1">
      <alignment horizontal="center" vertical="top" wrapText="1" shrinkToFit="1"/>
    </xf>
    <xf numFmtId="0" fontId="26" fillId="32" borderId="17" xfId="0" applyFont="1" applyFill="1" applyBorder="1" applyAlignment="1">
      <alignment horizontal="center" vertical="top" wrapText="1" shrinkToFit="1"/>
    </xf>
    <xf numFmtId="0" fontId="27" fillId="0" borderId="0" xfId="0" applyFont="1" applyAlignment="1">
      <alignment horizontal="right" vertical="center"/>
    </xf>
    <xf numFmtId="182" fontId="27" fillId="29" borderId="63" xfId="0" applyNumberFormat="1" applyFont="1" applyFill="1" applyBorder="1" applyAlignment="1">
      <alignment horizontal="center" vertical="center"/>
    </xf>
    <xf numFmtId="0" fontId="27" fillId="29" borderId="12" xfId="0" applyFont="1" applyFill="1" applyBorder="1" applyAlignment="1">
      <alignment horizontal="center" vertical="center"/>
    </xf>
    <xf numFmtId="0" fontId="27" fillId="29" borderId="92" xfId="0" applyFont="1" applyFill="1" applyBorder="1" applyAlignment="1">
      <alignment horizontal="center" vertical="center"/>
    </xf>
    <xf numFmtId="0" fontId="27" fillId="29" borderId="93" xfId="0" applyFont="1" applyFill="1" applyBorder="1" applyAlignment="1">
      <alignment horizontal="center" vertical="center"/>
    </xf>
    <xf numFmtId="0" fontId="27" fillId="0" borderId="19" xfId="0" applyFont="1" applyBorder="1" applyAlignment="1">
      <alignment horizontal="center" vertical="center" shrinkToFit="1"/>
    </xf>
    <xf numFmtId="0" fontId="27" fillId="0" borderId="17" xfId="0" applyFont="1" applyBorder="1" applyAlignment="1">
      <alignment horizontal="center" vertical="center" shrinkToFit="1"/>
    </xf>
    <xf numFmtId="0" fontId="27" fillId="29" borderId="18" xfId="0" applyFont="1" applyFill="1" applyBorder="1" applyAlignment="1">
      <alignment horizontal="right" vertical="center" shrinkToFit="1"/>
    </xf>
    <xf numFmtId="178" fontId="27" fillId="29" borderId="18" xfId="0" applyNumberFormat="1" applyFont="1" applyFill="1" applyBorder="1">
      <alignment vertical="center"/>
    </xf>
    <xf numFmtId="0" fontId="27" fillId="29" borderId="18" xfId="0" applyFont="1" applyFill="1" applyBorder="1">
      <alignment vertical="center"/>
    </xf>
    <xf numFmtId="0" fontId="27" fillId="29" borderId="33" xfId="0" applyFont="1" applyFill="1" applyBorder="1">
      <alignment vertical="center"/>
    </xf>
    <xf numFmtId="0" fontId="27" fillId="29" borderId="34" xfId="0" applyFont="1" applyFill="1" applyBorder="1">
      <alignment vertical="center"/>
    </xf>
    <xf numFmtId="0" fontId="27" fillId="29" borderId="35" xfId="0" applyFont="1" applyFill="1" applyBorder="1">
      <alignment vertical="center"/>
    </xf>
    <xf numFmtId="0" fontId="27" fillId="0" borderId="157" xfId="0" applyFont="1" applyBorder="1" applyAlignment="1">
      <alignment horizontal="center" vertical="center" shrinkToFit="1"/>
    </xf>
    <xf numFmtId="0" fontId="27" fillId="29" borderId="157" xfId="0" applyFont="1" applyFill="1" applyBorder="1" applyAlignment="1">
      <alignment horizontal="right" vertical="center" shrinkToFit="1"/>
    </xf>
    <xf numFmtId="0" fontId="27" fillId="29" borderId="61" xfId="0" applyFont="1" applyFill="1" applyBorder="1" applyAlignment="1">
      <alignment horizontal="center" vertical="center" shrinkToFit="1"/>
    </xf>
    <xf numFmtId="0" fontId="27" fillId="29" borderId="62" xfId="0" applyFont="1" applyFill="1" applyBorder="1" applyAlignment="1">
      <alignment horizontal="center" vertical="center" shrinkToFit="1"/>
    </xf>
    <xf numFmtId="0" fontId="27" fillId="29" borderId="63" xfId="0" applyFont="1" applyFill="1" applyBorder="1" applyAlignment="1">
      <alignment horizontal="center" vertical="center" shrinkToFit="1"/>
    </xf>
    <xf numFmtId="178" fontId="27" fillId="29" borderId="10" xfId="0" applyNumberFormat="1" applyFont="1" applyFill="1" applyBorder="1">
      <alignment vertical="center"/>
    </xf>
    <xf numFmtId="0" fontId="27" fillId="0" borderId="18" xfId="0" applyFont="1" applyBorder="1" applyAlignment="1">
      <alignment vertical="center" wrapText="1"/>
    </xf>
    <xf numFmtId="0" fontId="27" fillId="0" borderId="10" xfId="0" applyFont="1" applyBorder="1" applyAlignment="1">
      <alignment vertical="center" wrapText="1"/>
    </xf>
    <xf numFmtId="0" fontId="26" fillId="0" borderId="0" xfId="0" applyFont="1" applyAlignment="1">
      <alignment horizontal="center" vertical="center" shrinkToFit="1"/>
    </xf>
    <xf numFmtId="0" fontId="26" fillId="0" borderId="14" xfId="0" applyFont="1" applyBorder="1" applyAlignment="1">
      <alignment horizontal="center" vertical="center" shrinkToFit="1"/>
    </xf>
    <xf numFmtId="0" fontId="27" fillId="0" borderId="12" xfId="0" applyFont="1" applyBorder="1" applyAlignment="1">
      <alignment horizontal="left" vertical="center" shrinkToFit="1"/>
    </xf>
    <xf numFmtId="0" fontId="27" fillId="0" borderId="16" xfId="0" applyFont="1" applyBorder="1" applyAlignment="1" applyProtection="1">
      <alignment vertical="center" shrinkToFit="1"/>
      <protection locked="0"/>
    </xf>
    <xf numFmtId="0" fontId="27" fillId="0" borderId="0" xfId="0" applyFont="1" applyAlignment="1">
      <alignment horizontal="left"/>
    </xf>
    <xf numFmtId="0" fontId="27" fillId="26" borderId="92" xfId="0" applyFont="1" applyFill="1" applyBorder="1" applyAlignment="1">
      <alignment horizontal="center" vertical="center"/>
    </xf>
    <xf numFmtId="0" fontId="27" fillId="26" borderId="0" xfId="0" applyFont="1" applyFill="1" applyAlignment="1">
      <alignment horizontal="center" vertical="center"/>
    </xf>
    <xf numFmtId="0" fontId="27" fillId="26" borderId="16" xfId="0" applyFont="1" applyFill="1" applyBorder="1" applyAlignment="1">
      <alignment horizontal="center" vertical="center"/>
    </xf>
    <xf numFmtId="0" fontId="27" fillId="27" borderId="61" xfId="0" applyFont="1" applyFill="1" applyBorder="1" applyAlignment="1">
      <alignment horizontal="left" vertical="center"/>
    </xf>
    <xf numFmtId="0" fontId="27" fillId="27" borderId="62" xfId="0" applyFont="1" applyFill="1" applyBorder="1" applyAlignment="1">
      <alignment horizontal="left" vertical="center"/>
    </xf>
    <xf numFmtId="0" fontId="27" fillId="27" borderId="63" xfId="0" applyFont="1" applyFill="1" applyBorder="1" applyAlignment="1">
      <alignment horizontal="left" vertical="center"/>
    </xf>
    <xf numFmtId="0" fontId="27" fillId="27" borderId="19" xfId="0" applyFont="1" applyFill="1" applyBorder="1" applyAlignment="1">
      <alignment horizontal="left" vertical="center"/>
    </xf>
    <xf numFmtId="0" fontId="27" fillId="27" borderId="16" xfId="0" applyFont="1" applyFill="1" applyBorder="1" applyAlignment="1">
      <alignment horizontal="left" vertical="center"/>
    </xf>
    <xf numFmtId="0" fontId="27" fillId="27" borderId="62" xfId="0" applyFont="1" applyFill="1" applyBorder="1" applyAlignment="1" applyProtection="1">
      <alignment horizontal="left" vertical="center" shrinkToFit="1"/>
      <protection locked="0"/>
    </xf>
    <xf numFmtId="0" fontId="27" fillId="0" borderId="0" xfId="0" applyFont="1" applyAlignment="1">
      <alignment vertical="center" wrapText="1"/>
    </xf>
    <xf numFmtId="0" fontId="40" fillId="30" borderId="0" xfId="0" applyFont="1" applyFill="1" applyAlignment="1">
      <alignment horizontal="left" vertical="top" wrapText="1"/>
    </xf>
    <xf numFmtId="0" fontId="47" fillId="27" borderId="0" xfId="0" applyFont="1" applyFill="1" applyAlignment="1">
      <alignment vertical="center" wrapText="1"/>
    </xf>
    <xf numFmtId="0" fontId="27" fillId="0" borderId="12" xfId="0" applyFont="1" applyBorder="1" applyAlignment="1" applyProtection="1">
      <alignment horizontal="center" vertical="center"/>
      <protection locked="0"/>
    </xf>
    <xf numFmtId="0" fontId="27" fillId="0" borderId="93"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17" xfId="0" applyFont="1" applyBorder="1" applyAlignment="1" applyProtection="1">
      <alignment horizontal="center" vertical="center"/>
      <protection locked="0"/>
    </xf>
    <xf numFmtId="0" fontId="27" fillId="36" borderId="16" xfId="0" applyFont="1" applyFill="1" applyBorder="1" applyAlignment="1" applyProtection="1">
      <alignment horizontal="center" vertical="center"/>
      <protection locked="0"/>
    </xf>
    <xf numFmtId="0" fontId="27" fillId="0" borderId="16" xfId="0" applyFont="1" applyBorder="1" applyAlignment="1">
      <alignment horizontal="left"/>
    </xf>
    <xf numFmtId="0" fontId="27" fillId="0" borderId="92" xfId="0" applyFont="1" applyBorder="1" applyAlignment="1" applyProtection="1">
      <alignment horizontal="left" vertical="top" wrapText="1"/>
      <protection locked="0"/>
    </xf>
    <xf numFmtId="0" fontId="27" fillId="0" borderId="93" xfId="0" applyFont="1" applyBorder="1" applyAlignment="1" applyProtection="1">
      <alignment horizontal="left" vertical="top" wrapText="1"/>
      <protection locked="0"/>
    </xf>
    <xf numFmtId="0" fontId="27" fillId="0" borderId="13" xfId="0" applyFont="1" applyBorder="1" applyAlignment="1" applyProtection="1">
      <alignment horizontal="left" vertical="top" wrapText="1"/>
      <protection locked="0"/>
    </xf>
    <xf numFmtId="0" fontId="27" fillId="0" borderId="0" xfId="0" applyFont="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27" fillId="0" borderId="19" xfId="0" applyFont="1" applyBorder="1" applyAlignment="1" applyProtection="1">
      <alignment horizontal="left" vertical="top" wrapText="1"/>
      <protection locked="0"/>
    </xf>
    <xf numFmtId="0" fontId="27" fillId="0" borderId="16" xfId="0" applyFont="1" applyBorder="1" applyAlignment="1" applyProtection="1">
      <alignment horizontal="left" vertical="top" wrapText="1"/>
      <protection locked="0"/>
    </xf>
    <xf numFmtId="0" fontId="27" fillId="0" borderId="17" xfId="0" applyFont="1" applyBorder="1" applyAlignment="1" applyProtection="1">
      <alignment horizontal="left" vertical="top" wrapText="1"/>
      <protection locked="0"/>
    </xf>
    <xf numFmtId="0" fontId="26" fillId="0" borderId="15" xfId="0" applyFont="1" applyBorder="1" applyAlignment="1">
      <alignment horizontal="left" vertical="center" wrapText="1"/>
    </xf>
    <xf numFmtId="0" fontId="64" fillId="0" borderId="15" xfId="0" applyFont="1" applyBorder="1" applyAlignment="1">
      <alignment horizontal="left" vertical="top" wrapText="1"/>
    </xf>
    <xf numFmtId="0" fontId="27" fillId="0" borderId="0" xfId="0" applyFont="1" applyAlignment="1">
      <alignment horizontal="left" wrapText="1"/>
    </xf>
    <xf numFmtId="0" fontId="26" fillId="0" borderId="0" xfId="0" applyFont="1" applyAlignment="1">
      <alignment horizontal="right" vertical="center" wrapText="1"/>
    </xf>
    <xf numFmtId="0" fontId="26" fillId="0" borderId="14" xfId="0" applyFont="1" applyBorder="1" applyAlignment="1">
      <alignment horizontal="right" vertical="center" wrapText="1"/>
    </xf>
    <xf numFmtId="0" fontId="26" fillId="0" borderId="50" xfId="0" applyFont="1" applyBorder="1" applyAlignment="1">
      <alignment horizontal="center" vertical="top" wrapText="1"/>
    </xf>
    <xf numFmtId="0" fontId="27" fillId="0" borderId="0" xfId="0" applyFont="1" applyAlignment="1">
      <alignment horizontal="left" vertical="top" wrapText="1"/>
    </xf>
    <xf numFmtId="0" fontId="27" fillId="0" borderId="0" xfId="0" applyFont="1" applyAlignment="1">
      <alignment horizontal="left" vertical="center" wrapText="1" shrinkToFit="1"/>
    </xf>
    <xf numFmtId="0" fontId="27" fillId="0" borderId="16" xfId="0" applyFont="1" applyBorder="1" applyAlignment="1">
      <alignment horizontal="left" vertical="center" wrapText="1" shrinkToFit="1"/>
    </xf>
    <xf numFmtId="0" fontId="47" fillId="0" borderId="12" xfId="0" applyFont="1" applyBorder="1" applyAlignment="1" applyProtection="1">
      <alignment vertical="top" wrapText="1"/>
      <protection locked="0"/>
    </xf>
    <xf numFmtId="0" fontId="47" fillId="0" borderId="92" xfId="0" applyFont="1" applyBorder="1" applyAlignment="1" applyProtection="1">
      <alignment vertical="top" wrapText="1"/>
      <protection locked="0"/>
    </xf>
    <xf numFmtId="0" fontId="47" fillId="0" borderId="93" xfId="0" applyFont="1" applyBorder="1" applyAlignment="1" applyProtection="1">
      <alignment vertical="top" wrapText="1"/>
      <protection locked="0"/>
    </xf>
    <xf numFmtId="0" fontId="47" fillId="0" borderId="13" xfId="0" applyFont="1" applyBorder="1" applyAlignment="1" applyProtection="1">
      <alignment vertical="top" wrapText="1"/>
      <protection locked="0"/>
    </xf>
    <xf numFmtId="0" fontId="47" fillId="0" borderId="0" xfId="0" applyFont="1" applyAlignment="1" applyProtection="1">
      <alignment vertical="top" wrapText="1"/>
      <protection locked="0"/>
    </xf>
    <xf numFmtId="0" fontId="47" fillId="0" borderId="14" xfId="0" applyFont="1" applyBorder="1" applyAlignment="1" applyProtection="1">
      <alignment vertical="top" wrapText="1"/>
      <protection locked="0"/>
    </xf>
    <xf numFmtId="0" fontId="47" fillId="0" borderId="19" xfId="0" applyFont="1" applyBorder="1" applyAlignment="1" applyProtection="1">
      <alignment vertical="top" wrapText="1"/>
      <protection locked="0"/>
    </xf>
    <xf numFmtId="0" fontId="47" fillId="0" borderId="16" xfId="0" applyFont="1" applyBorder="1" applyAlignment="1" applyProtection="1">
      <alignment vertical="top" wrapText="1"/>
      <protection locked="0"/>
    </xf>
    <xf numFmtId="0" fontId="47" fillId="0" borderId="17" xfId="0" applyFont="1" applyBorder="1" applyAlignment="1" applyProtection="1">
      <alignment vertical="top" wrapText="1"/>
      <protection locked="0"/>
    </xf>
    <xf numFmtId="0" fontId="85" fillId="0" borderId="0" xfId="0" applyFont="1" applyAlignment="1" applyProtection="1">
      <alignment horizontal="center" vertical="center"/>
      <protection locked="0"/>
    </xf>
    <xf numFmtId="0" fontId="26" fillId="25" borderId="19" xfId="0" applyFont="1" applyFill="1" applyBorder="1" applyAlignment="1">
      <alignment horizontal="center" vertical="top" wrapText="1"/>
    </xf>
    <xf numFmtId="0" fontId="26" fillId="25" borderId="16" xfId="0" applyFont="1" applyFill="1" applyBorder="1" applyAlignment="1">
      <alignment horizontal="center" vertical="top" wrapText="1"/>
    </xf>
    <xf numFmtId="0" fontId="26" fillId="25" borderId="17" xfId="0" applyFont="1" applyFill="1" applyBorder="1" applyAlignment="1">
      <alignment horizontal="center" vertical="top" wrapText="1"/>
    </xf>
    <xf numFmtId="0" fontId="26" fillId="27" borderId="15" xfId="0" applyFont="1" applyFill="1" applyBorder="1" applyAlignment="1">
      <alignment horizontal="left" vertical="top" wrapText="1"/>
    </xf>
    <xf numFmtId="0" fontId="37" fillId="0" borderId="12" xfId="0" applyFont="1" applyBorder="1" applyAlignment="1" applyProtection="1">
      <alignment horizontal="center" wrapText="1"/>
      <protection locked="0"/>
    </xf>
    <xf numFmtId="0" fontId="37" fillId="0" borderId="92" xfId="0" applyFont="1" applyBorder="1" applyAlignment="1" applyProtection="1">
      <alignment horizontal="center" wrapText="1"/>
      <protection locked="0"/>
    </xf>
    <xf numFmtId="0" fontId="37" fillId="0" borderId="93" xfId="0" applyFont="1" applyBorder="1" applyAlignment="1" applyProtection="1">
      <alignment horizontal="center" wrapText="1"/>
      <protection locked="0"/>
    </xf>
    <xf numFmtId="0" fontId="37" fillId="0" borderId="13" xfId="0" applyFont="1" applyBorder="1" applyAlignment="1" applyProtection="1">
      <alignment horizontal="center" wrapText="1"/>
      <protection locked="0"/>
    </xf>
    <xf numFmtId="0" fontId="37" fillId="0" borderId="0" xfId="0" applyFont="1" applyAlignment="1" applyProtection="1">
      <alignment horizontal="center" wrapText="1"/>
      <protection locked="0"/>
    </xf>
    <xf numFmtId="0" fontId="37" fillId="0" borderId="14" xfId="0" applyFont="1" applyBorder="1" applyAlignment="1" applyProtection="1">
      <alignment horizontal="center" wrapText="1"/>
      <protection locked="0"/>
    </xf>
    <xf numFmtId="0" fontId="37" fillId="0" borderId="19" xfId="0" applyFont="1" applyBorder="1" applyAlignment="1" applyProtection="1">
      <alignment horizontal="center" wrapText="1"/>
      <protection locked="0"/>
    </xf>
    <xf numFmtId="0" fontId="37" fillId="0" borderId="16" xfId="0" applyFont="1" applyBorder="1" applyAlignment="1" applyProtection="1">
      <alignment horizontal="center" wrapText="1"/>
      <protection locked="0"/>
    </xf>
    <xf numFmtId="0" fontId="37" fillId="0" borderId="17" xfId="0" applyFont="1" applyBorder="1" applyAlignment="1" applyProtection="1">
      <alignment horizontal="center" wrapText="1"/>
      <protection locked="0"/>
    </xf>
    <xf numFmtId="0" fontId="27" fillId="0" borderId="12" xfId="0" applyFont="1" applyBorder="1" applyAlignment="1" applyProtection="1">
      <alignment horizontal="center" wrapText="1"/>
      <protection locked="0"/>
    </xf>
    <xf numFmtId="0" fontId="27" fillId="0" borderId="92" xfId="0" applyFont="1" applyBorder="1" applyAlignment="1" applyProtection="1">
      <alignment horizontal="center" wrapText="1"/>
      <protection locked="0"/>
    </xf>
    <xf numFmtId="0" fontId="27" fillId="0" borderId="93" xfId="0" applyFont="1" applyBorder="1" applyAlignment="1" applyProtection="1">
      <alignment horizontal="center" wrapText="1"/>
      <protection locked="0"/>
    </xf>
    <xf numFmtId="0" fontId="27" fillId="0" borderId="19" xfId="0" applyFont="1" applyBorder="1" applyAlignment="1" applyProtection="1">
      <alignment horizontal="center" wrapText="1"/>
      <protection locked="0"/>
    </xf>
    <xf numFmtId="0" fontId="27" fillId="0" borderId="16" xfId="0" applyFont="1" applyBorder="1" applyAlignment="1" applyProtection="1">
      <alignment horizontal="center" wrapText="1"/>
      <protection locked="0"/>
    </xf>
    <xf numFmtId="0" fontId="27" fillId="0" borderId="17" xfId="0" applyFont="1" applyBorder="1" applyAlignment="1" applyProtection="1">
      <alignment horizontal="center" wrapText="1"/>
      <protection locked="0"/>
    </xf>
    <xf numFmtId="0" fontId="93" fillId="0" borderId="0" xfId="0" applyFont="1" applyAlignment="1">
      <alignment horizontal="left" vertical="center" wrapText="1"/>
    </xf>
    <xf numFmtId="0" fontId="93" fillId="0" borderId="14" xfId="0" applyFont="1" applyBorder="1" applyAlignment="1">
      <alignment horizontal="left" vertical="center" wrapText="1"/>
    </xf>
    <xf numFmtId="0" fontId="93" fillId="0" borderId="16" xfId="0" applyFont="1" applyBorder="1" applyAlignment="1">
      <alignment horizontal="left" vertical="center" wrapText="1"/>
    </xf>
    <xf numFmtId="0" fontId="93" fillId="0" borderId="17" xfId="0" applyFont="1" applyBorder="1" applyAlignment="1">
      <alignment horizontal="left" vertical="center" wrapText="1"/>
    </xf>
    <xf numFmtId="0" fontId="27" fillId="0" borderId="61" xfId="0" applyFont="1" applyBorder="1" applyProtection="1">
      <alignment vertical="center"/>
      <protection locked="0"/>
    </xf>
    <xf numFmtId="0" fontId="27" fillId="0" borderId="62" xfId="0" applyFont="1" applyBorder="1" applyProtection="1">
      <alignment vertical="center"/>
      <protection locked="0"/>
    </xf>
    <xf numFmtId="0" fontId="27" fillId="0" borderId="63" xfId="0" applyFont="1" applyBorder="1" applyProtection="1">
      <alignment vertical="center"/>
      <protection locked="0"/>
    </xf>
    <xf numFmtId="0" fontId="0" fillId="0" borderId="0" xfId="0" applyAlignment="1">
      <alignment horizontal="left" vertical="center" wrapText="1"/>
    </xf>
    <xf numFmtId="0" fontId="0" fillId="0" borderId="16" xfId="0" applyBorder="1" applyAlignment="1">
      <alignment horizontal="left" vertical="center" wrapText="1"/>
    </xf>
    <xf numFmtId="0" fontId="27" fillId="0" borderId="10" xfId="0" applyFont="1" applyBorder="1" applyAlignment="1" applyProtection="1">
      <alignment horizontal="right" vertical="center"/>
      <protection locked="0"/>
    </xf>
    <xf numFmtId="0" fontId="27" fillId="0" borderId="61" xfId="0" applyFont="1" applyBorder="1" applyAlignment="1" applyProtection="1">
      <alignment horizontal="right" vertical="center"/>
      <protection locked="0"/>
    </xf>
    <xf numFmtId="0" fontId="47" fillId="36" borderId="12" xfId="0" applyFont="1" applyFill="1" applyBorder="1" applyAlignment="1" applyProtection="1">
      <alignment horizontal="center" vertical="center" wrapText="1"/>
      <protection locked="0"/>
    </xf>
    <xf numFmtId="0" fontId="47" fillId="36" borderId="92" xfId="0" applyFont="1" applyFill="1" applyBorder="1" applyAlignment="1" applyProtection="1">
      <alignment horizontal="center" vertical="center" wrapText="1"/>
      <protection locked="0"/>
    </xf>
    <xf numFmtId="0" fontId="47" fillId="36" borderId="93" xfId="0" applyFont="1" applyFill="1" applyBorder="1" applyAlignment="1" applyProtection="1">
      <alignment horizontal="center" vertical="center" wrapText="1"/>
      <protection locked="0"/>
    </xf>
    <xf numFmtId="0" fontId="47" fillId="36" borderId="19" xfId="0" applyFont="1" applyFill="1" applyBorder="1" applyAlignment="1" applyProtection="1">
      <alignment horizontal="center" vertical="center" wrapText="1"/>
      <protection locked="0"/>
    </xf>
    <xf numFmtId="0" fontId="47" fillId="36" borderId="16" xfId="0" applyFont="1" applyFill="1" applyBorder="1" applyAlignment="1" applyProtection="1">
      <alignment horizontal="center" vertical="center" wrapText="1"/>
      <protection locked="0"/>
    </xf>
    <xf numFmtId="0" fontId="47" fillId="36" borderId="17" xfId="0" applyFont="1" applyFill="1" applyBorder="1" applyAlignment="1" applyProtection="1">
      <alignment horizontal="center" vertical="center" wrapText="1"/>
      <protection locked="0"/>
    </xf>
    <xf numFmtId="0" fontId="93" fillId="0" borderId="0" xfId="0" applyFont="1" applyAlignment="1">
      <alignment horizontal="left" vertical="center" wrapText="1" shrinkToFit="1"/>
    </xf>
    <xf numFmtId="0" fontId="93" fillId="0" borderId="14" xfId="0" applyFont="1" applyBorder="1" applyAlignment="1">
      <alignment horizontal="left" vertical="center" wrapText="1" shrinkToFit="1"/>
    </xf>
    <xf numFmtId="0" fontId="61" fillId="0" borderId="15" xfId="0" applyFont="1" applyBorder="1" applyAlignment="1">
      <alignment horizontal="left" vertical="top" wrapText="1"/>
    </xf>
    <xf numFmtId="0" fontId="26" fillId="27" borderId="50" xfId="0" applyFont="1" applyFill="1" applyBorder="1" applyAlignment="1">
      <alignment horizontal="left" vertical="top" wrapText="1"/>
    </xf>
    <xf numFmtId="0" fontId="27" fillId="0" borderId="14" xfId="0" applyFont="1" applyBorder="1" applyAlignment="1">
      <alignment horizontal="left" vertical="center" shrinkToFit="1"/>
    </xf>
    <xf numFmtId="0" fontId="27" fillId="0" borderId="12" xfId="0" applyFont="1" applyBorder="1" applyAlignment="1" applyProtection="1">
      <alignment vertical="top" wrapText="1"/>
      <protection locked="0"/>
    </xf>
    <xf numFmtId="0" fontId="27" fillId="0" borderId="92" xfId="0" applyFont="1" applyBorder="1" applyAlignment="1" applyProtection="1">
      <alignment vertical="top" wrapText="1"/>
      <protection locked="0"/>
    </xf>
    <xf numFmtId="0" fontId="27" fillId="0" borderId="93" xfId="0" applyFont="1" applyBorder="1" applyAlignment="1" applyProtection="1">
      <alignment vertical="top" wrapText="1"/>
      <protection locked="0"/>
    </xf>
    <xf numFmtId="0" fontId="27" fillId="0" borderId="13" xfId="0" applyFont="1" applyBorder="1" applyAlignment="1" applyProtection="1">
      <alignment vertical="top" wrapText="1"/>
      <protection locked="0"/>
    </xf>
    <xf numFmtId="0" fontId="27" fillId="0" borderId="0" xfId="0" applyFont="1" applyAlignment="1" applyProtection="1">
      <alignment vertical="top" wrapText="1"/>
      <protection locked="0"/>
    </xf>
    <xf numFmtId="0" fontId="27" fillId="0" borderId="14" xfId="0" applyFont="1" applyBorder="1" applyAlignment="1" applyProtection="1">
      <alignment vertical="top" wrapText="1"/>
      <protection locked="0"/>
    </xf>
    <xf numFmtId="0" fontId="27" fillId="0" borderId="19" xfId="0" applyFont="1" applyBorder="1" applyAlignment="1" applyProtection="1">
      <alignment vertical="top" wrapText="1"/>
      <protection locked="0"/>
    </xf>
    <xf numFmtId="0" fontId="27" fillId="0" borderId="16" xfId="0" applyFont="1" applyBorder="1" applyAlignment="1" applyProtection="1">
      <alignment vertical="top" wrapText="1"/>
      <protection locked="0"/>
    </xf>
    <xf numFmtId="0" fontId="27" fillId="0" borderId="17" xfId="0" applyFont="1" applyBorder="1" applyAlignment="1" applyProtection="1">
      <alignment vertical="top" wrapText="1"/>
      <protection locked="0"/>
    </xf>
    <xf numFmtId="0" fontId="26" fillId="27" borderId="0" xfId="0" applyFont="1" applyFill="1" applyAlignment="1">
      <alignment horizontal="left" vertical="top" wrapText="1"/>
    </xf>
    <xf numFmtId="0" fontId="26" fillId="27" borderId="48" xfId="0" applyFont="1" applyFill="1" applyBorder="1" applyAlignment="1">
      <alignment horizontal="center" vertical="top" wrapText="1"/>
    </xf>
    <xf numFmtId="0" fontId="27" fillId="26" borderId="12" xfId="0" applyFont="1" applyFill="1" applyBorder="1" applyAlignment="1">
      <alignment horizontal="left" vertical="top" wrapText="1" shrinkToFit="1"/>
    </xf>
    <xf numFmtId="0" fontId="27" fillId="26" borderId="92" xfId="0" applyFont="1" applyFill="1" applyBorder="1" applyAlignment="1">
      <alignment horizontal="left" vertical="top" wrapText="1" shrinkToFit="1"/>
    </xf>
    <xf numFmtId="0" fontId="27" fillId="26" borderId="93" xfId="0" applyFont="1" applyFill="1" applyBorder="1" applyAlignment="1">
      <alignment horizontal="left" vertical="top" wrapText="1" shrinkToFit="1"/>
    </xf>
    <xf numFmtId="0" fontId="27" fillId="26" borderId="19" xfId="0" applyFont="1" applyFill="1" applyBorder="1" applyAlignment="1">
      <alignment horizontal="left" vertical="top" wrapText="1" shrinkToFit="1"/>
    </xf>
    <xf numFmtId="0" fontId="27" fillId="26" borderId="16" xfId="0" applyFont="1" applyFill="1" applyBorder="1" applyAlignment="1">
      <alignment horizontal="left" vertical="top" wrapText="1" shrinkToFit="1"/>
    </xf>
    <xf numFmtId="0" fontId="27" fillId="26" borderId="17" xfId="0" applyFont="1" applyFill="1" applyBorder="1" applyAlignment="1">
      <alignment horizontal="left" vertical="top" wrapText="1" shrinkToFit="1"/>
    </xf>
    <xf numFmtId="0" fontId="27" fillId="36" borderId="92" xfId="0" applyFont="1" applyFill="1" applyBorder="1" applyAlignment="1" applyProtection="1">
      <alignment horizontal="center" vertical="center"/>
      <protection locked="0"/>
    </xf>
    <xf numFmtId="0" fontId="27" fillId="0" borderId="96" xfId="0" applyFont="1" applyBorder="1" applyAlignment="1" applyProtection="1">
      <alignment horizontal="center" vertical="center" shrinkToFit="1"/>
      <protection locked="0"/>
    </xf>
    <xf numFmtId="0" fontId="27" fillId="0" borderId="83" xfId="0" applyFont="1" applyBorder="1" applyAlignment="1" applyProtection="1">
      <alignment horizontal="center" vertical="center" shrinkToFit="1"/>
      <protection locked="0"/>
    </xf>
    <xf numFmtId="0" fontId="27" fillId="0" borderId="82" xfId="0" applyFont="1" applyBorder="1" applyAlignment="1" applyProtection="1">
      <alignment horizontal="center" vertical="center" shrinkToFit="1"/>
      <protection locked="0"/>
    </xf>
    <xf numFmtId="0" fontId="27" fillId="0" borderId="100" xfId="0" applyFont="1" applyBorder="1" applyAlignment="1" applyProtection="1">
      <alignment horizontal="center" vertical="center" shrinkToFit="1"/>
      <protection locked="0"/>
    </xf>
    <xf numFmtId="0" fontId="27" fillId="0" borderId="97" xfId="0" applyFont="1" applyBorder="1" applyAlignment="1" applyProtection="1">
      <alignment horizontal="center" vertical="center" shrinkToFit="1"/>
      <protection locked="0"/>
    </xf>
    <xf numFmtId="0" fontId="27" fillId="0" borderId="81" xfId="0" applyFont="1" applyBorder="1" applyAlignment="1" applyProtection="1">
      <alignment horizontal="center" vertical="center" shrinkToFit="1"/>
      <protection locked="0"/>
    </xf>
    <xf numFmtId="0" fontId="27" fillId="0" borderId="80" xfId="0" applyFont="1" applyBorder="1" applyAlignment="1" applyProtection="1">
      <alignment horizontal="center" vertical="center" shrinkToFit="1"/>
      <protection locked="0"/>
    </xf>
    <xf numFmtId="0" fontId="27" fillId="0" borderId="79" xfId="0" applyFont="1" applyBorder="1" applyAlignment="1" applyProtection="1">
      <alignment horizontal="center" vertical="center" shrinkToFit="1"/>
      <protection locked="0"/>
    </xf>
    <xf numFmtId="0" fontId="27" fillId="0" borderId="102" xfId="0" applyFont="1" applyBorder="1" applyAlignment="1" applyProtection="1">
      <alignment horizontal="center" vertical="center" shrinkToFit="1"/>
      <protection locked="0"/>
    </xf>
    <xf numFmtId="0" fontId="27" fillId="0" borderId="103" xfId="0" applyFont="1" applyBorder="1" applyAlignment="1" applyProtection="1">
      <alignment horizontal="center" vertical="center" shrinkToFit="1"/>
      <protection locked="0"/>
    </xf>
    <xf numFmtId="0" fontId="54" fillId="26" borderId="61" xfId="0" applyFont="1" applyFill="1" applyBorder="1" applyAlignment="1">
      <alignment horizontal="center" vertical="center"/>
    </xf>
    <xf numFmtId="0" fontId="54" fillId="26" borderId="62" xfId="0" applyFont="1" applyFill="1" applyBorder="1" applyAlignment="1">
      <alignment horizontal="center" vertical="center"/>
    </xf>
    <xf numFmtId="0" fontId="54" fillId="26" borderId="63" xfId="0" applyFont="1" applyFill="1" applyBorder="1" applyAlignment="1">
      <alignment horizontal="center" vertical="center"/>
    </xf>
    <xf numFmtId="0" fontId="54" fillId="26" borderId="87" xfId="0" applyFont="1" applyFill="1" applyBorder="1" applyAlignment="1">
      <alignment horizontal="center" vertical="center"/>
    </xf>
    <xf numFmtId="0" fontId="54" fillId="26" borderId="88" xfId="0" applyFont="1" applyFill="1" applyBorder="1" applyAlignment="1">
      <alignment horizontal="center" vertical="center"/>
    </xf>
    <xf numFmtId="0" fontId="27" fillId="0" borderId="94" xfId="0" applyFont="1" applyBorder="1" applyAlignment="1" applyProtection="1">
      <alignment horizontal="center" vertical="center" shrinkToFit="1"/>
      <protection locked="0"/>
    </xf>
    <xf numFmtId="0" fontId="27" fillId="0" borderId="86" xfId="0" applyFont="1" applyBorder="1" applyAlignment="1" applyProtection="1">
      <alignment horizontal="center" vertical="center" shrinkToFit="1"/>
      <protection locked="0"/>
    </xf>
    <xf numFmtId="0" fontId="27" fillId="0" borderId="85" xfId="0" applyFont="1" applyBorder="1" applyAlignment="1" applyProtection="1">
      <alignment horizontal="center" vertical="center" shrinkToFit="1"/>
      <protection locked="0"/>
    </xf>
    <xf numFmtId="0" fontId="27" fillId="0" borderId="101" xfId="0" applyFont="1" applyBorder="1" applyAlignment="1" applyProtection="1">
      <alignment horizontal="center" vertical="center" shrinkToFit="1"/>
      <protection locked="0"/>
    </xf>
    <xf numFmtId="0" fontId="27" fillId="0" borderId="95" xfId="0" applyFont="1" applyBorder="1" applyAlignment="1" applyProtection="1">
      <alignment horizontal="center" vertical="center" shrinkToFit="1"/>
      <protection locked="0"/>
    </xf>
    <xf numFmtId="0" fontId="27" fillId="26" borderId="10" xfId="0" applyFont="1" applyFill="1" applyBorder="1" applyAlignment="1">
      <alignment horizontal="left" shrinkToFit="1"/>
    </xf>
    <xf numFmtId="0" fontId="27" fillId="0" borderId="63" xfId="0" applyFont="1" applyBorder="1" applyAlignment="1" applyProtection="1">
      <alignment horizontal="center" vertical="center"/>
      <protection locked="0"/>
    </xf>
    <xf numFmtId="0" fontId="54" fillId="0" borderId="0" xfId="0" applyFont="1" applyAlignment="1">
      <alignment horizontal="left" vertical="top" wrapText="1"/>
    </xf>
    <xf numFmtId="0" fontId="0" fillId="26" borderId="10" xfId="0" applyFill="1" applyBorder="1" applyAlignment="1">
      <alignment horizontal="center" vertical="center"/>
    </xf>
    <xf numFmtId="0" fontId="27" fillId="0" borderId="10" xfId="0" applyFont="1" applyBorder="1" applyAlignment="1" applyProtection="1">
      <alignment vertical="top" wrapText="1"/>
      <protection locked="0"/>
    </xf>
    <xf numFmtId="0" fontId="26" fillId="27" borderId="178" xfId="0" applyFont="1" applyFill="1" applyBorder="1" applyAlignment="1">
      <alignment horizontal="center" vertical="top" wrapText="1"/>
    </xf>
    <xf numFmtId="0" fontId="27" fillId="0" borderId="13" xfId="0" applyFont="1" applyBorder="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26" fillId="26" borderId="0" xfId="0" applyFont="1" applyFill="1" applyAlignment="1">
      <alignment horizontal="center" vertical="center"/>
    </xf>
    <xf numFmtId="0" fontId="26" fillId="26" borderId="14" xfId="0" applyFont="1" applyFill="1" applyBorder="1" applyAlignment="1">
      <alignment horizontal="center" vertical="center"/>
    </xf>
    <xf numFmtId="0" fontId="26" fillId="26" borderId="16" xfId="0" applyFont="1" applyFill="1" applyBorder="1" applyAlignment="1">
      <alignment horizontal="center" vertical="center"/>
    </xf>
    <xf numFmtId="0" fontId="26" fillId="26" borderId="17" xfId="0" applyFont="1" applyFill="1" applyBorder="1" applyAlignment="1">
      <alignment horizontal="center" vertical="center"/>
    </xf>
    <xf numFmtId="0" fontId="64" fillId="27" borderId="50" xfId="0" applyFont="1" applyFill="1" applyBorder="1" applyAlignment="1">
      <alignment horizontal="left" vertical="top" wrapText="1"/>
    </xf>
    <xf numFmtId="0" fontId="27" fillId="27" borderId="12" xfId="0" applyFont="1" applyFill="1" applyBorder="1" applyAlignment="1" applyProtection="1">
      <alignment vertical="center" wrapText="1" shrinkToFit="1"/>
      <protection locked="0"/>
    </xf>
    <xf numFmtId="0" fontId="27" fillId="27" borderId="92" xfId="0" applyFont="1" applyFill="1" applyBorder="1" applyAlignment="1" applyProtection="1">
      <alignment vertical="center" wrapText="1" shrinkToFit="1"/>
      <protection locked="0"/>
    </xf>
    <xf numFmtId="0" fontId="27" fillId="27" borderId="93" xfId="0" applyFont="1" applyFill="1" applyBorder="1" applyAlignment="1" applyProtection="1">
      <alignment vertical="center" wrapText="1" shrinkToFit="1"/>
      <protection locked="0"/>
    </xf>
    <xf numFmtId="0" fontId="27" fillId="27" borderId="16" xfId="0" applyFont="1" applyFill="1" applyBorder="1" applyAlignment="1" applyProtection="1">
      <alignment vertical="center" shrinkToFit="1"/>
      <protection locked="0"/>
    </xf>
    <xf numFmtId="0" fontId="27" fillId="0" borderId="16" xfId="0" applyFont="1" applyBorder="1">
      <alignment vertical="center"/>
    </xf>
    <xf numFmtId="0" fontId="27" fillId="27" borderId="61" xfId="0" applyFont="1" applyFill="1" applyBorder="1" applyAlignment="1">
      <alignment horizontal="left" vertical="center" shrinkToFit="1"/>
    </xf>
    <xf numFmtId="0" fontId="27" fillId="27" borderId="62" xfId="0" applyFont="1" applyFill="1" applyBorder="1" applyAlignment="1">
      <alignment horizontal="left" vertical="center" shrinkToFit="1"/>
    </xf>
    <xf numFmtId="0" fontId="27" fillId="27" borderId="63" xfId="0" applyFont="1" applyFill="1" applyBorder="1" applyAlignment="1">
      <alignment horizontal="left" vertical="center" shrinkToFit="1"/>
    </xf>
    <xf numFmtId="0" fontId="0" fillId="26" borderId="92" xfId="0" applyFill="1" applyBorder="1" applyAlignment="1">
      <alignment horizontal="center" vertical="center"/>
    </xf>
    <xf numFmtId="0" fontId="0" fillId="26" borderId="93" xfId="0" applyFill="1" applyBorder="1" applyAlignment="1">
      <alignment horizontal="center" vertical="center"/>
    </xf>
    <xf numFmtId="0" fontId="0" fillId="26" borderId="0" xfId="0" applyFill="1" applyAlignment="1">
      <alignment horizontal="center" vertical="center"/>
    </xf>
    <xf numFmtId="0" fontId="0" fillId="26" borderId="14" xfId="0" applyFill="1" applyBorder="1" applyAlignment="1">
      <alignment horizontal="center" vertical="center"/>
    </xf>
    <xf numFmtId="0" fontId="0" fillId="26" borderId="19" xfId="0" applyFill="1" applyBorder="1" applyAlignment="1">
      <alignment horizontal="center" vertical="center"/>
    </xf>
    <xf numFmtId="0" fontId="0" fillId="26" borderId="16" xfId="0" applyFill="1" applyBorder="1" applyAlignment="1">
      <alignment horizontal="center" vertical="center"/>
    </xf>
    <xf numFmtId="0" fontId="0" fillId="26" borderId="17" xfId="0" applyFill="1" applyBorder="1" applyAlignment="1">
      <alignment horizontal="center" vertical="center"/>
    </xf>
    <xf numFmtId="0" fontId="27" fillId="0" borderId="0" xfId="0" applyFont="1">
      <alignment vertical="center"/>
    </xf>
    <xf numFmtId="0" fontId="26" fillId="0" borderId="15" xfId="0" applyFont="1" applyBorder="1" applyAlignment="1">
      <alignment horizontal="left" vertical="top" wrapText="1" readingOrder="1"/>
    </xf>
    <xf numFmtId="0" fontId="26" fillId="0" borderId="18" xfId="0" applyFont="1" applyBorder="1" applyAlignment="1">
      <alignment horizontal="left" vertical="top" wrapText="1" readingOrder="1"/>
    </xf>
    <xf numFmtId="0" fontId="85" fillId="0" borderId="0" xfId="0" applyFont="1">
      <alignment vertical="center"/>
    </xf>
    <xf numFmtId="0" fontId="40" fillId="27" borderId="92" xfId="0" applyFont="1" applyFill="1" applyBorder="1" applyAlignment="1">
      <alignment horizontal="left" vertical="center" wrapText="1"/>
    </xf>
    <xf numFmtId="0" fontId="40" fillId="27" borderId="0" xfId="0" applyFont="1" applyFill="1" applyAlignment="1">
      <alignment horizontal="left" vertical="center" wrapText="1"/>
    </xf>
    <xf numFmtId="0" fontId="27" fillId="26" borderId="61" xfId="0" applyFont="1" applyFill="1" applyBorder="1" applyAlignment="1">
      <alignment horizontal="left" vertical="top"/>
    </xf>
    <xf numFmtId="0" fontId="27" fillId="26" borderId="62" xfId="0" applyFont="1" applyFill="1" applyBorder="1" applyAlignment="1">
      <alignment horizontal="left" vertical="top"/>
    </xf>
    <xf numFmtId="0" fontId="27" fillId="26" borderId="63" xfId="0" applyFont="1" applyFill="1" applyBorder="1" applyAlignment="1">
      <alignment horizontal="left" vertical="top"/>
    </xf>
    <xf numFmtId="0" fontId="27" fillId="36" borderId="10" xfId="0" applyFont="1" applyFill="1" applyBorder="1" applyAlignment="1" applyProtection="1">
      <alignment horizontal="center" vertical="top"/>
      <protection locked="0"/>
    </xf>
    <xf numFmtId="0" fontId="27" fillId="26" borderId="61" xfId="0" applyFont="1" applyFill="1" applyBorder="1" applyAlignment="1">
      <alignment horizontal="left" vertical="center" wrapText="1"/>
    </xf>
    <xf numFmtId="0" fontId="27" fillId="27" borderId="0" xfId="0" applyFont="1" applyFill="1" applyAlignment="1">
      <alignment horizontal="left" vertical="center" shrinkToFit="1"/>
    </xf>
    <xf numFmtId="0" fontId="27" fillId="27" borderId="0" xfId="0" applyFont="1" applyFill="1" applyAlignment="1">
      <alignment horizontal="center" vertical="center"/>
    </xf>
    <xf numFmtId="0" fontId="27" fillId="27" borderId="0" xfId="0" applyFont="1" applyFill="1">
      <alignment vertical="center"/>
    </xf>
    <xf numFmtId="0" fontId="27" fillId="36" borderId="61" xfId="0" applyFont="1" applyFill="1" applyBorder="1" applyAlignment="1" applyProtection="1">
      <alignment horizontal="center" vertical="top"/>
      <protection locked="0"/>
    </xf>
    <xf numFmtId="0" fontId="27" fillId="36" borderId="62" xfId="0" applyFont="1" applyFill="1" applyBorder="1" applyAlignment="1" applyProtection="1">
      <alignment horizontal="center" vertical="top"/>
      <protection locked="0"/>
    </xf>
    <xf numFmtId="0" fontId="27" fillId="36" borderId="63" xfId="0" applyFont="1" applyFill="1" applyBorder="1" applyAlignment="1" applyProtection="1">
      <alignment horizontal="center" vertical="top"/>
      <protection locked="0"/>
    </xf>
    <xf numFmtId="0" fontId="63" fillId="25" borderId="19" xfId="0" applyFont="1" applyFill="1" applyBorder="1" applyAlignment="1">
      <alignment horizontal="center" vertical="top" wrapText="1" shrinkToFit="1"/>
    </xf>
    <xf numFmtId="0" fontId="63" fillId="25" borderId="16" xfId="0" applyFont="1" applyFill="1" applyBorder="1" applyAlignment="1">
      <alignment horizontal="center" vertical="top" wrapText="1" shrinkToFit="1"/>
    </xf>
    <xf numFmtId="0" fontId="63" fillId="25" borderId="17" xfId="0" applyFont="1" applyFill="1" applyBorder="1" applyAlignment="1">
      <alignment horizontal="center" vertical="top" wrapText="1" shrinkToFit="1"/>
    </xf>
    <xf numFmtId="0" fontId="27" fillId="0" borderId="12" xfId="0" applyFont="1" applyBorder="1" applyAlignment="1">
      <alignment vertical="top"/>
    </xf>
    <xf numFmtId="0" fontId="27" fillId="0" borderId="92" xfId="0" applyFont="1" applyBorder="1" applyAlignment="1">
      <alignment vertical="top"/>
    </xf>
    <xf numFmtId="0" fontId="27" fillId="0" borderId="93" xfId="0" applyFont="1" applyBorder="1" applyAlignment="1">
      <alignment vertical="top"/>
    </xf>
    <xf numFmtId="0" fontId="27" fillId="0" borderId="19" xfId="0" applyFont="1" applyBorder="1" applyAlignment="1">
      <alignment vertical="top"/>
    </xf>
    <xf numFmtId="0" fontId="27" fillId="0" borderId="16" xfId="0" applyFont="1" applyBorder="1" applyAlignment="1">
      <alignment vertical="top"/>
    </xf>
    <xf numFmtId="0" fontId="27" fillId="0" borderId="17" xfId="0" applyFont="1" applyBorder="1" applyAlignment="1">
      <alignment vertical="top"/>
    </xf>
    <xf numFmtId="0" fontId="27" fillId="0" borderId="0" xfId="0" applyFont="1" applyAlignment="1">
      <alignment horizontal="left" vertical="top" wrapText="1" shrinkToFit="1"/>
    </xf>
    <xf numFmtId="0" fontId="27" fillId="0" borderId="16" xfId="0" applyFont="1" applyBorder="1" applyAlignment="1">
      <alignment horizontal="left" vertical="top" wrapText="1" shrinkToFit="1"/>
    </xf>
    <xf numFmtId="0" fontId="27" fillId="0" borderId="12" xfId="0" applyFont="1" applyBorder="1" applyAlignment="1" applyProtection="1">
      <alignment vertical="top" wrapText="1" shrinkToFit="1"/>
      <protection locked="0"/>
    </xf>
    <xf numFmtId="0" fontId="27" fillId="0" borderId="92" xfId="0" applyFont="1" applyBorder="1" applyAlignment="1" applyProtection="1">
      <alignment vertical="top" wrapText="1" shrinkToFit="1"/>
      <protection locked="0"/>
    </xf>
    <xf numFmtId="0" fontId="27" fillId="0" borderId="93" xfId="0" applyFont="1" applyBorder="1" applyAlignment="1" applyProtection="1">
      <alignment vertical="top" wrapText="1" shrinkToFit="1"/>
      <protection locked="0"/>
    </xf>
    <xf numFmtId="0" fontId="27" fillId="0" borderId="13" xfId="0" applyFont="1" applyBorder="1" applyAlignment="1" applyProtection="1">
      <alignment vertical="top" wrapText="1" shrinkToFit="1"/>
      <protection locked="0"/>
    </xf>
    <xf numFmtId="0" fontId="27" fillId="0" borderId="0" xfId="0" applyFont="1" applyAlignment="1" applyProtection="1">
      <alignment vertical="top" wrapText="1" shrinkToFit="1"/>
      <protection locked="0"/>
    </xf>
    <xf numFmtId="0" fontId="27" fillId="0" borderId="14" xfId="0" applyFont="1" applyBorder="1" applyAlignment="1" applyProtection="1">
      <alignment vertical="top" wrapText="1" shrinkToFit="1"/>
      <protection locked="0"/>
    </xf>
    <xf numFmtId="0" fontId="27" fillId="0" borderId="19" xfId="0" applyFont="1" applyBorder="1" applyAlignment="1" applyProtection="1">
      <alignment vertical="top" wrapText="1" shrinkToFit="1"/>
      <protection locked="0"/>
    </xf>
    <xf numFmtId="0" fontId="27" fillId="0" borderId="16" xfId="0" applyFont="1" applyBorder="1" applyAlignment="1" applyProtection="1">
      <alignment vertical="top" wrapText="1" shrinkToFit="1"/>
      <protection locked="0"/>
    </xf>
    <xf numFmtId="0" fontId="27" fillId="0" borderId="17" xfId="0" applyFont="1" applyBorder="1" applyAlignment="1" applyProtection="1">
      <alignment vertical="top" wrapText="1" shrinkToFit="1"/>
      <protection locked="0"/>
    </xf>
    <xf numFmtId="0" fontId="27" fillId="27" borderId="12" xfId="0" applyFont="1" applyFill="1" applyBorder="1" applyAlignment="1">
      <alignment horizontal="left" vertical="center" shrinkToFit="1"/>
    </xf>
    <xf numFmtId="0" fontId="27" fillId="27" borderId="92" xfId="0" applyFont="1" applyFill="1" applyBorder="1" applyAlignment="1">
      <alignment horizontal="left" vertical="center" shrinkToFit="1"/>
    </xf>
    <xf numFmtId="0" fontId="27" fillId="27" borderId="93" xfId="0" applyFont="1" applyFill="1" applyBorder="1" applyAlignment="1">
      <alignment horizontal="left" vertical="center" shrinkToFit="1"/>
    </xf>
    <xf numFmtId="0" fontId="27" fillId="27" borderId="16" xfId="0" applyFont="1" applyFill="1" applyBorder="1" applyAlignment="1" applyProtection="1">
      <alignment horizontal="left" vertical="center" shrinkToFit="1"/>
      <protection locked="0"/>
    </xf>
    <xf numFmtId="0" fontId="27" fillId="27" borderId="10" xfId="0" applyFont="1" applyFill="1" applyBorder="1" applyAlignment="1">
      <alignment horizontal="left" vertical="center" shrinkToFit="1"/>
    </xf>
    <xf numFmtId="0" fontId="84" fillId="0" borderId="12" xfId="0" applyFont="1" applyBorder="1" applyAlignment="1" applyProtection="1">
      <alignment horizontal="center" vertical="top" wrapText="1" shrinkToFit="1"/>
      <protection locked="0"/>
    </xf>
    <xf numFmtId="0" fontId="84" fillId="0" borderId="92" xfId="0" applyFont="1" applyBorder="1" applyAlignment="1" applyProtection="1">
      <alignment horizontal="center" vertical="top" wrapText="1" shrinkToFit="1"/>
      <protection locked="0"/>
    </xf>
    <xf numFmtId="0" fontId="84" fillId="0" borderId="93" xfId="0" applyFont="1" applyBorder="1" applyAlignment="1" applyProtection="1">
      <alignment horizontal="center" vertical="top" wrapText="1" shrinkToFit="1"/>
      <protection locked="0"/>
    </xf>
    <xf numFmtId="0" fontId="84" fillId="0" borderId="13" xfId="0" applyFont="1" applyBorder="1" applyAlignment="1" applyProtection="1">
      <alignment horizontal="center" vertical="top" wrapText="1" shrinkToFit="1"/>
      <protection locked="0"/>
    </xf>
    <xf numFmtId="0" fontId="84" fillId="0" borderId="0" xfId="0" applyFont="1" applyAlignment="1" applyProtection="1">
      <alignment horizontal="center" vertical="top" wrapText="1" shrinkToFit="1"/>
      <protection locked="0"/>
    </xf>
    <xf numFmtId="0" fontId="84" fillId="0" borderId="14" xfId="0" applyFont="1" applyBorder="1" applyAlignment="1" applyProtection="1">
      <alignment horizontal="center" vertical="top" wrapText="1" shrinkToFit="1"/>
      <protection locked="0"/>
    </xf>
    <xf numFmtId="0" fontId="84" fillId="0" borderId="19" xfId="0" applyFont="1" applyBorder="1" applyAlignment="1" applyProtection="1">
      <alignment horizontal="center" vertical="top" wrapText="1" shrinkToFit="1"/>
      <protection locked="0"/>
    </xf>
    <xf numFmtId="0" fontId="84" fillId="0" borderId="16" xfId="0" applyFont="1" applyBorder="1" applyAlignment="1" applyProtection="1">
      <alignment horizontal="center" vertical="top" wrapText="1" shrinkToFit="1"/>
      <protection locked="0"/>
    </xf>
    <xf numFmtId="0" fontId="84" fillId="0" borderId="17" xfId="0" applyFont="1" applyBorder="1" applyAlignment="1" applyProtection="1">
      <alignment horizontal="center" vertical="top" wrapText="1" shrinkToFit="1"/>
      <protection locked="0"/>
    </xf>
    <xf numFmtId="0" fontId="27" fillId="27" borderId="0" xfId="0" applyFont="1" applyFill="1" applyAlignment="1">
      <alignment horizontal="left" vertical="center" wrapText="1"/>
    </xf>
    <xf numFmtId="0" fontId="64" fillId="27" borderId="13" xfId="0" applyFont="1" applyFill="1" applyBorder="1" applyAlignment="1">
      <alignment vertical="top" wrapText="1"/>
    </xf>
    <xf numFmtId="0" fontId="62" fillId="0" borderId="13" xfId="0" applyFont="1" applyBorder="1" applyAlignment="1">
      <alignment vertical="top" wrapText="1"/>
    </xf>
    <xf numFmtId="0" fontId="64" fillId="0" borderId="48" xfId="0" applyFont="1" applyBorder="1" applyAlignment="1">
      <alignment horizontal="center" vertical="top" wrapText="1"/>
    </xf>
    <xf numFmtId="0" fontId="64" fillId="0" borderId="0" xfId="0" applyFont="1" applyAlignment="1">
      <alignment horizontal="left" vertical="top" wrapText="1"/>
    </xf>
    <xf numFmtId="0" fontId="85" fillId="27" borderId="0" xfId="0" applyFont="1" applyFill="1" applyAlignment="1">
      <alignment horizontal="left" vertical="center" shrinkToFit="1"/>
    </xf>
    <xf numFmtId="0" fontId="27" fillId="27" borderId="61" xfId="0" applyFont="1" applyFill="1" applyBorder="1" applyAlignment="1" applyProtection="1">
      <alignment horizontal="center" vertical="center"/>
      <protection locked="0"/>
    </xf>
    <xf numFmtId="0" fontId="27" fillId="27" borderId="62" xfId="0" applyFont="1" applyFill="1" applyBorder="1" applyAlignment="1" applyProtection="1">
      <alignment horizontal="center" vertical="center"/>
      <protection locked="0"/>
    </xf>
    <xf numFmtId="0" fontId="0" fillId="27" borderId="15" xfId="0" applyFill="1" applyBorder="1" applyAlignment="1">
      <alignment horizontal="left" vertical="top" wrapText="1"/>
    </xf>
    <xf numFmtId="0" fontId="61" fillId="0" borderId="0" xfId="0" applyFont="1" applyAlignment="1">
      <alignment horizontal="left" vertical="top" wrapText="1"/>
    </xf>
    <xf numFmtId="0" fontId="61" fillId="0" borderId="48" xfId="0" applyFont="1" applyBorder="1" applyAlignment="1">
      <alignment horizontal="center" vertical="top" wrapText="1"/>
    </xf>
    <xf numFmtId="0" fontId="27" fillId="0" borderId="0" xfId="0" applyFont="1" applyAlignment="1" applyProtection="1">
      <alignment horizontal="center" vertical="center" wrapText="1"/>
      <protection locked="0"/>
    </xf>
    <xf numFmtId="0" fontId="27" fillId="0" borderId="0" xfId="0" applyFont="1" applyAlignment="1">
      <alignment horizontal="left" vertical="top"/>
    </xf>
    <xf numFmtId="0" fontId="0" fillId="0" borderId="0" xfId="0" applyAlignment="1">
      <alignment vertical="top"/>
    </xf>
    <xf numFmtId="189" fontId="27" fillId="0" borderId="61" xfId="0" applyNumberFormat="1" applyFont="1" applyBorder="1" applyAlignment="1" applyProtection="1">
      <alignment horizontal="left" vertical="top"/>
      <protection locked="0"/>
    </xf>
    <xf numFmtId="189" fontId="27" fillId="0" borderId="62" xfId="0" applyNumberFormat="1" applyFont="1" applyBorder="1" applyAlignment="1" applyProtection="1">
      <alignment horizontal="left" vertical="top"/>
      <protection locked="0"/>
    </xf>
    <xf numFmtId="189" fontId="27" fillId="0" borderId="63" xfId="0" applyNumberFormat="1" applyFont="1" applyBorder="1" applyAlignment="1" applyProtection="1">
      <alignment horizontal="left" vertical="top"/>
      <protection locked="0"/>
    </xf>
    <xf numFmtId="0" fontId="27" fillId="0" borderId="61" xfId="0" applyFont="1" applyBorder="1" applyAlignment="1" applyProtection="1">
      <alignment horizontal="left" vertical="top"/>
      <protection locked="0"/>
    </xf>
    <xf numFmtId="0" fontId="27" fillId="0" borderId="62" xfId="0" applyFont="1" applyBorder="1" applyAlignment="1" applyProtection="1">
      <alignment horizontal="left" vertical="top"/>
      <protection locked="0"/>
    </xf>
    <xf numFmtId="0" fontId="27" fillId="0" borderId="63" xfId="0" applyFont="1" applyBorder="1" applyAlignment="1" applyProtection="1">
      <alignment horizontal="left" vertical="top"/>
      <protection locked="0"/>
    </xf>
    <xf numFmtId="0" fontId="27" fillId="0" borderId="61" xfId="0" applyFont="1" applyBorder="1" applyAlignment="1" applyProtection="1">
      <alignment vertical="top"/>
      <protection locked="0"/>
    </xf>
    <xf numFmtId="0" fontId="27" fillId="0" borderId="62" xfId="0" applyFont="1" applyBorder="1" applyAlignment="1" applyProtection="1">
      <alignment vertical="top"/>
      <protection locked="0"/>
    </xf>
    <xf numFmtId="0" fontId="27" fillId="0" borderId="63" xfId="0" applyFont="1" applyBorder="1" applyAlignment="1" applyProtection="1">
      <alignment vertical="top"/>
      <protection locked="0"/>
    </xf>
    <xf numFmtId="0" fontId="27" fillId="26" borderId="12" xfId="0" applyFont="1" applyFill="1" applyBorder="1" applyAlignment="1">
      <alignment vertical="center" wrapText="1" shrinkToFit="1"/>
    </xf>
    <xf numFmtId="0" fontId="27" fillId="26" borderId="92" xfId="0" applyFont="1" applyFill="1" applyBorder="1" applyAlignment="1">
      <alignment vertical="center" wrapText="1" shrinkToFit="1"/>
    </xf>
    <xf numFmtId="0" fontId="27" fillId="26" borderId="93" xfId="0" applyFont="1" applyFill="1" applyBorder="1" applyAlignment="1">
      <alignment vertical="center" wrapText="1" shrinkToFit="1"/>
    </xf>
    <xf numFmtId="0" fontId="27" fillId="26" borderId="19" xfId="0" applyFont="1" applyFill="1" applyBorder="1" applyAlignment="1">
      <alignment vertical="center" wrapText="1" shrinkToFit="1"/>
    </xf>
    <xf numFmtId="0" fontId="27" fillId="26" borderId="16" xfId="0" applyFont="1" applyFill="1" applyBorder="1" applyAlignment="1">
      <alignment vertical="center" wrapText="1" shrinkToFit="1"/>
    </xf>
    <xf numFmtId="0" fontId="27" fillId="26" borderId="17" xfId="0" applyFont="1" applyFill="1" applyBorder="1" applyAlignment="1">
      <alignment vertical="center" wrapText="1" shrinkToFit="1"/>
    </xf>
    <xf numFmtId="0" fontId="26" fillId="0" borderId="23" xfId="0" applyFont="1" applyBorder="1" applyAlignment="1">
      <alignment horizontal="center" vertical="center" wrapText="1"/>
    </xf>
    <xf numFmtId="0" fontId="26" fillId="36" borderId="10" xfId="0" applyFont="1" applyFill="1" applyBorder="1" applyAlignment="1" applyProtection="1">
      <alignment horizontal="center" vertical="center"/>
      <protection locked="0"/>
    </xf>
    <xf numFmtId="0" fontId="26" fillId="26" borderId="13" xfId="0" applyFont="1" applyFill="1" applyBorder="1" applyAlignment="1">
      <alignment horizontal="left" vertical="center" wrapText="1"/>
    </xf>
    <xf numFmtId="0" fontId="26" fillId="26" borderId="0" xfId="0" applyFont="1" applyFill="1" applyAlignment="1">
      <alignment horizontal="left" vertical="center" wrapText="1"/>
    </xf>
    <xf numFmtId="0" fontId="26" fillId="26" borderId="14" xfId="0" applyFont="1" applyFill="1" applyBorder="1" applyAlignment="1">
      <alignment horizontal="left" vertical="center" wrapText="1"/>
    </xf>
    <xf numFmtId="0" fontId="26" fillId="36" borderId="12" xfId="0" applyFont="1" applyFill="1" applyBorder="1" applyAlignment="1" applyProtection="1">
      <alignment horizontal="center" vertical="center"/>
      <protection locked="0"/>
    </xf>
    <xf numFmtId="0" fontId="26" fillId="36" borderId="93" xfId="0" applyFont="1" applyFill="1" applyBorder="1" applyAlignment="1" applyProtection="1">
      <alignment horizontal="center" vertical="center"/>
      <protection locked="0"/>
    </xf>
    <xf numFmtId="0" fontId="26" fillId="36" borderId="13" xfId="0" applyFont="1" applyFill="1" applyBorder="1" applyAlignment="1" applyProtection="1">
      <alignment horizontal="center" vertical="center"/>
      <protection locked="0"/>
    </xf>
    <xf numFmtId="0" fontId="26" fillId="36" borderId="14" xfId="0" applyFont="1" applyFill="1" applyBorder="1" applyAlignment="1" applyProtection="1">
      <alignment horizontal="center" vertical="center"/>
      <protection locked="0"/>
    </xf>
    <xf numFmtId="0" fontId="26" fillId="36" borderId="19" xfId="0" applyFont="1" applyFill="1" applyBorder="1" applyAlignment="1" applyProtection="1">
      <alignment horizontal="center" vertical="center"/>
      <protection locked="0"/>
    </xf>
    <xf numFmtId="0" fontId="26" fillId="36" borderId="17" xfId="0" applyFont="1" applyFill="1" applyBorder="1" applyAlignment="1" applyProtection="1">
      <alignment horizontal="center" vertical="center"/>
      <protection locked="0"/>
    </xf>
    <xf numFmtId="0" fontId="26" fillId="26" borderId="36" xfId="0" applyFont="1" applyFill="1" applyBorder="1" applyAlignment="1">
      <alignment horizontal="center" vertical="center" wrapText="1"/>
    </xf>
    <xf numFmtId="0" fontId="26" fillId="26" borderId="38" xfId="0" applyFont="1" applyFill="1" applyBorder="1" applyAlignment="1">
      <alignment horizontal="center" vertical="center" wrapText="1"/>
    </xf>
    <xf numFmtId="0" fontId="26" fillId="26" borderId="37" xfId="0" applyFont="1" applyFill="1" applyBorder="1" applyAlignment="1">
      <alignment horizontal="center" vertical="center" wrapText="1"/>
    </xf>
    <xf numFmtId="0" fontId="26" fillId="0" borderId="11"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29" borderId="28" xfId="0" applyFont="1" applyFill="1" applyBorder="1" applyAlignment="1">
      <alignment horizontal="center" vertical="center" wrapText="1"/>
    </xf>
    <xf numFmtId="0" fontId="26" fillId="29" borderId="29" xfId="0" applyFont="1" applyFill="1" applyBorder="1" applyAlignment="1">
      <alignment horizontal="center" vertical="center" wrapText="1"/>
    </xf>
    <xf numFmtId="0" fontId="26" fillId="26" borderId="29" xfId="0" applyFont="1" applyFill="1" applyBorder="1" applyAlignment="1">
      <alignment horizontal="center" vertical="center" wrapText="1"/>
    </xf>
    <xf numFmtId="0" fontId="26" fillId="26" borderId="30" xfId="0" applyFont="1" applyFill="1" applyBorder="1" applyAlignment="1">
      <alignment horizontal="center" vertical="center" wrapText="1"/>
    </xf>
    <xf numFmtId="0" fontId="26" fillId="0" borderId="10" xfId="0" applyFont="1" applyBorder="1" applyAlignment="1" applyProtection="1">
      <alignment horizontal="center" vertical="center" wrapText="1"/>
      <protection locked="0"/>
    </xf>
    <xf numFmtId="0" fontId="26" fillId="37" borderId="0" xfId="0" applyFont="1" applyFill="1" applyAlignment="1">
      <alignment horizontal="left" vertical="center" wrapText="1"/>
    </xf>
    <xf numFmtId="0" fontId="30" fillId="37" borderId="16" xfId="0" applyFont="1" applyFill="1" applyBorder="1" applyAlignment="1">
      <alignment horizontal="left" vertical="center" wrapText="1"/>
    </xf>
    <xf numFmtId="0" fontId="30" fillId="37" borderId="0" xfId="0" applyFont="1" applyFill="1" applyAlignment="1">
      <alignment horizontal="left" vertical="center" wrapText="1"/>
    </xf>
    <xf numFmtId="0" fontId="26" fillId="36" borderId="13" xfId="0" applyFont="1" applyFill="1" applyBorder="1" applyAlignment="1" applyProtection="1">
      <alignment horizontal="center" vertical="center" wrapText="1"/>
      <protection locked="0"/>
    </xf>
    <xf numFmtId="0" fontId="26" fillId="36" borderId="14" xfId="0" applyFont="1" applyFill="1" applyBorder="1" applyAlignment="1" applyProtection="1">
      <alignment horizontal="center" vertical="center" wrapText="1"/>
      <protection locked="0"/>
    </xf>
    <xf numFmtId="0" fontId="50" fillId="26" borderId="12" xfId="0" applyFont="1" applyFill="1" applyBorder="1" applyAlignment="1">
      <alignment horizontal="left" vertical="center" wrapText="1"/>
    </xf>
    <xf numFmtId="0" fontId="50" fillId="37" borderId="0" xfId="0" applyFont="1" applyFill="1" applyAlignment="1">
      <alignment horizontal="left" vertical="center" wrapText="1"/>
    </xf>
    <xf numFmtId="0" fontId="50" fillId="37" borderId="16" xfId="0" applyFont="1" applyFill="1" applyBorder="1" applyAlignment="1">
      <alignment horizontal="left" vertical="center" wrapText="1"/>
    </xf>
    <xf numFmtId="0" fontId="27" fillId="29" borderId="28" xfId="0" applyFont="1" applyFill="1" applyBorder="1" applyAlignment="1">
      <alignment horizontal="center" vertical="center"/>
    </xf>
    <xf numFmtId="0" fontId="27" fillId="29" borderId="29" xfId="0" applyFont="1" applyFill="1" applyBorder="1" applyAlignment="1">
      <alignment horizontal="center" vertical="center"/>
    </xf>
    <xf numFmtId="0" fontId="30" fillId="0" borderId="0" xfId="0" applyFont="1" applyAlignment="1">
      <alignment horizontal="left" vertical="center" wrapText="1"/>
    </xf>
    <xf numFmtId="0" fontId="30" fillId="0" borderId="16" xfId="0" applyFont="1" applyBorder="1" applyAlignment="1">
      <alignment horizontal="left" vertical="center" wrapText="1"/>
    </xf>
    <xf numFmtId="0" fontId="30" fillId="26" borderId="61" xfId="0" applyFont="1" applyFill="1" applyBorder="1" applyAlignment="1">
      <alignment horizontal="center" vertical="center" wrapText="1"/>
    </xf>
    <xf numFmtId="0" fontId="30" fillId="26" borderId="62" xfId="0" applyFont="1" applyFill="1" applyBorder="1" applyAlignment="1">
      <alignment horizontal="center" vertical="center" wrapText="1"/>
    </xf>
    <xf numFmtId="0" fontId="30" fillId="26" borderId="61" xfId="0" applyFont="1" applyFill="1" applyBorder="1" applyAlignment="1">
      <alignment horizontal="center" vertical="center"/>
    </xf>
    <xf numFmtId="0" fontId="30" fillId="26" borderId="62" xfId="0" applyFont="1" applyFill="1" applyBorder="1" applyAlignment="1">
      <alignment horizontal="center" vertical="center"/>
    </xf>
    <xf numFmtId="0" fontId="30" fillId="26" borderId="63" xfId="0" applyFont="1" applyFill="1" applyBorder="1" applyAlignment="1">
      <alignment horizontal="center" vertical="center"/>
    </xf>
    <xf numFmtId="0" fontId="30" fillId="26" borderId="135" xfId="0" applyFont="1" applyFill="1" applyBorder="1" applyAlignment="1">
      <alignment horizontal="center" vertical="center" wrapText="1"/>
    </xf>
    <xf numFmtId="0" fontId="30" fillId="26" borderId="136" xfId="0" applyFont="1" applyFill="1" applyBorder="1" applyAlignment="1">
      <alignment horizontal="center" vertical="center" wrapText="1"/>
    </xf>
    <xf numFmtId="0" fontId="30" fillId="26" borderId="137" xfId="0" applyFont="1" applyFill="1" applyBorder="1" applyAlignment="1">
      <alignment horizontal="center" vertical="center" wrapText="1"/>
    </xf>
    <xf numFmtId="0" fontId="30" fillId="26" borderId="138" xfId="0" applyFont="1" applyFill="1" applyBorder="1" applyAlignment="1">
      <alignment horizontal="center" vertical="center" wrapText="1"/>
    </xf>
    <xf numFmtId="0" fontId="30" fillId="26" borderId="16" xfId="0" applyFont="1" applyFill="1" applyBorder="1" applyAlignment="1">
      <alignment horizontal="center" vertical="center" wrapText="1"/>
    </xf>
    <xf numFmtId="0" fontId="30" fillId="26" borderId="126" xfId="0" applyFont="1" applyFill="1" applyBorder="1" applyAlignment="1">
      <alignment horizontal="center" vertical="center" wrapText="1"/>
    </xf>
    <xf numFmtId="191" fontId="27" fillId="29" borderId="139" xfId="43" applyNumberFormat="1" applyFont="1" applyFill="1" applyBorder="1" applyAlignment="1" applyProtection="1">
      <alignment horizontal="right" vertical="center" shrinkToFit="1"/>
    </xf>
    <xf numFmtId="191" fontId="27" fillId="29" borderId="34" xfId="43" applyNumberFormat="1" applyFont="1" applyFill="1" applyBorder="1" applyAlignment="1" applyProtection="1">
      <alignment horizontal="right" vertical="center" shrinkToFit="1"/>
    </xf>
    <xf numFmtId="38" fontId="27" fillId="29" borderId="19" xfId="43" applyFont="1" applyFill="1" applyBorder="1" applyAlignment="1" applyProtection="1">
      <alignment horizontal="right" vertical="center" shrinkToFit="1"/>
    </xf>
    <xf numFmtId="38" fontId="27" fillId="29" borderId="16" xfId="43" applyFont="1" applyFill="1" applyBorder="1" applyAlignment="1" applyProtection="1">
      <alignment horizontal="right" vertical="center" shrinkToFit="1"/>
    </xf>
    <xf numFmtId="0" fontId="30" fillId="26" borderId="12" xfId="0" applyFont="1" applyFill="1" applyBorder="1" applyAlignment="1">
      <alignment horizontal="center" vertical="center" wrapText="1"/>
    </xf>
    <xf numFmtId="0" fontId="30" fillId="26" borderId="92" xfId="0" applyFont="1" applyFill="1" applyBorder="1" applyAlignment="1">
      <alignment horizontal="center" vertical="center" wrapText="1"/>
    </xf>
    <xf numFmtId="0" fontId="30" fillId="26" borderId="93" xfId="0" applyFont="1" applyFill="1" applyBorder="1" applyAlignment="1">
      <alignment horizontal="center" vertical="center" wrapText="1"/>
    </xf>
    <xf numFmtId="0" fontId="30" fillId="26" borderId="19" xfId="0" applyFont="1" applyFill="1" applyBorder="1" applyAlignment="1">
      <alignment horizontal="center" vertical="center" wrapText="1"/>
    </xf>
    <xf numFmtId="0" fontId="30" fillId="26" borderId="17" xfId="0" applyFont="1" applyFill="1" applyBorder="1" applyAlignment="1">
      <alignment horizontal="center" vertical="center" wrapText="1"/>
    </xf>
    <xf numFmtId="0" fontId="30" fillId="26" borderId="135" xfId="0" applyFont="1" applyFill="1" applyBorder="1" applyAlignment="1">
      <alignment horizontal="left" vertical="center" wrapText="1"/>
    </xf>
    <xf numFmtId="0" fontId="30" fillId="26" borderId="136" xfId="0" applyFont="1" applyFill="1" applyBorder="1" applyAlignment="1">
      <alignment horizontal="left" vertical="center" wrapText="1"/>
    </xf>
    <xf numFmtId="0" fontId="30" fillId="26" borderId="137" xfId="0" applyFont="1" applyFill="1" applyBorder="1" applyAlignment="1">
      <alignment horizontal="left" vertical="center" wrapText="1"/>
    </xf>
    <xf numFmtId="0" fontId="30" fillId="26" borderId="138" xfId="0" applyFont="1" applyFill="1" applyBorder="1" applyAlignment="1">
      <alignment horizontal="left" vertical="center" wrapText="1"/>
    </xf>
    <xf numFmtId="0" fontId="30" fillId="26" borderId="16" xfId="0" applyFont="1" applyFill="1" applyBorder="1" applyAlignment="1">
      <alignment horizontal="left" vertical="center" wrapText="1"/>
    </xf>
    <xf numFmtId="0" fontId="30" fillId="26" borderId="126" xfId="0" applyFont="1" applyFill="1" applyBorder="1" applyAlignment="1">
      <alignment horizontal="left" vertical="center" wrapText="1"/>
    </xf>
    <xf numFmtId="0" fontId="27" fillId="0" borderId="62" xfId="0" applyFont="1" applyBorder="1" applyAlignment="1" applyProtection="1">
      <alignment horizontal="right" vertical="center"/>
      <protection locked="0"/>
    </xf>
    <xf numFmtId="0" fontId="26" fillId="0" borderId="90" xfId="0" applyFont="1" applyBorder="1" applyAlignment="1">
      <alignment horizontal="center" vertical="center" wrapText="1"/>
    </xf>
    <xf numFmtId="38" fontId="27" fillId="27" borderId="31" xfId="0" applyNumberFormat="1" applyFont="1" applyFill="1" applyBorder="1" applyAlignment="1" applyProtection="1">
      <alignment horizontal="center" vertical="center" shrinkToFit="1"/>
      <protection locked="0"/>
    </xf>
    <xf numFmtId="0" fontId="27" fillId="27" borderId="60" xfId="0" applyFont="1" applyFill="1" applyBorder="1" applyAlignment="1" applyProtection="1">
      <alignment horizontal="center" vertical="center" shrinkToFit="1"/>
      <protection locked="0"/>
    </xf>
    <xf numFmtId="0" fontId="27" fillId="27" borderId="32" xfId="0" applyFont="1" applyFill="1" applyBorder="1" applyAlignment="1" applyProtection="1">
      <alignment horizontal="center" vertical="center" shrinkToFit="1"/>
      <protection locked="0"/>
    </xf>
    <xf numFmtId="0" fontId="26" fillId="27" borderId="0" xfId="0" applyFont="1" applyFill="1" applyAlignment="1">
      <alignment horizontal="left" vertical="center" wrapText="1"/>
    </xf>
    <xf numFmtId="0" fontId="102" fillId="26" borderId="0" xfId="0" applyFont="1" applyFill="1" applyAlignment="1">
      <alignment horizontal="left" vertical="center" wrapText="1"/>
    </xf>
    <xf numFmtId="0" fontId="29" fillId="27" borderId="31" xfId="0" applyFont="1" applyFill="1" applyBorder="1" applyAlignment="1" applyProtection="1">
      <alignment horizontal="center" vertical="center"/>
      <protection locked="0"/>
    </xf>
    <xf numFmtId="0" fontId="29" fillId="27" borderId="32" xfId="0" applyFont="1" applyFill="1" applyBorder="1" applyAlignment="1" applyProtection="1">
      <alignment horizontal="center" vertical="center"/>
      <protection locked="0"/>
    </xf>
    <xf numFmtId="0" fontId="27" fillId="0" borderId="16" xfId="0" applyFont="1" applyBorder="1" applyAlignment="1">
      <alignment vertical="center" shrinkToFit="1"/>
    </xf>
    <xf numFmtId="0" fontId="27" fillId="0" borderId="89" xfId="0" applyFont="1" applyBorder="1" applyAlignment="1">
      <alignment vertical="center" shrinkToFit="1"/>
    </xf>
    <xf numFmtId="0" fontId="50" fillId="27" borderId="0" xfId="0" applyFont="1" applyFill="1" applyAlignment="1">
      <alignment horizontal="left" vertical="center" wrapText="1"/>
    </xf>
    <xf numFmtId="49" fontId="26" fillId="36" borderId="61" xfId="0" applyNumberFormat="1" applyFont="1" applyFill="1" applyBorder="1" applyAlignment="1" applyProtection="1">
      <alignment horizontal="center" vertical="center" shrinkToFit="1"/>
      <protection locked="0"/>
    </xf>
    <xf numFmtId="49" fontId="26" fillId="36" borderId="62" xfId="0" applyNumberFormat="1" applyFont="1" applyFill="1" applyBorder="1" applyAlignment="1" applyProtection="1">
      <alignment horizontal="center" vertical="center" shrinkToFit="1"/>
      <protection locked="0"/>
    </xf>
    <xf numFmtId="49" fontId="26" fillId="36" borderId="63" xfId="0" applyNumberFormat="1" applyFont="1" applyFill="1" applyBorder="1" applyAlignment="1" applyProtection="1">
      <alignment horizontal="center" vertical="center" shrinkToFit="1"/>
      <protection locked="0"/>
    </xf>
    <xf numFmtId="0" fontId="100" fillId="26" borderId="10" xfId="0" applyFont="1" applyFill="1" applyBorder="1" applyAlignment="1" applyProtection="1">
      <alignment horizontal="center" vertical="center" shrinkToFit="1"/>
      <protection locked="0"/>
    </xf>
    <xf numFmtId="38" fontId="100" fillId="26" borderId="61" xfId="43" applyFont="1" applyFill="1" applyBorder="1" applyAlignment="1" applyProtection="1">
      <alignment vertical="center" wrapText="1"/>
      <protection locked="0"/>
    </xf>
    <xf numFmtId="38" fontId="100" fillId="26" borderId="62" xfId="43" applyFont="1" applyFill="1" applyBorder="1" applyAlignment="1" applyProtection="1">
      <alignment vertical="center" wrapText="1"/>
      <protection locked="0"/>
    </xf>
    <xf numFmtId="0" fontId="26" fillId="0" borderId="10" xfId="0" applyFont="1" applyBorder="1" applyAlignment="1" applyProtection="1">
      <alignment horizontal="center" vertical="center" shrinkToFit="1"/>
      <protection locked="0"/>
    </xf>
    <xf numFmtId="0" fontId="27" fillId="27" borderId="10" xfId="0" applyFont="1" applyFill="1" applyBorder="1" applyAlignment="1">
      <alignment horizontal="center" vertical="center" shrinkToFit="1"/>
    </xf>
    <xf numFmtId="0" fontId="26" fillId="36" borderId="10" xfId="0" applyFont="1" applyFill="1" applyBorder="1" applyAlignment="1" applyProtection="1">
      <alignment horizontal="center" vertical="center" shrinkToFit="1"/>
      <protection locked="0"/>
    </xf>
    <xf numFmtId="0" fontId="81" fillId="0" borderId="10" xfId="46" applyFont="1" applyBorder="1" applyAlignment="1">
      <alignment horizontal="center" vertical="center"/>
    </xf>
    <xf numFmtId="186" fontId="81" fillId="0" borderId="10" xfId="46" applyNumberFormat="1" applyFont="1" applyBorder="1" applyAlignment="1">
      <alignment horizontal="center" vertical="center"/>
    </xf>
    <xf numFmtId="0" fontId="81" fillId="0" borderId="0" xfId="46" applyFont="1" applyAlignment="1">
      <alignment horizontal="center" vertical="center"/>
    </xf>
    <xf numFmtId="186" fontId="81" fillId="0" borderId="12" xfId="46" applyNumberFormat="1" applyFont="1" applyBorder="1" applyAlignment="1">
      <alignment horizontal="center" vertical="center"/>
    </xf>
    <xf numFmtId="186" fontId="81" fillId="0" borderId="92" xfId="46" applyNumberFormat="1" applyFont="1" applyBorder="1" applyAlignment="1">
      <alignment horizontal="center" vertical="center"/>
    </xf>
    <xf numFmtId="186" fontId="81" fillId="0" borderId="93" xfId="46" applyNumberFormat="1" applyFont="1" applyBorder="1" applyAlignment="1">
      <alignment horizontal="center" vertical="center"/>
    </xf>
    <xf numFmtId="186" fontId="81" fillId="0" borderId="19" xfId="46" applyNumberFormat="1" applyFont="1" applyBorder="1" applyAlignment="1">
      <alignment horizontal="center" vertical="center"/>
    </xf>
    <xf numFmtId="186" fontId="81" fillId="0" borderId="16" xfId="46" applyNumberFormat="1" applyFont="1" applyBorder="1" applyAlignment="1">
      <alignment horizontal="center" vertical="center"/>
    </xf>
    <xf numFmtId="186" fontId="81" fillId="0" borderId="17" xfId="46" applyNumberFormat="1" applyFont="1" applyBorder="1" applyAlignment="1">
      <alignment horizontal="center" vertical="center"/>
    </xf>
    <xf numFmtId="0" fontId="81" fillId="0" borderId="15" xfId="46" applyFont="1" applyBorder="1" applyAlignment="1">
      <alignment vertical="center"/>
    </xf>
    <xf numFmtId="0" fontId="81" fillId="0" borderId="62" xfId="46" applyFont="1" applyBorder="1" applyAlignment="1">
      <alignment horizontal="center" vertical="center" textRotation="180"/>
    </xf>
    <xf numFmtId="0" fontId="81" fillId="0" borderId="18" xfId="46" applyFont="1" applyBorder="1" applyAlignment="1">
      <alignment vertical="center"/>
    </xf>
    <xf numFmtId="0" fontId="81" fillId="0" borderId="13" xfId="46" applyFont="1" applyBorder="1" applyAlignment="1">
      <alignment horizontal="center" vertical="center"/>
    </xf>
    <xf numFmtId="0" fontId="81" fillId="0" borderId="14" xfId="46" applyFont="1" applyBorder="1" applyAlignment="1">
      <alignment horizontal="center" vertical="center"/>
    </xf>
    <xf numFmtId="0" fontId="81" fillId="0" borderId="11" xfId="46" applyFont="1" applyBorder="1" applyAlignment="1">
      <alignment vertical="center"/>
    </xf>
    <xf numFmtId="0" fontId="81" fillId="0" borderId="12" xfId="46" applyFont="1" applyBorder="1" applyAlignment="1">
      <alignment horizontal="center" vertical="center"/>
    </xf>
    <xf numFmtId="0" fontId="81" fillId="0" borderId="92" xfId="46" applyFont="1" applyBorder="1" applyAlignment="1">
      <alignment horizontal="center" vertical="center"/>
    </xf>
    <xf numFmtId="0" fontId="81" fillId="0" borderId="93" xfId="46" applyFont="1" applyBorder="1" applyAlignment="1">
      <alignment horizontal="center" vertical="center"/>
    </xf>
    <xf numFmtId="0" fontId="81" fillId="0" borderId="19" xfId="46" applyFont="1" applyBorder="1" applyAlignment="1">
      <alignment horizontal="center" vertical="center"/>
    </xf>
    <xf numFmtId="0" fontId="81" fillId="0" borderId="16" xfId="46" applyFont="1" applyBorder="1" applyAlignment="1">
      <alignment horizontal="center" vertical="center"/>
    </xf>
    <xf numFmtId="0" fontId="81" fillId="0" borderId="17" xfId="46" applyFont="1" applyBorder="1" applyAlignment="1">
      <alignment horizontal="center" vertical="center"/>
    </xf>
    <xf numFmtId="0" fontId="81" fillId="0" borderId="10" xfId="46" applyFont="1" applyBorder="1" applyAlignment="1">
      <alignment vertical="center"/>
    </xf>
    <xf numFmtId="0" fontId="81" fillId="0" borderId="183" xfId="46" applyFont="1" applyBorder="1" applyAlignment="1">
      <alignment horizontal="center" vertical="center" textRotation="255"/>
    </xf>
    <xf numFmtId="0" fontId="81" fillId="0" borderId="93" xfId="46" applyFont="1" applyBorder="1" applyAlignment="1">
      <alignment horizontal="center" vertical="center" textRotation="255"/>
    </xf>
    <xf numFmtId="0" fontId="81" fillId="0" borderId="180" xfId="46" applyFont="1" applyBorder="1" applyAlignment="1">
      <alignment horizontal="center" vertical="center" textRotation="255"/>
    </xf>
    <xf numFmtId="0" fontId="81" fillId="0" borderId="14" xfId="46" applyFont="1" applyBorder="1" applyAlignment="1">
      <alignment horizontal="center" vertical="center" textRotation="255"/>
    </xf>
    <xf numFmtId="0" fontId="81" fillId="0" borderId="152" xfId="46" applyFont="1" applyBorder="1" applyAlignment="1">
      <alignment horizontal="center" vertical="center" textRotation="255"/>
    </xf>
    <xf numFmtId="0" fontId="81" fillId="0" borderId="185" xfId="46" applyFont="1" applyBorder="1" applyAlignment="1">
      <alignment horizontal="center" vertical="center" textRotation="255"/>
    </xf>
    <xf numFmtId="0" fontId="81" fillId="0" borderId="10" xfId="46" applyFont="1" applyBorder="1" applyAlignment="1">
      <alignment horizontal="center" vertical="center" shrinkToFit="1"/>
    </xf>
    <xf numFmtId="0" fontId="81" fillId="0" borderId="0" xfId="46" applyFont="1" applyAlignment="1">
      <alignment horizontal="center" vertical="center" textRotation="180"/>
    </xf>
    <xf numFmtId="187" fontId="81" fillId="0" borderId="10" xfId="46" applyNumberFormat="1" applyFont="1" applyBorder="1" applyAlignment="1">
      <alignment horizontal="center" vertical="center"/>
    </xf>
    <xf numFmtId="187" fontId="81" fillId="0" borderId="0" xfId="46" applyNumberFormat="1" applyFont="1" applyAlignment="1">
      <alignment horizontal="center" vertical="center"/>
    </xf>
    <xf numFmtId="0" fontId="81" fillId="0" borderId="184" xfId="46" applyFont="1" applyBorder="1" applyAlignment="1">
      <alignment horizontal="center" vertical="center" textRotation="255"/>
    </xf>
    <xf numFmtId="0" fontId="81" fillId="0" borderId="17" xfId="46" applyFont="1" applyBorder="1" applyAlignment="1">
      <alignment horizontal="center" vertical="center" textRotation="255"/>
    </xf>
    <xf numFmtId="0" fontId="81" fillId="0" borderId="63" xfId="46" applyFont="1" applyBorder="1" applyAlignment="1">
      <alignment horizontal="center" vertical="center"/>
    </xf>
    <xf numFmtId="0" fontId="81" fillId="0" borderId="64" xfId="46" applyFont="1" applyBorder="1" applyAlignment="1">
      <alignment horizontal="center" vertical="center"/>
    </xf>
    <xf numFmtId="0" fontId="81" fillId="0" borderId="181" xfId="46" applyFont="1" applyBorder="1" applyAlignment="1">
      <alignment horizontal="center" vertical="center"/>
    </xf>
    <xf numFmtId="0" fontId="81" fillId="0" borderId="182" xfId="46" applyFont="1" applyBorder="1" applyAlignment="1">
      <alignment horizontal="center" vertical="center"/>
    </xf>
    <xf numFmtId="0" fontId="81" fillId="0" borderId="61" xfId="46" applyFont="1" applyBorder="1" applyAlignment="1">
      <alignment horizontal="center" vertical="center"/>
    </xf>
    <xf numFmtId="0" fontId="81" fillId="0" borderId="62" xfId="46" applyFont="1" applyBorder="1" applyAlignment="1">
      <alignment horizontal="center" vertical="center"/>
    </xf>
    <xf numFmtId="20" fontId="81" fillId="0" borderId="10" xfId="46" applyNumberFormat="1" applyFont="1" applyBorder="1" applyAlignment="1">
      <alignment horizontal="center" vertical="center"/>
    </xf>
    <xf numFmtId="0" fontId="81" fillId="34" borderId="10" xfId="46" applyFont="1" applyFill="1" applyBorder="1" applyAlignment="1" applyProtection="1">
      <alignment horizontal="center" vertical="center"/>
      <protection locked="0"/>
    </xf>
    <xf numFmtId="0" fontId="81" fillId="34" borderId="61" xfId="46" applyFont="1" applyFill="1" applyBorder="1" applyAlignment="1" applyProtection="1">
      <alignment horizontal="center" vertical="center"/>
      <protection locked="0"/>
    </xf>
    <xf numFmtId="0" fontId="81" fillId="34" borderId="62" xfId="46" applyFont="1" applyFill="1" applyBorder="1" applyAlignment="1" applyProtection="1">
      <alignment horizontal="center" vertical="center"/>
      <protection locked="0"/>
    </xf>
    <xf numFmtId="0" fontId="81" fillId="34" borderId="63" xfId="46" applyFont="1" applyFill="1" applyBorder="1" applyAlignment="1" applyProtection="1">
      <alignment horizontal="center" vertical="center"/>
      <protection locked="0"/>
    </xf>
    <xf numFmtId="20" fontId="81" fillId="34" borderId="10" xfId="46" applyNumberFormat="1" applyFont="1" applyFill="1" applyBorder="1" applyAlignment="1" applyProtection="1">
      <alignment horizontal="center" vertical="center"/>
      <protection locked="0"/>
    </xf>
    <xf numFmtId="0" fontId="81" fillId="0" borderId="10" xfId="46" applyFont="1" applyBorder="1" applyAlignment="1">
      <alignment horizontal="left" vertical="center"/>
    </xf>
    <xf numFmtId="187" fontId="81" fillId="34" borderId="10" xfId="46" applyNumberFormat="1" applyFont="1" applyFill="1" applyBorder="1" applyAlignment="1" applyProtection="1">
      <alignment horizontal="center" vertical="center"/>
      <protection locked="0"/>
    </xf>
    <xf numFmtId="186" fontId="81" fillId="34" borderId="10" xfId="46" applyNumberFormat="1" applyFont="1" applyFill="1" applyBorder="1" applyAlignment="1" applyProtection="1">
      <alignment horizontal="center" vertical="center"/>
      <protection locked="0"/>
    </xf>
    <xf numFmtId="14" fontId="81" fillId="34" borderId="10" xfId="46" applyNumberFormat="1" applyFont="1" applyFill="1" applyBorder="1" applyAlignment="1" applyProtection="1">
      <alignment horizontal="center" vertical="center"/>
      <protection locked="0"/>
    </xf>
    <xf numFmtId="187" fontId="81" fillId="34" borderId="187" xfId="46" applyNumberFormat="1" applyFont="1" applyFill="1" applyBorder="1" applyAlignment="1" applyProtection="1">
      <alignment horizontal="center" vertical="center"/>
      <protection locked="0"/>
    </xf>
    <xf numFmtId="186" fontId="81" fillId="0" borderId="187" xfId="46" applyNumberFormat="1" applyFont="1" applyBorder="1" applyAlignment="1">
      <alignment horizontal="center" vertical="center"/>
    </xf>
    <xf numFmtId="187" fontId="81" fillId="0" borderId="187" xfId="46" applyNumberFormat="1" applyFont="1" applyBorder="1" applyAlignment="1">
      <alignment horizontal="center" vertical="center"/>
    </xf>
    <xf numFmtId="187" fontId="81" fillId="34" borderId="161" xfId="46" applyNumberFormat="1" applyFont="1" applyFill="1" applyBorder="1" applyAlignment="1" applyProtection="1">
      <alignment horizontal="center" vertical="center"/>
      <protection locked="0"/>
    </xf>
    <xf numFmtId="186" fontId="81" fillId="0" borderId="161" xfId="46" applyNumberFormat="1" applyFont="1" applyBorder="1" applyAlignment="1">
      <alignment horizontal="center" vertical="center"/>
    </xf>
    <xf numFmtId="187" fontId="81" fillId="0" borderId="161" xfId="46" applyNumberFormat="1" applyFont="1" applyBorder="1" applyAlignment="1">
      <alignment horizontal="center" vertical="center"/>
    </xf>
    <xf numFmtId="187" fontId="81" fillId="34" borderId="188" xfId="46" applyNumberFormat="1" applyFont="1" applyFill="1" applyBorder="1" applyAlignment="1" applyProtection="1">
      <alignment horizontal="center" vertical="center"/>
      <protection locked="0"/>
    </xf>
    <xf numFmtId="186" fontId="81" fillId="0" borderId="188" xfId="46" applyNumberFormat="1" applyFont="1" applyBorder="1" applyAlignment="1">
      <alignment horizontal="center" vertical="center"/>
    </xf>
    <xf numFmtId="187" fontId="81" fillId="0" borderId="188" xfId="46" applyNumberFormat="1" applyFont="1" applyBorder="1" applyAlignment="1">
      <alignment horizontal="center" vertical="center"/>
    </xf>
    <xf numFmtId="0" fontId="81" fillId="34" borderId="11" xfId="46" applyFont="1" applyFill="1" applyBorder="1" applyAlignment="1" applyProtection="1">
      <alignment horizontal="center" vertical="center"/>
      <protection locked="0"/>
    </xf>
    <xf numFmtId="0" fontId="81" fillId="34" borderId="15" xfId="46" applyFont="1" applyFill="1" applyBorder="1" applyAlignment="1" applyProtection="1">
      <alignment horizontal="center" vertical="center"/>
      <protection locked="0"/>
    </xf>
    <xf numFmtId="0" fontId="81" fillId="34" borderId="18" xfId="46" applyFont="1" applyFill="1" applyBorder="1" applyAlignment="1" applyProtection="1">
      <alignment horizontal="center" vertical="center"/>
      <protection locked="0"/>
    </xf>
    <xf numFmtId="186" fontId="81" fillId="34" borderId="11" xfId="46" applyNumberFormat="1" applyFont="1" applyFill="1" applyBorder="1" applyAlignment="1" applyProtection="1">
      <alignment horizontal="center" vertical="center"/>
      <protection locked="0"/>
    </xf>
    <xf numFmtId="186" fontId="81" fillId="34" borderId="15" xfId="46" applyNumberFormat="1" applyFont="1" applyFill="1" applyBorder="1" applyAlignment="1" applyProtection="1">
      <alignment horizontal="center" vertical="center"/>
      <protection locked="0"/>
    </xf>
    <xf numFmtId="186" fontId="81" fillId="34" borderId="18" xfId="46" applyNumberFormat="1" applyFont="1" applyFill="1" applyBorder="1" applyAlignment="1" applyProtection="1">
      <alignment horizontal="center" vertical="center"/>
      <protection locked="0"/>
    </xf>
    <xf numFmtId="0" fontId="81" fillId="35" borderId="10" xfId="46" applyFont="1" applyFill="1" applyBorder="1" applyAlignment="1">
      <alignment horizontal="center" vertical="center"/>
    </xf>
    <xf numFmtId="0" fontId="81" fillId="35" borderId="11" xfId="46" applyFont="1" applyFill="1" applyBorder="1" applyAlignment="1">
      <alignment horizontal="center" vertical="center"/>
    </xf>
    <xf numFmtId="0" fontId="81" fillId="35" borderId="18" xfId="46" applyFont="1" applyFill="1" applyBorder="1" applyAlignment="1">
      <alignment horizontal="center" vertical="center"/>
    </xf>
    <xf numFmtId="0" fontId="81" fillId="0" borderId="15" xfId="46" applyFont="1" applyBorder="1" applyAlignment="1">
      <alignment horizontal="center" vertical="center"/>
    </xf>
    <xf numFmtId="0" fontId="81" fillId="0" borderId="11" xfId="46" applyFont="1" applyBorder="1" applyAlignment="1">
      <alignment horizontal="center" vertical="center"/>
    </xf>
    <xf numFmtId="0" fontId="81" fillId="0" borderId="18" xfId="46" applyFont="1" applyBorder="1" applyAlignment="1">
      <alignment horizontal="center" vertical="center"/>
    </xf>
    <xf numFmtId="186" fontId="81" fillId="0" borderId="11" xfId="46" applyNumberFormat="1" applyFont="1" applyBorder="1" applyAlignment="1">
      <alignment horizontal="center" vertical="center"/>
    </xf>
    <xf numFmtId="186" fontId="81" fillId="0" borderId="15" xfId="46" applyNumberFormat="1" applyFont="1" applyBorder="1" applyAlignment="1">
      <alignment horizontal="center" vertical="center"/>
    </xf>
    <xf numFmtId="186" fontId="81" fillId="0" borderId="18" xfId="46" applyNumberFormat="1" applyFont="1" applyBorder="1" applyAlignment="1">
      <alignment horizontal="center" vertical="center"/>
    </xf>
    <xf numFmtId="0" fontId="81" fillId="35" borderId="12" xfId="46" applyFont="1" applyFill="1" applyBorder="1" applyAlignment="1">
      <alignment horizontal="center" vertical="center" wrapText="1"/>
    </xf>
    <xf numFmtId="0" fontId="81" fillId="35" borderId="93" xfId="46" applyFont="1" applyFill="1" applyBorder="1" applyAlignment="1">
      <alignment horizontal="center" vertical="center" wrapText="1"/>
    </xf>
    <xf numFmtId="0" fontId="81" fillId="35" borderId="13" xfId="46" applyFont="1" applyFill="1" applyBorder="1" applyAlignment="1">
      <alignment horizontal="center" vertical="center" wrapText="1"/>
    </xf>
    <xf numFmtId="0" fontId="81" fillId="35" borderId="14" xfId="46" applyFont="1" applyFill="1" applyBorder="1" applyAlignment="1">
      <alignment horizontal="center" vertical="center" wrapText="1"/>
    </xf>
    <xf numFmtId="0" fontId="81" fillId="35" borderId="19" xfId="46" applyFont="1" applyFill="1" applyBorder="1" applyAlignment="1">
      <alignment horizontal="center" vertical="center" wrapText="1"/>
    </xf>
    <xf numFmtId="0" fontId="81" fillId="35" borderId="17" xfId="46" applyFont="1" applyFill="1" applyBorder="1" applyAlignment="1">
      <alignment horizontal="center" vertical="center" wrapText="1"/>
    </xf>
    <xf numFmtId="0" fontId="81" fillId="35" borderId="161" xfId="46" applyFont="1" applyFill="1" applyBorder="1" applyAlignment="1">
      <alignment horizontal="center" vertical="center" wrapText="1"/>
    </xf>
    <xf numFmtId="0" fontId="81" fillId="35" borderId="10" xfId="46" applyFont="1" applyFill="1" applyBorder="1" applyAlignment="1">
      <alignment horizontal="center" vertical="center" wrapText="1"/>
    </xf>
    <xf numFmtId="0" fontId="81" fillId="35" borderId="61" xfId="46" applyFont="1" applyFill="1" applyBorder="1" applyAlignment="1">
      <alignment horizontal="center" vertical="center" wrapText="1"/>
    </xf>
    <xf numFmtId="0" fontId="81" fillId="35" borderId="162" xfId="46" applyFont="1" applyFill="1" applyBorder="1" applyAlignment="1">
      <alignment horizontal="center" vertical="center" wrapText="1"/>
    </xf>
    <xf numFmtId="0" fontId="81" fillId="35" borderId="166" xfId="46" applyFont="1" applyFill="1" applyBorder="1" applyAlignment="1">
      <alignment horizontal="center" vertical="center" wrapText="1"/>
    </xf>
    <xf numFmtId="0" fontId="81" fillId="35" borderId="17" xfId="46" applyFont="1" applyFill="1" applyBorder="1" applyAlignment="1">
      <alignment horizontal="center" vertical="center"/>
    </xf>
    <xf numFmtId="0" fontId="81" fillId="35" borderId="63" xfId="46" applyFont="1" applyFill="1" applyBorder="1" applyAlignment="1">
      <alignment horizontal="center" vertical="center"/>
    </xf>
    <xf numFmtId="0" fontId="81" fillId="35" borderId="163" xfId="46" applyFont="1" applyFill="1" applyBorder="1" applyAlignment="1">
      <alignment horizontal="center" vertical="center"/>
    </xf>
    <xf numFmtId="0" fontId="81" fillId="35" borderId="167" xfId="46" applyFont="1" applyFill="1" applyBorder="1" applyAlignment="1">
      <alignment horizontal="center" vertical="center"/>
    </xf>
    <xf numFmtId="0" fontId="81" fillId="34" borderId="10" xfId="46" applyFont="1" applyFill="1" applyBorder="1" applyAlignment="1">
      <alignment horizontal="center" vertical="center"/>
    </xf>
    <xf numFmtId="0" fontId="81" fillId="35" borderId="15" xfId="46" applyFont="1" applyFill="1" applyBorder="1" applyAlignment="1">
      <alignment horizontal="center" vertical="center"/>
    </xf>
    <xf numFmtId="0" fontId="81" fillId="35" borderId="11" xfId="46" applyFont="1" applyFill="1" applyBorder="1" applyAlignment="1">
      <alignment horizontal="center" vertical="center" wrapText="1"/>
    </xf>
    <xf numFmtId="0" fontId="81" fillId="35" borderId="15" xfId="46" applyFont="1" applyFill="1" applyBorder="1" applyAlignment="1">
      <alignment horizontal="center" vertical="center" wrapText="1"/>
    </xf>
    <xf numFmtId="0" fontId="81" fillId="35" borderId="18" xfId="46" applyFont="1" applyFill="1" applyBorder="1" applyAlignment="1">
      <alignment horizontal="center" vertical="center" wrapText="1"/>
    </xf>
    <xf numFmtId="0" fontId="81" fillId="35" borderId="12" xfId="46" applyFont="1" applyFill="1" applyBorder="1" applyAlignment="1">
      <alignment horizontal="center" vertical="center"/>
    </xf>
    <xf numFmtId="0" fontId="81" fillId="35" borderId="93" xfId="46" applyFont="1" applyFill="1" applyBorder="1" applyAlignment="1">
      <alignment horizontal="center" vertical="center"/>
    </xf>
    <xf numFmtId="0" fontId="81" fillId="35" borderId="13" xfId="46" applyFont="1" applyFill="1" applyBorder="1" applyAlignment="1">
      <alignment horizontal="center" vertical="center"/>
    </xf>
    <xf numFmtId="0" fontId="81" fillId="35" borderId="14" xfId="46" applyFont="1" applyFill="1" applyBorder="1" applyAlignment="1">
      <alignment horizontal="center" vertical="center"/>
    </xf>
    <xf numFmtId="0" fontId="81" fillId="35" borderId="19" xfId="46" applyFont="1" applyFill="1" applyBorder="1" applyAlignment="1">
      <alignment horizontal="center" vertical="center"/>
    </xf>
    <xf numFmtId="0" fontId="81" fillId="35" borderId="164" xfId="46" applyFont="1" applyFill="1" applyBorder="1" applyAlignment="1">
      <alignment horizontal="center" vertical="center" wrapText="1"/>
    </xf>
    <xf numFmtId="0" fontId="81" fillId="35" borderId="165" xfId="46" applyFont="1" applyFill="1" applyBorder="1" applyAlignment="1">
      <alignment horizontal="center" vertical="center" wrapText="1"/>
    </xf>
    <xf numFmtId="0" fontId="81" fillId="35" borderId="168" xfId="46" applyFont="1" applyFill="1" applyBorder="1" applyAlignment="1">
      <alignment horizontal="center" vertical="center" wrapText="1"/>
    </xf>
    <xf numFmtId="0" fontId="81" fillId="35" borderId="92" xfId="46" applyFont="1" applyFill="1" applyBorder="1" applyAlignment="1">
      <alignment horizontal="center" vertical="center"/>
    </xf>
    <xf numFmtId="0" fontId="81" fillId="34" borderId="177" xfId="47" applyFont="1" applyFill="1" applyBorder="1" applyAlignment="1" applyProtection="1">
      <alignment horizontal="center" vertical="center" shrinkToFit="1"/>
      <protection locked="0"/>
    </xf>
    <xf numFmtId="0" fontId="81" fillId="34" borderId="10" xfId="47" applyFont="1" applyFill="1" applyBorder="1" applyAlignment="1" applyProtection="1">
      <alignment horizontal="center" vertical="center" shrinkToFit="1"/>
      <protection locked="0"/>
    </xf>
    <xf numFmtId="0" fontId="81" fillId="0" borderId="10" xfId="47" applyFont="1" applyBorder="1" applyAlignment="1">
      <alignment horizontal="center" vertical="center"/>
    </xf>
    <xf numFmtId="0" fontId="81" fillId="0" borderId="10" xfId="47" applyFont="1" applyBorder="1" applyAlignment="1">
      <alignment horizontal="center" vertical="center" shrinkToFit="1"/>
    </xf>
    <xf numFmtId="0" fontId="81" fillId="34" borderId="61" xfId="47" applyFont="1" applyFill="1" applyBorder="1" applyAlignment="1" applyProtection="1">
      <alignment horizontal="center" vertical="center" shrinkToFit="1"/>
      <protection locked="0"/>
    </xf>
    <xf numFmtId="177" fontId="81" fillId="34" borderId="10" xfId="47" applyNumberFormat="1" applyFont="1" applyFill="1" applyBorder="1" applyAlignment="1" applyProtection="1">
      <alignment horizontal="center" vertical="center" shrinkToFit="1"/>
      <protection locked="0"/>
    </xf>
    <xf numFmtId="0" fontId="81" fillId="35" borderId="10" xfId="47" applyFont="1" applyFill="1" applyBorder="1" applyAlignment="1">
      <alignment horizontal="center" vertical="center"/>
    </xf>
    <xf numFmtId="0" fontId="81" fillId="0" borderId="12" xfId="47" applyFont="1" applyBorder="1" applyAlignment="1">
      <alignment horizontal="center" vertical="center" shrinkToFit="1"/>
    </xf>
    <xf numFmtId="0" fontId="81" fillId="0" borderId="92" xfId="47" applyFont="1" applyBorder="1" applyAlignment="1">
      <alignment horizontal="center" vertical="center" shrinkToFit="1"/>
    </xf>
    <xf numFmtId="0" fontId="81" fillId="0" borderId="93" xfId="47" applyFont="1" applyBorder="1" applyAlignment="1">
      <alignment horizontal="center" vertical="center" shrinkToFit="1"/>
    </xf>
    <xf numFmtId="0" fontId="81" fillId="0" borderId="19" xfId="47" applyFont="1" applyBorder="1" applyAlignment="1">
      <alignment horizontal="center" vertical="center" shrinkToFit="1"/>
    </xf>
    <xf numFmtId="0" fontId="81" fillId="0" borderId="16" xfId="47" applyFont="1" applyBorder="1" applyAlignment="1">
      <alignment horizontal="center" vertical="center" shrinkToFit="1"/>
    </xf>
    <xf numFmtId="0" fontId="81" fillId="0" borderId="17" xfId="47" applyFont="1" applyBorder="1" applyAlignment="1">
      <alignment horizontal="center" vertical="center" shrinkToFit="1"/>
    </xf>
    <xf numFmtId="0" fontId="81" fillId="0" borderId="16" xfId="47" applyFont="1" applyBorder="1" applyAlignment="1">
      <alignment horizontal="center" vertical="center"/>
    </xf>
    <xf numFmtId="177" fontId="81" fillId="0" borderId="10" xfId="47" applyNumberFormat="1" applyFont="1" applyBorder="1" applyAlignment="1">
      <alignment horizontal="center" vertical="center" shrinkToFit="1"/>
    </xf>
    <xf numFmtId="0" fontId="81" fillId="0" borderId="61" xfId="47" applyFont="1" applyBorder="1" applyAlignment="1">
      <alignment horizontal="center" vertical="center" shrinkToFit="1"/>
    </xf>
    <xf numFmtId="0" fontId="81" fillId="0" borderId="177" xfId="47" applyFont="1" applyBorder="1" applyAlignment="1">
      <alignment horizontal="center" vertical="center" shrinkToFit="1"/>
    </xf>
    <xf numFmtId="0" fontId="81" fillId="35" borderId="10" xfId="47" applyFont="1" applyFill="1" applyBorder="1" applyAlignment="1">
      <alignment horizontal="center" vertical="center" shrinkToFit="1"/>
    </xf>
    <xf numFmtId="0" fontId="81" fillId="35" borderId="10" xfId="47" applyFont="1" applyFill="1" applyBorder="1" applyAlignment="1">
      <alignment horizontal="center" vertical="center" textRotation="255" shrinkToFit="1"/>
    </xf>
    <xf numFmtId="0" fontId="81" fillId="35" borderId="61" xfId="47" applyFont="1" applyFill="1" applyBorder="1" applyAlignment="1">
      <alignment horizontal="center" vertical="center" shrinkToFit="1"/>
    </xf>
    <xf numFmtId="0" fontId="81" fillId="35" borderId="177" xfId="47" applyFont="1" applyFill="1" applyBorder="1" applyAlignment="1">
      <alignment horizontal="center" vertical="center" shrinkToFit="1"/>
    </xf>
    <xf numFmtId="57" fontId="81" fillId="0" borderId="177" xfId="47" applyNumberFormat="1" applyFont="1" applyBorder="1" applyAlignment="1">
      <alignment horizontal="center" vertical="center" shrinkToFit="1"/>
    </xf>
    <xf numFmtId="0" fontId="27" fillId="38" borderId="61" xfId="0" applyFont="1" applyFill="1" applyBorder="1" applyAlignment="1">
      <alignment horizontal="center" vertical="center" wrapText="1"/>
    </xf>
    <xf numFmtId="0" fontId="27" fillId="38" borderId="62" xfId="0" applyFont="1" applyFill="1" applyBorder="1" applyAlignment="1">
      <alignment horizontal="center" vertical="center" wrapText="1"/>
    </xf>
    <xf numFmtId="0" fontId="27" fillId="38" borderId="63" xfId="0" applyFont="1" applyFill="1" applyBorder="1" applyAlignment="1">
      <alignment horizontal="center" vertical="center" wrapText="1"/>
    </xf>
    <xf numFmtId="0" fontId="26" fillId="0" borderId="92" xfId="0" applyFont="1" applyBorder="1" applyAlignment="1">
      <alignment vertical="center" wrapText="1"/>
    </xf>
    <xf numFmtId="0" fontId="27" fillId="27" borderId="0" xfId="0" applyFont="1" applyFill="1" applyAlignment="1">
      <alignment vertical="center" shrinkToFit="1"/>
    </xf>
    <xf numFmtId="0" fontId="27" fillId="0" borderId="14" xfId="0" applyFont="1" applyBorder="1" applyAlignment="1">
      <alignment horizontal="left" vertical="center" wrapText="1"/>
    </xf>
    <xf numFmtId="0" fontId="26" fillId="0" borderId="14" xfId="0" applyFont="1" applyBorder="1" applyAlignment="1">
      <alignment horizontal="left" vertical="center" shrinkToFit="1"/>
    </xf>
    <xf numFmtId="0" fontId="27" fillId="38" borderId="10" xfId="0" applyFont="1" applyFill="1" applyBorder="1" applyAlignment="1">
      <alignment horizontal="center" vertical="center" wrapText="1"/>
    </xf>
    <xf numFmtId="0" fontId="27" fillId="0" borderId="10" xfId="0" applyFont="1" applyBorder="1" applyAlignment="1">
      <alignment horizontal="left" vertical="center" textRotation="255" wrapText="1"/>
    </xf>
    <xf numFmtId="0" fontId="27" fillId="27" borderId="0" xfId="0" applyFont="1" applyFill="1" applyAlignment="1">
      <alignment horizontal="center" vertical="center" wrapText="1"/>
    </xf>
    <xf numFmtId="0" fontId="26" fillId="27" borderId="0" xfId="0" applyFont="1" applyFill="1" applyAlignment="1">
      <alignment vertical="center" shrinkToFit="1"/>
    </xf>
    <xf numFmtId="0" fontId="25" fillId="0" borderId="0" xfId="0" applyFont="1" applyAlignment="1">
      <alignment horizontal="left" vertical="center"/>
    </xf>
    <xf numFmtId="0" fontId="46" fillId="0" borderId="10" xfId="0" applyFont="1" applyBorder="1" applyAlignment="1">
      <alignment horizontal="center" vertical="center" wrapText="1"/>
    </xf>
    <xf numFmtId="0" fontId="25" fillId="29" borderId="61" xfId="0" applyFont="1" applyFill="1" applyBorder="1" applyAlignment="1">
      <alignment horizontal="center" vertical="center" wrapText="1"/>
    </xf>
    <xf numFmtId="0" fontId="25" fillId="29" borderId="62" xfId="0" applyFont="1" applyFill="1" applyBorder="1" applyAlignment="1">
      <alignment horizontal="center" vertical="center" wrapText="1"/>
    </xf>
    <xf numFmtId="0" fontId="25" fillId="29" borderId="63" xfId="0" applyFont="1" applyFill="1" applyBorder="1" applyAlignment="1">
      <alignment horizontal="center" vertical="center" wrapText="1"/>
    </xf>
    <xf numFmtId="0" fontId="27" fillId="34" borderId="135" xfId="0" applyFont="1" applyFill="1" applyBorder="1" applyAlignment="1">
      <alignment horizontal="left" vertical="center" wrapText="1"/>
    </xf>
    <xf numFmtId="0" fontId="27" fillId="34" borderId="136" xfId="0" applyFont="1" applyFill="1" applyBorder="1" applyAlignment="1">
      <alignment horizontal="left" vertical="center" wrapText="1"/>
    </xf>
    <xf numFmtId="0" fontId="27" fillId="34" borderId="137" xfId="0" applyFont="1" applyFill="1" applyBorder="1" applyAlignment="1">
      <alignment horizontal="left" vertical="center" wrapText="1"/>
    </xf>
    <xf numFmtId="0" fontId="27" fillId="34" borderId="189" xfId="0" applyFont="1" applyFill="1" applyBorder="1" applyAlignment="1">
      <alignment horizontal="left" vertical="center" wrapText="1"/>
    </xf>
    <xf numFmtId="0" fontId="27" fillId="34" borderId="0" xfId="0" applyFont="1" applyFill="1" applyAlignment="1">
      <alignment horizontal="left" vertical="center" wrapText="1"/>
    </xf>
    <xf numFmtId="0" fontId="27" fillId="34" borderId="129" xfId="0" applyFont="1" applyFill="1" applyBorder="1" applyAlignment="1">
      <alignment horizontal="left" vertical="center" wrapText="1"/>
    </xf>
    <xf numFmtId="0" fontId="27" fillId="34" borderId="139" xfId="0" applyFont="1" applyFill="1" applyBorder="1" applyAlignment="1">
      <alignment horizontal="left" vertical="center" wrapText="1"/>
    </xf>
    <xf numFmtId="0" fontId="27" fillId="34" borderId="34" xfId="0" applyFont="1" applyFill="1" applyBorder="1" applyAlignment="1">
      <alignment horizontal="left" vertical="center" wrapText="1"/>
    </xf>
    <xf numFmtId="0" fontId="27" fillId="34" borderId="140" xfId="0" applyFont="1" applyFill="1" applyBorder="1" applyAlignment="1">
      <alignment horizontal="left" vertical="center" wrapText="1"/>
    </xf>
    <xf numFmtId="0" fontId="54" fillId="29" borderId="61" xfId="0" applyFont="1" applyFill="1" applyBorder="1" applyAlignment="1">
      <alignment horizontal="center" vertical="center"/>
    </xf>
    <xf numFmtId="0" fontId="54" fillId="29" borderId="62" xfId="0" applyFont="1" applyFill="1" applyBorder="1" applyAlignment="1">
      <alignment horizontal="center" vertical="center"/>
    </xf>
    <xf numFmtId="0" fontId="55" fillId="31" borderId="117" xfId="0" applyFont="1" applyFill="1" applyBorder="1" applyAlignment="1">
      <alignment horizontal="center" vertical="center" wrapText="1" shrinkToFit="1"/>
    </xf>
    <xf numFmtId="0" fontId="55" fillId="31" borderId="10" xfId="0" applyFont="1" applyFill="1" applyBorder="1" applyAlignment="1">
      <alignment horizontal="center" vertical="center" wrapText="1" shrinkToFit="1"/>
    </xf>
    <xf numFmtId="0" fontId="55" fillId="31" borderId="10" xfId="0" applyFont="1" applyFill="1" applyBorder="1" applyAlignment="1">
      <alignment horizontal="center" vertical="center" wrapText="1"/>
    </xf>
    <xf numFmtId="0" fontId="55" fillId="31" borderId="118" xfId="0" applyFont="1" applyFill="1" applyBorder="1" applyAlignment="1">
      <alignment horizontal="center" vertical="center" wrapText="1"/>
    </xf>
    <xf numFmtId="0" fontId="55" fillId="0" borderId="0" xfId="0" applyFont="1" applyAlignment="1">
      <alignment horizontal="center" vertical="top"/>
    </xf>
    <xf numFmtId="0" fontId="0" fillId="0" borderId="0" xfId="0" applyAlignment="1">
      <alignment horizontal="left" vertical="center"/>
    </xf>
    <xf numFmtId="0" fontId="54" fillId="0" borderId="16" xfId="0" applyFont="1" applyBorder="1" applyAlignment="1">
      <alignment vertical="center" shrinkToFit="1"/>
    </xf>
    <xf numFmtId="0" fontId="54" fillId="0" borderId="0" xfId="0" applyFont="1" applyAlignment="1">
      <alignment horizontal="center" vertical="center"/>
    </xf>
    <xf numFmtId="180" fontId="54" fillId="0" borderId="0" xfId="0" applyNumberFormat="1" applyFont="1" applyAlignment="1">
      <alignment horizontal="center" vertical="center"/>
    </xf>
    <xf numFmtId="0" fontId="55" fillId="31" borderId="11" xfId="0" applyFont="1" applyFill="1" applyBorder="1" applyAlignment="1">
      <alignment horizontal="center" vertical="center" wrapText="1"/>
    </xf>
    <xf numFmtId="0" fontId="55" fillId="31" borderId="18" xfId="0" applyFont="1" applyFill="1" applyBorder="1" applyAlignment="1">
      <alignment horizontal="center" vertical="center" wrapText="1"/>
    </xf>
    <xf numFmtId="0" fontId="55" fillId="26" borderId="11" xfId="0" applyFont="1" applyFill="1" applyBorder="1" applyAlignment="1">
      <alignment horizontal="center" vertical="center" wrapText="1"/>
    </xf>
    <xf numFmtId="0" fontId="55" fillId="26" borderId="18" xfId="0" applyFont="1" applyFill="1" applyBorder="1" applyAlignment="1">
      <alignment horizontal="center" vertical="center" wrapText="1"/>
    </xf>
    <xf numFmtId="0" fontId="55" fillId="26" borderId="61" xfId="0" applyFont="1" applyFill="1" applyBorder="1" applyAlignment="1">
      <alignment horizontal="center" vertical="center" wrapText="1"/>
    </xf>
    <xf numFmtId="0" fontId="55" fillId="26" borderId="63" xfId="0" applyFont="1" applyFill="1" applyBorder="1" applyAlignment="1">
      <alignment horizontal="center" vertical="center" wrapText="1"/>
    </xf>
    <xf numFmtId="0" fontId="55" fillId="31" borderId="12" xfId="0" applyFont="1" applyFill="1" applyBorder="1" applyAlignment="1">
      <alignment horizontal="center" vertical="center" wrapText="1"/>
    </xf>
    <xf numFmtId="0" fontId="55" fillId="31" borderId="19" xfId="0" applyFont="1" applyFill="1" applyBorder="1" applyAlignment="1">
      <alignment horizontal="center" vertical="center" wrapText="1"/>
    </xf>
    <xf numFmtId="0" fontId="55" fillId="31" borderId="114" xfId="0" applyFont="1" applyFill="1" applyBorder="1" applyAlignment="1">
      <alignment horizontal="center" vertical="center" wrapText="1"/>
    </xf>
    <xf numFmtId="0" fontId="55" fillId="31" borderId="115" xfId="0" applyFont="1" applyFill="1" applyBorder="1" applyAlignment="1">
      <alignment horizontal="center" vertical="center" wrapText="1"/>
    </xf>
    <xf numFmtId="0" fontId="55" fillId="31" borderId="116" xfId="0" applyFont="1" applyFill="1" applyBorder="1" applyAlignment="1">
      <alignment horizontal="center" vertical="center" wrapText="1"/>
    </xf>
  </cellXfs>
  <cellStyles count="4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xfId="43" builtinId="6"/>
    <cellStyle name="桁区切り 2" xfId="45" xr:uid="{00000000-0005-0000-0000-000022000000}"/>
    <cellStyle name="見出し 1 2" xfId="33" xr:uid="{00000000-0005-0000-0000-000023000000}"/>
    <cellStyle name="見出し 2 2" xfId="34" xr:uid="{00000000-0005-0000-0000-000024000000}"/>
    <cellStyle name="見出し 3 2" xfId="35" xr:uid="{00000000-0005-0000-0000-000025000000}"/>
    <cellStyle name="見出し 4 2" xfId="36" xr:uid="{00000000-0005-0000-0000-000026000000}"/>
    <cellStyle name="集計 2" xfId="37" xr:uid="{00000000-0005-0000-0000-000027000000}"/>
    <cellStyle name="出力 2" xfId="38" xr:uid="{00000000-0005-0000-0000-000028000000}"/>
    <cellStyle name="説明文 2" xfId="39" xr:uid="{00000000-0005-0000-0000-000029000000}"/>
    <cellStyle name="入力 2" xfId="40" xr:uid="{00000000-0005-0000-0000-00002A000000}"/>
    <cellStyle name="標準" xfId="0" builtinId="0"/>
    <cellStyle name="標準 2" xfId="41" xr:uid="{00000000-0005-0000-0000-00002C000000}"/>
    <cellStyle name="標準 3" xfId="44" xr:uid="{00000000-0005-0000-0000-00002D000000}"/>
    <cellStyle name="標準 4" xfId="46" xr:uid="{B4C05795-C965-47DB-B51F-A252FC316338}"/>
    <cellStyle name="標準 5" xfId="47" xr:uid="{247F93D6-7275-441A-AC0C-0FBA687EFD61}"/>
    <cellStyle name="良い 2" xfId="42" xr:uid="{00000000-0005-0000-0000-00002E000000}"/>
  </cellStyles>
  <dxfs count="1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s>
  <tableStyles count="0" defaultTableStyle="TableStyleMedium2" defaultPivotStyle="PivotStyleLight16"/>
  <colors>
    <mruColors>
      <color rgb="FFFFFFCC"/>
      <color rgb="FFFFCCFF"/>
      <color rgb="FFCCFFFF"/>
      <color rgb="FFFFFF99"/>
      <color rgb="FF0000FF"/>
      <color rgb="FF9933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114300</xdr:colOff>
      <xdr:row>21</xdr:row>
      <xdr:rowOff>83820</xdr:rowOff>
    </xdr:from>
    <xdr:to>
      <xdr:col>26</xdr:col>
      <xdr:colOff>45720</xdr:colOff>
      <xdr:row>22</xdr:row>
      <xdr:rowOff>121920</xdr:rowOff>
    </xdr:to>
    <xdr:sp macro="" textlink="">
      <xdr:nvSpPr>
        <xdr:cNvPr id="3" name="右中かっこ 2">
          <a:extLst>
            <a:ext uri="{FF2B5EF4-FFF2-40B4-BE49-F238E27FC236}">
              <a16:creationId xmlns:a16="http://schemas.microsoft.com/office/drawing/2014/main" id="{F08CEC7C-036F-431A-93A8-F08D2DAC07E7}"/>
            </a:ext>
          </a:extLst>
        </xdr:cNvPr>
        <xdr:cNvSpPr/>
      </xdr:nvSpPr>
      <xdr:spPr>
        <a:xfrm>
          <a:off x="4686300" y="5962650"/>
          <a:ext cx="114300" cy="209550"/>
        </a:xfrm>
        <a:prstGeom prst="righ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123825</xdr:colOff>
      <xdr:row>21</xdr:row>
      <xdr:rowOff>28575</xdr:rowOff>
    </xdr:from>
    <xdr:to>
      <xdr:col>49</xdr:col>
      <xdr:colOff>0</xdr:colOff>
      <xdr:row>23</xdr:row>
      <xdr:rowOff>0</xdr:rowOff>
    </xdr:to>
    <xdr:sp macro="" textlink="">
      <xdr:nvSpPr>
        <xdr:cNvPr id="2" name="テキスト ボックス 1">
          <a:extLst>
            <a:ext uri="{FF2B5EF4-FFF2-40B4-BE49-F238E27FC236}">
              <a16:creationId xmlns:a16="http://schemas.microsoft.com/office/drawing/2014/main" id="{69201EC2-75A1-EBE1-360A-9DE0CF0AE2C3}"/>
            </a:ext>
          </a:extLst>
        </xdr:cNvPr>
        <xdr:cNvSpPr txBox="1"/>
      </xdr:nvSpPr>
      <xdr:spPr>
        <a:xfrm>
          <a:off x="4876800" y="5715000"/>
          <a:ext cx="4038600"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同じ事業所内の施設と合同で作成し、定期指導監査が同日に行われる場合は、</a:t>
          </a:r>
          <a:endParaRPr kumimoji="1" lang="en-US" altLang="ja-JP" sz="900"/>
        </a:p>
        <a:p>
          <a:r>
            <a:rPr kumimoji="1" lang="ja-JP" altLang="en-US" sz="900"/>
            <a:t>どちらか一方での提出で構いません。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144779</xdr:colOff>
      <xdr:row>327</xdr:row>
      <xdr:rowOff>38100</xdr:rowOff>
    </xdr:from>
    <xdr:to>
      <xdr:col>25</xdr:col>
      <xdr:colOff>38100</xdr:colOff>
      <xdr:row>330</xdr:row>
      <xdr:rowOff>152400</xdr:rowOff>
    </xdr:to>
    <xdr:sp macro="" textlink="">
      <xdr:nvSpPr>
        <xdr:cNvPr id="4" name="大かっこ 3">
          <a:extLst>
            <a:ext uri="{FF2B5EF4-FFF2-40B4-BE49-F238E27FC236}">
              <a16:creationId xmlns:a16="http://schemas.microsoft.com/office/drawing/2014/main" id="{2AC8074B-4BA3-4D5A-9C48-F7D7A2CB8F2D}"/>
            </a:ext>
          </a:extLst>
        </xdr:cNvPr>
        <xdr:cNvSpPr/>
      </xdr:nvSpPr>
      <xdr:spPr>
        <a:xfrm>
          <a:off x="8067674" y="64646175"/>
          <a:ext cx="1162051" cy="6286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441158</xdr:colOff>
      <xdr:row>136</xdr:row>
      <xdr:rowOff>64170</xdr:rowOff>
    </xdr:from>
    <xdr:to>
      <xdr:col>23</xdr:col>
      <xdr:colOff>20053</xdr:colOff>
      <xdr:row>144</xdr:row>
      <xdr:rowOff>0</xdr:rowOff>
    </xdr:to>
    <xdr:sp macro="" textlink="">
      <xdr:nvSpPr>
        <xdr:cNvPr id="2" name="正方形/長方形 1">
          <a:extLst>
            <a:ext uri="{FF2B5EF4-FFF2-40B4-BE49-F238E27FC236}">
              <a16:creationId xmlns:a16="http://schemas.microsoft.com/office/drawing/2014/main" id="{2ECD2781-B3E4-485D-ADC4-942F68CA8CBD}"/>
            </a:ext>
          </a:extLst>
        </xdr:cNvPr>
        <xdr:cNvSpPr/>
      </xdr:nvSpPr>
      <xdr:spPr>
        <a:xfrm>
          <a:off x="437348" y="23377560"/>
          <a:ext cx="8351420" cy="1311240"/>
        </a:xfrm>
        <a:prstGeom prst="rect">
          <a:avLst/>
        </a:prstGeom>
        <a:noFill/>
        <a:ln w="635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186267</xdr:colOff>
      <xdr:row>168</xdr:row>
      <xdr:rowOff>99060</xdr:rowOff>
    </xdr:from>
    <xdr:to>
      <xdr:col>26</xdr:col>
      <xdr:colOff>16933</xdr:colOff>
      <xdr:row>172</xdr:row>
      <xdr:rowOff>76200</xdr:rowOff>
    </xdr:to>
    <xdr:sp macro="" textlink="">
      <xdr:nvSpPr>
        <xdr:cNvPr id="2" name="テキスト ボックス 1">
          <a:extLst>
            <a:ext uri="{FF2B5EF4-FFF2-40B4-BE49-F238E27FC236}">
              <a16:creationId xmlns:a16="http://schemas.microsoft.com/office/drawing/2014/main" id="{94A6F2B7-1045-45E1-B57D-65BC1B163CB5}"/>
            </a:ext>
          </a:extLst>
        </xdr:cNvPr>
        <xdr:cNvSpPr txBox="1"/>
      </xdr:nvSpPr>
      <xdr:spPr>
        <a:xfrm>
          <a:off x="186267" y="27736800"/>
          <a:ext cx="9431866" cy="6477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　</a:t>
          </a:r>
          <a:r>
            <a:rPr kumimoji="1" lang="en-US" altLang="ja-JP" sz="1100" b="1">
              <a:solidFill>
                <a:srgbClr val="FF0000"/>
              </a:solidFill>
            </a:rPr>
            <a:t>※</a:t>
          </a:r>
          <a:r>
            <a:rPr kumimoji="1" lang="ja-JP" altLang="en-US" sz="1100" b="1">
              <a:solidFill>
                <a:srgbClr val="FF0000"/>
              </a:solidFill>
            </a:rPr>
            <a:t>　公定価格の確認</a:t>
          </a:r>
          <a:r>
            <a:rPr kumimoji="1" lang="en-US" altLang="ja-JP" sz="1100" b="1">
              <a:solidFill>
                <a:srgbClr val="FF0000"/>
              </a:solidFill>
            </a:rPr>
            <a:t>【</a:t>
          </a:r>
          <a:r>
            <a:rPr kumimoji="1" lang="ja-JP" altLang="en-US" sz="1100" b="1">
              <a:solidFill>
                <a:srgbClr val="FF0000"/>
              </a:solidFill>
            </a:rPr>
            <a:t>監査事項</a:t>
          </a:r>
          <a:r>
            <a:rPr kumimoji="1" lang="en-US" altLang="ja-JP" sz="1100" b="1">
              <a:solidFill>
                <a:srgbClr val="FF0000"/>
              </a:solidFill>
            </a:rPr>
            <a:t>11</a:t>
          </a:r>
          <a:r>
            <a:rPr kumimoji="1" lang="ja-JP" altLang="en-US" sz="1100" b="1">
              <a:solidFill>
                <a:srgbClr val="FF0000"/>
              </a:solidFill>
            </a:rPr>
            <a:t>～</a:t>
          </a:r>
          <a:r>
            <a:rPr kumimoji="1" lang="en-US" altLang="ja-JP" sz="1100" b="1">
              <a:solidFill>
                <a:srgbClr val="FF0000"/>
              </a:solidFill>
            </a:rPr>
            <a:t>18】</a:t>
          </a:r>
          <a:r>
            <a:rPr kumimoji="1" lang="ja-JP" altLang="en-US" sz="1100" b="1">
              <a:solidFill>
                <a:srgbClr val="FF0000"/>
              </a:solidFill>
            </a:rPr>
            <a:t>について、監査当日に、特定乳児等通園支援の提供の状況がわかる記録等のご提示をお願いいたします。</a:t>
          </a:r>
          <a:endParaRPr kumimoji="1" lang="en-US" altLang="ja-JP" sz="1100" b="1">
            <a:solidFill>
              <a:srgbClr val="FF0000"/>
            </a:solidFill>
          </a:endParaRPr>
        </a:p>
        <a:p>
          <a:r>
            <a:rPr kumimoji="1" lang="ja-JP" altLang="en-US" sz="1100" b="1">
              <a:solidFill>
                <a:srgbClr val="FF0000"/>
              </a:solidFill>
            </a:rPr>
            <a:t>　　　　</a:t>
          </a:r>
          <a:r>
            <a:rPr kumimoji="1" lang="en-US" altLang="ja-JP" sz="1100" b="1">
              <a:solidFill>
                <a:srgbClr val="FF0000"/>
              </a:solidFill>
            </a:rPr>
            <a:t>【</a:t>
          </a:r>
          <a:r>
            <a:rPr kumimoji="1" lang="ja-JP" altLang="en-US" sz="1100" b="1">
              <a:solidFill>
                <a:srgbClr val="FF0000"/>
              </a:solidFill>
            </a:rPr>
            <a:t>対象月</a:t>
          </a:r>
          <a:r>
            <a:rPr kumimoji="1" lang="en-US" altLang="ja-JP" sz="1100" b="1">
              <a:solidFill>
                <a:srgbClr val="FF0000"/>
              </a:solidFill>
            </a:rPr>
            <a:t>】</a:t>
          </a:r>
          <a:r>
            <a:rPr kumimoji="1" lang="ja-JP" altLang="en-US" sz="1100" b="1">
              <a:solidFill>
                <a:srgbClr val="FF0000"/>
              </a:solidFill>
            </a:rPr>
            <a:t>指導監査実施月の前々月の月分　（ 前々月に一度も利用がない場合、</a:t>
          </a:r>
          <a:r>
            <a:rPr kumimoji="1" lang="en-US" altLang="ja-JP" sz="1100" b="1">
              <a:solidFill>
                <a:srgbClr val="FF0000"/>
              </a:solidFill>
            </a:rPr>
            <a:t>4/1</a:t>
          </a:r>
          <a:r>
            <a:rPr kumimoji="1" lang="ja-JP" altLang="en-US" sz="1100" b="1">
              <a:solidFill>
                <a:srgbClr val="FF0000"/>
              </a:solidFill>
            </a:rPr>
            <a:t>～事前提出資料提出までの間で利用者が最も多い日が属する月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29</xdr:col>
      <xdr:colOff>38100</xdr:colOff>
      <xdr:row>70</xdr:row>
      <xdr:rowOff>76200</xdr:rowOff>
    </xdr:from>
    <xdr:to>
      <xdr:col>48</xdr:col>
      <xdr:colOff>114300</xdr:colOff>
      <xdr:row>71</xdr:row>
      <xdr:rowOff>205740</xdr:rowOff>
    </xdr:to>
    <xdr:sp macro="" textlink="">
      <xdr:nvSpPr>
        <xdr:cNvPr id="2" name="矢印: 下 1">
          <a:extLst>
            <a:ext uri="{FF2B5EF4-FFF2-40B4-BE49-F238E27FC236}">
              <a16:creationId xmlns:a16="http://schemas.microsoft.com/office/drawing/2014/main" id="{849311BB-DDA9-4B05-A227-5AC5203A644C}"/>
            </a:ext>
          </a:extLst>
        </xdr:cNvPr>
        <xdr:cNvSpPr/>
      </xdr:nvSpPr>
      <xdr:spPr>
        <a:xfrm>
          <a:off x="3794760" y="14066520"/>
          <a:ext cx="2537460" cy="38862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BIZ UDゴシック" panose="020B0400000000000000" pitchFamily="49" charset="-128"/>
              <a:ea typeface="BIZ UDゴシック" panose="020B0400000000000000" pitchFamily="49" charset="-128"/>
            </a:rPr>
            <a:t>専従</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名の場合</a:t>
          </a:r>
        </a:p>
      </xdr:txBody>
    </xdr:sp>
    <xdr:clientData/>
  </xdr:twoCellAnchor>
  <xdr:twoCellAnchor>
    <xdr:from>
      <xdr:col>2</xdr:col>
      <xdr:colOff>106680</xdr:colOff>
      <xdr:row>0</xdr:row>
      <xdr:rowOff>114300</xdr:rowOff>
    </xdr:from>
    <xdr:to>
      <xdr:col>11</xdr:col>
      <xdr:colOff>56815</xdr:colOff>
      <xdr:row>1</xdr:row>
      <xdr:rowOff>212127</xdr:rowOff>
    </xdr:to>
    <xdr:sp macro="" textlink="">
      <xdr:nvSpPr>
        <xdr:cNvPr id="3" name="テキスト ボックス 2">
          <a:extLst>
            <a:ext uri="{FF2B5EF4-FFF2-40B4-BE49-F238E27FC236}">
              <a16:creationId xmlns:a16="http://schemas.microsoft.com/office/drawing/2014/main" id="{8CAD3AED-646A-4434-9C09-BA1BC42E0947}"/>
            </a:ext>
          </a:extLst>
        </xdr:cNvPr>
        <xdr:cNvSpPr txBox="1"/>
      </xdr:nvSpPr>
      <xdr:spPr>
        <a:xfrm>
          <a:off x="365760" y="114300"/>
          <a:ext cx="1115995" cy="356907"/>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29</xdr:col>
      <xdr:colOff>38100</xdr:colOff>
      <xdr:row>90</xdr:row>
      <xdr:rowOff>76200</xdr:rowOff>
    </xdr:from>
    <xdr:to>
      <xdr:col>48</xdr:col>
      <xdr:colOff>114300</xdr:colOff>
      <xdr:row>91</xdr:row>
      <xdr:rowOff>205740</xdr:rowOff>
    </xdr:to>
    <xdr:sp macro="" textlink="">
      <xdr:nvSpPr>
        <xdr:cNvPr id="2" name="矢印: 下 1">
          <a:extLst>
            <a:ext uri="{FF2B5EF4-FFF2-40B4-BE49-F238E27FC236}">
              <a16:creationId xmlns:a16="http://schemas.microsoft.com/office/drawing/2014/main" id="{297FCB06-C30A-47F3-A743-63D351F13216}"/>
            </a:ext>
          </a:extLst>
        </xdr:cNvPr>
        <xdr:cNvSpPr/>
      </xdr:nvSpPr>
      <xdr:spPr>
        <a:xfrm>
          <a:off x="3905250" y="13706475"/>
          <a:ext cx="2609850" cy="39052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BIZ UDゴシック" panose="020B0400000000000000" pitchFamily="49" charset="-128"/>
              <a:ea typeface="BIZ UDゴシック" panose="020B0400000000000000" pitchFamily="49" charset="-128"/>
            </a:rPr>
            <a:t>専従</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名の場合</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95251</xdr:colOff>
      <xdr:row>8</xdr:row>
      <xdr:rowOff>200025</xdr:rowOff>
    </xdr:from>
    <xdr:to>
      <xdr:col>14</xdr:col>
      <xdr:colOff>609600</xdr:colOff>
      <xdr:row>15</xdr:row>
      <xdr:rowOff>257175</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7000876" y="2886075"/>
          <a:ext cx="2571749" cy="2190750"/>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rgbClr val="FF0000"/>
              </a:solidFill>
            </a:rPr>
            <a:t>「</a:t>
          </a:r>
          <a:r>
            <a:rPr kumimoji="1" lang="en-US" altLang="ja-JP" sz="1200" b="0">
              <a:solidFill>
                <a:srgbClr val="FF0000"/>
              </a:solidFill>
            </a:rPr>
            <a:t>1</a:t>
          </a:r>
          <a:r>
            <a:rPr kumimoji="1" lang="ja-JP" altLang="en-US" sz="1200" b="0">
              <a:solidFill>
                <a:srgbClr val="FF0000"/>
              </a:solidFill>
            </a:rPr>
            <a:t>か月の勤務日数」と「有給休暇取得日数」には対象月の実績を記入してください。</a:t>
          </a:r>
          <a:endParaRPr kumimoji="1" lang="en-US" altLang="ja-JP" sz="1200" b="0">
            <a:solidFill>
              <a:srgbClr val="FF0000"/>
            </a:solidFill>
          </a:endParaRPr>
        </a:p>
        <a:p>
          <a:pPr algn="l"/>
          <a:endParaRPr kumimoji="1" lang="en-US" altLang="ja-JP" sz="1200" b="0">
            <a:solidFill>
              <a:srgbClr val="FF0000"/>
            </a:solidFill>
          </a:endParaRPr>
        </a:p>
        <a:p>
          <a:pPr algn="l"/>
          <a:r>
            <a:rPr kumimoji="1" lang="ja-JP" altLang="ja-JP" sz="1200" b="0">
              <a:solidFill>
                <a:srgbClr val="FF0000"/>
              </a:solidFill>
              <a:effectLst/>
              <a:latin typeface="+mn-lt"/>
              <a:ea typeface="+mn-ea"/>
              <a:cs typeface="+mn-cs"/>
            </a:rPr>
            <a:t>「</a:t>
          </a:r>
          <a:r>
            <a:rPr kumimoji="1" lang="en-US" altLang="ja-JP" sz="1200" b="0">
              <a:solidFill>
                <a:srgbClr val="FF0000"/>
              </a:solidFill>
              <a:effectLst/>
              <a:latin typeface="+mn-lt"/>
              <a:ea typeface="+mn-ea"/>
              <a:cs typeface="+mn-cs"/>
            </a:rPr>
            <a:t>1</a:t>
          </a:r>
          <a:r>
            <a:rPr kumimoji="1" lang="ja-JP" altLang="ja-JP" sz="1200" b="0">
              <a:solidFill>
                <a:srgbClr val="FF0000"/>
              </a:solidFill>
              <a:effectLst/>
              <a:latin typeface="+mn-lt"/>
              <a:ea typeface="+mn-ea"/>
              <a:cs typeface="+mn-cs"/>
            </a:rPr>
            <a:t>か月の勤務日数」</a:t>
          </a:r>
          <a:r>
            <a:rPr kumimoji="1" lang="ja-JP" altLang="en-US" sz="1200" b="0">
              <a:solidFill>
                <a:srgbClr val="FF0000"/>
              </a:solidFill>
              <a:effectLst/>
              <a:latin typeface="+mn-lt"/>
              <a:ea typeface="+mn-ea"/>
              <a:cs typeface="+mn-cs"/>
            </a:rPr>
            <a:t>に</a:t>
          </a:r>
          <a:r>
            <a:rPr kumimoji="1" lang="ja-JP" altLang="ja-JP" sz="1200" b="0">
              <a:solidFill>
                <a:srgbClr val="FF0000"/>
              </a:solidFill>
              <a:effectLst/>
              <a:latin typeface="+mn-lt"/>
              <a:ea typeface="+mn-ea"/>
              <a:cs typeface="+mn-cs"/>
            </a:rPr>
            <a:t>「有給休暇取得日数」</a:t>
          </a:r>
          <a:r>
            <a:rPr kumimoji="1" lang="ja-JP" altLang="en-US" sz="1200" b="0">
              <a:solidFill>
                <a:srgbClr val="FF0000"/>
              </a:solidFill>
              <a:effectLst/>
              <a:latin typeface="+mn-lt"/>
              <a:ea typeface="+mn-ea"/>
              <a:cs typeface="+mn-cs"/>
            </a:rPr>
            <a:t>は含まれません。</a:t>
          </a:r>
          <a:endParaRPr kumimoji="1" lang="en-US" altLang="ja-JP" sz="1200" b="0">
            <a:solidFill>
              <a:srgbClr val="FF0000"/>
            </a:solidFill>
            <a:effectLst/>
            <a:latin typeface="+mn-lt"/>
            <a:ea typeface="+mn-ea"/>
            <a:cs typeface="+mn-cs"/>
          </a:endParaRPr>
        </a:p>
        <a:p>
          <a:pPr algn="l"/>
          <a:endParaRPr kumimoji="1" lang="en-US" altLang="ja-JP" sz="1200" b="0">
            <a:solidFill>
              <a:srgbClr val="FF0000"/>
            </a:solidFill>
            <a:effectLst/>
            <a:latin typeface="+mn-lt"/>
            <a:ea typeface="+mn-ea"/>
            <a:cs typeface="+mn-cs"/>
          </a:endParaRPr>
        </a:p>
        <a:p>
          <a:pPr algn="l"/>
          <a:r>
            <a:rPr kumimoji="1" lang="ja-JP" altLang="en-US" sz="1200" b="0">
              <a:solidFill>
                <a:srgbClr val="FF0000"/>
              </a:solidFill>
            </a:rPr>
            <a:t>無給休暇は対象となりませんので、日数に含めないでください。</a:t>
          </a:r>
          <a:endParaRPr kumimoji="1" lang="en-US" altLang="ja-JP" sz="1200" b="0">
            <a:solidFill>
              <a:srgbClr val="FF0000"/>
            </a:solidFill>
          </a:endParaRPr>
        </a:p>
      </xdr:txBody>
    </xdr:sp>
    <xdr:clientData/>
  </xdr:twoCellAnchor>
  <xdr:twoCellAnchor>
    <xdr:from>
      <xdr:col>11</xdr:col>
      <xdr:colOff>95251</xdr:colOff>
      <xdr:row>16</xdr:row>
      <xdr:rowOff>66675</xdr:rowOff>
    </xdr:from>
    <xdr:to>
      <xdr:col>14</xdr:col>
      <xdr:colOff>600075</xdr:colOff>
      <xdr:row>22</xdr:row>
      <xdr:rowOff>161925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000876" y="5191125"/>
          <a:ext cx="2562224" cy="1924050"/>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rgbClr val="FF0000"/>
              </a:solidFill>
            </a:rPr>
            <a:t>有給の時間休をとった場合</a:t>
          </a:r>
          <a:endParaRPr kumimoji="1" lang="en-US" altLang="ja-JP" sz="1200" b="0">
            <a:solidFill>
              <a:srgbClr val="FF0000"/>
            </a:solidFill>
          </a:endParaRPr>
        </a:p>
        <a:p>
          <a:pPr algn="l"/>
          <a:r>
            <a:rPr kumimoji="1" lang="ja-JP" altLang="en-US" sz="1200" b="0">
              <a:solidFill>
                <a:srgbClr val="FF0000"/>
              </a:solidFill>
            </a:rPr>
            <a:t>その日の勤務時間と休暇時間のうち、長い方のもので計算します。</a:t>
          </a:r>
          <a:endParaRPr kumimoji="1" lang="en-US" altLang="ja-JP" sz="1200" b="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0">
              <a:solidFill>
                <a:srgbClr val="FF0000"/>
              </a:solidFill>
              <a:effectLst/>
              <a:latin typeface="+mn-lt"/>
              <a:ea typeface="+mn-ea"/>
              <a:cs typeface="+mn-cs"/>
            </a:rPr>
            <a:t>例</a:t>
          </a:r>
          <a:r>
            <a:rPr kumimoji="1" lang="ja-JP" altLang="en-US" sz="1200" b="0">
              <a:solidFill>
                <a:srgbClr val="FF0000"/>
              </a:solidFill>
              <a:effectLst/>
              <a:latin typeface="+mn-lt"/>
              <a:ea typeface="+mn-ea"/>
              <a:cs typeface="+mn-cs"/>
            </a:rPr>
            <a:t>：</a:t>
          </a:r>
          <a:r>
            <a:rPr kumimoji="1" lang="en-US" altLang="ja-JP" sz="1200" b="0">
              <a:solidFill>
                <a:srgbClr val="FF0000"/>
              </a:solidFill>
              <a:effectLst/>
              <a:latin typeface="+mn-lt"/>
              <a:ea typeface="+mn-ea"/>
              <a:cs typeface="+mn-cs"/>
            </a:rPr>
            <a:t>8</a:t>
          </a:r>
          <a:r>
            <a:rPr kumimoji="1" lang="ja-JP" altLang="ja-JP" sz="1200" b="0">
              <a:solidFill>
                <a:srgbClr val="FF0000"/>
              </a:solidFill>
              <a:effectLst/>
              <a:latin typeface="+mn-lt"/>
              <a:ea typeface="+mn-ea"/>
              <a:cs typeface="+mn-cs"/>
            </a:rPr>
            <a:t>時間勤務のうち</a:t>
          </a:r>
          <a:r>
            <a:rPr kumimoji="1" lang="en-US" altLang="ja-JP" sz="1200" b="0">
              <a:solidFill>
                <a:srgbClr val="FF0000"/>
              </a:solidFill>
              <a:effectLst/>
              <a:latin typeface="+mn-lt"/>
              <a:ea typeface="+mn-ea"/>
              <a:cs typeface="+mn-cs"/>
            </a:rPr>
            <a:t>2</a:t>
          </a:r>
          <a:r>
            <a:rPr kumimoji="1" lang="ja-JP" altLang="ja-JP" sz="1200" b="0">
              <a:solidFill>
                <a:srgbClr val="FF0000"/>
              </a:solidFill>
              <a:effectLst/>
              <a:latin typeface="+mn-lt"/>
              <a:ea typeface="+mn-ea"/>
              <a:cs typeface="+mn-cs"/>
            </a:rPr>
            <a:t>時間</a:t>
          </a:r>
          <a:r>
            <a:rPr kumimoji="1" lang="ja-JP" altLang="en-US" sz="1200" b="0">
              <a:solidFill>
                <a:srgbClr val="FF0000"/>
              </a:solidFill>
              <a:effectLst/>
              <a:latin typeface="+mn-lt"/>
              <a:ea typeface="+mn-ea"/>
              <a:cs typeface="+mn-cs"/>
            </a:rPr>
            <a:t>の</a:t>
          </a:r>
          <a:r>
            <a:rPr kumimoji="1" lang="ja-JP" altLang="ja-JP" sz="1200" b="0">
              <a:solidFill>
                <a:srgbClr val="FF0000"/>
              </a:solidFill>
              <a:effectLst/>
              <a:latin typeface="+mn-lt"/>
              <a:ea typeface="+mn-ea"/>
              <a:cs typeface="+mn-cs"/>
            </a:rPr>
            <a:t>時間休をとった</a:t>
          </a:r>
          <a:r>
            <a:rPr kumimoji="1" lang="ja-JP" altLang="en-US" sz="1200" b="0">
              <a:solidFill>
                <a:srgbClr val="FF0000"/>
              </a:solidFill>
              <a:effectLst/>
              <a:latin typeface="+mn-lt"/>
              <a:ea typeface="+mn-ea"/>
              <a:cs typeface="+mn-cs"/>
            </a:rPr>
            <a:t>場合は</a:t>
          </a:r>
          <a:r>
            <a:rPr kumimoji="1" lang="ja-JP" altLang="ja-JP" sz="1200" b="0">
              <a:solidFill>
                <a:srgbClr val="FF0000"/>
              </a:solidFill>
              <a:effectLst/>
              <a:latin typeface="+mn-lt"/>
              <a:ea typeface="+mn-ea"/>
              <a:cs typeface="+mn-cs"/>
            </a:rPr>
            <a:t>、</a:t>
          </a:r>
          <a:r>
            <a:rPr kumimoji="1" lang="ja-JP" altLang="en-US" sz="1200" b="0">
              <a:solidFill>
                <a:srgbClr val="FF0000"/>
              </a:solidFill>
              <a:effectLst/>
              <a:latin typeface="+mn-lt"/>
              <a:ea typeface="+mn-ea"/>
              <a:cs typeface="+mn-cs"/>
            </a:rPr>
            <a:t>勤務時間の方が長いため、その日は</a:t>
          </a:r>
          <a:r>
            <a:rPr kumimoji="1" lang="ja-JP" altLang="ja-JP" sz="1200" b="0">
              <a:solidFill>
                <a:srgbClr val="FF0000"/>
              </a:solidFill>
              <a:effectLst/>
              <a:latin typeface="+mn-lt"/>
              <a:ea typeface="+mn-ea"/>
              <a:cs typeface="+mn-cs"/>
            </a:rPr>
            <a:t>「</a:t>
          </a:r>
          <a:r>
            <a:rPr kumimoji="1" lang="en-US" altLang="ja-JP" sz="1200" b="0">
              <a:solidFill>
                <a:srgbClr val="FF0000"/>
              </a:solidFill>
              <a:effectLst/>
              <a:latin typeface="+mn-lt"/>
              <a:ea typeface="+mn-ea"/>
              <a:cs typeface="+mn-cs"/>
            </a:rPr>
            <a:t>1</a:t>
          </a:r>
          <a:r>
            <a:rPr kumimoji="1" lang="ja-JP" altLang="ja-JP" sz="1200" b="0">
              <a:solidFill>
                <a:srgbClr val="FF0000"/>
              </a:solidFill>
              <a:effectLst/>
              <a:latin typeface="+mn-lt"/>
              <a:ea typeface="+mn-ea"/>
              <a:cs typeface="+mn-cs"/>
            </a:rPr>
            <a:t>か月の勤務日数」</a:t>
          </a:r>
          <a:r>
            <a:rPr kumimoji="1" lang="ja-JP" altLang="en-US" sz="1200" b="0">
              <a:solidFill>
                <a:srgbClr val="FF0000"/>
              </a:solidFill>
              <a:effectLst/>
              <a:latin typeface="+mn-lt"/>
              <a:ea typeface="+mn-ea"/>
              <a:cs typeface="+mn-cs"/>
            </a:rPr>
            <a:t>の</a:t>
          </a:r>
          <a:r>
            <a:rPr kumimoji="1" lang="en-US" altLang="ja-JP" sz="1200" b="0">
              <a:solidFill>
                <a:srgbClr val="FF0000"/>
              </a:solidFill>
              <a:effectLst/>
              <a:latin typeface="+mn-lt"/>
              <a:ea typeface="+mn-ea"/>
              <a:cs typeface="+mn-cs"/>
            </a:rPr>
            <a:t>1</a:t>
          </a:r>
          <a:r>
            <a:rPr kumimoji="1" lang="ja-JP" altLang="en-US" sz="1200" b="0">
              <a:solidFill>
                <a:srgbClr val="FF0000"/>
              </a:solidFill>
              <a:effectLst/>
              <a:latin typeface="+mn-lt"/>
              <a:ea typeface="+mn-ea"/>
              <a:cs typeface="+mn-cs"/>
            </a:rPr>
            <a:t>日分としてカウントします。</a:t>
          </a:r>
          <a:endParaRPr kumimoji="1" lang="en-US" altLang="ja-JP" sz="1200" b="0">
            <a:solidFill>
              <a:srgbClr val="FF0000"/>
            </a:solidFill>
          </a:endParaRPr>
        </a:p>
      </xdr:txBody>
    </xdr:sp>
    <xdr:clientData/>
  </xdr:twoCellAnchor>
  <xdr:twoCellAnchor>
    <xdr:from>
      <xdr:col>11</xdr:col>
      <xdr:colOff>85725</xdr:colOff>
      <xdr:row>4</xdr:row>
      <xdr:rowOff>28574</xdr:rowOff>
    </xdr:from>
    <xdr:to>
      <xdr:col>14</xdr:col>
      <xdr:colOff>609600</xdr:colOff>
      <xdr:row>8</xdr:row>
      <xdr:rowOff>114299</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6991350" y="1495424"/>
          <a:ext cx="2581275" cy="1304925"/>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ysClr val="windowText" lastClr="000000"/>
              </a:solidFill>
            </a:rPr>
            <a:t>職員点検資料１を入力してから記入してください。</a:t>
          </a:r>
          <a:endParaRPr kumimoji="1" lang="en-US" altLang="ja-JP" sz="1200" b="0">
            <a:solidFill>
              <a:sysClr val="windowText" lastClr="000000"/>
            </a:solidFill>
          </a:endParaRPr>
        </a:p>
        <a:p>
          <a:pPr algn="l"/>
          <a:endParaRPr kumimoji="1" lang="en-US" altLang="ja-JP" sz="1200" b="0">
            <a:solidFill>
              <a:sysClr val="windowText" lastClr="000000"/>
            </a:solidFill>
          </a:endParaRPr>
        </a:p>
        <a:p>
          <a:pPr algn="l"/>
          <a:r>
            <a:rPr kumimoji="1" lang="ja-JP" altLang="en-US" sz="1200" b="0">
              <a:solidFill>
                <a:sysClr val="windowText" lastClr="000000"/>
              </a:solidFill>
            </a:rPr>
            <a:t>氏名から採用年月日までが自動で反映されます。</a:t>
          </a:r>
          <a:endParaRPr kumimoji="1" lang="en-US" altLang="ja-JP" sz="1200" b="0">
            <a:solidFill>
              <a:sysClr val="windowText" lastClr="000000"/>
            </a:solidFill>
          </a:endParaRPr>
        </a:p>
      </xdr:txBody>
    </xdr:sp>
    <xdr:clientData/>
  </xdr:twoCellAnchor>
  <xdr:twoCellAnchor>
    <xdr:from>
      <xdr:col>1</xdr:col>
      <xdr:colOff>95250</xdr:colOff>
      <xdr:row>10</xdr:row>
      <xdr:rowOff>85725</xdr:rowOff>
    </xdr:from>
    <xdr:to>
      <xdr:col>5</xdr:col>
      <xdr:colOff>885825</xdr:colOff>
      <xdr:row>13</xdr:row>
      <xdr:rowOff>209550</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342900" y="3381375"/>
          <a:ext cx="4733925" cy="10382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職員点検資料１を入力してからの記入をお願いします。</a:t>
          </a:r>
          <a:endParaRPr kumimoji="1" lang="en-US" altLang="ja-JP" sz="1400" b="1">
            <a:solidFill>
              <a:srgbClr val="FF0000"/>
            </a:solidFill>
          </a:endParaRPr>
        </a:p>
        <a:p>
          <a:pPr algn="ctr"/>
          <a:endParaRPr kumimoji="1" lang="en-US" altLang="ja-JP" sz="1400" b="1">
            <a:solidFill>
              <a:srgbClr val="FF0000"/>
            </a:solidFill>
          </a:endParaRPr>
        </a:p>
        <a:p>
          <a:pPr algn="ctr"/>
          <a:r>
            <a:rPr kumimoji="1" lang="ja-JP" altLang="en-US" sz="1400" b="0">
              <a:solidFill>
                <a:srgbClr val="FF0000"/>
              </a:solidFill>
            </a:rPr>
            <a:t>氏名から採用年月日までが自動で反映されます。</a:t>
          </a:r>
          <a:endParaRPr kumimoji="1" lang="en-US" altLang="ja-JP" sz="1400" b="0">
            <a:solidFill>
              <a:srgbClr val="FF0000"/>
            </a:solidFill>
          </a:endParaRPr>
        </a:p>
      </xdr:txBody>
    </xdr:sp>
    <xdr:clientData/>
  </xdr:twoCellAnchor>
  <xdr:twoCellAnchor>
    <xdr:from>
      <xdr:col>0</xdr:col>
      <xdr:colOff>85725</xdr:colOff>
      <xdr:row>0</xdr:row>
      <xdr:rowOff>47625</xdr:rowOff>
    </xdr:from>
    <xdr:to>
      <xdr:col>1</xdr:col>
      <xdr:colOff>991721</xdr:colOff>
      <xdr:row>1</xdr:row>
      <xdr:rowOff>175932</xdr:rowOff>
    </xdr:to>
    <xdr:sp macro="" textlink="">
      <xdr:nvSpPr>
        <xdr:cNvPr id="6" name="テキスト ボックス 5">
          <a:extLst>
            <a:ext uri="{FF2B5EF4-FFF2-40B4-BE49-F238E27FC236}">
              <a16:creationId xmlns:a16="http://schemas.microsoft.com/office/drawing/2014/main" id="{00000000-0008-0000-0A00-000006000000}"/>
            </a:ext>
          </a:extLst>
        </xdr:cNvPr>
        <xdr:cNvSpPr txBox="1"/>
      </xdr:nvSpPr>
      <xdr:spPr>
        <a:xfrm>
          <a:off x="85725" y="47625"/>
          <a:ext cx="1153646" cy="356907"/>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BE28"/>
  <sheetViews>
    <sheetView showGridLines="0" tabSelected="1" view="pageBreakPreview" zoomScaleNormal="100" zoomScaleSheetLayoutView="100" workbookViewId="0">
      <selection activeCell="AZ23" sqref="AZ23:BE23"/>
    </sheetView>
  </sheetViews>
  <sheetFormatPr defaultColWidth="2.6640625" defaultRowHeight="13.2"/>
  <cols>
    <col min="1" max="6" width="2.6640625" style="1" customWidth="1"/>
    <col min="7" max="7" width="2.44140625" style="1" customWidth="1"/>
    <col min="8" max="8" width="3.44140625" style="1" bestFit="1" customWidth="1"/>
    <col min="9" max="16384" width="2.6640625" style="1"/>
  </cols>
  <sheetData>
    <row r="1" spans="1:51" ht="30" customHeight="1">
      <c r="A1" s="2"/>
      <c r="B1" s="1027" t="s">
        <v>0</v>
      </c>
      <c r="C1" s="1027"/>
      <c r="D1" s="1027"/>
      <c r="E1" s="1027"/>
      <c r="F1" s="1027"/>
      <c r="G1" s="1027"/>
      <c r="H1" s="1027"/>
      <c r="I1" s="1027"/>
      <c r="J1" s="1027"/>
      <c r="K1" s="1027"/>
      <c r="L1" s="1027"/>
      <c r="M1" s="1027"/>
      <c r="N1" s="1027"/>
      <c r="O1" s="1027"/>
      <c r="P1" s="1027"/>
      <c r="Q1" s="1027"/>
      <c r="R1" s="1027"/>
      <c r="S1" s="1027"/>
      <c r="T1" s="1027"/>
      <c r="U1" s="1027"/>
      <c r="V1" s="1027"/>
      <c r="W1" s="1027"/>
      <c r="X1" s="1027"/>
      <c r="Y1" s="1027"/>
      <c r="Z1" s="1027"/>
      <c r="AA1" s="1027"/>
      <c r="AB1" s="1027"/>
      <c r="AC1" s="1027"/>
      <c r="AD1" s="1027"/>
      <c r="AE1" s="1027"/>
      <c r="AF1" s="1027"/>
      <c r="AG1" s="1027"/>
      <c r="AH1" s="1027"/>
      <c r="AI1" s="1027"/>
      <c r="AJ1" s="1027"/>
      <c r="AK1" s="1027"/>
      <c r="AL1" s="1027"/>
      <c r="AM1" s="1027"/>
      <c r="AN1" s="1027"/>
      <c r="AO1" s="1027"/>
      <c r="AP1" s="1027"/>
      <c r="AQ1" s="1027"/>
      <c r="AR1" s="1027"/>
      <c r="AS1" s="1027"/>
      <c r="AT1" s="1027"/>
      <c r="AU1" s="1027"/>
      <c r="AV1" s="1027"/>
      <c r="AW1" s="1027"/>
      <c r="AX1" s="2"/>
      <c r="AY1" s="2"/>
    </row>
    <row r="2" spans="1:51" ht="20.100000000000001" customHeight="1">
      <c r="AK2" s="1028" t="s">
        <v>1</v>
      </c>
      <c r="AL2" s="1028"/>
      <c r="AM2" s="1028"/>
      <c r="AN2" s="1028"/>
      <c r="AO2" s="1028"/>
      <c r="AP2" s="1028"/>
      <c r="AQ2" s="1028"/>
      <c r="AR2" s="1028"/>
      <c r="AS2" s="1028"/>
      <c r="AT2" s="1028"/>
      <c r="AU2" s="1028"/>
      <c r="AV2" s="1028"/>
      <c r="AW2" s="1028"/>
    </row>
    <row r="3" spans="1:51" ht="20.100000000000001" customHeight="1">
      <c r="A3" s="3"/>
      <c r="B3" s="1029" t="s">
        <v>2</v>
      </c>
      <c r="C3" s="1029"/>
      <c r="D3" s="1029"/>
      <c r="E3" s="1029"/>
      <c r="F3" s="1029"/>
      <c r="G3" s="1029"/>
      <c r="H3" s="1029"/>
      <c r="I3" s="1029"/>
      <c r="J3" s="1029"/>
      <c r="K3" s="1029"/>
      <c r="L3" s="1029"/>
      <c r="M3" s="1029"/>
      <c r="N3" s="1029"/>
      <c r="O3" s="1029"/>
      <c r="P3" s="1029"/>
      <c r="Q3" s="1029"/>
      <c r="R3" s="1029"/>
      <c r="S3" s="1029"/>
      <c r="T3" s="1029"/>
      <c r="U3" s="1029"/>
      <c r="V3" s="1029"/>
      <c r="W3" s="1029"/>
      <c r="X3" s="1029"/>
      <c r="Y3" s="1029"/>
      <c r="Z3" s="1029"/>
      <c r="AA3" s="1029"/>
      <c r="AB3" s="1029"/>
      <c r="AC3" s="1029"/>
      <c r="AD3" s="1029"/>
      <c r="AE3" s="1029"/>
      <c r="AF3" s="1029"/>
      <c r="AG3" s="1029"/>
      <c r="AH3" s="1029"/>
      <c r="AI3" s="1029"/>
      <c r="AJ3" s="1029"/>
      <c r="AK3" s="1029"/>
      <c r="AL3" s="1029"/>
      <c r="AM3" s="1029"/>
      <c r="AN3" s="1029"/>
      <c r="AO3" s="1029"/>
      <c r="AP3" s="1029"/>
      <c r="AQ3" s="1029"/>
      <c r="AR3" s="1029"/>
      <c r="AS3" s="1029"/>
      <c r="AT3" s="1029"/>
      <c r="AU3" s="1029"/>
      <c r="AV3" s="1029"/>
      <c r="AW3" s="1029"/>
      <c r="AX3" s="3"/>
      <c r="AY3" s="3"/>
    </row>
    <row r="4" spans="1:51" ht="20.100000000000001" customHeight="1">
      <c r="A4" s="3"/>
      <c r="B4" s="1016" t="s">
        <v>3</v>
      </c>
      <c r="C4" s="1016"/>
      <c r="D4" s="1016"/>
      <c r="E4" s="1016"/>
      <c r="F4" s="1016"/>
      <c r="G4" s="1016"/>
      <c r="H4" s="1020"/>
      <c r="I4" s="1021"/>
      <c r="J4" s="1021"/>
      <c r="K4" s="1021"/>
      <c r="L4" s="1021"/>
      <c r="M4" s="1021"/>
      <c r="N4" s="1021"/>
      <c r="O4" s="1021"/>
      <c r="P4" s="1021"/>
      <c r="Q4" s="1021"/>
      <c r="R4" s="1021"/>
      <c r="S4" s="1021"/>
      <c r="T4" s="1021"/>
      <c r="U4" s="1021"/>
      <c r="V4" s="1021"/>
      <c r="W4" s="1021"/>
      <c r="X4" s="1021"/>
      <c r="Y4" s="1021"/>
      <c r="Z4" s="1021"/>
      <c r="AA4" s="1021"/>
      <c r="AB4" s="1021"/>
      <c r="AC4" s="1021"/>
      <c r="AD4" s="1021"/>
      <c r="AE4" s="1021"/>
      <c r="AF4" s="1021"/>
      <c r="AG4" s="1021"/>
      <c r="AH4" s="1021"/>
      <c r="AI4" s="1021"/>
      <c r="AJ4" s="1021"/>
      <c r="AK4" s="1021"/>
      <c r="AL4" s="1021"/>
      <c r="AM4" s="1021"/>
      <c r="AN4" s="1021"/>
      <c r="AO4" s="1021"/>
      <c r="AP4" s="1021"/>
      <c r="AQ4" s="1021"/>
      <c r="AR4" s="1021"/>
      <c r="AS4" s="1021"/>
      <c r="AT4" s="1021"/>
      <c r="AU4" s="1021"/>
      <c r="AV4" s="1021"/>
      <c r="AW4" s="1022"/>
      <c r="AX4" s="3"/>
      <c r="AY4" s="3"/>
    </row>
    <row r="5" spans="1:51" ht="20.100000000000001" customHeight="1">
      <c r="B5" s="1016" t="s">
        <v>4</v>
      </c>
      <c r="C5" s="1016"/>
      <c r="D5" s="1016"/>
      <c r="E5" s="1016"/>
      <c r="F5" s="1016"/>
      <c r="G5" s="1016"/>
      <c r="H5" s="1020"/>
      <c r="I5" s="1021"/>
      <c r="J5" s="1021"/>
      <c r="K5" s="1021"/>
      <c r="L5" s="1021"/>
      <c r="M5" s="1021"/>
      <c r="N5" s="1021"/>
      <c r="O5" s="1021"/>
      <c r="P5" s="1021"/>
      <c r="Q5" s="1021"/>
      <c r="R5" s="1021"/>
      <c r="S5" s="1021"/>
      <c r="T5" s="1021"/>
      <c r="U5" s="1021"/>
      <c r="V5" s="1021"/>
      <c r="W5" s="1021"/>
      <c r="X5" s="1021"/>
      <c r="Y5" s="1021"/>
      <c r="Z5" s="1021"/>
      <c r="AA5" s="1021"/>
      <c r="AB5" s="1021"/>
      <c r="AC5" s="1021"/>
      <c r="AD5" s="1021"/>
      <c r="AE5" s="1021"/>
      <c r="AF5" s="1021"/>
      <c r="AG5" s="1021"/>
      <c r="AH5" s="1021"/>
      <c r="AI5" s="1021"/>
      <c r="AJ5" s="1021"/>
      <c r="AK5" s="1021"/>
      <c r="AL5" s="1021"/>
      <c r="AM5" s="1021"/>
      <c r="AN5" s="1021"/>
      <c r="AO5" s="1021"/>
      <c r="AP5" s="1021"/>
      <c r="AQ5" s="1021"/>
      <c r="AR5" s="1021"/>
      <c r="AS5" s="1021"/>
      <c r="AT5" s="1021"/>
      <c r="AU5" s="1021"/>
      <c r="AV5" s="1021"/>
      <c r="AW5" s="1022"/>
    </row>
    <row r="6" spans="1:51" ht="20.100000000000001" customHeight="1">
      <c r="B6" s="1016" t="s">
        <v>5</v>
      </c>
      <c r="C6" s="1016"/>
      <c r="D6" s="1016"/>
      <c r="E6" s="1016"/>
      <c r="F6" s="1016"/>
      <c r="G6" s="1016"/>
      <c r="H6" s="52" t="s">
        <v>6</v>
      </c>
      <c r="I6" s="1030"/>
      <c r="J6" s="1030"/>
      <c r="K6" s="1030"/>
      <c r="L6" s="1030"/>
      <c r="M6" s="1031"/>
      <c r="N6" s="1032" t="s">
        <v>7</v>
      </c>
      <c r="O6" s="1033"/>
      <c r="P6" s="1033"/>
      <c r="Q6" s="1033"/>
      <c r="R6" s="1033"/>
      <c r="S6" s="1033"/>
      <c r="T6" s="1034"/>
      <c r="U6" s="1030"/>
      <c r="V6" s="1035"/>
      <c r="W6" s="1036" t="s">
        <v>8</v>
      </c>
      <c r="X6" s="1037"/>
      <c r="Y6" s="1026"/>
      <c r="Z6" s="1024"/>
      <c r="AA6" s="1024"/>
      <c r="AB6" s="1024"/>
      <c r="AC6" s="1024"/>
      <c r="AD6" s="1024"/>
      <c r="AE6" s="1024"/>
      <c r="AF6" s="1024"/>
      <c r="AG6" s="1024"/>
      <c r="AH6" s="1024"/>
      <c r="AI6" s="1024"/>
      <c r="AJ6" s="1024"/>
      <c r="AK6" s="1024"/>
      <c r="AL6" s="1024"/>
      <c r="AM6" s="1024"/>
      <c r="AN6" s="1024"/>
      <c r="AO6" s="1024"/>
      <c r="AP6" s="1024"/>
      <c r="AQ6" s="1024"/>
      <c r="AR6" s="1024"/>
      <c r="AS6" s="1024"/>
      <c r="AT6" s="1024"/>
      <c r="AU6" s="1024"/>
      <c r="AV6" s="1024"/>
      <c r="AW6" s="1025"/>
    </row>
    <row r="7" spans="1:51" ht="20.100000000000001" customHeight="1">
      <c r="B7" s="1016" t="s">
        <v>9</v>
      </c>
      <c r="C7" s="1016"/>
      <c r="D7" s="1016"/>
      <c r="E7" s="1016"/>
      <c r="F7" s="1016"/>
      <c r="G7" s="1016"/>
      <c r="H7" s="1017"/>
      <c r="I7" s="1018"/>
      <c r="J7" s="1018"/>
      <c r="K7" s="1018"/>
      <c r="L7" s="1018"/>
      <c r="M7" s="1018"/>
      <c r="N7" s="1018"/>
      <c r="O7" s="1018"/>
      <c r="P7" s="1018"/>
      <c r="Q7" s="1018"/>
      <c r="R7" s="1018"/>
      <c r="S7" s="1018"/>
      <c r="T7" s="1018"/>
      <c r="U7" s="1018"/>
      <c r="V7" s="1018"/>
      <c r="W7" s="1018"/>
      <c r="X7" s="1018"/>
      <c r="Y7" s="1019"/>
      <c r="Z7" s="1016" t="s">
        <v>10</v>
      </c>
      <c r="AA7" s="1016"/>
      <c r="AB7" s="1016"/>
      <c r="AC7" s="1016"/>
      <c r="AD7" s="1016"/>
      <c r="AE7" s="1016"/>
      <c r="AF7" s="1020"/>
      <c r="AG7" s="1021"/>
      <c r="AH7" s="1021"/>
      <c r="AI7" s="1021"/>
      <c r="AJ7" s="1021"/>
      <c r="AK7" s="1021"/>
      <c r="AL7" s="1021"/>
      <c r="AM7" s="1021"/>
      <c r="AN7" s="1021"/>
      <c r="AO7" s="1021"/>
      <c r="AP7" s="1021"/>
      <c r="AQ7" s="1021"/>
      <c r="AR7" s="1021"/>
      <c r="AS7" s="1021"/>
      <c r="AT7" s="1021"/>
      <c r="AU7" s="1021"/>
      <c r="AV7" s="1021"/>
      <c r="AW7" s="1022"/>
    </row>
    <row r="8" spans="1:51" ht="20.100000000000001" customHeight="1">
      <c r="B8" s="1016" t="s">
        <v>11</v>
      </c>
      <c r="C8" s="1016"/>
      <c r="D8" s="1016"/>
      <c r="E8" s="1016"/>
      <c r="F8" s="1016"/>
      <c r="G8" s="1016"/>
      <c r="H8" s="1017"/>
      <c r="I8" s="1018"/>
      <c r="J8" s="1018"/>
      <c r="K8" s="1018"/>
      <c r="L8" s="1018"/>
      <c r="M8" s="1018"/>
      <c r="N8" s="1018"/>
      <c r="O8" s="1018"/>
      <c r="P8" s="1018"/>
      <c r="Q8" s="1018"/>
      <c r="R8" s="1018"/>
      <c r="S8" s="1018"/>
      <c r="T8" s="1018"/>
      <c r="U8" s="1018"/>
      <c r="V8" s="1018"/>
      <c r="W8" s="1018"/>
      <c r="X8" s="1018"/>
      <c r="Y8" s="1019"/>
      <c r="Z8" s="1016" t="s">
        <v>12</v>
      </c>
      <c r="AA8" s="1016"/>
      <c r="AB8" s="1016"/>
      <c r="AC8" s="1016"/>
      <c r="AD8" s="1016"/>
      <c r="AE8" s="1016"/>
      <c r="AF8" s="1023"/>
      <c r="AG8" s="1024"/>
      <c r="AH8" s="1024"/>
      <c r="AI8" s="1024"/>
      <c r="AJ8" s="1024"/>
      <c r="AK8" s="1024"/>
      <c r="AL8" s="1024"/>
      <c r="AM8" s="1024"/>
      <c r="AN8" s="1024"/>
      <c r="AO8" s="1024"/>
      <c r="AP8" s="1024"/>
      <c r="AQ8" s="1024"/>
      <c r="AR8" s="1024"/>
      <c r="AS8" s="1024"/>
      <c r="AT8" s="1024"/>
      <c r="AU8" s="1024"/>
      <c r="AV8" s="1024"/>
      <c r="AW8" s="1025"/>
    </row>
    <row r="9" spans="1:51" ht="3.75" customHeight="1">
      <c r="B9" s="4"/>
      <c r="C9" s="4"/>
      <c r="D9" s="4"/>
      <c r="E9" s="4"/>
      <c r="F9" s="4"/>
      <c r="G9" s="4"/>
      <c r="H9" s="9"/>
      <c r="I9" s="9"/>
      <c r="J9" s="9"/>
      <c r="K9" s="9"/>
      <c r="L9" s="9"/>
      <c r="M9" s="9"/>
      <c r="N9" s="9"/>
      <c r="O9" s="9"/>
      <c r="P9" s="9"/>
      <c r="Q9" s="9"/>
      <c r="R9" s="9"/>
      <c r="S9" s="9"/>
      <c r="T9" s="9"/>
      <c r="U9" s="9"/>
      <c r="V9" s="9"/>
      <c r="W9" s="9"/>
      <c r="X9" s="9"/>
      <c r="Y9" s="9"/>
      <c r="Z9" s="4"/>
      <c r="AA9" s="4"/>
      <c r="AB9" s="4"/>
      <c r="AC9" s="4"/>
      <c r="AD9" s="4"/>
      <c r="AE9" s="4"/>
      <c r="AF9" s="10"/>
      <c r="AG9" s="10"/>
      <c r="AH9" s="10"/>
      <c r="AI9" s="10"/>
      <c r="AJ9" s="10"/>
      <c r="AK9" s="10"/>
      <c r="AL9" s="10"/>
      <c r="AM9" s="10"/>
      <c r="AN9" s="10"/>
      <c r="AO9" s="10"/>
      <c r="AP9" s="10"/>
      <c r="AQ9" s="10"/>
      <c r="AR9" s="10"/>
      <c r="AS9" s="10"/>
      <c r="AT9" s="10"/>
      <c r="AU9" s="10"/>
      <c r="AV9" s="10"/>
      <c r="AW9" s="10"/>
    </row>
    <row r="10" spans="1:51" ht="14.4">
      <c r="B10" s="990" t="s">
        <v>13</v>
      </c>
      <c r="C10" s="990"/>
      <c r="D10" s="990"/>
      <c r="E10" s="990"/>
      <c r="F10" s="990"/>
      <c r="G10" s="990"/>
      <c r="H10" s="990"/>
      <c r="I10" s="990"/>
      <c r="J10" s="990"/>
      <c r="K10" s="990"/>
      <c r="L10" s="990"/>
      <c r="M10" s="990"/>
      <c r="N10" s="990"/>
      <c r="O10" s="990"/>
      <c r="P10" s="990"/>
      <c r="Q10" s="990"/>
      <c r="R10" s="990"/>
      <c r="S10" s="990"/>
      <c r="T10" s="990"/>
      <c r="U10" s="990"/>
      <c r="V10" s="990"/>
      <c r="W10" s="990"/>
      <c r="X10" s="990"/>
      <c r="Y10" s="990"/>
      <c r="Z10" s="990"/>
      <c r="AA10" s="990"/>
      <c r="AB10" s="990"/>
      <c r="AC10" s="990"/>
      <c r="AD10" s="990"/>
      <c r="AE10" s="990"/>
      <c r="AF10" s="990"/>
      <c r="AG10" s="990"/>
      <c r="AH10" s="990"/>
      <c r="AI10" s="990"/>
      <c r="AJ10" s="990"/>
      <c r="AK10" s="990"/>
      <c r="AL10" s="990"/>
      <c r="AM10" s="990"/>
      <c r="AN10" s="990"/>
      <c r="AO10" s="990"/>
      <c r="AP10" s="990"/>
      <c r="AQ10" s="990"/>
      <c r="AR10" s="990"/>
      <c r="AS10" s="990"/>
      <c r="AT10" s="990"/>
      <c r="AU10" s="990"/>
      <c r="AV10" s="990"/>
      <c r="AW10" s="990"/>
    </row>
    <row r="11" spans="1:51" ht="18" customHeight="1">
      <c r="B11" s="8" t="s">
        <v>14</v>
      </c>
      <c r="C11" s="1" t="s">
        <v>15</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51" ht="14.4" customHeight="1">
      <c r="C12" s="1001" t="s">
        <v>16</v>
      </c>
      <c r="D12" s="1001"/>
      <c r="E12" s="1001"/>
      <c r="F12" s="1001"/>
      <c r="G12" s="1001"/>
      <c r="H12" s="1002" t="s">
        <v>17</v>
      </c>
      <c r="I12" s="1003"/>
      <c r="J12" s="1003"/>
      <c r="K12" s="1003"/>
      <c r="L12" s="1003"/>
      <c r="M12" s="1004"/>
      <c r="N12" s="1005" t="s">
        <v>18</v>
      </c>
      <c r="O12" s="1006"/>
      <c r="P12" s="1006"/>
      <c r="Q12" s="1006"/>
      <c r="R12" s="1006"/>
      <c r="S12" s="1006"/>
      <c r="T12" s="1006"/>
      <c r="U12" s="1006"/>
      <c r="V12" s="1006"/>
      <c r="W12" s="1006"/>
      <c r="X12" s="1006"/>
      <c r="Y12" s="1006"/>
      <c r="Z12" s="1006"/>
      <c r="AA12" s="1006"/>
      <c r="AB12" s="1006"/>
      <c r="AC12" s="1006"/>
      <c r="AD12" s="1006"/>
      <c r="AE12" s="1006"/>
      <c r="AF12" s="1006"/>
      <c r="AG12" s="1006"/>
      <c r="AH12" s="1006"/>
      <c r="AI12" s="1006"/>
      <c r="AJ12" s="1006"/>
      <c r="AK12" s="1006"/>
      <c r="AL12" s="1006"/>
      <c r="AM12" s="1006"/>
      <c r="AN12" s="1006"/>
      <c r="AO12" s="1006"/>
      <c r="AP12" s="1006"/>
      <c r="AQ12" s="1006"/>
      <c r="AR12" s="1006"/>
      <c r="AS12" s="1006"/>
      <c r="AT12" s="1006"/>
      <c r="AU12" s="1006"/>
      <c r="AV12" s="1006"/>
      <c r="AW12" s="1007"/>
    </row>
    <row r="13" spans="1:51" ht="31.5" customHeight="1">
      <c r="C13" s="1001"/>
      <c r="D13" s="1001"/>
      <c r="E13" s="1001"/>
      <c r="F13" s="1001"/>
      <c r="G13" s="1001"/>
      <c r="H13" s="1008" t="s">
        <v>19</v>
      </c>
      <c r="I13" s="1009"/>
      <c r="J13" s="1009"/>
      <c r="K13" s="1009"/>
      <c r="L13" s="1009"/>
      <c r="M13" s="1010"/>
      <c r="N13" s="1011" t="s">
        <v>20</v>
      </c>
      <c r="O13" s="1012"/>
      <c r="P13" s="1012"/>
      <c r="Q13" s="1012"/>
      <c r="R13" s="1012"/>
      <c r="S13" s="1012"/>
      <c r="T13" s="1012"/>
      <c r="U13" s="1012"/>
      <c r="V13" s="1012"/>
      <c r="W13" s="1012"/>
      <c r="X13" s="1012"/>
      <c r="Y13" s="1012"/>
      <c r="Z13" s="1012"/>
      <c r="AA13" s="1012"/>
      <c r="AB13" s="1012"/>
      <c r="AC13" s="1012"/>
      <c r="AD13" s="1012"/>
      <c r="AE13" s="1012"/>
      <c r="AF13" s="1012"/>
      <c r="AG13" s="1012"/>
      <c r="AH13" s="1012"/>
      <c r="AI13" s="1012"/>
      <c r="AJ13" s="1012"/>
      <c r="AK13" s="1012"/>
      <c r="AL13" s="1012"/>
      <c r="AM13" s="1012"/>
      <c r="AN13" s="1012"/>
      <c r="AO13" s="1012"/>
      <c r="AP13" s="1012"/>
      <c r="AQ13" s="1012"/>
      <c r="AR13" s="1012"/>
      <c r="AS13" s="1012"/>
      <c r="AT13" s="1012"/>
      <c r="AU13" s="1012"/>
      <c r="AV13" s="1012"/>
      <c r="AW13" s="1013"/>
    </row>
    <row r="14" spans="1:51" ht="14.4" customHeight="1">
      <c r="C14" s="1001"/>
      <c r="D14" s="1001"/>
      <c r="E14" s="1001"/>
      <c r="F14" s="1001"/>
      <c r="G14" s="1001"/>
      <c r="H14" s="1014" t="s">
        <v>21</v>
      </c>
      <c r="I14" s="1014"/>
      <c r="J14" s="1014"/>
      <c r="K14" s="1014"/>
      <c r="L14" s="1014"/>
      <c r="M14" s="1014"/>
      <c r="N14" s="1015" t="s">
        <v>22</v>
      </c>
      <c r="O14" s="1015"/>
      <c r="P14" s="1015"/>
      <c r="Q14" s="1015"/>
      <c r="R14" s="1015"/>
      <c r="S14" s="1015"/>
      <c r="T14" s="1015"/>
      <c r="U14" s="1015"/>
      <c r="V14" s="1015"/>
      <c r="W14" s="1015"/>
      <c r="X14" s="1015"/>
      <c r="Y14" s="1015"/>
      <c r="Z14" s="1015"/>
      <c r="AA14" s="1015"/>
      <c r="AB14" s="1015"/>
      <c r="AC14" s="1015"/>
      <c r="AD14" s="1015"/>
      <c r="AE14" s="1015"/>
      <c r="AF14" s="1015"/>
      <c r="AG14" s="1015"/>
      <c r="AH14" s="1015"/>
      <c r="AI14" s="1015"/>
      <c r="AJ14" s="1015"/>
      <c r="AK14" s="1015"/>
      <c r="AL14" s="1015"/>
      <c r="AM14" s="1015"/>
      <c r="AN14" s="1015"/>
      <c r="AO14" s="1015"/>
      <c r="AP14" s="1015"/>
      <c r="AQ14" s="1015"/>
      <c r="AR14" s="1015"/>
      <c r="AS14" s="1015"/>
      <c r="AT14" s="1015"/>
      <c r="AU14" s="1015"/>
      <c r="AV14" s="1015"/>
      <c r="AW14" s="1015"/>
    </row>
    <row r="15" spans="1:51" ht="18" customHeight="1">
      <c r="B15" s="8" t="s">
        <v>23</v>
      </c>
      <c r="C15" s="1" t="s">
        <v>24</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51" ht="6.9" customHeight="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2:57" ht="14.4">
      <c r="B17" s="990" t="s">
        <v>25</v>
      </c>
      <c r="C17" s="990"/>
      <c r="D17" s="990"/>
      <c r="E17" s="990"/>
      <c r="F17" s="990"/>
      <c r="G17" s="990"/>
      <c r="H17" s="990"/>
      <c r="I17" s="990"/>
      <c r="J17" s="990"/>
      <c r="K17" s="990"/>
      <c r="L17" s="990"/>
      <c r="M17" s="990"/>
      <c r="N17" s="990"/>
      <c r="O17" s="990"/>
      <c r="P17" s="990"/>
      <c r="Q17" s="990"/>
      <c r="R17" s="990"/>
      <c r="S17" s="990"/>
      <c r="T17" s="990"/>
      <c r="U17" s="990"/>
      <c r="V17" s="990"/>
      <c r="W17" s="990"/>
      <c r="X17" s="990"/>
      <c r="Y17" s="990"/>
      <c r="Z17" s="990"/>
      <c r="AA17" s="990"/>
      <c r="AB17" s="990"/>
      <c r="AC17" s="990"/>
      <c r="AD17" s="990"/>
      <c r="AE17" s="990"/>
      <c r="AF17" s="990"/>
      <c r="AG17" s="990"/>
      <c r="AH17" s="990"/>
      <c r="AI17" s="990"/>
      <c r="AJ17" s="990"/>
      <c r="AK17" s="990"/>
      <c r="AL17" s="990"/>
      <c r="AM17" s="990"/>
      <c r="AN17" s="990"/>
      <c r="AO17" s="990"/>
      <c r="AP17" s="990"/>
      <c r="AQ17" s="990"/>
      <c r="AR17" s="990"/>
      <c r="AS17" s="990"/>
      <c r="AT17" s="990"/>
      <c r="AU17" s="990"/>
      <c r="AV17" s="990"/>
      <c r="AW17" s="990"/>
    </row>
    <row r="18" spans="2:57" ht="14.4" customHeight="1">
      <c r="B18" s="5"/>
      <c r="C18" s="991"/>
      <c r="D18" s="992"/>
      <c r="E18" s="992"/>
      <c r="F18" s="992"/>
      <c r="G18" s="993"/>
      <c r="H18" s="994" t="s">
        <v>26</v>
      </c>
      <c r="I18" s="995"/>
      <c r="J18" s="995"/>
      <c r="K18" s="996"/>
      <c r="L18" s="994" t="s">
        <v>27</v>
      </c>
      <c r="M18" s="995"/>
      <c r="N18" s="995"/>
      <c r="O18" s="995"/>
      <c r="P18" s="995"/>
      <c r="Q18" s="995"/>
      <c r="R18" s="995"/>
      <c r="S18" s="995"/>
      <c r="T18" s="995"/>
      <c r="U18" s="995"/>
      <c r="V18" s="995"/>
      <c r="W18" s="995"/>
      <c r="X18" s="995"/>
      <c r="Y18" s="995"/>
      <c r="Z18" s="995"/>
      <c r="AA18" s="995"/>
      <c r="AB18" s="995"/>
      <c r="AC18" s="995"/>
      <c r="AD18" s="995"/>
      <c r="AE18" s="995"/>
      <c r="AF18" s="995"/>
      <c r="AG18" s="995"/>
      <c r="AH18" s="995"/>
      <c r="AI18" s="995"/>
      <c r="AJ18" s="995"/>
      <c r="AK18" s="995"/>
      <c r="AL18" s="995"/>
      <c r="AM18" s="995"/>
      <c r="AN18" s="995"/>
      <c r="AO18" s="995"/>
      <c r="AP18" s="995"/>
      <c r="AQ18" s="995"/>
      <c r="AR18" s="995"/>
      <c r="AS18" s="995"/>
      <c r="AT18" s="995"/>
      <c r="AU18" s="995"/>
      <c r="AV18" s="995"/>
      <c r="AW18" s="996"/>
    </row>
    <row r="19" spans="2:57" ht="51" customHeight="1">
      <c r="B19" s="5"/>
      <c r="C19" s="972" t="s">
        <v>28</v>
      </c>
      <c r="D19" s="973"/>
      <c r="E19" s="973"/>
      <c r="F19" s="973"/>
      <c r="G19" s="974"/>
      <c r="H19" s="997" t="s">
        <v>29</v>
      </c>
      <c r="I19" s="979"/>
      <c r="J19" s="979"/>
      <c r="K19" s="980"/>
      <c r="L19" s="998" t="s">
        <v>1283</v>
      </c>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c r="AM19" s="999"/>
      <c r="AN19" s="999"/>
      <c r="AO19" s="999"/>
      <c r="AP19" s="999"/>
      <c r="AQ19" s="999"/>
      <c r="AR19" s="999"/>
      <c r="AS19" s="999"/>
      <c r="AT19" s="999"/>
      <c r="AU19" s="999"/>
      <c r="AV19" s="999"/>
      <c r="AW19" s="1000"/>
    </row>
    <row r="20" spans="2:57" ht="42.6" customHeight="1">
      <c r="B20" s="5"/>
      <c r="C20" s="1041"/>
      <c r="D20" s="1042"/>
      <c r="E20" s="1042"/>
      <c r="F20" s="1042"/>
      <c r="G20" s="1043"/>
      <c r="H20" s="966" t="s">
        <v>30</v>
      </c>
      <c r="I20" s="967"/>
      <c r="J20" s="967"/>
      <c r="K20" s="968"/>
      <c r="L20" s="981" t="s">
        <v>31</v>
      </c>
      <c r="M20" s="982"/>
      <c r="N20" s="982"/>
      <c r="O20" s="982"/>
      <c r="P20" s="982"/>
      <c r="Q20" s="982"/>
      <c r="R20" s="982"/>
      <c r="S20" s="982"/>
      <c r="T20" s="982"/>
      <c r="U20" s="982"/>
      <c r="V20" s="982"/>
      <c r="W20" s="982"/>
      <c r="X20" s="982"/>
      <c r="Y20" s="982"/>
      <c r="Z20" s="982"/>
      <c r="AA20" s="982"/>
      <c r="AB20" s="982"/>
      <c r="AC20" s="982"/>
      <c r="AD20" s="982"/>
      <c r="AE20" s="982"/>
      <c r="AF20" s="982"/>
      <c r="AG20" s="982"/>
      <c r="AH20" s="982"/>
      <c r="AI20" s="982"/>
      <c r="AJ20" s="982"/>
      <c r="AK20" s="982"/>
      <c r="AL20" s="982"/>
      <c r="AM20" s="982"/>
      <c r="AN20" s="982"/>
      <c r="AO20" s="982"/>
      <c r="AP20" s="982"/>
      <c r="AQ20" s="982"/>
      <c r="AR20" s="982"/>
      <c r="AS20" s="982"/>
      <c r="AT20" s="982"/>
      <c r="AU20" s="982"/>
      <c r="AV20" s="982"/>
      <c r="AW20" s="983"/>
    </row>
    <row r="21" spans="2:57" ht="38.4" customHeight="1">
      <c r="B21" s="5"/>
      <c r="C21" s="1041"/>
      <c r="D21" s="1042"/>
      <c r="E21" s="1042"/>
      <c r="F21" s="1042"/>
      <c r="G21" s="1043"/>
      <c r="H21" s="994" t="s">
        <v>32</v>
      </c>
      <c r="I21" s="995"/>
      <c r="J21" s="995"/>
      <c r="K21" s="996"/>
      <c r="L21" s="1038" t="s">
        <v>33</v>
      </c>
      <c r="M21" s="1039"/>
      <c r="N21" s="1039"/>
      <c r="O21" s="1039"/>
      <c r="P21" s="1039"/>
      <c r="Q21" s="1039"/>
      <c r="R21" s="1039"/>
      <c r="S21" s="1039"/>
      <c r="T21" s="1039"/>
      <c r="U21" s="1039"/>
      <c r="V21" s="1039"/>
      <c r="W21" s="1039"/>
      <c r="X21" s="1039"/>
      <c r="Y21" s="1039"/>
      <c r="Z21" s="1039"/>
      <c r="AA21" s="1039"/>
      <c r="AB21" s="1039"/>
      <c r="AC21" s="1039"/>
      <c r="AD21" s="1039"/>
      <c r="AE21" s="1039"/>
      <c r="AF21" s="1039"/>
      <c r="AG21" s="1039"/>
      <c r="AH21" s="1039"/>
      <c r="AI21" s="1039"/>
      <c r="AJ21" s="1039"/>
      <c r="AK21" s="1039"/>
      <c r="AL21" s="1039"/>
      <c r="AM21" s="1039"/>
      <c r="AN21" s="1039"/>
      <c r="AO21" s="1039"/>
      <c r="AP21" s="1039"/>
      <c r="AQ21" s="1039"/>
      <c r="AR21" s="1039"/>
      <c r="AS21" s="1039"/>
      <c r="AT21" s="1039"/>
      <c r="AU21" s="1039"/>
      <c r="AV21" s="1039"/>
      <c r="AW21" s="1040"/>
    </row>
    <row r="22" spans="2:57" ht="18" customHeight="1">
      <c r="C22" s="972" t="s">
        <v>34</v>
      </c>
      <c r="D22" s="973"/>
      <c r="E22" s="973"/>
      <c r="F22" s="973"/>
      <c r="G22" s="974"/>
      <c r="H22" s="979">
        <v>3</v>
      </c>
      <c r="I22" s="979"/>
      <c r="J22" s="979"/>
      <c r="K22" s="980"/>
      <c r="L22" s="981" t="s">
        <v>35</v>
      </c>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c r="AL22" s="982"/>
      <c r="AM22" s="982"/>
      <c r="AN22" s="982"/>
      <c r="AO22" s="982"/>
      <c r="AP22" s="982"/>
      <c r="AQ22" s="982"/>
      <c r="AR22" s="982"/>
      <c r="AS22" s="982"/>
      <c r="AT22" s="982"/>
      <c r="AU22" s="982"/>
      <c r="AV22" s="982"/>
      <c r="AW22" s="983"/>
    </row>
    <row r="23" spans="2:57" ht="18" customHeight="1">
      <c r="C23" s="975"/>
      <c r="D23" s="976"/>
      <c r="E23" s="976"/>
      <c r="F23" s="976"/>
      <c r="G23" s="977"/>
      <c r="H23" s="984">
        <v>30</v>
      </c>
      <c r="I23" s="985"/>
      <c r="J23" s="985"/>
      <c r="K23" s="986"/>
      <c r="L23" s="987" t="s">
        <v>36</v>
      </c>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c r="AL23" s="988"/>
      <c r="AM23" s="988"/>
      <c r="AN23" s="988"/>
      <c r="AO23" s="988"/>
      <c r="AP23" s="988"/>
      <c r="AQ23" s="988"/>
      <c r="AR23" s="988"/>
      <c r="AS23" s="988"/>
      <c r="AT23" s="988"/>
      <c r="AU23" s="988"/>
      <c r="AV23" s="988"/>
      <c r="AW23" s="989"/>
      <c r="AZ23" s="978"/>
      <c r="BA23" s="978"/>
      <c r="BB23" s="978"/>
      <c r="BC23" s="978"/>
      <c r="BD23" s="978"/>
      <c r="BE23" s="978"/>
    </row>
    <row r="24" spans="2:57" ht="30" customHeight="1">
      <c r="C24" s="963" t="s">
        <v>1493</v>
      </c>
      <c r="D24" s="964"/>
      <c r="E24" s="964"/>
      <c r="F24" s="964"/>
      <c r="G24" s="965"/>
      <c r="H24" s="966" t="s">
        <v>1494</v>
      </c>
      <c r="I24" s="967"/>
      <c r="J24" s="967"/>
      <c r="K24" s="968"/>
      <c r="L24" s="969" t="s">
        <v>1495</v>
      </c>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c r="AL24" s="970"/>
      <c r="AM24" s="970"/>
      <c r="AN24" s="970"/>
      <c r="AO24" s="970"/>
      <c r="AP24" s="970"/>
      <c r="AQ24" s="970"/>
      <c r="AR24" s="970"/>
      <c r="AS24" s="970"/>
      <c r="AT24" s="970"/>
      <c r="AU24" s="970"/>
      <c r="AV24" s="970"/>
      <c r="AW24" s="971"/>
      <c r="AX24" s="6"/>
      <c r="AY24" s="6"/>
    </row>
    <row r="25" spans="2:57">
      <c r="AG25" s="6"/>
      <c r="AH25" s="6"/>
      <c r="AI25" s="6"/>
      <c r="AJ25" s="6"/>
      <c r="AK25" s="6"/>
      <c r="AL25" s="6"/>
      <c r="AM25" s="6"/>
      <c r="AN25" s="6"/>
      <c r="AO25" s="6"/>
      <c r="AP25" s="6"/>
      <c r="AQ25" s="6"/>
      <c r="AR25" s="6"/>
      <c r="AS25" s="6"/>
      <c r="AT25" s="6"/>
      <c r="AU25" s="6"/>
      <c r="AV25" s="6"/>
      <c r="AW25" s="6"/>
      <c r="AX25" s="6"/>
      <c r="AY25" s="6"/>
    </row>
    <row r="26" spans="2:57">
      <c r="AG26" s="6"/>
      <c r="AH26" s="6"/>
      <c r="AI26" s="6"/>
      <c r="AJ26" s="6"/>
      <c r="AK26" s="6"/>
      <c r="AL26" s="6"/>
      <c r="AM26" s="6"/>
      <c r="AN26" s="6"/>
      <c r="AO26" s="6"/>
      <c r="AP26" s="6"/>
      <c r="AQ26" s="6"/>
      <c r="AR26" s="6"/>
      <c r="AS26" s="6"/>
      <c r="AT26" s="6"/>
      <c r="AU26" s="6"/>
      <c r="AV26" s="6"/>
      <c r="AW26" s="6"/>
      <c r="AX26" s="6"/>
      <c r="AY26" s="6"/>
    </row>
    <row r="27" spans="2:57">
      <c r="AG27" s="7"/>
      <c r="AH27" s="7"/>
      <c r="AI27" s="7"/>
      <c r="AJ27" s="7"/>
      <c r="AK27" s="7"/>
      <c r="AL27" s="7"/>
      <c r="AM27" s="7"/>
      <c r="AN27" s="7"/>
      <c r="AO27" s="7"/>
      <c r="AP27" s="7"/>
      <c r="AQ27" s="7"/>
      <c r="AR27" s="7"/>
      <c r="AS27" s="7"/>
      <c r="AT27" s="7"/>
      <c r="AU27" s="7"/>
      <c r="AV27" s="7"/>
      <c r="AW27" s="7"/>
      <c r="AX27" s="7"/>
      <c r="AY27" s="7"/>
    </row>
    <row r="28" spans="2:57">
      <c r="AG28" s="7"/>
      <c r="AH28" s="7"/>
      <c r="AI28" s="7"/>
      <c r="AJ28" s="7"/>
      <c r="AK28" s="7"/>
      <c r="AL28" s="7"/>
      <c r="AM28" s="7"/>
      <c r="AN28" s="7"/>
      <c r="AO28" s="7"/>
      <c r="AP28" s="7"/>
      <c r="AQ28" s="7"/>
      <c r="AR28" s="7"/>
      <c r="AS28" s="7"/>
      <c r="AT28" s="7"/>
      <c r="AU28" s="7"/>
      <c r="AV28" s="7"/>
      <c r="AW28" s="7"/>
      <c r="AX28" s="7"/>
      <c r="AY28" s="7"/>
    </row>
  </sheetData>
  <mergeCells count="49">
    <mergeCell ref="H21:K21"/>
    <mergeCell ref="L21:AW21"/>
    <mergeCell ref="C19:G21"/>
    <mergeCell ref="H20:K20"/>
    <mergeCell ref="L20:AW20"/>
    <mergeCell ref="Y6:AW6"/>
    <mergeCell ref="B1:AW1"/>
    <mergeCell ref="AK2:AW2"/>
    <mergeCell ref="B3:AW3"/>
    <mergeCell ref="B4:G4"/>
    <mergeCell ref="H4:AW4"/>
    <mergeCell ref="B5:G5"/>
    <mergeCell ref="H5:AW5"/>
    <mergeCell ref="B6:G6"/>
    <mergeCell ref="I6:M6"/>
    <mergeCell ref="N6:S6"/>
    <mergeCell ref="T6:V6"/>
    <mergeCell ref="W6:X6"/>
    <mergeCell ref="B7:G7"/>
    <mergeCell ref="H7:Y7"/>
    <mergeCell ref="Z7:AE7"/>
    <mergeCell ref="AF7:AW7"/>
    <mergeCell ref="B8:G8"/>
    <mergeCell ref="H8:Y8"/>
    <mergeCell ref="Z8:AE8"/>
    <mergeCell ref="AF8:AW8"/>
    <mergeCell ref="B10:AW10"/>
    <mergeCell ref="C12:G14"/>
    <mergeCell ref="H12:M12"/>
    <mergeCell ref="N12:AW12"/>
    <mergeCell ref="H13:M13"/>
    <mergeCell ref="N13:AW13"/>
    <mergeCell ref="H14:M14"/>
    <mergeCell ref="N14:AW14"/>
    <mergeCell ref="B17:AW17"/>
    <mergeCell ref="C18:G18"/>
    <mergeCell ref="H18:K18"/>
    <mergeCell ref="L18:AW18"/>
    <mergeCell ref="H19:K19"/>
    <mergeCell ref="L19:AW19"/>
    <mergeCell ref="C24:G24"/>
    <mergeCell ref="H24:K24"/>
    <mergeCell ref="L24:AW24"/>
    <mergeCell ref="C22:G23"/>
    <mergeCell ref="AZ23:BE23"/>
    <mergeCell ref="H22:K22"/>
    <mergeCell ref="L22:AW22"/>
    <mergeCell ref="H23:K23"/>
    <mergeCell ref="L23:AW23"/>
  </mergeCells>
  <phoneticPr fontId="4"/>
  <dataValidations count="1">
    <dataValidation type="list" allowBlank="1" showInputMessage="1" showErrorMessage="1" sqref="T6" xr:uid="{00000000-0002-0000-0000-000000000000}">
      <formula1>"緑,中央,南"</formula1>
    </dataValidation>
  </dataValidations>
  <printOptions horizontalCentered="1"/>
  <pageMargins left="0.39370078740157483" right="0.35433070866141736" top="0.55118110236220474" bottom="0.39370078740157483" header="0.27559055118110237" footer="0.51181102362204722"/>
  <pageSetup paperSize="9" fitToWidth="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83367-0228-45D1-A475-A2BDF9109FBF}">
  <sheetPr>
    <tabColor rgb="FFFFC000"/>
    <pageSetUpPr fitToPage="1"/>
  </sheetPr>
  <dimension ref="A1:I49"/>
  <sheetViews>
    <sheetView view="pageBreakPreview" zoomScale="90" zoomScaleNormal="100" zoomScaleSheetLayoutView="90" workbookViewId="0">
      <selection activeCell="F1" sqref="F1:I1"/>
    </sheetView>
  </sheetViews>
  <sheetFormatPr defaultRowHeight="13.2"/>
  <cols>
    <col min="1" max="1" width="2.88671875" style="1" customWidth="1"/>
    <col min="2" max="2" width="40.33203125" style="1" customWidth="1"/>
    <col min="3" max="3" width="13.88671875" style="1" bestFit="1" customWidth="1"/>
    <col min="4" max="4" width="10.109375" style="1" customWidth="1"/>
    <col min="5" max="5" width="4.6640625" style="1" customWidth="1"/>
    <col min="6" max="6" width="18.6640625" style="1" customWidth="1"/>
    <col min="7" max="7" width="6.6640625" style="1" customWidth="1"/>
    <col min="8" max="8" width="21.6640625" style="1" customWidth="1"/>
    <col min="9" max="9" width="10.109375" style="1" customWidth="1"/>
    <col min="10" max="257" width="8.88671875" style="1"/>
    <col min="258" max="258" width="55.6640625" style="1" customWidth="1"/>
    <col min="259" max="259" width="20.109375" style="1" customWidth="1"/>
    <col min="260" max="260" width="20.44140625" style="1" customWidth="1"/>
    <col min="261" max="513" width="8.88671875" style="1"/>
    <col min="514" max="514" width="55.6640625" style="1" customWidth="1"/>
    <col min="515" max="515" width="20.109375" style="1" customWidth="1"/>
    <col min="516" max="516" width="20.44140625" style="1" customWidth="1"/>
    <col min="517" max="769" width="8.88671875" style="1"/>
    <col min="770" max="770" width="55.6640625" style="1" customWidth="1"/>
    <col min="771" max="771" width="20.109375" style="1" customWidth="1"/>
    <col min="772" max="772" width="20.44140625" style="1" customWidth="1"/>
    <col min="773" max="1025" width="8.88671875" style="1"/>
    <col min="1026" max="1026" width="55.6640625" style="1" customWidth="1"/>
    <col min="1027" max="1027" width="20.109375" style="1" customWidth="1"/>
    <col min="1028" max="1028" width="20.44140625" style="1" customWidth="1"/>
    <col min="1029" max="1281" width="8.88671875" style="1"/>
    <col min="1282" max="1282" width="55.6640625" style="1" customWidth="1"/>
    <col min="1283" max="1283" width="20.109375" style="1" customWidth="1"/>
    <col min="1284" max="1284" width="20.44140625" style="1" customWidth="1"/>
    <col min="1285" max="1537" width="8.88671875" style="1"/>
    <col min="1538" max="1538" width="55.6640625" style="1" customWidth="1"/>
    <col min="1539" max="1539" width="20.109375" style="1" customWidth="1"/>
    <col min="1540" max="1540" width="20.44140625" style="1" customWidth="1"/>
    <col min="1541" max="1793" width="8.88671875" style="1"/>
    <col min="1794" max="1794" width="55.6640625" style="1" customWidth="1"/>
    <col min="1795" max="1795" width="20.109375" style="1" customWidth="1"/>
    <col min="1796" max="1796" width="20.44140625" style="1" customWidth="1"/>
    <col min="1797" max="2049" width="8.88671875" style="1"/>
    <col min="2050" max="2050" width="55.6640625" style="1" customWidth="1"/>
    <col min="2051" max="2051" width="20.109375" style="1" customWidth="1"/>
    <col min="2052" max="2052" width="20.44140625" style="1" customWidth="1"/>
    <col min="2053" max="2305" width="8.88671875" style="1"/>
    <col min="2306" max="2306" width="55.6640625" style="1" customWidth="1"/>
    <col min="2307" max="2307" width="20.109375" style="1" customWidth="1"/>
    <col min="2308" max="2308" width="20.44140625" style="1" customWidth="1"/>
    <col min="2309" max="2561" width="8.88671875" style="1"/>
    <col min="2562" max="2562" width="55.6640625" style="1" customWidth="1"/>
    <col min="2563" max="2563" width="20.109375" style="1" customWidth="1"/>
    <col min="2564" max="2564" width="20.44140625" style="1" customWidth="1"/>
    <col min="2565" max="2817" width="8.88671875" style="1"/>
    <col min="2818" max="2818" width="55.6640625" style="1" customWidth="1"/>
    <col min="2819" max="2819" width="20.109375" style="1" customWidth="1"/>
    <col min="2820" max="2820" width="20.44140625" style="1" customWidth="1"/>
    <col min="2821" max="3073" width="8.88671875" style="1"/>
    <col min="3074" max="3074" width="55.6640625" style="1" customWidth="1"/>
    <col min="3075" max="3075" width="20.109375" style="1" customWidth="1"/>
    <col min="3076" max="3076" width="20.44140625" style="1" customWidth="1"/>
    <col min="3077" max="3329" width="8.88671875" style="1"/>
    <col min="3330" max="3330" width="55.6640625" style="1" customWidth="1"/>
    <col min="3331" max="3331" width="20.109375" style="1" customWidth="1"/>
    <col min="3332" max="3332" width="20.44140625" style="1" customWidth="1"/>
    <col min="3333" max="3585" width="8.88671875" style="1"/>
    <col min="3586" max="3586" width="55.6640625" style="1" customWidth="1"/>
    <col min="3587" max="3587" width="20.109375" style="1" customWidth="1"/>
    <col min="3588" max="3588" width="20.44140625" style="1" customWidth="1"/>
    <col min="3589" max="3841" width="8.88671875" style="1"/>
    <col min="3842" max="3842" width="55.6640625" style="1" customWidth="1"/>
    <col min="3843" max="3843" width="20.109375" style="1" customWidth="1"/>
    <col min="3844" max="3844" width="20.44140625" style="1" customWidth="1"/>
    <col min="3845" max="4097" width="8.88671875" style="1"/>
    <col min="4098" max="4098" width="55.6640625" style="1" customWidth="1"/>
    <col min="4099" max="4099" width="20.109375" style="1" customWidth="1"/>
    <col min="4100" max="4100" width="20.44140625" style="1" customWidth="1"/>
    <col min="4101" max="4353" width="8.88671875" style="1"/>
    <col min="4354" max="4354" width="55.6640625" style="1" customWidth="1"/>
    <col min="4355" max="4355" width="20.109375" style="1" customWidth="1"/>
    <col min="4356" max="4356" width="20.44140625" style="1" customWidth="1"/>
    <col min="4357" max="4609" width="8.88671875" style="1"/>
    <col min="4610" max="4610" width="55.6640625" style="1" customWidth="1"/>
    <col min="4611" max="4611" width="20.109375" style="1" customWidth="1"/>
    <col min="4612" max="4612" width="20.44140625" style="1" customWidth="1"/>
    <col min="4613" max="4865" width="8.88671875" style="1"/>
    <col min="4866" max="4866" width="55.6640625" style="1" customWidth="1"/>
    <col min="4867" max="4867" width="20.109375" style="1" customWidth="1"/>
    <col min="4868" max="4868" width="20.44140625" style="1" customWidth="1"/>
    <col min="4869" max="5121" width="8.88671875" style="1"/>
    <col min="5122" max="5122" width="55.6640625" style="1" customWidth="1"/>
    <col min="5123" max="5123" width="20.109375" style="1" customWidth="1"/>
    <col min="5124" max="5124" width="20.44140625" style="1" customWidth="1"/>
    <col min="5125" max="5377" width="8.88671875" style="1"/>
    <col min="5378" max="5378" width="55.6640625" style="1" customWidth="1"/>
    <col min="5379" max="5379" width="20.109375" style="1" customWidth="1"/>
    <col min="5380" max="5380" width="20.44140625" style="1" customWidth="1"/>
    <col min="5381" max="5633" width="8.88671875" style="1"/>
    <col min="5634" max="5634" width="55.6640625" style="1" customWidth="1"/>
    <col min="5635" max="5635" width="20.109375" style="1" customWidth="1"/>
    <col min="5636" max="5636" width="20.44140625" style="1" customWidth="1"/>
    <col min="5637" max="5889" width="8.88671875" style="1"/>
    <col min="5890" max="5890" width="55.6640625" style="1" customWidth="1"/>
    <col min="5891" max="5891" width="20.109375" style="1" customWidth="1"/>
    <col min="5892" max="5892" width="20.44140625" style="1" customWidth="1"/>
    <col min="5893" max="6145" width="8.88671875" style="1"/>
    <col min="6146" max="6146" width="55.6640625" style="1" customWidth="1"/>
    <col min="6147" max="6147" width="20.109375" style="1" customWidth="1"/>
    <col min="6148" max="6148" width="20.44140625" style="1" customWidth="1"/>
    <col min="6149" max="6401" width="8.88671875" style="1"/>
    <col min="6402" max="6402" width="55.6640625" style="1" customWidth="1"/>
    <col min="6403" max="6403" width="20.109375" style="1" customWidth="1"/>
    <col min="6404" max="6404" width="20.44140625" style="1" customWidth="1"/>
    <col min="6405" max="6657" width="8.88671875" style="1"/>
    <col min="6658" max="6658" width="55.6640625" style="1" customWidth="1"/>
    <col min="6659" max="6659" width="20.109375" style="1" customWidth="1"/>
    <col min="6660" max="6660" width="20.44140625" style="1" customWidth="1"/>
    <col min="6661" max="6913" width="8.88671875" style="1"/>
    <col min="6914" max="6914" width="55.6640625" style="1" customWidth="1"/>
    <col min="6915" max="6915" width="20.109375" style="1" customWidth="1"/>
    <col min="6916" max="6916" width="20.44140625" style="1" customWidth="1"/>
    <col min="6917" max="7169" width="8.88671875" style="1"/>
    <col min="7170" max="7170" width="55.6640625" style="1" customWidth="1"/>
    <col min="7171" max="7171" width="20.109375" style="1" customWidth="1"/>
    <col min="7172" max="7172" width="20.44140625" style="1" customWidth="1"/>
    <col min="7173" max="7425" width="8.88671875" style="1"/>
    <col min="7426" max="7426" width="55.6640625" style="1" customWidth="1"/>
    <col min="7427" max="7427" width="20.109375" style="1" customWidth="1"/>
    <col min="7428" max="7428" width="20.44140625" style="1" customWidth="1"/>
    <col min="7429" max="7681" width="8.88671875" style="1"/>
    <col min="7682" max="7682" width="55.6640625" style="1" customWidth="1"/>
    <col min="7683" max="7683" width="20.109375" style="1" customWidth="1"/>
    <col min="7684" max="7684" width="20.44140625" style="1" customWidth="1"/>
    <col min="7685" max="7937" width="8.88671875" style="1"/>
    <col min="7938" max="7938" width="55.6640625" style="1" customWidth="1"/>
    <col min="7939" max="7939" width="20.109375" style="1" customWidth="1"/>
    <col min="7940" max="7940" width="20.44140625" style="1" customWidth="1"/>
    <col min="7941" max="8193" width="8.88671875" style="1"/>
    <col min="8194" max="8194" width="55.6640625" style="1" customWidth="1"/>
    <col min="8195" max="8195" width="20.109375" style="1" customWidth="1"/>
    <col min="8196" max="8196" width="20.44140625" style="1" customWidth="1"/>
    <col min="8197" max="8449" width="8.88671875" style="1"/>
    <col min="8450" max="8450" width="55.6640625" style="1" customWidth="1"/>
    <col min="8451" max="8451" width="20.109375" style="1" customWidth="1"/>
    <col min="8452" max="8452" width="20.44140625" style="1" customWidth="1"/>
    <col min="8453" max="8705" width="8.88671875" style="1"/>
    <col min="8706" max="8706" width="55.6640625" style="1" customWidth="1"/>
    <col min="8707" max="8707" width="20.109375" style="1" customWidth="1"/>
    <col min="8708" max="8708" width="20.44140625" style="1" customWidth="1"/>
    <col min="8709" max="8961" width="8.88671875" style="1"/>
    <col min="8962" max="8962" width="55.6640625" style="1" customWidth="1"/>
    <col min="8963" max="8963" width="20.109375" style="1" customWidth="1"/>
    <col min="8964" max="8964" width="20.44140625" style="1" customWidth="1"/>
    <col min="8965" max="9217" width="8.88671875" style="1"/>
    <col min="9218" max="9218" width="55.6640625" style="1" customWidth="1"/>
    <col min="9219" max="9219" width="20.109375" style="1" customWidth="1"/>
    <col min="9220" max="9220" width="20.44140625" style="1" customWidth="1"/>
    <col min="9221" max="9473" width="8.88671875" style="1"/>
    <col min="9474" max="9474" width="55.6640625" style="1" customWidth="1"/>
    <col min="9475" max="9475" width="20.109375" style="1" customWidth="1"/>
    <col min="9476" max="9476" width="20.44140625" style="1" customWidth="1"/>
    <col min="9477" max="9729" width="8.88671875" style="1"/>
    <col min="9730" max="9730" width="55.6640625" style="1" customWidth="1"/>
    <col min="9731" max="9731" width="20.109375" style="1" customWidth="1"/>
    <col min="9732" max="9732" width="20.44140625" style="1" customWidth="1"/>
    <col min="9733" max="9985" width="8.88671875" style="1"/>
    <col min="9986" max="9986" width="55.6640625" style="1" customWidth="1"/>
    <col min="9987" max="9987" width="20.109375" style="1" customWidth="1"/>
    <col min="9988" max="9988" width="20.44140625" style="1" customWidth="1"/>
    <col min="9989" max="10241" width="8.88671875" style="1"/>
    <col min="10242" max="10242" width="55.6640625" style="1" customWidth="1"/>
    <col min="10243" max="10243" width="20.109375" style="1" customWidth="1"/>
    <col min="10244" max="10244" width="20.44140625" style="1" customWidth="1"/>
    <col min="10245" max="10497" width="8.88671875" style="1"/>
    <col min="10498" max="10498" width="55.6640625" style="1" customWidth="1"/>
    <col min="10499" max="10499" width="20.109375" style="1" customWidth="1"/>
    <col min="10500" max="10500" width="20.44140625" style="1" customWidth="1"/>
    <col min="10501" max="10753" width="8.88671875" style="1"/>
    <col min="10754" max="10754" width="55.6640625" style="1" customWidth="1"/>
    <col min="10755" max="10755" width="20.109375" style="1" customWidth="1"/>
    <col min="10756" max="10756" width="20.44140625" style="1" customWidth="1"/>
    <col min="10757" max="11009" width="8.88671875" style="1"/>
    <col min="11010" max="11010" width="55.6640625" style="1" customWidth="1"/>
    <col min="11011" max="11011" width="20.109375" style="1" customWidth="1"/>
    <col min="11012" max="11012" width="20.44140625" style="1" customWidth="1"/>
    <col min="11013" max="11265" width="8.88671875" style="1"/>
    <col min="11266" max="11266" width="55.6640625" style="1" customWidth="1"/>
    <col min="11267" max="11267" width="20.109375" style="1" customWidth="1"/>
    <col min="11268" max="11268" width="20.44140625" style="1" customWidth="1"/>
    <col min="11269" max="11521" width="8.88671875" style="1"/>
    <col min="11522" max="11522" width="55.6640625" style="1" customWidth="1"/>
    <col min="11523" max="11523" width="20.109375" style="1" customWidth="1"/>
    <col min="11524" max="11524" width="20.44140625" style="1" customWidth="1"/>
    <col min="11525" max="11777" width="8.88671875" style="1"/>
    <col min="11778" max="11778" width="55.6640625" style="1" customWidth="1"/>
    <col min="11779" max="11779" width="20.109375" style="1" customWidth="1"/>
    <col min="11780" max="11780" width="20.44140625" style="1" customWidth="1"/>
    <col min="11781" max="12033" width="8.88671875" style="1"/>
    <col min="12034" max="12034" width="55.6640625" style="1" customWidth="1"/>
    <col min="12035" max="12035" width="20.109375" style="1" customWidth="1"/>
    <col min="12036" max="12036" width="20.44140625" style="1" customWidth="1"/>
    <col min="12037" max="12289" width="8.88671875" style="1"/>
    <col min="12290" max="12290" width="55.6640625" style="1" customWidth="1"/>
    <col min="12291" max="12291" width="20.109375" style="1" customWidth="1"/>
    <col min="12292" max="12292" width="20.44140625" style="1" customWidth="1"/>
    <col min="12293" max="12545" width="8.88671875" style="1"/>
    <col min="12546" max="12546" width="55.6640625" style="1" customWidth="1"/>
    <col min="12547" max="12547" width="20.109375" style="1" customWidth="1"/>
    <col min="12548" max="12548" width="20.44140625" style="1" customWidth="1"/>
    <col min="12549" max="12801" width="8.88671875" style="1"/>
    <col min="12802" max="12802" width="55.6640625" style="1" customWidth="1"/>
    <col min="12803" max="12803" width="20.109375" style="1" customWidth="1"/>
    <col min="12804" max="12804" width="20.44140625" style="1" customWidth="1"/>
    <col min="12805" max="13057" width="8.88671875" style="1"/>
    <col min="13058" max="13058" width="55.6640625" style="1" customWidth="1"/>
    <col min="13059" max="13059" width="20.109375" style="1" customWidth="1"/>
    <col min="13060" max="13060" width="20.44140625" style="1" customWidth="1"/>
    <col min="13061" max="13313" width="8.88671875" style="1"/>
    <col min="13314" max="13314" width="55.6640625" style="1" customWidth="1"/>
    <col min="13315" max="13315" width="20.109375" style="1" customWidth="1"/>
    <col min="13316" max="13316" width="20.44140625" style="1" customWidth="1"/>
    <col min="13317" max="13569" width="8.88671875" style="1"/>
    <col min="13570" max="13570" width="55.6640625" style="1" customWidth="1"/>
    <col min="13571" max="13571" width="20.109375" style="1" customWidth="1"/>
    <col min="13572" max="13572" width="20.44140625" style="1" customWidth="1"/>
    <col min="13573" max="13825" width="8.88671875" style="1"/>
    <col min="13826" max="13826" width="55.6640625" style="1" customWidth="1"/>
    <col min="13827" max="13827" width="20.109375" style="1" customWidth="1"/>
    <col min="13828" max="13828" width="20.44140625" style="1" customWidth="1"/>
    <col min="13829" max="14081" width="8.88671875" style="1"/>
    <col min="14082" max="14082" width="55.6640625" style="1" customWidth="1"/>
    <col min="14083" max="14083" width="20.109375" style="1" customWidth="1"/>
    <col min="14084" max="14084" width="20.44140625" style="1" customWidth="1"/>
    <col min="14085" max="14337" width="8.88671875" style="1"/>
    <col min="14338" max="14338" width="55.6640625" style="1" customWidth="1"/>
    <col min="14339" max="14339" width="20.109375" style="1" customWidth="1"/>
    <col min="14340" max="14340" width="20.44140625" style="1" customWidth="1"/>
    <col min="14341" max="14593" width="8.88671875" style="1"/>
    <col min="14594" max="14594" width="55.6640625" style="1" customWidth="1"/>
    <col min="14595" max="14595" width="20.109375" style="1" customWidth="1"/>
    <col min="14596" max="14596" width="20.44140625" style="1" customWidth="1"/>
    <col min="14597" max="14849" width="8.88671875" style="1"/>
    <col min="14850" max="14850" width="55.6640625" style="1" customWidth="1"/>
    <col min="14851" max="14851" width="20.109375" style="1" customWidth="1"/>
    <col min="14852" max="14852" width="20.44140625" style="1" customWidth="1"/>
    <col min="14853" max="15105" width="8.88671875" style="1"/>
    <col min="15106" max="15106" width="55.6640625" style="1" customWidth="1"/>
    <col min="15107" max="15107" width="20.109375" style="1" customWidth="1"/>
    <col min="15108" max="15108" width="20.44140625" style="1" customWidth="1"/>
    <col min="15109" max="15361" width="8.88671875" style="1"/>
    <col min="15362" max="15362" width="55.6640625" style="1" customWidth="1"/>
    <col min="15363" max="15363" width="20.109375" style="1" customWidth="1"/>
    <col min="15364" max="15364" width="20.44140625" style="1" customWidth="1"/>
    <col min="15365" max="15617" width="8.88671875" style="1"/>
    <col min="15618" max="15618" width="55.6640625" style="1" customWidth="1"/>
    <col min="15619" max="15619" width="20.109375" style="1" customWidth="1"/>
    <col min="15620" max="15620" width="20.44140625" style="1" customWidth="1"/>
    <col min="15621" max="15873" width="8.88671875" style="1"/>
    <col min="15874" max="15874" width="55.6640625" style="1" customWidth="1"/>
    <col min="15875" max="15875" width="20.109375" style="1" customWidth="1"/>
    <col min="15876" max="15876" width="20.44140625" style="1" customWidth="1"/>
    <col min="15877" max="16129" width="8.88671875" style="1"/>
    <col min="16130" max="16130" width="55.6640625" style="1" customWidth="1"/>
    <col min="16131" max="16131" width="20.109375" style="1" customWidth="1"/>
    <col min="16132" max="16132" width="20.44140625" style="1" customWidth="1"/>
    <col min="16133" max="16384" width="8.88671875" style="1"/>
  </cols>
  <sheetData>
    <row r="1" spans="1:9" ht="22.5" customHeight="1">
      <c r="A1" s="2350" t="s">
        <v>1443</v>
      </c>
      <c r="B1" s="2350"/>
      <c r="C1" s="949"/>
      <c r="D1" s="2351" t="s">
        <v>403</v>
      </c>
      <c r="E1" s="2351"/>
      <c r="F1" s="2352" t="str">
        <f>IF('表紙 '!$H$5="","",'表紙 '!$H$5)</f>
        <v/>
      </c>
      <c r="G1" s="2353"/>
      <c r="H1" s="2353"/>
      <c r="I1" s="2354"/>
    </row>
    <row r="2" spans="1:9" ht="18.75" customHeight="1" thickBot="1">
      <c r="F2" s="2342" t="s">
        <v>405</v>
      </c>
      <c r="G2" s="2342"/>
      <c r="H2" s="2342"/>
      <c r="I2" s="2342"/>
    </row>
    <row r="3" spans="1:9" ht="13.5" customHeight="1" thickTop="1">
      <c r="A3" s="2355" t="s">
        <v>1444</v>
      </c>
      <c r="B3" s="2356"/>
      <c r="C3" s="2356"/>
      <c r="D3" s="2356"/>
      <c r="E3" s="2356"/>
      <c r="F3" s="2356"/>
      <c r="G3" s="2356"/>
      <c r="H3" s="2356"/>
      <c r="I3" s="2357"/>
    </row>
    <row r="4" spans="1:9" ht="13.5" customHeight="1">
      <c r="A4" s="2358"/>
      <c r="B4" s="2359"/>
      <c r="C4" s="2359"/>
      <c r="D4" s="2359"/>
      <c r="E4" s="2359"/>
      <c r="F4" s="2359"/>
      <c r="G4" s="2359"/>
      <c r="H4" s="2359"/>
      <c r="I4" s="2360"/>
    </row>
    <row r="5" spans="1:9" ht="13.5" customHeight="1">
      <c r="A5" s="2358"/>
      <c r="B5" s="2359"/>
      <c r="C5" s="2359"/>
      <c r="D5" s="2359"/>
      <c r="E5" s="2359"/>
      <c r="F5" s="2359"/>
      <c r="G5" s="2359"/>
      <c r="H5" s="2359"/>
      <c r="I5" s="2360"/>
    </row>
    <row r="6" spans="1:9" ht="13.5" customHeight="1">
      <c r="A6" s="2358"/>
      <c r="B6" s="2359"/>
      <c r="C6" s="2359"/>
      <c r="D6" s="2359"/>
      <c r="E6" s="2359"/>
      <c r="F6" s="2359"/>
      <c r="G6" s="2359"/>
      <c r="H6" s="2359"/>
      <c r="I6" s="2360"/>
    </row>
    <row r="7" spans="1:9" ht="13.8" thickBot="1">
      <c r="A7" s="2361"/>
      <c r="B7" s="2362"/>
      <c r="C7" s="2362"/>
      <c r="D7" s="2362"/>
      <c r="E7" s="2362"/>
      <c r="F7" s="2362"/>
      <c r="G7" s="2362"/>
      <c r="H7" s="2362"/>
      <c r="I7" s="2363"/>
    </row>
    <row r="8" spans="1:9" ht="13.8" thickTop="1">
      <c r="A8" s="15"/>
      <c r="B8" s="15"/>
      <c r="C8" s="15"/>
      <c r="D8" s="15"/>
    </row>
    <row r="9" spans="1:9">
      <c r="A9" s="1934" t="s">
        <v>1445</v>
      </c>
      <c r="B9" s="1934"/>
      <c r="C9" s="1934"/>
      <c r="D9" s="1934"/>
    </row>
    <row r="10" spans="1:9" ht="13.5" customHeight="1">
      <c r="A10" s="2346" t="s">
        <v>1446</v>
      </c>
      <c r="B10" s="2346"/>
      <c r="C10" s="950" t="s">
        <v>1447</v>
      </c>
      <c r="D10" s="950" t="s">
        <v>1448</v>
      </c>
    </row>
    <row r="11" spans="1:9" ht="13.5" customHeight="1">
      <c r="A11" s="1773" t="s">
        <v>1449</v>
      </c>
      <c r="B11" s="1773"/>
      <c r="C11" s="1773"/>
      <c r="D11" s="1773"/>
    </row>
    <row r="12" spans="1:9">
      <c r="A12" s="2347"/>
      <c r="B12" s="951" t="s">
        <v>1450</v>
      </c>
      <c r="C12" s="931" t="s">
        <v>1451</v>
      </c>
      <c r="D12" s="930" t="s">
        <v>98</v>
      </c>
      <c r="F12" s="1075" t="s">
        <v>1452</v>
      </c>
      <c r="G12" s="1075"/>
      <c r="H12" s="1075"/>
      <c r="I12" s="1075"/>
    </row>
    <row r="13" spans="1:9">
      <c r="A13" s="2347"/>
      <c r="B13" s="951" t="s">
        <v>1453</v>
      </c>
      <c r="C13" s="931" t="s">
        <v>1454</v>
      </c>
      <c r="D13" s="930" t="s">
        <v>98</v>
      </c>
      <c r="F13" s="1075"/>
      <c r="G13" s="1075"/>
      <c r="H13" s="1075"/>
      <c r="I13" s="1075"/>
    </row>
    <row r="14" spans="1:9">
      <c r="A14" s="2347"/>
      <c r="B14" s="951" t="s">
        <v>1455</v>
      </c>
      <c r="C14" s="931" t="s">
        <v>1456</v>
      </c>
      <c r="D14" s="930" t="s">
        <v>98</v>
      </c>
    </row>
    <row r="15" spans="1:9" ht="13.2" customHeight="1">
      <c r="A15" s="2347"/>
      <c r="B15" s="951" t="s">
        <v>1457</v>
      </c>
      <c r="C15" s="929" t="s">
        <v>1458</v>
      </c>
      <c r="D15" s="930" t="s">
        <v>98</v>
      </c>
      <c r="F15" s="1075" t="s">
        <v>1459</v>
      </c>
      <c r="G15" s="1075"/>
      <c r="H15" s="1075"/>
      <c r="I15" s="1075"/>
    </row>
    <row r="16" spans="1:9" ht="13.5" customHeight="1">
      <c r="A16" s="1773" t="s">
        <v>1460</v>
      </c>
      <c r="B16" s="1773"/>
      <c r="C16" s="1773"/>
      <c r="D16" s="1773"/>
      <c r="F16" s="1075"/>
      <c r="G16" s="1075"/>
      <c r="H16" s="1075"/>
      <c r="I16" s="1075"/>
    </row>
    <row r="17" spans="1:9" ht="13.5" customHeight="1">
      <c r="A17" s="952"/>
      <c r="B17" s="951" t="s">
        <v>1461</v>
      </c>
      <c r="C17" s="929" t="s">
        <v>1293</v>
      </c>
      <c r="D17" s="930" t="s">
        <v>98</v>
      </c>
      <c r="F17" s="1075"/>
      <c r="G17" s="1075"/>
      <c r="H17" s="1075"/>
      <c r="I17" s="1075"/>
    </row>
    <row r="18" spans="1:9">
      <c r="A18" s="953"/>
      <c r="B18" s="951" t="s">
        <v>1462</v>
      </c>
      <c r="C18" s="929" t="s">
        <v>1463</v>
      </c>
      <c r="D18" s="930" t="s">
        <v>98</v>
      </c>
      <c r="F18" s="1075"/>
      <c r="G18" s="1075"/>
      <c r="H18" s="1075"/>
      <c r="I18" s="1075"/>
    </row>
    <row r="20" spans="1:9">
      <c r="A20" s="1934" t="s">
        <v>1464</v>
      </c>
      <c r="B20" s="1934"/>
      <c r="C20" s="1934"/>
      <c r="D20" s="1934"/>
      <c r="F20" s="954"/>
      <c r="G20" s="954"/>
      <c r="H20" s="954"/>
      <c r="I20" s="221"/>
    </row>
    <row r="21" spans="1:9">
      <c r="A21" s="2346" t="s">
        <v>1446</v>
      </c>
      <c r="B21" s="2346"/>
      <c r="C21" s="950" t="s">
        <v>1447</v>
      </c>
      <c r="D21" s="950" t="s">
        <v>1448</v>
      </c>
      <c r="F21" s="2348"/>
      <c r="G21" s="2348"/>
      <c r="H21" s="2348"/>
      <c r="I21" s="955"/>
    </row>
    <row r="22" spans="1:9">
      <c r="A22" s="1773" t="s">
        <v>1465</v>
      </c>
      <c r="B22" s="1773"/>
      <c r="C22" s="1773"/>
      <c r="D22" s="1773"/>
      <c r="F22" s="2349"/>
      <c r="G22" s="2349"/>
      <c r="H22" s="2349"/>
      <c r="I22" s="956"/>
    </row>
    <row r="23" spans="1:9" ht="13.2" customHeight="1">
      <c r="A23" s="952"/>
      <c r="B23" s="951" t="s">
        <v>1466</v>
      </c>
      <c r="C23" s="929" t="s">
        <v>1302</v>
      </c>
      <c r="D23" s="930" t="s">
        <v>98</v>
      </c>
      <c r="E23" s="124"/>
      <c r="F23" s="1075" t="s">
        <v>1467</v>
      </c>
      <c r="G23" s="1075"/>
      <c r="H23" s="1075"/>
      <c r="I23" s="1075"/>
    </row>
    <row r="24" spans="1:9">
      <c r="A24" s="957"/>
      <c r="B24" s="951" t="s">
        <v>1468</v>
      </c>
      <c r="C24" s="929" t="s">
        <v>1304</v>
      </c>
      <c r="D24" s="930" t="s">
        <v>98</v>
      </c>
      <c r="E24" s="124"/>
      <c r="F24" s="1075"/>
      <c r="G24" s="1075"/>
      <c r="H24" s="1075"/>
      <c r="I24" s="1075"/>
    </row>
    <row r="25" spans="1:9">
      <c r="A25" s="957"/>
      <c r="B25" s="951" t="s">
        <v>1469</v>
      </c>
      <c r="C25" s="929" t="s">
        <v>1306</v>
      </c>
      <c r="D25" s="930" t="s">
        <v>98</v>
      </c>
      <c r="F25" s="958"/>
      <c r="G25" s="958"/>
      <c r="H25" s="958"/>
      <c r="I25" s="956"/>
    </row>
    <row r="26" spans="1:9">
      <c r="A26" s="957"/>
      <c r="B26" s="951" t="s">
        <v>1470</v>
      </c>
      <c r="C26" s="929" t="s">
        <v>1308</v>
      </c>
      <c r="D26" s="930" t="s">
        <v>98</v>
      </c>
      <c r="F26" s="2343"/>
      <c r="G26" s="2343"/>
      <c r="H26" s="2343"/>
      <c r="I26" s="956"/>
    </row>
    <row r="27" spans="1:9">
      <c r="A27" s="953"/>
      <c r="B27" s="951" t="s">
        <v>1471</v>
      </c>
      <c r="C27" s="929" t="s">
        <v>398</v>
      </c>
      <c r="D27" s="930" t="s">
        <v>98</v>
      </c>
    </row>
    <row r="28" spans="1:9" ht="13.2" customHeight="1">
      <c r="A28" s="1773" t="s">
        <v>1472</v>
      </c>
      <c r="B28" s="1773"/>
      <c r="C28" s="1773"/>
      <c r="D28" s="1773"/>
    </row>
    <row r="29" spans="1:9">
      <c r="A29" s="952"/>
      <c r="B29" s="951" t="s">
        <v>1473</v>
      </c>
      <c r="C29" s="929" t="s">
        <v>1302</v>
      </c>
      <c r="D29" s="930" t="s">
        <v>98</v>
      </c>
      <c r="F29" s="1075" t="s">
        <v>1474</v>
      </c>
      <c r="G29" s="1075"/>
      <c r="H29" s="1075"/>
      <c r="I29" s="1075"/>
    </row>
    <row r="30" spans="1:9">
      <c r="A30" s="957"/>
      <c r="B30" s="951" t="s">
        <v>1475</v>
      </c>
      <c r="C30" s="929" t="s">
        <v>1304</v>
      </c>
      <c r="D30" s="930" t="s">
        <v>98</v>
      </c>
      <c r="F30" s="1075"/>
      <c r="G30" s="1075"/>
      <c r="H30" s="1075"/>
      <c r="I30" s="1075"/>
    </row>
    <row r="31" spans="1:9">
      <c r="A31" s="953"/>
      <c r="B31" s="951" t="s">
        <v>1476</v>
      </c>
      <c r="C31" s="929" t="s">
        <v>1306</v>
      </c>
      <c r="D31" s="930" t="s">
        <v>98</v>
      </c>
    </row>
    <row r="32" spans="1:9" ht="13.2" customHeight="1">
      <c r="A32" s="1896" t="s">
        <v>1477</v>
      </c>
      <c r="B32" s="1474"/>
      <c r="C32" s="1474"/>
      <c r="D32" s="1475"/>
    </row>
    <row r="33" spans="1:9" ht="13.2" customHeight="1">
      <c r="A33" s="959"/>
      <c r="B33" s="1448" t="s">
        <v>1478</v>
      </c>
      <c r="C33" s="1448"/>
      <c r="D33" s="2344"/>
      <c r="F33" s="1075" t="s">
        <v>1479</v>
      </c>
      <c r="G33" s="1075"/>
      <c r="H33" s="1075"/>
      <c r="I33" s="1075"/>
    </row>
    <row r="34" spans="1:9" ht="13.2" customHeight="1">
      <c r="A34" s="960"/>
      <c r="B34" s="1800" t="s">
        <v>1480</v>
      </c>
      <c r="C34" s="1800"/>
      <c r="D34" s="2345"/>
      <c r="F34" s="1075"/>
      <c r="G34" s="1075"/>
      <c r="H34" s="1075"/>
      <c r="I34" s="1075"/>
    </row>
    <row r="35" spans="1:9">
      <c r="A35" s="961"/>
      <c r="B35" s="951" t="s">
        <v>1481</v>
      </c>
      <c r="C35" s="929" t="s">
        <v>1482</v>
      </c>
      <c r="D35" s="930" t="s">
        <v>98</v>
      </c>
      <c r="F35" s="1075"/>
      <c r="G35" s="1075"/>
      <c r="H35" s="1075"/>
      <c r="I35" s="1075"/>
    </row>
    <row r="36" spans="1:9">
      <c r="A36" s="114"/>
      <c r="B36" s="114"/>
      <c r="C36" s="114"/>
      <c r="D36" s="114"/>
    </row>
    <row r="37" spans="1:9">
      <c r="A37" s="114"/>
      <c r="B37" s="114"/>
      <c r="C37" s="114"/>
      <c r="D37" s="114"/>
      <c r="F37" s="258"/>
    </row>
    <row r="38" spans="1:9">
      <c r="A38" s="1" t="s">
        <v>1483</v>
      </c>
    </row>
    <row r="39" spans="1:9" ht="13.2" customHeight="1">
      <c r="A39" s="2339" t="s">
        <v>1446</v>
      </c>
      <c r="B39" s="2340"/>
      <c r="C39" s="2341"/>
      <c r="D39" s="950" t="s">
        <v>1448</v>
      </c>
      <c r="G39" s="90"/>
    </row>
    <row r="40" spans="1:9" ht="13.2" customHeight="1">
      <c r="A40" s="1038" t="s">
        <v>1484</v>
      </c>
      <c r="B40" s="1039"/>
      <c r="C40" s="1040"/>
      <c r="D40" s="930" t="s">
        <v>98</v>
      </c>
      <c r="F40" s="1406" t="s">
        <v>1485</v>
      </c>
      <c r="G40" s="1406"/>
      <c r="H40" s="1406"/>
      <c r="I40" s="1406"/>
    </row>
    <row r="41" spans="1:9" ht="13.2" customHeight="1">
      <c r="A41" s="1038" t="s">
        <v>1486</v>
      </c>
      <c r="B41" s="1039"/>
      <c r="C41" s="1040"/>
      <c r="D41" s="930" t="s">
        <v>98</v>
      </c>
      <c r="F41" s="1266" t="s">
        <v>1487</v>
      </c>
      <c r="G41" s="1266"/>
      <c r="H41" s="1266"/>
      <c r="I41" s="1266"/>
    </row>
    <row r="42" spans="1:9">
      <c r="A42" s="1038" t="s">
        <v>1488</v>
      </c>
      <c r="B42" s="1039"/>
      <c r="C42" s="1040"/>
      <c r="D42" s="930" t="s">
        <v>98</v>
      </c>
      <c r="F42" s="1266"/>
      <c r="G42" s="1266"/>
      <c r="H42" s="1266"/>
      <c r="I42" s="1266"/>
    </row>
    <row r="43" spans="1:9">
      <c r="A43" s="1038" t="s">
        <v>1489</v>
      </c>
      <c r="B43" s="1039"/>
      <c r="C43" s="1040"/>
      <c r="D43" s="930" t="s">
        <v>98</v>
      </c>
    </row>
    <row r="44" spans="1:9">
      <c r="A44" s="1038" t="s">
        <v>1490</v>
      </c>
      <c r="B44" s="1039"/>
      <c r="C44" s="1040"/>
      <c r="D44" s="930" t="s">
        <v>98</v>
      </c>
    </row>
    <row r="45" spans="1:9" ht="13.2" customHeight="1">
      <c r="A45" s="1896" t="s">
        <v>1491</v>
      </c>
      <c r="B45" s="1474"/>
      <c r="C45" s="1475"/>
      <c r="D45" s="962" t="s">
        <v>98</v>
      </c>
    </row>
    <row r="46" spans="1:9">
      <c r="A46" s="1038" t="s">
        <v>1492</v>
      </c>
      <c r="B46" s="1039"/>
      <c r="C46" s="1040"/>
      <c r="D46" s="930" t="s">
        <v>98</v>
      </c>
    </row>
    <row r="47" spans="1:9">
      <c r="A47" s="2342"/>
      <c r="B47" s="2342"/>
      <c r="C47" s="2342"/>
      <c r="D47" s="2342"/>
    </row>
    <row r="48" spans="1:9">
      <c r="A48" s="1266"/>
      <c r="B48" s="1266"/>
      <c r="C48" s="1266"/>
      <c r="D48" s="1266"/>
    </row>
    <row r="49" spans="1:4">
      <c r="A49" s="1266"/>
      <c r="B49" s="1266"/>
      <c r="C49" s="1266"/>
      <c r="D49" s="1266"/>
    </row>
  </sheetData>
  <sheetProtection sheet="1" objects="1" scenarios="1"/>
  <mergeCells count="37">
    <mergeCell ref="A9:D9"/>
    <mergeCell ref="A1:B1"/>
    <mergeCell ref="D1:E1"/>
    <mergeCell ref="F1:I1"/>
    <mergeCell ref="F2:I2"/>
    <mergeCell ref="A3:I7"/>
    <mergeCell ref="F23:I24"/>
    <mergeCell ref="A10:B10"/>
    <mergeCell ref="A11:D11"/>
    <mergeCell ref="A12:A15"/>
    <mergeCell ref="F12:I13"/>
    <mergeCell ref="F15:I18"/>
    <mergeCell ref="A16:D16"/>
    <mergeCell ref="A20:D20"/>
    <mergeCell ref="A21:B21"/>
    <mergeCell ref="F21:H21"/>
    <mergeCell ref="A22:D22"/>
    <mergeCell ref="F22:H22"/>
    <mergeCell ref="F26:H26"/>
    <mergeCell ref="A28:D28"/>
    <mergeCell ref="F29:I30"/>
    <mergeCell ref="A32:D32"/>
    <mergeCell ref="B33:D33"/>
    <mergeCell ref="F33:I35"/>
    <mergeCell ref="B34:D34"/>
    <mergeCell ref="A48:D49"/>
    <mergeCell ref="A39:C39"/>
    <mergeCell ref="A40:C40"/>
    <mergeCell ref="F40:I40"/>
    <mergeCell ref="A41:C41"/>
    <mergeCell ref="F41:I42"/>
    <mergeCell ref="A42:C42"/>
    <mergeCell ref="A43:C43"/>
    <mergeCell ref="A44:C44"/>
    <mergeCell ref="A45:C45"/>
    <mergeCell ref="A46:C46"/>
    <mergeCell ref="A47:D47"/>
  </mergeCells>
  <phoneticPr fontId="4"/>
  <dataValidations count="1">
    <dataValidation type="list" allowBlank="1" showInputMessage="1" showErrorMessage="1" sqref="D12:D15 I25:I26 D40:D46 D17:D18 D23:D27 I22 D29:D31 I29:I30 D35:D37 I12:I13 I33:I37" xr:uid="{C8032F66-191F-4AA3-B653-F111C8459280}">
      <formula1>"有・無,有,無"</formula1>
    </dataValidation>
  </dataValidations>
  <printOptions horizontalCentered="1"/>
  <pageMargins left="0.70866141732283472" right="0.70866141732283472" top="0.55118110236220474" bottom="0.55118110236220474" header="0.31496062992125984" footer="0.31496062992125984"/>
  <pageSetup paperSize="9" scale="88"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54"/>
  <sheetViews>
    <sheetView view="pageBreakPreview" zoomScaleNormal="100" zoomScaleSheetLayoutView="100" workbookViewId="0">
      <selection activeCell="B5" sqref="B5"/>
    </sheetView>
  </sheetViews>
  <sheetFormatPr defaultColWidth="9" defaultRowHeight="13.2"/>
  <cols>
    <col min="1" max="1" width="3.33203125" style="11" bestFit="1" customWidth="1"/>
    <col min="2" max="2" width="14.88671875" style="11" customWidth="1"/>
    <col min="3" max="3" width="10" style="11" customWidth="1"/>
    <col min="4" max="4" width="10.6640625" style="11" customWidth="1"/>
    <col min="5" max="5" width="16.33203125" style="11" customWidth="1"/>
    <col min="6" max="6" width="12.6640625" style="11" customWidth="1"/>
    <col min="7" max="7" width="6" style="11" customWidth="1"/>
    <col min="8" max="8" width="4.6640625" style="11" customWidth="1"/>
    <col min="9" max="9" width="5.33203125" style="11" customWidth="1"/>
    <col min="10" max="10" width="4.6640625" style="11" customWidth="1"/>
    <col min="11" max="11" width="2.109375" style="11" customWidth="1"/>
    <col min="12" max="15" width="9" style="11"/>
    <col min="16" max="17" width="9" style="11" hidden="1" customWidth="1"/>
    <col min="18" max="16384" width="9" style="11"/>
  </cols>
  <sheetData>
    <row r="1" spans="1:17" ht="18" customHeight="1">
      <c r="A1" s="2371" t="s">
        <v>1269</v>
      </c>
      <c r="B1" s="2371"/>
      <c r="C1" s="2371"/>
      <c r="D1" s="2371"/>
      <c r="E1" s="2371"/>
      <c r="F1" s="14"/>
    </row>
    <row r="2" spans="1:17" ht="18" customHeight="1" thickBot="1">
      <c r="A2" s="2372" t="s">
        <v>1270</v>
      </c>
      <c r="B2" s="2372"/>
      <c r="C2" s="2372"/>
      <c r="D2" s="2372"/>
      <c r="E2" s="2372"/>
      <c r="F2" s="2372"/>
      <c r="G2" s="2373"/>
      <c r="H2" s="2373"/>
      <c r="I2" s="2374"/>
      <c r="J2" s="2374"/>
    </row>
    <row r="3" spans="1:17" s="13" customFormat="1" ht="31.5" customHeight="1">
      <c r="A3" s="2375" t="s">
        <v>1271</v>
      </c>
      <c r="B3" s="2377" t="s">
        <v>424</v>
      </c>
      <c r="C3" s="2375" t="s">
        <v>1272</v>
      </c>
      <c r="D3" s="2379" t="s">
        <v>1273</v>
      </c>
      <c r="E3" s="2380"/>
      <c r="F3" s="2381" t="s">
        <v>1274</v>
      </c>
      <c r="G3" s="2383" t="s">
        <v>1275</v>
      </c>
      <c r="H3" s="2384"/>
      <c r="I3" s="2384"/>
      <c r="J3" s="2385"/>
      <c r="L3" s="2364" t="s">
        <v>1276</v>
      </c>
      <c r="M3" s="2365"/>
      <c r="N3" s="2365"/>
      <c r="O3" s="33">
        <f>IF(SUM(Q5:Q54)=0,"",COUNTIFS(P5:P54,1,Q5:Q54,"&gt;="&amp;#REF!-2))</f>
        <v>0</v>
      </c>
    </row>
    <row r="4" spans="1:17" s="13" customFormat="1" ht="48" customHeight="1">
      <c r="A4" s="2376"/>
      <c r="B4" s="2378"/>
      <c r="C4" s="2376"/>
      <c r="D4" s="16" t="s">
        <v>1277</v>
      </c>
      <c r="E4" s="17" t="s">
        <v>1278</v>
      </c>
      <c r="F4" s="2382"/>
      <c r="G4" s="2366" t="s">
        <v>1279</v>
      </c>
      <c r="H4" s="2367"/>
      <c r="I4" s="2368" t="s">
        <v>1280</v>
      </c>
      <c r="J4" s="2369"/>
      <c r="L4" s="2370" t="s">
        <v>1281</v>
      </c>
      <c r="M4" s="2370"/>
      <c r="N4" s="2370"/>
      <c r="O4" s="2370"/>
    </row>
    <row r="5" spans="1:17" s="13" customFormat="1" ht="24" customHeight="1">
      <c r="A5" s="19">
        <v>1</v>
      </c>
      <c r="B5" s="20" t="e">
        <f>IF(#REF!=0,"",#REF!)</f>
        <v>#REF!</v>
      </c>
      <c r="C5" s="20" t="e">
        <f>IF(#REF!=0,"",#REF!)</f>
        <v>#REF!</v>
      </c>
      <c r="D5" s="21" t="e">
        <f>IF(#REF!=0,"",#REF!)</f>
        <v>#REF!</v>
      </c>
      <c r="E5" s="22" t="e">
        <f>IF(#REF!=0,"",#REF!)</f>
        <v>#REF!</v>
      </c>
      <c r="F5" s="23" t="e">
        <f>IF(#REF!=0,"",#REF!)</f>
        <v>#REF!</v>
      </c>
      <c r="G5" s="41">
        <v>20</v>
      </c>
      <c r="H5" s="25" t="s">
        <v>496</v>
      </c>
      <c r="I5" s="24">
        <v>0</v>
      </c>
      <c r="J5" s="42" t="s">
        <v>496</v>
      </c>
      <c r="P5" s="13" t="e">
        <f>#REF!</f>
        <v>#REF!</v>
      </c>
      <c r="Q5" s="13">
        <f>G5+I5</f>
        <v>20</v>
      </c>
    </row>
    <row r="6" spans="1:17" s="13" customFormat="1" ht="24" customHeight="1">
      <c r="A6" s="19">
        <v>2</v>
      </c>
      <c r="B6" s="20" t="e">
        <f>IF(#REF!=0,"",#REF!)</f>
        <v>#REF!</v>
      </c>
      <c r="C6" s="20" t="e">
        <f>IF(#REF!=0,"",#REF!)</f>
        <v>#REF!</v>
      </c>
      <c r="D6" s="21" t="e">
        <f>IF(#REF!=0,"",#REF!)</f>
        <v>#REF!</v>
      </c>
      <c r="E6" s="22" t="e">
        <f>IF(#REF!=0,"",#REF!)</f>
        <v>#REF!</v>
      </c>
      <c r="F6" s="23" t="e">
        <f>IF(#REF!=0,"",#REF!)</f>
        <v>#REF!</v>
      </c>
      <c r="G6" s="41">
        <v>20</v>
      </c>
      <c r="H6" s="25" t="s">
        <v>496</v>
      </c>
      <c r="I6" s="24">
        <v>0</v>
      </c>
      <c r="J6" s="42" t="s">
        <v>496</v>
      </c>
      <c r="P6" s="13" t="e">
        <f>#REF!</f>
        <v>#REF!</v>
      </c>
      <c r="Q6" s="13">
        <f t="shared" ref="Q6:Q54" si="0">G6+I6</f>
        <v>20</v>
      </c>
    </row>
    <row r="7" spans="1:17" s="13" customFormat="1" ht="24" customHeight="1">
      <c r="A7" s="19">
        <v>3</v>
      </c>
      <c r="B7" s="20" t="e">
        <f>IF(#REF!=0,"",#REF!)</f>
        <v>#REF!</v>
      </c>
      <c r="C7" s="20" t="e">
        <f>IF(#REF!=0,"",#REF!)</f>
        <v>#REF!</v>
      </c>
      <c r="D7" s="21" t="e">
        <f>IF(#REF!=0,"",#REF!)</f>
        <v>#REF!</v>
      </c>
      <c r="E7" s="22" t="e">
        <f>IF(#REF!=0,"",#REF!)</f>
        <v>#REF!</v>
      </c>
      <c r="F7" s="23" t="e">
        <f>IF(#REF!=0,"",#REF!)</f>
        <v>#REF!</v>
      </c>
      <c r="G7" s="41">
        <v>19</v>
      </c>
      <c r="H7" s="25" t="s">
        <v>496</v>
      </c>
      <c r="I7" s="24">
        <v>1</v>
      </c>
      <c r="J7" s="42" t="s">
        <v>496</v>
      </c>
      <c r="P7" s="13" t="e">
        <f>#REF!</f>
        <v>#REF!</v>
      </c>
      <c r="Q7" s="13">
        <f t="shared" si="0"/>
        <v>20</v>
      </c>
    </row>
    <row r="8" spans="1:17" s="13" customFormat="1" ht="24" customHeight="1">
      <c r="A8" s="19">
        <v>4</v>
      </c>
      <c r="B8" s="20" t="e">
        <f>IF(#REF!=0,"",#REF!)</f>
        <v>#REF!</v>
      </c>
      <c r="C8" s="20" t="e">
        <f>IF(#REF!=0,"",#REF!)</f>
        <v>#REF!</v>
      </c>
      <c r="D8" s="21" t="e">
        <f>IF(#REF!=0,"",#REF!)</f>
        <v>#REF!</v>
      </c>
      <c r="E8" s="22" t="e">
        <f>IF(#REF!=0,"",#REF!)</f>
        <v>#REF!</v>
      </c>
      <c r="F8" s="23" t="e">
        <f>IF(#REF!=0,"",#REF!)</f>
        <v>#REF!</v>
      </c>
      <c r="G8" s="41">
        <v>19</v>
      </c>
      <c r="H8" s="25" t="s">
        <v>496</v>
      </c>
      <c r="I8" s="24">
        <v>1</v>
      </c>
      <c r="J8" s="42" t="s">
        <v>496</v>
      </c>
      <c r="P8" s="13" t="e">
        <f>#REF!</f>
        <v>#REF!</v>
      </c>
      <c r="Q8" s="13">
        <f t="shared" si="0"/>
        <v>20</v>
      </c>
    </row>
    <row r="9" spans="1:17" s="13" customFormat="1" ht="24" customHeight="1">
      <c r="A9" s="19">
        <v>5</v>
      </c>
      <c r="B9" s="20" t="e">
        <f>IF(#REF!=0,"",#REF!)</f>
        <v>#REF!</v>
      </c>
      <c r="C9" s="20" t="e">
        <f>IF(#REF!=0,"",#REF!)</f>
        <v>#REF!</v>
      </c>
      <c r="D9" s="21" t="e">
        <f>IF(#REF!=0,"",#REF!)</f>
        <v>#REF!</v>
      </c>
      <c r="E9" s="22" t="e">
        <f>IF(#REF!=0,"",#REF!)</f>
        <v>#REF!</v>
      </c>
      <c r="F9" s="23" t="e">
        <f>IF(#REF!=0,"",#REF!)</f>
        <v>#REF!</v>
      </c>
      <c r="G9" s="41">
        <v>18</v>
      </c>
      <c r="H9" s="25" t="s">
        <v>1282</v>
      </c>
      <c r="I9" s="24">
        <v>2</v>
      </c>
      <c r="J9" s="42" t="s">
        <v>1282</v>
      </c>
      <c r="P9" s="13" t="e">
        <f>#REF!</f>
        <v>#REF!</v>
      </c>
      <c r="Q9" s="13">
        <f t="shared" si="0"/>
        <v>20</v>
      </c>
    </row>
    <row r="10" spans="1:17" s="13" customFormat="1" ht="24" customHeight="1">
      <c r="A10" s="19">
        <v>6</v>
      </c>
      <c r="B10" s="20" t="e">
        <f>IF(#REF!=0,"",#REF!)</f>
        <v>#REF!</v>
      </c>
      <c r="C10" s="20" t="e">
        <f>IF(#REF!=0,"",#REF!)</f>
        <v>#REF!</v>
      </c>
      <c r="D10" s="21" t="e">
        <f>IF(#REF!=0,"",#REF!)</f>
        <v>#REF!</v>
      </c>
      <c r="E10" s="22" t="e">
        <f>IF(#REF!=0,"",#REF!)</f>
        <v>#REF!</v>
      </c>
      <c r="F10" s="23" t="e">
        <f>IF(#REF!=0,"",#REF!)</f>
        <v>#REF!</v>
      </c>
      <c r="G10" s="41">
        <v>18</v>
      </c>
      <c r="H10" s="25" t="s">
        <v>1282</v>
      </c>
      <c r="I10" s="24">
        <v>2</v>
      </c>
      <c r="J10" s="42" t="s">
        <v>1282</v>
      </c>
      <c r="P10" s="13" t="e">
        <f>#REF!</f>
        <v>#REF!</v>
      </c>
      <c r="Q10" s="13">
        <f t="shared" si="0"/>
        <v>20</v>
      </c>
    </row>
    <row r="11" spans="1:17" s="13" customFormat="1" ht="24" customHeight="1">
      <c r="A11" s="19">
        <v>7</v>
      </c>
      <c r="B11" s="20" t="e">
        <f>IF(#REF!=0,"",#REF!)</f>
        <v>#REF!</v>
      </c>
      <c r="C11" s="20" t="e">
        <f>IF(#REF!=0,"",#REF!)</f>
        <v>#REF!</v>
      </c>
      <c r="D11" s="21" t="e">
        <f>IF(#REF!=0,"",#REF!)</f>
        <v>#REF!</v>
      </c>
      <c r="E11" s="22" t="e">
        <f>IF(#REF!=0,"",#REF!)</f>
        <v>#REF!</v>
      </c>
      <c r="F11" s="23" t="e">
        <f>IF(#REF!=0,"",#REF!)</f>
        <v>#REF!</v>
      </c>
      <c r="G11" s="41"/>
      <c r="H11" s="25" t="s">
        <v>1282</v>
      </c>
      <c r="I11" s="24"/>
      <c r="J11" s="42" t="s">
        <v>1282</v>
      </c>
      <c r="P11" s="13" t="e">
        <f>#REF!</f>
        <v>#REF!</v>
      </c>
      <c r="Q11" s="13">
        <f t="shared" si="0"/>
        <v>0</v>
      </c>
    </row>
    <row r="12" spans="1:17" s="13" customFormat="1" ht="24" customHeight="1">
      <c r="A12" s="19">
        <v>8</v>
      </c>
      <c r="B12" s="20" t="e">
        <f>IF(#REF!=0,"",#REF!)</f>
        <v>#REF!</v>
      </c>
      <c r="C12" s="20" t="e">
        <f>IF(#REF!=0,"",#REF!)</f>
        <v>#REF!</v>
      </c>
      <c r="D12" s="21" t="e">
        <f>IF(#REF!=0,"",#REF!)</f>
        <v>#REF!</v>
      </c>
      <c r="E12" s="22" t="e">
        <f>IF(#REF!=0,"",#REF!)</f>
        <v>#REF!</v>
      </c>
      <c r="F12" s="23" t="e">
        <f>IF(#REF!=0,"",#REF!)</f>
        <v>#REF!</v>
      </c>
      <c r="G12" s="41"/>
      <c r="H12" s="25" t="s">
        <v>1282</v>
      </c>
      <c r="I12" s="24"/>
      <c r="J12" s="42" t="s">
        <v>1282</v>
      </c>
      <c r="P12" s="13" t="e">
        <f>#REF!</f>
        <v>#REF!</v>
      </c>
      <c r="Q12" s="13">
        <f t="shared" si="0"/>
        <v>0</v>
      </c>
    </row>
    <row r="13" spans="1:17" s="13" customFormat="1" ht="24" customHeight="1">
      <c r="A13" s="19">
        <v>9</v>
      </c>
      <c r="B13" s="20" t="e">
        <f>IF(#REF!=0,"",#REF!)</f>
        <v>#REF!</v>
      </c>
      <c r="C13" s="20" t="e">
        <f>IF(#REF!=0,"",#REF!)</f>
        <v>#REF!</v>
      </c>
      <c r="D13" s="21" t="e">
        <f>IF(#REF!=0,"",#REF!)</f>
        <v>#REF!</v>
      </c>
      <c r="E13" s="22" t="e">
        <f>IF(#REF!=0,"",#REF!)</f>
        <v>#REF!</v>
      </c>
      <c r="F13" s="23" t="e">
        <f>IF(#REF!=0,"",#REF!)</f>
        <v>#REF!</v>
      </c>
      <c r="G13" s="41"/>
      <c r="H13" s="25" t="s">
        <v>1282</v>
      </c>
      <c r="I13" s="24"/>
      <c r="J13" s="42" t="s">
        <v>1282</v>
      </c>
      <c r="P13" s="13" t="e">
        <f>#REF!</f>
        <v>#REF!</v>
      </c>
      <c r="Q13" s="13">
        <f t="shared" si="0"/>
        <v>0</v>
      </c>
    </row>
    <row r="14" spans="1:17" s="13" customFormat="1" ht="24" customHeight="1">
      <c r="A14" s="19">
        <v>10</v>
      </c>
      <c r="B14" s="20" t="e">
        <f>IF(#REF!=0,"",#REF!)</f>
        <v>#REF!</v>
      </c>
      <c r="C14" s="20" t="e">
        <f>IF(#REF!=0,"",#REF!)</f>
        <v>#REF!</v>
      </c>
      <c r="D14" s="21" t="e">
        <f>IF(#REF!=0,"",#REF!)</f>
        <v>#REF!</v>
      </c>
      <c r="E14" s="22" t="e">
        <f>IF(#REF!=0,"",#REF!)</f>
        <v>#REF!</v>
      </c>
      <c r="F14" s="23" t="e">
        <f>IF(#REF!=0,"",#REF!)</f>
        <v>#REF!</v>
      </c>
      <c r="G14" s="41"/>
      <c r="H14" s="25" t="s">
        <v>1282</v>
      </c>
      <c r="I14" s="24"/>
      <c r="J14" s="42" t="s">
        <v>1282</v>
      </c>
      <c r="P14" s="13" t="e">
        <f>#REF!</f>
        <v>#REF!</v>
      </c>
      <c r="Q14" s="13">
        <f t="shared" si="0"/>
        <v>0</v>
      </c>
    </row>
    <row r="15" spans="1:17" s="13" customFormat="1" ht="24" customHeight="1">
      <c r="A15" s="19">
        <v>11</v>
      </c>
      <c r="B15" s="20" t="e">
        <f>IF(#REF!=0,"",#REF!)</f>
        <v>#REF!</v>
      </c>
      <c r="C15" s="20" t="e">
        <f>IF(#REF!=0,"",#REF!)</f>
        <v>#REF!</v>
      </c>
      <c r="D15" s="21" t="e">
        <f>IF(#REF!=0,"",#REF!)</f>
        <v>#REF!</v>
      </c>
      <c r="E15" s="22" t="e">
        <f>IF(#REF!=0,"",#REF!)</f>
        <v>#REF!</v>
      </c>
      <c r="F15" s="23" t="e">
        <f>IF(#REF!=0,"",#REF!)</f>
        <v>#REF!</v>
      </c>
      <c r="G15" s="41"/>
      <c r="H15" s="25" t="s">
        <v>1282</v>
      </c>
      <c r="I15" s="24"/>
      <c r="J15" s="42" t="s">
        <v>1282</v>
      </c>
      <c r="P15" s="13" t="e">
        <f>#REF!</f>
        <v>#REF!</v>
      </c>
      <c r="Q15" s="13">
        <f t="shared" si="0"/>
        <v>0</v>
      </c>
    </row>
    <row r="16" spans="1:17" s="13" customFormat="1" ht="24" customHeight="1">
      <c r="A16" s="19">
        <v>12</v>
      </c>
      <c r="B16" s="20" t="e">
        <f>IF(#REF!=0,"",#REF!)</f>
        <v>#REF!</v>
      </c>
      <c r="C16" s="20" t="e">
        <f>IF(#REF!=0,"",#REF!)</f>
        <v>#REF!</v>
      </c>
      <c r="D16" s="21" t="e">
        <f>IF(#REF!=0,"",#REF!)</f>
        <v>#REF!</v>
      </c>
      <c r="E16" s="22" t="e">
        <f>IF(#REF!=0,"",#REF!)</f>
        <v>#REF!</v>
      </c>
      <c r="F16" s="23" t="e">
        <f>IF(#REF!=0,"",#REF!)</f>
        <v>#REF!</v>
      </c>
      <c r="G16" s="41"/>
      <c r="H16" s="25" t="s">
        <v>1282</v>
      </c>
      <c r="I16" s="24"/>
      <c r="J16" s="42" t="s">
        <v>1282</v>
      </c>
      <c r="P16" s="13" t="e">
        <f>#REF!</f>
        <v>#REF!</v>
      </c>
      <c r="Q16" s="13">
        <f t="shared" si="0"/>
        <v>0</v>
      </c>
    </row>
    <row r="17" spans="1:17" s="13" customFormat="1" ht="24" customHeight="1">
      <c r="A17" s="19">
        <v>13</v>
      </c>
      <c r="B17" s="20" t="e">
        <f>IF(#REF!=0,"",#REF!)</f>
        <v>#REF!</v>
      </c>
      <c r="C17" s="20" t="e">
        <f>IF(#REF!=0,"",#REF!)</f>
        <v>#REF!</v>
      </c>
      <c r="D17" s="21" t="e">
        <f>IF(#REF!=0,"",#REF!)</f>
        <v>#REF!</v>
      </c>
      <c r="E17" s="22" t="e">
        <f>IF(#REF!=0,"",#REF!)</f>
        <v>#REF!</v>
      </c>
      <c r="F17" s="23" t="e">
        <f>IF(#REF!=0,"",#REF!)</f>
        <v>#REF!</v>
      </c>
      <c r="G17" s="41"/>
      <c r="H17" s="25" t="s">
        <v>1282</v>
      </c>
      <c r="I17" s="24"/>
      <c r="J17" s="42" t="s">
        <v>1282</v>
      </c>
      <c r="P17" s="13" t="e">
        <f>#REF!</f>
        <v>#REF!</v>
      </c>
      <c r="Q17" s="13">
        <f t="shared" si="0"/>
        <v>0</v>
      </c>
    </row>
    <row r="18" spans="1:17" s="13" customFormat="1" ht="24" customHeight="1">
      <c r="A18" s="19">
        <v>14</v>
      </c>
      <c r="B18" s="20" t="e">
        <f>IF(#REF!=0,"",#REF!)</f>
        <v>#REF!</v>
      </c>
      <c r="C18" s="20" t="e">
        <f>IF(#REF!=0,"",#REF!)</f>
        <v>#REF!</v>
      </c>
      <c r="D18" s="21" t="e">
        <f>IF(#REF!=0,"",#REF!)</f>
        <v>#REF!</v>
      </c>
      <c r="E18" s="22" t="e">
        <f>IF(#REF!=0,"",#REF!)</f>
        <v>#REF!</v>
      </c>
      <c r="F18" s="23" t="e">
        <f>IF(#REF!=0,"",#REF!)</f>
        <v>#REF!</v>
      </c>
      <c r="G18" s="41"/>
      <c r="H18" s="25" t="s">
        <v>1282</v>
      </c>
      <c r="I18" s="24"/>
      <c r="J18" s="42" t="s">
        <v>1282</v>
      </c>
      <c r="P18" s="13" t="e">
        <f>#REF!</f>
        <v>#REF!</v>
      </c>
      <c r="Q18" s="13">
        <f t="shared" si="0"/>
        <v>0</v>
      </c>
    </row>
    <row r="19" spans="1:17" s="13" customFormat="1" ht="24" customHeight="1">
      <c r="A19" s="19">
        <v>15</v>
      </c>
      <c r="B19" s="20" t="e">
        <f>IF(#REF!=0,"",#REF!)</f>
        <v>#REF!</v>
      </c>
      <c r="C19" s="20" t="e">
        <f>IF(#REF!=0,"",#REF!)</f>
        <v>#REF!</v>
      </c>
      <c r="D19" s="21" t="e">
        <f>IF(#REF!=0,"",#REF!)</f>
        <v>#REF!</v>
      </c>
      <c r="E19" s="22" t="e">
        <f>IF(#REF!=0,"",#REF!)</f>
        <v>#REF!</v>
      </c>
      <c r="F19" s="23" t="e">
        <f>IF(#REF!=0,"",#REF!)</f>
        <v>#REF!</v>
      </c>
      <c r="G19" s="41"/>
      <c r="H19" s="25" t="s">
        <v>1282</v>
      </c>
      <c r="I19" s="24"/>
      <c r="J19" s="42" t="s">
        <v>1282</v>
      </c>
      <c r="P19" s="13" t="e">
        <f>#REF!</f>
        <v>#REF!</v>
      </c>
      <c r="Q19" s="13">
        <f t="shared" si="0"/>
        <v>0</v>
      </c>
    </row>
    <row r="20" spans="1:17" s="13" customFormat="1" ht="24" customHeight="1">
      <c r="A20" s="19">
        <v>16</v>
      </c>
      <c r="B20" s="20" t="e">
        <f>IF(#REF!=0,"",#REF!)</f>
        <v>#REF!</v>
      </c>
      <c r="C20" s="20" t="e">
        <f>IF(#REF!=0,"",#REF!)</f>
        <v>#REF!</v>
      </c>
      <c r="D20" s="21" t="e">
        <f>IF(#REF!=0,"",#REF!)</f>
        <v>#REF!</v>
      </c>
      <c r="E20" s="22" t="e">
        <f>IF(#REF!=0,"",#REF!)</f>
        <v>#REF!</v>
      </c>
      <c r="F20" s="23" t="e">
        <f>IF(#REF!=0,"",#REF!)</f>
        <v>#REF!</v>
      </c>
      <c r="G20" s="41"/>
      <c r="H20" s="25" t="s">
        <v>1282</v>
      </c>
      <c r="I20" s="24"/>
      <c r="J20" s="42" t="s">
        <v>1282</v>
      </c>
      <c r="P20" s="13" t="e">
        <f>#REF!</f>
        <v>#REF!</v>
      </c>
      <c r="Q20" s="13">
        <f t="shared" si="0"/>
        <v>0</v>
      </c>
    </row>
    <row r="21" spans="1:17" s="13" customFormat="1" ht="24" customHeight="1">
      <c r="A21" s="19">
        <v>17</v>
      </c>
      <c r="B21" s="20" t="e">
        <f>IF(#REF!=0,"",#REF!)</f>
        <v>#REF!</v>
      </c>
      <c r="C21" s="20" t="e">
        <f>IF(#REF!=0,"",#REF!)</f>
        <v>#REF!</v>
      </c>
      <c r="D21" s="21" t="e">
        <f>IF(#REF!=0,"",#REF!)</f>
        <v>#REF!</v>
      </c>
      <c r="E21" s="22" t="e">
        <f>IF(#REF!=0,"",#REF!)</f>
        <v>#REF!</v>
      </c>
      <c r="F21" s="23" t="e">
        <f>IF(#REF!=0,"",#REF!)</f>
        <v>#REF!</v>
      </c>
      <c r="G21" s="41"/>
      <c r="H21" s="25" t="s">
        <v>1282</v>
      </c>
      <c r="I21" s="24"/>
      <c r="J21" s="42" t="s">
        <v>1282</v>
      </c>
      <c r="P21" s="13" t="e">
        <f>#REF!</f>
        <v>#REF!</v>
      </c>
      <c r="Q21" s="13">
        <f t="shared" si="0"/>
        <v>0</v>
      </c>
    </row>
    <row r="22" spans="1:17" s="13" customFormat="1" ht="24" customHeight="1">
      <c r="A22" s="19">
        <v>18</v>
      </c>
      <c r="B22" s="20" t="e">
        <f>IF(#REF!=0,"",#REF!)</f>
        <v>#REF!</v>
      </c>
      <c r="C22" s="20" t="e">
        <f>IF(#REF!=0,"",#REF!)</f>
        <v>#REF!</v>
      </c>
      <c r="D22" s="21" t="e">
        <f>IF(#REF!=0,"",#REF!)</f>
        <v>#REF!</v>
      </c>
      <c r="E22" s="22" t="e">
        <f>IF(#REF!=0,"",#REF!)</f>
        <v>#REF!</v>
      </c>
      <c r="F22" s="23" t="e">
        <f>IF(#REF!=0,"",#REF!)</f>
        <v>#REF!</v>
      </c>
      <c r="G22" s="41"/>
      <c r="H22" s="25" t="s">
        <v>1282</v>
      </c>
      <c r="I22" s="24"/>
      <c r="J22" s="42" t="s">
        <v>1282</v>
      </c>
      <c r="P22" s="13" t="e">
        <f>#REF!</f>
        <v>#REF!</v>
      </c>
      <c r="Q22" s="13">
        <f t="shared" si="0"/>
        <v>0</v>
      </c>
    </row>
    <row r="23" spans="1:17" s="13" customFormat="1" ht="24" customHeight="1">
      <c r="A23" s="27">
        <v>19</v>
      </c>
      <c r="B23" s="28" t="e">
        <f>IF(#REF!=0,"",#REF!)</f>
        <v>#REF!</v>
      </c>
      <c r="C23" s="28" t="e">
        <f>IF(#REF!=0,"",#REF!)</f>
        <v>#REF!</v>
      </c>
      <c r="D23" s="29" t="e">
        <f>IF(#REF!=0,"",#REF!)</f>
        <v>#REF!</v>
      </c>
      <c r="E23" s="30" t="e">
        <f>IF(#REF!=0,"",#REF!)</f>
        <v>#REF!</v>
      </c>
      <c r="F23" s="31" t="e">
        <f>IF(#REF!=0,"",#REF!)</f>
        <v>#REF!</v>
      </c>
      <c r="G23" s="43"/>
      <c r="H23" s="32" t="s">
        <v>1282</v>
      </c>
      <c r="I23" s="18"/>
      <c r="J23" s="44" t="s">
        <v>1282</v>
      </c>
      <c r="P23" s="13" t="e">
        <f>#REF!</f>
        <v>#REF!</v>
      </c>
      <c r="Q23" s="13">
        <f t="shared" si="0"/>
        <v>0</v>
      </c>
    </row>
    <row r="24" spans="1:17" s="13" customFormat="1" ht="24" customHeight="1">
      <c r="A24" s="34">
        <v>20</v>
      </c>
      <c r="B24" s="35" t="e">
        <f>IF(#REF!=0,"",#REF!)</f>
        <v>#REF!</v>
      </c>
      <c r="C24" s="35" t="e">
        <f>IF(#REF!=0,"",#REF!)</f>
        <v>#REF!</v>
      </c>
      <c r="D24" s="36" t="e">
        <f>IF(#REF!=0,"",#REF!)</f>
        <v>#REF!</v>
      </c>
      <c r="E24" s="37" t="e">
        <f>IF(#REF!=0,"",#REF!)</f>
        <v>#REF!</v>
      </c>
      <c r="F24" s="38" t="e">
        <f>IF(#REF!=0,"",#REF!)</f>
        <v>#REF!</v>
      </c>
      <c r="G24" s="45"/>
      <c r="H24" s="40" t="s">
        <v>1282</v>
      </c>
      <c r="I24" s="39"/>
      <c r="J24" s="46" t="s">
        <v>1282</v>
      </c>
      <c r="P24" s="13" t="e">
        <f>#REF!</f>
        <v>#REF!</v>
      </c>
      <c r="Q24" s="13">
        <f t="shared" si="0"/>
        <v>0</v>
      </c>
    </row>
    <row r="25" spans="1:17" s="13" customFormat="1" ht="24" customHeight="1">
      <c r="A25" s="19">
        <v>21</v>
      </c>
      <c r="B25" s="20" t="e">
        <f>IF(#REF!=0,"",#REF!)</f>
        <v>#REF!</v>
      </c>
      <c r="C25" s="20" t="e">
        <f>IF(#REF!=0,"",#REF!)</f>
        <v>#REF!</v>
      </c>
      <c r="D25" s="21" t="e">
        <f>IF(#REF!=0,"",#REF!)</f>
        <v>#REF!</v>
      </c>
      <c r="E25" s="22" t="e">
        <f>IF(#REF!=0,"",#REF!)</f>
        <v>#REF!</v>
      </c>
      <c r="F25" s="23" t="e">
        <f>IF(#REF!=0,"",#REF!)</f>
        <v>#REF!</v>
      </c>
      <c r="G25" s="41"/>
      <c r="H25" s="25" t="s">
        <v>1282</v>
      </c>
      <c r="I25" s="24"/>
      <c r="J25" s="42" t="s">
        <v>1282</v>
      </c>
      <c r="P25" s="13" t="e">
        <f>#REF!</f>
        <v>#REF!</v>
      </c>
      <c r="Q25" s="13">
        <f t="shared" si="0"/>
        <v>0</v>
      </c>
    </row>
    <row r="26" spans="1:17" s="13" customFormat="1" ht="24" customHeight="1">
      <c r="A26" s="19">
        <v>22</v>
      </c>
      <c r="B26" s="20" t="e">
        <f>IF(#REF!=0,"",#REF!)</f>
        <v>#REF!</v>
      </c>
      <c r="C26" s="20" t="e">
        <f>IF(#REF!=0,"",#REF!)</f>
        <v>#REF!</v>
      </c>
      <c r="D26" s="21" t="e">
        <f>IF(#REF!=0,"",#REF!)</f>
        <v>#REF!</v>
      </c>
      <c r="E26" s="22" t="e">
        <f>IF(#REF!=0,"",#REF!)</f>
        <v>#REF!</v>
      </c>
      <c r="F26" s="23" t="e">
        <f>IF(#REF!=0,"",#REF!)</f>
        <v>#REF!</v>
      </c>
      <c r="G26" s="41"/>
      <c r="H26" s="25" t="s">
        <v>1282</v>
      </c>
      <c r="I26" s="24"/>
      <c r="J26" s="42" t="s">
        <v>1282</v>
      </c>
      <c r="P26" s="13" t="e">
        <f>#REF!</f>
        <v>#REF!</v>
      </c>
      <c r="Q26" s="13">
        <f t="shared" si="0"/>
        <v>0</v>
      </c>
    </row>
    <row r="27" spans="1:17" s="13" customFormat="1" ht="24" customHeight="1">
      <c r="A27" s="19">
        <v>23</v>
      </c>
      <c r="B27" s="20" t="e">
        <f>IF(#REF!=0,"",#REF!)</f>
        <v>#REF!</v>
      </c>
      <c r="C27" s="20" t="e">
        <f>IF(#REF!=0,"",#REF!)</f>
        <v>#REF!</v>
      </c>
      <c r="D27" s="21" t="e">
        <f>IF(#REF!=0,"",#REF!)</f>
        <v>#REF!</v>
      </c>
      <c r="E27" s="22" t="e">
        <f>IF(#REF!=0,"",#REF!)</f>
        <v>#REF!</v>
      </c>
      <c r="F27" s="23" t="e">
        <f>IF(#REF!=0,"",#REF!)</f>
        <v>#REF!</v>
      </c>
      <c r="G27" s="41"/>
      <c r="H27" s="25" t="s">
        <v>1282</v>
      </c>
      <c r="I27" s="24"/>
      <c r="J27" s="42" t="s">
        <v>1282</v>
      </c>
      <c r="P27" s="13" t="e">
        <f>#REF!</f>
        <v>#REF!</v>
      </c>
      <c r="Q27" s="13">
        <f t="shared" si="0"/>
        <v>0</v>
      </c>
    </row>
    <row r="28" spans="1:17" s="13" customFormat="1" ht="24" customHeight="1">
      <c r="A28" s="19">
        <v>24</v>
      </c>
      <c r="B28" s="20" t="e">
        <f>IF(#REF!=0,"",#REF!)</f>
        <v>#REF!</v>
      </c>
      <c r="C28" s="20" t="e">
        <f>IF(#REF!=0,"",#REF!)</f>
        <v>#REF!</v>
      </c>
      <c r="D28" s="21" t="e">
        <f>IF(#REF!=0,"",#REF!)</f>
        <v>#REF!</v>
      </c>
      <c r="E28" s="22" t="e">
        <f>IF(#REF!=0,"",#REF!)</f>
        <v>#REF!</v>
      </c>
      <c r="F28" s="23" t="e">
        <f>IF(#REF!=0,"",#REF!)</f>
        <v>#REF!</v>
      </c>
      <c r="G28" s="41"/>
      <c r="H28" s="25" t="s">
        <v>1282</v>
      </c>
      <c r="I28" s="24"/>
      <c r="J28" s="42" t="s">
        <v>1282</v>
      </c>
      <c r="P28" s="13" t="e">
        <f>#REF!</f>
        <v>#REF!</v>
      </c>
      <c r="Q28" s="13">
        <f t="shared" si="0"/>
        <v>0</v>
      </c>
    </row>
    <row r="29" spans="1:17" s="13" customFormat="1" ht="24" customHeight="1">
      <c r="A29" s="19">
        <v>25</v>
      </c>
      <c r="B29" s="20" t="e">
        <f>IF(#REF!=0,"",#REF!)</f>
        <v>#REF!</v>
      </c>
      <c r="C29" s="20" t="e">
        <f>IF(#REF!=0,"",#REF!)</f>
        <v>#REF!</v>
      </c>
      <c r="D29" s="21" t="e">
        <f>IF(#REF!=0,"",#REF!)</f>
        <v>#REF!</v>
      </c>
      <c r="E29" s="22" t="e">
        <f>IF(#REF!=0,"",#REF!)</f>
        <v>#REF!</v>
      </c>
      <c r="F29" s="23" t="e">
        <f>IF(#REF!=0,"",#REF!)</f>
        <v>#REF!</v>
      </c>
      <c r="G29" s="41"/>
      <c r="H29" s="25" t="s">
        <v>1282</v>
      </c>
      <c r="I29" s="24"/>
      <c r="J29" s="42" t="s">
        <v>1282</v>
      </c>
      <c r="P29" s="13" t="e">
        <f>#REF!</f>
        <v>#REF!</v>
      </c>
      <c r="Q29" s="13">
        <f t="shared" si="0"/>
        <v>0</v>
      </c>
    </row>
    <row r="30" spans="1:17" s="13" customFormat="1" ht="24" customHeight="1">
      <c r="A30" s="19">
        <v>26</v>
      </c>
      <c r="B30" s="20" t="e">
        <f>IF(#REF!=0,"",#REF!)</f>
        <v>#REF!</v>
      </c>
      <c r="C30" s="20" t="e">
        <f>IF(#REF!=0,"",#REF!)</f>
        <v>#REF!</v>
      </c>
      <c r="D30" s="21" t="e">
        <f>IF(#REF!=0,"",#REF!)</f>
        <v>#REF!</v>
      </c>
      <c r="E30" s="22" t="e">
        <f>IF(#REF!=0,"",#REF!)</f>
        <v>#REF!</v>
      </c>
      <c r="F30" s="23" t="e">
        <f>IF(#REF!=0,"",#REF!)</f>
        <v>#REF!</v>
      </c>
      <c r="G30" s="41"/>
      <c r="H30" s="25" t="s">
        <v>1282</v>
      </c>
      <c r="I30" s="24"/>
      <c r="J30" s="42" t="s">
        <v>1282</v>
      </c>
      <c r="P30" s="13" t="e">
        <f>#REF!</f>
        <v>#REF!</v>
      </c>
      <c r="Q30" s="13">
        <f t="shared" si="0"/>
        <v>0</v>
      </c>
    </row>
    <row r="31" spans="1:17" s="13" customFormat="1" ht="24" customHeight="1">
      <c r="A31" s="19">
        <v>27</v>
      </c>
      <c r="B31" s="20" t="e">
        <f>IF(#REF!=0,"",#REF!)</f>
        <v>#REF!</v>
      </c>
      <c r="C31" s="20" t="e">
        <f>IF(#REF!=0,"",#REF!)</f>
        <v>#REF!</v>
      </c>
      <c r="D31" s="21" t="e">
        <f>IF(#REF!=0,"",#REF!)</f>
        <v>#REF!</v>
      </c>
      <c r="E31" s="22" t="e">
        <f>IF(#REF!=0,"",#REF!)</f>
        <v>#REF!</v>
      </c>
      <c r="F31" s="23" t="e">
        <f>IF(#REF!=0,"",#REF!)</f>
        <v>#REF!</v>
      </c>
      <c r="G31" s="41"/>
      <c r="H31" s="25" t="s">
        <v>1282</v>
      </c>
      <c r="I31" s="24"/>
      <c r="J31" s="42" t="s">
        <v>1282</v>
      </c>
      <c r="P31" s="13" t="e">
        <f>#REF!</f>
        <v>#REF!</v>
      </c>
      <c r="Q31" s="13">
        <f t="shared" si="0"/>
        <v>0</v>
      </c>
    </row>
    <row r="32" spans="1:17" s="13" customFormat="1" ht="24" customHeight="1">
      <c r="A32" s="19">
        <v>28</v>
      </c>
      <c r="B32" s="20" t="e">
        <f>IF(#REF!=0,"",#REF!)</f>
        <v>#REF!</v>
      </c>
      <c r="C32" s="20" t="e">
        <f>IF(#REF!=0,"",#REF!)</f>
        <v>#REF!</v>
      </c>
      <c r="D32" s="21" t="e">
        <f>IF(#REF!=0,"",#REF!)</f>
        <v>#REF!</v>
      </c>
      <c r="E32" s="22" t="e">
        <f>IF(#REF!=0,"",#REF!)</f>
        <v>#REF!</v>
      </c>
      <c r="F32" s="23" t="e">
        <f>IF(#REF!=0,"",#REF!)</f>
        <v>#REF!</v>
      </c>
      <c r="G32" s="41"/>
      <c r="H32" s="25" t="s">
        <v>1282</v>
      </c>
      <c r="I32" s="24"/>
      <c r="J32" s="42" t="s">
        <v>1282</v>
      </c>
      <c r="P32" s="13" t="e">
        <f>#REF!</f>
        <v>#REF!</v>
      </c>
      <c r="Q32" s="13">
        <f t="shared" si="0"/>
        <v>0</v>
      </c>
    </row>
    <row r="33" spans="1:17" s="13" customFormat="1" ht="24" customHeight="1">
      <c r="A33" s="19">
        <v>29</v>
      </c>
      <c r="B33" s="20" t="e">
        <f>IF(#REF!=0,"",#REF!)</f>
        <v>#REF!</v>
      </c>
      <c r="C33" s="20" t="e">
        <f>IF(#REF!=0,"",#REF!)</f>
        <v>#REF!</v>
      </c>
      <c r="D33" s="21" t="e">
        <f>IF(#REF!=0,"",#REF!)</f>
        <v>#REF!</v>
      </c>
      <c r="E33" s="22" t="e">
        <f>IF(#REF!=0,"",#REF!)</f>
        <v>#REF!</v>
      </c>
      <c r="F33" s="23" t="e">
        <f>IF(#REF!=0,"",#REF!)</f>
        <v>#REF!</v>
      </c>
      <c r="G33" s="41"/>
      <c r="H33" s="25" t="s">
        <v>1282</v>
      </c>
      <c r="I33" s="24"/>
      <c r="J33" s="42" t="s">
        <v>1282</v>
      </c>
      <c r="P33" s="13" t="e">
        <f>#REF!</f>
        <v>#REF!</v>
      </c>
      <c r="Q33" s="13">
        <f t="shared" si="0"/>
        <v>0</v>
      </c>
    </row>
    <row r="34" spans="1:17" s="13" customFormat="1" ht="24" customHeight="1">
      <c r="A34" s="19">
        <v>30</v>
      </c>
      <c r="B34" s="20" t="e">
        <f>IF(#REF!=0,"",#REF!)</f>
        <v>#REF!</v>
      </c>
      <c r="C34" s="20" t="e">
        <f>IF(#REF!=0,"",#REF!)</f>
        <v>#REF!</v>
      </c>
      <c r="D34" s="21" t="e">
        <f>IF(#REF!=0,"",#REF!)</f>
        <v>#REF!</v>
      </c>
      <c r="E34" s="22" t="e">
        <f>IF(#REF!=0,"",#REF!)</f>
        <v>#REF!</v>
      </c>
      <c r="F34" s="23" t="e">
        <f>IF(#REF!=0,"",#REF!)</f>
        <v>#REF!</v>
      </c>
      <c r="G34" s="41"/>
      <c r="H34" s="25" t="s">
        <v>1282</v>
      </c>
      <c r="I34" s="24"/>
      <c r="J34" s="42" t="s">
        <v>1282</v>
      </c>
      <c r="P34" s="13" t="e">
        <f>#REF!</f>
        <v>#REF!</v>
      </c>
      <c r="Q34" s="13">
        <f t="shared" si="0"/>
        <v>0</v>
      </c>
    </row>
    <row r="35" spans="1:17" s="13" customFormat="1" ht="24" customHeight="1">
      <c r="A35" s="19">
        <v>31</v>
      </c>
      <c r="B35" s="20" t="e">
        <f>IF(#REF!=0,"",#REF!)</f>
        <v>#REF!</v>
      </c>
      <c r="C35" s="20" t="e">
        <f>IF(#REF!=0,"",#REF!)</f>
        <v>#REF!</v>
      </c>
      <c r="D35" s="21" t="e">
        <f>IF(#REF!=0,"",#REF!)</f>
        <v>#REF!</v>
      </c>
      <c r="E35" s="22" t="e">
        <f>IF(#REF!=0,"",#REF!)</f>
        <v>#REF!</v>
      </c>
      <c r="F35" s="23" t="e">
        <f>IF(#REF!=0,"",#REF!)</f>
        <v>#REF!</v>
      </c>
      <c r="G35" s="41"/>
      <c r="H35" s="25" t="s">
        <v>1282</v>
      </c>
      <c r="I35" s="24"/>
      <c r="J35" s="42" t="s">
        <v>1282</v>
      </c>
      <c r="P35" s="13" t="e">
        <f>#REF!</f>
        <v>#REF!</v>
      </c>
      <c r="Q35" s="13">
        <f t="shared" si="0"/>
        <v>0</v>
      </c>
    </row>
    <row r="36" spans="1:17" s="13" customFormat="1" ht="24" customHeight="1">
      <c r="A36" s="19">
        <v>32</v>
      </c>
      <c r="B36" s="20" t="e">
        <f>IF(#REF!=0,"",#REF!)</f>
        <v>#REF!</v>
      </c>
      <c r="C36" s="20" t="e">
        <f>IF(#REF!=0,"",#REF!)</f>
        <v>#REF!</v>
      </c>
      <c r="D36" s="21" t="e">
        <f>IF(#REF!=0,"",#REF!)</f>
        <v>#REF!</v>
      </c>
      <c r="E36" s="22" t="e">
        <f>IF(#REF!=0,"",#REF!)</f>
        <v>#REF!</v>
      </c>
      <c r="F36" s="23" t="e">
        <f>IF(#REF!=0,"",#REF!)</f>
        <v>#REF!</v>
      </c>
      <c r="G36" s="41"/>
      <c r="H36" s="25" t="s">
        <v>1282</v>
      </c>
      <c r="I36" s="24"/>
      <c r="J36" s="42" t="s">
        <v>1282</v>
      </c>
      <c r="P36" s="13" t="e">
        <f>#REF!</f>
        <v>#REF!</v>
      </c>
      <c r="Q36" s="13">
        <f t="shared" si="0"/>
        <v>0</v>
      </c>
    </row>
    <row r="37" spans="1:17" s="13" customFormat="1" ht="24" customHeight="1">
      <c r="A37" s="19">
        <v>33</v>
      </c>
      <c r="B37" s="20" t="e">
        <f>IF(#REF!=0,"",#REF!)</f>
        <v>#REF!</v>
      </c>
      <c r="C37" s="20" t="e">
        <f>IF(#REF!=0,"",#REF!)</f>
        <v>#REF!</v>
      </c>
      <c r="D37" s="21" t="e">
        <f>IF(#REF!=0,"",#REF!)</f>
        <v>#REF!</v>
      </c>
      <c r="E37" s="22" t="e">
        <f>IF(#REF!=0,"",#REF!)</f>
        <v>#REF!</v>
      </c>
      <c r="F37" s="23" t="e">
        <f>IF(#REF!=0,"",#REF!)</f>
        <v>#REF!</v>
      </c>
      <c r="G37" s="41"/>
      <c r="H37" s="25" t="s">
        <v>1282</v>
      </c>
      <c r="I37" s="24"/>
      <c r="J37" s="42" t="s">
        <v>1282</v>
      </c>
      <c r="P37" s="13" t="e">
        <f>#REF!</f>
        <v>#REF!</v>
      </c>
      <c r="Q37" s="13">
        <f t="shared" si="0"/>
        <v>0</v>
      </c>
    </row>
    <row r="38" spans="1:17" s="13" customFormat="1" ht="24" customHeight="1">
      <c r="A38" s="19">
        <v>34</v>
      </c>
      <c r="B38" s="20" t="e">
        <f>IF(#REF!=0,"",#REF!)</f>
        <v>#REF!</v>
      </c>
      <c r="C38" s="20" t="e">
        <f>IF(#REF!=0,"",#REF!)</f>
        <v>#REF!</v>
      </c>
      <c r="D38" s="21" t="e">
        <f>IF(#REF!=0,"",#REF!)</f>
        <v>#REF!</v>
      </c>
      <c r="E38" s="22" t="e">
        <f>IF(#REF!=0,"",#REF!)</f>
        <v>#REF!</v>
      </c>
      <c r="F38" s="23" t="e">
        <f>IF(#REF!=0,"",#REF!)</f>
        <v>#REF!</v>
      </c>
      <c r="G38" s="41"/>
      <c r="H38" s="25" t="s">
        <v>1282</v>
      </c>
      <c r="I38" s="24"/>
      <c r="J38" s="42" t="s">
        <v>1282</v>
      </c>
      <c r="P38" s="13" t="e">
        <f>#REF!</f>
        <v>#REF!</v>
      </c>
      <c r="Q38" s="13">
        <f t="shared" si="0"/>
        <v>0</v>
      </c>
    </row>
    <row r="39" spans="1:17" s="13" customFormat="1" ht="24" customHeight="1">
      <c r="A39" s="19">
        <v>35</v>
      </c>
      <c r="B39" s="20" t="e">
        <f>IF(#REF!=0,"",#REF!)</f>
        <v>#REF!</v>
      </c>
      <c r="C39" s="20" t="e">
        <f>IF(#REF!=0,"",#REF!)</f>
        <v>#REF!</v>
      </c>
      <c r="D39" s="21" t="e">
        <f>IF(#REF!=0,"",#REF!)</f>
        <v>#REF!</v>
      </c>
      <c r="E39" s="22" t="e">
        <f>IF(#REF!=0,"",#REF!)</f>
        <v>#REF!</v>
      </c>
      <c r="F39" s="23" t="e">
        <f>IF(#REF!=0,"",#REF!)</f>
        <v>#REF!</v>
      </c>
      <c r="G39" s="41"/>
      <c r="H39" s="25" t="s">
        <v>1282</v>
      </c>
      <c r="I39" s="24"/>
      <c r="J39" s="42" t="s">
        <v>1282</v>
      </c>
      <c r="P39" s="13" t="e">
        <f>#REF!</f>
        <v>#REF!</v>
      </c>
      <c r="Q39" s="13">
        <f t="shared" si="0"/>
        <v>0</v>
      </c>
    </row>
    <row r="40" spans="1:17" s="13" customFormat="1" ht="24" customHeight="1">
      <c r="A40" s="19">
        <v>36</v>
      </c>
      <c r="B40" s="20" t="e">
        <f>IF(#REF!=0,"",#REF!)</f>
        <v>#REF!</v>
      </c>
      <c r="C40" s="20" t="e">
        <f>IF(#REF!=0,"",#REF!)</f>
        <v>#REF!</v>
      </c>
      <c r="D40" s="21" t="e">
        <f>IF(#REF!=0,"",#REF!)</f>
        <v>#REF!</v>
      </c>
      <c r="E40" s="22" t="e">
        <f>IF(#REF!=0,"",#REF!)</f>
        <v>#REF!</v>
      </c>
      <c r="F40" s="23" t="e">
        <f>IF(#REF!=0,"",#REF!)</f>
        <v>#REF!</v>
      </c>
      <c r="G40" s="41"/>
      <c r="H40" s="25" t="s">
        <v>1282</v>
      </c>
      <c r="I40" s="24"/>
      <c r="J40" s="42" t="s">
        <v>1282</v>
      </c>
      <c r="P40" s="13" t="e">
        <f>#REF!</f>
        <v>#REF!</v>
      </c>
      <c r="Q40" s="13">
        <f t="shared" si="0"/>
        <v>0</v>
      </c>
    </row>
    <row r="41" spans="1:17" s="13" customFormat="1" ht="24" customHeight="1">
      <c r="A41" s="19">
        <v>37</v>
      </c>
      <c r="B41" s="20" t="e">
        <f>IF(#REF!=0,"",#REF!)</f>
        <v>#REF!</v>
      </c>
      <c r="C41" s="20" t="e">
        <f>IF(#REF!=0,"",#REF!)</f>
        <v>#REF!</v>
      </c>
      <c r="D41" s="21" t="e">
        <f>IF(#REF!=0,"",#REF!)</f>
        <v>#REF!</v>
      </c>
      <c r="E41" s="22" t="e">
        <f>IF(#REF!=0,"",#REF!)</f>
        <v>#REF!</v>
      </c>
      <c r="F41" s="23" t="e">
        <f>IF(#REF!=0,"",#REF!)</f>
        <v>#REF!</v>
      </c>
      <c r="G41" s="41"/>
      <c r="H41" s="25" t="s">
        <v>1282</v>
      </c>
      <c r="I41" s="24"/>
      <c r="J41" s="42" t="s">
        <v>1282</v>
      </c>
      <c r="P41" s="13" t="e">
        <f>#REF!</f>
        <v>#REF!</v>
      </c>
      <c r="Q41" s="13">
        <f t="shared" si="0"/>
        <v>0</v>
      </c>
    </row>
    <row r="42" spans="1:17" s="13" customFormat="1" ht="24" customHeight="1">
      <c r="A42" s="19">
        <v>38</v>
      </c>
      <c r="B42" s="20" t="e">
        <f>IF(#REF!=0,"",#REF!)</f>
        <v>#REF!</v>
      </c>
      <c r="C42" s="20" t="e">
        <f>IF(#REF!=0,"",#REF!)</f>
        <v>#REF!</v>
      </c>
      <c r="D42" s="21" t="e">
        <f>IF(#REF!=0,"",#REF!)</f>
        <v>#REF!</v>
      </c>
      <c r="E42" s="22" t="e">
        <f>IF(#REF!=0,"",#REF!)</f>
        <v>#REF!</v>
      </c>
      <c r="F42" s="23" t="e">
        <f>IF(#REF!=0,"",#REF!)</f>
        <v>#REF!</v>
      </c>
      <c r="G42" s="41"/>
      <c r="H42" s="25" t="s">
        <v>1282</v>
      </c>
      <c r="I42" s="24"/>
      <c r="J42" s="42" t="s">
        <v>1282</v>
      </c>
      <c r="P42" s="13" t="e">
        <f>#REF!</f>
        <v>#REF!</v>
      </c>
      <c r="Q42" s="13">
        <f t="shared" si="0"/>
        <v>0</v>
      </c>
    </row>
    <row r="43" spans="1:17" s="13" customFormat="1" ht="24" customHeight="1">
      <c r="A43" s="19">
        <v>39</v>
      </c>
      <c r="B43" s="20" t="e">
        <f>IF(#REF!=0,"",#REF!)</f>
        <v>#REF!</v>
      </c>
      <c r="C43" s="20" t="e">
        <f>IF(#REF!=0,"",#REF!)</f>
        <v>#REF!</v>
      </c>
      <c r="D43" s="21" t="e">
        <f>IF(#REF!=0,"",#REF!)</f>
        <v>#REF!</v>
      </c>
      <c r="E43" s="22" t="e">
        <f>IF(#REF!=0,"",#REF!)</f>
        <v>#REF!</v>
      </c>
      <c r="F43" s="23" t="e">
        <f>IF(#REF!=0,"",#REF!)</f>
        <v>#REF!</v>
      </c>
      <c r="G43" s="41"/>
      <c r="H43" s="25" t="s">
        <v>1282</v>
      </c>
      <c r="I43" s="24"/>
      <c r="J43" s="42" t="s">
        <v>1282</v>
      </c>
      <c r="P43" s="13" t="e">
        <f>#REF!</f>
        <v>#REF!</v>
      </c>
      <c r="Q43" s="13">
        <f t="shared" si="0"/>
        <v>0</v>
      </c>
    </row>
    <row r="44" spans="1:17" s="13" customFormat="1" ht="24" customHeight="1">
      <c r="A44" s="27">
        <v>40</v>
      </c>
      <c r="B44" s="28" t="e">
        <f>IF(#REF!=0,"",#REF!)</f>
        <v>#REF!</v>
      </c>
      <c r="C44" s="28" t="e">
        <f>IF(#REF!=0,"",#REF!)</f>
        <v>#REF!</v>
      </c>
      <c r="D44" s="29" t="e">
        <f>IF(#REF!=0,"",#REF!)</f>
        <v>#REF!</v>
      </c>
      <c r="E44" s="30" t="e">
        <f>IF(#REF!=0,"",#REF!)</f>
        <v>#REF!</v>
      </c>
      <c r="F44" s="31" t="e">
        <f>IF(#REF!=0,"",#REF!)</f>
        <v>#REF!</v>
      </c>
      <c r="G44" s="43"/>
      <c r="H44" s="32" t="s">
        <v>1282</v>
      </c>
      <c r="I44" s="18"/>
      <c r="J44" s="44" t="s">
        <v>1282</v>
      </c>
      <c r="P44" s="13" t="e">
        <f>#REF!</f>
        <v>#REF!</v>
      </c>
      <c r="Q44" s="13">
        <f t="shared" si="0"/>
        <v>0</v>
      </c>
    </row>
    <row r="45" spans="1:17" s="13" customFormat="1" ht="24" customHeight="1">
      <c r="A45" s="19">
        <v>41</v>
      </c>
      <c r="B45" s="20" t="e">
        <f>IF(#REF!=0,"",#REF!)</f>
        <v>#REF!</v>
      </c>
      <c r="C45" s="20" t="e">
        <f>IF(#REF!=0,"",#REF!)</f>
        <v>#REF!</v>
      </c>
      <c r="D45" s="21" t="e">
        <f>IF(#REF!=0,"",#REF!)</f>
        <v>#REF!</v>
      </c>
      <c r="E45" s="22" t="e">
        <f>IF(#REF!=0,"",#REF!)</f>
        <v>#REF!</v>
      </c>
      <c r="F45" s="23" t="e">
        <f>IF(#REF!=0,"",#REF!)</f>
        <v>#REF!</v>
      </c>
      <c r="G45" s="41"/>
      <c r="H45" s="25" t="s">
        <v>1282</v>
      </c>
      <c r="I45" s="24"/>
      <c r="J45" s="42" t="s">
        <v>1282</v>
      </c>
      <c r="P45" s="13" t="e">
        <f>#REF!</f>
        <v>#REF!</v>
      </c>
      <c r="Q45" s="13">
        <f t="shared" si="0"/>
        <v>0</v>
      </c>
    </row>
    <row r="46" spans="1:17" s="13" customFormat="1" ht="24" customHeight="1">
      <c r="A46" s="19">
        <v>42</v>
      </c>
      <c r="B46" s="20" t="e">
        <f>IF(#REF!=0,"",#REF!)</f>
        <v>#REF!</v>
      </c>
      <c r="C46" s="20" t="e">
        <f>IF(#REF!=0,"",#REF!)</f>
        <v>#REF!</v>
      </c>
      <c r="D46" s="21" t="e">
        <f>IF(#REF!=0,"",#REF!)</f>
        <v>#REF!</v>
      </c>
      <c r="E46" s="22" t="e">
        <f>IF(#REF!=0,"",#REF!)</f>
        <v>#REF!</v>
      </c>
      <c r="F46" s="23" t="e">
        <f>IF(#REF!=0,"",#REF!)</f>
        <v>#REF!</v>
      </c>
      <c r="G46" s="41"/>
      <c r="H46" s="25" t="s">
        <v>1282</v>
      </c>
      <c r="I46" s="24"/>
      <c r="J46" s="42" t="s">
        <v>1282</v>
      </c>
      <c r="P46" s="13" t="e">
        <f>#REF!</f>
        <v>#REF!</v>
      </c>
      <c r="Q46" s="13">
        <f t="shared" si="0"/>
        <v>0</v>
      </c>
    </row>
    <row r="47" spans="1:17" s="13" customFormat="1" ht="24" customHeight="1">
      <c r="A47" s="19">
        <v>43</v>
      </c>
      <c r="B47" s="20" t="e">
        <f>IF(#REF!=0,"",#REF!)</f>
        <v>#REF!</v>
      </c>
      <c r="C47" s="20" t="e">
        <f>IF(#REF!=0,"",#REF!)</f>
        <v>#REF!</v>
      </c>
      <c r="D47" s="21" t="e">
        <f>IF(#REF!=0,"",#REF!)</f>
        <v>#REF!</v>
      </c>
      <c r="E47" s="22" t="e">
        <f>IF(#REF!=0,"",#REF!)</f>
        <v>#REF!</v>
      </c>
      <c r="F47" s="23" t="e">
        <f>IF(#REF!=0,"",#REF!)</f>
        <v>#REF!</v>
      </c>
      <c r="G47" s="41"/>
      <c r="H47" s="25" t="s">
        <v>1282</v>
      </c>
      <c r="I47" s="24"/>
      <c r="J47" s="42" t="s">
        <v>1282</v>
      </c>
      <c r="P47" s="13" t="e">
        <f>#REF!</f>
        <v>#REF!</v>
      </c>
      <c r="Q47" s="13">
        <f t="shared" si="0"/>
        <v>0</v>
      </c>
    </row>
    <row r="48" spans="1:17" s="13" customFormat="1" ht="24" customHeight="1">
      <c r="A48" s="19">
        <v>44</v>
      </c>
      <c r="B48" s="20" t="e">
        <f>IF(#REF!=0,"",#REF!)</f>
        <v>#REF!</v>
      </c>
      <c r="C48" s="20" t="e">
        <f>IF(#REF!=0,"",#REF!)</f>
        <v>#REF!</v>
      </c>
      <c r="D48" s="21" t="e">
        <f>IF(#REF!=0,"",#REF!)</f>
        <v>#REF!</v>
      </c>
      <c r="E48" s="22" t="e">
        <f>IF(#REF!=0,"",#REF!)</f>
        <v>#REF!</v>
      </c>
      <c r="F48" s="23" t="e">
        <f>IF(#REF!=0,"",#REF!)</f>
        <v>#REF!</v>
      </c>
      <c r="G48" s="41"/>
      <c r="H48" s="25" t="s">
        <v>1282</v>
      </c>
      <c r="I48" s="24"/>
      <c r="J48" s="42" t="s">
        <v>1282</v>
      </c>
      <c r="P48" s="13" t="e">
        <f>#REF!</f>
        <v>#REF!</v>
      </c>
      <c r="Q48" s="13">
        <f t="shared" si="0"/>
        <v>0</v>
      </c>
    </row>
    <row r="49" spans="1:17" s="13" customFormat="1" ht="24" customHeight="1">
      <c r="A49" s="19">
        <v>45</v>
      </c>
      <c r="B49" s="20" t="e">
        <f>IF(#REF!=0,"",#REF!)</f>
        <v>#REF!</v>
      </c>
      <c r="C49" s="20" t="e">
        <f>IF(#REF!=0,"",#REF!)</f>
        <v>#REF!</v>
      </c>
      <c r="D49" s="21" t="e">
        <f>IF(#REF!=0,"",#REF!)</f>
        <v>#REF!</v>
      </c>
      <c r="E49" s="22" t="e">
        <f>IF(#REF!=0,"",#REF!)</f>
        <v>#REF!</v>
      </c>
      <c r="F49" s="23" t="e">
        <f>IF(#REF!=0,"",#REF!)</f>
        <v>#REF!</v>
      </c>
      <c r="G49" s="41"/>
      <c r="H49" s="25" t="s">
        <v>1282</v>
      </c>
      <c r="I49" s="24"/>
      <c r="J49" s="42" t="s">
        <v>1282</v>
      </c>
      <c r="P49" s="13" t="e">
        <f>#REF!</f>
        <v>#REF!</v>
      </c>
      <c r="Q49" s="13">
        <f t="shared" si="0"/>
        <v>0</v>
      </c>
    </row>
    <row r="50" spans="1:17" s="13" customFormat="1" ht="24" customHeight="1">
      <c r="A50" s="19">
        <v>46</v>
      </c>
      <c r="B50" s="20" t="e">
        <f>IF(#REF!=0,"",#REF!)</f>
        <v>#REF!</v>
      </c>
      <c r="C50" s="20" t="e">
        <f>IF(#REF!=0,"",#REF!)</f>
        <v>#REF!</v>
      </c>
      <c r="D50" s="21" t="e">
        <f>IF(#REF!=0,"",#REF!)</f>
        <v>#REF!</v>
      </c>
      <c r="E50" s="22" t="e">
        <f>IF(#REF!=0,"",#REF!)</f>
        <v>#REF!</v>
      </c>
      <c r="F50" s="23" t="e">
        <f>IF(#REF!=0,"",#REF!)</f>
        <v>#REF!</v>
      </c>
      <c r="G50" s="41"/>
      <c r="H50" s="25" t="s">
        <v>1282</v>
      </c>
      <c r="I50" s="24"/>
      <c r="J50" s="42" t="s">
        <v>1282</v>
      </c>
      <c r="P50" s="13" t="e">
        <f>#REF!</f>
        <v>#REF!</v>
      </c>
      <c r="Q50" s="13">
        <f t="shared" si="0"/>
        <v>0</v>
      </c>
    </row>
    <row r="51" spans="1:17" s="13" customFormat="1" ht="24" customHeight="1">
      <c r="A51" s="19">
        <v>47</v>
      </c>
      <c r="B51" s="20" t="e">
        <f>IF(#REF!=0,"",#REF!)</f>
        <v>#REF!</v>
      </c>
      <c r="C51" s="20" t="e">
        <f>IF(#REF!=0,"",#REF!)</f>
        <v>#REF!</v>
      </c>
      <c r="D51" s="21" t="e">
        <f>IF(#REF!=0,"",#REF!)</f>
        <v>#REF!</v>
      </c>
      <c r="E51" s="22" t="e">
        <f>IF(#REF!=0,"",#REF!)</f>
        <v>#REF!</v>
      </c>
      <c r="F51" s="23" t="e">
        <f>IF(#REF!=0,"",#REF!)</f>
        <v>#REF!</v>
      </c>
      <c r="G51" s="41"/>
      <c r="H51" s="25" t="s">
        <v>1282</v>
      </c>
      <c r="I51" s="24"/>
      <c r="J51" s="42" t="s">
        <v>1282</v>
      </c>
      <c r="P51" s="13" t="e">
        <f>#REF!</f>
        <v>#REF!</v>
      </c>
      <c r="Q51" s="13">
        <f t="shared" si="0"/>
        <v>0</v>
      </c>
    </row>
    <row r="52" spans="1:17" s="13" customFormat="1" ht="24" customHeight="1">
      <c r="A52" s="19">
        <v>48</v>
      </c>
      <c r="B52" s="20" t="e">
        <f>IF(#REF!=0,"",#REF!)</f>
        <v>#REF!</v>
      </c>
      <c r="C52" s="20" t="e">
        <f>IF(#REF!=0,"",#REF!)</f>
        <v>#REF!</v>
      </c>
      <c r="D52" s="21" t="e">
        <f>IF(#REF!=0,"",#REF!)</f>
        <v>#REF!</v>
      </c>
      <c r="E52" s="22" t="e">
        <f>IF(#REF!=0,"",#REF!)</f>
        <v>#REF!</v>
      </c>
      <c r="F52" s="23" t="e">
        <f>IF(#REF!=0,"",#REF!)</f>
        <v>#REF!</v>
      </c>
      <c r="G52" s="41"/>
      <c r="H52" s="25" t="s">
        <v>1282</v>
      </c>
      <c r="I52" s="24"/>
      <c r="J52" s="42" t="s">
        <v>1282</v>
      </c>
      <c r="P52" s="13" t="e">
        <f>#REF!</f>
        <v>#REF!</v>
      </c>
      <c r="Q52" s="13">
        <f t="shared" si="0"/>
        <v>0</v>
      </c>
    </row>
    <row r="53" spans="1:17" s="13" customFormat="1" ht="24" customHeight="1">
      <c r="A53" s="19">
        <v>49</v>
      </c>
      <c r="B53" s="20" t="e">
        <f>IF(#REF!=0,"",#REF!)</f>
        <v>#REF!</v>
      </c>
      <c r="C53" s="20" t="e">
        <f>IF(#REF!=0,"",#REF!)</f>
        <v>#REF!</v>
      </c>
      <c r="D53" s="21" t="e">
        <f>IF(#REF!=0,"",#REF!)</f>
        <v>#REF!</v>
      </c>
      <c r="E53" s="22" t="e">
        <f>IF(#REF!=0,"",#REF!)</f>
        <v>#REF!</v>
      </c>
      <c r="F53" s="23" t="e">
        <f>IF(#REF!=0,"",#REF!)</f>
        <v>#REF!</v>
      </c>
      <c r="G53" s="41"/>
      <c r="H53" s="25" t="s">
        <v>1282</v>
      </c>
      <c r="I53" s="24"/>
      <c r="J53" s="42" t="s">
        <v>1282</v>
      </c>
      <c r="P53" s="13" t="e">
        <f>#REF!</f>
        <v>#REF!</v>
      </c>
      <c r="Q53" s="13">
        <f t="shared" si="0"/>
        <v>0</v>
      </c>
    </row>
    <row r="54" spans="1:17" s="13" customFormat="1" ht="24" customHeight="1" thickBot="1">
      <c r="A54" s="27">
        <v>50</v>
      </c>
      <c r="B54" s="28" t="e">
        <f>IF(#REF!=0,"",#REF!)</f>
        <v>#REF!</v>
      </c>
      <c r="C54" s="28" t="e">
        <f>IF(#REF!=0,"",#REF!)</f>
        <v>#REF!</v>
      </c>
      <c r="D54" s="29" t="e">
        <f>IF(#REF!=0,"",#REF!)</f>
        <v>#REF!</v>
      </c>
      <c r="E54" s="30" t="e">
        <f>IF(#REF!=0,"",#REF!)</f>
        <v>#REF!</v>
      </c>
      <c r="F54" s="31" t="e">
        <f>IF(#REF!=0,"",#REF!)</f>
        <v>#REF!</v>
      </c>
      <c r="G54" s="47"/>
      <c r="H54" s="48" t="s">
        <v>1282</v>
      </c>
      <c r="I54" s="49"/>
      <c r="J54" s="50" t="s">
        <v>1282</v>
      </c>
      <c r="P54" s="13" t="e">
        <f>#REF!</f>
        <v>#REF!</v>
      </c>
      <c r="Q54" s="13">
        <f t="shared" si="0"/>
        <v>0</v>
      </c>
    </row>
  </sheetData>
  <sheetProtection sheet="1" objects="1" scenarios="1"/>
  <mergeCells count="14">
    <mergeCell ref="L3:N3"/>
    <mergeCell ref="G4:H4"/>
    <mergeCell ref="I4:J4"/>
    <mergeCell ref="L4:O4"/>
    <mergeCell ref="A1:E1"/>
    <mergeCell ref="A2:F2"/>
    <mergeCell ref="G2:H2"/>
    <mergeCell ref="I2:J2"/>
    <mergeCell ref="A3:A4"/>
    <mergeCell ref="B3:B4"/>
    <mergeCell ref="C3:C4"/>
    <mergeCell ref="D3:E3"/>
    <mergeCell ref="F3:F4"/>
    <mergeCell ref="G3:J3"/>
  </mergeCells>
  <phoneticPr fontId="4"/>
  <printOptions horizontalCentered="1"/>
  <pageMargins left="0.31496062992125984" right="0.31496062992125984" top="0.55118110236220474" bottom="0.35433070866141736" header="0.31496062992125984" footer="0.31496062992125984"/>
  <pageSetup paperSize="9" fitToHeight="0" orientation="landscape" cellComments="asDisplayed"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sheetPr>
  <dimension ref="A1:BC658"/>
  <sheetViews>
    <sheetView showGridLines="0" view="pageBreakPreview" zoomScaleNormal="100" zoomScaleSheetLayoutView="100" workbookViewId="0">
      <selection activeCell="N630" sqref="N630:V631"/>
    </sheetView>
  </sheetViews>
  <sheetFormatPr defaultColWidth="2.6640625" defaultRowHeight="13.2"/>
  <cols>
    <col min="1" max="1" width="10" style="55" customWidth="1"/>
    <col min="2" max="2" width="3.6640625" style="55" customWidth="1"/>
    <col min="3" max="3" width="20" style="55" customWidth="1"/>
    <col min="4" max="4" width="3.44140625" style="55" customWidth="1"/>
    <col min="5" max="5" width="44.109375" style="55" customWidth="1"/>
    <col min="6" max="27" width="2.6640625" style="1" customWidth="1"/>
    <col min="28" max="30" width="2.6640625" style="55" customWidth="1"/>
    <col min="31" max="16384" width="2.6640625" style="1"/>
  </cols>
  <sheetData>
    <row r="1" spans="1:39" s="58" customFormat="1" ht="28.2">
      <c r="A1" s="217"/>
      <c r="B1" s="217"/>
      <c r="C1" s="217"/>
      <c r="D1" s="217"/>
      <c r="E1" s="217"/>
      <c r="F1" s="1278" t="s">
        <v>37</v>
      </c>
      <c r="G1" s="1278"/>
      <c r="H1" s="1278"/>
      <c r="I1" s="1278"/>
      <c r="J1" s="1278"/>
      <c r="K1" s="1278"/>
      <c r="L1" s="1278"/>
      <c r="M1" s="1278"/>
      <c r="N1" s="1274" t="str">
        <f>IF('表紙 '!$H$5="","",'表紙 '!$H$5)</f>
        <v/>
      </c>
      <c r="O1" s="1274"/>
      <c r="P1" s="1274"/>
      <c r="Q1" s="1274"/>
      <c r="R1" s="1274"/>
      <c r="S1" s="1274"/>
      <c r="T1" s="1274"/>
      <c r="U1" s="1274"/>
      <c r="V1" s="1274"/>
      <c r="W1" s="1274"/>
      <c r="X1" s="1274"/>
      <c r="Y1" s="1274"/>
      <c r="Z1" s="1274"/>
      <c r="AA1" s="1274"/>
      <c r="AB1" s="1274"/>
      <c r="AC1" s="1274"/>
      <c r="AD1" s="1274"/>
      <c r="AF1" s="549"/>
      <c r="AG1" s="549"/>
      <c r="AH1" s="549"/>
      <c r="AI1" s="549"/>
      <c r="AJ1" s="549"/>
      <c r="AK1" s="549"/>
      <c r="AL1" s="549"/>
      <c r="AM1" s="549"/>
    </row>
    <row r="2" spans="1:39" s="58" customFormat="1" ht="28.5" customHeight="1">
      <c r="A2" s="59"/>
      <c r="B2" s="59"/>
      <c r="C2" s="59"/>
      <c r="D2" s="59"/>
      <c r="E2" s="59"/>
      <c r="F2" s="1277" t="s">
        <v>38</v>
      </c>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row>
    <row r="3" spans="1:39" s="58" customFormat="1" ht="84.75" customHeight="1">
      <c r="A3" s="1275"/>
      <c r="B3" s="1275"/>
      <c r="C3" s="1275"/>
      <c r="D3" s="1275"/>
      <c r="E3" s="1275"/>
      <c r="F3" s="1275"/>
      <c r="G3" s="1275"/>
      <c r="H3" s="1275"/>
      <c r="I3" s="1275"/>
      <c r="J3" s="1275"/>
      <c r="K3" s="1275"/>
      <c r="L3" s="1275"/>
      <c r="M3" s="1275"/>
      <c r="N3" s="1275"/>
      <c r="O3" s="1275"/>
      <c r="P3" s="1275"/>
      <c r="Q3" s="1275"/>
      <c r="R3" s="1275"/>
      <c r="S3" s="1275"/>
      <c r="T3" s="1275"/>
      <c r="U3" s="1275"/>
      <c r="V3" s="1275"/>
      <c r="W3" s="1275"/>
      <c r="X3" s="1275"/>
      <c r="Y3" s="1275"/>
      <c r="Z3" s="1275"/>
      <c r="AA3" s="1275"/>
      <c r="AB3" s="1275"/>
      <c r="AC3" s="1275"/>
      <c r="AD3" s="1275"/>
    </row>
    <row r="4" spans="1:39" s="58" customFormat="1" ht="84.75" customHeight="1">
      <c r="A4" s="1275"/>
      <c r="B4" s="1275"/>
      <c r="C4" s="1275"/>
      <c r="D4" s="1275"/>
      <c r="E4" s="1275"/>
      <c r="F4" s="1275"/>
      <c r="G4" s="1275"/>
      <c r="H4" s="1275"/>
      <c r="I4" s="1275"/>
      <c r="J4" s="1275"/>
      <c r="K4" s="1275"/>
      <c r="L4" s="1275"/>
      <c r="M4" s="1275"/>
      <c r="N4" s="1275"/>
      <c r="O4" s="1275"/>
      <c r="P4" s="1275"/>
      <c r="Q4" s="1275"/>
      <c r="R4" s="1275"/>
      <c r="S4" s="1275"/>
      <c r="T4" s="1275"/>
      <c r="U4" s="1275"/>
      <c r="V4" s="1275"/>
      <c r="W4" s="1275"/>
      <c r="X4" s="1275"/>
      <c r="Y4" s="1275"/>
      <c r="Z4" s="1275"/>
      <c r="AA4" s="1275"/>
      <c r="AB4" s="1275"/>
      <c r="AC4" s="1275"/>
      <c r="AD4" s="1275"/>
    </row>
    <row r="5" spans="1:39" s="60" customFormat="1" ht="84.75" customHeight="1">
      <c r="A5" s="1275" t="s">
        <v>39</v>
      </c>
      <c r="B5" s="1275"/>
      <c r="C5" s="1275"/>
      <c r="D5" s="1275"/>
      <c r="E5" s="1275"/>
      <c r="F5" s="1275"/>
      <c r="G5" s="1275"/>
      <c r="H5" s="1275"/>
      <c r="I5" s="1275"/>
      <c r="J5" s="1275"/>
      <c r="K5" s="1275"/>
      <c r="L5" s="1275"/>
      <c r="M5" s="1275"/>
      <c r="N5" s="1275"/>
      <c r="O5" s="1275"/>
      <c r="P5" s="1275"/>
      <c r="Q5" s="1275"/>
      <c r="R5" s="1275"/>
      <c r="S5" s="1275"/>
      <c r="T5" s="1275"/>
      <c r="U5" s="1275"/>
      <c r="V5" s="1275"/>
      <c r="W5" s="1275"/>
      <c r="X5" s="1275"/>
      <c r="Y5" s="1275"/>
      <c r="Z5" s="1275"/>
      <c r="AA5" s="1275"/>
      <c r="AB5" s="1275"/>
      <c r="AC5" s="1275"/>
      <c r="AD5" s="1275"/>
    </row>
    <row r="6" spans="1:39" s="58" customFormat="1" ht="84.75" customHeight="1">
      <c r="A6" s="1275"/>
      <c r="B6" s="1275"/>
      <c r="C6" s="1275"/>
      <c r="D6" s="1275"/>
      <c r="E6" s="1275"/>
      <c r="F6" s="1275"/>
      <c r="G6" s="1275"/>
      <c r="H6" s="1275"/>
      <c r="I6" s="1275"/>
      <c r="J6" s="1275"/>
      <c r="K6" s="1275"/>
      <c r="L6" s="1275"/>
      <c r="M6" s="1275"/>
      <c r="N6" s="1275"/>
      <c r="O6" s="1275"/>
      <c r="P6" s="1275"/>
      <c r="Q6" s="1275"/>
      <c r="R6" s="1275"/>
      <c r="S6" s="1275"/>
      <c r="T6" s="1275"/>
      <c r="U6" s="1275"/>
      <c r="V6" s="1275"/>
      <c r="W6" s="1275"/>
      <c r="X6" s="1275"/>
      <c r="Y6" s="1275"/>
      <c r="Z6" s="1275"/>
      <c r="AA6" s="1275"/>
      <c r="AB6" s="1275"/>
      <c r="AC6" s="1275"/>
      <c r="AD6" s="1275"/>
    </row>
    <row r="7" spans="1:39" s="58" customFormat="1" ht="84.75" customHeight="1">
      <c r="A7" s="1275"/>
      <c r="B7" s="1275"/>
      <c r="C7" s="1275"/>
      <c r="D7" s="1275"/>
      <c r="E7" s="1275"/>
      <c r="F7" s="1275"/>
      <c r="G7" s="1275"/>
      <c r="H7" s="1275"/>
      <c r="I7" s="1275"/>
      <c r="J7" s="1275"/>
      <c r="K7" s="1275"/>
      <c r="L7" s="1275"/>
      <c r="M7" s="1275"/>
      <c r="N7" s="1275"/>
      <c r="O7" s="1275"/>
      <c r="P7" s="1275"/>
      <c r="Q7" s="1275"/>
      <c r="R7" s="1275"/>
      <c r="S7" s="1275"/>
      <c r="T7" s="1275"/>
      <c r="U7" s="1275"/>
      <c r="V7" s="1275"/>
      <c r="W7" s="1275"/>
      <c r="X7" s="1275"/>
      <c r="Y7" s="1275"/>
      <c r="Z7" s="1275"/>
      <c r="AA7" s="1275"/>
      <c r="AB7" s="1275"/>
      <c r="AC7" s="1275"/>
      <c r="AD7" s="1275"/>
    </row>
    <row r="8" spans="1:39">
      <c r="A8" s="61" t="s">
        <v>40</v>
      </c>
      <c r="B8" s="1279" t="s">
        <v>41</v>
      </c>
      <c r="C8" s="1280"/>
      <c r="D8" s="1281"/>
      <c r="E8" s="61" t="s">
        <v>42</v>
      </c>
      <c r="F8" s="994" t="s">
        <v>43</v>
      </c>
      <c r="G8" s="995"/>
      <c r="H8" s="995"/>
      <c r="I8" s="995"/>
      <c r="J8" s="995"/>
      <c r="K8" s="995"/>
      <c r="L8" s="995"/>
      <c r="M8" s="995"/>
      <c r="N8" s="995"/>
      <c r="O8" s="995"/>
      <c r="P8" s="995"/>
      <c r="Q8" s="995"/>
      <c r="R8" s="995"/>
      <c r="S8" s="995"/>
      <c r="T8" s="995"/>
      <c r="U8" s="995"/>
      <c r="V8" s="995"/>
      <c r="W8" s="995"/>
      <c r="X8" s="995"/>
      <c r="Y8" s="995"/>
      <c r="Z8" s="995"/>
      <c r="AA8" s="996"/>
      <c r="AB8" s="1282" t="s">
        <v>44</v>
      </c>
      <c r="AC8" s="1283"/>
      <c r="AD8" s="1284"/>
    </row>
    <row r="9" spans="1:39" ht="6" customHeight="1">
      <c r="A9" s="62"/>
      <c r="B9" s="63"/>
      <c r="C9" s="64"/>
      <c r="D9" s="65"/>
      <c r="E9" s="62"/>
      <c r="F9" s="66"/>
      <c r="G9" s="67"/>
      <c r="H9" s="67"/>
      <c r="I9" s="67"/>
      <c r="J9" s="67"/>
      <c r="K9" s="67"/>
      <c r="L9" s="67"/>
      <c r="M9" s="67"/>
      <c r="N9" s="67"/>
      <c r="O9" s="67"/>
      <c r="P9" s="67"/>
      <c r="Q9" s="67"/>
      <c r="R9" s="67"/>
      <c r="S9" s="67"/>
      <c r="T9" s="67"/>
      <c r="U9" s="67"/>
      <c r="V9" s="67"/>
      <c r="W9" s="67"/>
      <c r="X9" s="67"/>
      <c r="Y9" s="67"/>
      <c r="Z9" s="67"/>
      <c r="AA9" s="68"/>
      <c r="AB9" s="69"/>
      <c r="AC9" s="70"/>
      <c r="AD9" s="71"/>
    </row>
    <row r="10" spans="1:39" ht="13.5" customHeight="1">
      <c r="A10" s="1074" t="s">
        <v>45</v>
      </c>
      <c r="B10" s="78">
        <v>1</v>
      </c>
      <c r="C10" s="1266" t="s">
        <v>46</v>
      </c>
      <c r="D10" s="1109" t="s">
        <v>47</v>
      </c>
      <c r="E10" s="1074" t="s">
        <v>48</v>
      </c>
      <c r="F10" s="72"/>
      <c r="G10" s="1075" t="s">
        <v>49</v>
      </c>
      <c r="H10" s="1075"/>
      <c r="I10" s="1075"/>
      <c r="J10" s="1075"/>
      <c r="K10" s="1075"/>
      <c r="L10" s="1075"/>
      <c r="M10" s="1075"/>
      <c r="N10" s="1076" t="s">
        <v>50</v>
      </c>
      <c r="O10" s="1076"/>
      <c r="P10" s="1076"/>
      <c r="Q10" s="1076"/>
      <c r="R10" s="1076"/>
      <c r="S10" s="1076"/>
      <c r="T10" s="1076"/>
      <c r="U10" s="1076"/>
      <c r="V10" s="1076"/>
      <c r="AA10" s="73"/>
      <c r="AB10" s="1225" t="s">
        <v>51</v>
      </c>
      <c r="AC10" s="1226"/>
      <c r="AD10" s="1227"/>
    </row>
    <row r="11" spans="1:39">
      <c r="A11" s="1074"/>
      <c r="B11" s="78"/>
      <c r="C11" s="1266"/>
      <c r="D11" s="1109"/>
      <c r="E11" s="1074"/>
      <c r="F11" s="72"/>
      <c r="G11" s="1075"/>
      <c r="H11" s="1075"/>
      <c r="I11" s="1075"/>
      <c r="J11" s="1075"/>
      <c r="K11" s="1075"/>
      <c r="L11" s="1075"/>
      <c r="M11" s="1075"/>
      <c r="N11" s="1076"/>
      <c r="O11" s="1076"/>
      <c r="P11" s="1076"/>
      <c r="Q11" s="1076"/>
      <c r="R11" s="1076"/>
      <c r="S11" s="1076"/>
      <c r="T11" s="1076"/>
      <c r="U11" s="1076"/>
      <c r="V11" s="1076"/>
      <c r="AA11" s="73"/>
      <c r="AB11" s="1225"/>
      <c r="AC11" s="1226"/>
      <c r="AD11" s="1227"/>
    </row>
    <row r="12" spans="1:39">
      <c r="A12" s="1074"/>
      <c r="B12" s="78"/>
      <c r="C12" s="1266"/>
      <c r="D12" s="1109"/>
      <c r="E12" s="1074"/>
      <c r="F12" s="72"/>
      <c r="G12" s="199"/>
      <c r="H12" s="199"/>
      <c r="I12" s="199"/>
      <c r="J12" s="199"/>
      <c r="K12" s="199"/>
      <c r="L12" s="199"/>
      <c r="M12" s="199"/>
      <c r="Z12" s="57" t="s">
        <v>52</v>
      </c>
      <c r="AA12" s="73"/>
      <c r="AB12" s="1225"/>
      <c r="AC12" s="1226"/>
      <c r="AD12" s="1227"/>
    </row>
    <row r="13" spans="1:39">
      <c r="A13" s="1074"/>
      <c r="B13" s="78"/>
      <c r="C13" s="1266"/>
      <c r="D13" s="1109"/>
      <c r="E13" s="1074"/>
      <c r="F13" s="72"/>
      <c r="G13" s="1050"/>
      <c r="H13" s="1051"/>
      <c r="I13" s="1051"/>
      <c r="J13" s="1188"/>
      <c r="K13" s="1145" t="s">
        <v>53</v>
      </c>
      <c r="L13" s="1145"/>
      <c r="M13" s="1145"/>
      <c r="N13" s="1145"/>
      <c r="O13" s="1145" t="s">
        <v>54</v>
      </c>
      <c r="P13" s="1145"/>
      <c r="Q13" s="1145"/>
      <c r="R13" s="1145"/>
      <c r="S13" s="1145" t="s">
        <v>55</v>
      </c>
      <c r="T13" s="1145"/>
      <c r="U13" s="1145"/>
      <c r="V13" s="1145"/>
      <c r="W13" s="1145" t="s">
        <v>56</v>
      </c>
      <c r="X13" s="1145"/>
      <c r="Y13" s="1145"/>
      <c r="Z13" s="1145"/>
      <c r="AA13" s="73"/>
      <c r="AB13" s="1225"/>
      <c r="AC13" s="1226"/>
      <c r="AD13" s="1227"/>
    </row>
    <row r="14" spans="1:39">
      <c r="A14" s="1074"/>
      <c r="B14" s="78"/>
      <c r="C14" s="1266"/>
      <c r="D14" s="1109"/>
      <c r="E14" s="1074"/>
      <c r="F14" s="72"/>
      <c r="G14" s="1145" t="s">
        <v>57</v>
      </c>
      <c r="H14" s="1145"/>
      <c r="I14" s="1145"/>
      <c r="J14" s="1145"/>
      <c r="K14" s="1285"/>
      <c r="L14" s="1285"/>
      <c r="M14" s="1285"/>
      <c r="N14" s="1285"/>
      <c r="O14" s="1285"/>
      <c r="P14" s="1285"/>
      <c r="Q14" s="1285"/>
      <c r="R14" s="1285"/>
      <c r="S14" s="1285"/>
      <c r="T14" s="1285"/>
      <c r="U14" s="1285"/>
      <c r="V14" s="1285"/>
      <c r="W14" s="1286" t="str">
        <f>IF(SUM(K14:V14)=0,"",SUM(K14:V14))</f>
        <v/>
      </c>
      <c r="X14" s="1286"/>
      <c r="Y14" s="1286"/>
      <c r="Z14" s="1286"/>
      <c r="AA14" s="73"/>
      <c r="AB14" s="1225"/>
      <c r="AC14" s="1226"/>
      <c r="AD14" s="1227"/>
    </row>
    <row r="15" spans="1:39">
      <c r="A15" s="1074"/>
      <c r="B15" s="78"/>
      <c r="C15" s="1266"/>
      <c r="D15" s="1109"/>
      <c r="E15" s="1074"/>
      <c r="F15" s="72"/>
      <c r="G15" s="310"/>
      <c r="H15" s="310"/>
      <c r="I15" s="310"/>
      <c r="J15" s="310"/>
      <c r="K15" s="310"/>
      <c r="L15" s="310"/>
      <c r="M15" s="310"/>
      <c r="AA15" s="73"/>
      <c r="AB15" s="1225"/>
      <c r="AC15" s="1226"/>
      <c r="AD15" s="1227"/>
    </row>
    <row r="16" spans="1:39">
      <c r="A16" s="1074"/>
      <c r="B16" s="78"/>
      <c r="C16" s="1266"/>
      <c r="D16" s="1109"/>
      <c r="E16" s="1074"/>
      <c r="F16" s="72"/>
      <c r="AA16" s="73"/>
      <c r="AB16" s="1225"/>
      <c r="AC16" s="1226"/>
      <c r="AD16" s="1227"/>
    </row>
    <row r="17" spans="1:30" ht="13.5" customHeight="1">
      <c r="A17" s="80"/>
      <c r="B17" s="78">
        <v>2</v>
      </c>
      <c r="C17" s="1276" t="s">
        <v>58</v>
      </c>
      <c r="D17" s="1109" t="s">
        <v>59</v>
      </c>
      <c r="E17" s="1074" t="s">
        <v>60</v>
      </c>
      <c r="F17" s="72"/>
      <c r="G17" s="1075" t="s">
        <v>49</v>
      </c>
      <c r="H17" s="1075"/>
      <c r="I17" s="1075"/>
      <c r="J17" s="1075"/>
      <c r="K17" s="1075"/>
      <c r="L17" s="1075"/>
      <c r="M17" s="1075"/>
      <c r="N17" s="1076" t="s">
        <v>50</v>
      </c>
      <c r="O17" s="1076"/>
      <c r="P17" s="1076"/>
      <c r="Q17" s="1076"/>
      <c r="R17" s="1076"/>
      <c r="S17" s="1076"/>
      <c r="T17" s="1076"/>
      <c r="U17" s="1076"/>
      <c r="V17" s="1076"/>
      <c r="AA17" s="73"/>
      <c r="AB17" s="1225" t="s">
        <v>51</v>
      </c>
      <c r="AC17" s="1226"/>
      <c r="AD17" s="1227"/>
    </row>
    <row r="18" spans="1:30" ht="13.2" customHeight="1">
      <c r="A18" s="80"/>
      <c r="B18" s="78"/>
      <c r="C18" s="1276"/>
      <c r="D18" s="1109"/>
      <c r="E18" s="1074"/>
      <c r="F18" s="72"/>
      <c r="G18" s="1075"/>
      <c r="H18" s="1075"/>
      <c r="I18" s="1075"/>
      <c r="J18" s="1075"/>
      <c r="K18" s="1075"/>
      <c r="L18" s="1075"/>
      <c r="M18" s="1075"/>
      <c r="N18" s="1076"/>
      <c r="O18" s="1076"/>
      <c r="P18" s="1076"/>
      <c r="Q18" s="1076"/>
      <c r="R18" s="1076"/>
      <c r="S18" s="1076"/>
      <c r="T18" s="1076"/>
      <c r="U18" s="1076"/>
      <c r="V18" s="1076"/>
      <c r="AA18" s="81"/>
      <c r="AB18" s="1225"/>
      <c r="AC18" s="1226"/>
      <c r="AD18" s="1227"/>
    </row>
    <row r="19" spans="1:30" ht="13.5" customHeight="1">
      <c r="A19" s="80"/>
      <c r="B19" s="78"/>
      <c r="C19" s="1276"/>
      <c r="D19" s="1109"/>
      <c r="E19" s="1074"/>
      <c r="F19" s="72"/>
      <c r="Z19" s="57" t="s">
        <v>52</v>
      </c>
      <c r="AA19" s="73"/>
      <c r="AB19" s="1225"/>
      <c r="AC19" s="1226"/>
      <c r="AD19" s="1227"/>
    </row>
    <row r="20" spans="1:30" ht="13.5" customHeight="1">
      <c r="A20" s="80"/>
      <c r="B20" s="78"/>
      <c r="C20" s="1276"/>
      <c r="D20" s="1109"/>
      <c r="E20" s="1074"/>
      <c r="F20" s="72"/>
      <c r="G20" s="1178" t="s">
        <v>61</v>
      </c>
      <c r="H20" s="1179"/>
      <c r="I20" s="1179"/>
      <c r="J20" s="1180"/>
      <c r="K20" s="1069" t="s">
        <v>62</v>
      </c>
      <c r="L20" s="1069"/>
      <c r="M20" s="1069"/>
      <c r="N20" s="1069"/>
      <c r="O20" s="1069"/>
      <c r="P20" s="1069"/>
      <c r="Q20" s="1069"/>
      <c r="R20" s="1069"/>
      <c r="S20" s="1069" t="s">
        <v>63</v>
      </c>
      <c r="T20" s="1069"/>
      <c r="U20" s="1069"/>
      <c r="V20" s="1069"/>
      <c r="W20" s="1069"/>
      <c r="X20" s="1069"/>
      <c r="Y20" s="1069"/>
      <c r="Z20" s="1069"/>
      <c r="AB20" s="87"/>
      <c r="AC20" s="88"/>
      <c r="AD20" s="89"/>
    </row>
    <row r="21" spans="1:30">
      <c r="A21" s="80"/>
      <c r="B21" s="78"/>
      <c r="C21" s="1276"/>
      <c r="D21" s="1109"/>
      <c r="E21" s="1074"/>
      <c r="F21" s="82"/>
      <c r="G21" s="1178" t="s">
        <v>64</v>
      </c>
      <c r="H21" s="1179"/>
      <c r="I21" s="1179"/>
      <c r="J21" s="1180"/>
      <c r="K21" s="1287" t="str">
        <f>IF(K14=0,"",K14)</f>
        <v/>
      </c>
      <c r="L21" s="1288"/>
      <c r="M21" s="1288"/>
      <c r="N21" s="1288"/>
      <c r="O21" s="1288"/>
      <c r="P21" s="1288"/>
      <c r="Q21" s="1288"/>
      <c r="R21" s="1289"/>
      <c r="S21" s="1239"/>
      <c r="T21" s="1240"/>
      <c r="U21" s="1240"/>
      <c r="V21" s="1240"/>
      <c r="W21" s="1240"/>
      <c r="X21" s="1240"/>
      <c r="Y21" s="1240"/>
      <c r="Z21" s="1241"/>
      <c r="AB21" s="87"/>
      <c r="AC21" s="88"/>
      <c r="AD21" s="89"/>
    </row>
    <row r="22" spans="1:30">
      <c r="A22" s="80"/>
      <c r="B22" s="78"/>
      <c r="C22" s="1276"/>
      <c r="D22" s="1109"/>
      <c r="E22" s="1074"/>
      <c r="F22" s="82"/>
      <c r="G22" s="1178" t="s">
        <v>65</v>
      </c>
      <c r="H22" s="1179"/>
      <c r="I22" s="1179"/>
      <c r="J22" s="1180"/>
      <c r="K22" s="1287" t="str">
        <f>IF(O14=0,"",O14)</f>
        <v/>
      </c>
      <c r="L22" s="1288"/>
      <c r="M22" s="1288"/>
      <c r="N22" s="1288"/>
      <c r="O22" s="1288"/>
      <c r="P22" s="1288"/>
      <c r="Q22" s="1288"/>
      <c r="R22" s="1289"/>
      <c r="S22" s="1242"/>
      <c r="T22" s="1243"/>
      <c r="U22" s="1243"/>
      <c r="V22" s="1243"/>
      <c r="W22" s="1243"/>
      <c r="X22" s="1243"/>
      <c r="Y22" s="1243"/>
      <c r="Z22" s="1244"/>
      <c r="AB22" s="87"/>
      <c r="AC22" s="88"/>
      <c r="AD22" s="89"/>
    </row>
    <row r="23" spans="1:30">
      <c r="A23" s="80"/>
      <c r="B23" s="78"/>
      <c r="C23" s="1276"/>
      <c r="D23" s="1109"/>
      <c r="E23" s="1074"/>
      <c r="F23" s="82"/>
      <c r="G23" s="1290" t="s">
        <v>66</v>
      </c>
      <c r="H23" s="1291"/>
      <c r="I23" s="1291"/>
      <c r="J23" s="1292"/>
      <c r="K23" s="1287" t="str">
        <f>IF(S14=0,"",S14)</f>
        <v/>
      </c>
      <c r="L23" s="1288"/>
      <c r="M23" s="1288"/>
      <c r="N23" s="1288"/>
      <c r="O23" s="1288"/>
      <c r="P23" s="1288"/>
      <c r="Q23" s="1288"/>
      <c r="R23" s="1289"/>
      <c r="S23" s="1242"/>
      <c r="T23" s="1243"/>
      <c r="U23" s="1243"/>
      <c r="V23" s="1243"/>
      <c r="W23" s="1243"/>
      <c r="X23" s="1243"/>
      <c r="Y23" s="1243"/>
      <c r="Z23" s="1244"/>
      <c r="AB23" s="87"/>
      <c r="AC23" s="88"/>
      <c r="AD23" s="89"/>
    </row>
    <row r="24" spans="1:30">
      <c r="A24" s="80"/>
      <c r="B24" s="78"/>
      <c r="C24" s="1276"/>
      <c r="D24" s="1109"/>
      <c r="E24" s="1074"/>
      <c r="F24" s="82"/>
      <c r="G24" s="1178" t="s">
        <v>67</v>
      </c>
      <c r="H24" s="1179"/>
      <c r="I24" s="1179"/>
      <c r="J24" s="1179"/>
      <c r="K24" s="1179"/>
      <c r="L24" s="1179"/>
      <c r="M24" s="1179"/>
      <c r="N24" s="1179"/>
      <c r="O24" s="1179"/>
      <c r="P24" s="1179"/>
      <c r="Q24" s="1179"/>
      <c r="R24" s="1180"/>
      <c r="S24" s="1238">
        <f>SUM(K21:R23)*S21</f>
        <v>0</v>
      </c>
      <c r="T24" s="1238"/>
      <c r="U24" s="1238"/>
      <c r="V24" s="1238"/>
      <c r="W24" s="1238"/>
      <c r="X24" s="1238"/>
      <c r="Y24" s="1238"/>
      <c r="Z24" s="1238"/>
      <c r="AB24" s="87"/>
      <c r="AC24" s="88"/>
      <c r="AD24" s="89"/>
    </row>
    <row r="25" spans="1:30" ht="13.5" customHeight="1">
      <c r="A25" s="80"/>
      <c r="B25" s="78"/>
      <c r="C25" s="1276"/>
      <c r="D25" s="1109"/>
      <c r="E25" s="1074"/>
      <c r="F25" s="82"/>
      <c r="G25" s="397"/>
      <c r="H25" s="397"/>
      <c r="I25" s="397"/>
      <c r="J25" s="397"/>
      <c r="K25" s="397"/>
      <c r="L25" s="397"/>
      <c r="M25" s="396"/>
      <c r="N25" s="396"/>
      <c r="O25" s="396"/>
      <c r="P25" s="564"/>
      <c r="Q25" s="564"/>
      <c r="R25" s="564"/>
      <c r="S25" s="564"/>
      <c r="T25" s="83"/>
      <c r="U25" s="83"/>
      <c r="V25" s="83"/>
      <c r="W25" s="83"/>
      <c r="AB25" s="87"/>
      <c r="AC25" s="88"/>
      <c r="AD25" s="89"/>
    </row>
    <row r="26" spans="1:30" ht="6" customHeight="1">
      <c r="A26" s="80"/>
      <c r="B26" s="78"/>
      <c r="C26" s="85"/>
      <c r="D26" s="86"/>
      <c r="E26" s="80"/>
      <c r="F26" s="72"/>
      <c r="AA26" s="73"/>
      <c r="AB26" s="87"/>
      <c r="AC26" s="88"/>
      <c r="AD26" s="89"/>
    </row>
    <row r="27" spans="1:30" ht="13.5" customHeight="1">
      <c r="A27" s="1273" t="s">
        <v>68</v>
      </c>
      <c r="B27" s="78">
        <v>3</v>
      </c>
      <c r="C27" s="85" t="s">
        <v>69</v>
      </c>
      <c r="D27" s="86" t="s">
        <v>59</v>
      </c>
      <c r="E27" s="1074" t="s">
        <v>70</v>
      </c>
      <c r="F27" s="72"/>
      <c r="G27" s="1075" t="s">
        <v>49</v>
      </c>
      <c r="H27" s="1075"/>
      <c r="I27" s="1075"/>
      <c r="J27" s="1075"/>
      <c r="K27" s="1075"/>
      <c r="L27" s="1075"/>
      <c r="M27" s="1075"/>
      <c r="N27" s="1076" t="s">
        <v>71</v>
      </c>
      <c r="O27" s="1076"/>
      <c r="P27" s="1076"/>
      <c r="Q27" s="1076"/>
      <c r="R27" s="1076"/>
      <c r="S27" s="1076"/>
      <c r="T27" s="1076"/>
      <c r="U27" s="1076"/>
      <c r="V27" s="1076"/>
      <c r="AA27" s="73"/>
      <c r="AB27" s="1225" t="s">
        <v>51</v>
      </c>
      <c r="AC27" s="1226"/>
      <c r="AD27" s="1227"/>
    </row>
    <row r="28" spans="1:30">
      <c r="A28" s="1273"/>
      <c r="B28" s="78"/>
      <c r="C28" s="85"/>
      <c r="D28" s="86"/>
      <c r="E28" s="1074"/>
      <c r="F28" s="72"/>
      <c r="G28" s="1075"/>
      <c r="H28" s="1075"/>
      <c r="I28" s="1075"/>
      <c r="J28" s="1075"/>
      <c r="K28" s="1075"/>
      <c r="L28" s="1075"/>
      <c r="M28" s="1075"/>
      <c r="N28" s="1076"/>
      <c r="O28" s="1076"/>
      <c r="P28" s="1076"/>
      <c r="Q28" s="1076"/>
      <c r="R28" s="1076"/>
      <c r="S28" s="1076"/>
      <c r="T28" s="1076"/>
      <c r="U28" s="1076"/>
      <c r="V28" s="1076"/>
      <c r="AA28" s="73"/>
      <c r="AB28" s="1225"/>
      <c r="AC28" s="1226"/>
      <c r="AD28" s="1227"/>
    </row>
    <row r="29" spans="1:30">
      <c r="A29" s="80"/>
      <c r="B29" s="78"/>
      <c r="C29" s="85"/>
      <c r="D29" s="86"/>
      <c r="E29" s="1074"/>
      <c r="F29" s="72"/>
      <c r="AA29" s="73"/>
      <c r="AB29" s="1225"/>
      <c r="AC29" s="1226"/>
      <c r="AD29" s="1227"/>
    </row>
    <row r="30" spans="1:30" ht="6.6" customHeight="1">
      <c r="A30" s="80"/>
      <c r="B30" s="320"/>
      <c r="C30" s="85"/>
      <c r="D30" s="86"/>
      <c r="E30" s="80"/>
      <c r="F30" s="72"/>
      <c r="AA30" s="73"/>
      <c r="AB30" s="87"/>
      <c r="AC30" s="88"/>
      <c r="AD30" s="89"/>
    </row>
    <row r="31" spans="1:30" ht="13.5" customHeight="1">
      <c r="A31" s="80"/>
      <c r="B31" s="1293">
        <v>4</v>
      </c>
      <c r="C31" s="1276" t="s">
        <v>72</v>
      </c>
      <c r="D31" s="1109" t="s">
        <v>59</v>
      </c>
      <c r="E31" s="1074" t="s">
        <v>73</v>
      </c>
      <c r="F31" s="72"/>
      <c r="G31" s="1075" t="s">
        <v>49</v>
      </c>
      <c r="H31" s="1075"/>
      <c r="I31" s="1075"/>
      <c r="J31" s="1075"/>
      <c r="K31" s="1075"/>
      <c r="L31" s="1075"/>
      <c r="M31" s="1075"/>
      <c r="N31" s="1076" t="s">
        <v>74</v>
      </c>
      <c r="O31" s="1076"/>
      <c r="P31" s="1076"/>
      <c r="Q31" s="1076"/>
      <c r="R31" s="1076"/>
      <c r="S31" s="1076"/>
      <c r="T31" s="1076"/>
      <c r="U31" s="1076"/>
      <c r="V31" s="1076"/>
      <c r="AA31" s="73"/>
      <c r="AB31" s="1225" t="s">
        <v>51</v>
      </c>
      <c r="AC31" s="1226"/>
      <c r="AD31" s="1227"/>
    </row>
    <row r="32" spans="1:30">
      <c r="A32" s="80"/>
      <c r="B32" s="1293"/>
      <c r="C32" s="1276"/>
      <c r="D32" s="1109"/>
      <c r="E32" s="1074"/>
      <c r="F32" s="72"/>
      <c r="G32" s="1075"/>
      <c r="H32" s="1075"/>
      <c r="I32" s="1075"/>
      <c r="J32" s="1075"/>
      <c r="K32" s="1075"/>
      <c r="L32" s="1075"/>
      <c r="M32" s="1075"/>
      <c r="N32" s="1076"/>
      <c r="O32" s="1076"/>
      <c r="P32" s="1076"/>
      <c r="Q32" s="1076"/>
      <c r="R32" s="1076"/>
      <c r="S32" s="1076"/>
      <c r="T32" s="1076"/>
      <c r="U32" s="1076"/>
      <c r="V32" s="1076"/>
      <c r="AA32" s="73"/>
      <c r="AB32" s="1225"/>
      <c r="AC32" s="1226"/>
      <c r="AD32" s="1227"/>
    </row>
    <row r="33" spans="1:30" ht="13.2" customHeight="1">
      <c r="A33" s="80"/>
      <c r="B33" s="1293"/>
      <c r="C33" s="1276"/>
      <c r="D33" s="1109"/>
      <c r="E33" s="1074"/>
      <c r="F33" s="72"/>
      <c r="G33" s="1235" t="s">
        <v>75</v>
      </c>
      <c r="H33" s="1235"/>
      <c r="I33" s="1235"/>
      <c r="J33" s="1235"/>
      <c r="K33" s="1235"/>
      <c r="L33" s="1235"/>
      <c r="M33" s="1235"/>
      <c r="N33" s="1235"/>
      <c r="O33" s="1235"/>
      <c r="P33" s="1235"/>
      <c r="Q33" s="1235"/>
      <c r="R33" s="1235"/>
      <c r="S33" s="1235"/>
      <c r="T33" s="1235"/>
      <c r="U33" s="1235"/>
      <c r="V33" s="1235"/>
      <c r="W33" s="1235"/>
      <c r="X33" s="1235"/>
      <c r="Y33" s="1235"/>
      <c r="Z33" s="1235"/>
      <c r="AA33" s="73"/>
      <c r="AB33" s="1225"/>
      <c r="AC33" s="1226"/>
      <c r="AD33" s="1227"/>
    </row>
    <row r="34" spans="1:30">
      <c r="A34" s="80"/>
      <c r="B34" s="1293"/>
      <c r="C34" s="1276"/>
      <c r="D34" s="1109"/>
      <c r="E34" s="1074"/>
      <c r="F34" s="72"/>
      <c r="G34" s="1235"/>
      <c r="H34" s="1235"/>
      <c r="I34" s="1235"/>
      <c r="J34" s="1235"/>
      <c r="K34" s="1235"/>
      <c r="L34" s="1235"/>
      <c r="M34" s="1235"/>
      <c r="N34" s="1235"/>
      <c r="O34" s="1235"/>
      <c r="P34" s="1235"/>
      <c r="Q34" s="1235"/>
      <c r="R34" s="1235"/>
      <c r="S34" s="1235"/>
      <c r="T34" s="1235"/>
      <c r="U34" s="1235"/>
      <c r="V34" s="1235"/>
      <c r="W34" s="1235"/>
      <c r="X34" s="1235"/>
      <c r="Y34" s="1235"/>
      <c r="Z34" s="1235"/>
      <c r="AA34" s="73"/>
      <c r="AB34" s="75"/>
      <c r="AC34" s="76"/>
      <c r="AD34" s="77"/>
    </row>
    <row r="35" spans="1:30">
      <c r="A35" s="80"/>
      <c r="B35" s="107"/>
      <c r="C35" s="85"/>
      <c r="D35" s="86"/>
      <c r="E35" s="80"/>
      <c r="F35" s="72"/>
      <c r="G35" s="1235"/>
      <c r="H35" s="1235"/>
      <c r="I35" s="1235"/>
      <c r="J35" s="1235"/>
      <c r="K35" s="1235"/>
      <c r="L35" s="1235"/>
      <c r="M35" s="1235"/>
      <c r="N35" s="1235"/>
      <c r="O35" s="1235"/>
      <c r="P35" s="1235"/>
      <c r="Q35" s="1235"/>
      <c r="R35" s="1235"/>
      <c r="S35" s="1235"/>
      <c r="T35" s="1235"/>
      <c r="U35" s="1235"/>
      <c r="V35" s="1235"/>
      <c r="W35" s="1235"/>
      <c r="X35" s="1235"/>
      <c r="Y35" s="1235"/>
      <c r="Z35" s="1235"/>
      <c r="AA35" s="73"/>
      <c r="AB35" s="75"/>
      <c r="AC35" s="76"/>
      <c r="AD35" s="77"/>
    </row>
    <row r="36" spans="1:30">
      <c r="A36" s="80"/>
      <c r="B36" s="107"/>
      <c r="C36" s="85"/>
      <c r="D36" s="86"/>
      <c r="E36" s="80"/>
      <c r="F36" s="72"/>
      <c r="G36" s="1235"/>
      <c r="H36" s="1235"/>
      <c r="I36" s="1235"/>
      <c r="J36" s="1235"/>
      <c r="K36" s="1235"/>
      <c r="L36" s="1235"/>
      <c r="M36" s="1235"/>
      <c r="N36" s="1235"/>
      <c r="O36" s="1235"/>
      <c r="P36" s="1235"/>
      <c r="Q36" s="1235"/>
      <c r="R36" s="1235"/>
      <c r="S36" s="1235"/>
      <c r="T36" s="1235"/>
      <c r="U36" s="1235"/>
      <c r="V36" s="1235"/>
      <c r="W36" s="1235"/>
      <c r="X36" s="1235"/>
      <c r="Y36" s="1235"/>
      <c r="Z36" s="1235"/>
      <c r="AA36" s="73"/>
      <c r="AB36" s="75"/>
      <c r="AC36" s="76"/>
      <c r="AD36" s="77"/>
    </row>
    <row r="37" spans="1:30">
      <c r="A37" s="80"/>
      <c r="B37" s="107"/>
      <c r="C37" s="85"/>
      <c r="D37" s="86"/>
      <c r="E37" s="80"/>
      <c r="F37" s="72"/>
      <c r="G37" s="1235"/>
      <c r="H37" s="1235"/>
      <c r="I37" s="1235"/>
      <c r="J37" s="1235"/>
      <c r="K37" s="1235"/>
      <c r="L37" s="1235"/>
      <c r="M37" s="1235"/>
      <c r="N37" s="1235"/>
      <c r="O37" s="1235"/>
      <c r="P37" s="1235"/>
      <c r="Q37" s="1235"/>
      <c r="R37" s="1235"/>
      <c r="S37" s="1235"/>
      <c r="T37" s="1235"/>
      <c r="U37" s="1235"/>
      <c r="V37" s="1235"/>
      <c r="W37" s="1235"/>
      <c r="X37" s="1235"/>
      <c r="Y37" s="1235"/>
      <c r="Z37" s="1235"/>
      <c r="AA37" s="73"/>
      <c r="AB37" s="75"/>
      <c r="AC37" s="76"/>
      <c r="AD37" s="77"/>
    </row>
    <row r="38" spans="1:30">
      <c r="A38" s="80"/>
      <c r="B38" s="107"/>
      <c r="C38" s="85"/>
      <c r="D38" s="86"/>
      <c r="E38" s="80"/>
      <c r="F38" s="72"/>
      <c r="G38" s="1235"/>
      <c r="H38" s="1235"/>
      <c r="I38" s="1235"/>
      <c r="J38" s="1235"/>
      <c r="K38" s="1235"/>
      <c r="L38" s="1235"/>
      <c r="M38" s="1235"/>
      <c r="N38" s="1235"/>
      <c r="O38" s="1235"/>
      <c r="P38" s="1235"/>
      <c r="Q38" s="1235"/>
      <c r="R38" s="1235"/>
      <c r="S38" s="1235"/>
      <c r="T38" s="1235"/>
      <c r="U38" s="1235"/>
      <c r="V38" s="1235"/>
      <c r="W38" s="1235"/>
      <c r="X38" s="1235"/>
      <c r="Y38" s="1235"/>
      <c r="Z38" s="1235"/>
      <c r="AA38" s="73"/>
      <c r="AB38" s="75"/>
      <c r="AC38" s="76"/>
      <c r="AD38" s="77"/>
    </row>
    <row r="39" spans="1:30">
      <c r="A39" s="80"/>
      <c r="B39" s="107"/>
      <c r="C39" s="85"/>
      <c r="D39" s="86"/>
      <c r="E39" s="80"/>
      <c r="F39" s="72"/>
      <c r="G39" s="1235"/>
      <c r="H39" s="1235"/>
      <c r="I39" s="1235"/>
      <c r="J39" s="1235"/>
      <c r="K39" s="1235"/>
      <c r="L39" s="1235"/>
      <c r="M39" s="1235"/>
      <c r="N39" s="1235"/>
      <c r="O39" s="1235"/>
      <c r="P39" s="1235"/>
      <c r="Q39" s="1235"/>
      <c r="R39" s="1235"/>
      <c r="S39" s="1235"/>
      <c r="T39" s="1235"/>
      <c r="U39" s="1235"/>
      <c r="V39" s="1235"/>
      <c r="W39" s="1235"/>
      <c r="X39" s="1235"/>
      <c r="Y39" s="1235"/>
      <c r="Z39" s="1235"/>
      <c r="AA39" s="73"/>
      <c r="AB39" s="75"/>
      <c r="AC39" s="76"/>
      <c r="AD39" s="77"/>
    </row>
    <row r="40" spans="1:30">
      <c r="A40" s="80"/>
      <c r="B40" s="107"/>
      <c r="C40" s="85"/>
      <c r="D40" s="86"/>
      <c r="E40" s="80"/>
      <c r="F40" s="72"/>
      <c r="G40" s="1235"/>
      <c r="H40" s="1235"/>
      <c r="I40" s="1235"/>
      <c r="J40" s="1235"/>
      <c r="K40" s="1235"/>
      <c r="L40" s="1235"/>
      <c r="M40" s="1235"/>
      <c r="N40" s="1235"/>
      <c r="O40" s="1235"/>
      <c r="P40" s="1235"/>
      <c r="Q40" s="1235"/>
      <c r="R40" s="1235"/>
      <c r="S40" s="1235"/>
      <c r="T40" s="1235"/>
      <c r="U40" s="1235"/>
      <c r="V40" s="1235"/>
      <c r="W40" s="1235"/>
      <c r="X40" s="1235"/>
      <c r="Y40" s="1235"/>
      <c r="Z40" s="1235"/>
      <c r="AA40" s="73"/>
      <c r="AB40" s="75"/>
      <c r="AC40" s="76"/>
      <c r="AD40" s="77"/>
    </row>
    <row r="41" spans="1:30">
      <c r="A41" s="80"/>
      <c r="B41" s="107"/>
      <c r="C41" s="85"/>
      <c r="D41" s="86"/>
      <c r="E41" s="80"/>
      <c r="F41" s="72"/>
      <c r="G41" s="1235"/>
      <c r="H41" s="1235"/>
      <c r="I41" s="1235"/>
      <c r="J41" s="1235"/>
      <c r="K41" s="1235"/>
      <c r="L41" s="1235"/>
      <c r="M41" s="1235"/>
      <c r="N41" s="1235"/>
      <c r="O41" s="1235"/>
      <c r="P41" s="1235"/>
      <c r="Q41" s="1235"/>
      <c r="R41" s="1235"/>
      <c r="S41" s="1235"/>
      <c r="T41" s="1235"/>
      <c r="U41" s="1235"/>
      <c r="V41" s="1235"/>
      <c r="W41" s="1235"/>
      <c r="X41" s="1235"/>
      <c r="Y41" s="1235"/>
      <c r="Z41" s="1235"/>
      <c r="AA41" s="73"/>
      <c r="AB41" s="75"/>
      <c r="AC41" s="76"/>
      <c r="AD41" s="77"/>
    </row>
    <row r="42" spans="1:30">
      <c r="A42" s="80"/>
      <c r="B42" s="107"/>
      <c r="C42" s="85"/>
      <c r="D42" s="86"/>
      <c r="E42" s="80"/>
      <c r="F42" s="72"/>
      <c r="G42" s="1235"/>
      <c r="H42" s="1235"/>
      <c r="I42" s="1235"/>
      <c r="J42" s="1235"/>
      <c r="K42" s="1235"/>
      <c r="L42" s="1235"/>
      <c r="M42" s="1235"/>
      <c r="N42" s="1235"/>
      <c r="O42" s="1235"/>
      <c r="P42" s="1235"/>
      <c r="Q42" s="1235"/>
      <c r="R42" s="1235"/>
      <c r="S42" s="1235"/>
      <c r="T42" s="1235"/>
      <c r="U42" s="1235"/>
      <c r="V42" s="1235"/>
      <c r="W42" s="1235"/>
      <c r="X42" s="1235"/>
      <c r="Y42" s="1235"/>
      <c r="Z42" s="1235"/>
      <c r="AA42" s="73"/>
      <c r="AB42" s="75"/>
      <c r="AC42" s="76"/>
      <c r="AD42" s="77"/>
    </row>
    <row r="43" spans="1:30" ht="12" customHeight="1">
      <c r="A43" s="80"/>
      <c r="B43" s="107"/>
      <c r="C43" s="85"/>
      <c r="D43" s="86"/>
      <c r="E43" s="80"/>
      <c r="F43" s="72"/>
      <c r="G43" s="565"/>
      <c r="H43" s="565"/>
      <c r="I43" s="565"/>
      <c r="J43" s="565"/>
      <c r="K43" s="565"/>
      <c r="L43" s="565"/>
      <c r="M43" s="565"/>
      <c r="N43" s="565"/>
      <c r="O43" s="565"/>
      <c r="P43" s="565"/>
      <c r="Q43" s="565"/>
      <c r="R43" s="565"/>
      <c r="S43" s="565"/>
      <c r="T43" s="565"/>
      <c r="U43" s="565"/>
      <c r="V43" s="565"/>
      <c r="W43" s="565"/>
      <c r="X43" s="565"/>
      <c r="Y43" s="565"/>
      <c r="Z43" s="565"/>
      <c r="AA43" s="73"/>
      <c r="AB43" s="75"/>
      <c r="AC43" s="76"/>
      <c r="AD43" s="77"/>
    </row>
    <row r="44" spans="1:30" ht="2.4" customHeight="1">
      <c r="A44" s="80"/>
      <c r="B44" s="107"/>
      <c r="C44" s="85"/>
      <c r="D44" s="86"/>
      <c r="E44" s="80"/>
      <c r="F44" s="72"/>
      <c r="G44" s="330"/>
      <c r="H44" s="330"/>
      <c r="I44" s="330"/>
      <c r="J44" s="330"/>
      <c r="K44" s="330"/>
      <c r="L44" s="330"/>
      <c r="M44" s="330"/>
      <c r="N44" s="331"/>
      <c r="O44" s="331"/>
      <c r="P44" s="331"/>
      <c r="Q44" s="331"/>
      <c r="R44" s="331"/>
      <c r="S44" s="331"/>
      <c r="T44" s="331"/>
      <c r="U44" s="331"/>
      <c r="V44" s="331"/>
      <c r="W44" s="330"/>
      <c r="X44" s="330"/>
      <c r="Y44" s="330"/>
      <c r="Z44" s="330"/>
      <c r="AA44" s="73"/>
      <c r="AB44" s="75"/>
      <c r="AC44" s="76"/>
      <c r="AD44" s="77"/>
    </row>
    <row r="45" spans="1:30" ht="13.5" customHeight="1">
      <c r="A45" s="80"/>
      <c r="B45" s="1107">
        <v>5</v>
      </c>
      <c r="C45" s="1276" t="s">
        <v>76</v>
      </c>
      <c r="D45" s="1109" t="s">
        <v>59</v>
      </c>
      <c r="E45" s="1074" t="s">
        <v>77</v>
      </c>
      <c r="F45" s="72"/>
      <c r="G45" s="1075" t="s">
        <v>49</v>
      </c>
      <c r="H45" s="1075"/>
      <c r="I45" s="1075"/>
      <c r="J45" s="1075"/>
      <c r="K45" s="1075"/>
      <c r="L45" s="1075"/>
      <c r="M45" s="1075"/>
      <c r="N45" s="1076" t="s">
        <v>74</v>
      </c>
      <c r="O45" s="1076"/>
      <c r="P45" s="1076"/>
      <c r="Q45" s="1076"/>
      <c r="R45" s="1076"/>
      <c r="S45" s="1076"/>
      <c r="T45" s="1076"/>
      <c r="U45" s="1076"/>
      <c r="V45" s="1076"/>
      <c r="AA45" s="73"/>
      <c r="AB45" s="1225" t="s">
        <v>51</v>
      </c>
      <c r="AC45" s="1226"/>
      <c r="AD45" s="1227"/>
    </row>
    <row r="46" spans="1:30">
      <c r="A46" s="80"/>
      <c r="B46" s="1107"/>
      <c r="C46" s="1276"/>
      <c r="D46" s="1109"/>
      <c r="E46" s="1074"/>
      <c r="F46" s="72"/>
      <c r="G46" s="1075"/>
      <c r="H46" s="1075"/>
      <c r="I46" s="1075"/>
      <c r="J46" s="1075"/>
      <c r="K46" s="1075"/>
      <c r="L46" s="1075"/>
      <c r="M46" s="1075"/>
      <c r="N46" s="1076"/>
      <c r="O46" s="1076"/>
      <c r="P46" s="1076"/>
      <c r="Q46" s="1076"/>
      <c r="R46" s="1076"/>
      <c r="S46" s="1076"/>
      <c r="T46" s="1076"/>
      <c r="U46" s="1076"/>
      <c r="V46" s="1076"/>
      <c r="AA46" s="73"/>
      <c r="AB46" s="1225"/>
      <c r="AC46" s="1226"/>
      <c r="AD46" s="1227"/>
    </row>
    <row r="47" spans="1:30">
      <c r="A47" s="80"/>
      <c r="B47" s="1107"/>
      <c r="C47" s="1276"/>
      <c r="D47" s="1109"/>
      <c r="E47" s="1074"/>
      <c r="F47" s="72"/>
      <c r="AA47" s="73"/>
      <c r="AB47" s="1225"/>
      <c r="AC47" s="1226"/>
      <c r="AD47" s="1227"/>
    </row>
    <row r="48" spans="1:30">
      <c r="A48" s="80"/>
      <c r="B48" s="1107"/>
      <c r="C48" s="1276"/>
      <c r="D48" s="1109"/>
      <c r="E48" s="1074"/>
      <c r="F48" s="72"/>
      <c r="AA48" s="73"/>
      <c r="AB48" s="110"/>
      <c r="AC48" s="111"/>
      <c r="AD48" s="112"/>
    </row>
    <row r="49" spans="1:30">
      <c r="A49" s="80"/>
      <c r="B49" s="1107"/>
      <c r="C49" s="1276"/>
      <c r="D49" s="1109"/>
      <c r="E49" s="1074"/>
      <c r="F49" s="72"/>
      <c r="AA49" s="73"/>
      <c r="AB49" s="110"/>
      <c r="AC49" s="111"/>
      <c r="AD49" s="112"/>
    </row>
    <row r="50" spans="1:30">
      <c r="A50" s="80"/>
      <c r="B50" s="1107"/>
      <c r="C50" s="1276"/>
      <c r="D50" s="1109"/>
      <c r="E50" s="1074"/>
      <c r="F50" s="72"/>
      <c r="AA50" s="73"/>
      <c r="AB50" s="110"/>
      <c r="AC50" s="111"/>
      <c r="AD50" s="112"/>
    </row>
    <row r="51" spans="1:30" ht="13.5" customHeight="1">
      <c r="A51" s="91"/>
      <c r="B51" s="1299"/>
      <c r="C51" s="1300"/>
      <c r="D51" s="1301"/>
      <c r="E51" s="1302"/>
      <c r="F51" s="95"/>
      <c r="G51" s="56"/>
      <c r="H51" s="56"/>
      <c r="I51" s="56"/>
      <c r="J51" s="56"/>
      <c r="K51" s="56"/>
      <c r="L51" s="56"/>
      <c r="M51" s="56"/>
      <c r="N51" s="56"/>
      <c r="O51" s="56"/>
      <c r="P51" s="56"/>
      <c r="Q51" s="56"/>
      <c r="R51" s="56"/>
      <c r="S51" s="56"/>
      <c r="T51" s="56"/>
      <c r="U51" s="56"/>
      <c r="V51" s="56"/>
      <c r="W51" s="56"/>
      <c r="X51" s="56"/>
      <c r="Y51" s="56"/>
      <c r="Z51" s="56"/>
      <c r="AA51" s="96"/>
      <c r="AB51" s="115"/>
      <c r="AC51" s="116"/>
      <c r="AD51" s="117"/>
    </row>
    <row r="52" spans="1:30" ht="6.6" customHeight="1">
      <c r="A52" s="80"/>
      <c r="B52" s="78"/>
      <c r="C52" s="85"/>
      <c r="D52" s="86"/>
      <c r="E52" s="80"/>
      <c r="F52" s="72"/>
      <c r="G52" s="51"/>
      <c r="H52" s="90"/>
      <c r="I52" s="90"/>
      <c r="J52" s="90"/>
      <c r="K52" s="90"/>
      <c r="L52" s="90"/>
      <c r="M52" s="90"/>
      <c r="N52" s="90"/>
      <c r="O52" s="90"/>
      <c r="P52" s="90"/>
      <c r="Q52" s="57"/>
      <c r="R52" s="57"/>
      <c r="S52" s="57"/>
      <c r="T52" s="57"/>
      <c r="U52" s="90"/>
      <c r="V52" s="90"/>
      <c r="AA52" s="73"/>
      <c r="AB52" s="87"/>
      <c r="AC52" s="88"/>
      <c r="AD52" s="89"/>
    </row>
    <row r="53" spans="1:30" ht="13.5" customHeight="1">
      <c r="A53" s="1074" t="s">
        <v>78</v>
      </c>
      <c r="B53" s="1107">
        <v>6</v>
      </c>
      <c r="C53" s="1276" t="s">
        <v>79</v>
      </c>
      <c r="D53" s="1109" t="s">
        <v>80</v>
      </c>
      <c r="E53" s="1074" t="s">
        <v>81</v>
      </c>
      <c r="F53" s="72"/>
      <c r="G53" s="1075" t="s">
        <v>49</v>
      </c>
      <c r="H53" s="1075"/>
      <c r="I53" s="1075"/>
      <c r="J53" s="1075"/>
      <c r="K53" s="1075"/>
      <c r="L53" s="1075"/>
      <c r="M53" s="1075"/>
      <c r="N53" s="1076" t="s">
        <v>74</v>
      </c>
      <c r="O53" s="1076"/>
      <c r="P53" s="1076"/>
      <c r="Q53" s="1076"/>
      <c r="R53" s="1076"/>
      <c r="S53" s="1076"/>
      <c r="T53" s="1076"/>
      <c r="U53" s="1076"/>
      <c r="V53" s="1076"/>
      <c r="AA53" s="73"/>
      <c r="AB53" s="1225" t="s">
        <v>51</v>
      </c>
      <c r="AC53" s="1226"/>
      <c r="AD53" s="1227"/>
    </row>
    <row r="54" spans="1:30">
      <c r="A54" s="1074"/>
      <c r="B54" s="1107"/>
      <c r="C54" s="1276"/>
      <c r="D54" s="1109"/>
      <c r="E54" s="1074"/>
      <c r="F54" s="72"/>
      <c r="G54" s="1075"/>
      <c r="H54" s="1075"/>
      <c r="I54" s="1075"/>
      <c r="J54" s="1075"/>
      <c r="K54" s="1075"/>
      <c r="L54" s="1075"/>
      <c r="M54" s="1075"/>
      <c r="N54" s="1076"/>
      <c r="O54" s="1076"/>
      <c r="P54" s="1076"/>
      <c r="Q54" s="1076"/>
      <c r="R54" s="1076"/>
      <c r="S54" s="1076"/>
      <c r="T54" s="1076"/>
      <c r="U54" s="1076"/>
      <c r="V54" s="1076"/>
      <c r="AA54" s="73"/>
      <c r="AB54" s="1225"/>
      <c r="AC54" s="1226"/>
      <c r="AD54" s="1227"/>
    </row>
    <row r="55" spans="1:30" ht="6" customHeight="1">
      <c r="A55" s="80"/>
      <c r="B55" s="1107"/>
      <c r="C55" s="1276"/>
      <c r="D55" s="1109"/>
      <c r="E55" s="1074"/>
      <c r="F55" s="72"/>
      <c r="AA55" s="73"/>
      <c r="AB55" s="1225"/>
      <c r="AC55" s="1226"/>
      <c r="AD55" s="1227"/>
    </row>
    <row r="56" spans="1:30">
      <c r="A56" s="80"/>
      <c r="B56" s="1107"/>
      <c r="C56" s="1276"/>
      <c r="D56" s="1109"/>
      <c r="E56" s="1074"/>
      <c r="F56" s="72"/>
      <c r="AA56" s="73"/>
      <c r="AB56" s="1225"/>
      <c r="AC56" s="1226"/>
      <c r="AD56" s="1227"/>
    </row>
    <row r="57" spans="1:30" ht="13.2" customHeight="1">
      <c r="A57" s="80"/>
      <c r="B57" s="1107"/>
      <c r="C57" s="1276"/>
      <c r="D57" s="1109"/>
      <c r="E57" s="1074"/>
      <c r="F57" s="72"/>
      <c r="G57" s="1075" t="s">
        <v>49</v>
      </c>
      <c r="H57" s="1075"/>
      <c r="I57" s="1075"/>
      <c r="J57" s="1075"/>
      <c r="K57" s="1075"/>
      <c r="L57" s="1075"/>
      <c r="M57" s="1075"/>
      <c r="N57" s="1076" t="s">
        <v>82</v>
      </c>
      <c r="O57" s="1076"/>
      <c r="P57" s="1076"/>
      <c r="Q57" s="1076"/>
      <c r="R57" s="1076"/>
      <c r="S57" s="1076"/>
      <c r="T57" s="1076"/>
      <c r="U57" s="1076"/>
      <c r="V57" s="1076"/>
      <c r="W57" s="1076"/>
      <c r="X57" s="1076"/>
      <c r="Y57" s="1076"/>
      <c r="Z57" s="1076"/>
      <c r="AA57" s="73"/>
      <c r="AB57" s="110"/>
      <c r="AC57" s="111"/>
      <c r="AD57" s="112"/>
    </row>
    <row r="58" spans="1:30">
      <c r="A58" s="80"/>
      <c r="B58" s="1107"/>
      <c r="C58" s="1276"/>
      <c r="D58" s="1109"/>
      <c r="E58" s="1074"/>
      <c r="F58" s="72"/>
      <c r="G58" s="1075"/>
      <c r="H58" s="1075"/>
      <c r="I58" s="1075"/>
      <c r="J58" s="1075"/>
      <c r="K58" s="1075"/>
      <c r="L58" s="1075"/>
      <c r="M58" s="1075"/>
      <c r="N58" s="1076"/>
      <c r="O58" s="1076"/>
      <c r="P58" s="1076"/>
      <c r="Q58" s="1076"/>
      <c r="R58" s="1076"/>
      <c r="S58" s="1076"/>
      <c r="T58" s="1076"/>
      <c r="U58" s="1076"/>
      <c r="V58" s="1076"/>
      <c r="W58" s="1076"/>
      <c r="X58" s="1076"/>
      <c r="Y58" s="1076"/>
      <c r="Z58" s="1076"/>
      <c r="AA58" s="73"/>
      <c r="AB58" s="110"/>
      <c r="AC58" s="111"/>
      <c r="AD58" s="112"/>
    </row>
    <row r="59" spans="1:30">
      <c r="A59" s="80"/>
      <c r="B59" s="1107"/>
      <c r="C59" s="1276"/>
      <c r="D59" s="1109"/>
      <c r="E59" s="1074"/>
      <c r="F59" s="72"/>
      <c r="H59" s="55"/>
      <c r="I59" s="55"/>
      <c r="J59" s="55"/>
      <c r="K59" s="55"/>
      <c r="L59" s="55"/>
      <c r="M59" s="55"/>
      <c r="N59" s="1076"/>
      <c r="O59" s="1076"/>
      <c r="P59" s="1076"/>
      <c r="Q59" s="1076"/>
      <c r="R59" s="1076"/>
      <c r="S59" s="1076"/>
      <c r="T59" s="1076"/>
      <c r="U59" s="1076"/>
      <c r="V59" s="1076"/>
      <c r="W59" s="1076"/>
      <c r="X59" s="1076"/>
      <c r="Y59" s="1076"/>
      <c r="Z59" s="1076"/>
      <c r="AA59" s="73"/>
      <c r="AB59" s="110"/>
      <c r="AC59" s="111"/>
      <c r="AD59" s="112"/>
    </row>
    <row r="60" spans="1:30">
      <c r="A60" s="80"/>
      <c r="B60" s="1107"/>
      <c r="C60" s="1276"/>
      <c r="D60" s="1109"/>
      <c r="E60" s="1074"/>
      <c r="F60" s="72"/>
      <c r="H60" s="55"/>
      <c r="I60" s="55"/>
      <c r="J60" s="55"/>
      <c r="K60" s="55"/>
      <c r="L60" s="55"/>
      <c r="M60" s="55"/>
      <c r="AA60" s="73"/>
      <c r="AB60" s="75"/>
      <c r="AC60" s="76"/>
      <c r="AD60" s="77"/>
    </row>
    <row r="61" spans="1:30">
      <c r="A61" s="80"/>
      <c r="B61" s="1107"/>
      <c r="C61" s="1276"/>
      <c r="D61" s="1109"/>
      <c r="E61" s="1074"/>
      <c r="F61" s="72"/>
      <c r="G61" s="1" t="s">
        <v>83</v>
      </c>
      <c r="AA61" s="73"/>
      <c r="AB61" s="75"/>
      <c r="AC61" s="76"/>
      <c r="AD61" s="77"/>
    </row>
    <row r="62" spans="1:30">
      <c r="A62" s="80"/>
      <c r="B62" s="1107"/>
      <c r="C62" s="1276"/>
      <c r="D62" s="1109"/>
      <c r="E62" s="1074"/>
      <c r="F62" s="72"/>
      <c r="AA62" s="73"/>
      <c r="AB62" s="75"/>
      <c r="AC62" s="76"/>
      <c r="AD62" s="77"/>
    </row>
    <row r="63" spans="1:30" ht="13.2" customHeight="1">
      <c r="A63" s="80"/>
      <c r="B63" s="1107"/>
      <c r="C63" s="1276"/>
      <c r="D63" s="1109"/>
      <c r="E63" s="1074"/>
      <c r="F63" s="72"/>
      <c r="AA63" s="73"/>
      <c r="AB63" s="75"/>
      <c r="AC63" s="76"/>
      <c r="AD63" s="77"/>
    </row>
    <row r="64" spans="1:30" ht="13.2" customHeight="1">
      <c r="A64" s="80"/>
      <c r="B64" s="1107"/>
      <c r="C64" s="1276"/>
      <c r="D64" s="1109"/>
      <c r="E64" s="1074"/>
      <c r="F64" s="72"/>
      <c r="AA64" s="73"/>
      <c r="AB64" s="75"/>
      <c r="AC64" s="76"/>
      <c r="AD64" s="77"/>
    </row>
    <row r="65" spans="1:30">
      <c r="A65" s="80"/>
      <c r="B65" s="1107"/>
      <c r="C65" s="1276"/>
      <c r="D65" s="1109"/>
      <c r="E65" s="1074"/>
      <c r="F65" s="72"/>
      <c r="H65" s="55"/>
      <c r="I65" s="55"/>
      <c r="J65" s="55"/>
      <c r="K65" s="55"/>
      <c r="L65" s="55"/>
      <c r="M65" s="55"/>
      <c r="AA65" s="73"/>
      <c r="AB65" s="75"/>
      <c r="AC65" s="76"/>
      <c r="AD65" s="77"/>
    </row>
    <row r="66" spans="1:30">
      <c r="A66" s="80"/>
      <c r="B66" s="1107"/>
      <c r="C66" s="1276"/>
      <c r="D66" s="1109"/>
      <c r="E66" s="1074"/>
      <c r="F66" s="72"/>
      <c r="H66" s="55"/>
      <c r="I66" s="55"/>
      <c r="J66" s="55"/>
      <c r="K66" s="55"/>
      <c r="L66" s="55"/>
      <c r="M66" s="55"/>
      <c r="AA66" s="73"/>
      <c r="AB66" s="75"/>
      <c r="AC66" s="76"/>
      <c r="AD66" s="77"/>
    </row>
    <row r="67" spans="1:30">
      <c r="A67" s="80"/>
      <c r="B67" s="1107"/>
      <c r="C67" s="1276"/>
      <c r="D67" s="1109"/>
      <c r="E67" s="1074"/>
      <c r="F67" s="72"/>
      <c r="H67" s="55"/>
      <c r="I67" s="55"/>
      <c r="J67" s="55"/>
      <c r="K67" s="55"/>
      <c r="L67" s="55"/>
      <c r="M67" s="55"/>
      <c r="AA67" s="73"/>
      <c r="AB67" s="75"/>
      <c r="AC67" s="76"/>
      <c r="AD67" s="77"/>
    </row>
    <row r="68" spans="1:30" ht="13.5" customHeight="1">
      <c r="A68" s="80"/>
      <c r="B68" s="1107"/>
      <c r="C68" s="1276"/>
      <c r="D68" s="1109"/>
      <c r="E68" s="1074"/>
      <c r="F68" s="72"/>
      <c r="H68" s="55"/>
      <c r="I68" s="55"/>
      <c r="J68" s="55"/>
      <c r="K68" s="55"/>
      <c r="L68" s="55"/>
      <c r="M68" s="55"/>
      <c r="AA68" s="73"/>
      <c r="AB68" s="75"/>
      <c r="AC68" s="76"/>
      <c r="AD68" s="77"/>
    </row>
    <row r="69" spans="1:30">
      <c r="A69" s="84"/>
      <c r="B69" s="1107"/>
      <c r="C69" s="1276"/>
      <c r="D69" s="1109"/>
      <c r="E69" s="1074"/>
      <c r="F69" s="72"/>
      <c r="H69" s="55"/>
      <c r="I69" s="55"/>
      <c r="J69" s="55"/>
      <c r="K69" s="55"/>
      <c r="L69" s="55"/>
      <c r="M69" s="55"/>
      <c r="AA69" s="73"/>
      <c r="AB69" s="75"/>
      <c r="AC69" s="76"/>
      <c r="AD69" s="77"/>
    </row>
    <row r="70" spans="1:30">
      <c r="A70" s="84"/>
      <c r="B70" s="1107"/>
      <c r="C70" s="1276"/>
      <c r="D70" s="1109"/>
      <c r="E70" s="1074"/>
      <c r="F70" s="72"/>
      <c r="H70" s="55"/>
      <c r="I70" s="55"/>
      <c r="J70" s="55"/>
      <c r="K70" s="55"/>
      <c r="L70" s="55"/>
      <c r="M70" s="55"/>
      <c r="AA70" s="73"/>
      <c r="AB70" s="75"/>
      <c r="AC70" s="76"/>
      <c r="AD70" s="77"/>
    </row>
    <row r="71" spans="1:30">
      <c r="A71" s="84"/>
      <c r="B71" s="1107"/>
      <c r="C71" s="1276"/>
      <c r="D71" s="1109"/>
      <c r="E71" s="1074"/>
      <c r="F71" s="72"/>
      <c r="H71" s="55"/>
      <c r="I71" s="55"/>
      <c r="J71" s="55"/>
      <c r="K71" s="55"/>
      <c r="L71" s="55"/>
      <c r="M71" s="55"/>
      <c r="AA71" s="73"/>
      <c r="AB71" s="75"/>
      <c r="AC71" s="76"/>
      <c r="AD71" s="77"/>
    </row>
    <row r="72" spans="1:30" ht="13.2" customHeight="1">
      <c r="A72" s="84"/>
      <c r="B72" s="1107"/>
      <c r="C72" s="1276"/>
      <c r="D72" s="1109"/>
      <c r="E72" s="1074"/>
      <c r="F72" s="72"/>
      <c r="H72" s="55"/>
      <c r="I72" s="55"/>
      <c r="J72" s="55"/>
      <c r="K72" s="55"/>
      <c r="L72" s="55"/>
      <c r="M72" s="55"/>
      <c r="AA72" s="73"/>
      <c r="AB72" s="75"/>
      <c r="AC72" s="76"/>
      <c r="AD72" s="77"/>
    </row>
    <row r="73" spans="1:30">
      <c r="A73" s="84"/>
      <c r="B73" s="1107"/>
      <c r="C73" s="1276"/>
      <c r="D73" s="1109"/>
      <c r="E73" s="1074"/>
      <c r="F73" s="72"/>
      <c r="H73" s="55"/>
      <c r="I73" s="55"/>
      <c r="J73" s="55"/>
      <c r="K73" s="55"/>
      <c r="L73" s="55"/>
      <c r="M73" s="55"/>
      <c r="AA73" s="73"/>
      <c r="AB73" s="75"/>
      <c r="AC73" s="76"/>
      <c r="AD73" s="77"/>
    </row>
    <row r="74" spans="1:30">
      <c r="A74" s="84"/>
      <c r="B74" s="1107"/>
      <c r="C74" s="1276"/>
      <c r="D74" s="1109"/>
      <c r="E74" s="1074"/>
      <c r="F74" s="72"/>
      <c r="H74" s="55"/>
      <c r="I74" s="55"/>
      <c r="J74" s="55"/>
      <c r="K74" s="55"/>
      <c r="L74" s="55"/>
      <c r="M74" s="55"/>
      <c r="AA74" s="73"/>
      <c r="AB74" s="75"/>
      <c r="AC74" s="76"/>
      <c r="AD74" s="77"/>
    </row>
    <row r="75" spans="1:30">
      <c r="A75" s="84"/>
      <c r="B75" s="1107"/>
      <c r="C75" s="1276"/>
      <c r="D75" s="1109"/>
      <c r="E75" s="1074"/>
      <c r="F75" s="72"/>
      <c r="H75" s="55"/>
      <c r="I75" s="55"/>
      <c r="J75" s="55"/>
      <c r="K75" s="55"/>
      <c r="L75" s="55"/>
      <c r="M75" s="55"/>
      <c r="AA75" s="73"/>
      <c r="AB75" s="75"/>
      <c r="AC75" s="76"/>
      <c r="AD75" s="77"/>
    </row>
    <row r="76" spans="1:30" ht="13.5" customHeight="1">
      <c r="A76" s="84"/>
      <c r="B76" s="1107"/>
      <c r="C76" s="1276"/>
      <c r="D76" s="1109"/>
      <c r="E76" s="1074"/>
      <c r="F76" s="72"/>
      <c r="H76" s="55"/>
      <c r="I76" s="55"/>
      <c r="J76" s="55"/>
      <c r="K76" s="55"/>
      <c r="L76" s="55"/>
      <c r="M76" s="55"/>
      <c r="AA76" s="73"/>
      <c r="AB76" s="75"/>
      <c r="AC76" s="76"/>
      <c r="AD76" s="77"/>
    </row>
    <row r="77" spans="1:30" ht="13.5" customHeight="1">
      <c r="A77" s="84"/>
      <c r="B77" s="167"/>
      <c r="C77" s="85"/>
      <c r="D77" s="86"/>
      <c r="E77" s="1074"/>
      <c r="F77" s="72"/>
      <c r="G77" s="134"/>
      <c r="H77" s="134"/>
      <c r="I77" s="530"/>
      <c r="J77" s="530"/>
      <c r="K77" s="134"/>
      <c r="L77" s="134"/>
      <c r="M77" s="134"/>
      <c r="N77" s="134"/>
      <c r="O77" s="530"/>
      <c r="P77" s="530"/>
      <c r="Q77" s="531"/>
      <c r="R77" s="531"/>
      <c r="S77" s="529"/>
      <c r="T77" s="529"/>
      <c r="U77" s="529"/>
      <c r="V77" s="529"/>
      <c r="W77" s="529"/>
      <c r="X77" s="529"/>
      <c r="Y77" s="529"/>
      <c r="Z77" s="529"/>
      <c r="AA77" s="73"/>
      <c r="AB77" s="75"/>
      <c r="AC77" s="76"/>
      <c r="AD77" s="77"/>
    </row>
    <row r="78" spans="1:30" ht="13.5" customHeight="1">
      <c r="A78" s="84"/>
      <c r="B78" s="167"/>
      <c r="C78" s="85"/>
      <c r="D78" s="86"/>
      <c r="E78" s="1074"/>
      <c r="F78" s="72"/>
      <c r="G78" s="134"/>
      <c r="H78" s="134"/>
      <c r="I78" s="530"/>
      <c r="J78" s="530"/>
      <c r="K78" s="134"/>
      <c r="L78" s="134"/>
      <c r="M78" s="134"/>
      <c r="N78" s="134"/>
      <c r="O78" s="530"/>
      <c r="P78" s="530"/>
      <c r="Q78" s="531"/>
      <c r="R78" s="531"/>
      <c r="S78" s="529"/>
      <c r="T78" s="529"/>
      <c r="U78" s="529"/>
      <c r="V78" s="529"/>
      <c r="W78" s="529"/>
      <c r="X78" s="529"/>
      <c r="Y78" s="529"/>
      <c r="Z78" s="529"/>
      <c r="AA78" s="73"/>
      <c r="AB78" s="75"/>
      <c r="AC78" s="76"/>
      <c r="AD78" s="77"/>
    </row>
    <row r="79" spans="1:30" ht="13.5" customHeight="1">
      <c r="A79" s="84"/>
      <c r="B79" s="167"/>
      <c r="C79" s="85"/>
      <c r="D79" s="86"/>
      <c r="E79" s="1074"/>
      <c r="F79" s="72"/>
      <c r="G79" s="134"/>
      <c r="H79" s="134"/>
      <c r="I79" s="530"/>
      <c r="J79" s="530"/>
      <c r="K79" s="134"/>
      <c r="L79" s="134"/>
      <c r="M79" s="134"/>
      <c r="N79" s="134"/>
      <c r="O79" s="530"/>
      <c r="P79" s="530"/>
      <c r="Q79" s="531"/>
      <c r="R79" s="531"/>
      <c r="S79" s="529"/>
      <c r="T79" s="529"/>
      <c r="U79" s="529"/>
      <c r="V79" s="529"/>
      <c r="W79" s="529"/>
      <c r="X79" s="529"/>
      <c r="Y79" s="529"/>
      <c r="Z79" s="529"/>
      <c r="AA79" s="73"/>
      <c r="AB79" s="75"/>
      <c r="AC79" s="76"/>
      <c r="AD79" s="77"/>
    </row>
    <row r="80" spans="1:30" ht="13.5" customHeight="1">
      <c r="A80" s="84"/>
      <c r="B80" s="167"/>
      <c r="C80" s="85"/>
      <c r="D80" s="86"/>
      <c r="E80" s="1074"/>
      <c r="F80" s="72"/>
      <c r="G80" s="134"/>
      <c r="H80" s="134"/>
      <c r="I80" s="530"/>
      <c r="J80" s="530"/>
      <c r="K80" s="134"/>
      <c r="L80" s="134"/>
      <c r="M80" s="134"/>
      <c r="N80" s="134"/>
      <c r="O80" s="530"/>
      <c r="P80" s="530"/>
      <c r="Q80" s="531"/>
      <c r="R80" s="531"/>
      <c r="S80" s="529"/>
      <c r="T80" s="529"/>
      <c r="U80" s="529"/>
      <c r="V80" s="529"/>
      <c r="W80" s="529"/>
      <c r="X80" s="529"/>
      <c r="Y80" s="529"/>
      <c r="Z80" s="529"/>
      <c r="AA80" s="73"/>
      <c r="AB80" s="75"/>
      <c r="AC80" s="76"/>
      <c r="AD80" s="77"/>
    </row>
    <row r="81" spans="1:30" ht="13.5" customHeight="1">
      <c r="A81" s="84"/>
      <c r="B81" s="167"/>
      <c r="C81" s="85"/>
      <c r="D81" s="86"/>
      <c r="E81" s="1074"/>
      <c r="F81" s="72"/>
      <c r="G81" s="134"/>
      <c r="H81" s="134"/>
      <c r="I81" s="530"/>
      <c r="J81" s="530"/>
      <c r="K81" s="134"/>
      <c r="L81" s="134"/>
      <c r="M81" s="134"/>
      <c r="N81" s="134"/>
      <c r="O81" s="530"/>
      <c r="P81" s="530"/>
      <c r="Q81" s="531"/>
      <c r="R81" s="531"/>
      <c r="S81" s="529"/>
      <c r="T81" s="529"/>
      <c r="U81" s="529"/>
      <c r="V81" s="529"/>
      <c r="W81" s="529"/>
      <c r="X81" s="529"/>
      <c r="Y81" s="529"/>
      <c r="Z81" s="529"/>
      <c r="AA81" s="73"/>
      <c r="AB81" s="75"/>
      <c r="AC81" s="76"/>
      <c r="AD81" s="77"/>
    </row>
    <row r="82" spans="1:30" ht="13.5" customHeight="1">
      <c r="A82" s="84"/>
      <c r="B82" s="167"/>
      <c r="C82" s="85"/>
      <c r="D82" s="86"/>
      <c r="E82" s="1074"/>
      <c r="F82" s="72"/>
      <c r="G82" s="134"/>
      <c r="H82" s="134"/>
      <c r="I82" s="530"/>
      <c r="J82" s="530"/>
      <c r="K82" s="134"/>
      <c r="L82" s="134"/>
      <c r="M82" s="134"/>
      <c r="N82" s="134"/>
      <c r="O82" s="530"/>
      <c r="P82" s="530"/>
      <c r="Q82" s="531"/>
      <c r="R82" s="531"/>
      <c r="S82" s="529"/>
      <c r="T82" s="529"/>
      <c r="U82" s="529"/>
      <c r="V82" s="529"/>
      <c r="W82" s="529"/>
      <c r="X82" s="529"/>
      <c r="Y82" s="529"/>
      <c r="Z82" s="529"/>
      <c r="AA82" s="73"/>
      <c r="AB82" s="75"/>
      <c r="AC82" s="76"/>
      <c r="AD82" s="77"/>
    </row>
    <row r="83" spans="1:30" ht="13.5" customHeight="1">
      <c r="A83" s="84"/>
      <c r="B83" s="167"/>
      <c r="C83" s="85"/>
      <c r="D83" s="86"/>
      <c r="E83" s="1074"/>
      <c r="F83" s="72"/>
      <c r="G83" s="134"/>
      <c r="H83" s="134"/>
      <c r="I83" s="530"/>
      <c r="J83" s="530"/>
      <c r="K83" s="134"/>
      <c r="L83" s="134"/>
      <c r="M83" s="134"/>
      <c r="N83" s="134"/>
      <c r="O83" s="530"/>
      <c r="P83" s="530"/>
      <c r="Q83" s="531"/>
      <c r="R83" s="531"/>
      <c r="S83" s="529"/>
      <c r="T83" s="529"/>
      <c r="U83" s="529"/>
      <c r="V83" s="529"/>
      <c r="W83" s="529"/>
      <c r="X83" s="529"/>
      <c r="Y83" s="529"/>
      <c r="Z83" s="529"/>
      <c r="AA83" s="73"/>
      <c r="AB83" s="75"/>
      <c r="AC83" s="76"/>
      <c r="AD83" s="77"/>
    </row>
    <row r="84" spans="1:30" ht="13.5" customHeight="1">
      <c r="A84" s="84"/>
      <c r="B84" s="167"/>
      <c r="C84" s="85"/>
      <c r="D84" s="86"/>
      <c r="E84" s="1074"/>
      <c r="F84" s="72"/>
      <c r="G84" s="134"/>
      <c r="H84" s="134"/>
      <c r="I84" s="530"/>
      <c r="J84" s="530"/>
      <c r="K84" s="134"/>
      <c r="L84" s="134"/>
      <c r="M84" s="134"/>
      <c r="N84" s="134"/>
      <c r="O84" s="530"/>
      <c r="P84" s="530"/>
      <c r="Q84" s="531"/>
      <c r="R84" s="531"/>
      <c r="S84" s="529"/>
      <c r="T84" s="529"/>
      <c r="U84" s="529"/>
      <c r="V84" s="529"/>
      <c r="W84" s="529"/>
      <c r="X84" s="529"/>
      <c r="Y84" s="529"/>
      <c r="Z84" s="529"/>
      <c r="AA84" s="73"/>
      <c r="AB84" s="75"/>
      <c r="AC84" s="76"/>
      <c r="AD84" s="77"/>
    </row>
    <row r="85" spans="1:30" ht="13.5" customHeight="1">
      <c r="A85" s="84"/>
      <c r="B85" s="167"/>
      <c r="C85" s="85"/>
      <c r="D85" s="86"/>
      <c r="E85" s="1074"/>
      <c r="F85" s="72"/>
      <c r="G85" s="134"/>
      <c r="H85" s="134"/>
      <c r="I85" s="530"/>
      <c r="J85" s="530"/>
      <c r="K85" s="134"/>
      <c r="L85" s="134"/>
      <c r="M85" s="134"/>
      <c r="N85" s="134"/>
      <c r="O85" s="530"/>
      <c r="P85" s="530"/>
      <c r="Q85" s="531"/>
      <c r="R85" s="531"/>
      <c r="S85" s="529"/>
      <c r="T85" s="529"/>
      <c r="U85" s="529"/>
      <c r="V85" s="529"/>
      <c r="W85" s="529"/>
      <c r="X85" s="529"/>
      <c r="Y85" s="529"/>
      <c r="Z85" s="529"/>
      <c r="AA85" s="73"/>
      <c r="AB85" s="75"/>
      <c r="AC85" s="76"/>
      <c r="AD85" s="77"/>
    </row>
    <row r="86" spans="1:30" ht="13.5" customHeight="1">
      <c r="A86" s="84"/>
      <c r="B86" s="167"/>
      <c r="C86" s="85"/>
      <c r="D86" s="86"/>
      <c r="E86" s="1074"/>
      <c r="F86" s="72"/>
      <c r="G86" s="134"/>
      <c r="H86" s="134"/>
      <c r="I86" s="530"/>
      <c r="J86" s="530"/>
      <c r="K86" s="134"/>
      <c r="L86" s="134"/>
      <c r="M86" s="134"/>
      <c r="N86" s="134"/>
      <c r="O86" s="530"/>
      <c r="P86" s="530"/>
      <c r="Q86" s="531"/>
      <c r="R86" s="531"/>
      <c r="S86" s="529"/>
      <c r="T86" s="529"/>
      <c r="U86" s="529"/>
      <c r="V86" s="529"/>
      <c r="W86" s="529"/>
      <c r="X86" s="529"/>
      <c r="Y86" s="529"/>
      <c r="Z86" s="529"/>
      <c r="AA86" s="73"/>
      <c r="AB86" s="75"/>
      <c r="AC86" s="76"/>
      <c r="AD86" s="77"/>
    </row>
    <row r="87" spans="1:30" ht="13.5" customHeight="1">
      <c r="A87" s="84"/>
      <c r="B87" s="167"/>
      <c r="C87" s="85"/>
      <c r="D87" s="86"/>
      <c r="E87" s="1074"/>
      <c r="F87" s="72"/>
      <c r="G87" s="134"/>
      <c r="H87" s="134"/>
      <c r="I87" s="530"/>
      <c r="J87" s="530"/>
      <c r="K87" s="134"/>
      <c r="L87" s="134"/>
      <c r="M87" s="134"/>
      <c r="N87" s="134"/>
      <c r="O87" s="530"/>
      <c r="P87" s="530"/>
      <c r="Q87" s="531"/>
      <c r="R87" s="531"/>
      <c r="S87" s="529"/>
      <c r="T87" s="529"/>
      <c r="U87" s="529"/>
      <c r="V87" s="529"/>
      <c r="W87" s="529"/>
      <c r="X87" s="529"/>
      <c r="Y87" s="529"/>
      <c r="Z87" s="529"/>
      <c r="AA87" s="73"/>
      <c r="AB87" s="75"/>
      <c r="AC87" s="76"/>
      <c r="AD87" s="77"/>
    </row>
    <row r="88" spans="1:30" ht="13.5" customHeight="1">
      <c r="A88" s="84"/>
      <c r="B88" s="167"/>
      <c r="C88" s="85"/>
      <c r="D88" s="86"/>
      <c r="E88" s="1074"/>
      <c r="F88" s="72"/>
      <c r="G88" s="134"/>
      <c r="H88" s="134"/>
      <c r="I88" s="530"/>
      <c r="J88" s="530"/>
      <c r="K88" s="134"/>
      <c r="L88" s="134"/>
      <c r="M88" s="134"/>
      <c r="N88" s="134"/>
      <c r="O88" s="530"/>
      <c r="P88" s="530"/>
      <c r="Q88" s="531"/>
      <c r="R88" s="531"/>
      <c r="S88" s="529"/>
      <c r="T88" s="529"/>
      <c r="U88" s="529"/>
      <c r="V88" s="529"/>
      <c r="W88" s="529"/>
      <c r="X88" s="529"/>
      <c r="Y88" s="529"/>
      <c r="Z88" s="529"/>
      <c r="AA88" s="73"/>
      <c r="AB88" s="75"/>
      <c r="AC88" s="76"/>
      <c r="AD88" s="77"/>
    </row>
    <row r="89" spans="1:30" ht="13.5" customHeight="1">
      <c r="A89" s="84"/>
      <c r="B89" s="167"/>
      <c r="C89" s="85"/>
      <c r="D89" s="86"/>
      <c r="E89" s="1074"/>
      <c r="F89" s="72"/>
      <c r="G89" s="134"/>
      <c r="H89" s="134"/>
      <c r="I89" s="530"/>
      <c r="J89" s="530"/>
      <c r="K89" s="134"/>
      <c r="L89" s="134"/>
      <c r="M89" s="134"/>
      <c r="N89" s="134"/>
      <c r="O89" s="530"/>
      <c r="P89" s="530"/>
      <c r="Q89" s="531"/>
      <c r="R89" s="531"/>
      <c r="S89" s="529"/>
      <c r="T89" s="529"/>
      <c r="U89" s="529"/>
      <c r="V89" s="529"/>
      <c r="W89" s="529"/>
      <c r="X89" s="529"/>
      <c r="Y89" s="529"/>
      <c r="Z89" s="529"/>
      <c r="AA89" s="73"/>
      <c r="AB89" s="75"/>
      <c r="AC89" s="76"/>
      <c r="AD89" s="77"/>
    </row>
    <row r="90" spans="1:30" ht="13.5" customHeight="1">
      <c r="A90" s="84"/>
      <c r="B90" s="167"/>
      <c r="C90" s="85"/>
      <c r="D90" s="86"/>
      <c r="E90" s="1074"/>
      <c r="F90" s="72"/>
      <c r="G90" s="134"/>
      <c r="H90" s="134"/>
      <c r="I90" s="530"/>
      <c r="J90" s="530"/>
      <c r="K90" s="134"/>
      <c r="L90" s="134"/>
      <c r="M90" s="134"/>
      <c r="N90" s="134"/>
      <c r="O90" s="530"/>
      <c r="P90" s="530"/>
      <c r="Q90" s="531"/>
      <c r="R90" s="531"/>
      <c r="S90" s="529"/>
      <c r="T90" s="529"/>
      <c r="U90" s="529"/>
      <c r="V90" s="529"/>
      <c r="W90" s="529"/>
      <c r="X90" s="529"/>
      <c r="Y90" s="529"/>
      <c r="Z90" s="529"/>
      <c r="AA90" s="73"/>
      <c r="AB90" s="75"/>
      <c r="AC90" s="76"/>
      <c r="AD90" s="77"/>
    </row>
    <row r="91" spans="1:30" ht="13.5" customHeight="1">
      <c r="A91" s="84"/>
      <c r="B91" s="167"/>
      <c r="C91" s="85"/>
      <c r="D91" s="86"/>
      <c r="E91" s="1074"/>
      <c r="F91" s="72"/>
      <c r="G91" s="134"/>
      <c r="H91" s="134"/>
      <c r="I91" s="530"/>
      <c r="J91" s="530"/>
      <c r="K91" s="134"/>
      <c r="L91" s="134"/>
      <c r="M91" s="134"/>
      <c r="N91" s="134"/>
      <c r="O91" s="530"/>
      <c r="P91" s="530"/>
      <c r="Q91" s="531"/>
      <c r="R91" s="531"/>
      <c r="S91" s="529"/>
      <c r="T91" s="529"/>
      <c r="U91" s="529"/>
      <c r="V91" s="529"/>
      <c r="W91" s="529"/>
      <c r="X91" s="529"/>
      <c r="Y91" s="529"/>
      <c r="Z91" s="529"/>
      <c r="AA91" s="73"/>
      <c r="AB91" s="75"/>
      <c r="AC91" s="76"/>
      <c r="AD91" s="77"/>
    </row>
    <row r="92" spans="1:30" ht="13.5" customHeight="1">
      <c r="A92" s="84"/>
      <c r="B92" s="167"/>
      <c r="C92" s="85"/>
      <c r="D92" s="86"/>
      <c r="E92" s="1074"/>
      <c r="F92" s="72"/>
      <c r="G92" s="134"/>
      <c r="H92" s="134"/>
      <c r="I92" s="530"/>
      <c r="J92" s="530"/>
      <c r="K92" s="134"/>
      <c r="L92" s="134"/>
      <c r="M92" s="134"/>
      <c r="N92" s="134"/>
      <c r="O92" s="530"/>
      <c r="P92" s="530"/>
      <c r="Q92" s="531"/>
      <c r="R92" s="531"/>
      <c r="S92" s="529"/>
      <c r="T92" s="529"/>
      <c r="U92" s="529"/>
      <c r="V92" s="529"/>
      <c r="W92" s="529"/>
      <c r="X92" s="529"/>
      <c r="Y92" s="529"/>
      <c r="Z92" s="529"/>
      <c r="AA92" s="73"/>
      <c r="AB92" s="75"/>
      <c r="AC92" s="76"/>
      <c r="AD92" s="77"/>
    </row>
    <row r="93" spans="1:30" ht="13.5" customHeight="1">
      <c r="A93" s="84"/>
      <c r="B93" s="167"/>
      <c r="C93" s="85"/>
      <c r="D93" s="86"/>
      <c r="E93" s="1074"/>
      <c r="F93" s="72"/>
      <c r="G93" s="134"/>
      <c r="H93" s="134"/>
      <c r="I93" s="530"/>
      <c r="J93" s="530"/>
      <c r="K93" s="134"/>
      <c r="L93" s="134"/>
      <c r="M93" s="134"/>
      <c r="N93" s="134"/>
      <c r="O93" s="530"/>
      <c r="P93" s="530"/>
      <c r="Q93" s="531"/>
      <c r="R93" s="531"/>
      <c r="S93" s="529"/>
      <c r="T93" s="529"/>
      <c r="U93" s="529"/>
      <c r="V93" s="529"/>
      <c r="W93" s="529"/>
      <c r="X93" s="529"/>
      <c r="Y93" s="529"/>
      <c r="Z93" s="529"/>
      <c r="AA93" s="73"/>
      <c r="AB93" s="75"/>
      <c r="AC93" s="76"/>
      <c r="AD93" s="77"/>
    </row>
    <row r="94" spans="1:30" ht="13.5" customHeight="1">
      <c r="A94" s="196"/>
      <c r="B94" s="252"/>
      <c r="C94" s="93"/>
      <c r="D94" s="94"/>
      <c r="E94" s="1302"/>
      <c r="F94" s="95"/>
      <c r="G94" s="532"/>
      <c r="H94" s="532"/>
      <c r="I94" s="533"/>
      <c r="J94" s="533"/>
      <c r="K94" s="532"/>
      <c r="L94" s="532"/>
      <c r="M94" s="532"/>
      <c r="N94" s="532"/>
      <c r="O94" s="533"/>
      <c r="P94" s="533"/>
      <c r="Q94" s="534"/>
      <c r="R94" s="534"/>
      <c r="S94" s="535"/>
      <c r="T94" s="535"/>
      <c r="U94" s="535"/>
      <c r="V94" s="535"/>
      <c r="W94" s="535"/>
      <c r="X94" s="535"/>
      <c r="Y94" s="535"/>
      <c r="Z94" s="535"/>
      <c r="AA94" s="96"/>
      <c r="AB94" s="115"/>
      <c r="AC94" s="116"/>
      <c r="AD94" s="117"/>
    </row>
    <row r="95" spans="1:30" ht="2.4" customHeight="1">
      <c r="A95" s="97"/>
      <c r="B95" s="98"/>
      <c r="C95" s="99"/>
      <c r="D95" s="100"/>
      <c r="E95" s="97"/>
      <c r="F95" s="101"/>
      <c r="G95" s="102"/>
      <c r="H95" s="102"/>
      <c r="I95" s="102"/>
      <c r="J95" s="102"/>
      <c r="K95" s="102"/>
      <c r="L95" s="102"/>
      <c r="M95" s="102"/>
      <c r="N95" s="102"/>
      <c r="O95" s="102"/>
      <c r="P95" s="102"/>
      <c r="Q95" s="102"/>
      <c r="R95" s="102"/>
      <c r="S95" s="102"/>
      <c r="T95" s="102"/>
      <c r="U95" s="102"/>
      <c r="V95" s="102"/>
      <c r="W95" s="102"/>
      <c r="X95" s="102"/>
      <c r="Y95" s="102"/>
      <c r="Z95" s="102"/>
      <c r="AA95" s="103"/>
      <c r="AB95" s="104"/>
      <c r="AC95" s="105"/>
      <c r="AD95" s="106"/>
    </row>
    <row r="96" spans="1:30" ht="13.5" customHeight="1">
      <c r="A96" s="84"/>
      <c r="B96" s="167"/>
      <c r="C96" s="85"/>
      <c r="D96" s="86"/>
      <c r="E96" s="1099" t="s">
        <v>84</v>
      </c>
      <c r="F96" s="72"/>
      <c r="G96" s="134"/>
      <c r="H96" s="134"/>
      <c r="I96" s="530"/>
      <c r="J96" s="530"/>
      <c r="K96" s="134"/>
      <c r="L96" s="134"/>
      <c r="M96" s="134"/>
      <c r="N96" s="134"/>
      <c r="O96" s="530"/>
      <c r="P96" s="530"/>
      <c r="Q96" s="531"/>
      <c r="R96" s="531"/>
      <c r="S96" s="529"/>
      <c r="T96" s="529"/>
      <c r="U96" s="529"/>
      <c r="V96" s="529"/>
      <c r="W96" s="529"/>
      <c r="X96" s="529"/>
      <c r="Y96" s="529"/>
      <c r="Z96" s="529"/>
      <c r="AA96" s="73"/>
      <c r="AB96" s="75"/>
      <c r="AC96" s="76"/>
      <c r="AD96" s="77"/>
    </row>
    <row r="97" spans="1:30" ht="13.5" customHeight="1">
      <c r="A97" s="84"/>
      <c r="B97" s="167"/>
      <c r="C97" s="85"/>
      <c r="D97" s="86"/>
      <c r="E97" s="1099"/>
      <c r="F97" s="72"/>
      <c r="G97" s="134"/>
      <c r="H97" s="134"/>
      <c r="I97" s="530"/>
      <c r="J97" s="530"/>
      <c r="K97" s="134"/>
      <c r="L97" s="134"/>
      <c r="M97" s="134"/>
      <c r="N97" s="134"/>
      <c r="O97" s="530"/>
      <c r="P97" s="530"/>
      <c r="Q97" s="531"/>
      <c r="R97" s="531"/>
      <c r="S97" s="529"/>
      <c r="T97" s="529"/>
      <c r="U97" s="529"/>
      <c r="V97" s="529"/>
      <c r="W97" s="529"/>
      <c r="X97" s="529"/>
      <c r="Y97" s="529"/>
      <c r="Z97" s="529"/>
      <c r="AA97" s="73"/>
      <c r="AB97" s="75"/>
      <c r="AC97" s="76"/>
      <c r="AD97" s="77"/>
    </row>
    <row r="98" spans="1:30" ht="13.5" customHeight="1">
      <c r="A98" s="84"/>
      <c r="B98" s="167"/>
      <c r="C98" s="85"/>
      <c r="D98" s="86"/>
      <c r="E98" s="1099"/>
      <c r="F98" s="72"/>
      <c r="G98" s="134"/>
      <c r="H98" s="134"/>
      <c r="I98" s="530"/>
      <c r="J98" s="530"/>
      <c r="K98" s="134"/>
      <c r="L98" s="134"/>
      <c r="M98" s="134"/>
      <c r="N98" s="134"/>
      <c r="O98" s="530"/>
      <c r="P98" s="530"/>
      <c r="Q98" s="531"/>
      <c r="R98" s="531"/>
      <c r="S98" s="529"/>
      <c r="T98" s="529"/>
      <c r="U98" s="529"/>
      <c r="V98" s="529"/>
      <c r="W98" s="529"/>
      <c r="X98" s="529"/>
      <c r="Y98" s="529"/>
      <c r="Z98" s="529"/>
      <c r="AA98" s="73"/>
      <c r="AB98" s="75"/>
      <c r="AC98" s="76"/>
      <c r="AD98" s="77"/>
    </row>
    <row r="99" spans="1:30" ht="13.5" customHeight="1">
      <c r="A99" s="84"/>
      <c r="B99" s="167"/>
      <c r="C99" s="85"/>
      <c r="D99" s="86"/>
      <c r="E99" s="1099"/>
      <c r="F99" s="72"/>
      <c r="G99" s="134"/>
      <c r="H99" s="134"/>
      <c r="I99" s="530"/>
      <c r="J99" s="530"/>
      <c r="K99" s="134"/>
      <c r="L99" s="134"/>
      <c r="M99" s="134"/>
      <c r="N99" s="134"/>
      <c r="O99" s="530"/>
      <c r="P99" s="530"/>
      <c r="Q99" s="531"/>
      <c r="R99" s="531"/>
      <c r="S99" s="529"/>
      <c r="T99" s="529"/>
      <c r="U99" s="529"/>
      <c r="V99" s="529"/>
      <c r="W99" s="529"/>
      <c r="X99" s="529"/>
      <c r="Y99" s="529"/>
      <c r="Z99" s="529"/>
      <c r="AA99" s="73"/>
      <c r="AB99" s="75"/>
      <c r="AC99" s="76"/>
      <c r="AD99" s="77"/>
    </row>
    <row r="100" spans="1:30" ht="13.5" customHeight="1">
      <c r="A100" s="84"/>
      <c r="B100" s="167"/>
      <c r="C100" s="85"/>
      <c r="D100" s="86"/>
      <c r="E100" s="1099"/>
      <c r="F100" s="72"/>
      <c r="G100" s="134"/>
      <c r="H100" s="134"/>
      <c r="I100" s="530"/>
      <c r="J100" s="530"/>
      <c r="K100" s="134"/>
      <c r="L100" s="134"/>
      <c r="M100" s="134"/>
      <c r="N100" s="134"/>
      <c r="O100" s="530"/>
      <c r="P100" s="530"/>
      <c r="Q100" s="531"/>
      <c r="R100" s="531"/>
      <c r="S100" s="529"/>
      <c r="T100" s="529"/>
      <c r="U100" s="529"/>
      <c r="V100" s="529"/>
      <c r="W100" s="529"/>
      <c r="X100" s="529"/>
      <c r="Y100" s="529"/>
      <c r="Z100" s="529"/>
      <c r="AA100" s="73"/>
      <c r="AB100" s="75"/>
      <c r="AC100" s="76"/>
      <c r="AD100" s="77"/>
    </row>
    <row r="101" spans="1:30" ht="13.5" customHeight="1">
      <c r="A101" s="84"/>
      <c r="B101" s="167"/>
      <c r="C101" s="85"/>
      <c r="D101" s="86"/>
      <c r="E101" s="1099"/>
      <c r="F101" s="72"/>
      <c r="G101" s="134"/>
      <c r="H101" s="134"/>
      <c r="I101" s="530"/>
      <c r="J101" s="530"/>
      <c r="K101" s="134"/>
      <c r="L101" s="134"/>
      <c r="M101" s="134"/>
      <c r="N101" s="134"/>
      <c r="O101" s="530"/>
      <c r="P101" s="530"/>
      <c r="Q101" s="531"/>
      <c r="R101" s="531"/>
      <c r="S101" s="529"/>
      <c r="T101" s="529"/>
      <c r="U101" s="529"/>
      <c r="V101" s="529"/>
      <c r="W101" s="529"/>
      <c r="X101" s="529"/>
      <c r="Y101" s="529"/>
      <c r="Z101" s="529"/>
      <c r="AA101" s="73"/>
      <c r="AB101" s="75"/>
      <c r="AC101" s="76"/>
      <c r="AD101" s="77"/>
    </row>
    <row r="102" spans="1:30" ht="13.5" customHeight="1">
      <c r="A102" s="84"/>
      <c r="B102" s="167"/>
      <c r="C102" s="85"/>
      <c r="D102" s="86"/>
      <c r="E102" s="1099"/>
      <c r="F102" s="72"/>
      <c r="G102" s="134"/>
      <c r="H102" s="134"/>
      <c r="I102" s="530"/>
      <c r="J102" s="530"/>
      <c r="K102" s="134"/>
      <c r="L102" s="134"/>
      <c r="M102" s="134"/>
      <c r="N102" s="134"/>
      <c r="O102" s="530"/>
      <c r="P102" s="530"/>
      <c r="Q102" s="531"/>
      <c r="R102" s="531"/>
      <c r="S102" s="529"/>
      <c r="T102" s="529"/>
      <c r="U102" s="529"/>
      <c r="V102" s="529"/>
      <c r="W102" s="529"/>
      <c r="X102" s="529"/>
      <c r="Y102" s="529"/>
      <c r="Z102" s="529"/>
      <c r="AA102" s="73"/>
      <c r="AB102" s="75"/>
      <c r="AC102" s="76"/>
      <c r="AD102" s="77"/>
    </row>
    <row r="103" spans="1:30" ht="13.5" customHeight="1">
      <c r="A103" s="84"/>
      <c r="B103" s="167"/>
      <c r="C103" s="85"/>
      <c r="D103" s="86"/>
      <c r="E103" s="1099"/>
      <c r="F103" s="72"/>
      <c r="G103" s="134"/>
      <c r="H103" s="134"/>
      <c r="I103" s="530"/>
      <c r="J103" s="530"/>
      <c r="K103" s="134"/>
      <c r="L103" s="134"/>
      <c r="M103" s="134"/>
      <c r="N103" s="134"/>
      <c r="O103" s="530"/>
      <c r="P103" s="530"/>
      <c r="Q103" s="531"/>
      <c r="R103" s="531"/>
      <c r="S103" s="529"/>
      <c r="T103" s="529"/>
      <c r="U103" s="529"/>
      <c r="V103" s="529"/>
      <c r="W103" s="529"/>
      <c r="X103" s="529"/>
      <c r="Y103" s="529"/>
      <c r="Z103" s="529"/>
      <c r="AA103" s="73"/>
      <c r="AB103" s="75"/>
      <c r="AC103" s="76"/>
      <c r="AD103" s="77"/>
    </row>
    <row r="104" spans="1:30" ht="13.5" customHeight="1">
      <c r="A104" s="84"/>
      <c r="B104" s="167"/>
      <c r="C104" s="85"/>
      <c r="D104" s="86"/>
      <c r="E104" s="1099"/>
      <c r="F104" s="72"/>
      <c r="G104" s="134"/>
      <c r="H104" s="134"/>
      <c r="I104" s="530"/>
      <c r="J104" s="530"/>
      <c r="K104" s="134"/>
      <c r="L104" s="134"/>
      <c r="M104" s="134"/>
      <c r="N104" s="134"/>
      <c r="O104" s="530"/>
      <c r="P104" s="530"/>
      <c r="Q104" s="531"/>
      <c r="R104" s="531"/>
      <c r="S104" s="529"/>
      <c r="T104" s="529"/>
      <c r="U104" s="529"/>
      <c r="V104" s="529"/>
      <c r="W104" s="529"/>
      <c r="X104" s="529"/>
      <c r="Y104" s="529"/>
      <c r="Z104" s="529"/>
      <c r="AA104" s="73"/>
      <c r="AB104" s="75"/>
      <c r="AC104" s="76"/>
      <c r="AD104" s="77"/>
    </row>
    <row r="105" spans="1:30" ht="13.5" customHeight="1">
      <c r="A105" s="84"/>
      <c r="B105" s="167"/>
      <c r="C105" s="85"/>
      <c r="D105" s="86"/>
      <c r="E105" s="1099"/>
      <c r="F105" s="72"/>
      <c r="G105" s="134"/>
      <c r="H105" s="134"/>
      <c r="I105" s="530"/>
      <c r="J105" s="530"/>
      <c r="K105" s="134"/>
      <c r="L105" s="134"/>
      <c r="M105" s="134"/>
      <c r="N105" s="134"/>
      <c r="O105" s="530"/>
      <c r="P105" s="530"/>
      <c r="Q105" s="531"/>
      <c r="R105" s="531"/>
      <c r="S105" s="529"/>
      <c r="T105" s="529"/>
      <c r="U105" s="529"/>
      <c r="V105" s="529"/>
      <c r="W105" s="529"/>
      <c r="X105" s="529"/>
      <c r="Y105" s="529"/>
      <c r="Z105" s="529"/>
      <c r="AA105" s="73"/>
      <c r="AB105" s="75"/>
      <c r="AC105" s="76"/>
      <c r="AD105" s="77"/>
    </row>
    <row r="106" spans="1:30" ht="13.5" customHeight="1">
      <c r="A106" s="84"/>
      <c r="B106" s="167"/>
      <c r="C106" s="85"/>
      <c r="D106" s="86"/>
      <c r="E106" s="1099"/>
      <c r="F106" s="72"/>
      <c r="G106" s="134"/>
      <c r="H106" s="134"/>
      <c r="I106" s="530"/>
      <c r="J106" s="530"/>
      <c r="K106" s="134"/>
      <c r="L106" s="134"/>
      <c r="M106" s="134"/>
      <c r="N106" s="134"/>
      <c r="O106" s="530"/>
      <c r="P106" s="530"/>
      <c r="Q106" s="531"/>
      <c r="R106" s="531"/>
      <c r="S106" s="529"/>
      <c r="T106" s="529"/>
      <c r="U106" s="529"/>
      <c r="V106" s="529"/>
      <c r="W106" s="529"/>
      <c r="X106" s="529"/>
      <c r="Y106" s="529"/>
      <c r="Z106" s="529"/>
      <c r="AA106" s="73"/>
      <c r="AB106" s="75"/>
      <c r="AC106" s="76"/>
      <c r="AD106" s="77"/>
    </row>
    <row r="107" spans="1:30" ht="13.5" customHeight="1">
      <c r="A107" s="84"/>
      <c r="B107" s="167"/>
      <c r="C107" s="85"/>
      <c r="D107" s="86"/>
      <c r="E107" s="1099"/>
      <c r="F107" s="72"/>
      <c r="G107" s="134"/>
      <c r="H107" s="134"/>
      <c r="I107" s="530"/>
      <c r="J107" s="530"/>
      <c r="K107" s="134"/>
      <c r="L107" s="134"/>
      <c r="M107" s="134"/>
      <c r="N107" s="134"/>
      <c r="O107" s="530"/>
      <c r="P107" s="530"/>
      <c r="Q107" s="531"/>
      <c r="R107" s="531"/>
      <c r="S107" s="529"/>
      <c r="T107" s="529"/>
      <c r="U107" s="529"/>
      <c r="V107" s="529"/>
      <c r="W107" s="529"/>
      <c r="X107" s="529"/>
      <c r="Y107" s="529"/>
      <c r="Z107" s="529"/>
      <c r="AA107" s="73"/>
      <c r="AB107" s="75"/>
      <c r="AC107" s="76"/>
      <c r="AD107" s="77"/>
    </row>
    <row r="108" spans="1:30" ht="13.5" customHeight="1">
      <c r="A108" s="84"/>
      <c r="B108" s="167"/>
      <c r="C108" s="85"/>
      <c r="D108" s="86"/>
      <c r="E108" s="1099"/>
      <c r="F108" s="72"/>
      <c r="G108" s="134"/>
      <c r="H108" s="134"/>
      <c r="I108" s="530"/>
      <c r="J108" s="530"/>
      <c r="K108" s="134"/>
      <c r="L108" s="134"/>
      <c r="M108" s="134"/>
      <c r="N108" s="134"/>
      <c r="O108" s="530"/>
      <c r="P108" s="530"/>
      <c r="Q108" s="531"/>
      <c r="R108" s="531"/>
      <c r="S108" s="529"/>
      <c r="T108" s="529"/>
      <c r="U108" s="529"/>
      <c r="V108" s="529"/>
      <c r="W108" s="529"/>
      <c r="X108" s="529"/>
      <c r="Y108" s="529"/>
      <c r="Z108" s="529"/>
      <c r="AA108" s="73"/>
      <c r="AB108" s="75"/>
      <c r="AC108" s="76"/>
      <c r="AD108" s="77"/>
    </row>
    <row r="109" spans="1:30" ht="13.5" customHeight="1">
      <c r="A109" s="84"/>
      <c r="B109" s="167"/>
      <c r="C109" s="85"/>
      <c r="D109" s="86"/>
      <c r="E109" s="1099"/>
      <c r="F109" s="72"/>
      <c r="G109" s="134"/>
      <c r="H109" s="134"/>
      <c r="I109" s="530"/>
      <c r="J109" s="530"/>
      <c r="K109" s="134"/>
      <c r="L109" s="134"/>
      <c r="M109" s="134"/>
      <c r="N109" s="134"/>
      <c r="O109" s="530"/>
      <c r="P109" s="530"/>
      <c r="Q109" s="531"/>
      <c r="R109" s="531"/>
      <c r="S109" s="529"/>
      <c r="T109" s="529"/>
      <c r="U109" s="529"/>
      <c r="V109" s="529"/>
      <c r="W109" s="529"/>
      <c r="X109" s="529"/>
      <c r="Y109" s="529"/>
      <c r="Z109" s="529"/>
      <c r="AA109" s="73"/>
      <c r="AB109" s="75"/>
      <c r="AC109" s="76"/>
      <c r="AD109" s="77"/>
    </row>
    <row r="110" spans="1:30" ht="13.5" customHeight="1">
      <c r="A110" s="84"/>
      <c r="B110" s="167"/>
      <c r="C110" s="85"/>
      <c r="D110" s="86"/>
      <c r="E110" s="1099"/>
      <c r="F110" s="72"/>
      <c r="G110" s="134"/>
      <c r="H110" s="134"/>
      <c r="I110" s="530"/>
      <c r="J110" s="530"/>
      <c r="K110" s="134"/>
      <c r="L110" s="134"/>
      <c r="M110" s="134"/>
      <c r="N110" s="134"/>
      <c r="O110" s="530"/>
      <c r="P110" s="530"/>
      <c r="Q110" s="531"/>
      <c r="R110" s="531"/>
      <c r="S110" s="529"/>
      <c r="T110" s="529"/>
      <c r="U110" s="529"/>
      <c r="V110" s="529"/>
      <c r="W110" s="529"/>
      <c r="X110" s="529"/>
      <c r="Y110" s="529"/>
      <c r="Z110" s="529"/>
      <c r="AA110" s="73"/>
      <c r="AB110" s="75"/>
      <c r="AC110" s="76"/>
      <c r="AD110" s="77"/>
    </row>
    <row r="111" spans="1:30" ht="13.5" customHeight="1">
      <c r="A111" s="84"/>
      <c r="B111" s="167"/>
      <c r="C111" s="85"/>
      <c r="D111" s="86"/>
      <c r="E111" s="1099"/>
      <c r="F111" s="72"/>
      <c r="G111" s="134"/>
      <c r="H111" s="134"/>
      <c r="I111" s="530"/>
      <c r="J111" s="530"/>
      <c r="K111" s="134"/>
      <c r="L111" s="134"/>
      <c r="M111" s="134"/>
      <c r="N111" s="134"/>
      <c r="O111" s="530"/>
      <c r="P111" s="530"/>
      <c r="Q111" s="531"/>
      <c r="R111" s="531"/>
      <c r="S111" s="529"/>
      <c r="T111" s="529"/>
      <c r="U111" s="529"/>
      <c r="V111" s="529"/>
      <c r="W111" s="529"/>
      <c r="X111" s="529"/>
      <c r="Y111" s="529"/>
      <c r="Z111" s="529"/>
      <c r="AA111" s="73"/>
      <c r="AB111" s="75"/>
      <c r="AC111" s="76"/>
      <c r="AD111" s="77"/>
    </row>
    <row r="112" spans="1:30" ht="3.75" customHeight="1">
      <c r="A112" s="80"/>
      <c r="B112" s="78"/>
      <c r="C112" s="319"/>
      <c r="D112" s="118"/>
      <c r="E112" s="80"/>
      <c r="F112" s="72"/>
      <c r="G112" s="114"/>
      <c r="H112" s="114"/>
      <c r="I112" s="114"/>
      <c r="J112" s="114"/>
      <c r="K112" s="114"/>
      <c r="L112" s="114"/>
      <c r="W112" s="114"/>
      <c r="X112" s="114"/>
      <c r="Y112" s="114"/>
      <c r="Z112" s="114"/>
      <c r="AA112" s="73"/>
      <c r="AB112" s="75"/>
      <c r="AC112" s="76"/>
      <c r="AD112" s="77"/>
    </row>
    <row r="113" spans="1:30" ht="13.5" customHeight="1">
      <c r="A113" s="372"/>
      <c r="B113" s="119"/>
      <c r="C113" s="319"/>
      <c r="D113" s="118"/>
      <c r="E113" s="1074" t="s">
        <v>85</v>
      </c>
      <c r="F113" s="72"/>
      <c r="G113" s="114"/>
      <c r="H113" s="114"/>
      <c r="I113" s="114"/>
      <c r="J113" s="114"/>
      <c r="K113" s="114"/>
      <c r="L113" s="114"/>
      <c r="W113" s="114"/>
      <c r="X113" s="114"/>
      <c r="Y113" s="114"/>
      <c r="Z113" s="114"/>
      <c r="AA113" s="73"/>
      <c r="AB113" s="1225"/>
      <c r="AC113" s="1226"/>
      <c r="AD113" s="1227"/>
    </row>
    <row r="114" spans="1:30">
      <c r="A114" s="372"/>
      <c r="B114" s="120"/>
      <c r="C114" s="319"/>
      <c r="D114" s="118"/>
      <c r="E114" s="1074"/>
      <c r="F114" s="72"/>
      <c r="G114" s="114"/>
      <c r="H114" s="114"/>
      <c r="I114" s="114"/>
      <c r="J114" s="114"/>
      <c r="K114" s="114"/>
      <c r="L114" s="114"/>
      <c r="W114" s="114"/>
      <c r="X114" s="114"/>
      <c r="Y114" s="114"/>
      <c r="Z114" s="114"/>
      <c r="AA114" s="73"/>
      <c r="AB114" s="1225"/>
      <c r="AC114" s="1226"/>
      <c r="AD114" s="1227"/>
    </row>
    <row r="115" spans="1:30">
      <c r="A115" s="372"/>
      <c r="B115" s="78"/>
      <c r="C115" s="319"/>
      <c r="D115" s="118"/>
      <c r="E115" s="1074"/>
      <c r="F115" s="72"/>
      <c r="G115" s="114"/>
      <c r="H115" s="114"/>
      <c r="I115" s="114"/>
      <c r="J115" s="114"/>
      <c r="K115" s="114"/>
      <c r="L115" s="114"/>
      <c r="W115" s="114"/>
      <c r="X115" s="114"/>
      <c r="Y115" s="114"/>
      <c r="Z115" s="114"/>
      <c r="AA115" s="73"/>
      <c r="AB115" s="1225"/>
      <c r="AC115" s="1226"/>
      <c r="AD115" s="1227"/>
    </row>
    <row r="116" spans="1:30">
      <c r="A116" s="372"/>
      <c r="B116" s="78"/>
      <c r="C116" s="319"/>
      <c r="D116" s="118"/>
      <c r="E116" s="1074"/>
      <c r="F116" s="72"/>
      <c r="G116" s="114"/>
      <c r="H116" s="114"/>
      <c r="I116" s="114"/>
      <c r="J116" s="114"/>
      <c r="K116" s="114"/>
      <c r="L116" s="114"/>
      <c r="W116" s="114"/>
      <c r="X116" s="114"/>
      <c r="Y116" s="114"/>
      <c r="Z116" s="114"/>
      <c r="AA116" s="73"/>
      <c r="AB116" s="75"/>
      <c r="AC116" s="76"/>
      <c r="AD116" s="77"/>
    </row>
    <row r="117" spans="1:30" ht="13.2" customHeight="1">
      <c r="A117" s="372"/>
      <c r="B117" s="78"/>
      <c r="C117" s="319"/>
      <c r="D117" s="118"/>
      <c r="E117" s="1074"/>
      <c r="F117" s="72"/>
      <c r="G117" s="114"/>
      <c r="H117" s="114"/>
      <c r="I117" s="114"/>
      <c r="J117" s="114"/>
      <c r="K117" s="114"/>
      <c r="L117" s="114"/>
      <c r="W117" s="114"/>
      <c r="X117" s="114"/>
      <c r="Y117" s="114"/>
      <c r="Z117" s="114"/>
      <c r="AA117" s="550"/>
      <c r="AB117" s="75"/>
      <c r="AC117" s="76"/>
      <c r="AD117" s="77"/>
    </row>
    <row r="118" spans="1:30" ht="7.5" customHeight="1">
      <c r="A118" s="372"/>
      <c r="B118" s="78"/>
      <c r="C118" s="319"/>
      <c r="D118" s="118"/>
      <c r="E118" s="1074"/>
      <c r="F118" s="72"/>
      <c r="G118" s="114"/>
      <c r="H118" s="114"/>
      <c r="I118" s="114"/>
      <c r="J118" s="114"/>
      <c r="K118" s="114"/>
      <c r="L118" s="114"/>
      <c r="W118" s="114"/>
      <c r="X118" s="114"/>
      <c r="Y118" s="114"/>
      <c r="Z118" s="114"/>
      <c r="AA118" s="550"/>
      <c r="AB118" s="75"/>
      <c r="AC118" s="76"/>
      <c r="AD118" s="77"/>
    </row>
    <row r="119" spans="1:30" ht="2.1" customHeight="1">
      <c r="A119" s="372"/>
      <c r="B119" s="78"/>
      <c r="C119" s="113"/>
      <c r="D119" s="86"/>
      <c r="E119" s="1074"/>
      <c r="F119" s="72"/>
      <c r="G119" s="114"/>
      <c r="H119" s="114"/>
      <c r="I119" s="114"/>
      <c r="J119" s="114"/>
      <c r="K119" s="114"/>
      <c r="L119" s="114"/>
      <c r="W119" s="114"/>
      <c r="X119" s="114"/>
      <c r="Y119" s="114"/>
      <c r="Z119" s="114"/>
      <c r="AA119" s="327"/>
      <c r="AB119" s="75"/>
      <c r="AC119" s="76"/>
      <c r="AD119" s="77"/>
    </row>
    <row r="120" spans="1:30" ht="13.5" customHeight="1">
      <c r="A120" s="372"/>
      <c r="B120" s="78"/>
      <c r="C120" s="85"/>
      <c r="D120" s="118"/>
      <c r="E120" s="1074"/>
      <c r="F120" s="72"/>
      <c r="G120" s="114"/>
      <c r="H120" s="114"/>
      <c r="I120" s="114"/>
      <c r="J120" s="114"/>
      <c r="K120" s="114"/>
      <c r="L120" s="114"/>
      <c r="W120" s="114"/>
      <c r="X120" s="114"/>
      <c r="Y120" s="114"/>
      <c r="Z120" s="114"/>
      <c r="AA120" s="552"/>
      <c r="AB120" s="75"/>
      <c r="AC120" s="76"/>
      <c r="AD120" s="77"/>
    </row>
    <row r="121" spans="1:30" ht="13.5" customHeight="1">
      <c r="A121" s="372"/>
      <c r="B121" s="78"/>
      <c r="C121" s="85"/>
      <c r="D121" s="118"/>
      <c r="E121" s="80"/>
      <c r="F121" s="72"/>
      <c r="G121" s="114"/>
      <c r="H121" s="114"/>
      <c r="I121" s="114"/>
      <c r="J121" s="114"/>
      <c r="K121" s="114"/>
      <c r="L121" s="114"/>
      <c r="W121" s="114"/>
      <c r="X121" s="114"/>
      <c r="Y121" s="114"/>
      <c r="Z121" s="114"/>
      <c r="AA121" s="552"/>
      <c r="AB121" s="75"/>
      <c r="AC121" s="76"/>
      <c r="AD121" s="77"/>
    </row>
    <row r="122" spans="1:30" ht="13.5" customHeight="1">
      <c r="A122" s="372"/>
      <c r="B122" s="78"/>
      <c r="C122" s="85"/>
      <c r="D122" s="118"/>
      <c r="E122" s="80"/>
      <c r="F122" s="72"/>
      <c r="G122" s="114"/>
      <c r="H122" s="114"/>
      <c r="I122" s="114"/>
      <c r="J122" s="114"/>
      <c r="K122" s="114"/>
      <c r="L122" s="114"/>
      <c r="W122" s="114"/>
      <c r="X122" s="114"/>
      <c r="Y122" s="114"/>
      <c r="Z122" s="114"/>
      <c r="AA122" s="552"/>
      <c r="AB122" s="75"/>
      <c r="AC122" s="76"/>
      <c r="AD122" s="77"/>
    </row>
    <row r="123" spans="1:30" ht="13.5" customHeight="1">
      <c r="A123" s="372"/>
      <c r="B123" s="78"/>
      <c r="C123" s="85"/>
      <c r="D123" s="118"/>
      <c r="E123" s="80"/>
      <c r="F123" s="72"/>
      <c r="G123" s="114"/>
      <c r="H123" s="114"/>
      <c r="I123" s="114"/>
      <c r="J123" s="114"/>
      <c r="K123" s="114"/>
      <c r="L123" s="114"/>
      <c r="W123" s="114"/>
      <c r="X123" s="114"/>
      <c r="Y123" s="114"/>
      <c r="Z123" s="114"/>
      <c r="AA123" s="552"/>
      <c r="AB123" s="75"/>
      <c r="AC123" s="76"/>
      <c r="AD123" s="77"/>
    </row>
    <row r="124" spans="1:30" ht="13.5" customHeight="1">
      <c r="A124" s="372"/>
      <c r="B124" s="78"/>
      <c r="C124" s="85"/>
      <c r="D124" s="118"/>
      <c r="E124" s="80"/>
      <c r="F124" s="72"/>
      <c r="G124" s="114"/>
      <c r="H124" s="114"/>
      <c r="I124" s="114"/>
      <c r="J124" s="114"/>
      <c r="K124" s="114"/>
      <c r="L124" s="114"/>
      <c r="W124" s="114"/>
      <c r="X124" s="114"/>
      <c r="Y124" s="114"/>
      <c r="Z124" s="114"/>
      <c r="AA124" s="552"/>
      <c r="AB124" s="75"/>
      <c r="AC124" s="76"/>
      <c r="AD124" s="77"/>
    </row>
    <row r="125" spans="1:30" ht="13.5" customHeight="1">
      <c r="A125" s="372"/>
      <c r="B125" s="78"/>
      <c r="C125" s="85"/>
      <c r="D125" s="118"/>
      <c r="E125" s="80"/>
      <c r="F125" s="72"/>
      <c r="G125" s="114"/>
      <c r="H125" s="114"/>
      <c r="I125" s="114"/>
      <c r="J125" s="114"/>
      <c r="K125" s="114"/>
      <c r="L125" s="114"/>
      <c r="W125" s="114"/>
      <c r="X125" s="114"/>
      <c r="Y125" s="114"/>
      <c r="Z125" s="114"/>
      <c r="AA125" s="552"/>
      <c r="AB125" s="75"/>
      <c r="AC125" s="76"/>
      <c r="AD125" s="77"/>
    </row>
    <row r="126" spans="1:30" ht="13.5" customHeight="1">
      <c r="A126" s="372"/>
      <c r="B126" s="78"/>
      <c r="C126" s="85"/>
      <c r="D126" s="118"/>
      <c r="E126" s="80"/>
      <c r="F126" s="72"/>
      <c r="G126" s="114"/>
      <c r="H126" s="114"/>
      <c r="I126" s="114"/>
      <c r="J126" s="114"/>
      <c r="K126" s="114"/>
      <c r="L126" s="114"/>
      <c r="W126" s="114"/>
      <c r="X126" s="114"/>
      <c r="Y126" s="114"/>
      <c r="Z126" s="114"/>
      <c r="AA126" s="552"/>
      <c r="AB126" s="75"/>
      <c r="AC126" s="76"/>
      <c r="AD126" s="77"/>
    </row>
    <row r="127" spans="1:30" ht="13.5" customHeight="1">
      <c r="A127" s="372"/>
      <c r="B127" s="78"/>
      <c r="C127" s="85"/>
      <c r="D127" s="118"/>
      <c r="E127" s="80"/>
      <c r="F127" s="72"/>
      <c r="G127" s="114"/>
      <c r="H127" s="114"/>
      <c r="I127" s="114"/>
      <c r="J127" s="114"/>
      <c r="K127" s="114"/>
      <c r="L127" s="114"/>
      <c r="W127" s="114"/>
      <c r="X127" s="114"/>
      <c r="Y127" s="114"/>
      <c r="Z127" s="114"/>
      <c r="AA127" s="552"/>
      <c r="AB127" s="75"/>
      <c r="AC127" s="76"/>
      <c r="AD127" s="77"/>
    </row>
    <row r="128" spans="1:30" ht="13.5" customHeight="1">
      <c r="A128" s="372"/>
      <c r="B128" s="78"/>
      <c r="C128" s="85"/>
      <c r="D128" s="118"/>
      <c r="E128" s="80"/>
      <c r="F128" s="72"/>
      <c r="G128" s="114"/>
      <c r="H128" s="114"/>
      <c r="I128" s="114"/>
      <c r="J128" s="114"/>
      <c r="K128" s="114"/>
      <c r="L128" s="114"/>
      <c r="W128" s="114"/>
      <c r="X128" s="114"/>
      <c r="Y128" s="114"/>
      <c r="Z128" s="114"/>
      <c r="AA128" s="552"/>
      <c r="AB128" s="75"/>
      <c r="AC128" s="76"/>
      <c r="AD128" s="77"/>
    </row>
    <row r="129" spans="1:30" ht="13.5" customHeight="1">
      <c r="A129" s="372"/>
      <c r="B129" s="78"/>
      <c r="C129" s="85"/>
      <c r="D129" s="118"/>
      <c r="E129" s="80"/>
      <c r="F129" s="72"/>
      <c r="G129" s="114"/>
      <c r="H129" s="114"/>
      <c r="I129" s="114"/>
      <c r="J129" s="114"/>
      <c r="K129" s="114"/>
      <c r="L129" s="114"/>
      <c r="W129" s="114"/>
      <c r="X129" s="114"/>
      <c r="Y129" s="114"/>
      <c r="Z129" s="114"/>
      <c r="AA129" s="552"/>
      <c r="AB129" s="75"/>
      <c r="AC129" s="76"/>
      <c r="AD129" s="77"/>
    </row>
    <row r="130" spans="1:30" ht="13.5" customHeight="1">
      <c r="A130" s="372"/>
      <c r="B130" s="78"/>
      <c r="C130" s="85"/>
      <c r="D130" s="118"/>
      <c r="E130" s="80"/>
      <c r="F130" s="72"/>
      <c r="G130" s="114"/>
      <c r="H130" s="114"/>
      <c r="I130" s="114"/>
      <c r="J130" s="114"/>
      <c r="K130" s="114"/>
      <c r="L130" s="114"/>
      <c r="W130" s="114"/>
      <c r="X130" s="114"/>
      <c r="Y130" s="114"/>
      <c r="Z130" s="114"/>
      <c r="AA130" s="552"/>
      <c r="AB130" s="75"/>
      <c r="AC130" s="76"/>
      <c r="AD130" s="77"/>
    </row>
    <row r="131" spans="1:30" ht="13.5" customHeight="1">
      <c r="A131" s="372"/>
      <c r="B131" s="78"/>
      <c r="C131" s="85"/>
      <c r="D131" s="118"/>
      <c r="E131" s="80"/>
      <c r="F131" s="72"/>
      <c r="G131" s="114"/>
      <c r="H131" s="114"/>
      <c r="I131" s="114"/>
      <c r="J131" s="114"/>
      <c r="K131" s="114"/>
      <c r="L131" s="114"/>
      <c r="W131" s="114"/>
      <c r="X131" s="114"/>
      <c r="Y131" s="114"/>
      <c r="Z131" s="114"/>
      <c r="AA131" s="552"/>
      <c r="AB131" s="75"/>
      <c r="AC131" s="76"/>
      <c r="AD131" s="77"/>
    </row>
    <row r="132" spans="1:30" ht="13.5" customHeight="1">
      <c r="A132" s="372"/>
      <c r="B132" s="78"/>
      <c r="C132" s="85"/>
      <c r="D132" s="118"/>
      <c r="E132" s="80"/>
      <c r="F132" s="72"/>
      <c r="G132" s="114"/>
      <c r="H132" s="114"/>
      <c r="I132" s="114"/>
      <c r="J132" s="114"/>
      <c r="K132" s="114"/>
      <c r="L132" s="114"/>
      <c r="W132" s="114"/>
      <c r="X132" s="114"/>
      <c r="Y132" s="114"/>
      <c r="Z132" s="114"/>
      <c r="AA132" s="552"/>
      <c r="AB132" s="75"/>
      <c r="AC132" s="76"/>
      <c r="AD132" s="77"/>
    </row>
    <row r="133" spans="1:30" ht="13.5" customHeight="1">
      <c r="A133" s="372"/>
      <c r="B133" s="78"/>
      <c r="C133" s="85"/>
      <c r="D133" s="118"/>
      <c r="E133" s="80"/>
      <c r="F133" s="72"/>
      <c r="G133" s="114"/>
      <c r="H133" s="114"/>
      <c r="I133" s="114"/>
      <c r="J133" s="114"/>
      <c r="K133" s="114"/>
      <c r="L133" s="114"/>
      <c r="W133" s="114"/>
      <c r="X133" s="114"/>
      <c r="Y133" s="114"/>
      <c r="Z133" s="114"/>
      <c r="AA133" s="552"/>
      <c r="AB133" s="75"/>
      <c r="AC133" s="76"/>
      <c r="AD133" s="77"/>
    </row>
    <row r="134" spans="1:30" ht="13.5" customHeight="1">
      <c r="A134" s="372"/>
      <c r="B134" s="78"/>
      <c r="C134" s="85"/>
      <c r="D134" s="118"/>
      <c r="E134" s="80"/>
      <c r="F134" s="72"/>
      <c r="G134" s="114"/>
      <c r="H134" s="114"/>
      <c r="I134" s="114"/>
      <c r="J134" s="114"/>
      <c r="K134" s="114"/>
      <c r="L134" s="114"/>
      <c r="W134" s="114"/>
      <c r="X134" s="114"/>
      <c r="Y134" s="114"/>
      <c r="Z134" s="114"/>
      <c r="AA134" s="552"/>
      <c r="AB134" s="75"/>
      <c r="AC134" s="76"/>
      <c r="AD134" s="77"/>
    </row>
    <row r="135" spans="1:30" ht="13.5" customHeight="1">
      <c r="A135" s="372"/>
      <c r="B135" s="78"/>
      <c r="C135" s="85"/>
      <c r="D135" s="118"/>
      <c r="E135" s="80"/>
      <c r="F135" s="72"/>
      <c r="G135" s="114"/>
      <c r="H135" s="114"/>
      <c r="I135" s="114"/>
      <c r="J135" s="114"/>
      <c r="K135" s="114"/>
      <c r="L135" s="114"/>
      <c r="W135" s="114"/>
      <c r="X135" s="114"/>
      <c r="Y135" s="114"/>
      <c r="Z135" s="114"/>
      <c r="AA135" s="552"/>
      <c r="AB135" s="75"/>
      <c r="AC135" s="76"/>
      <c r="AD135" s="77"/>
    </row>
    <row r="136" spans="1:30" ht="13.5" customHeight="1">
      <c r="A136" s="372"/>
      <c r="B136" s="78"/>
      <c r="C136" s="85"/>
      <c r="D136" s="118"/>
      <c r="E136" s="80"/>
      <c r="F136" s="72"/>
      <c r="G136" s="114"/>
      <c r="H136" s="114"/>
      <c r="I136" s="114"/>
      <c r="J136" s="114"/>
      <c r="K136" s="114"/>
      <c r="L136" s="114"/>
      <c r="W136" s="114"/>
      <c r="X136" s="114"/>
      <c r="Y136" s="114"/>
      <c r="Z136" s="114"/>
      <c r="AA136" s="552"/>
      <c r="AB136" s="75"/>
      <c r="AC136" s="76"/>
      <c r="AD136" s="77"/>
    </row>
    <row r="137" spans="1:30">
      <c r="A137" s="372"/>
      <c r="B137" s="78"/>
      <c r="C137" s="85"/>
      <c r="D137" s="118"/>
      <c r="E137" s="80"/>
      <c r="F137" s="72"/>
      <c r="O137" s="121"/>
      <c r="P137" s="551"/>
      <c r="Q137" s="551"/>
      <c r="R137" s="551"/>
      <c r="S137" s="551"/>
      <c r="T137" s="551"/>
      <c r="U137" s="551"/>
      <c r="V137" s="551"/>
      <c r="W137" s="551"/>
      <c r="X137" s="551"/>
      <c r="Y137" s="551"/>
      <c r="Z137" s="551"/>
      <c r="AA137" s="552"/>
      <c r="AB137" s="75"/>
      <c r="AC137" s="76"/>
      <c r="AD137" s="77"/>
    </row>
    <row r="138" spans="1:30" ht="20.399999999999999" customHeight="1">
      <c r="A138" s="135"/>
      <c r="B138" s="340"/>
      <c r="C138" s="136"/>
      <c r="D138" s="137"/>
      <c r="E138" s="135"/>
      <c r="F138" s="138"/>
      <c r="G138" s="139"/>
      <c r="H138" s="139"/>
      <c r="I138" s="139"/>
      <c r="J138" s="139"/>
      <c r="K138" s="139"/>
      <c r="L138" s="139"/>
      <c r="M138" s="139"/>
      <c r="N138" s="139"/>
      <c r="O138" s="139"/>
      <c r="P138" s="553"/>
      <c r="Q138" s="553"/>
      <c r="R138" s="553"/>
      <c r="S138" s="553"/>
      <c r="T138" s="553"/>
      <c r="U138" s="553"/>
      <c r="V138" s="553"/>
      <c r="W138" s="553"/>
      <c r="X138" s="553"/>
      <c r="Y138" s="553"/>
      <c r="Z138" s="553"/>
      <c r="AA138" s="554"/>
      <c r="AB138" s="184"/>
      <c r="AC138" s="185"/>
      <c r="AD138" s="186"/>
    </row>
    <row r="139" spans="1:30" ht="4.5" customHeight="1">
      <c r="A139" s="80"/>
      <c r="B139" s="119"/>
      <c r="C139" s="85"/>
      <c r="D139" s="86"/>
      <c r="E139" s="360"/>
      <c r="F139" s="72"/>
      <c r="W139" s="83"/>
      <c r="X139" s="83"/>
      <c r="Y139" s="83"/>
      <c r="Z139" s="83"/>
      <c r="AA139" s="133"/>
      <c r="AB139" s="75"/>
      <c r="AC139" s="76"/>
      <c r="AD139" s="77"/>
    </row>
    <row r="140" spans="1:30" ht="13.5" customHeight="1">
      <c r="A140" s="1074" t="s">
        <v>86</v>
      </c>
      <c r="B140" s="119">
        <v>7</v>
      </c>
      <c r="C140" s="1266" t="s">
        <v>87</v>
      </c>
      <c r="D140" s="1109" t="s">
        <v>80</v>
      </c>
      <c r="E140" s="1044" t="s">
        <v>88</v>
      </c>
      <c r="G140" s="1075" t="s">
        <v>49</v>
      </c>
      <c r="H140" s="1075"/>
      <c r="I140" s="1075"/>
      <c r="J140" s="1075"/>
      <c r="K140" s="1075"/>
      <c r="L140" s="1075"/>
      <c r="M140" s="1075"/>
      <c r="N140" s="1076" t="s">
        <v>89</v>
      </c>
      <c r="O140" s="1076"/>
      <c r="P140" s="1076"/>
      <c r="Q140" s="1076"/>
      <c r="R140" s="1076"/>
      <c r="S140" s="1076"/>
      <c r="T140" s="1076"/>
      <c r="U140" s="1076"/>
      <c r="V140" s="1076"/>
      <c r="AA140" s="73"/>
      <c r="AB140" s="1225" t="s">
        <v>90</v>
      </c>
      <c r="AC140" s="1226"/>
      <c r="AD140" s="1227"/>
    </row>
    <row r="141" spans="1:30">
      <c r="A141" s="1074"/>
      <c r="B141" s="131"/>
      <c r="C141" s="1266"/>
      <c r="D141" s="1109"/>
      <c r="E141" s="1044"/>
      <c r="G141" s="1075"/>
      <c r="H141" s="1075"/>
      <c r="I141" s="1075"/>
      <c r="J141" s="1075"/>
      <c r="K141" s="1075"/>
      <c r="L141" s="1075"/>
      <c r="M141" s="1075"/>
      <c r="N141" s="1076"/>
      <c r="O141" s="1076"/>
      <c r="P141" s="1076"/>
      <c r="Q141" s="1076"/>
      <c r="R141" s="1076"/>
      <c r="S141" s="1076"/>
      <c r="T141" s="1076"/>
      <c r="U141" s="1076"/>
      <c r="V141" s="1076"/>
      <c r="AA141" s="73"/>
      <c r="AB141" s="1225"/>
      <c r="AC141" s="1226"/>
      <c r="AD141" s="1227"/>
    </row>
    <row r="142" spans="1:30" ht="6" customHeight="1">
      <c r="A142" s="1074"/>
      <c r="B142" s="119"/>
      <c r="C142" s="1266"/>
      <c r="D142" s="1109"/>
      <c r="E142" s="1044"/>
      <c r="G142" s="132"/>
      <c r="H142" s="132"/>
      <c r="I142" s="132"/>
      <c r="J142" s="132"/>
      <c r="K142" s="132"/>
      <c r="L142" s="132"/>
      <c r="M142" s="132"/>
      <c r="N142" s="51"/>
      <c r="O142" s="51"/>
      <c r="P142" s="51"/>
      <c r="Q142" s="51"/>
      <c r="R142" s="51"/>
      <c r="S142" s="51"/>
      <c r="T142" s="51"/>
      <c r="U142" s="51"/>
      <c r="V142" s="51"/>
      <c r="AA142" s="73"/>
      <c r="AB142" s="1225"/>
      <c r="AC142" s="1226"/>
      <c r="AD142" s="1227"/>
    </row>
    <row r="143" spans="1:30">
      <c r="A143" s="1074"/>
      <c r="B143" s="119"/>
      <c r="C143" s="85"/>
      <c r="D143" s="86"/>
      <c r="E143" s="1044"/>
      <c r="G143" s="1" t="s">
        <v>83</v>
      </c>
      <c r="AA143" s="73"/>
      <c r="AB143" s="1225"/>
      <c r="AC143" s="1226"/>
      <c r="AD143" s="1227"/>
    </row>
    <row r="144" spans="1:30" ht="6" customHeight="1">
      <c r="A144" s="1074"/>
      <c r="B144" s="119"/>
      <c r="C144" s="85"/>
      <c r="D144" s="86"/>
      <c r="E144" s="1044"/>
      <c r="G144" s="83"/>
      <c r="H144" s="83"/>
      <c r="I144" s="83"/>
      <c r="J144" s="83"/>
      <c r="K144" s="83"/>
      <c r="L144" s="83"/>
      <c r="M144" s="83"/>
      <c r="N144" s="83"/>
      <c r="O144" s="83"/>
      <c r="P144" s="83"/>
      <c r="Q144" s="83"/>
      <c r="R144" s="83"/>
      <c r="S144" s="83"/>
      <c r="T144" s="83"/>
      <c r="U144" s="83"/>
      <c r="V144" s="83"/>
      <c r="W144" s="83"/>
      <c r="X144" s="83"/>
      <c r="Y144" s="83"/>
      <c r="AA144" s="73"/>
      <c r="AB144" s="1225"/>
      <c r="AC144" s="1226"/>
      <c r="AD144" s="1227"/>
    </row>
    <row r="145" spans="1:30" ht="13.2" customHeight="1">
      <c r="A145" s="80"/>
      <c r="B145" s="119"/>
      <c r="C145" s="85"/>
      <c r="D145" s="86"/>
      <c r="E145" s="1044"/>
      <c r="F145" s="1" t="s">
        <v>91</v>
      </c>
      <c r="K145" s="83"/>
      <c r="L145" s="83"/>
      <c r="M145" s="83"/>
      <c r="N145" s="83"/>
      <c r="O145" s="83"/>
      <c r="P145" s="83"/>
      <c r="Q145" s="83"/>
      <c r="R145" s="83"/>
      <c r="S145" s="83"/>
      <c r="T145" s="83"/>
      <c r="U145" s="83"/>
      <c r="V145" s="83"/>
      <c r="W145" s="83"/>
      <c r="X145" s="83"/>
      <c r="Y145" s="83"/>
      <c r="AA145" s="133"/>
      <c r="AB145" s="1225"/>
      <c r="AC145" s="1226"/>
      <c r="AD145" s="1227"/>
    </row>
    <row r="146" spans="1:30">
      <c r="A146" s="80"/>
      <c r="B146" s="119"/>
      <c r="C146" s="85"/>
      <c r="D146" s="86"/>
      <c r="E146" s="1044"/>
      <c r="G146" s="1232" t="s">
        <v>92</v>
      </c>
      <c r="H146" s="1233"/>
      <c r="I146" s="1233"/>
      <c r="J146" s="1233"/>
      <c r="K146" s="1233"/>
      <c r="L146" s="1233"/>
      <c r="M146" s="1233"/>
      <c r="N146" s="1233"/>
      <c r="O146" s="1233"/>
      <c r="P146" s="1233"/>
      <c r="Q146" s="1233"/>
      <c r="R146" s="1234"/>
      <c r="S146" s="1221" t="s">
        <v>93</v>
      </c>
      <c r="T146" s="1222"/>
      <c r="U146" s="1222"/>
      <c r="V146" s="1222"/>
      <c r="W146" s="1222"/>
      <c r="X146" s="1222"/>
      <c r="Y146" s="1222"/>
      <c r="Z146" s="1223"/>
      <c r="AA146" s="133"/>
      <c r="AB146" s="1225"/>
      <c r="AC146" s="1226"/>
      <c r="AD146" s="1227"/>
    </row>
    <row r="147" spans="1:30">
      <c r="A147" s="80"/>
      <c r="B147" s="119"/>
      <c r="C147" s="85"/>
      <c r="D147" s="86"/>
      <c r="E147" s="1044"/>
      <c r="G147" s="1232" t="s">
        <v>94</v>
      </c>
      <c r="H147" s="1233"/>
      <c r="I147" s="1233"/>
      <c r="J147" s="1233"/>
      <c r="K147" s="1233"/>
      <c r="L147" s="1233"/>
      <c r="M147" s="1233"/>
      <c r="N147" s="1233"/>
      <c r="O147" s="1233"/>
      <c r="P147" s="1233"/>
      <c r="Q147" s="1233"/>
      <c r="R147" s="1234"/>
      <c r="S147" s="1221" t="s">
        <v>93</v>
      </c>
      <c r="T147" s="1222"/>
      <c r="U147" s="1222"/>
      <c r="V147" s="1222"/>
      <c r="W147" s="1222"/>
      <c r="X147" s="1222"/>
      <c r="Y147" s="1222"/>
      <c r="Z147" s="1223"/>
      <c r="AA147" s="133"/>
      <c r="AB147" s="1225"/>
      <c r="AC147" s="1226"/>
      <c r="AD147" s="1227"/>
    </row>
    <row r="148" spans="1:30">
      <c r="A148" s="80"/>
      <c r="B148" s="119"/>
      <c r="C148" s="85"/>
      <c r="D148" s="86"/>
      <c r="E148" s="1044"/>
      <c r="G148" s="1232" t="s">
        <v>95</v>
      </c>
      <c r="H148" s="1233"/>
      <c r="I148" s="1233"/>
      <c r="J148" s="1233"/>
      <c r="K148" s="1233"/>
      <c r="L148" s="1233"/>
      <c r="M148" s="1233"/>
      <c r="N148" s="1233"/>
      <c r="O148" s="1233"/>
      <c r="P148" s="1233"/>
      <c r="Q148" s="1233"/>
      <c r="R148" s="1234"/>
      <c r="S148" s="1221" t="s">
        <v>93</v>
      </c>
      <c r="T148" s="1222"/>
      <c r="U148" s="1222"/>
      <c r="V148" s="1222"/>
      <c r="W148" s="1222"/>
      <c r="X148" s="1222"/>
      <c r="Y148" s="1222"/>
      <c r="Z148" s="1223"/>
      <c r="AA148" s="133"/>
      <c r="AB148" s="1225"/>
      <c r="AC148" s="1226"/>
      <c r="AD148" s="1227"/>
    </row>
    <row r="149" spans="1:30" ht="3" customHeight="1">
      <c r="A149" s="80"/>
      <c r="B149" s="119"/>
      <c r="C149" s="85"/>
      <c r="D149" s="86"/>
      <c r="E149" s="1044"/>
      <c r="G149" s="83"/>
      <c r="H149" s="83"/>
      <c r="I149" s="83"/>
      <c r="J149" s="83"/>
      <c r="K149" s="83"/>
      <c r="L149" s="83"/>
      <c r="M149" s="83"/>
      <c r="N149" s="83"/>
      <c r="O149" s="83"/>
      <c r="P149" s="83"/>
      <c r="Q149" s="83"/>
      <c r="R149" s="83"/>
      <c r="S149" s="83"/>
      <c r="T149" s="83"/>
      <c r="U149" s="83"/>
      <c r="V149" s="83"/>
      <c r="W149" s="83"/>
      <c r="X149" s="83"/>
      <c r="Y149" s="83"/>
      <c r="AA149" s="73"/>
      <c r="AB149" s="1225"/>
      <c r="AC149" s="1226"/>
      <c r="AD149" s="1227"/>
    </row>
    <row r="150" spans="1:30">
      <c r="A150" s="80"/>
      <c r="B150" s="119"/>
      <c r="C150" s="85"/>
      <c r="D150" s="86"/>
      <c r="E150" s="1044"/>
      <c r="G150" s="1163" t="s">
        <v>96</v>
      </c>
      <c r="H150" s="1163"/>
      <c r="I150" s="1163"/>
      <c r="J150" s="1163"/>
      <c r="K150" s="1163"/>
      <c r="L150" s="1163"/>
      <c r="M150" s="1163"/>
      <c r="N150" s="1163"/>
      <c r="O150" s="1163"/>
      <c r="P150" s="1163"/>
      <c r="Q150" s="1163"/>
      <c r="R150" s="1163"/>
      <c r="S150" s="1163"/>
      <c r="T150" s="1163"/>
      <c r="U150" s="1163"/>
      <c r="V150" s="1163"/>
      <c r="W150" s="1163"/>
      <c r="X150" s="1066"/>
      <c r="Y150" s="1066"/>
      <c r="Z150" s="1066"/>
      <c r="AA150" s="133"/>
      <c r="AB150" s="1225"/>
      <c r="AC150" s="1226"/>
      <c r="AD150" s="1227"/>
    </row>
    <row r="151" spans="1:30">
      <c r="A151" s="80"/>
      <c r="B151" s="119"/>
      <c r="C151" s="85"/>
      <c r="D151" s="86"/>
      <c r="E151" s="1044"/>
      <c r="G151" s="1185" t="s">
        <v>97</v>
      </c>
      <c r="H151" s="1185"/>
      <c r="I151" s="1185"/>
      <c r="J151" s="1185"/>
      <c r="K151" s="1185"/>
      <c r="L151" s="1185"/>
      <c r="M151" s="1185"/>
      <c r="N151" s="1185"/>
      <c r="O151" s="1185"/>
      <c r="P151" s="1185"/>
      <c r="Q151" s="1185"/>
      <c r="R151" s="1185"/>
      <c r="S151" s="1129" t="s">
        <v>98</v>
      </c>
      <c r="T151" s="1129"/>
      <c r="U151" s="1129"/>
      <c r="V151" s="1129"/>
      <c r="W151" s="1129"/>
      <c r="AB151" s="1225"/>
      <c r="AC151" s="1226"/>
      <c r="AD151" s="1227"/>
    </row>
    <row r="152" spans="1:30">
      <c r="A152" s="80"/>
      <c r="B152" s="119"/>
      <c r="C152" s="85"/>
      <c r="D152" s="86"/>
      <c r="E152" s="1044"/>
      <c r="G152" s="1185" t="s">
        <v>99</v>
      </c>
      <c r="H152" s="1185"/>
      <c r="I152" s="1185"/>
      <c r="J152" s="1185"/>
      <c r="K152" s="1185"/>
      <c r="L152" s="1185"/>
      <c r="M152" s="1185"/>
      <c r="N152" s="1185"/>
      <c r="O152" s="1185"/>
      <c r="P152" s="1185"/>
      <c r="Q152" s="1185"/>
      <c r="R152" s="1185"/>
      <c r="S152" s="1129" t="s">
        <v>98</v>
      </c>
      <c r="T152" s="1129"/>
      <c r="U152" s="1129"/>
      <c r="V152" s="1129"/>
      <c r="W152" s="1129"/>
      <c r="AB152" s="75"/>
      <c r="AC152" s="76"/>
      <c r="AD152" s="77"/>
    </row>
    <row r="153" spans="1:30">
      <c r="A153" s="80"/>
      <c r="B153" s="119"/>
      <c r="C153" s="85"/>
      <c r="D153" s="86"/>
      <c r="E153" s="1044"/>
      <c r="G153" s="1185" t="s">
        <v>100</v>
      </c>
      <c r="H153" s="1185"/>
      <c r="I153" s="1185"/>
      <c r="J153" s="1185"/>
      <c r="K153" s="1185"/>
      <c r="L153" s="1185"/>
      <c r="M153" s="1185"/>
      <c r="N153" s="1185"/>
      <c r="O153" s="1185"/>
      <c r="P153" s="1185"/>
      <c r="Q153" s="1185"/>
      <c r="R153" s="1185"/>
      <c r="S153" s="1047" t="s">
        <v>98</v>
      </c>
      <c r="T153" s="1128"/>
      <c r="U153" s="1128"/>
      <c r="V153" s="1128"/>
      <c r="W153" s="1048"/>
      <c r="AB153" s="75"/>
      <c r="AC153" s="76"/>
      <c r="AD153" s="77"/>
    </row>
    <row r="154" spans="1:30" ht="13.2" customHeight="1">
      <c r="A154" s="80"/>
      <c r="B154" s="119"/>
      <c r="C154" s="85"/>
      <c r="D154" s="86"/>
      <c r="E154" s="1044"/>
      <c r="G154" s="1185" t="s">
        <v>101</v>
      </c>
      <c r="H154" s="1185"/>
      <c r="I154" s="1185"/>
      <c r="J154" s="1185"/>
      <c r="K154" s="1185"/>
      <c r="L154" s="1185"/>
      <c r="M154" s="1185"/>
      <c r="N154" s="1185"/>
      <c r="O154" s="1185"/>
      <c r="P154" s="1185"/>
      <c r="Q154" s="1185"/>
      <c r="R154" s="1185"/>
      <c r="S154" s="1047" t="s">
        <v>98</v>
      </c>
      <c r="T154" s="1128"/>
      <c r="U154" s="1128"/>
      <c r="V154" s="1128"/>
      <c r="W154" s="1048"/>
      <c r="AB154" s="75"/>
      <c r="AC154" s="76"/>
      <c r="AD154" s="77"/>
    </row>
    <row r="155" spans="1:30">
      <c r="A155" s="80"/>
      <c r="B155" s="119"/>
      <c r="C155" s="85"/>
      <c r="D155" s="86"/>
      <c r="E155" s="1044"/>
      <c r="G155" s="1185" t="s">
        <v>102</v>
      </c>
      <c r="H155" s="1185"/>
      <c r="I155" s="1185"/>
      <c r="J155" s="1185"/>
      <c r="K155" s="1185"/>
      <c r="L155" s="1185"/>
      <c r="M155" s="1185"/>
      <c r="N155" s="1185"/>
      <c r="O155" s="1185"/>
      <c r="P155" s="1185"/>
      <c r="Q155" s="1185"/>
      <c r="R155" s="1185"/>
      <c r="S155" s="1047" t="s">
        <v>98</v>
      </c>
      <c r="T155" s="1128"/>
      <c r="U155" s="1128"/>
      <c r="V155" s="1128"/>
      <c r="W155" s="1048"/>
      <c r="AB155" s="75"/>
      <c r="AC155" s="76"/>
      <c r="AD155" s="77"/>
    </row>
    <row r="156" spans="1:30" ht="13.2" customHeight="1">
      <c r="A156" s="80"/>
      <c r="B156" s="119"/>
      <c r="C156" s="85"/>
      <c r="D156" s="86"/>
      <c r="E156" s="1044"/>
      <c r="G156" s="1185" t="s">
        <v>103</v>
      </c>
      <c r="H156" s="1185"/>
      <c r="I156" s="1185"/>
      <c r="J156" s="1185"/>
      <c r="K156" s="1185"/>
      <c r="L156" s="1185"/>
      <c r="M156" s="1185"/>
      <c r="N156" s="1185"/>
      <c r="O156" s="1185"/>
      <c r="P156" s="1185"/>
      <c r="Q156" s="1185"/>
      <c r="R156" s="1185"/>
      <c r="S156" s="1047" t="s">
        <v>98</v>
      </c>
      <c r="T156" s="1128"/>
      <c r="U156" s="1128"/>
      <c r="V156" s="1128"/>
      <c r="W156" s="1048"/>
      <c r="AB156" s="75"/>
      <c r="AC156" s="76"/>
      <c r="AD156" s="77"/>
    </row>
    <row r="157" spans="1:30" ht="3" customHeight="1">
      <c r="A157" s="80"/>
      <c r="B157" s="119"/>
      <c r="C157" s="85"/>
      <c r="D157" s="86"/>
      <c r="E157" s="1044"/>
      <c r="G157" s="83"/>
      <c r="H157" s="83"/>
      <c r="I157" s="83"/>
      <c r="J157" s="83"/>
      <c r="K157" s="83"/>
      <c r="L157" s="83"/>
      <c r="M157" s="83"/>
      <c r="N157" s="83"/>
      <c r="O157" s="83"/>
      <c r="P157" s="83"/>
      <c r="Q157" s="83"/>
      <c r="R157" s="83"/>
      <c r="S157" s="83"/>
      <c r="T157" s="83"/>
      <c r="U157" s="83"/>
      <c r="V157" s="83"/>
      <c r="W157" s="83"/>
      <c r="X157" s="83"/>
      <c r="Y157" s="83"/>
      <c r="AA157" s="73"/>
      <c r="AB157" s="75"/>
      <c r="AC157" s="76"/>
      <c r="AD157" s="77"/>
    </row>
    <row r="158" spans="1:30">
      <c r="A158" s="80"/>
      <c r="B158" s="119"/>
      <c r="C158" s="85"/>
      <c r="D158" s="86"/>
      <c r="E158" s="1044"/>
      <c r="G158" s="1163" t="s">
        <v>104</v>
      </c>
      <c r="H158" s="1163"/>
      <c r="I158" s="1163"/>
      <c r="J158" s="1163"/>
      <c r="K158" s="1163"/>
      <c r="L158" s="1163"/>
      <c r="M158" s="1163"/>
      <c r="N158" s="1163"/>
      <c r="O158" s="1163"/>
      <c r="P158" s="1163"/>
      <c r="Q158" s="1163"/>
      <c r="R158" s="1163"/>
      <c r="S158" s="1163"/>
      <c r="T158" s="1163"/>
      <c r="U158" s="1163"/>
      <c r="V158" s="1163"/>
      <c r="W158" s="1163"/>
      <c r="X158" s="1163"/>
      <c r="Y158" s="1163"/>
      <c r="AB158" s="75"/>
      <c r="AC158" s="76"/>
      <c r="AD158" s="77"/>
    </row>
    <row r="159" spans="1:30">
      <c r="A159" s="80"/>
      <c r="B159" s="119"/>
      <c r="C159" s="85"/>
      <c r="D159" s="86"/>
      <c r="E159" s="1044"/>
      <c r="G159" s="1050" t="s">
        <v>105</v>
      </c>
      <c r="H159" s="1051"/>
      <c r="I159" s="1051"/>
      <c r="J159" s="1051"/>
      <c r="K159" s="1188"/>
      <c r="L159" s="927"/>
      <c r="M159" s="140" t="s">
        <v>106</v>
      </c>
      <c r="N159" s="140"/>
      <c r="O159" s="927"/>
      <c r="P159" s="140" t="s">
        <v>107</v>
      </c>
      <c r="Q159" s="140"/>
      <c r="R159" s="927"/>
      <c r="S159" s="140" t="s">
        <v>108</v>
      </c>
      <c r="T159" s="140"/>
      <c r="U159" s="927"/>
      <c r="V159" s="140" t="s">
        <v>109</v>
      </c>
      <c r="W159" s="140"/>
      <c r="X159" s="140"/>
      <c r="Y159" s="141"/>
      <c r="AB159" s="75"/>
      <c r="AC159" s="76"/>
      <c r="AD159" s="77"/>
    </row>
    <row r="160" spans="1:30" ht="3" customHeight="1">
      <c r="A160" s="80"/>
      <c r="B160" s="119"/>
      <c r="C160" s="85"/>
      <c r="D160" s="86"/>
      <c r="E160" s="1044"/>
      <c r="AB160" s="75"/>
      <c r="AC160" s="76"/>
      <c r="AD160" s="77"/>
    </row>
    <row r="161" spans="1:30">
      <c r="A161" s="80"/>
      <c r="B161" s="119"/>
      <c r="C161" s="85"/>
      <c r="D161" s="86"/>
      <c r="E161" s="1044"/>
      <c r="G161" s="1" t="s">
        <v>110</v>
      </c>
      <c r="I161" s="56"/>
      <c r="J161" s="56"/>
      <c r="K161" s="56"/>
      <c r="L161" s="56"/>
      <c r="M161" s="56"/>
      <c r="N161" s="56"/>
      <c r="O161" s="56"/>
      <c r="P161" s="56"/>
      <c r="Q161" s="56"/>
      <c r="R161" s="56"/>
      <c r="S161" s="56"/>
      <c r="AB161" s="75"/>
      <c r="AC161" s="76"/>
      <c r="AD161" s="77"/>
    </row>
    <row r="162" spans="1:30">
      <c r="A162" s="80"/>
      <c r="B162" s="119"/>
      <c r="C162" s="85"/>
      <c r="D162" s="86"/>
      <c r="E162" s="1044"/>
      <c r="G162" s="636" t="s">
        <v>111</v>
      </c>
      <c r="I162" s="1294" t="s">
        <v>112</v>
      </c>
      <c r="J162" s="1295"/>
      <c r="K162" s="1295"/>
      <c r="L162" s="1295"/>
      <c r="M162" s="1295"/>
      <c r="N162" s="1295"/>
      <c r="O162" s="1295"/>
      <c r="P162" s="1295"/>
      <c r="Q162" s="1295"/>
      <c r="R162" s="1295"/>
      <c r="S162" s="1295"/>
      <c r="T162" s="1296"/>
      <c r="U162" s="1221" t="s">
        <v>113</v>
      </c>
      <c r="V162" s="1222"/>
      <c r="W162" s="1222"/>
      <c r="X162" s="1223"/>
      <c r="AB162" s="75"/>
      <c r="AC162" s="76"/>
      <c r="AD162" s="77"/>
    </row>
    <row r="163" spans="1:30">
      <c r="A163" s="80"/>
      <c r="B163" s="119"/>
      <c r="C163" s="85"/>
      <c r="D163" s="86"/>
      <c r="E163" s="1044"/>
      <c r="G163" s="636" t="s">
        <v>114</v>
      </c>
      <c r="I163" s="1294" t="s">
        <v>115</v>
      </c>
      <c r="J163" s="1295"/>
      <c r="K163" s="1295"/>
      <c r="L163" s="1295"/>
      <c r="M163" s="1295"/>
      <c r="N163" s="1295"/>
      <c r="O163" s="1295"/>
      <c r="P163" s="1295"/>
      <c r="Q163" s="1295"/>
      <c r="R163" s="1295"/>
      <c r="S163" s="1295"/>
      <c r="T163" s="1296"/>
      <c r="U163" s="1221" t="s">
        <v>98</v>
      </c>
      <c r="V163" s="1222"/>
      <c r="W163" s="1222"/>
      <c r="X163" s="1223"/>
      <c r="AB163" s="75"/>
      <c r="AC163" s="76"/>
      <c r="AD163" s="77"/>
    </row>
    <row r="164" spans="1:30" ht="13.2" customHeight="1">
      <c r="A164" s="80"/>
      <c r="B164" s="119"/>
      <c r="C164" s="85"/>
      <c r="D164" s="86"/>
      <c r="E164" s="1044"/>
      <c r="G164" s="1186" t="s">
        <v>116</v>
      </c>
      <c r="H164" s="1186"/>
      <c r="I164" s="1186"/>
      <c r="J164" s="1186"/>
      <c r="K164" s="1186"/>
      <c r="L164" s="1186"/>
      <c r="M164" s="1186"/>
      <c r="N164" s="1186"/>
      <c r="O164" s="1186"/>
      <c r="P164" s="1186"/>
      <c r="Q164" s="1186"/>
      <c r="R164" s="1186"/>
      <c r="S164" s="1186"/>
      <c r="T164" s="1186"/>
      <c r="U164" s="1186"/>
      <c r="V164" s="1186"/>
      <c r="W164" s="1186"/>
      <c r="X164" s="1186"/>
      <c r="Y164" s="1186"/>
      <c r="Z164" s="1186"/>
      <c r="AA164" s="1187"/>
      <c r="AB164" s="75"/>
      <c r="AC164" s="76"/>
      <c r="AD164" s="77"/>
    </row>
    <row r="165" spans="1:30">
      <c r="A165" s="80"/>
      <c r="B165" s="119"/>
      <c r="C165" s="85"/>
      <c r="D165" s="86"/>
      <c r="E165" s="1044"/>
      <c r="H165" s="1145" t="s">
        <v>117</v>
      </c>
      <c r="I165" s="1145"/>
      <c r="J165" s="1145" t="s">
        <v>118</v>
      </c>
      <c r="K165" s="1145"/>
      <c r="L165" s="1050" t="s">
        <v>119</v>
      </c>
      <c r="M165" s="1051"/>
      <c r="N165" s="1051"/>
      <c r="O165" s="1051"/>
      <c r="P165" s="1051"/>
      <c r="Q165" s="1051"/>
      <c r="R165" s="1051"/>
      <c r="S165" s="1051"/>
      <c r="T165" s="1051"/>
      <c r="U165" s="1051"/>
      <c r="V165" s="1051"/>
      <c r="W165" s="1051"/>
      <c r="X165" s="1188"/>
      <c r="Y165" s="74"/>
      <c r="Z165" s="74"/>
      <c r="AA165" s="73"/>
      <c r="AB165" s="75"/>
      <c r="AC165" s="76"/>
      <c r="AD165" s="77"/>
    </row>
    <row r="166" spans="1:30">
      <c r="A166" s="80"/>
      <c r="B166" s="119"/>
      <c r="C166" s="85"/>
      <c r="D166" s="86"/>
      <c r="E166" s="1044"/>
      <c r="H166" s="1189" t="s">
        <v>120</v>
      </c>
      <c r="I166" s="1190"/>
      <c r="J166" s="1195" t="s">
        <v>121</v>
      </c>
      <c r="K166" s="1196"/>
      <c r="L166" s="1224" t="s">
        <v>122</v>
      </c>
      <c r="M166" s="1224"/>
      <c r="N166" s="1224"/>
      <c r="O166" s="1224"/>
      <c r="P166" s="1224"/>
      <c r="Q166" s="1224"/>
      <c r="R166" s="1224"/>
      <c r="S166" s="1224"/>
      <c r="T166" s="1224"/>
      <c r="U166" s="1221" t="s">
        <v>98</v>
      </c>
      <c r="V166" s="1222"/>
      <c r="W166" s="1222"/>
      <c r="X166" s="1223"/>
      <c r="Y166" s="74"/>
      <c r="Z166" s="74"/>
      <c r="AA166" s="73"/>
      <c r="AB166" s="75"/>
      <c r="AC166" s="76"/>
      <c r="AD166" s="77"/>
    </row>
    <row r="167" spans="1:30" ht="13.2" customHeight="1">
      <c r="A167" s="80"/>
      <c r="B167" s="119"/>
      <c r="C167" s="85"/>
      <c r="D167" s="86"/>
      <c r="E167" s="1044"/>
      <c r="H167" s="1191"/>
      <c r="I167" s="1192"/>
      <c r="J167" s="1197"/>
      <c r="K167" s="1198"/>
      <c r="L167" s="1224" t="s">
        <v>123</v>
      </c>
      <c r="M167" s="1224"/>
      <c r="N167" s="1224"/>
      <c r="O167" s="1224"/>
      <c r="P167" s="1224"/>
      <c r="Q167" s="1224"/>
      <c r="R167" s="1224"/>
      <c r="S167" s="1224"/>
      <c r="T167" s="1224"/>
      <c r="U167" s="1221" t="s">
        <v>98</v>
      </c>
      <c r="V167" s="1222"/>
      <c r="W167" s="1222"/>
      <c r="X167" s="1223"/>
      <c r="Y167" s="74"/>
      <c r="Z167" s="74"/>
      <c r="AA167" s="73"/>
      <c r="AB167" s="75"/>
      <c r="AC167" s="76"/>
      <c r="AD167" s="77"/>
    </row>
    <row r="168" spans="1:30" ht="13.2" customHeight="1">
      <c r="A168" s="80"/>
      <c r="B168" s="119"/>
      <c r="C168" s="85"/>
      <c r="D168" s="86"/>
      <c r="E168" s="1044"/>
      <c r="H168" s="1191"/>
      <c r="I168" s="1192"/>
      <c r="J168" s="1195" t="s">
        <v>124</v>
      </c>
      <c r="K168" s="1196"/>
      <c r="L168" s="1224" t="s">
        <v>125</v>
      </c>
      <c r="M168" s="1224"/>
      <c r="N168" s="1224"/>
      <c r="O168" s="1224"/>
      <c r="P168" s="1224"/>
      <c r="Q168" s="1224"/>
      <c r="R168" s="1224"/>
      <c r="S168" s="1224"/>
      <c r="T168" s="1224"/>
      <c r="U168" s="1221" t="s">
        <v>98</v>
      </c>
      <c r="V168" s="1222"/>
      <c r="W168" s="1222"/>
      <c r="X168" s="1223"/>
      <c r="Y168" s="74"/>
      <c r="Z168" s="74"/>
      <c r="AA168" s="73"/>
      <c r="AB168" s="75"/>
      <c r="AC168" s="76"/>
      <c r="AD168" s="77"/>
    </row>
    <row r="169" spans="1:30">
      <c r="A169" s="80"/>
      <c r="B169" s="119"/>
      <c r="C169" s="85"/>
      <c r="D169" s="86"/>
      <c r="E169" s="1044"/>
      <c r="H169" s="1191"/>
      <c r="I169" s="1192"/>
      <c r="J169" s="1236"/>
      <c r="K169" s="1237"/>
      <c r="L169" s="1444" t="s">
        <v>126</v>
      </c>
      <c r="M169" s="1444"/>
      <c r="N169" s="1444"/>
      <c r="O169" s="1444"/>
      <c r="P169" s="1444"/>
      <c r="Q169" s="1444"/>
      <c r="R169" s="1444"/>
      <c r="S169" s="1444"/>
      <c r="T169" s="1444"/>
      <c r="U169" s="1221" t="s">
        <v>98</v>
      </c>
      <c r="V169" s="1222"/>
      <c r="W169" s="1222"/>
      <c r="X169" s="1223"/>
      <c r="Y169" s="74"/>
      <c r="Z169" s="74"/>
      <c r="AA169" s="73"/>
      <c r="AB169" s="75"/>
      <c r="AC169" s="76"/>
      <c r="AD169" s="77"/>
    </row>
    <row r="170" spans="1:30">
      <c r="A170" s="80"/>
      <c r="B170" s="119"/>
      <c r="C170" s="85"/>
      <c r="D170" s="86"/>
      <c r="E170" s="1044"/>
      <c r="H170" s="1191"/>
      <c r="I170" s="1192"/>
      <c r="J170" s="1236"/>
      <c r="K170" s="1237"/>
      <c r="L170" s="1257" t="s">
        <v>127</v>
      </c>
      <c r="M170" s="1257"/>
      <c r="N170" s="1257"/>
      <c r="O170" s="1257"/>
      <c r="P170" s="1257"/>
      <c r="Q170" s="1257"/>
      <c r="R170" s="1257"/>
      <c r="S170" s="1257"/>
      <c r="T170" s="1257"/>
      <c r="U170" s="1258" t="s">
        <v>98</v>
      </c>
      <c r="V170" s="1259"/>
      <c r="W170" s="1259"/>
      <c r="X170" s="1260"/>
      <c r="Y170" s="74"/>
      <c r="Z170" s="74"/>
      <c r="AA170" s="73"/>
      <c r="AB170" s="75"/>
      <c r="AC170" s="76"/>
      <c r="AD170" s="77"/>
    </row>
    <row r="171" spans="1:30" ht="13.2" customHeight="1">
      <c r="A171" s="80"/>
      <c r="B171" s="119"/>
      <c r="C171" s="85"/>
      <c r="D171" s="86"/>
      <c r="E171" s="1044"/>
      <c r="H171" s="1191"/>
      <c r="I171" s="1192"/>
      <c r="J171" s="1236"/>
      <c r="K171" s="1237"/>
      <c r="L171" s="1257"/>
      <c r="M171" s="1257"/>
      <c r="N171" s="1257"/>
      <c r="O171" s="1257"/>
      <c r="P171" s="1257"/>
      <c r="Q171" s="1257"/>
      <c r="R171" s="1257"/>
      <c r="S171" s="1257"/>
      <c r="T171" s="1257"/>
      <c r="U171" s="1261"/>
      <c r="V171" s="1262"/>
      <c r="W171" s="1262"/>
      <c r="X171" s="1263"/>
      <c r="Y171" s="74"/>
      <c r="Z171" s="74"/>
      <c r="AA171" s="73"/>
      <c r="AB171" s="75"/>
      <c r="AC171" s="76"/>
      <c r="AD171" s="77"/>
    </row>
    <row r="172" spans="1:30" ht="13.2" customHeight="1">
      <c r="A172" s="80"/>
      <c r="B172" s="78"/>
      <c r="C172" s="85"/>
      <c r="D172" s="86"/>
      <c r="E172" s="1044"/>
      <c r="H172" s="1193"/>
      <c r="I172" s="1194"/>
      <c r="J172" s="1197"/>
      <c r="K172" s="1198"/>
      <c r="L172" s="1218" t="s">
        <v>123</v>
      </c>
      <c r="M172" s="1219"/>
      <c r="N172" s="1219"/>
      <c r="O172" s="1219"/>
      <c r="P172" s="1219"/>
      <c r="Q172" s="1219"/>
      <c r="R172" s="1219"/>
      <c r="S172" s="1219"/>
      <c r="T172" s="1220"/>
      <c r="U172" s="1221" t="s">
        <v>98</v>
      </c>
      <c r="V172" s="1222"/>
      <c r="W172" s="1222"/>
      <c r="X172" s="1223"/>
      <c r="Y172" s="74"/>
      <c r="Z172" s="74"/>
      <c r="AA172" s="73"/>
      <c r="AB172" s="75"/>
      <c r="AC172" s="76"/>
      <c r="AD172" s="77"/>
    </row>
    <row r="173" spans="1:30">
      <c r="A173" s="80"/>
      <c r="B173" s="119"/>
      <c r="C173" s="85"/>
      <c r="D173" s="86"/>
      <c r="E173" s="1044"/>
      <c r="F173" s="72"/>
      <c r="H173" s="1195" t="s">
        <v>128</v>
      </c>
      <c r="I173" s="1196"/>
      <c r="J173" s="1195" t="s">
        <v>121</v>
      </c>
      <c r="K173" s="1196"/>
      <c r="L173" s="1224" t="s">
        <v>125</v>
      </c>
      <c r="M173" s="1224"/>
      <c r="N173" s="1224"/>
      <c r="O173" s="1224"/>
      <c r="P173" s="1224"/>
      <c r="Q173" s="1224"/>
      <c r="R173" s="1224"/>
      <c r="S173" s="1224"/>
      <c r="T173" s="1224"/>
      <c r="U173" s="1221" t="s">
        <v>98</v>
      </c>
      <c r="V173" s="1222"/>
      <c r="W173" s="1222"/>
      <c r="X173" s="1223"/>
      <c r="Y173" s="74"/>
      <c r="Z173" s="74"/>
      <c r="AA173" s="73"/>
      <c r="AB173" s="75"/>
      <c r="AC173" s="76"/>
      <c r="AD173" s="77"/>
    </row>
    <row r="174" spans="1:30">
      <c r="A174" s="80"/>
      <c r="B174" s="78"/>
      <c r="C174" s="85"/>
      <c r="D174" s="86"/>
      <c r="E174" s="1044"/>
      <c r="H174" s="1236"/>
      <c r="I174" s="1237"/>
      <c r="J174" s="1197"/>
      <c r="K174" s="1198"/>
      <c r="L174" s="1224" t="s">
        <v>123</v>
      </c>
      <c r="M174" s="1224"/>
      <c r="N174" s="1224"/>
      <c r="O174" s="1224"/>
      <c r="P174" s="1224"/>
      <c r="Q174" s="1224"/>
      <c r="R174" s="1224"/>
      <c r="S174" s="1224"/>
      <c r="T174" s="1224"/>
      <c r="U174" s="1221" t="s">
        <v>98</v>
      </c>
      <c r="V174" s="1222"/>
      <c r="W174" s="1222"/>
      <c r="X174" s="1223"/>
      <c r="Y174" s="74"/>
      <c r="Z174" s="74"/>
      <c r="AA174" s="73"/>
      <c r="AB174" s="75"/>
      <c r="AC174" s="76"/>
      <c r="AD174" s="77"/>
    </row>
    <row r="175" spans="1:30" ht="13.2" customHeight="1">
      <c r="A175" s="80"/>
      <c r="B175" s="78"/>
      <c r="C175" s="85"/>
      <c r="D175" s="86"/>
      <c r="E175" s="1044"/>
      <c r="H175" s="1236"/>
      <c r="I175" s="1237"/>
      <c r="J175" s="1195" t="s">
        <v>124</v>
      </c>
      <c r="K175" s="1196"/>
      <c r="L175" s="1224" t="s">
        <v>125</v>
      </c>
      <c r="M175" s="1224"/>
      <c r="N175" s="1224"/>
      <c r="O175" s="1224"/>
      <c r="P175" s="1224"/>
      <c r="Q175" s="1224"/>
      <c r="R175" s="1224"/>
      <c r="S175" s="1224"/>
      <c r="T175" s="1224"/>
      <c r="U175" s="1221" t="s">
        <v>98</v>
      </c>
      <c r="V175" s="1222"/>
      <c r="W175" s="1222"/>
      <c r="X175" s="1223"/>
      <c r="Y175" s="74"/>
      <c r="Z175" s="74"/>
      <c r="AA175" s="73"/>
      <c r="AB175" s="75"/>
      <c r="AC175" s="76"/>
      <c r="AD175" s="77"/>
    </row>
    <row r="176" spans="1:30" ht="13.5" customHeight="1">
      <c r="A176" s="80"/>
      <c r="B176" s="119"/>
      <c r="C176" s="85"/>
      <c r="D176" s="86"/>
      <c r="E176" s="1044"/>
      <c r="H176" s="1236"/>
      <c r="I176" s="1237"/>
      <c r="J176" s="1236"/>
      <c r="K176" s="1237"/>
      <c r="L176" s="1257" t="s">
        <v>129</v>
      </c>
      <c r="M176" s="1257"/>
      <c r="N176" s="1257"/>
      <c r="O176" s="1257"/>
      <c r="P176" s="1257"/>
      <c r="Q176" s="1257"/>
      <c r="R176" s="1257"/>
      <c r="S176" s="1257"/>
      <c r="T176" s="1257"/>
      <c r="U176" s="1258" t="s">
        <v>98</v>
      </c>
      <c r="V176" s="1259"/>
      <c r="W176" s="1259"/>
      <c r="X176" s="1260"/>
      <c r="Y176" s="74"/>
      <c r="Z176" s="74"/>
      <c r="AA176" s="73"/>
      <c r="AB176" s="75"/>
      <c r="AC176" s="76"/>
      <c r="AD176" s="77"/>
    </row>
    <row r="177" spans="1:30" ht="13.5" customHeight="1">
      <c r="A177" s="80"/>
      <c r="B177" s="119"/>
      <c r="C177" s="85"/>
      <c r="D177" s="86"/>
      <c r="E177" s="1044"/>
      <c r="F177" s="72"/>
      <c r="H177" s="1236"/>
      <c r="I177" s="1237"/>
      <c r="J177" s="1236"/>
      <c r="K177" s="1237"/>
      <c r="L177" s="1257"/>
      <c r="M177" s="1257"/>
      <c r="N177" s="1257"/>
      <c r="O177" s="1257"/>
      <c r="P177" s="1257"/>
      <c r="Q177" s="1257"/>
      <c r="R177" s="1257"/>
      <c r="S177" s="1257"/>
      <c r="T177" s="1257"/>
      <c r="U177" s="1261"/>
      <c r="V177" s="1262"/>
      <c r="W177" s="1262"/>
      <c r="X177" s="1263"/>
      <c r="Y177" s="74"/>
      <c r="Z177" s="74"/>
      <c r="AA177" s="73"/>
      <c r="AB177" s="75"/>
      <c r="AC177" s="76"/>
      <c r="AD177" s="77"/>
    </row>
    <row r="178" spans="1:30" ht="13.2" customHeight="1">
      <c r="A178" s="80"/>
      <c r="B178" s="119"/>
      <c r="C178" s="85"/>
      <c r="D178" s="86"/>
      <c r="E178" s="1044"/>
      <c r="F178" s="72"/>
      <c r="H178" s="1197"/>
      <c r="I178" s="1198"/>
      <c r="J178" s="1197"/>
      <c r="K178" s="1198"/>
      <c r="L178" s="1218" t="s">
        <v>123</v>
      </c>
      <c r="M178" s="1219"/>
      <c r="N178" s="1219"/>
      <c r="O178" s="1219"/>
      <c r="P178" s="1219"/>
      <c r="Q178" s="1219"/>
      <c r="R178" s="1219"/>
      <c r="S178" s="1219"/>
      <c r="T178" s="1220"/>
      <c r="U178" s="1221" t="s">
        <v>98</v>
      </c>
      <c r="V178" s="1222"/>
      <c r="W178" s="1222"/>
      <c r="X178" s="1223"/>
      <c r="Y178" s="74"/>
      <c r="Z178" s="74"/>
      <c r="AA178" s="73"/>
      <c r="AB178" s="75"/>
      <c r="AC178" s="76"/>
      <c r="AD178" s="77"/>
    </row>
    <row r="179" spans="1:30">
      <c r="A179" s="80"/>
      <c r="B179" s="119"/>
      <c r="C179" s="85"/>
      <c r="D179" s="86"/>
      <c r="E179" s="1044"/>
      <c r="F179" s="72"/>
      <c r="H179" s="1195" t="s">
        <v>130</v>
      </c>
      <c r="I179" s="1196"/>
      <c r="J179" s="1195" t="s">
        <v>121</v>
      </c>
      <c r="K179" s="1196"/>
      <c r="L179" s="1224" t="s">
        <v>125</v>
      </c>
      <c r="M179" s="1224"/>
      <c r="N179" s="1224"/>
      <c r="O179" s="1224"/>
      <c r="P179" s="1224"/>
      <c r="Q179" s="1224"/>
      <c r="R179" s="1224"/>
      <c r="S179" s="1224"/>
      <c r="T179" s="1224"/>
      <c r="U179" s="1221" t="s">
        <v>98</v>
      </c>
      <c r="V179" s="1222"/>
      <c r="W179" s="1222"/>
      <c r="X179" s="1223"/>
      <c r="Y179" s="74"/>
      <c r="Z179" s="74"/>
      <c r="AA179" s="73"/>
      <c r="AB179" s="75"/>
      <c r="AC179" s="76"/>
      <c r="AD179" s="77"/>
    </row>
    <row r="180" spans="1:30" ht="13.2" customHeight="1">
      <c r="A180" s="80"/>
      <c r="B180" s="119"/>
      <c r="C180" s="85"/>
      <c r="D180" s="86"/>
      <c r="E180" s="1044"/>
      <c r="F180" s="72"/>
      <c r="H180" s="1236"/>
      <c r="I180" s="1237"/>
      <c r="J180" s="1197"/>
      <c r="K180" s="1198"/>
      <c r="L180" s="1224" t="s">
        <v>131</v>
      </c>
      <c r="M180" s="1224"/>
      <c r="N180" s="1224"/>
      <c r="O180" s="1224"/>
      <c r="P180" s="1224"/>
      <c r="Q180" s="1224"/>
      <c r="R180" s="1224"/>
      <c r="S180" s="1224"/>
      <c r="T180" s="1224"/>
      <c r="U180" s="1221" t="s">
        <v>98</v>
      </c>
      <c r="V180" s="1222"/>
      <c r="W180" s="1222"/>
      <c r="X180" s="1223"/>
      <c r="Y180" s="74"/>
      <c r="Z180" s="74"/>
      <c r="AA180" s="73"/>
      <c r="AB180" s="75"/>
      <c r="AC180" s="76"/>
      <c r="AD180" s="77"/>
    </row>
    <row r="181" spans="1:30" ht="13.2" customHeight="1">
      <c r="A181" s="80"/>
      <c r="B181" s="119"/>
      <c r="C181" s="85"/>
      <c r="D181" s="86"/>
      <c r="E181" s="1044"/>
      <c r="F181" s="72"/>
      <c r="H181" s="1236"/>
      <c r="I181" s="1237"/>
      <c r="J181" s="1195" t="s">
        <v>124</v>
      </c>
      <c r="K181" s="1196"/>
      <c r="L181" s="1224" t="s">
        <v>125</v>
      </c>
      <c r="M181" s="1224"/>
      <c r="N181" s="1224"/>
      <c r="O181" s="1224"/>
      <c r="P181" s="1224"/>
      <c r="Q181" s="1224"/>
      <c r="R181" s="1224"/>
      <c r="S181" s="1224"/>
      <c r="T181" s="1224"/>
      <c r="U181" s="1221" t="s">
        <v>98</v>
      </c>
      <c r="V181" s="1222"/>
      <c r="W181" s="1222"/>
      <c r="X181" s="1223"/>
      <c r="Y181" s="74"/>
      <c r="Z181" s="74"/>
      <c r="AA181" s="73"/>
      <c r="AB181" s="75"/>
      <c r="AC181" s="76"/>
      <c r="AD181" s="77"/>
    </row>
    <row r="182" spans="1:30" ht="13.2" customHeight="1">
      <c r="A182" s="80"/>
      <c r="B182" s="119"/>
      <c r="C182" s="85"/>
      <c r="D182" s="86"/>
      <c r="E182" s="1044"/>
      <c r="F182" s="72"/>
      <c r="H182" s="1236"/>
      <c r="I182" s="1237"/>
      <c r="J182" s="1236"/>
      <c r="K182" s="1237"/>
      <c r="L182" s="1445" t="s">
        <v>132</v>
      </c>
      <c r="M182" s="1445"/>
      <c r="N182" s="1445"/>
      <c r="O182" s="1445"/>
      <c r="P182" s="1445"/>
      <c r="Q182" s="1445"/>
      <c r="R182" s="1445"/>
      <c r="S182" s="1445"/>
      <c r="T182" s="1445"/>
      <c r="U182" s="1258" t="s">
        <v>98</v>
      </c>
      <c r="V182" s="1259"/>
      <c r="W182" s="1259"/>
      <c r="X182" s="1260"/>
      <c r="Y182" s="74"/>
      <c r="Z182" s="74"/>
      <c r="AA182" s="73"/>
      <c r="AB182" s="75"/>
      <c r="AC182" s="76"/>
      <c r="AD182" s="77"/>
    </row>
    <row r="183" spans="1:30" ht="13.2" customHeight="1">
      <c r="A183" s="80"/>
      <c r="B183" s="119"/>
      <c r="C183" s="85"/>
      <c r="D183" s="86"/>
      <c r="E183" s="1044"/>
      <c r="F183" s="72"/>
      <c r="H183" s="1197"/>
      <c r="I183" s="1198"/>
      <c r="J183" s="1197"/>
      <c r="K183" s="1198"/>
      <c r="L183" s="1218" t="s">
        <v>131</v>
      </c>
      <c r="M183" s="1219"/>
      <c r="N183" s="1219"/>
      <c r="O183" s="1219"/>
      <c r="P183" s="1219"/>
      <c r="Q183" s="1219"/>
      <c r="R183" s="1219"/>
      <c r="S183" s="1219"/>
      <c r="T183" s="1220"/>
      <c r="U183" s="1221" t="s">
        <v>98</v>
      </c>
      <c r="V183" s="1222"/>
      <c r="W183" s="1222"/>
      <c r="X183" s="1223"/>
      <c r="Y183" s="74"/>
      <c r="Z183" s="74"/>
      <c r="AA183" s="73"/>
      <c r="AB183" s="75"/>
      <c r="AC183" s="76"/>
      <c r="AD183" s="77"/>
    </row>
    <row r="184" spans="1:30">
      <c r="A184" s="80"/>
      <c r="B184" s="119"/>
      <c r="C184" s="85"/>
      <c r="D184" s="86"/>
      <c r="E184" s="1044"/>
      <c r="F184" s="72"/>
      <c r="H184" s="1245" t="s">
        <v>133</v>
      </c>
      <c r="I184" s="1245"/>
      <c r="J184" s="1245"/>
      <c r="K184" s="1245"/>
      <c r="L184" s="1245"/>
      <c r="M184" s="1245"/>
      <c r="N184" s="1245"/>
      <c r="O184" s="1245"/>
      <c r="P184" s="1245"/>
      <c r="Q184" s="1245"/>
      <c r="R184" s="1245"/>
      <c r="S184" s="1245"/>
      <c r="T184" s="1245"/>
      <c r="U184" s="1245"/>
      <c r="V184" s="1245"/>
      <c r="W184" s="1245"/>
      <c r="X184" s="1245"/>
      <c r="Y184" s="1245"/>
      <c r="Z184" s="1245"/>
      <c r="AA184" s="73"/>
      <c r="AB184" s="75"/>
      <c r="AC184" s="76"/>
      <c r="AD184" s="77"/>
    </row>
    <row r="185" spans="1:30" ht="6.6" customHeight="1">
      <c r="A185" s="91"/>
      <c r="B185" s="143"/>
      <c r="C185" s="93"/>
      <c r="D185" s="94"/>
      <c r="E185" s="361"/>
      <c r="F185" s="95"/>
      <c r="G185" s="56"/>
      <c r="H185" s="56"/>
      <c r="I185" s="56"/>
      <c r="J185" s="56"/>
      <c r="K185" s="56"/>
      <c r="L185" s="56"/>
      <c r="M185" s="56"/>
      <c r="N185" s="56"/>
      <c r="O185" s="56"/>
      <c r="P185" s="56"/>
      <c r="Q185" s="56"/>
      <c r="R185" s="56"/>
      <c r="S185" s="56"/>
      <c r="T185" s="56"/>
      <c r="U185" s="56"/>
      <c r="V185" s="56"/>
      <c r="W185" s="334"/>
      <c r="X185" s="334"/>
      <c r="Y185" s="334"/>
      <c r="Z185" s="334"/>
      <c r="AA185" s="284"/>
      <c r="AB185" s="115"/>
      <c r="AC185" s="116"/>
      <c r="AD185" s="117"/>
    </row>
    <row r="186" spans="1:30" ht="4.5" customHeight="1">
      <c r="A186" s="80"/>
      <c r="B186" s="119"/>
      <c r="C186" s="85"/>
      <c r="D186" s="86"/>
      <c r="E186" s="360"/>
      <c r="F186" s="72"/>
      <c r="W186" s="83"/>
      <c r="X186" s="83"/>
      <c r="Y186" s="83"/>
      <c r="Z186" s="83"/>
      <c r="AA186" s="133"/>
      <c r="AB186" s="75"/>
      <c r="AC186" s="76"/>
      <c r="AD186" s="77"/>
    </row>
    <row r="187" spans="1:30">
      <c r="A187" s="1273"/>
      <c r="B187" s="1297"/>
      <c r="C187" s="1298"/>
      <c r="D187" s="1109"/>
      <c r="E187" s="1044" t="s">
        <v>85</v>
      </c>
      <c r="F187" s="72"/>
      <c r="G187" s="1448" t="s">
        <v>134</v>
      </c>
      <c r="H187" s="1448"/>
      <c r="I187" s="1448"/>
      <c r="J187" s="1448"/>
      <c r="K187" s="1448"/>
      <c r="L187" s="1448"/>
      <c r="M187" s="1448"/>
      <c r="N187" s="1448"/>
      <c r="O187" s="1448"/>
      <c r="P187" s="1448"/>
      <c r="Q187" s="1448"/>
      <c r="R187" s="1448"/>
      <c r="S187" s="1448"/>
      <c r="T187" s="1448"/>
      <c r="U187" s="1448"/>
      <c r="V187" s="1448"/>
      <c r="W187" s="1448"/>
      <c r="AB187" s="75"/>
      <c r="AC187" s="76"/>
      <c r="AD187" s="77"/>
    </row>
    <row r="188" spans="1:30" ht="13.2" customHeight="1">
      <c r="A188" s="1273"/>
      <c r="B188" s="1297"/>
      <c r="C188" s="1298"/>
      <c r="D188" s="1109"/>
      <c r="E188" s="1044"/>
      <c r="F188" s="72"/>
      <c r="G188" s="637" t="s">
        <v>111</v>
      </c>
      <c r="H188" s="1446" t="s">
        <v>135</v>
      </c>
      <c r="I188" s="1446"/>
      <c r="J188" s="1446"/>
      <c r="K188" s="1446"/>
      <c r="L188" s="1446"/>
      <c r="M188" s="1446"/>
      <c r="N188" s="1446"/>
      <c r="O188" s="1446"/>
      <c r="P188" s="1446"/>
      <c r="Q188" s="1446"/>
      <c r="R188" s="1446"/>
      <c r="S188" s="1446"/>
      <c r="T188" s="1446"/>
      <c r="U188" s="1446"/>
      <c r="V188" s="1446"/>
      <c r="W188" s="1268" t="s">
        <v>113</v>
      </c>
      <c r="X188" s="1268"/>
      <c r="Y188" s="1268"/>
      <c r="Z188" s="1268"/>
      <c r="AB188" s="75"/>
      <c r="AC188" s="76"/>
      <c r="AD188" s="77"/>
    </row>
    <row r="189" spans="1:30" ht="13.2" customHeight="1">
      <c r="A189" s="1273"/>
      <c r="B189" s="1297"/>
      <c r="C189" s="1298"/>
      <c r="D189" s="1109"/>
      <c r="E189" s="1044"/>
      <c r="F189" s="72"/>
      <c r="H189" s="1446"/>
      <c r="I189" s="1446"/>
      <c r="J189" s="1446"/>
      <c r="K189" s="1446"/>
      <c r="L189" s="1446"/>
      <c r="M189" s="1446"/>
      <c r="N189" s="1446"/>
      <c r="O189" s="1446"/>
      <c r="P189" s="1446"/>
      <c r="Q189" s="1446"/>
      <c r="R189" s="1446"/>
      <c r="S189" s="1446"/>
      <c r="T189" s="1446"/>
      <c r="U189" s="1446"/>
      <c r="V189" s="1446"/>
      <c r="W189" s="1268"/>
      <c r="X189" s="1268"/>
      <c r="Y189" s="1268"/>
      <c r="Z189" s="1268"/>
      <c r="AB189" s="75"/>
      <c r="AC189" s="76"/>
      <c r="AD189" s="77"/>
    </row>
    <row r="190" spans="1:30" ht="13.5" customHeight="1">
      <c r="A190" s="1273"/>
      <c r="B190" s="1297"/>
      <c r="C190" s="1298"/>
      <c r="D190" s="1109"/>
      <c r="E190" s="1044"/>
      <c r="F190" s="72"/>
      <c r="H190" s="1446"/>
      <c r="I190" s="1446"/>
      <c r="J190" s="1446"/>
      <c r="K190" s="1446"/>
      <c r="L190" s="1446"/>
      <c r="M190" s="1446"/>
      <c r="N190" s="1446"/>
      <c r="O190" s="1446"/>
      <c r="P190" s="1446"/>
      <c r="Q190" s="1446"/>
      <c r="R190" s="1446"/>
      <c r="S190" s="1446"/>
      <c r="T190" s="1446"/>
      <c r="U190" s="1446"/>
      <c r="V190" s="1446"/>
      <c r="W190" s="1268"/>
      <c r="X190" s="1268"/>
      <c r="Y190" s="1268"/>
      <c r="Z190" s="1268"/>
      <c r="AB190" s="75"/>
      <c r="AC190" s="76"/>
      <c r="AD190" s="77"/>
    </row>
    <row r="191" spans="1:30" ht="13.2" customHeight="1">
      <c r="A191" s="1273"/>
      <c r="B191" s="1297"/>
      <c r="C191" s="1298"/>
      <c r="D191" s="1109"/>
      <c r="E191" s="1044"/>
      <c r="F191" s="72"/>
      <c r="G191" s="637" t="s">
        <v>136</v>
      </c>
      <c r="H191" s="1446" t="s">
        <v>137</v>
      </c>
      <c r="I191" s="1446"/>
      <c r="J191" s="1446"/>
      <c r="K191" s="1446"/>
      <c r="L191" s="1446"/>
      <c r="M191" s="1446"/>
      <c r="N191" s="1446"/>
      <c r="O191" s="1446"/>
      <c r="P191" s="1446"/>
      <c r="Q191" s="1446"/>
      <c r="R191" s="1446"/>
      <c r="S191" s="1446"/>
      <c r="T191" s="1446"/>
      <c r="U191" s="1446"/>
      <c r="V191" s="1446"/>
      <c r="W191" s="1268" t="s">
        <v>113</v>
      </c>
      <c r="X191" s="1268"/>
      <c r="Y191" s="1268"/>
      <c r="Z191" s="1268"/>
      <c r="AB191" s="75"/>
      <c r="AC191" s="76"/>
      <c r="AD191" s="77"/>
    </row>
    <row r="192" spans="1:30" ht="13.5" customHeight="1">
      <c r="A192" s="1273"/>
      <c r="B192" s="1297"/>
      <c r="C192" s="1298"/>
      <c r="D192" s="1109"/>
      <c r="E192" s="1044"/>
      <c r="F192" s="72"/>
      <c r="H192" s="1446"/>
      <c r="I192" s="1446"/>
      <c r="J192" s="1446"/>
      <c r="K192" s="1446"/>
      <c r="L192" s="1446"/>
      <c r="M192" s="1446"/>
      <c r="N192" s="1446"/>
      <c r="O192" s="1446"/>
      <c r="P192" s="1446"/>
      <c r="Q192" s="1446"/>
      <c r="R192" s="1446"/>
      <c r="S192" s="1446"/>
      <c r="T192" s="1446"/>
      <c r="U192" s="1446"/>
      <c r="V192" s="1446"/>
      <c r="W192" s="1268"/>
      <c r="X192" s="1268"/>
      <c r="Y192" s="1268"/>
      <c r="Z192" s="1268"/>
      <c r="AB192" s="75"/>
      <c r="AC192" s="76"/>
      <c r="AD192" s="77"/>
    </row>
    <row r="193" spans="1:30" ht="13.5" customHeight="1">
      <c r="A193" s="1273"/>
      <c r="B193" s="1297"/>
      <c r="C193" s="1298"/>
      <c r="D193" s="1109"/>
      <c r="E193" s="555"/>
      <c r="F193" s="72"/>
      <c r="H193" s="1446"/>
      <c r="I193" s="1446"/>
      <c r="J193" s="1446"/>
      <c r="K193" s="1446"/>
      <c r="L193" s="1446"/>
      <c r="M193" s="1446"/>
      <c r="N193" s="1446"/>
      <c r="O193" s="1446"/>
      <c r="P193" s="1446"/>
      <c r="Q193" s="1446"/>
      <c r="R193" s="1446"/>
      <c r="S193" s="1446"/>
      <c r="T193" s="1446"/>
      <c r="U193" s="1446"/>
      <c r="V193" s="1446"/>
      <c r="W193" s="1268"/>
      <c r="X193" s="1268"/>
      <c r="Y193" s="1268"/>
      <c r="Z193" s="1268"/>
      <c r="AB193" s="75"/>
      <c r="AC193" s="76"/>
      <c r="AD193" s="77"/>
    </row>
    <row r="194" spans="1:30" ht="13.5" customHeight="1">
      <c r="A194" s="1273"/>
      <c r="B194" s="1297"/>
      <c r="C194" s="1298"/>
      <c r="D194" s="1109"/>
      <c r="E194" s="84"/>
      <c r="F194" s="72"/>
      <c r="H194" s="1446"/>
      <c r="I194" s="1446"/>
      <c r="J194" s="1446"/>
      <c r="K194" s="1446"/>
      <c r="L194" s="1446"/>
      <c r="M194" s="1446"/>
      <c r="N194" s="1446"/>
      <c r="O194" s="1446"/>
      <c r="P194" s="1446"/>
      <c r="Q194" s="1446"/>
      <c r="R194" s="1446"/>
      <c r="S194" s="1446"/>
      <c r="T194" s="1446"/>
      <c r="U194" s="1446"/>
      <c r="V194" s="1446"/>
      <c r="W194" s="1268"/>
      <c r="X194" s="1268"/>
      <c r="Y194" s="1268"/>
      <c r="Z194" s="1268"/>
      <c r="AB194" s="75"/>
      <c r="AC194" s="76"/>
      <c r="AD194" s="77"/>
    </row>
    <row r="195" spans="1:30" ht="13.5" customHeight="1">
      <c r="A195" s="1273"/>
      <c r="B195" s="1297"/>
      <c r="C195" s="1298"/>
      <c r="D195" s="1109"/>
      <c r="E195" s="84"/>
      <c r="F195" s="72"/>
      <c r="H195" s="1446"/>
      <c r="I195" s="1446"/>
      <c r="J195" s="1446"/>
      <c r="K195" s="1446"/>
      <c r="L195" s="1446"/>
      <c r="M195" s="1446"/>
      <c r="N195" s="1446"/>
      <c r="O195" s="1446"/>
      <c r="P195" s="1446"/>
      <c r="Q195" s="1446"/>
      <c r="R195" s="1446"/>
      <c r="S195" s="1446"/>
      <c r="T195" s="1446"/>
      <c r="U195" s="1446"/>
      <c r="V195" s="1446"/>
      <c r="W195" s="1268"/>
      <c r="X195" s="1268"/>
      <c r="Y195" s="1268"/>
      <c r="Z195" s="1268"/>
      <c r="AB195" s="75"/>
      <c r="AC195" s="76"/>
      <c r="AD195" s="77"/>
    </row>
    <row r="196" spans="1:30">
      <c r="A196" s="1273"/>
      <c r="B196" s="1297"/>
      <c r="C196" s="1298"/>
      <c r="D196" s="1109"/>
      <c r="E196" s="84"/>
      <c r="F196" s="72"/>
      <c r="H196" s="1446"/>
      <c r="I196" s="1446"/>
      <c r="J196" s="1446"/>
      <c r="K196" s="1446"/>
      <c r="L196" s="1446"/>
      <c r="M196" s="1446"/>
      <c r="N196" s="1446"/>
      <c r="O196" s="1446"/>
      <c r="P196" s="1446"/>
      <c r="Q196" s="1446"/>
      <c r="R196" s="1446"/>
      <c r="S196" s="1446"/>
      <c r="T196" s="1446"/>
      <c r="U196" s="1446"/>
      <c r="V196" s="1446"/>
      <c r="W196" s="1268"/>
      <c r="X196" s="1268"/>
      <c r="Y196" s="1268"/>
      <c r="Z196" s="1268"/>
      <c r="AB196" s="75"/>
      <c r="AC196" s="76"/>
      <c r="AD196" s="77"/>
    </row>
    <row r="197" spans="1:30" ht="13.2" customHeight="1">
      <c r="A197" s="1273"/>
      <c r="B197" s="1297"/>
      <c r="C197" s="1298"/>
      <c r="D197" s="1109"/>
      <c r="E197" s="84"/>
      <c r="F197" s="72"/>
      <c r="H197" s="1446"/>
      <c r="I197" s="1446"/>
      <c r="J197" s="1446"/>
      <c r="K197" s="1446"/>
      <c r="L197" s="1446"/>
      <c r="M197" s="1446"/>
      <c r="N197" s="1446"/>
      <c r="O197" s="1446"/>
      <c r="P197" s="1446"/>
      <c r="Q197" s="1446"/>
      <c r="R197" s="1446"/>
      <c r="S197" s="1446"/>
      <c r="T197" s="1446"/>
      <c r="U197" s="1446"/>
      <c r="V197" s="1446"/>
      <c r="W197" s="1268"/>
      <c r="X197" s="1268"/>
      <c r="Y197" s="1268"/>
      <c r="Z197" s="1268"/>
      <c r="AB197" s="75"/>
      <c r="AC197" s="76"/>
      <c r="AD197" s="77"/>
    </row>
    <row r="198" spans="1:30" ht="13.5" customHeight="1">
      <c r="A198" s="1273"/>
      <c r="B198" s="1297"/>
      <c r="C198" s="1298"/>
      <c r="D198" s="1109"/>
      <c r="E198" s="84"/>
      <c r="F198" s="72"/>
      <c r="H198" s="1446"/>
      <c r="I198" s="1446"/>
      <c r="J198" s="1446"/>
      <c r="K198" s="1446"/>
      <c r="L198" s="1446"/>
      <c r="M198" s="1446"/>
      <c r="N198" s="1446"/>
      <c r="O198" s="1446"/>
      <c r="P198" s="1446"/>
      <c r="Q198" s="1446"/>
      <c r="R198" s="1446"/>
      <c r="S198" s="1446"/>
      <c r="T198" s="1446"/>
      <c r="U198" s="1446"/>
      <c r="V198" s="1446"/>
      <c r="W198" s="1268"/>
      <c r="X198" s="1268"/>
      <c r="Y198" s="1268"/>
      <c r="Z198" s="1268"/>
      <c r="AB198" s="75"/>
      <c r="AC198" s="76"/>
      <c r="AD198" s="77"/>
    </row>
    <row r="199" spans="1:30" ht="13.5" customHeight="1">
      <c r="A199" s="1273"/>
      <c r="B199" s="1297"/>
      <c r="C199" s="1298"/>
      <c r="D199" s="1109"/>
      <c r="E199" s="84"/>
      <c r="F199" s="72"/>
      <c r="H199" s="1446"/>
      <c r="I199" s="1446"/>
      <c r="J199" s="1446"/>
      <c r="K199" s="1446"/>
      <c r="L199" s="1446"/>
      <c r="M199" s="1446"/>
      <c r="N199" s="1446"/>
      <c r="O199" s="1446"/>
      <c r="P199" s="1446"/>
      <c r="Q199" s="1446"/>
      <c r="R199" s="1446"/>
      <c r="S199" s="1446"/>
      <c r="T199" s="1446"/>
      <c r="U199" s="1446"/>
      <c r="V199" s="1446"/>
      <c r="W199" s="1268"/>
      <c r="X199" s="1268"/>
      <c r="Y199" s="1268"/>
      <c r="Z199" s="1268"/>
      <c r="AB199" s="75"/>
      <c r="AC199" s="76"/>
      <c r="AD199" s="77"/>
    </row>
    <row r="200" spans="1:30" ht="13.5" customHeight="1">
      <c r="A200" s="1273"/>
      <c r="B200" s="1297"/>
      <c r="C200" s="1298"/>
      <c r="D200" s="1109"/>
      <c r="E200" s="84"/>
      <c r="F200" s="72"/>
      <c r="G200" s="637" t="s">
        <v>138</v>
      </c>
      <c r="H200" s="1443" t="s">
        <v>139</v>
      </c>
      <c r="I200" s="1443"/>
      <c r="J200" s="1443"/>
      <c r="K200" s="1443"/>
      <c r="L200" s="1443"/>
      <c r="M200" s="1443"/>
      <c r="N200" s="1443"/>
      <c r="O200" s="1443"/>
      <c r="P200" s="1443"/>
      <c r="Q200" s="1443"/>
      <c r="R200" s="1443"/>
      <c r="S200" s="1443"/>
      <c r="T200" s="1443"/>
      <c r="U200" s="1443"/>
      <c r="V200" s="1443"/>
      <c r="W200" s="1268" t="s">
        <v>113</v>
      </c>
      <c r="X200" s="1268"/>
      <c r="Y200" s="1268"/>
      <c r="Z200" s="1268"/>
      <c r="AB200" s="75"/>
      <c r="AC200" s="76"/>
      <c r="AD200" s="77"/>
    </row>
    <row r="201" spans="1:30" ht="13.5" customHeight="1">
      <c r="A201" s="1273"/>
      <c r="B201" s="1297"/>
      <c r="C201" s="1298"/>
      <c r="D201" s="1109"/>
      <c r="E201" s="84"/>
      <c r="F201" s="72"/>
      <c r="H201" s="1443"/>
      <c r="I201" s="1443"/>
      <c r="J201" s="1443"/>
      <c r="K201" s="1443"/>
      <c r="L201" s="1443"/>
      <c r="M201" s="1443"/>
      <c r="N201" s="1443"/>
      <c r="O201" s="1443"/>
      <c r="P201" s="1443"/>
      <c r="Q201" s="1443"/>
      <c r="R201" s="1443"/>
      <c r="S201" s="1443"/>
      <c r="T201" s="1443"/>
      <c r="U201" s="1443"/>
      <c r="V201" s="1443"/>
      <c r="W201" s="1268"/>
      <c r="X201" s="1268"/>
      <c r="Y201" s="1268"/>
      <c r="Z201" s="1268"/>
      <c r="AB201" s="75"/>
      <c r="AC201" s="76"/>
      <c r="AD201" s="77"/>
    </row>
    <row r="202" spans="1:30" ht="13.5" customHeight="1">
      <c r="A202" s="1273"/>
      <c r="B202" s="1297"/>
      <c r="C202" s="1298"/>
      <c r="D202" s="1109"/>
      <c r="E202" s="84"/>
      <c r="F202" s="72"/>
      <c r="G202" s="637" t="s">
        <v>140</v>
      </c>
      <c r="H202" s="1443" t="s">
        <v>141</v>
      </c>
      <c r="I202" s="1443"/>
      <c r="J202" s="1443"/>
      <c r="K202" s="1443"/>
      <c r="L202" s="1443"/>
      <c r="M202" s="1443"/>
      <c r="N202" s="1443"/>
      <c r="O202" s="1443"/>
      <c r="P202" s="1443"/>
      <c r="Q202" s="1443"/>
      <c r="R202" s="1443"/>
      <c r="S202" s="1443"/>
      <c r="T202" s="1443"/>
      <c r="U202" s="1443"/>
      <c r="V202" s="1443"/>
      <c r="W202" s="1268" t="s">
        <v>113</v>
      </c>
      <c r="X202" s="1268"/>
      <c r="Y202" s="1268"/>
      <c r="Z202" s="1268"/>
      <c r="AB202" s="75"/>
      <c r="AC202" s="76"/>
      <c r="AD202" s="77"/>
    </row>
    <row r="203" spans="1:30" ht="13.5" customHeight="1">
      <c r="A203" s="1273"/>
      <c r="B203" s="1297"/>
      <c r="C203" s="1298"/>
      <c r="D203" s="1109"/>
      <c r="E203" s="84"/>
      <c r="F203" s="72"/>
      <c r="G203" s="637"/>
      <c r="H203" s="1443"/>
      <c r="I203" s="1443"/>
      <c r="J203" s="1443"/>
      <c r="K203" s="1443"/>
      <c r="L203" s="1443"/>
      <c r="M203" s="1443"/>
      <c r="N203" s="1443"/>
      <c r="O203" s="1443"/>
      <c r="P203" s="1443"/>
      <c r="Q203" s="1443"/>
      <c r="R203" s="1443"/>
      <c r="S203" s="1443"/>
      <c r="T203" s="1443"/>
      <c r="U203" s="1443"/>
      <c r="V203" s="1443"/>
      <c r="W203" s="1268"/>
      <c r="X203" s="1268"/>
      <c r="Y203" s="1268"/>
      <c r="Z203" s="1268"/>
      <c r="AB203" s="75"/>
      <c r="AC203" s="76"/>
      <c r="AD203" s="77"/>
    </row>
    <row r="204" spans="1:30" ht="13.5" customHeight="1">
      <c r="A204" s="1273"/>
      <c r="B204" s="1297"/>
      <c r="C204" s="1298"/>
      <c r="D204" s="1109"/>
      <c r="E204" s="84"/>
      <c r="F204" s="72"/>
      <c r="H204" s="1443"/>
      <c r="I204" s="1443"/>
      <c r="J204" s="1443"/>
      <c r="K204" s="1443"/>
      <c r="L204" s="1443"/>
      <c r="M204" s="1443"/>
      <c r="N204" s="1443"/>
      <c r="O204" s="1443"/>
      <c r="P204" s="1443"/>
      <c r="Q204" s="1443"/>
      <c r="R204" s="1443"/>
      <c r="S204" s="1443"/>
      <c r="T204" s="1443"/>
      <c r="U204" s="1443"/>
      <c r="V204" s="1443"/>
      <c r="W204" s="1268"/>
      <c r="X204" s="1268"/>
      <c r="Y204" s="1268"/>
      <c r="Z204" s="1268"/>
      <c r="AB204" s="75"/>
      <c r="AC204" s="76"/>
      <c r="AD204" s="77"/>
    </row>
    <row r="205" spans="1:30" ht="13.5" customHeight="1">
      <c r="A205" s="1273"/>
      <c r="B205" s="1297"/>
      <c r="C205" s="1298"/>
      <c r="D205" s="1109"/>
      <c r="E205" s="84"/>
      <c r="F205" s="72"/>
      <c r="G205" s="637" t="s">
        <v>142</v>
      </c>
      <c r="H205" s="1443" t="s">
        <v>143</v>
      </c>
      <c r="I205" s="1443"/>
      <c r="J205" s="1443"/>
      <c r="K205" s="1443"/>
      <c r="L205" s="1443"/>
      <c r="M205" s="1443"/>
      <c r="N205" s="1443"/>
      <c r="O205" s="1443"/>
      <c r="P205" s="1443"/>
      <c r="Q205" s="1443"/>
      <c r="R205" s="1443"/>
      <c r="S205" s="1443"/>
      <c r="T205" s="1443"/>
      <c r="U205" s="1443"/>
      <c r="V205" s="1443"/>
      <c r="W205" s="1268" t="s">
        <v>113</v>
      </c>
      <c r="X205" s="1268"/>
      <c r="Y205" s="1268"/>
      <c r="Z205" s="1268"/>
      <c r="AB205" s="75"/>
      <c r="AC205" s="76"/>
      <c r="AD205" s="77"/>
    </row>
    <row r="206" spans="1:30" ht="13.5" customHeight="1">
      <c r="A206" s="1273"/>
      <c r="B206" s="1297"/>
      <c r="C206" s="1298"/>
      <c r="D206" s="1109"/>
      <c r="E206" s="84"/>
      <c r="F206" s="72"/>
      <c r="H206" s="1443"/>
      <c r="I206" s="1443"/>
      <c r="J206" s="1443"/>
      <c r="K206" s="1443"/>
      <c r="L206" s="1443"/>
      <c r="M206" s="1443"/>
      <c r="N206" s="1443"/>
      <c r="O206" s="1443"/>
      <c r="P206" s="1443"/>
      <c r="Q206" s="1443"/>
      <c r="R206" s="1443"/>
      <c r="S206" s="1443"/>
      <c r="T206" s="1443"/>
      <c r="U206" s="1443"/>
      <c r="V206" s="1443"/>
      <c r="W206" s="1268"/>
      <c r="X206" s="1268"/>
      <c r="Y206" s="1268"/>
      <c r="Z206" s="1268"/>
      <c r="AB206" s="75"/>
      <c r="AC206" s="76"/>
      <c r="AD206" s="77"/>
    </row>
    <row r="207" spans="1:30" ht="13.5" customHeight="1">
      <c r="A207" s="1273"/>
      <c r="B207" s="1297"/>
      <c r="C207" s="1298"/>
      <c r="D207" s="1109"/>
      <c r="E207" s="84"/>
      <c r="F207" s="72"/>
      <c r="AB207" s="75"/>
      <c r="AC207" s="76"/>
      <c r="AD207" s="77"/>
    </row>
    <row r="208" spans="1:30" ht="13.5" customHeight="1">
      <c r="A208" s="1273"/>
      <c r="B208" s="1297"/>
      <c r="C208" s="1298"/>
      <c r="D208" s="1109"/>
      <c r="E208" s="84"/>
      <c r="AB208" s="75"/>
      <c r="AC208" s="76"/>
      <c r="AD208" s="77"/>
    </row>
    <row r="209" spans="1:30" ht="13.5" customHeight="1">
      <c r="A209" s="1273"/>
      <c r="B209" s="1297"/>
      <c r="C209" s="1298"/>
      <c r="D209" s="1109"/>
      <c r="E209" s="84"/>
      <c r="F209" s="1" t="s">
        <v>144</v>
      </c>
      <c r="AB209" s="75"/>
      <c r="AC209" s="76"/>
      <c r="AD209" s="77"/>
    </row>
    <row r="210" spans="1:30" ht="13.5" customHeight="1">
      <c r="A210" s="1273"/>
      <c r="B210" s="1297"/>
      <c r="C210" s="1298"/>
      <c r="D210" s="1109"/>
      <c r="E210" s="84"/>
      <c r="F210" s="72"/>
      <c r="G210" s="1216" t="s">
        <v>145</v>
      </c>
      <c r="H210" s="1216"/>
      <c r="I210" s="1216"/>
      <c r="J210" s="1216"/>
      <c r="K210" s="1216"/>
      <c r="L210" s="1216"/>
      <c r="M210" s="1216"/>
      <c r="N210" s="1216"/>
      <c r="O210" s="1216"/>
      <c r="P210" s="1216"/>
      <c r="Q210" s="1216"/>
      <c r="R210" s="1216"/>
      <c r="S210" s="1216"/>
      <c r="T210" s="1216"/>
      <c r="U210" s="1216"/>
      <c r="V210" s="1216"/>
      <c r="W210" s="1216"/>
      <c r="X210" s="1216"/>
      <c r="Y210" s="1216"/>
      <c r="Z210" s="1216"/>
      <c r="AA210" s="1217"/>
      <c r="AB210" s="75"/>
      <c r="AC210" s="76"/>
      <c r="AD210" s="77"/>
    </row>
    <row r="211" spans="1:30" ht="6" customHeight="1">
      <c r="A211" s="1273"/>
      <c r="B211" s="1297"/>
      <c r="C211" s="1298"/>
      <c r="D211" s="1109"/>
      <c r="E211" s="84"/>
      <c r="AB211" s="75"/>
      <c r="AC211" s="76"/>
      <c r="AD211" s="77"/>
    </row>
    <row r="212" spans="1:30" ht="13.5" customHeight="1">
      <c r="A212" s="1273"/>
      <c r="B212" s="1297"/>
      <c r="C212" s="1298"/>
      <c r="D212" s="1109"/>
      <c r="E212" s="84"/>
      <c r="F212" s="72"/>
      <c r="G212" s="1" t="s">
        <v>146</v>
      </c>
      <c r="AB212" s="75"/>
      <c r="AC212" s="76"/>
      <c r="AD212" s="77"/>
    </row>
    <row r="213" spans="1:30" ht="13.5" customHeight="1">
      <c r="A213" s="1273"/>
      <c r="B213" s="1297"/>
      <c r="C213" s="1298"/>
      <c r="D213" s="1109"/>
      <c r="E213" s="84"/>
      <c r="F213" s="72"/>
      <c r="G213" s="1185" t="s">
        <v>147</v>
      </c>
      <c r="H213" s="1185"/>
      <c r="I213" s="1185"/>
      <c r="J213" s="1185"/>
      <c r="K213" s="1185"/>
      <c r="L213" s="1185"/>
      <c r="M213" s="1185"/>
      <c r="N213" s="1185"/>
      <c r="O213" s="1185"/>
      <c r="P213" s="1185"/>
      <c r="Q213" s="1185"/>
      <c r="R213" s="1185"/>
      <c r="S213" s="1185"/>
      <c r="T213" s="1185"/>
      <c r="U213" s="1185"/>
      <c r="V213" s="1047" t="s">
        <v>148</v>
      </c>
      <c r="W213" s="1128"/>
      <c r="X213" s="1128"/>
      <c r="Y213" s="1128"/>
      <c r="Z213" s="1048"/>
      <c r="AB213" s="75"/>
      <c r="AC213" s="76"/>
      <c r="AD213" s="77"/>
    </row>
    <row r="214" spans="1:30" ht="6" customHeight="1">
      <c r="A214" s="1273"/>
      <c r="B214" s="1297"/>
      <c r="C214" s="1298"/>
      <c r="D214" s="1109"/>
      <c r="E214" s="84"/>
      <c r="AB214" s="75"/>
      <c r="AC214" s="76"/>
      <c r="AD214" s="77"/>
    </row>
    <row r="215" spans="1:30">
      <c r="A215" s="1273"/>
      <c r="B215" s="1297"/>
      <c r="C215" s="1298"/>
      <c r="D215" s="1109"/>
      <c r="E215" s="84"/>
      <c r="F215" s="72"/>
      <c r="G215" s="1" t="s">
        <v>149</v>
      </c>
      <c r="AB215" s="75"/>
      <c r="AC215" s="76"/>
      <c r="AD215" s="77"/>
    </row>
    <row r="216" spans="1:30" ht="13.2" customHeight="1">
      <c r="A216" s="1273"/>
      <c r="B216" s="1297"/>
      <c r="C216" s="1298"/>
      <c r="D216" s="1109"/>
      <c r="E216" s="84"/>
      <c r="F216" s="72"/>
      <c r="G216" s="1447" t="s">
        <v>150</v>
      </c>
      <c r="H216" s="1447"/>
      <c r="I216" s="1447"/>
      <c r="J216" s="1447"/>
      <c r="K216" s="1447"/>
      <c r="L216" s="1447"/>
      <c r="M216" s="1447"/>
      <c r="N216" s="1447"/>
      <c r="O216" s="1447"/>
      <c r="P216" s="1447"/>
      <c r="Q216" s="1447"/>
      <c r="R216" s="1447"/>
      <c r="S216" s="1447"/>
      <c r="T216" s="1447"/>
      <c r="U216" s="1447"/>
      <c r="V216" s="1129" t="s">
        <v>148</v>
      </c>
      <c r="W216" s="1129"/>
      <c r="X216" s="1129"/>
      <c r="Y216" s="1129"/>
      <c r="Z216" s="1129"/>
      <c r="AB216" s="75"/>
      <c r="AC216" s="76"/>
      <c r="AD216" s="77"/>
    </row>
    <row r="217" spans="1:30" ht="16.5" customHeight="1">
      <c r="A217" s="1273"/>
      <c r="B217" s="1297"/>
      <c r="C217" s="1298"/>
      <c r="D217" s="1109"/>
      <c r="E217" s="84"/>
      <c r="F217" s="72"/>
      <c r="G217" s="1447"/>
      <c r="H217" s="1447"/>
      <c r="I217" s="1447"/>
      <c r="J217" s="1447"/>
      <c r="K217" s="1447"/>
      <c r="L217" s="1447"/>
      <c r="M217" s="1447"/>
      <c r="N217" s="1447"/>
      <c r="O217" s="1447"/>
      <c r="P217" s="1447"/>
      <c r="Q217" s="1447"/>
      <c r="R217" s="1447"/>
      <c r="S217" s="1447"/>
      <c r="T217" s="1447"/>
      <c r="U217" s="1447"/>
      <c r="V217" s="1129"/>
      <c r="W217" s="1129"/>
      <c r="X217" s="1129"/>
      <c r="Y217" s="1129"/>
      <c r="Z217" s="1129"/>
      <c r="AB217" s="75"/>
      <c r="AC217" s="76"/>
      <c r="AD217" s="77"/>
    </row>
    <row r="218" spans="1:30" ht="15" customHeight="1">
      <c r="A218" s="372"/>
      <c r="B218" s="78"/>
      <c r="C218" s="145"/>
      <c r="D218" s="86"/>
      <c r="E218" s="84"/>
      <c r="F218" s="72"/>
      <c r="G218" s="1447"/>
      <c r="H218" s="1447"/>
      <c r="I218" s="1447"/>
      <c r="J218" s="1447"/>
      <c r="K218" s="1447"/>
      <c r="L218" s="1447"/>
      <c r="M218" s="1447"/>
      <c r="N218" s="1447"/>
      <c r="O218" s="1447"/>
      <c r="P218" s="1447"/>
      <c r="Q218" s="1447"/>
      <c r="R218" s="1447"/>
      <c r="S218" s="1447"/>
      <c r="T218" s="1447"/>
      <c r="U218" s="1447"/>
      <c r="V218" s="1129"/>
      <c r="W218" s="1129"/>
      <c r="X218" s="1129"/>
      <c r="Y218" s="1129"/>
      <c r="Z218" s="1129"/>
      <c r="AB218" s="75"/>
      <c r="AC218" s="76"/>
      <c r="AD218" s="77"/>
    </row>
    <row r="219" spans="1:30" ht="6" customHeight="1">
      <c r="A219" s="372"/>
      <c r="B219" s="78"/>
      <c r="C219" s="145"/>
      <c r="D219" s="86"/>
      <c r="E219" s="84"/>
      <c r="AB219" s="75"/>
      <c r="AC219" s="76"/>
      <c r="AD219" s="77"/>
    </row>
    <row r="220" spans="1:30" ht="13.2" customHeight="1">
      <c r="A220" s="372"/>
      <c r="B220" s="78"/>
      <c r="C220" s="145"/>
      <c r="D220" s="86"/>
      <c r="E220" s="84"/>
      <c r="F220" s="72"/>
      <c r="G220" s="1" t="s">
        <v>151</v>
      </c>
      <c r="AB220" s="75"/>
      <c r="AC220" s="76"/>
      <c r="AD220" s="77"/>
    </row>
    <row r="221" spans="1:30" ht="13.5" customHeight="1">
      <c r="A221" s="372"/>
      <c r="B221" s="78"/>
      <c r="C221" s="145"/>
      <c r="D221" s="86"/>
      <c r="E221" s="84"/>
      <c r="F221" s="72"/>
      <c r="G221" s="1447" t="s">
        <v>152</v>
      </c>
      <c r="H221" s="1447"/>
      <c r="I221" s="1447"/>
      <c r="J221" s="1447"/>
      <c r="K221" s="1447"/>
      <c r="L221" s="1447"/>
      <c r="M221" s="1447"/>
      <c r="N221" s="1447"/>
      <c r="O221" s="1447"/>
      <c r="P221" s="1447"/>
      <c r="Q221" s="1447"/>
      <c r="R221" s="1447"/>
      <c r="S221" s="1447"/>
      <c r="T221" s="1447"/>
      <c r="U221" s="1447"/>
      <c r="V221" s="1129" t="s">
        <v>148</v>
      </c>
      <c r="W221" s="1129"/>
      <c r="X221" s="1129"/>
      <c r="Y221" s="1129"/>
      <c r="Z221" s="1129"/>
      <c r="AB221" s="75"/>
      <c r="AC221" s="76"/>
      <c r="AD221" s="77"/>
    </row>
    <row r="222" spans="1:30" ht="13.5" customHeight="1">
      <c r="A222" s="372"/>
      <c r="B222" s="78"/>
      <c r="C222" s="145"/>
      <c r="D222" s="86"/>
      <c r="E222" s="84"/>
      <c r="F222" s="72"/>
      <c r="G222" s="1447"/>
      <c r="H222" s="1447"/>
      <c r="I222" s="1447"/>
      <c r="J222" s="1447"/>
      <c r="K222" s="1447"/>
      <c r="L222" s="1447"/>
      <c r="M222" s="1447"/>
      <c r="N222" s="1447"/>
      <c r="O222" s="1447"/>
      <c r="P222" s="1447"/>
      <c r="Q222" s="1447"/>
      <c r="R222" s="1447"/>
      <c r="S222" s="1447"/>
      <c r="T222" s="1447"/>
      <c r="U222" s="1447"/>
      <c r="V222" s="1129"/>
      <c r="W222" s="1129"/>
      <c r="X222" s="1129"/>
      <c r="Y222" s="1129"/>
      <c r="Z222" s="1129"/>
      <c r="AB222" s="75"/>
      <c r="AC222" s="76"/>
      <c r="AD222" s="77"/>
    </row>
    <row r="223" spans="1:30" ht="13.5" customHeight="1">
      <c r="A223" s="372"/>
      <c r="B223" s="78"/>
      <c r="C223" s="145"/>
      <c r="D223" s="86"/>
      <c r="E223" s="84"/>
      <c r="F223" s="72"/>
      <c r="G223" s="1447"/>
      <c r="H223" s="1447"/>
      <c r="I223" s="1447"/>
      <c r="J223" s="1447"/>
      <c r="K223" s="1447"/>
      <c r="L223" s="1447"/>
      <c r="M223" s="1447"/>
      <c r="N223" s="1447"/>
      <c r="O223" s="1447"/>
      <c r="P223" s="1447"/>
      <c r="Q223" s="1447"/>
      <c r="R223" s="1447"/>
      <c r="S223" s="1447"/>
      <c r="T223" s="1447"/>
      <c r="U223" s="1447"/>
      <c r="V223" s="1129"/>
      <c r="W223" s="1129"/>
      <c r="X223" s="1129"/>
      <c r="Y223" s="1129"/>
      <c r="Z223" s="1129"/>
      <c r="AB223" s="75"/>
      <c r="AC223" s="76"/>
      <c r="AD223" s="77"/>
    </row>
    <row r="224" spans="1:30" ht="6" customHeight="1">
      <c r="A224" s="372"/>
      <c r="B224" s="78"/>
      <c r="C224" s="145"/>
      <c r="D224" s="86"/>
      <c r="E224" s="84"/>
      <c r="AB224" s="75"/>
      <c r="AC224" s="76"/>
      <c r="AD224" s="77"/>
    </row>
    <row r="225" spans="1:55" ht="13.5" customHeight="1">
      <c r="A225" s="372"/>
      <c r="B225" s="78"/>
      <c r="C225" s="145"/>
      <c r="D225" s="86"/>
      <c r="E225" s="84"/>
      <c r="F225" s="72"/>
      <c r="G225" s="1" t="s">
        <v>153</v>
      </c>
      <c r="AB225" s="75"/>
      <c r="AC225" s="76"/>
      <c r="AD225" s="77"/>
    </row>
    <row r="226" spans="1:55">
      <c r="A226" s="80"/>
      <c r="B226" s="78"/>
      <c r="C226" s="85"/>
      <c r="D226" s="86"/>
      <c r="E226" s="84"/>
      <c r="F226" s="72"/>
      <c r="G226" s="1185" t="s">
        <v>154</v>
      </c>
      <c r="H226" s="1185"/>
      <c r="I226" s="1185"/>
      <c r="J226" s="1185"/>
      <c r="K226" s="1185"/>
      <c r="L226" s="1185"/>
      <c r="M226" s="1185"/>
      <c r="N226" s="1185"/>
      <c r="O226" s="1185"/>
      <c r="P226" s="1185"/>
      <c r="Q226" s="1185"/>
      <c r="R226" s="1185"/>
      <c r="S226" s="1185"/>
      <c r="T226" s="1185"/>
      <c r="U226" s="1185"/>
      <c r="V226" s="1047" t="s">
        <v>148</v>
      </c>
      <c r="W226" s="1128"/>
      <c r="X226" s="1128"/>
      <c r="Y226" s="1128"/>
      <c r="Z226" s="1048"/>
      <c r="AB226" s="75"/>
      <c r="AC226" s="76"/>
      <c r="AD226" s="77"/>
    </row>
    <row r="227" spans="1:55" ht="13.5" customHeight="1">
      <c r="A227" s="80"/>
      <c r="B227" s="78"/>
      <c r="C227" s="85"/>
      <c r="D227" s="86"/>
      <c r="E227" s="84"/>
      <c r="F227" s="72"/>
      <c r="AB227" s="75"/>
      <c r="AC227" s="76"/>
      <c r="AD227" s="77"/>
    </row>
    <row r="228" spans="1:55" s="55" customFormat="1" ht="13.5" customHeight="1">
      <c r="A228" s="80"/>
      <c r="B228" s="78"/>
      <c r="C228" s="85"/>
      <c r="D228" s="86"/>
      <c r="E228" s="84"/>
      <c r="F228" s="146"/>
      <c r="AB228" s="75"/>
      <c r="AC228" s="76"/>
      <c r="AD228" s="77"/>
      <c r="AI228" s="1"/>
      <c r="AJ228" s="1"/>
      <c r="AK228" s="1"/>
      <c r="AL228" s="1"/>
      <c r="AM228" s="1"/>
      <c r="AN228" s="1"/>
      <c r="AO228" s="1"/>
      <c r="AP228" s="1"/>
      <c r="AQ228" s="1"/>
      <c r="AR228" s="1"/>
      <c r="AS228" s="1"/>
      <c r="AT228" s="1"/>
      <c r="AU228" s="1"/>
      <c r="AV228" s="1"/>
      <c r="AW228" s="1"/>
      <c r="AX228" s="1"/>
      <c r="AY228" s="1"/>
      <c r="AZ228" s="1"/>
      <c r="BA228" s="1"/>
      <c r="BB228" s="1"/>
      <c r="BC228" s="1"/>
    </row>
    <row r="229" spans="1:55" s="55" customFormat="1" ht="6.6" customHeight="1">
      <c r="A229" s="91"/>
      <c r="B229" s="92"/>
      <c r="C229" s="93"/>
      <c r="D229" s="94"/>
      <c r="E229" s="91"/>
      <c r="F229" s="353"/>
      <c r="G229" s="357"/>
      <c r="H229" s="56"/>
      <c r="I229" s="56"/>
      <c r="J229" s="56"/>
      <c r="K229" s="56"/>
      <c r="L229" s="56"/>
      <c r="M229" s="56"/>
      <c r="N229" s="56"/>
      <c r="O229" s="56"/>
      <c r="P229" s="56"/>
      <c r="Q229" s="56"/>
      <c r="R229" s="56"/>
      <c r="S229" s="56"/>
      <c r="T229" s="56"/>
      <c r="U229" s="56"/>
      <c r="V229" s="56"/>
      <c r="W229" s="56"/>
      <c r="X229" s="56"/>
      <c r="Y229" s="56"/>
      <c r="Z229" s="56"/>
      <c r="AA229" s="358"/>
      <c r="AB229" s="316"/>
      <c r="AC229" s="317"/>
      <c r="AD229" s="318"/>
      <c r="AI229" s="1"/>
      <c r="AJ229" s="1"/>
      <c r="AK229" s="1"/>
      <c r="AL229" s="1"/>
      <c r="AM229" s="1"/>
      <c r="AN229" s="1"/>
      <c r="AO229" s="1"/>
      <c r="AP229" s="1"/>
      <c r="AQ229" s="1"/>
      <c r="AR229" s="1"/>
      <c r="AS229" s="1"/>
      <c r="AT229" s="1"/>
      <c r="AU229" s="1"/>
      <c r="AV229" s="1"/>
      <c r="AW229" s="1"/>
      <c r="AX229" s="1"/>
      <c r="AY229" s="1"/>
      <c r="AZ229" s="1"/>
      <c r="BA229" s="1"/>
      <c r="BB229" s="1"/>
      <c r="BC229" s="1"/>
    </row>
    <row r="230" spans="1:55" s="55" customFormat="1" ht="6.6" customHeight="1">
      <c r="A230" s="84"/>
      <c r="B230" s="78"/>
      <c r="C230" s="113"/>
      <c r="D230" s="86"/>
      <c r="E230" s="84"/>
      <c r="F230" s="146"/>
      <c r="G230" s="148"/>
      <c r="H230" s="148"/>
      <c r="I230" s="148"/>
      <c r="J230" s="148"/>
      <c r="K230" s="148"/>
      <c r="L230" s="148"/>
      <c r="M230" s="148"/>
      <c r="N230" s="149"/>
      <c r="O230" s="139"/>
      <c r="P230" s="79"/>
      <c r="Q230" s="79"/>
      <c r="R230" s="139"/>
      <c r="S230" s="79"/>
      <c r="T230" s="79"/>
      <c r="U230" s="139"/>
      <c r="V230" s="79"/>
      <c r="W230" s="9"/>
      <c r="X230" s="90"/>
      <c r="Y230" s="9"/>
      <c r="Z230" s="9"/>
      <c r="AA230" s="147"/>
      <c r="AB230" s="150"/>
      <c r="AC230" s="151"/>
      <c r="AD230" s="152"/>
      <c r="AI230" s="1"/>
      <c r="AJ230" s="1"/>
      <c r="AK230" s="1"/>
      <c r="AL230" s="1"/>
      <c r="AM230" s="1"/>
      <c r="AN230" s="1"/>
      <c r="AO230" s="1"/>
      <c r="AP230" s="1"/>
      <c r="AQ230" s="1"/>
      <c r="AR230" s="1"/>
      <c r="AS230" s="1"/>
      <c r="AT230" s="1"/>
      <c r="AU230" s="1"/>
      <c r="AV230" s="1"/>
      <c r="AW230" s="1"/>
      <c r="AX230" s="1"/>
      <c r="AY230" s="1"/>
      <c r="AZ230" s="1"/>
      <c r="BA230" s="1"/>
      <c r="BB230" s="1"/>
      <c r="BC230" s="1"/>
    </row>
    <row r="231" spans="1:55" ht="13.5" customHeight="1">
      <c r="A231" s="1084" t="s">
        <v>155</v>
      </c>
      <c r="B231" s="1107">
        <v>8</v>
      </c>
      <c r="C231" s="1108" t="s">
        <v>156</v>
      </c>
      <c r="D231" s="1109" t="s">
        <v>157</v>
      </c>
      <c r="E231" s="1084" t="s">
        <v>158</v>
      </c>
      <c r="F231" s="72"/>
      <c r="G231" s="1075" t="s">
        <v>49</v>
      </c>
      <c r="H231" s="1075"/>
      <c r="I231" s="1075"/>
      <c r="J231" s="1075"/>
      <c r="K231" s="1075"/>
      <c r="L231" s="1075"/>
      <c r="M231" s="1075"/>
      <c r="N231" s="1251" t="s">
        <v>159</v>
      </c>
      <c r="O231" s="1252"/>
      <c r="P231" s="1252"/>
      <c r="Q231" s="1252"/>
      <c r="R231" s="1252"/>
      <c r="S231" s="1252"/>
      <c r="T231" s="1252"/>
      <c r="U231" s="1252"/>
      <c r="V231" s="1252"/>
      <c r="W231" s="1252"/>
      <c r="X231" s="1252"/>
      <c r="Y231" s="1252"/>
      <c r="Z231" s="1253"/>
      <c r="AA231" s="73"/>
      <c r="AB231" s="1225" t="s">
        <v>51</v>
      </c>
      <c r="AC231" s="1226"/>
      <c r="AD231" s="1227"/>
    </row>
    <row r="232" spans="1:55" ht="12.75" customHeight="1">
      <c r="A232" s="1084"/>
      <c r="B232" s="1107"/>
      <c r="C232" s="1108"/>
      <c r="D232" s="1109"/>
      <c r="E232" s="1084"/>
      <c r="F232" s="72"/>
      <c r="G232" s="1075"/>
      <c r="H232" s="1075"/>
      <c r="I232" s="1075"/>
      <c r="J232" s="1075"/>
      <c r="K232" s="1075"/>
      <c r="L232" s="1075"/>
      <c r="M232" s="1075"/>
      <c r="N232" s="1254"/>
      <c r="O232" s="1255"/>
      <c r="P232" s="1255"/>
      <c r="Q232" s="1255"/>
      <c r="R232" s="1255"/>
      <c r="S232" s="1255"/>
      <c r="T232" s="1255"/>
      <c r="U232" s="1255"/>
      <c r="V232" s="1255"/>
      <c r="W232" s="1255"/>
      <c r="X232" s="1255"/>
      <c r="Y232" s="1255"/>
      <c r="Z232" s="1256"/>
      <c r="AA232" s="73"/>
      <c r="AB232" s="1225"/>
      <c r="AC232" s="1226"/>
      <c r="AD232" s="1227"/>
    </row>
    <row r="233" spans="1:55">
      <c r="A233" s="1084"/>
      <c r="B233" s="1107"/>
      <c r="C233" s="1108"/>
      <c r="D233" s="1109"/>
      <c r="E233" s="1084"/>
      <c r="F233" s="72"/>
      <c r="G233" s="132"/>
      <c r="H233" s="132"/>
      <c r="I233" s="132"/>
      <c r="J233" s="132"/>
      <c r="K233" s="132"/>
      <c r="L233" s="132"/>
      <c r="M233" s="132"/>
      <c r="N233" s="51"/>
      <c r="O233" s="51"/>
      <c r="P233" s="51"/>
      <c r="Q233" s="51"/>
      <c r="R233" s="51"/>
      <c r="S233" s="51"/>
      <c r="T233" s="51"/>
      <c r="U233" s="51"/>
      <c r="V233" s="51"/>
      <c r="AA233" s="73"/>
      <c r="AB233" s="1225"/>
      <c r="AC233" s="1226"/>
      <c r="AD233" s="1227"/>
    </row>
    <row r="234" spans="1:55">
      <c r="A234" s="1084"/>
      <c r="B234" s="119"/>
      <c r="C234" s="1108"/>
      <c r="D234" s="1109"/>
      <c r="E234" s="1084"/>
      <c r="F234" s="72"/>
      <c r="G234" s="1163" t="s">
        <v>160</v>
      </c>
      <c r="H234" s="1163"/>
      <c r="I234" s="1163"/>
      <c r="J234" s="1163"/>
      <c r="K234" s="1163"/>
      <c r="L234" s="1163"/>
      <c r="M234" s="1163"/>
      <c r="N234" s="1163"/>
      <c r="O234" s="1163"/>
      <c r="P234" s="1163"/>
      <c r="Q234" s="1163"/>
      <c r="R234" s="1163"/>
      <c r="AA234" s="73"/>
      <c r="AB234" s="75"/>
      <c r="AC234" s="76"/>
      <c r="AD234" s="77"/>
    </row>
    <row r="235" spans="1:55">
      <c r="A235" s="80"/>
      <c r="B235" s="119"/>
      <c r="C235" s="1108"/>
      <c r="D235" s="118"/>
      <c r="E235" s="1084"/>
      <c r="F235" s="72"/>
      <c r="G235" s="1246" t="s">
        <v>161</v>
      </c>
      <c r="H235" s="1246"/>
      <c r="I235" s="1246"/>
      <c r="J235" s="1246"/>
      <c r="K235" s="1246"/>
      <c r="L235" s="1246"/>
      <c r="M235" s="1246"/>
      <c r="N235" s="1246"/>
      <c r="O235" s="1246"/>
      <c r="P235" s="1246"/>
      <c r="Q235" s="1246"/>
      <c r="R235" s="1246"/>
      <c r="S235" s="1129" t="s">
        <v>162</v>
      </c>
      <c r="T235" s="1129"/>
      <c r="U235" s="1129"/>
      <c r="V235" s="1129"/>
      <c r="W235" s="1129"/>
      <c r="X235" s="1129"/>
      <c r="Y235" s="1129"/>
      <c r="Z235" s="1129"/>
      <c r="AA235" s="73"/>
      <c r="AB235" s="75"/>
      <c r="AC235" s="76"/>
      <c r="AD235" s="77"/>
    </row>
    <row r="236" spans="1:55">
      <c r="A236" s="80"/>
      <c r="B236" s="119"/>
      <c r="C236" s="1108"/>
      <c r="D236" s="118"/>
      <c r="E236" s="1084"/>
      <c r="F236" s="72"/>
      <c r="G236" s="1246" t="s">
        <v>163</v>
      </c>
      <c r="H236" s="1246"/>
      <c r="I236" s="1246"/>
      <c r="J236" s="1246"/>
      <c r="K236" s="1246"/>
      <c r="L236" s="1246"/>
      <c r="M236" s="1246"/>
      <c r="N236" s="1246"/>
      <c r="O236" s="1246"/>
      <c r="P236" s="1246"/>
      <c r="Q236" s="1246"/>
      <c r="R236" s="1246"/>
      <c r="S236" s="1247"/>
      <c r="T236" s="1248"/>
      <c r="U236" s="1248"/>
      <c r="V236" s="1248"/>
      <c r="W236" s="1248"/>
      <c r="X236" s="1248"/>
      <c r="Y236" s="1248"/>
      <c r="Z236" s="1249"/>
      <c r="AA236" s="142"/>
      <c r="AB236" s="75"/>
      <c r="AC236" s="76"/>
      <c r="AD236" s="77"/>
    </row>
    <row r="237" spans="1:55">
      <c r="A237" s="80"/>
      <c r="B237" s="119"/>
      <c r="C237" s="1108"/>
      <c r="D237" s="118"/>
      <c r="E237" s="80"/>
      <c r="F237" s="72"/>
      <c r="G237" s="1246" t="s">
        <v>164</v>
      </c>
      <c r="H237" s="1246"/>
      <c r="I237" s="1246"/>
      <c r="J237" s="1246"/>
      <c r="K237" s="1246"/>
      <c r="L237" s="1246"/>
      <c r="M237" s="1246"/>
      <c r="N237" s="1246"/>
      <c r="O237" s="1246"/>
      <c r="P237" s="1246"/>
      <c r="Q237" s="1246"/>
      <c r="R237" s="1246"/>
      <c r="S237" s="1250"/>
      <c r="T237" s="1250"/>
      <c r="U237" s="1250"/>
      <c r="V237" s="1250"/>
      <c r="W237" s="1250"/>
      <c r="X237" s="1250"/>
      <c r="Y237" s="1250"/>
      <c r="Z237" s="1250"/>
      <c r="AA237" s="142"/>
      <c r="AB237" s="75"/>
      <c r="AC237" s="76"/>
      <c r="AD237" s="77"/>
    </row>
    <row r="238" spans="1:55">
      <c r="A238" s="80"/>
      <c r="B238" s="119"/>
      <c r="C238" s="1108"/>
      <c r="D238" s="118"/>
      <c r="E238" s="80"/>
      <c r="F238" s="72"/>
      <c r="G238" s="1246"/>
      <c r="H238" s="1246"/>
      <c r="I238" s="1246"/>
      <c r="J238" s="1246"/>
      <c r="K238" s="1246"/>
      <c r="L238" s="1246"/>
      <c r="M238" s="1246"/>
      <c r="N238" s="1246"/>
      <c r="O238" s="1246"/>
      <c r="P238" s="1246"/>
      <c r="Q238" s="1246"/>
      <c r="R238" s="1246"/>
      <c r="S238" s="1250"/>
      <c r="T238" s="1250"/>
      <c r="U238" s="1250"/>
      <c r="V238" s="1250"/>
      <c r="W238" s="1250"/>
      <c r="X238" s="1250"/>
      <c r="Y238" s="1250"/>
      <c r="Z238" s="1250"/>
      <c r="AA238" s="142"/>
      <c r="AB238" s="75"/>
      <c r="AC238" s="76"/>
      <c r="AD238" s="77"/>
    </row>
    <row r="239" spans="1:55">
      <c r="A239" s="80"/>
      <c r="B239" s="119"/>
      <c r="C239" s="85"/>
      <c r="D239" s="118"/>
      <c r="E239" s="80"/>
      <c r="F239" s="72"/>
      <c r="G239" s="1246"/>
      <c r="H239" s="1246"/>
      <c r="I239" s="1246"/>
      <c r="J239" s="1246"/>
      <c r="K239" s="1246"/>
      <c r="L239" s="1246"/>
      <c r="M239" s="1246"/>
      <c r="N239" s="1246"/>
      <c r="O239" s="1246"/>
      <c r="P239" s="1246"/>
      <c r="Q239" s="1246"/>
      <c r="R239" s="1246"/>
      <c r="S239" s="1250"/>
      <c r="T239" s="1250"/>
      <c r="U239" s="1250"/>
      <c r="V239" s="1250"/>
      <c r="W239" s="1250"/>
      <c r="X239" s="1250"/>
      <c r="Y239" s="1250"/>
      <c r="Z239" s="1250"/>
      <c r="AA239" s="142"/>
      <c r="AB239" s="75"/>
      <c r="AC239" s="76"/>
      <c r="AD239" s="77"/>
    </row>
    <row r="240" spans="1:55">
      <c r="A240" s="80"/>
      <c r="B240" s="119"/>
      <c r="C240" s="85"/>
      <c r="D240" s="118"/>
      <c r="E240" s="80"/>
      <c r="F240" s="72"/>
      <c r="G240" s="153"/>
      <c r="H240" s="153"/>
      <c r="I240" s="153"/>
      <c r="J240" s="153"/>
      <c r="K240" s="153"/>
      <c r="L240" s="153"/>
      <c r="M240" s="153"/>
      <c r="N240" s="153"/>
      <c r="O240" s="153"/>
      <c r="P240" s="153"/>
      <c r="Q240" s="153"/>
      <c r="R240" s="153"/>
      <c r="S240" s="154"/>
      <c r="T240" s="154"/>
      <c r="U240" s="154"/>
      <c r="V240" s="154"/>
      <c r="W240" s="154"/>
      <c r="X240" s="154"/>
      <c r="Y240" s="154"/>
      <c r="Z240" s="154"/>
      <c r="AA240" s="142"/>
      <c r="AB240" s="75"/>
      <c r="AC240" s="76"/>
      <c r="AD240" s="77"/>
    </row>
    <row r="241" spans="1:30">
      <c r="A241" s="80"/>
      <c r="B241" s="119"/>
      <c r="C241" s="85"/>
      <c r="D241" s="118"/>
      <c r="E241" s="80"/>
      <c r="F241" s="72"/>
      <c r="G241" s="56" t="s">
        <v>165</v>
      </c>
      <c r="H241" s="56"/>
      <c r="I241" s="56"/>
      <c r="J241" s="56"/>
      <c r="K241" s="56"/>
      <c r="L241" s="56"/>
      <c r="M241" s="56"/>
      <c r="N241" s="56"/>
      <c r="O241" s="56"/>
      <c r="P241" s="56"/>
      <c r="Q241" s="56"/>
      <c r="R241" s="56"/>
      <c r="AA241" s="73"/>
      <c r="AB241" s="75"/>
      <c r="AC241" s="76"/>
      <c r="AD241" s="77"/>
    </row>
    <row r="242" spans="1:30">
      <c r="A242" s="80"/>
      <c r="B242" s="119"/>
      <c r="C242" s="85"/>
      <c r="D242" s="118"/>
      <c r="E242" s="80"/>
      <c r="F242" s="72"/>
      <c r="G242" s="1246" t="s">
        <v>166</v>
      </c>
      <c r="H242" s="1246"/>
      <c r="I242" s="1246"/>
      <c r="J242" s="1246"/>
      <c r="K242" s="1246"/>
      <c r="L242" s="1246"/>
      <c r="M242" s="1246"/>
      <c r="N242" s="1246"/>
      <c r="O242" s="1246"/>
      <c r="P242" s="1246"/>
      <c r="Q242" s="1246"/>
      <c r="R242" s="1246"/>
      <c r="S242" s="1129" t="s">
        <v>162</v>
      </c>
      <c r="T242" s="1129"/>
      <c r="U242" s="1129"/>
      <c r="V242" s="1129"/>
      <c r="W242" s="1129"/>
      <c r="X242" s="1129"/>
      <c r="Y242" s="1129"/>
      <c r="Z242" s="1129"/>
      <c r="AA242" s="73"/>
      <c r="AB242" s="75"/>
      <c r="AC242" s="76"/>
      <c r="AD242" s="77"/>
    </row>
    <row r="243" spans="1:30">
      <c r="A243" s="80"/>
      <c r="B243" s="119"/>
      <c r="C243" s="85"/>
      <c r="D243" s="118"/>
      <c r="E243" s="80"/>
      <c r="F243" s="72"/>
      <c r="G243" s="1246" t="s">
        <v>163</v>
      </c>
      <c r="H243" s="1246"/>
      <c r="I243" s="1246"/>
      <c r="J243" s="1246"/>
      <c r="K243" s="1246"/>
      <c r="L243" s="1246"/>
      <c r="M243" s="1246"/>
      <c r="N243" s="1246"/>
      <c r="O243" s="1246"/>
      <c r="P243" s="1246"/>
      <c r="Q243" s="1246"/>
      <c r="R243" s="1246"/>
      <c r="S243" s="1247"/>
      <c r="T243" s="1248"/>
      <c r="U243" s="1248"/>
      <c r="V243" s="1248"/>
      <c r="W243" s="1248"/>
      <c r="X243" s="1248"/>
      <c r="Y243" s="1248"/>
      <c r="Z243" s="1249"/>
      <c r="AA243" s="142"/>
      <c r="AB243" s="75"/>
      <c r="AC243" s="76"/>
      <c r="AD243" s="77"/>
    </row>
    <row r="244" spans="1:30">
      <c r="A244" s="80"/>
      <c r="B244" s="119"/>
      <c r="C244" s="85"/>
      <c r="D244" s="118"/>
      <c r="E244" s="80"/>
      <c r="F244" s="72"/>
      <c r="G244" s="1246" t="s">
        <v>164</v>
      </c>
      <c r="H244" s="1246"/>
      <c r="I244" s="1246"/>
      <c r="J244" s="1246"/>
      <c r="K244" s="1246"/>
      <c r="L244" s="1246"/>
      <c r="M244" s="1246"/>
      <c r="N244" s="1246"/>
      <c r="O244" s="1246"/>
      <c r="P244" s="1246"/>
      <c r="Q244" s="1246"/>
      <c r="R244" s="1246"/>
      <c r="S244" s="1250"/>
      <c r="T244" s="1250"/>
      <c r="U244" s="1250"/>
      <c r="V244" s="1250"/>
      <c r="W244" s="1250"/>
      <c r="X244" s="1250"/>
      <c r="Y244" s="1250"/>
      <c r="Z244" s="1250"/>
      <c r="AA244" s="142"/>
      <c r="AB244" s="75"/>
      <c r="AC244" s="76"/>
      <c r="AD244" s="77"/>
    </row>
    <row r="245" spans="1:30">
      <c r="A245" s="80"/>
      <c r="B245" s="119"/>
      <c r="C245" s="85"/>
      <c r="D245" s="118"/>
      <c r="E245" s="80"/>
      <c r="F245" s="72"/>
      <c r="G245" s="1246"/>
      <c r="H245" s="1246"/>
      <c r="I245" s="1246"/>
      <c r="J245" s="1246"/>
      <c r="K245" s="1246"/>
      <c r="L245" s="1246"/>
      <c r="M245" s="1246"/>
      <c r="N245" s="1246"/>
      <c r="O245" s="1246"/>
      <c r="P245" s="1246"/>
      <c r="Q245" s="1246"/>
      <c r="R245" s="1246"/>
      <c r="S245" s="1250"/>
      <c r="T245" s="1250"/>
      <c r="U245" s="1250"/>
      <c r="V245" s="1250"/>
      <c r="W245" s="1250"/>
      <c r="X245" s="1250"/>
      <c r="Y245" s="1250"/>
      <c r="Z245" s="1250"/>
      <c r="AA245" s="142"/>
      <c r="AB245" s="75"/>
      <c r="AC245" s="76"/>
      <c r="AD245" s="77"/>
    </row>
    <row r="246" spans="1:30">
      <c r="A246" s="80"/>
      <c r="B246" s="119"/>
      <c r="C246" s="85"/>
      <c r="D246" s="118"/>
      <c r="E246" s="80"/>
      <c r="F246" s="72"/>
      <c r="G246" s="1246"/>
      <c r="H246" s="1246"/>
      <c r="I246" s="1246"/>
      <c r="J246" s="1246"/>
      <c r="K246" s="1246"/>
      <c r="L246" s="1246"/>
      <c r="M246" s="1246"/>
      <c r="N246" s="1246"/>
      <c r="O246" s="1246"/>
      <c r="P246" s="1246"/>
      <c r="Q246" s="1246"/>
      <c r="R246" s="1246"/>
      <c r="S246" s="1250"/>
      <c r="T246" s="1250"/>
      <c r="U246" s="1250"/>
      <c r="V246" s="1250"/>
      <c r="W246" s="1250"/>
      <c r="X246" s="1250"/>
      <c r="Y246" s="1250"/>
      <c r="Z246" s="1250"/>
      <c r="AA246" s="142"/>
      <c r="AB246" s="75"/>
      <c r="AC246" s="76"/>
      <c r="AD246" s="77"/>
    </row>
    <row r="247" spans="1:30">
      <c r="A247" s="80"/>
      <c r="B247" s="119"/>
      <c r="C247" s="85"/>
      <c r="D247" s="118"/>
      <c r="E247" s="80"/>
      <c r="F247" s="72"/>
      <c r="G247" s="153"/>
      <c r="H247" s="153"/>
      <c r="I247" s="153"/>
      <c r="J247" s="153"/>
      <c r="K247" s="153"/>
      <c r="L247" s="153"/>
      <c r="M247" s="153"/>
      <c r="N247" s="153"/>
      <c r="O247" s="153"/>
      <c r="P247" s="153"/>
      <c r="Q247" s="153"/>
      <c r="R247" s="153"/>
      <c r="S247" s="341"/>
      <c r="T247" s="341"/>
      <c r="U247" s="341"/>
      <c r="V247" s="341"/>
      <c r="W247" s="341"/>
      <c r="X247" s="341"/>
      <c r="Y247" s="341"/>
      <c r="Z247" s="341"/>
      <c r="AA247" s="142"/>
      <c r="AB247" s="75"/>
      <c r="AC247" s="76"/>
      <c r="AD247" s="77"/>
    </row>
    <row r="248" spans="1:30">
      <c r="A248" s="80"/>
      <c r="B248" s="119"/>
      <c r="C248" s="85"/>
      <c r="D248" s="118"/>
      <c r="E248" s="80"/>
      <c r="F248" s="72"/>
      <c r="G248" s="282"/>
      <c r="H248" s="282"/>
      <c r="I248" s="282"/>
      <c r="J248" s="282"/>
      <c r="K248" s="282"/>
      <c r="L248" s="282"/>
      <c r="M248" s="282"/>
      <c r="N248" s="282"/>
      <c r="O248" s="282"/>
      <c r="P248" s="282"/>
      <c r="Q248" s="282"/>
      <c r="R248" s="282"/>
      <c r="S248" s="341"/>
      <c r="T248" s="341"/>
      <c r="U248" s="341"/>
      <c r="V248" s="341"/>
      <c r="W248" s="341"/>
      <c r="X248" s="341"/>
      <c r="Y248" s="341"/>
      <c r="Z248" s="341"/>
      <c r="AA248" s="142"/>
      <c r="AB248" s="75"/>
      <c r="AC248" s="76"/>
      <c r="AD248" s="77"/>
    </row>
    <row r="249" spans="1:30">
      <c r="A249" s="80"/>
      <c r="B249" s="119"/>
      <c r="C249" s="85"/>
      <c r="D249" s="118"/>
      <c r="E249" s="80"/>
      <c r="F249" s="72"/>
      <c r="G249" s="282"/>
      <c r="H249" s="282"/>
      <c r="I249" s="282"/>
      <c r="J249" s="282"/>
      <c r="K249" s="282"/>
      <c r="L249" s="282"/>
      <c r="M249" s="282"/>
      <c r="N249" s="282"/>
      <c r="O249" s="282"/>
      <c r="P249" s="282"/>
      <c r="Q249" s="282"/>
      <c r="R249" s="282"/>
      <c r="S249" s="341"/>
      <c r="T249" s="341"/>
      <c r="U249" s="341"/>
      <c r="V249" s="341"/>
      <c r="W249" s="341"/>
      <c r="X249" s="341"/>
      <c r="Y249" s="341"/>
      <c r="Z249" s="341"/>
      <c r="AA249" s="142"/>
      <c r="AB249" s="75"/>
      <c r="AC249" s="76"/>
      <c r="AD249" s="77"/>
    </row>
    <row r="250" spans="1:30">
      <c r="A250" s="80"/>
      <c r="B250" s="119"/>
      <c r="C250" s="85"/>
      <c r="D250" s="118"/>
      <c r="E250" s="80"/>
      <c r="F250" s="72"/>
      <c r="G250" s="282"/>
      <c r="H250" s="282"/>
      <c r="I250" s="282"/>
      <c r="J250" s="282"/>
      <c r="K250" s="282"/>
      <c r="L250" s="282"/>
      <c r="M250" s="282"/>
      <c r="N250" s="282"/>
      <c r="O250" s="282"/>
      <c r="P250" s="282"/>
      <c r="Q250" s="282"/>
      <c r="R250" s="282"/>
      <c r="S250" s="341"/>
      <c r="T250" s="341"/>
      <c r="U250" s="341"/>
      <c r="V250" s="341"/>
      <c r="W250" s="341"/>
      <c r="X250" s="341"/>
      <c r="Y250" s="341"/>
      <c r="Z250" s="341"/>
      <c r="AA250" s="142"/>
      <c r="AB250" s="75"/>
      <c r="AC250" s="76"/>
      <c r="AD250" s="77"/>
    </row>
    <row r="251" spans="1:30">
      <c r="A251" s="80"/>
      <c r="B251" s="119"/>
      <c r="C251" s="85"/>
      <c r="D251" s="118"/>
      <c r="E251" s="80"/>
      <c r="F251" s="72"/>
      <c r="G251" s="282"/>
      <c r="H251" s="282"/>
      <c r="I251" s="282"/>
      <c r="J251" s="282"/>
      <c r="K251" s="282"/>
      <c r="L251" s="282"/>
      <c r="M251" s="282"/>
      <c r="N251" s="282"/>
      <c r="O251" s="282"/>
      <c r="P251" s="282"/>
      <c r="Q251" s="282"/>
      <c r="R251" s="282"/>
      <c r="S251" s="341"/>
      <c r="T251" s="341"/>
      <c r="U251" s="341"/>
      <c r="V251" s="341"/>
      <c r="W251" s="341"/>
      <c r="X251" s="341"/>
      <c r="Y251" s="341"/>
      <c r="Z251" s="341"/>
      <c r="AA251" s="142"/>
      <c r="AB251" s="75"/>
      <c r="AC251" s="76"/>
      <c r="AD251" s="77"/>
    </row>
    <row r="252" spans="1:30">
      <c r="A252" s="80"/>
      <c r="B252" s="119"/>
      <c r="C252" s="85"/>
      <c r="D252" s="118"/>
      <c r="E252" s="80"/>
      <c r="F252" s="72"/>
      <c r="G252" s="282"/>
      <c r="H252" s="282"/>
      <c r="I252" s="282"/>
      <c r="J252" s="282"/>
      <c r="K252" s="282"/>
      <c r="L252" s="282"/>
      <c r="M252" s="282"/>
      <c r="N252" s="282"/>
      <c r="O252" s="282"/>
      <c r="P252" s="282"/>
      <c r="Q252" s="282"/>
      <c r="R252" s="282"/>
      <c r="S252" s="341"/>
      <c r="T252" s="341"/>
      <c r="U252" s="341"/>
      <c r="V252" s="341"/>
      <c r="W252" s="341"/>
      <c r="X252" s="341"/>
      <c r="Y252" s="341"/>
      <c r="Z252" s="341"/>
      <c r="AA252" s="142"/>
      <c r="AB252" s="75"/>
      <c r="AC252" s="76"/>
      <c r="AD252" s="77"/>
    </row>
    <row r="253" spans="1:30">
      <c r="A253" s="80"/>
      <c r="B253" s="119"/>
      <c r="C253" s="85"/>
      <c r="D253" s="118"/>
      <c r="E253" s="80"/>
      <c r="F253" s="72"/>
      <c r="G253" s="282"/>
      <c r="H253" s="282"/>
      <c r="I253" s="282"/>
      <c r="J253" s="282"/>
      <c r="K253" s="282"/>
      <c r="L253" s="282"/>
      <c r="M253" s="282"/>
      <c r="N253" s="282"/>
      <c r="O253" s="282"/>
      <c r="P253" s="282"/>
      <c r="Q253" s="282"/>
      <c r="R253" s="282"/>
      <c r="S253" s="341"/>
      <c r="T253" s="341"/>
      <c r="U253" s="341"/>
      <c r="V253" s="341"/>
      <c r="W253" s="341"/>
      <c r="X253" s="341"/>
      <c r="Y253" s="341"/>
      <c r="Z253" s="341"/>
      <c r="AA253" s="142"/>
      <c r="AB253" s="75"/>
      <c r="AC253" s="76"/>
      <c r="AD253" s="77"/>
    </row>
    <row r="254" spans="1:30">
      <c r="A254" s="80"/>
      <c r="B254" s="119"/>
      <c r="C254" s="85"/>
      <c r="D254" s="118"/>
      <c r="E254" s="80"/>
      <c r="F254" s="72"/>
      <c r="G254" s="282"/>
      <c r="H254" s="282"/>
      <c r="I254" s="282"/>
      <c r="J254" s="282"/>
      <c r="K254" s="282"/>
      <c r="L254" s="282"/>
      <c r="M254" s="282"/>
      <c r="N254" s="282"/>
      <c r="O254" s="282"/>
      <c r="P254" s="282"/>
      <c r="Q254" s="282"/>
      <c r="R254" s="282"/>
      <c r="S254" s="341"/>
      <c r="T254" s="341"/>
      <c r="U254" s="341"/>
      <c r="V254" s="341"/>
      <c r="W254" s="341"/>
      <c r="X254" s="341"/>
      <c r="Y254" s="341"/>
      <c r="Z254" s="341"/>
      <c r="AA254" s="142"/>
      <c r="AB254" s="75"/>
      <c r="AC254" s="76"/>
      <c r="AD254" s="77"/>
    </row>
    <row r="255" spans="1:30">
      <c r="A255" s="80"/>
      <c r="B255" s="119"/>
      <c r="C255" s="85"/>
      <c r="D255" s="118"/>
      <c r="E255" s="80"/>
      <c r="F255" s="72"/>
      <c r="G255" s="282"/>
      <c r="H255" s="282"/>
      <c r="I255" s="282"/>
      <c r="J255" s="282"/>
      <c r="K255" s="282"/>
      <c r="L255" s="282"/>
      <c r="M255" s="282"/>
      <c r="N255" s="282"/>
      <c r="O255" s="282"/>
      <c r="P255" s="282"/>
      <c r="Q255" s="282"/>
      <c r="R255" s="282"/>
      <c r="S255" s="341"/>
      <c r="T255" s="341"/>
      <c r="U255" s="341"/>
      <c r="V255" s="341"/>
      <c r="W255" s="341"/>
      <c r="X255" s="341"/>
      <c r="Y255" s="341"/>
      <c r="Z255" s="341"/>
      <c r="AA255" s="142"/>
      <c r="AB255" s="75"/>
      <c r="AC255" s="76"/>
      <c r="AD255" s="77"/>
    </row>
    <row r="256" spans="1:30">
      <c r="A256" s="80"/>
      <c r="B256" s="119"/>
      <c r="C256" s="85"/>
      <c r="D256" s="118"/>
      <c r="E256" s="80"/>
      <c r="F256" s="72"/>
      <c r="G256" s="282"/>
      <c r="H256" s="282"/>
      <c r="I256" s="282"/>
      <c r="J256" s="282"/>
      <c r="K256" s="282"/>
      <c r="L256" s="282"/>
      <c r="M256" s="282"/>
      <c r="N256" s="282"/>
      <c r="O256" s="282"/>
      <c r="P256" s="282"/>
      <c r="Q256" s="282"/>
      <c r="R256" s="282"/>
      <c r="S256" s="341"/>
      <c r="T256" s="341"/>
      <c r="U256" s="341"/>
      <c r="V256" s="341"/>
      <c r="W256" s="341"/>
      <c r="X256" s="341"/>
      <c r="Y256" s="341"/>
      <c r="Z256" s="341"/>
      <c r="AA256" s="142"/>
      <c r="AB256" s="75"/>
      <c r="AC256" s="76"/>
      <c r="AD256" s="77"/>
    </row>
    <row r="257" spans="1:30">
      <c r="A257" s="80"/>
      <c r="B257" s="119"/>
      <c r="C257" s="85"/>
      <c r="D257" s="118"/>
      <c r="E257" s="80"/>
      <c r="F257" s="72"/>
      <c r="G257" s="282"/>
      <c r="H257" s="282"/>
      <c r="I257" s="282"/>
      <c r="J257" s="282"/>
      <c r="K257" s="282"/>
      <c r="L257" s="282"/>
      <c r="M257" s="282"/>
      <c r="N257" s="282"/>
      <c r="O257" s="282"/>
      <c r="P257" s="282"/>
      <c r="Q257" s="282"/>
      <c r="R257" s="282"/>
      <c r="S257" s="341"/>
      <c r="T257" s="341"/>
      <c r="U257" s="341"/>
      <c r="V257" s="341"/>
      <c r="W257" s="341"/>
      <c r="X257" s="341"/>
      <c r="Y257" s="341"/>
      <c r="Z257" s="341"/>
      <c r="AA257" s="142"/>
      <c r="AB257" s="75"/>
      <c r="AC257" s="76"/>
      <c r="AD257" s="77"/>
    </row>
    <row r="258" spans="1:30">
      <c r="A258" s="80"/>
      <c r="B258" s="119"/>
      <c r="C258" s="85"/>
      <c r="D258" s="118"/>
      <c r="E258" s="80"/>
      <c r="F258" s="72"/>
      <c r="G258" s="282"/>
      <c r="H258" s="282"/>
      <c r="I258" s="282"/>
      <c r="J258" s="282"/>
      <c r="K258" s="282"/>
      <c r="L258" s="282"/>
      <c r="M258" s="282"/>
      <c r="N258" s="282"/>
      <c r="O258" s="282"/>
      <c r="P258" s="282"/>
      <c r="Q258" s="282"/>
      <c r="R258" s="282"/>
      <c r="S258" s="341"/>
      <c r="T258" s="341"/>
      <c r="U258" s="341"/>
      <c r="V258" s="341"/>
      <c r="W258" s="341"/>
      <c r="X258" s="341"/>
      <c r="Y258" s="341"/>
      <c r="Z258" s="341"/>
      <c r="AA258" s="142"/>
      <c r="AB258" s="75"/>
      <c r="AC258" s="76"/>
      <c r="AD258" s="77"/>
    </row>
    <row r="259" spans="1:30">
      <c r="A259" s="80"/>
      <c r="B259" s="119"/>
      <c r="C259" s="85"/>
      <c r="D259" s="118"/>
      <c r="E259" s="80"/>
      <c r="F259" s="72"/>
      <c r="G259" s="282"/>
      <c r="H259" s="282"/>
      <c r="I259" s="282"/>
      <c r="J259" s="282"/>
      <c r="K259" s="282"/>
      <c r="L259" s="282"/>
      <c r="M259" s="282"/>
      <c r="N259" s="282"/>
      <c r="O259" s="282"/>
      <c r="P259" s="282"/>
      <c r="Q259" s="282"/>
      <c r="R259" s="282"/>
      <c r="S259" s="341"/>
      <c r="T259" s="341"/>
      <c r="U259" s="341"/>
      <c r="V259" s="341"/>
      <c r="W259" s="341"/>
      <c r="X259" s="341"/>
      <c r="Y259" s="341"/>
      <c r="Z259" s="341"/>
      <c r="AA259" s="142"/>
      <c r="AB259" s="75"/>
      <c r="AC259" s="76"/>
      <c r="AD259" s="77"/>
    </row>
    <row r="260" spans="1:30">
      <c r="A260" s="80"/>
      <c r="B260" s="119"/>
      <c r="C260" s="85"/>
      <c r="D260" s="118"/>
      <c r="E260" s="80"/>
      <c r="F260" s="72"/>
      <c r="G260" s="282"/>
      <c r="H260" s="282"/>
      <c r="I260" s="282"/>
      <c r="J260" s="282"/>
      <c r="K260" s="282"/>
      <c r="L260" s="282"/>
      <c r="M260" s="282"/>
      <c r="N260" s="282"/>
      <c r="O260" s="282"/>
      <c r="P260" s="282"/>
      <c r="Q260" s="282"/>
      <c r="R260" s="282"/>
      <c r="S260" s="341"/>
      <c r="T260" s="341"/>
      <c r="U260" s="341"/>
      <c r="V260" s="341"/>
      <c r="W260" s="341"/>
      <c r="X260" s="341"/>
      <c r="Y260" s="341"/>
      <c r="Z260" s="341"/>
      <c r="AA260" s="142"/>
      <c r="AB260" s="75"/>
      <c r="AC260" s="76"/>
      <c r="AD260" s="77"/>
    </row>
    <row r="261" spans="1:30">
      <c r="A261" s="80"/>
      <c r="B261" s="119"/>
      <c r="C261" s="85"/>
      <c r="D261" s="118"/>
      <c r="E261" s="80"/>
      <c r="F261" s="72"/>
      <c r="G261" s="282"/>
      <c r="H261" s="282"/>
      <c r="I261" s="282"/>
      <c r="J261" s="282"/>
      <c r="K261" s="282"/>
      <c r="L261" s="282"/>
      <c r="M261" s="282"/>
      <c r="N261" s="282"/>
      <c r="O261" s="282"/>
      <c r="P261" s="282"/>
      <c r="Q261" s="282"/>
      <c r="R261" s="282"/>
      <c r="S261" s="341"/>
      <c r="T261" s="341"/>
      <c r="U261" s="341"/>
      <c r="V261" s="341"/>
      <c r="W261" s="341"/>
      <c r="X261" s="341"/>
      <c r="Y261" s="341"/>
      <c r="Z261" s="341"/>
      <c r="AA261" s="142"/>
      <c r="AB261" s="75"/>
      <c r="AC261" s="76"/>
      <c r="AD261" s="77"/>
    </row>
    <row r="262" spans="1:30">
      <c r="A262" s="80"/>
      <c r="B262" s="119"/>
      <c r="C262" s="85"/>
      <c r="D262" s="118"/>
      <c r="E262" s="80"/>
      <c r="F262" s="72"/>
      <c r="G262" s="282"/>
      <c r="H262" s="282"/>
      <c r="I262" s="282"/>
      <c r="J262" s="282"/>
      <c r="K262" s="282"/>
      <c r="L262" s="282"/>
      <c r="M262" s="282"/>
      <c r="N262" s="282"/>
      <c r="O262" s="282"/>
      <c r="P262" s="282"/>
      <c r="Q262" s="282"/>
      <c r="R262" s="282"/>
      <c r="S262" s="341"/>
      <c r="T262" s="341"/>
      <c r="U262" s="341"/>
      <c r="V262" s="341"/>
      <c r="W262" s="341"/>
      <c r="X262" s="341"/>
      <c r="Y262" s="341"/>
      <c r="Z262" s="341"/>
      <c r="AA262" s="142"/>
      <c r="AB262" s="75"/>
      <c r="AC262" s="76"/>
      <c r="AD262" s="77"/>
    </row>
    <row r="263" spans="1:30">
      <c r="A263" s="80"/>
      <c r="B263" s="119"/>
      <c r="C263" s="85"/>
      <c r="D263" s="118"/>
      <c r="E263" s="80"/>
      <c r="F263" s="72"/>
      <c r="G263" s="282"/>
      <c r="H263" s="282"/>
      <c r="I263" s="282"/>
      <c r="J263" s="282"/>
      <c r="K263" s="282"/>
      <c r="L263" s="282"/>
      <c r="M263" s="282"/>
      <c r="N263" s="282"/>
      <c r="O263" s="282"/>
      <c r="P263" s="282"/>
      <c r="Q263" s="282"/>
      <c r="R263" s="282"/>
      <c r="S263" s="341"/>
      <c r="T263" s="341"/>
      <c r="U263" s="341"/>
      <c r="V263" s="341"/>
      <c r="W263" s="341"/>
      <c r="X263" s="341"/>
      <c r="Y263" s="341"/>
      <c r="Z263" s="341"/>
      <c r="AA263" s="142"/>
      <c r="AB263" s="75"/>
      <c r="AC263" s="76"/>
      <c r="AD263" s="77"/>
    </row>
    <row r="264" spans="1:30">
      <c r="A264" s="80"/>
      <c r="B264" s="119"/>
      <c r="C264" s="85"/>
      <c r="D264" s="118"/>
      <c r="E264" s="80"/>
      <c r="F264" s="72"/>
      <c r="G264" s="282"/>
      <c r="H264" s="282"/>
      <c r="I264" s="282"/>
      <c r="J264" s="282"/>
      <c r="K264" s="282"/>
      <c r="L264" s="282"/>
      <c r="M264" s="282"/>
      <c r="N264" s="282"/>
      <c r="O264" s="282"/>
      <c r="P264" s="282"/>
      <c r="Q264" s="282"/>
      <c r="R264" s="282"/>
      <c r="S264" s="341"/>
      <c r="T264" s="341"/>
      <c r="U264" s="341"/>
      <c r="V264" s="341"/>
      <c r="W264" s="341"/>
      <c r="X264" s="341"/>
      <c r="Y264" s="341"/>
      <c r="Z264" s="341"/>
      <c r="AA264" s="142"/>
      <c r="AB264" s="75"/>
      <c r="AC264" s="76"/>
      <c r="AD264" s="77"/>
    </row>
    <row r="265" spans="1:30">
      <c r="A265" s="80"/>
      <c r="B265" s="119"/>
      <c r="C265" s="85"/>
      <c r="D265" s="118"/>
      <c r="E265" s="80"/>
      <c r="F265" s="72"/>
      <c r="G265" s="282"/>
      <c r="H265" s="282"/>
      <c r="I265" s="282"/>
      <c r="J265" s="282"/>
      <c r="K265" s="282"/>
      <c r="L265" s="282"/>
      <c r="M265" s="282"/>
      <c r="N265" s="282"/>
      <c r="O265" s="282"/>
      <c r="P265" s="282"/>
      <c r="Q265" s="282"/>
      <c r="R265" s="282"/>
      <c r="S265" s="341"/>
      <c r="T265" s="341"/>
      <c r="U265" s="341"/>
      <c r="V265" s="341"/>
      <c r="W265" s="341"/>
      <c r="X265" s="341"/>
      <c r="Y265" s="341"/>
      <c r="Z265" s="341"/>
      <c r="AA265" s="142"/>
      <c r="AB265" s="75"/>
      <c r="AC265" s="76"/>
      <c r="AD265" s="77"/>
    </row>
    <row r="266" spans="1:30">
      <c r="A266" s="80"/>
      <c r="B266" s="119"/>
      <c r="C266" s="85"/>
      <c r="D266" s="118"/>
      <c r="E266" s="80"/>
      <c r="F266" s="72"/>
      <c r="G266" s="282"/>
      <c r="H266" s="282"/>
      <c r="I266" s="282"/>
      <c r="J266" s="282"/>
      <c r="K266" s="282"/>
      <c r="L266" s="282"/>
      <c r="M266" s="282"/>
      <c r="N266" s="282"/>
      <c r="O266" s="282"/>
      <c r="P266" s="282"/>
      <c r="Q266" s="282"/>
      <c r="R266" s="282"/>
      <c r="S266" s="341"/>
      <c r="T266" s="341"/>
      <c r="U266" s="341"/>
      <c r="V266" s="341"/>
      <c r="W266" s="341"/>
      <c r="X266" s="341"/>
      <c r="Y266" s="341"/>
      <c r="Z266" s="341"/>
      <c r="AA266" s="142"/>
      <c r="AB266" s="75"/>
      <c r="AC266" s="76"/>
      <c r="AD266" s="77"/>
    </row>
    <row r="267" spans="1:30">
      <c r="A267" s="80"/>
      <c r="B267" s="119"/>
      <c r="C267" s="85"/>
      <c r="D267" s="118"/>
      <c r="E267" s="80"/>
      <c r="F267" s="72"/>
      <c r="G267" s="282"/>
      <c r="H267" s="282"/>
      <c r="I267" s="282"/>
      <c r="J267" s="282"/>
      <c r="K267" s="282"/>
      <c r="L267" s="282"/>
      <c r="M267" s="282"/>
      <c r="N267" s="282"/>
      <c r="O267" s="282"/>
      <c r="P267" s="282"/>
      <c r="Q267" s="282"/>
      <c r="R267" s="282"/>
      <c r="S267" s="341"/>
      <c r="T267" s="341"/>
      <c r="U267" s="341"/>
      <c r="V267" s="341"/>
      <c r="W267" s="341"/>
      <c r="X267" s="341"/>
      <c r="Y267" s="341"/>
      <c r="Z267" s="341"/>
      <c r="AA267" s="142"/>
      <c r="AB267" s="75"/>
      <c r="AC267" s="76"/>
      <c r="AD267" s="77"/>
    </row>
    <row r="268" spans="1:30">
      <c r="A268" s="80"/>
      <c r="B268" s="119"/>
      <c r="C268" s="85"/>
      <c r="D268" s="118"/>
      <c r="E268" s="80"/>
      <c r="F268" s="72"/>
      <c r="G268" s="282"/>
      <c r="H268" s="282"/>
      <c r="I268" s="282"/>
      <c r="J268" s="282"/>
      <c r="K268" s="282"/>
      <c r="L268" s="282"/>
      <c r="M268" s="282"/>
      <c r="N268" s="282"/>
      <c r="O268" s="282"/>
      <c r="P268" s="282"/>
      <c r="Q268" s="282"/>
      <c r="R268" s="282"/>
      <c r="S268" s="341"/>
      <c r="T268" s="341"/>
      <c r="U268" s="341"/>
      <c r="V268" s="341"/>
      <c r="W268" s="341"/>
      <c r="X268" s="341"/>
      <c r="Y268" s="341"/>
      <c r="Z268" s="341"/>
      <c r="AA268" s="142"/>
      <c r="AB268" s="75"/>
      <c r="AC268" s="76"/>
      <c r="AD268" s="77"/>
    </row>
    <row r="269" spans="1:30">
      <c r="A269" s="80"/>
      <c r="B269" s="119"/>
      <c r="C269" s="85"/>
      <c r="D269" s="118"/>
      <c r="E269" s="80"/>
      <c r="F269" s="72"/>
      <c r="G269" s="282"/>
      <c r="H269" s="282"/>
      <c r="I269" s="282"/>
      <c r="J269" s="282"/>
      <c r="K269" s="282"/>
      <c r="L269" s="282"/>
      <c r="M269" s="282"/>
      <c r="N269" s="282"/>
      <c r="O269" s="282"/>
      <c r="P269" s="282"/>
      <c r="Q269" s="282"/>
      <c r="R269" s="282"/>
      <c r="S269" s="341"/>
      <c r="T269" s="341"/>
      <c r="U269" s="341"/>
      <c r="V269" s="341"/>
      <c r="W269" s="341"/>
      <c r="X269" s="341"/>
      <c r="Y269" s="341"/>
      <c r="Z269" s="341"/>
      <c r="AA269" s="142"/>
      <c r="AB269" s="75"/>
      <c r="AC269" s="76"/>
      <c r="AD269" s="77"/>
    </row>
    <row r="270" spans="1:30">
      <c r="A270" s="80"/>
      <c r="B270" s="119"/>
      <c r="C270" s="85"/>
      <c r="D270" s="118"/>
      <c r="E270" s="80"/>
      <c r="F270" s="72"/>
      <c r="G270" s="282"/>
      <c r="H270" s="282"/>
      <c r="I270" s="282"/>
      <c r="J270" s="282"/>
      <c r="K270" s="282"/>
      <c r="L270" s="282"/>
      <c r="M270" s="282"/>
      <c r="N270" s="282"/>
      <c r="O270" s="282"/>
      <c r="P270" s="282"/>
      <c r="Q270" s="282"/>
      <c r="R270" s="282"/>
      <c r="S270" s="341"/>
      <c r="T270" s="341"/>
      <c r="U270" s="341"/>
      <c r="V270" s="341"/>
      <c r="W270" s="341"/>
      <c r="X270" s="341"/>
      <c r="Y270" s="341"/>
      <c r="Z270" s="341"/>
      <c r="AA270" s="142"/>
      <c r="AB270" s="75"/>
      <c r="AC270" s="76"/>
      <c r="AD270" s="77"/>
    </row>
    <row r="271" spans="1:30" ht="9.75" customHeight="1">
      <c r="A271" s="80"/>
      <c r="B271" s="119"/>
      <c r="C271" s="85"/>
      <c r="D271" s="118"/>
      <c r="E271" s="80"/>
      <c r="F271" s="72"/>
      <c r="G271" s="282"/>
      <c r="H271" s="282"/>
      <c r="I271" s="282"/>
      <c r="J271" s="282"/>
      <c r="K271" s="282"/>
      <c r="L271" s="282"/>
      <c r="M271" s="282"/>
      <c r="N271" s="282"/>
      <c r="O271" s="282"/>
      <c r="P271" s="282"/>
      <c r="Q271" s="282"/>
      <c r="R271" s="282"/>
      <c r="S271" s="341"/>
      <c r="T271" s="341"/>
      <c r="U271" s="341"/>
      <c r="V271" s="341"/>
      <c r="W271" s="341"/>
      <c r="X271" s="341"/>
      <c r="Y271" s="341"/>
      <c r="Z271" s="341"/>
      <c r="AA271" s="142"/>
      <c r="AB271" s="75"/>
      <c r="AC271" s="76"/>
      <c r="AD271" s="77"/>
    </row>
    <row r="272" spans="1:30" ht="9.6" customHeight="1">
      <c r="A272" s="80"/>
      <c r="B272" s="119"/>
      <c r="C272" s="85"/>
      <c r="D272" s="118"/>
      <c r="E272" s="80"/>
      <c r="F272" s="72"/>
      <c r="G272" s="282"/>
      <c r="H272" s="282"/>
      <c r="I272" s="282"/>
      <c r="J272" s="282"/>
      <c r="K272" s="282"/>
      <c r="L272" s="282"/>
      <c r="M272" s="282"/>
      <c r="N272" s="282"/>
      <c r="O272" s="282"/>
      <c r="P272" s="282"/>
      <c r="Q272" s="282"/>
      <c r="R272" s="282"/>
      <c r="S272" s="341"/>
      <c r="T272" s="341"/>
      <c r="U272" s="341"/>
      <c r="V272" s="341"/>
      <c r="W272" s="341"/>
      <c r="X272" s="341"/>
      <c r="Y272" s="341"/>
      <c r="Z272" s="341"/>
      <c r="AA272" s="142"/>
      <c r="AB272" s="75"/>
      <c r="AC272" s="76"/>
      <c r="AD272" s="77"/>
    </row>
    <row r="273" spans="1:30" ht="4.5" customHeight="1">
      <c r="A273" s="91"/>
      <c r="B273" s="143"/>
      <c r="C273" s="93"/>
      <c r="D273" s="201"/>
      <c r="E273" s="91"/>
      <c r="F273" s="95"/>
      <c r="G273" s="352"/>
      <c r="H273" s="352"/>
      <c r="I273" s="352"/>
      <c r="J273" s="352"/>
      <c r="K273" s="352"/>
      <c r="L273" s="352"/>
      <c r="M273" s="352"/>
      <c r="N273" s="352"/>
      <c r="O273" s="352"/>
      <c r="P273" s="352"/>
      <c r="Q273" s="352"/>
      <c r="R273" s="352"/>
      <c r="S273" s="359"/>
      <c r="T273" s="359"/>
      <c r="U273" s="359"/>
      <c r="V273" s="359"/>
      <c r="W273" s="359"/>
      <c r="X273" s="359"/>
      <c r="Y273" s="359"/>
      <c r="Z273" s="359"/>
      <c r="AA273" s="311"/>
      <c r="AB273" s="115"/>
      <c r="AC273" s="116"/>
      <c r="AD273" s="117"/>
    </row>
    <row r="274" spans="1:30" ht="5.25" customHeight="1">
      <c r="A274" s="123"/>
      <c r="B274" s="155"/>
      <c r="C274" s="125"/>
      <c r="D274" s="126"/>
      <c r="E274" s="123"/>
      <c r="F274" s="127"/>
      <c r="G274" s="90"/>
      <c r="H274" s="90"/>
      <c r="I274" s="90"/>
      <c r="J274" s="90"/>
      <c r="K274" s="90"/>
      <c r="L274" s="90"/>
      <c r="M274" s="90"/>
      <c r="N274" s="90"/>
      <c r="O274" s="90"/>
      <c r="P274" s="90"/>
      <c r="Q274" s="90"/>
      <c r="R274" s="90"/>
      <c r="S274" s="90"/>
      <c r="T274" s="90"/>
      <c r="U274" s="90"/>
      <c r="V274" s="90"/>
      <c r="W274" s="90"/>
      <c r="X274" s="90"/>
      <c r="Y274" s="90"/>
      <c r="Z274" s="90"/>
      <c r="AA274" s="156"/>
      <c r="AB274" s="128"/>
      <c r="AC274" s="129"/>
      <c r="AD274" s="130"/>
    </row>
    <row r="275" spans="1:30" ht="13.5" customHeight="1">
      <c r="A275" s="1074" t="s">
        <v>167</v>
      </c>
      <c r="B275" s="119">
        <v>9</v>
      </c>
      <c r="C275" s="1276" t="s">
        <v>168</v>
      </c>
      <c r="D275" s="1109" t="s">
        <v>157</v>
      </c>
      <c r="E275" s="1084" t="s">
        <v>169</v>
      </c>
      <c r="F275" s="72"/>
      <c r="G275" s="1075" t="s">
        <v>49</v>
      </c>
      <c r="H275" s="1075"/>
      <c r="I275" s="1075"/>
      <c r="J275" s="1075"/>
      <c r="K275" s="1075"/>
      <c r="L275" s="1075"/>
      <c r="M275" s="1075"/>
      <c r="N275" s="1076" t="s">
        <v>50</v>
      </c>
      <c r="O275" s="1076"/>
      <c r="P275" s="1076"/>
      <c r="Q275" s="1076"/>
      <c r="R275" s="1076"/>
      <c r="S275" s="1076"/>
      <c r="T275" s="1076"/>
      <c r="U275" s="1076"/>
      <c r="V275" s="1076"/>
      <c r="AA275" s="73"/>
      <c r="AB275" s="1141" t="s">
        <v>51</v>
      </c>
      <c r="AC275" s="1142"/>
      <c r="AD275" s="1143"/>
    </row>
    <row r="276" spans="1:30">
      <c r="A276" s="1074"/>
      <c r="B276" s="157"/>
      <c r="C276" s="1276"/>
      <c r="D276" s="1109"/>
      <c r="E276" s="1084"/>
      <c r="F276" s="72"/>
      <c r="G276" s="1075"/>
      <c r="H276" s="1075"/>
      <c r="I276" s="1075"/>
      <c r="J276" s="1075"/>
      <c r="K276" s="1075"/>
      <c r="L276" s="1075"/>
      <c r="M276" s="1075"/>
      <c r="N276" s="1076"/>
      <c r="O276" s="1076"/>
      <c r="P276" s="1076"/>
      <c r="Q276" s="1076"/>
      <c r="R276" s="1076"/>
      <c r="S276" s="1076"/>
      <c r="T276" s="1076"/>
      <c r="U276" s="1076"/>
      <c r="V276" s="1076"/>
      <c r="AA276" s="73"/>
      <c r="AB276" s="1141"/>
      <c r="AC276" s="1142"/>
      <c r="AD276" s="1143"/>
    </row>
    <row r="277" spans="1:30" ht="7.5" customHeight="1">
      <c r="A277" s="80"/>
      <c r="B277" s="158"/>
      <c r="C277" s="85"/>
      <c r="D277" s="86"/>
      <c r="E277" s="1084"/>
      <c r="F277" s="72"/>
      <c r="G277" s="132"/>
      <c r="H277" s="132"/>
      <c r="I277" s="132"/>
      <c r="J277" s="132"/>
      <c r="K277" s="132"/>
      <c r="L277" s="132"/>
      <c r="M277" s="132"/>
      <c r="N277" s="51"/>
      <c r="O277" s="51"/>
      <c r="P277" s="51"/>
      <c r="Q277" s="51"/>
      <c r="R277" s="51"/>
      <c r="S277" s="51"/>
      <c r="T277" s="51"/>
      <c r="U277" s="51"/>
      <c r="V277" s="51"/>
      <c r="AA277" s="73"/>
      <c r="AB277" s="1141"/>
      <c r="AC277" s="1142"/>
      <c r="AD277" s="1143"/>
    </row>
    <row r="278" spans="1:30">
      <c r="A278" s="80"/>
      <c r="B278" s="158"/>
      <c r="C278" s="85"/>
      <c r="D278" s="86"/>
      <c r="E278" s="1084"/>
      <c r="F278" s="72"/>
      <c r="G278" s="1163" t="s">
        <v>170</v>
      </c>
      <c r="H278" s="1163"/>
      <c r="I278" s="1163"/>
      <c r="J278" s="1163"/>
      <c r="K278" s="1163"/>
      <c r="L278" s="1163"/>
      <c r="M278" s="1163"/>
      <c r="N278" s="1163"/>
      <c r="O278" s="1163"/>
      <c r="AA278" s="73"/>
      <c r="AB278" s="150"/>
      <c r="AC278" s="151"/>
      <c r="AD278" s="152"/>
    </row>
    <row r="279" spans="1:30">
      <c r="A279" s="80"/>
      <c r="B279" s="158"/>
      <c r="C279" s="85"/>
      <c r="D279" s="86"/>
      <c r="E279" s="1084"/>
      <c r="F279" s="72"/>
      <c r="G279" s="74"/>
      <c r="AA279" s="73"/>
      <c r="AB279" s="150"/>
      <c r="AC279" s="151"/>
      <c r="AD279" s="152"/>
    </row>
    <row r="280" spans="1:30">
      <c r="A280" s="80"/>
      <c r="B280" s="158"/>
      <c r="C280" s="85"/>
      <c r="D280" s="86"/>
      <c r="E280" s="1084"/>
      <c r="F280" s="72"/>
      <c r="G280" s="1178" t="s">
        <v>171</v>
      </c>
      <c r="H280" s="1179"/>
      <c r="I280" s="1179"/>
      <c r="J280" s="1179"/>
      <c r="K280" s="1179"/>
      <c r="L280" s="1179"/>
      <c r="M280" s="1179"/>
      <c r="N280" s="1180"/>
      <c r="O280" s="1247"/>
      <c r="P280" s="1248"/>
      <c r="Q280" s="1248"/>
      <c r="R280" s="1248"/>
      <c r="S280" s="1248"/>
      <c r="T280" s="1248"/>
      <c r="U280" s="1248"/>
      <c r="V280" s="1249"/>
      <c r="AA280" s="73"/>
      <c r="AB280" s="150"/>
      <c r="AC280" s="151"/>
      <c r="AD280" s="152"/>
    </row>
    <row r="281" spans="1:30">
      <c r="A281" s="80"/>
      <c r="B281" s="158"/>
      <c r="C281" s="85"/>
      <c r="D281" s="86"/>
      <c r="E281" s="1084"/>
      <c r="F281" s="72"/>
      <c r="AA281" s="73"/>
      <c r="AB281" s="150"/>
      <c r="AC281" s="151"/>
      <c r="AD281" s="152"/>
    </row>
    <row r="282" spans="1:30">
      <c r="A282" s="80"/>
      <c r="B282" s="158"/>
      <c r="C282" s="85"/>
      <c r="D282" s="86"/>
      <c r="E282" s="1084"/>
      <c r="F282" s="72"/>
      <c r="G282" s="1050" t="s">
        <v>172</v>
      </c>
      <c r="H282" s="1051"/>
      <c r="I282" s="1051"/>
      <c r="J282" s="1051"/>
      <c r="K282" s="1051"/>
      <c r="L282" s="1051"/>
      <c r="M282" s="1051"/>
      <c r="N282" s="1051"/>
      <c r="O282" s="1051"/>
      <c r="P282" s="1051"/>
      <c r="Q282" s="1188"/>
      <c r="R282" s="1303" t="s">
        <v>173</v>
      </c>
      <c r="S282" s="1304"/>
      <c r="T282" s="1304"/>
      <c r="U282" s="1304"/>
      <c r="V282" s="1304"/>
      <c r="W282" s="1304"/>
      <c r="X282" s="1305" t="s">
        <v>174</v>
      </c>
      <c r="Y282" s="1179"/>
      <c r="Z282" s="1180"/>
      <c r="AA282" s="73"/>
      <c r="AB282" s="150"/>
      <c r="AC282" s="151"/>
      <c r="AD282" s="152"/>
    </row>
    <row r="283" spans="1:30" ht="12" customHeight="1">
      <c r="A283" s="80"/>
      <c r="B283" s="158"/>
      <c r="C283" s="85"/>
      <c r="D283" s="86"/>
      <c r="E283" s="1084"/>
      <c r="F283" s="72"/>
      <c r="G283" s="1228" t="s">
        <v>111</v>
      </c>
      <c r="H283" s="1229"/>
      <c r="I283" s="1118" t="s">
        <v>175</v>
      </c>
      <c r="J283" s="1119"/>
      <c r="K283" s="1119"/>
      <c r="L283" s="1119"/>
      <c r="M283" s="1119"/>
      <c r="N283" s="1119"/>
      <c r="O283" s="1119"/>
      <c r="P283" s="1119"/>
      <c r="Q283" s="1120"/>
      <c r="R283" s="1181"/>
      <c r="S283" s="1060"/>
      <c r="T283" s="1060"/>
      <c r="U283" s="1060"/>
      <c r="V283" s="1060"/>
      <c r="W283" s="1060"/>
      <c r="X283" s="1059"/>
      <c r="Y283" s="1060"/>
      <c r="Z283" s="159"/>
      <c r="AA283" s="160"/>
      <c r="AB283" s="150"/>
      <c r="AC283" s="151"/>
      <c r="AD283" s="152"/>
    </row>
    <row r="284" spans="1:30" ht="12" customHeight="1">
      <c r="A284" s="80"/>
      <c r="B284" s="158"/>
      <c r="C284" s="113"/>
      <c r="D284" s="86"/>
      <c r="E284" s="1084"/>
      <c r="F284" s="72"/>
      <c r="G284" s="1230"/>
      <c r="H284" s="1231"/>
      <c r="I284" s="1121"/>
      <c r="J284" s="1122"/>
      <c r="K284" s="1122"/>
      <c r="L284" s="1122"/>
      <c r="M284" s="1122"/>
      <c r="N284" s="1122"/>
      <c r="O284" s="1122"/>
      <c r="P284" s="1122"/>
      <c r="Q284" s="1123"/>
      <c r="R284" s="1183"/>
      <c r="S284" s="1062"/>
      <c r="T284" s="1062"/>
      <c r="U284" s="1062"/>
      <c r="V284" s="1062"/>
      <c r="W284" s="1062"/>
      <c r="X284" s="1061"/>
      <c r="Y284" s="1062"/>
      <c r="Z284" s="161" t="s">
        <v>176</v>
      </c>
      <c r="AA284" s="160"/>
      <c r="AB284" s="150"/>
      <c r="AC284" s="151"/>
      <c r="AD284" s="152"/>
    </row>
    <row r="285" spans="1:30" ht="12" customHeight="1">
      <c r="A285" s="80"/>
      <c r="B285" s="158"/>
      <c r="C285" s="113"/>
      <c r="D285" s="86"/>
      <c r="E285" s="1084"/>
      <c r="F285" s="72"/>
      <c r="G285" s="1228" t="s">
        <v>114</v>
      </c>
      <c r="H285" s="1229"/>
      <c r="I285" s="1118" t="s">
        <v>177</v>
      </c>
      <c r="J285" s="1119"/>
      <c r="K285" s="1119"/>
      <c r="L285" s="1119"/>
      <c r="M285" s="1119"/>
      <c r="N285" s="1119"/>
      <c r="O285" s="1119"/>
      <c r="P285" s="1119"/>
      <c r="Q285" s="1120"/>
      <c r="R285" s="1181"/>
      <c r="S285" s="1060"/>
      <c r="T285" s="1060"/>
      <c r="U285" s="1060"/>
      <c r="V285" s="1060"/>
      <c r="W285" s="1060"/>
      <c r="X285" s="1059"/>
      <c r="Y285" s="1060"/>
      <c r="Z285" s="159"/>
      <c r="AA285" s="160"/>
      <c r="AB285" s="150"/>
      <c r="AC285" s="151"/>
      <c r="AD285" s="152"/>
    </row>
    <row r="286" spans="1:30" ht="12" customHeight="1">
      <c r="A286" s="80"/>
      <c r="B286" s="119"/>
      <c r="C286" s="85"/>
      <c r="D286" s="86"/>
      <c r="E286" s="1084"/>
      <c r="F286" s="72"/>
      <c r="G286" s="1230"/>
      <c r="H286" s="1231"/>
      <c r="I286" s="1121"/>
      <c r="J286" s="1122"/>
      <c r="K286" s="1122"/>
      <c r="L286" s="1122"/>
      <c r="M286" s="1122"/>
      <c r="N286" s="1122"/>
      <c r="O286" s="1122"/>
      <c r="P286" s="1122"/>
      <c r="Q286" s="1123"/>
      <c r="R286" s="1183"/>
      <c r="S286" s="1062"/>
      <c r="T286" s="1062"/>
      <c r="U286" s="1062"/>
      <c r="V286" s="1062"/>
      <c r="W286" s="1062"/>
      <c r="X286" s="1061"/>
      <c r="Y286" s="1062"/>
      <c r="Z286" s="161" t="s">
        <v>176</v>
      </c>
      <c r="AA286" s="160"/>
      <c r="AB286" s="150"/>
      <c r="AC286" s="151"/>
      <c r="AD286" s="152"/>
    </row>
    <row r="287" spans="1:30" ht="12" customHeight="1">
      <c r="A287" s="80"/>
      <c r="B287" s="119"/>
      <c r="C287" s="85"/>
      <c r="D287" s="86"/>
      <c r="E287" s="1084"/>
      <c r="F287" s="72"/>
      <c r="G287" s="1228" t="s">
        <v>178</v>
      </c>
      <c r="H287" s="1229"/>
      <c r="I287" s="1118" t="s">
        <v>179</v>
      </c>
      <c r="J287" s="1119"/>
      <c r="K287" s="1119"/>
      <c r="L287" s="1119"/>
      <c r="M287" s="1119"/>
      <c r="N287" s="1119"/>
      <c r="O287" s="1119"/>
      <c r="P287" s="1119"/>
      <c r="Q287" s="1120"/>
      <c r="R287" s="1181"/>
      <c r="S287" s="1060"/>
      <c r="T287" s="1060"/>
      <c r="U287" s="1060"/>
      <c r="V287" s="1060"/>
      <c r="W287" s="1182"/>
      <c r="X287" s="1059"/>
      <c r="Y287" s="1060"/>
      <c r="Z287" s="159"/>
      <c r="AA287" s="160"/>
      <c r="AB287" s="150"/>
      <c r="AC287" s="151"/>
      <c r="AD287" s="152"/>
    </row>
    <row r="288" spans="1:30" ht="12" customHeight="1">
      <c r="A288" s="80"/>
      <c r="B288" s="119"/>
      <c r="C288" s="85"/>
      <c r="D288" s="86"/>
      <c r="E288" s="1084"/>
      <c r="F288" s="72"/>
      <c r="G288" s="1264"/>
      <c r="H288" s="1265"/>
      <c r="I288" s="1121"/>
      <c r="J288" s="1122"/>
      <c r="K288" s="1122"/>
      <c r="L288" s="1122"/>
      <c r="M288" s="1122"/>
      <c r="N288" s="1122"/>
      <c r="O288" s="1122"/>
      <c r="P288" s="1122"/>
      <c r="Q288" s="1123"/>
      <c r="R288" s="1183"/>
      <c r="S288" s="1062"/>
      <c r="T288" s="1062"/>
      <c r="U288" s="1062"/>
      <c r="V288" s="1062"/>
      <c r="W288" s="1184"/>
      <c r="X288" s="1061"/>
      <c r="Y288" s="1062"/>
      <c r="Z288" s="161" t="s">
        <v>176</v>
      </c>
      <c r="AA288" s="160"/>
      <c r="AB288" s="150"/>
      <c r="AC288" s="151"/>
      <c r="AD288" s="152"/>
    </row>
    <row r="289" spans="1:30" ht="12" customHeight="1">
      <c r="A289" s="80"/>
      <c r="B289" s="119"/>
      <c r="C289" s="85"/>
      <c r="D289" s="86"/>
      <c r="E289" s="1084"/>
      <c r="F289" s="72"/>
      <c r="G289" s="332"/>
      <c r="H289" s="333"/>
      <c r="I289" s="1118" t="s">
        <v>180</v>
      </c>
      <c r="J289" s="1119"/>
      <c r="K289" s="1119"/>
      <c r="L289" s="1119"/>
      <c r="M289" s="1119"/>
      <c r="N289" s="1119"/>
      <c r="O289" s="1119"/>
      <c r="P289" s="1119"/>
      <c r="Q289" s="1120"/>
      <c r="R289" s="1181"/>
      <c r="S289" s="1060"/>
      <c r="T289" s="1060"/>
      <c r="U289" s="1060"/>
      <c r="V289" s="1060"/>
      <c r="W289" s="1182"/>
      <c r="X289" s="1059"/>
      <c r="Y289" s="1060"/>
      <c r="Z289" s="159"/>
      <c r="AA289" s="160"/>
      <c r="AB289" s="150"/>
      <c r="AC289" s="151"/>
      <c r="AD289" s="152"/>
    </row>
    <row r="290" spans="1:30" ht="12" customHeight="1">
      <c r="A290" s="80"/>
      <c r="B290" s="119"/>
      <c r="C290" s="85"/>
      <c r="D290" s="86"/>
      <c r="E290" s="1084"/>
      <c r="F290" s="72"/>
      <c r="G290" s="332"/>
      <c r="H290" s="333"/>
      <c r="I290" s="1121"/>
      <c r="J290" s="1122"/>
      <c r="K290" s="1122"/>
      <c r="L290" s="1122"/>
      <c r="M290" s="1122"/>
      <c r="N290" s="1122"/>
      <c r="O290" s="1122"/>
      <c r="P290" s="1122"/>
      <c r="Q290" s="1123"/>
      <c r="R290" s="1183"/>
      <c r="S290" s="1062"/>
      <c r="T290" s="1062"/>
      <c r="U290" s="1062"/>
      <c r="V290" s="1062"/>
      <c r="W290" s="1184"/>
      <c r="X290" s="1061"/>
      <c r="Y290" s="1062"/>
      <c r="Z290" s="161" t="s">
        <v>176</v>
      </c>
      <c r="AA290" s="160"/>
      <c r="AB290" s="150"/>
      <c r="AC290" s="151"/>
      <c r="AD290" s="152"/>
    </row>
    <row r="291" spans="1:30" ht="12" customHeight="1">
      <c r="A291" s="80"/>
      <c r="B291" s="119"/>
      <c r="C291" s="85"/>
      <c r="D291" s="86"/>
      <c r="E291" s="1084"/>
      <c r="F291" s="72"/>
      <c r="G291" s="332"/>
      <c r="H291" s="333"/>
      <c r="I291" s="1118" t="s">
        <v>181</v>
      </c>
      <c r="J291" s="1119"/>
      <c r="K291" s="1119"/>
      <c r="L291" s="1119"/>
      <c r="M291" s="1119"/>
      <c r="N291" s="1119"/>
      <c r="O291" s="1119"/>
      <c r="P291" s="1119"/>
      <c r="Q291" s="1120"/>
      <c r="R291" s="1181"/>
      <c r="S291" s="1060"/>
      <c r="T291" s="1060"/>
      <c r="U291" s="1060"/>
      <c r="V291" s="1060"/>
      <c r="W291" s="1182"/>
      <c r="X291" s="1059"/>
      <c r="Y291" s="1060"/>
      <c r="Z291" s="159"/>
      <c r="AA291" s="160"/>
      <c r="AB291" s="150"/>
      <c r="AC291" s="151"/>
      <c r="AD291" s="152"/>
    </row>
    <row r="292" spans="1:30" ht="12" customHeight="1">
      <c r="A292" s="80"/>
      <c r="B292" s="119"/>
      <c r="C292" s="85"/>
      <c r="D292" s="86"/>
      <c r="E292" s="1084"/>
      <c r="F292" s="72"/>
      <c r="G292" s="332"/>
      <c r="H292" s="333"/>
      <c r="I292" s="1121"/>
      <c r="J292" s="1122"/>
      <c r="K292" s="1122"/>
      <c r="L292" s="1122"/>
      <c r="M292" s="1122"/>
      <c r="N292" s="1122"/>
      <c r="O292" s="1122"/>
      <c r="P292" s="1122"/>
      <c r="Q292" s="1123"/>
      <c r="R292" s="1183"/>
      <c r="S292" s="1062"/>
      <c r="T292" s="1062"/>
      <c r="U292" s="1062"/>
      <c r="V292" s="1062"/>
      <c r="W292" s="1184"/>
      <c r="X292" s="1061"/>
      <c r="Y292" s="1062"/>
      <c r="Z292" s="161" t="s">
        <v>176</v>
      </c>
      <c r="AA292" s="160"/>
      <c r="AB292" s="150"/>
      <c r="AC292" s="151"/>
      <c r="AD292" s="152"/>
    </row>
    <row r="293" spans="1:30" ht="12" customHeight="1">
      <c r="A293" s="80"/>
      <c r="B293" s="119"/>
      <c r="C293" s="85"/>
      <c r="D293" s="86"/>
      <c r="E293" s="1084"/>
      <c r="F293" s="72"/>
      <c r="G293" s="1228" t="s">
        <v>182</v>
      </c>
      <c r="H293" s="1229"/>
      <c r="I293" s="1118" t="s">
        <v>183</v>
      </c>
      <c r="J293" s="1119"/>
      <c r="K293" s="1119"/>
      <c r="L293" s="1119"/>
      <c r="M293" s="1119"/>
      <c r="N293" s="1119"/>
      <c r="O293" s="1119"/>
      <c r="P293" s="1119"/>
      <c r="Q293" s="1120"/>
      <c r="R293" s="1181"/>
      <c r="S293" s="1060"/>
      <c r="T293" s="1060"/>
      <c r="U293" s="1060"/>
      <c r="V293" s="1060"/>
      <c r="W293" s="1182"/>
      <c r="X293" s="1059"/>
      <c r="Y293" s="1060"/>
      <c r="Z293" s="159"/>
      <c r="AA293" s="160"/>
      <c r="AB293" s="150"/>
      <c r="AC293" s="151"/>
      <c r="AD293" s="152"/>
    </row>
    <row r="294" spans="1:30" ht="12" customHeight="1">
      <c r="A294" s="80"/>
      <c r="B294" s="119"/>
      <c r="C294" s="85"/>
      <c r="D294" s="86"/>
      <c r="E294" s="1084"/>
      <c r="F294" s="72"/>
      <c r="G294" s="1264"/>
      <c r="H294" s="1265"/>
      <c r="I294" s="1121"/>
      <c r="J294" s="1122"/>
      <c r="K294" s="1122"/>
      <c r="L294" s="1122"/>
      <c r="M294" s="1122"/>
      <c r="N294" s="1122"/>
      <c r="O294" s="1122"/>
      <c r="P294" s="1122"/>
      <c r="Q294" s="1123"/>
      <c r="R294" s="1183"/>
      <c r="S294" s="1062"/>
      <c r="T294" s="1062"/>
      <c r="U294" s="1062"/>
      <c r="V294" s="1062"/>
      <c r="W294" s="1184"/>
      <c r="X294" s="1061"/>
      <c r="Y294" s="1062"/>
      <c r="Z294" s="161" t="s">
        <v>176</v>
      </c>
      <c r="AA294" s="160"/>
      <c r="AB294" s="150"/>
      <c r="AC294" s="151"/>
      <c r="AD294" s="152"/>
    </row>
    <row r="295" spans="1:30" ht="12" customHeight="1">
      <c r="A295" s="80"/>
      <c r="B295" s="119"/>
      <c r="C295" s="85"/>
      <c r="D295" s="86"/>
      <c r="E295" s="1084"/>
      <c r="F295" s="72"/>
      <c r="G295" s="332"/>
      <c r="H295" s="333"/>
      <c r="I295" s="1118" t="s">
        <v>184</v>
      </c>
      <c r="J295" s="1119"/>
      <c r="K295" s="1119"/>
      <c r="L295" s="1119"/>
      <c r="M295" s="1119"/>
      <c r="N295" s="1119"/>
      <c r="O295" s="1119"/>
      <c r="P295" s="1119"/>
      <c r="Q295" s="1120"/>
      <c r="R295" s="1181"/>
      <c r="S295" s="1060"/>
      <c r="T295" s="1060"/>
      <c r="U295" s="1060"/>
      <c r="V295" s="1060"/>
      <c r="W295" s="1182"/>
      <c r="X295" s="1059"/>
      <c r="Y295" s="1060"/>
      <c r="Z295" s="159"/>
      <c r="AA295" s="160"/>
      <c r="AB295" s="150"/>
      <c r="AC295" s="151"/>
      <c r="AD295" s="152"/>
    </row>
    <row r="296" spans="1:30" ht="12" customHeight="1">
      <c r="A296" s="80"/>
      <c r="B296" s="119"/>
      <c r="C296" s="85"/>
      <c r="D296" s="86"/>
      <c r="E296" s="1084"/>
      <c r="F296" s="72"/>
      <c r="G296" s="332"/>
      <c r="H296" s="333"/>
      <c r="I296" s="1121"/>
      <c r="J296" s="1122"/>
      <c r="K296" s="1122"/>
      <c r="L296" s="1122"/>
      <c r="M296" s="1122"/>
      <c r="N296" s="1122"/>
      <c r="O296" s="1122"/>
      <c r="P296" s="1122"/>
      <c r="Q296" s="1123"/>
      <c r="R296" s="1183"/>
      <c r="S296" s="1062"/>
      <c r="T296" s="1062"/>
      <c r="U296" s="1062"/>
      <c r="V296" s="1062"/>
      <c r="W296" s="1184"/>
      <c r="X296" s="1061"/>
      <c r="Y296" s="1062"/>
      <c r="Z296" s="161" t="s">
        <v>176</v>
      </c>
      <c r="AA296" s="160"/>
      <c r="AB296" s="150"/>
      <c r="AC296" s="151"/>
      <c r="AD296" s="152"/>
    </row>
    <row r="297" spans="1:30" ht="12" customHeight="1">
      <c r="A297" s="80"/>
      <c r="B297" s="119"/>
      <c r="C297" s="85"/>
      <c r="D297" s="86"/>
      <c r="E297" s="1084"/>
      <c r="F297" s="72"/>
      <c r="G297" s="332"/>
      <c r="H297" s="333"/>
      <c r="I297" s="1118" t="s">
        <v>185</v>
      </c>
      <c r="J297" s="1119"/>
      <c r="K297" s="1119"/>
      <c r="L297" s="1119"/>
      <c r="M297" s="1119"/>
      <c r="N297" s="1119"/>
      <c r="O297" s="1119"/>
      <c r="P297" s="1119"/>
      <c r="Q297" s="1120"/>
      <c r="R297" s="1181"/>
      <c r="S297" s="1060"/>
      <c r="T297" s="1060"/>
      <c r="U297" s="1060"/>
      <c r="V297" s="1060"/>
      <c r="W297" s="1182"/>
      <c r="X297" s="1059"/>
      <c r="Y297" s="1060"/>
      <c r="Z297" s="159"/>
      <c r="AA297" s="160"/>
      <c r="AB297" s="150"/>
      <c r="AC297" s="151"/>
      <c r="AD297" s="152"/>
    </row>
    <row r="298" spans="1:30" ht="12" customHeight="1">
      <c r="A298" s="80"/>
      <c r="B298" s="119"/>
      <c r="C298" s="85"/>
      <c r="D298" s="86"/>
      <c r="E298" s="1084"/>
      <c r="F298" s="72"/>
      <c r="G298" s="332"/>
      <c r="H298" s="333"/>
      <c r="I298" s="1121"/>
      <c r="J298" s="1122"/>
      <c r="K298" s="1122"/>
      <c r="L298" s="1122"/>
      <c r="M298" s="1122"/>
      <c r="N298" s="1122"/>
      <c r="O298" s="1122"/>
      <c r="P298" s="1122"/>
      <c r="Q298" s="1123"/>
      <c r="R298" s="1183"/>
      <c r="S298" s="1062"/>
      <c r="T298" s="1062"/>
      <c r="U298" s="1062"/>
      <c r="V298" s="1062"/>
      <c r="W298" s="1184"/>
      <c r="X298" s="1061"/>
      <c r="Y298" s="1062"/>
      <c r="Z298" s="161" t="s">
        <v>176</v>
      </c>
      <c r="AA298" s="160"/>
      <c r="AB298" s="150"/>
      <c r="AC298" s="151"/>
      <c r="AD298" s="152"/>
    </row>
    <row r="299" spans="1:30" ht="12" customHeight="1">
      <c r="A299" s="80"/>
      <c r="B299" s="119"/>
      <c r="C299" s="85"/>
      <c r="D299" s="86"/>
      <c r="E299" s="1084"/>
      <c r="F299" s="72"/>
      <c r="G299" s="1228" t="s">
        <v>186</v>
      </c>
      <c r="H299" s="1229"/>
      <c r="I299" s="1199" t="s">
        <v>187</v>
      </c>
      <c r="J299" s="1200"/>
      <c r="K299" s="1201"/>
      <c r="L299" s="1053" t="s">
        <v>188</v>
      </c>
      <c r="M299" s="1054"/>
      <c r="N299" s="1054"/>
      <c r="O299" s="1054"/>
      <c r="P299" s="1054"/>
      <c r="Q299" s="1055"/>
      <c r="R299" s="1181"/>
      <c r="S299" s="1060"/>
      <c r="T299" s="1060"/>
      <c r="U299" s="1060"/>
      <c r="V299" s="1060"/>
      <c r="W299" s="1182"/>
      <c r="X299" s="1059"/>
      <c r="Y299" s="1060"/>
      <c r="Z299" s="159"/>
      <c r="AA299" s="160"/>
      <c r="AB299" s="150"/>
      <c r="AC299" s="151"/>
      <c r="AD299" s="152"/>
    </row>
    <row r="300" spans="1:30" ht="12" customHeight="1">
      <c r="A300" s="80"/>
      <c r="B300" s="119"/>
      <c r="C300" s="85"/>
      <c r="D300" s="86"/>
      <c r="E300" s="1084"/>
      <c r="F300" s="72"/>
      <c r="G300" s="1264"/>
      <c r="H300" s="1265"/>
      <c r="I300" s="1202"/>
      <c r="J300" s="1203"/>
      <c r="K300" s="1204"/>
      <c r="L300" s="1056"/>
      <c r="M300" s="1057"/>
      <c r="N300" s="1057"/>
      <c r="O300" s="1057"/>
      <c r="P300" s="1057"/>
      <c r="Q300" s="1058"/>
      <c r="R300" s="1183"/>
      <c r="S300" s="1062"/>
      <c r="T300" s="1062"/>
      <c r="U300" s="1062"/>
      <c r="V300" s="1062"/>
      <c r="W300" s="1184"/>
      <c r="X300" s="1061"/>
      <c r="Y300" s="1062"/>
      <c r="Z300" s="161" t="s">
        <v>176</v>
      </c>
      <c r="AA300" s="160"/>
      <c r="AB300" s="150"/>
      <c r="AC300" s="151"/>
      <c r="AD300" s="152"/>
    </row>
    <row r="301" spans="1:30" ht="12" customHeight="1">
      <c r="A301" s="80"/>
      <c r="B301" s="119"/>
      <c r="C301" s="85"/>
      <c r="D301" s="86"/>
      <c r="E301" s="1084"/>
      <c r="F301" s="72"/>
      <c r="G301" s="332"/>
      <c r="H301" s="333"/>
      <c r="I301" s="1202"/>
      <c r="J301" s="1203"/>
      <c r="K301" s="1204"/>
      <c r="L301" s="1053" t="s">
        <v>189</v>
      </c>
      <c r="M301" s="1054"/>
      <c r="N301" s="1054"/>
      <c r="O301" s="1054"/>
      <c r="P301" s="1054"/>
      <c r="Q301" s="1055"/>
      <c r="R301" s="1181"/>
      <c r="S301" s="1060"/>
      <c r="T301" s="1060"/>
      <c r="U301" s="1060"/>
      <c r="V301" s="1060"/>
      <c r="W301" s="1182"/>
      <c r="X301" s="1059"/>
      <c r="Y301" s="1060"/>
      <c r="Z301" s="159"/>
      <c r="AA301" s="160"/>
      <c r="AB301" s="150"/>
      <c r="AC301" s="151"/>
      <c r="AD301" s="152"/>
    </row>
    <row r="302" spans="1:30" ht="12" customHeight="1">
      <c r="A302" s="80"/>
      <c r="B302" s="119"/>
      <c r="C302" s="85"/>
      <c r="D302" s="86"/>
      <c r="E302" s="1084"/>
      <c r="F302" s="72"/>
      <c r="G302" s="332"/>
      <c r="H302" s="333"/>
      <c r="I302" s="1202"/>
      <c r="J302" s="1203"/>
      <c r="K302" s="1204"/>
      <c r="L302" s="1056"/>
      <c r="M302" s="1057"/>
      <c r="N302" s="1057"/>
      <c r="O302" s="1057"/>
      <c r="P302" s="1057"/>
      <c r="Q302" s="1058"/>
      <c r="R302" s="1183"/>
      <c r="S302" s="1062"/>
      <c r="T302" s="1062"/>
      <c r="U302" s="1062"/>
      <c r="V302" s="1062"/>
      <c r="W302" s="1184"/>
      <c r="X302" s="1061"/>
      <c r="Y302" s="1062"/>
      <c r="Z302" s="161" t="s">
        <v>176</v>
      </c>
      <c r="AA302" s="160"/>
      <c r="AB302" s="150"/>
      <c r="AC302" s="151"/>
      <c r="AD302" s="152"/>
    </row>
    <row r="303" spans="1:30" ht="12" customHeight="1">
      <c r="A303" s="80"/>
      <c r="B303" s="119"/>
      <c r="C303" s="85"/>
      <c r="D303" s="86"/>
      <c r="E303" s="1084"/>
      <c r="F303" s="72"/>
      <c r="G303" s="332"/>
      <c r="H303" s="333"/>
      <c r="I303" s="1202"/>
      <c r="J303" s="1203"/>
      <c r="K303" s="1204"/>
      <c r="L303" s="1053" t="s">
        <v>190</v>
      </c>
      <c r="M303" s="1054"/>
      <c r="N303" s="1054"/>
      <c r="O303" s="1054"/>
      <c r="P303" s="1054"/>
      <c r="Q303" s="1055"/>
      <c r="R303" s="1181"/>
      <c r="S303" s="1060"/>
      <c r="T303" s="1060"/>
      <c r="U303" s="1060"/>
      <c r="V303" s="1060"/>
      <c r="W303" s="1182"/>
      <c r="X303" s="1059"/>
      <c r="Y303" s="1060"/>
      <c r="Z303" s="159"/>
      <c r="AA303" s="160"/>
      <c r="AB303" s="150"/>
      <c r="AC303" s="151"/>
      <c r="AD303" s="152"/>
    </row>
    <row r="304" spans="1:30" ht="12" customHeight="1">
      <c r="A304" s="80"/>
      <c r="B304" s="119"/>
      <c r="C304" s="85"/>
      <c r="D304" s="86"/>
      <c r="E304" s="1084"/>
      <c r="F304" s="72"/>
      <c r="G304" s="332"/>
      <c r="H304" s="333"/>
      <c r="I304" s="1205"/>
      <c r="J304" s="1206"/>
      <c r="K304" s="1207"/>
      <c r="L304" s="1056"/>
      <c r="M304" s="1057"/>
      <c r="N304" s="1057"/>
      <c r="O304" s="1057"/>
      <c r="P304" s="1057"/>
      <c r="Q304" s="1058"/>
      <c r="R304" s="1183"/>
      <c r="S304" s="1062"/>
      <c r="T304" s="1062"/>
      <c r="U304" s="1062"/>
      <c r="V304" s="1062"/>
      <c r="W304" s="1184"/>
      <c r="X304" s="1061"/>
      <c r="Y304" s="1062"/>
      <c r="Z304" s="161" t="s">
        <v>176</v>
      </c>
      <c r="AA304" s="160"/>
      <c r="AB304" s="150"/>
      <c r="AC304" s="151"/>
      <c r="AD304" s="152"/>
    </row>
    <row r="305" spans="1:30" ht="12" customHeight="1">
      <c r="A305" s="373"/>
      <c r="B305" s="131"/>
      <c r="C305" s="85"/>
      <c r="D305" s="86"/>
      <c r="E305" s="1084"/>
      <c r="F305" s="72"/>
      <c r="G305" s="1210" t="s">
        <v>191</v>
      </c>
      <c r="H305" s="1211"/>
      <c r="I305" s="1306" t="s">
        <v>192</v>
      </c>
      <c r="J305" s="1307"/>
      <c r="K305" s="1308"/>
      <c r="L305" s="1053" t="s">
        <v>193</v>
      </c>
      <c r="M305" s="1054"/>
      <c r="N305" s="1054"/>
      <c r="O305" s="1054"/>
      <c r="P305" s="1054"/>
      <c r="Q305" s="1055"/>
      <c r="R305" s="1181"/>
      <c r="S305" s="1060"/>
      <c r="T305" s="1060"/>
      <c r="U305" s="1060"/>
      <c r="V305" s="1060"/>
      <c r="W305" s="1182"/>
      <c r="X305" s="1059"/>
      <c r="Y305" s="1060"/>
      <c r="Z305" s="159"/>
      <c r="AA305" s="160"/>
      <c r="AB305" s="150"/>
      <c r="AC305" s="151"/>
      <c r="AD305" s="152"/>
    </row>
    <row r="306" spans="1:30" ht="12" customHeight="1">
      <c r="A306" s="373"/>
      <c r="B306" s="131"/>
      <c r="C306" s="85"/>
      <c r="D306" s="86"/>
      <c r="E306" s="1084"/>
      <c r="F306" s="72"/>
      <c r="G306" s="1212"/>
      <c r="H306" s="1213"/>
      <c r="I306" s="1309"/>
      <c r="J306" s="1310"/>
      <c r="K306" s="1311"/>
      <c r="L306" s="1056"/>
      <c r="M306" s="1057"/>
      <c r="N306" s="1057"/>
      <c r="O306" s="1057"/>
      <c r="P306" s="1057"/>
      <c r="Q306" s="1058"/>
      <c r="R306" s="1183"/>
      <c r="S306" s="1062"/>
      <c r="T306" s="1062"/>
      <c r="U306" s="1062"/>
      <c r="V306" s="1062"/>
      <c r="W306" s="1184"/>
      <c r="X306" s="1061"/>
      <c r="Y306" s="1062"/>
      <c r="Z306" s="161" t="s">
        <v>176</v>
      </c>
      <c r="AA306" s="160"/>
      <c r="AB306" s="150"/>
      <c r="AC306" s="151"/>
      <c r="AD306" s="152"/>
    </row>
    <row r="307" spans="1:30" ht="12" customHeight="1">
      <c r="A307" s="373"/>
      <c r="B307" s="131"/>
      <c r="C307" s="85"/>
      <c r="D307" s="86"/>
      <c r="E307" s="1084"/>
      <c r="F307" s="72"/>
      <c r="G307" s="1212"/>
      <c r="H307" s="1213"/>
      <c r="I307" s="1309"/>
      <c r="J307" s="1310"/>
      <c r="K307" s="1311"/>
      <c r="L307" s="1053" t="s">
        <v>194</v>
      </c>
      <c r="M307" s="1054"/>
      <c r="N307" s="1054"/>
      <c r="O307" s="1054"/>
      <c r="P307" s="1054"/>
      <c r="Q307" s="1055"/>
      <c r="R307" s="1181"/>
      <c r="S307" s="1060"/>
      <c r="T307" s="1060"/>
      <c r="U307" s="1060"/>
      <c r="V307" s="1060"/>
      <c r="W307" s="1182"/>
      <c r="X307" s="1059"/>
      <c r="Y307" s="1060"/>
      <c r="Z307" s="159"/>
      <c r="AA307" s="160"/>
      <c r="AB307" s="150"/>
      <c r="AC307" s="151"/>
      <c r="AD307" s="152"/>
    </row>
    <row r="308" spans="1:30" ht="12" customHeight="1">
      <c r="A308" s="373"/>
      <c r="B308" s="131"/>
      <c r="C308" s="85"/>
      <c r="D308" s="86"/>
      <c r="E308" s="1084"/>
      <c r="F308" s="72"/>
      <c r="G308" s="1214"/>
      <c r="H308" s="1215"/>
      <c r="I308" s="1309"/>
      <c r="J308" s="1310"/>
      <c r="K308" s="1311"/>
      <c r="L308" s="1056"/>
      <c r="M308" s="1057"/>
      <c r="N308" s="1057"/>
      <c r="O308" s="1057"/>
      <c r="P308" s="1057"/>
      <c r="Q308" s="1058"/>
      <c r="R308" s="1183"/>
      <c r="S308" s="1062"/>
      <c r="T308" s="1062"/>
      <c r="U308" s="1062"/>
      <c r="V308" s="1062"/>
      <c r="W308" s="1184"/>
      <c r="X308" s="1061"/>
      <c r="Y308" s="1062"/>
      <c r="Z308" s="161" t="s">
        <v>176</v>
      </c>
      <c r="AA308" s="160"/>
      <c r="AB308" s="150"/>
      <c r="AC308" s="151"/>
      <c r="AD308" s="152"/>
    </row>
    <row r="309" spans="1:30" ht="12" customHeight="1">
      <c r="A309" s="373"/>
      <c r="B309" s="131"/>
      <c r="C309" s="85"/>
      <c r="D309" s="86"/>
      <c r="E309" s="1084"/>
      <c r="F309" s="72"/>
      <c r="G309" s="1228" t="s">
        <v>195</v>
      </c>
      <c r="H309" s="1229"/>
      <c r="I309" s="1118" t="s">
        <v>196</v>
      </c>
      <c r="J309" s="1119"/>
      <c r="K309" s="1119"/>
      <c r="L309" s="1119"/>
      <c r="M309" s="1119"/>
      <c r="N309" s="1119"/>
      <c r="O309" s="1119"/>
      <c r="P309" s="1119"/>
      <c r="Q309" s="1120"/>
      <c r="R309" s="1181"/>
      <c r="S309" s="1060"/>
      <c r="T309" s="1060"/>
      <c r="U309" s="1060"/>
      <c r="V309" s="1060"/>
      <c r="W309" s="1182"/>
      <c r="X309" s="1059"/>
      <c r="Y309" s="1060"/>
      <c r="Z309" s="159"/>
      <c r="AA309" s="160"/>
      <c r="AB309" s="150"/>
      <c r="AC309" s="151"/>
      <c r="AD309" s="152"/>
    </row>
    <row r="310" spans="1:30" ht="12" customHeight="1">
      <c r="A310" s="373"/>
      <c r="B310" s="131"/>
      <c r="C310" s="85"/>
      <c r="D310" s="86"/>
      <c r="E310" s="1084"/>
      <c r="F310" s="72"/>
      <c r="G310" s="1230"/>
      <c r="H310" s="1231"/>
      <c r="I310" s="1121"/>
      <c r="J310" s="1122"/>
      <c r="K310" s="1122"/>
      <c r="L310" s="1122"/>
      <c r="M310" s="1122"/>
      <c r="N310" s="1122"/>
      <c r="O310" s="1122"/>
      <c r="P310" s="1122"/>
      <c r="Q310" s="1123"/>
      <c r="R310" s="1183"/>
      <c r="S310" s="1062"/>
      <c r="T310" s="1062"/>
      <c r="U310" s="1062"/>
      <c r="V310" s="1062"/>
      <c r="W310" s="1184"/>
      <c r="X310" s="1061"/>
      <c r="Y310" s="1062"/>
      <c r="Z310" s="161" t="s">
        <v>176</v>
      </c>
      <c r="AA310" s="160"/>
      <c r="AB310" s="150"/>
      <c r="AC310" s="151"/>
      <c r="AD310" s="152"/>
    </row>
    <row r="311" spans="1:30" ht="12" customHeight="1">
      <c r="A311" s="373"/>
      <c r="B311" s="131"/>
      <c r="C311" s="85"/>
      <c r="D311" s="86"/>
      <c r="E311" s="162"/>
      <c r="F311" s="72"/>
      <c r="G311" s="1228" t="s">
        <v>197</v>
      </c>
      <c r="H311" s="1229"/>
      <c r="I311" s="1118" t="s">
        <v>198</v>
      </c>
      <c r="J311" s="1119"/>
      <c r="K311" s="1119"/>
      <c r="L311" s="1119"/>
      <c r="M311" s="1119"/>
      <c r="N311" s="1119"/>
      <c r="O311" s="1119"/>
      <c r="P311" s="1119"/>
      <c r="Q311" s="1120"/>
      <c r="R311" s="1181"/>
      <c r="S311" s="1060"/>
      <c r="T311" s="1060"/>
      <c r="U311" s="1060"/>
      <c r="V311" s="1060"/>
      <c r="W311" s="1182"/>
      <c r="X311" s="1059"/>
      <c r="Y311" s="1060"/>
      <c r="Z311" s="159"/>
      <c r="AA311" s="160"/>
      <c r="AB311" s="150"/>
      <c r="AC311" s="151"/>
      <c r="AD311" s="152"/>
    </row>
    <row r="312" spans="1:30" ht="12" customHeight="1">
      <c r="A312" s="373"/>
      <c r="B312" s="131"/>
      <c r="C312" s="85"/>
      <c r="D312" s="86"/>
      <c r="E312" s="80"/>
      <c r="F312" s="72"/>
      <c r="G312" s="1230"/>
      <c r="H312" s="1231"/>
      <c r="I312" s="1121"/>
      <c r="J312" s="1122"/>
      <c r="K312" s="1122"/>
      <c r="L312" s="1122"/>
      <c r="M312" s="1122"/>
      <c r="N312" s="1122"/>
      <c r="O312" s="1122"/>
      <c r="P312" s="1122"/>
      <c r="Q312" s="1123"/>
      <c r="R312" s="1183"/>
      <c r="S312" s="1062"/>
      <c r="T312" s="1062"/>
      <c r="U312" s="1062"/>
      <c r="V312" s="1062"/>
      <c r="W312" s="1184"/>
      <c r="X312" s="1061"/>
      <c r="Y312" s="1062"/>
      <c r="Z312" s="161" t="s">
        <v>176</v>
      </c>
      <c r="AA312" s="160"/>
      <c r="AB312" s="150"/>
      <c r="AC312" s="151"/>
      <c r="AD312" s="152"/>
    </row>
    <row r="313" spans="1:30" ht="12" customHeight="1">
      <c r="A313" s="373"/>
      <c r="B313" s="131"/>
      <c r="C313" s="85"/>
      <c r="D313" s="86"/>
      <c r="E313" s="80"/>
      <c r="F313" s="72"/>
      <c r="G313" s="1228" t="s">
        <v>199</v>
      </c>
      <c r="H313" s="1229"/>
      <c r="I313" s="1118" t="s">
        <v>200</v>
      </c>
      <c r="J313" s="1119"/>
      <c r="K313" s="1119"/>
      <c r="L313" s="1119"/>
      <c r="M313" s="1119"/>
      <c r="N313" s="1119"/>
      <c r="O313" s="1119"/>
      <c r="P313" s="1119"/>
      <c r="Q313" s="1120"/>
      <c r="R313" s="1181"/>
      <c r="S313" s="1060"/>
      <c r="T313" s="1060"/>
      <c r="U313" s="1060"/>
      <c r="V313" s="1060"/>
      <c r="W313" s="1182"/>
      <c r="X313" s="1059"/>
      <c r="Y313" s="1060"/>
      <c r="Z313" s="159"/>
      <c r="AA313" s="160"/>
      <c r="AB313" s="150"/>
      <c r="AC313" s="151"/>
      <c r="AD313" s="152"/>
    </row>
    <row r="314" spans="1:30" ht="12" customHeight="1">
      <c r="A314" s="373"/>
      <c r="B314" s="131"/>
      <c r="C314" s="85"/>
      <c r="D314" s="86"/>
      <c r="E314" s="80"/>
      <c r="F314" s="72"/>
      <c r="G314" s="1230"/>
      <c r="H314" s="1231"/>
      <c r="I314" s="1121"/>
      <c r="J314" s="1122"/>
      <c r="K314" s="1122"/>
      <c r="L314" s="1122"/>
      <c r="M314" s="1122"/>
      <c r="N314" s="1122"/>
      <c r="O314" s="1122"/>
      <c r="P314" s="1122"/>
      <c r="Q314" s="1123"/>
      <c r="R314" s="1183"/>
      <c r="S314" s="1062"/>
      <c r="T314" s="1062"/>
      <c r="U314" s="1062"/>
      <c r="V314" s="1062"/>
      <c r="W314" s="1184"/>
      <c r="X314" s="1061"/>
      <c r="Y314" s="1062"/>
      <c r="Z314" s="161" t="s">
        <v>176</v>
      </c>
      <c r="AA314" s="73"/>
      <c r="AB314" s="150"/>
      <c r="AC314" s="151"/>
      <c r="AD314" s="152"/>
    </row>
    <row r="315" spans="1:30" ht="12" customHeight="1">
      <c r="A315" s="373"/>
      <c r="B315" s="131"/>
      <c r="C315" s="85"/>
      <c r="D315" s="86"/>
      <c r="E315" s="80"/>
      <c r="F315" s="72"/>
      <c r="G315" s="1228" t="s">
        <v>201</v>
      </c>
      <c r="H315" s="1229"/>
      <c r="I315" s="1118" t="s">
        <v>202</v>
      </c>
      <c r="J315" s="1119"/>
      <c r="K315" s="1119"/>
      <c r="L315" s="1119"/>
      <c r="M315" s="1119"/>
      <c r="N315" s="1119"/>
      <c r="O315" s="1119"/>
      <c r="P315" s="1119"/>
      <c r="Q315" s="1120"/>
      <c r="R315" s="1181"/>
      <c r="S315" s="1060"/>
      <c r="T315" s="1060"/>
      <c r="U315" s="1060"/>
      <c r="V315" s="1060"/>
      <c r="W315" s="1182"/>
      <c r="X315" s="1059"/>
      <c r="Y315" s="1060"/>
      <c r="Z315" s="159"/>
      <c r="AA315" s="73"/>
      <c r="AB315" s="150"/>
      <c r="AC315" s="151"/>
      <c r="AD315" s="152"/>
    </row>
    <row r="316" spans="1:30" ht="12" customHeight="1">
      <c r="A316" s="373"/>
      <c r="B316" s="131"/>
      <c r="C316" s="85"/>
      <c r="D316" s="86"/>
      <c r="E316" s="80"/>
      <c r="F316" s="72"/>
      <c r="G316" s="1230"/>
      <c r="H316" s="1231"/>
      <c r="I316" s="1121"/>
      <c r="J316" s="1122"/>
      <c r="K316" s="1122"/>
      <c r="L316" s="1122"/>
      <c r="M316" s="1122"/>
      <c r="N316" s="1122"/>
      <c r="O316" s="1122"/>
      <c r="P316" s="1122"/>
      <c r="Q316" s="1123"/>
      <c r="R316" s="1183"/>
      <c r="S316" s="1062"/>
      <c r="T316" s="1062"/>
      <c r="U316" s="1062"/>
      <c r="V316" s="1062"/>
      <c r="W316" s="1184"/>
      <c r="X316" s="1061"/>
      <c r="Y316" s="1062"/>
      <c r="Z316" s="161" t="s">
        <v>176</v>
      </c>
      <c r="AA316" s="73"/>
      <c r="AB316" s="150"/>
      <c r="AC316" s="151"/>
      <c r="AD316" s="152"/>
    </row>
    <row r="317" spans="1:30" ht="12" customHeight="1">
      <c r="A317" s="373"/>
      <c r="B317" s="131"/>
      <c r="C317" s="85"/>
      <c r="D317" s="86"/>
      <c r="E317" s="131"/>
      <c r="F317" s="72"/>
      <c r="G317" s="1228" t="s">
        <v>203</v>
      </c>
      <c r="H317" s="1229"/>
      <c r="I317" s="1118" t="s">
        <v>204</v>
      </c>
      <c r="J317" s="1119"/>
      <c r="K317" s="1119"/>
      <c r="L317" s="1119"/>
      <c r="M317" s="1119"/>
      <c r="N317" s="1119"/>
      <c r="O317" s="1119"/>
      <c r="P317" s="1119"/>
      <c r="Q317" s="1120"/>
      <c r="R317" s="1181"/>
      <c r="S317" s="1060"/>
      <c r="T317" s="1060"/>
      <c r="U317" s="1060"/>
      <c r="V317" s="1060"/>
      <c r="W317" s="1182"/>
      <c r="X317" s="1059"/>
      <c r="Y317" s="1060"/>
      <c r="Z317" s="159"/>
      <c r="AA317" s="73"/>
      <c r="AB317" s="150"/>
      <c r="AC317" s="151"/>
      <c r="AD317" s="152"/>
    </row>
    <row r="318" spans="1:30" ht="12" customHeight="1">
      <c r="A318" s="373"/>
      <c r="B318" s="131"/>
      <c r="C318" s="85"/>
      <c r="D318" s="86"/>
      <c r="E318" s="80"/>
      <c r="F318" s="72"/>
      <c r="G318" s="1230"/>
      <c r="H318" s="1231"/>
      <c r="I318" s="1121"/>
      <c r="J318" s="1122"/>
      <c r="K318" s="1122"/>
      <c r="L318" s="1122"/>
      <c r="M318" s="1122"/>
      <c r="N318" s="1122"/>
      <c r="O318" s="1122"/>
      <c r="P318" s="1122"/>
      <c r="Q318" s="1123"/>
      <c r="R318" s="1183"/>
      <c r="S318" s="1062"/>
      <c r="T318" s="1062"/>
      <c r="U318" s="1062"/>
      <c r="V318" s="1062"/>
      <c r="W318" s="1184"/>
      <c r="X318" s="1061"/>
      <c r="Y318" s="1062"/>
      <c r="Z318" s="161" t="s">
        <v>176</v>
      </c>
      <c r="AA318" s="73"/>
      <c r="AB318" s="150"/>
      <c r="AC318" s="151"/>
      <c r="AD318" s="152"/>
    </row>
    <row r="319" spans="1:30" ht="4.5" customHeight="1">
      <c r="A319" s="374"/>
      <c r="B319" s="353"/>
      <c r="C319" s="93"/>
      <c r="D319" s="94"/>
      <c r="E319" s="91"/>
      <c r="F319" s="95"/>
      <c r="G319" s="351"/>
      <c r="H319" s="351"/>
      <c r="I319" s="351"/>
      <c r="J319" s="351"/>
      <c r="K319" s="351"/>
      <c r="L319" s="351"/>
      <c r="M319" s="351"/>
      <c r="N319" s="351"/>
      <c r="O319" s="351"/>
      <c r="P319" s="351"/>
      <c r="Q319" s="351"/>
      <c r="R319" s="354"/>
      <c r="S319" s="354"/>
      <c r="T319" s="354"/>
      <c r="U319" s="354"/>
      <c r="V319" s="354"/>
      <c r="W319" s="354"/>
      <c r="X319" s="354"/>
      <c r="Y319" s="355"/>
      <c r="Z319" s="356"/>
      <c r="AA319" s="96"/>
      <c r="AB319" s="168"/>
      <c r="AC319" s="169"/>
      <c r="AD319" s="170"/>
    </row>
    <row r="320" spans="1:30" ht="3" customHeight="1">
      <c r="A320" s="375"/>
      <c r="B320" s="342"/>
      <c r="C320" s="324"/>
      <c r="D320" s="100"/>
      <c r="E320" s="335"/>
      <c r="F320" s="101"/>
      <c r="G320" s="343"/>
      <c r="H320" s="343"/>
      <c r="I320" s="343"/>
      <c r="J320" s="343"/>
      <c r="K320" s="343"/>
      <c r="L320" s="343"/>
      <c r="M320" s="343"/>
      <c r="N320" s="343"/>
      <c r="O320" s="343"/>
      <c r="P320" s="343"/>
      <c r="Q320" s="343"/>
      <c r="R320" s="344"/>
      <c r="S320" s="344"/>
      <c r="T320" s="344"/>
      <c r="U320" s="344"/>
      <c r="V320" s="344"/>
      <c r="W320" s="344"/>
      <c r="X320" s="344"/>
      <c r="Y320" s="345"/>
      <c r="Z320" s="346"/>
      <c r="AA320" s="103"/>
      <c r="AB320" s="296"/>
      <c r="AC320" s="297"/>
      <c r="AD320" s="298"/>
    </row>
    <row r="321" spans="1:30" ht="13.5" customHeight="1">
      <c r="A321" s="1074" t="s">
        <v>205</v>
      </c>
      <c r="B321" s="167">
        <v>10</v>
      </c>
      <c r="C321" s="1108" t="s">
        <v>206</v>
      </c>
      <c r="D321" s="86" t="s">
        <v>157</v>
      </c>
      <c r="E321" s="1074" t="s">
        <v>207</v>
      </c>
      <c r="F321" s="72"/>
      <c r="G321" s="55" t="s">
        <v>208</v>
      </c>
      <c r="H321" s="114"/>
      <c r="I321" s="114"/>
      <c r="J321" s="114"/>
      <c r="K321" s="114"/>
      <c r="L321" s="114"/>
      <c r="M321" s="114"/>
      <c r="N321" s="114"/>
      <c r="O321" s="556" t="s">
        <v>209</v>
      </c>
      <c r="P321" s="556"/>
      <c r="Q321" s="556"/>
      <c r="R321" s="556"/>
      <c r="S321" s="556"/>
      <c r="T321" s="556"/>
      <c r="U321" s="556"/>
      <c r="V321" s="556"/>
      <c r="W321" s="556"/>
      <c r="X321" s="556"/>
      <c r="Y321" s="556"/>
      <c r="Z321" s="556"/>
      <c r="AA321" s="73"/>
      <c r="AB321" s="1141" t="s">
        <v>90</v>
      </c>
      <c r="AC321" s="1142"/>
      <c r="AD321" s="1143"/>
    </row>
    <row r="322" spans="1:30">
      <c r="A322" s="1074"/>
      <c r="B322" s="131"/>
      <c r="C322" s="1108"/>
      <c r="D322" s="86"/>
      <c r="E322" s="1074"/>
      <c r="F322" s="72"/>
      <c r="G322" s="1078" t="s">
        <v>71</v>
      </c>
      <c r="H322" s="1079"/>
      <c r="I322" s="1079"/>
      <c r="J322" s="1079"/>
      <c r="K322" s="1079"/>
      <c r="L322" s="1079"/>
      <c r="M322" s="1080"/>
      <c r="N322" s="114"/>
      <c r="O322" s="1110" t="s">
        <v>210</v>
      </c>
      <c r="P322" s="1110"/>
      <c r="Q322" s="1111" t="s">
        <v>211</v>
      </c>
      <c r="R322" s="1112"/>
      <c r="S322" s="1112"/>
      <c r="T322" s="1112"/>
      <c r="U322" s="1112"/>
      <c r="V322" s="1112"/>
      <c r="W322" s="1112"/>
      <c r="X322" s="1112"/>
      <c r="Y322" s="1112"/>
      <c r="Z322" s="1113"/>
      <c r="AA322" s="73"/>
      <c r="AB322" s="1141"/>
      <c r="AC322" s="1142"/>
      <c r="AD322" s="1143"/>
    </row>
    <row r="323" spans="1:30" ht="13.2" customHeight="1">
      <c r="A323" s="80"/>
      <c r="B323" s="119"/>
      <c r="C323" s="1108"/>
      <c r="D323" s="86"/>
      <c r="E323" s="1074"/>
      <c r="F323" s="72"/>
      <c r="G323" s="1081"/>
      <c r="H323" s="1082"/>
      <c r="I323" s="1082"/>
      <c r="J323" s="1082"/>
      <c r="K323" s="1082"/>
      <c r="L323" s="1082"/>
      <c r="M323" s="1083"/>
      <c r="N323" s="544"/>
      <c r="O323" s="1110"/>
      <c r="P323" s="1110"/>
      <c r="Q323" s="1114"/>
      <c r="R323" s="1115"/>
      <c r="S323" s="1115"/>
      <c r="T323" s="1115"/>
      <c r="U323" s="1115"/>
      <c r="V323" s="1115"/>
      <c r="W323" s="1115"/>
      <c r="X323" s="1115"/>
      <c r="Y323" s="1115"/>
      <c r="Z323" s="1116"/>
      <c r="AA323" s="73"/>
      <c r="AB323" s="1141"/>
      <c r="AC323" s="1142"/>
      <c r="AD323" s="1143"/>
    </row>
    <row r="324" spans="1:30">
      <c r="A324" s="80"/>
      <c r="B324" s="119"/>
      <c r="C324" s="1108"/>
      <c r="D324" s="86"/>
      <c r="E324" s="1074"/>
      <c r="F324" s="72"/>
      <c r="N324" s="51"/>
      <c r="O324" s="1110"/>
      <c r="P324" s="1110"/>
      <c r="Q324" s="1111" t="s">
        <v>212</v>
      </c>
      <c r="R324" s="1112"/>
      <c r="S324" s="1112"/>
      <c r="T324" s="1112"/>
      <c r="U324" s="1112"/>
      <c r="V324" s="1112"/>
      <c r="W324" s="1112"/>
      <c r="X324" s="1112"/>
      <c r="Y324" s="1112"/>
      <c r="Z324" s="1113"/>
      <c r="AA324" s="73"/>
      <c r="AB324" s="1141"/>
      <c r="AC324" s="1142"/>
      <c r="AD324" s="1143"/>
    </row>
    <row r="325" spans="1:30">
      <c r="A325" s="80"/>
      <c r="B325" s="119"/>
      <c r="C325" s="1108"/>
      <c r="D325" s="86"/>
      <c r="E325" s="1074"/>
      <c r="F325" s="72"/>
      <c r="N325" s="51"/>
      <c r="O325" s="1110"/>
      <c r="P325" s="1110"/>
      <c r="Q325" s="1114"/>
      <c r="R325" s="1115"/>
      <c r="S325" s="1115"/>
      <c r="T325" s="1115"/>
      <c r="U325" s="1115"/>
      <c r="V325" s="1115"/>
      <c r="W325" s="1115"/>
      <c r="X325" s="1115"/>
      <c r="Y325" s="1115"/>
      <c r="Z325" s="1116"/>
      <c r="AA325" s="73"/>
      <c r="AB325" s="1141"/>
      <c r="AC325" s="1142"/>
      <c r="AD325" s="1143"/>
    </row>
    <row r="326" spans="1:30">
      <c r="A326" s="80"/>
      <c r="B326" s="119"/>
      <c r="C326" s="1108"/>
      <c r="D326" s="86"/>
      <c r="E326" s="1074"/>
      <c r="F326" s="72"/>
      <c r="N326" s="51"/>
      <c r="O326" s="1110" t="s">
        <v>210</v>
      </c>
      <c r="P326" s="1110"/>
      <c r="Q326" s="1111" t="s">
        <v>213</v>
      </c>
      <c r="R326" s="1112"/>
      <c r="S326" s="1112"/>
      <c r="T326" s="1112"/>
      <c r="U326" s="1112"/>
      <c r="V326" s="1112"/>
      <c r="W326" s="1112"/>
      <c r="X326" s="1112"/>
      <c r="Y326" s="1112"/>
      <c r="Z326" s="1113"/>
      <c r="AA326" s="73"/>
      <c r="AB326" s="1141"/>
      <c r="AC326" s="1142"/>
      <c r="AD326" s="1143"/>
    </row>
    <row r="327" spans="1:30" ht="13.5" customHeight="1">
      <c r="A327" s="80"/>
      <c r="B327" s="589">
        <v>11</v>
      </c>
      <c r="C327" s="1117" t="s">
        <v>214</v>
      </c>
      <c r="D327" s="86" t="s">
        <v>157</v>
      </c>
      <c r="E327" s="1074" t="s">
        <v>215</v>
      </c>
      <c r="F327" s="72"/>
      <c r="G327" s="55" t="s">
        <v>208</v>
      </c>
      <c r="H327" s="114"/>
      <c r="I327" s="114"/>
      <c r="J327" s="114"/>
      <c r="K327" s="114"/>
      <c r="L327" s="114"/>
      <c r="M327" s="114"/>
      <c r="N327" s="114"/>
      <c r="O327" s="1110"/>
      <c r="P327" s="1110"/>
      <c r="Q327" s="1114"/>
      <c r="R327" s="1115"/>
      <c r="S327" s="1115"/>
      <c r="T327" s="1115"/>
      <c r="U327" s="1115"/>
      <c r="V327" s="1115"/>
      <c r="W327" s="1115"/>
      <c r="X327" s="1115"/>
      <c r="Y327" s="1115"/>
      <c r="Z327" s="1116"/>
      <c r="AA327" s="73"/>
      <c r="AB327" s="1141" t="s">
        <v>90</v>
      </c>
      <c r="AC327" s="1142"/>
      <c r="AD327" s="1143"/>
    </row>
    <row r="328" spans="1:30" ht="13.2" customHeight="1">
      <c r="A328" s="80"/>
      <c r="B328" s="589"/>
      <c r="C328" s="1117"/>
      <c r="D328" s="86"/>
      <c r="E328" s="1074"/>
      <c r="F328" s="72"/>
      <c r="G328" s="1078" t="s">
        <v>71</v>
      </c>
      <c r="H328" s="1079"/>
      <c r="I328" s="1079"/>
      <c r="J328" s="1079"/>
      <c r="K328" s="1079"/>
      <c r="L328" s="1079"/>
      <c r="M328" s="1080"/>
      <c r="N328" s="114"/>
      <c r="O328" s="1146" t="s">
        <v>210</v>
      </c>
      <c r="P328" s="1147"/>
      <c r="Q328" s="1208" t="s">
        <v>216</v>
      </c>
      <c r="R328" s="1209"/>
      <c r="S328" s="1209"/>
      <c r="T328" s="1312"/>
      <c r="U328" s="1312"/>
      <c r="V328" s="1312"/>
      <c r="W328" s="1312"/>
      <c r="X328" s="1312"/>
      <c r="Y328" s="1312"/>
      <c r="Z328" s="557"/>
      <c r="AA328" s="73"/>
      <c r="AB328" s="1141"/>
      <c r="AC328" s="1142"/>
      <c r="AD328" s="1143"/>
    </row>
    <row r="329" spans="1:30">
      <c r="A329" s="80"/>
      <c r="B329" s="589"/>
      <c r="C329" s="1117"/>
      <c r="D329" s="86"/>
      <c r="E329" s="1074"/>
      <c r="F329" s="72"/>
      <c r="G329" s="1081"/>
      <c r="H329" s="1082"/>
      <c r="I329" s="1082"/>
      <c r="J329" s="1082"/>
      <c r="K329" s="1082"/>
      <c r="L329" s="1082"/>
      <c r="M329" s="1083"/>
      <c r="N329" s="544"/>
      <c r="O329" s="1148"/>
      <c r="P329" s="1149"/>
      <c r="Q329" s="558"/>
      <c r="R329" s="559"/>
      <c r="S329" s="559"/>
      <c r="T329" s="1313"/>
      <c r="U329" s="1313"/>
      <c r="V329" s="1313"/>
      <c r="W329" s="1313"/>
      <c r="X329" s="1313"/>
      <c r="Y329" s="1313"/>
      <c r="Z329" s="560"/>
      <c r="AA329" s="73"/>
      <c r="AB329" s="1141"/>
      <c r="AC329" s="1142"/>
      <c r="AD329" s="1143"/>
    </row>
    <row r="330" spans="1:30">
      <c r="A330" s="80"/>
      <c r="B330" s="589"/>
      <c r="C330" s="1117"/>
      <c r="D330" s="86"/>
      <c r="E330" s="1074"/>
      <c r="F330" s="72"/>
      <c r="N330" s="51"/>
      <c r="O330" s="1148"/>
      <c r="P330" s="1149"/>
      <c r="Q330" s="1064"/>
      <c r="R330" s="1065"/>
      <c r="S330" s="1065"/>
      <c r="T330" s="1313"/>
      <c r="U330" s="1313"/>
      <c r="V330" s="1313"/>
      <c r="W330" s="1313"/>
      <c r="X330" s="1313"/>
      <c r="Y330" s="1313"/>
      <c r="Z330" s="560"/>
      <c r="AA330" s="73"/>
      <c r="AB330" s="1141"/>
      <c r="AC330" s="1142"/>
      <c r="AD330" s="1143"/>
    </row>
    <row r="331" spans="1:30">
      <c r="A331" s="80"/>
      <c r="B331" s="119"/>
      <c r="C331" s="528"/>
      <c r="D331" s="86"/>
      <c r="E331" s="85"/>
      <c r="F331" s="72"/>
      <c r="O331" s="1150"/>
      <c r="P331" s="1151"/>
      <c r="Q331" s="561"/>
      <c r="R331" s="562"/>
      <c r="S331" s="562"/>
      <c r="T331" s="1314"/>
      <c r="U331" s="1314"/>
      <c r="V331" s="1314"/>
      <c r="W331" s="1314"/>
      <c r="X331" s="1314"/>
      <c r="Y331" s="1314"/>
      <c r="Z331" s="563"/>
      <c r="AA331" s="73"/>
      <c r="AB331" s="1141"/>
      <c r="AC331" s="1142"/>
      <c r="AD331" s="1143"/>
    </row>
    <row r="332" spans="1:30">
      <c r="A332" s="80"/>
      <c r="B332" s="119"/>
      <c r="C332" s="85"/>
      <c r="D332" s="86"/>
      <c r="F332" s="72"/>
      <c r="AA332" s="73"/>
      <c r="AB332" s="1141"/>
      <c r="AC332" s="1142"/>
      <c r="AD332" s="1143"/>
    </row>
    <row r="333" spans="1:30" ht="6.9" customHeight="1">
      <c r="A333" s="80"/>
      <c r="B333" s="119"/>
      <c r="C333" s="85"/>
      <c r="D333" s="86"/>
      <c r="F333" s="72"/>
      <c r="G333" s="132"/>
      <c r="H333" s="132"/>
      <c r="I333" s="132"/>
      <c r="J333" s="132"/>
      <c r="K333" s="132"/>
      <c r="L333" s="132"/>
      <c r="M333" s="132"/>
      <c r="N333" s="51"/>
      <c r="O333" s="51"/>
      <c r="P333" s="51"/>
      <c r="Q333" s="51"/>
      <c r="R333" s="51"/>
      <c r="S333" s="51"/>
      <c r="T333" s="51"/>
      <c r="U333" s="51"/>
      <c r="V333" s="51"/>
      <c r="AA333" s="73"/>
      <c r="AB333" s="150"/>
      <c r="AC333" s="151"/>
      <c r="AD333" s="152"/>
    </row>
    <row r="334" spans="1:30" ht="13.2" customHeight="1">
      <c r="A334" s="1084" t="s">
        <v>217</v>
      </c>
      <c r="B334" s="119">
        <v>12</v>
      </c>
      <c r="C334" s="1108" t="s">
        <v>218</v>
      </c>
      <c r="D334" s="86" t="s">
        <v>59</v>
      </c>
      <c r="E334" s="1084" t="s">
        <v>219</v>
      </c>
      <c r="F334" s="72"/>
      <c r="G334" s="1075" t="s">
        <v>49</v>
      </c>
      <c r="H334" s="1075"/>
      <c r="I334" s="1075"/>
      <c r="J334" s="1075"/>
      <c r="K334" s="1075"/>
      <c r="L334" s="1075"/>
      <c r="M334" s="1075"/>
      <c r="N334" s="1076" t="s">
        <v>50</v>
      </c>
      <c r="O334" s="1076"/>
      <c r="P334" s="1076"/>
      <c r="Q334" s="1076"/>
      <c r="R334" s="1076"/>
      <c r="S334" s="1076"/>
      <c r="T334" s="1076"/>
      <c r="U334" s="1076"/>
      <c r="V334" s="1076"/>
      <c r="AA334" s="73"/>
      <c r="AB334" s="1413" t="s">
        <v>220</v>
      </c>
      <c r="AC334" s="1414"/>
      <c r="AD334" s="1415"/>
    </row>
    <row r="335" spans="1:30" ht="13.2" customHeight="1">
      <c r="A335" s="1084"/>
      <c r="B335" s="119"/>
      <c r="C335" s="1108"/>
      <c r="D335" s="86"/>
      <c r="E335" s="1084"/>
      <c r="F335" s="72"/>
      <c r="G335" s="1075"/>
      <c r="H335" s="1075"/>
      <c r="I335" s="1075"/>
      <c r="J335" s="1075"/>
      <c r="K335" s="1075"/>
      <c r="L335" s="1075"/>
      <c r="M335" s="1075"/>
      <c r="N335" s="1076"/>
      <c r="O335" s="1076"/>
      <c r="P335" s="1076"/>
      <c r="Q335" s="1076"/>
      <c r="R335" s="1076"/>
      <c r="S335" s="1076"/>
      <c r="T335" s="1076"/>
      <c r="U335" s="1076"/>
      <c r="V335" s="1076"/>
      <c r="AA335" s="73"/>
      <c r="AB335" s="1413"/>
      <c r="AC335" s="1414"/>
      <c r="AD335" s="1415"/>
    </row>
    <row r="336" spans="1:30" ht="13.2" customHeight="1">
      <c r="A336" s="80"/>
      <c r="B336" s="119"/>
      <c r="C336" s="85"/>
      <c r="D336" s="86"/>
      <c r="E336" s="1084"/>
      <c r="F336" s="72"/>
      <c r="G336" s="132"/>
      <c r="H336" s="132"/>
      <c r="I336" s="132"/>
      <c r="J336" s="132"/>
      <c r="K336" s="132"/>
      <c r="L336" s="132"/>
      <c r="M336" s="132"/>
      <c r="N336" s="51"/>
      <c r="O336" s="51"/>
      <c r="P336" s="51"/>
      <c r="Q336" s="51"/>
      <c r="R336" s="51"/>
      <c r="S336" s="51"/>
      <c r="T336" s="51"/>
      <c r="U336" s="51"/>
      <c r="V336" s="51"/>
      <c r="AA336" s="73"/>
      <c r="AB336" s="150"/>
      <c r="AC336" s="151"/>
      <c r="AD336" s="152"/>
    </row>
    <row r="337" spans="1:30" ht="13.2" customHeight="1">
      <c r="A337" s="80"/>
      <c r="B337" s="119"/>
      <c r="C337" s="85"/>
      <c r="D337" s="86"/>
      <c r="E337" s="1084"/>
      <c r="F337" s="72"/>
      <c r="G337" s="132"/>
      <c r="H337" s="132"/>
      <c r="I337" s="132"/>
      <c r="J337" s="132"/>
      <c r="K337" s="132"/>
      <c r="L337" s="132"/>
      <c r="M337" s="132"/>
      <c r="N337" s="51"/>
      <c r="O337" s="51"/>
      <c r="P337" s="51"/>
      <c r="Q337" s="51"/>
      <c r="R337" s="51"/>
      <c r="S337" s="51"/>
      <c r="T337" s="51"/>
      <c r="U337" s="51"/>
      <c r="V337" s="51"/>
      <c r="AA337" s="73"/>
      <c r="AB337" s="150"/>
      <c r="AC337" s="151"/>
      <c r="AD337" s="152"/>
    </row>
    <row r="338" spans="1:30" ht="13.2" customHeight="1">
      <c r="A338" s="80"/>
      <c r="B338" s="119"/>
      <c r="C338" s="85"/>
      <c r="D338" s="86"/>
      <c r="E338" s="1084"/>
      <c r="F338" s="72"/>
      <c r="G338" s="132"/>
      <c r="H338" s="132"/>
      <c r="I338" s="132"/>
      <c r="J338" s="132"/>
      <c r="K338" s="132"/>
      <c r="L338" s="132"/>
      <c r="M338" s="132"/>
      <c r="N338" s="51"/>
      <c r="O338" s="51"/>
      <c r="P338" s="51"/>
      <c r="Q338" s="51"/>
      <c r="R338" s="51"/>
      <c r="S338" s="51"/>
      <c r="T338" s="51"/>
      <c r="U338" s="51"/>
      <c r="V338" s="51"/>
      <c r="AA338" s="73"/>
      <c r="AB338" s="150"/>
      <c r="AC338" s="151"/>
      <c r="AD338" s="152"/>
    </row>
    <row r="339" spans="1:30" ht="13.2" customHeight="1">
      <c r="A339" s="80"/>
      <c r="B339" s="119"/>
      <c r="C339" s="85"/>
      <c r="D339" s="86"/>
      <c r="E339" s="1084"/>
      <c r="F339" s="72"/>
      <c r="G339" s="132"/>
      <c r="H339" s="132"/>
      <c r="I339" s="132"/>
      <c r="J339" s="132"/>
      <c r="K339" s="132"/>
      <c r="L339" s="132"/>
      <c r="M339" s="132"/>
      <c r="N339" s="51"/>
      <c r="O339" s="51"/>
      <c r="P339" s="51"/>
      <c r="Q339" s="51"/>
      <c r="R339" s="51"/>
      <c r="S339" s="51"/>
      <c r="T339" s="51"/>
      <c r="U339" s="51"/>
      <c r="V339" s="51"/>
      <c r="AA339" s="73"/>
      <c r="AB339" s="150"/>
      <c r="AC339" s="151"/>
      <c r="AD339" s="152"/>
    </row>
    <row r="340" spans="1:30" ht="13.2" customHeight="1">
      <c r="A340" s="80"/>
      <c r="B340" s="589"/>
      <c r="C340" s="537"/>
      <c r="D340" s="86"/>
      <c r="E340" s="1084"/>
      <c r="F340" s="72"/>
      <c r="G340" s="132"/>
      <c r="H340" s="132"/>
      <c r="I340" s="132"/>
      <c r="J340" s="132"/>
      <c r="K340" s="132"/>
      <c r="L340" s="132"/>
      <c r="M340" s="132"/>
      <c r="N340" s="51"/>
      <c r="O340" s="51"/>
      <c r="P340" s="51"/>
      <c r="Q340" s="51"/>
      <c r="R340" s="51"/>
      <c r="S340" s="51"/>
      <c r="T340" s="51"/>
      <c r="U340" s="51"/>
      <c r="V340" s="51"/>
      <c r="AA340" s="73"/>
      <c r="AB340" s="150"/>
      <c r="AC340" s="151"/>
      <c r="AD340" s="152"/>
    </row>
    <row r="341" spans="1:30" ht="6.9" customHeight="1">
      <c r="A341" s="80"/>
      <c r="B341" s="589"/>
      <c r="C341" s="537"/>
      <c r="D341" s="86"/>
      <c r="F341" s="72"/>
      <c r="G341" s="132"/>
      <c r="H341" s="132"/>
      <c r="I341" s="132"/>
      <c r="J341" s="132"/>
      <c r="K341" s="132"/>
      <c r="L341" s="132"/>
      <c r="M341" s="132"/>
      <c r="N341" s="51"/>
      <c r="O341" s="51"/>
      <c r="P341" s="51"/>
      <c r="Q341" s="51"/>
      <c r="R341" s="51"/>
      <c r="S341" s="51"/>
      <c r="T341" s="51"/>
      <c r="U341" s="51"/>
      <c r="V341" s="51"/>
      <c r="AA341" s="73"/>
      <c r="AB341" s="150"/>
      <c r="AC341" s="151"/>
      <c r="AD341" s="152"/>
    </row>
    <row r="342" spans="1:30" ht="13.5" customHeight="1">
      <c r="A342" s="1074" t="s">
        <v>221</v>
      </c>
      <c r="B342" s="1315">
        <v>13</v>
      </c>
      <c r="C342" s="1176" t="s">
        <v>222</v>
      </c>
      <c r="D342" s="86" t="s">
        <v>157</v>
      </c>
      <c r="E342" s="1084" t="s">
        <v>223</v>
      </c>
      <c r="F342" s="72"/>
      <c r="G342" s="1075" t="s">
        <v>49</v>
      </c>
      <c r="H342" s="1075"/>
      <c r="I342" s="1075"/>
      <c r="J342" s="1075"/>
      <c r="K342" s="1075"/>
      <c r="L342" s="1075"/>
      <c r="M342" s="1075"/>
      <c r="N342" s="1076" t="s">
        <v>74</v>
      </c>
      <c r="O342" s="1076"/>
      <c r="P342" s="1076"/>
      <c r="Q342" s="1076"/>
      <c r="R342" s="1076"/>
      <c r="S342" s="1076"/>
      <c r="T342" s="1076"/>
      <c r="U342" s="1076"/>
      <c r="V342" s="1076"/>
      <c r="AA342" s="73"/>
      <c r="AB342" s="1141" t="s">
        <v>90</v>
      </c>
      <c r="AC342" s="1142"/>
      <c r="AD342" s="1143"/>
    </row>
    <row r="343" spans="1:30">
      <c r="A343" s="1074"/>
      <c r="B343" s="1315"/>
      <c r="C343" s="1176"/>
      <c r="D343" s="86"/>
      <c r="E343" s="1084"/>
      <c r="F343" s="72"/>
      <c r="G343" s="1075"/>
      <c r="H343" s="1075"/>
      <c r="I343" s="1075"/>
      <c r="J343" s="1075"/>
      <c r="K343" s="1075"/>
      <c r="L343" s="1075"/>
      <c r="M343" s="1075"/>
      <c r="N343" s="1076"/>
      <c r="O343" s="1076"/>
      <c r="P343" s="1076"/>
      <c r="Q343" s="1076"/>
      <c r="R343" s="1076"/>
      <c r="S343" s="1076"/>
      <c r="T343" s="1076"/>
      <c r="U343" s="1076"/>
      <c r="V343" s="1076"/>
      <c r="AA343" s="73"/>
      <c r="AB343" s="1141"/>
      <c r="AC343" s="1142"/>
      <c r="AD343" s="1143"/>
    </row>
    <row r="344" spans="1:30" ht="6.9" customHeight="1">
      <c r="A344" s="80"/>
      <c r="B344" s="589"/>
      <c r="C344" s="1176"/>
      <c r="D344" s="86"/>
      <c r="E344" s="1084"/>
      <c r="F344" s="72"/>
      <c r="AA344" s="73"/>
      <c r="AB344" s="1141"/>
      <c r="AC344" s="1142"/>
      <c r="AD344" s="1143"/>
    </row>
    <row r="345" spans="1:30">
      <c r="A345" s="80"/>
      <c r="B345" s="589"/>
      <c r="C345" s="1176"/>
      <c r="D345" s="86"/>
      <c r="E345" s="1084"/>
      <c r="F345" s="72"/>
      <c r="G345" s="1066" t="s">
        <v>224</v>
      </c>
      <c r="H345" s="1066"/>
      <c r="I345" s="1066"/>
      <c r="J345" s="1066"/>
      <c r="K345" s="1066"/>
      <c r="L345" s="1066"/>
      <c r="M345" s="1066"/>
      <c r="N345" s="1066"/>
      <c r="O345" s="1066"/>
      <c r="P345" s="1066"/>
      <c r="Q345" s="1066"/>
      <c r="R345" s="1066"/>
      <c r="S345" s="1066"/>
      <c r="T345" s="1066"/>
      <c r="U345" s="1066"/>
      <c r="V345" s="1066"/>
      <c r="W345" s="1066"/>
      <c r="AA345" s="73"/>
      <c r="AB345" s="1141"/>
      <c r="AC345" s="1142"/>
      <c r="AD345" s="1143"/>
    </row>
    <row r="346" spans="1:30">
      <c r="A346" s="80"/>
      <c r="B346" s="119"/>
      <c r="C346" s="85"/>
      <c r="D346" s="86"/>
      <c r="E346" s="1084"/>
      <c r="F346" s="72"/>
      <c r="G346" s="1269" t="s">
        <v>210</v>
      </c>
      <c r="H346" s="1270"/>
      <c r="I346" s="1069" t="s">
        <v>225</v>
      </c>
      <c r="J346" s="1069"/>
      <c r="K346" s="1069"/>
      <c r="L346" s="1069"/>
      <c r="M346" s="1069" t="s">
        <v>226</v>
      </c>
      <c r="N346" s="1069"/>
      <c r="O346" s="1069"/>
      <c r="P346" s="1069"/>
      <c r="Q346" s="1070"/>
      <c r="R346" s="1070"/>
      <c r="S346" s="1070"/>
      <c r="T346" s="1070"/>
      <c r="U346" s="1070"/>
      <c r="V346" s="1070"/>
      <c r="W346" s="1070"/>
      <c r="X346" s="1070"/>
      <c r="Y346" s="1070"/>
      <c r="Z346" s="1070"/>
      <c r="AA346" s="73"/>
      <c r="AB346" s="150"/>
      <c r="AC346" s="151"/>
      <c r="AD346" s="152"/>
    </row>
    <row r="347" spans="1:30" ht="13.5" customHeight="1">
      <c r="A347" s="80"/>
      <c r="B347" s="119"/>
      <c r="C347" s="85"/>
      <c r="D347" s="86"/>
      <c r="E347" s="1084"/>
      <c r="F347" s="72"/>
      <c r="G347" s="1271"/>
      <c r="H347" s="1272"/>
      <c r="I347" s="1069"/>
      <c r="J347" s="1069"/>
      <c r="K347" s="1069"/>
      <c r="L347" s="1069"/>
      <c r="M347" s="1069" t="s">
        <v>227</v>
      </c>
      <c r="N347" s="1069"/>
      <c r="O347" s="1069"/>
      <c r="P347" s="1069"/>
      <c r="Q347" s="1070"/>
      <c r="R347" s="1070"/>
      <c r="S347" s="1070"/>
      <c r="T347" s="1070"/>
      <c r="U347" s="1070"/>
      <c r="V347" s="1070"/>
      <c r="W347" s="1070"/>
      <c r="X347" s="1070"/>
      <c r="Y347" s="1070"/>
      <c r="Z347" s="1070"/>
      <c r="AA347" s="73"/>
      <c r="AB347" s="150"/>
      <c r="AC347" s="151"/>
      <c r="AD347" s="152"/>
    </row>
    <row r="348" spans="1:30" ht="13.5" customHeight="1">
      <c r="A348" s="80"/>
      <c r="B348" s="119"/>
      <c r="C348" s="85"/>
      <c r="D348" s="86"/>
      <c r="E348" s="1084"/>
      <c r="F348" s="72"/>
      <c r="G348" s="1269" t="s">
        <v>210</v>
      </c>
      <c r="H348" s="1270"/>
      <c r="I348" s="1069" t="s">
        <v>228</v>
      </c>
      <c r="J348" s="1069"/>
      <c r="K348" s="1069"/>
      <c r="L348" s="1069"/>
      <c r="M348" s="1070"/>
      <c r="N348" s="1070"/>
      <c r="O348" s="1070"/>
      <c r="P348" s="1070"/>
      <c r="Q348" s="1070"/>
      <c r="R348" s="1070"/>
      <c r="S348" s="1070"/>
      <c r="T348" s="1070"/>
      <c r="U348" s="1070"/>
      <c r="V348" s="1070"/>
      <c r="W348" s="1070"/>
      <c r="X348" s="1070"/>
      <c r="Y348" s="1070"/>
      <c r="Z348" s="1070"/>
      <c r="AA348" s="73"/>
      <c r="AB348" s="150"/>
      <c r="AC348" s="151"/>
      <c r="AD348" s="152"/>
    </row>
    <row r="349" spans="1:30" ht="13.5" customHeight="1">
      <c r="A349" s="80"/>
      <c r="B349" s="119"/>
      <c r="C349" s="85"/>
      <c r="D349" s="86"/>
      <c r="E349" s="1084"/>
      <c r="F349" s="72"/>
      <c r="G349" s="1271"/>
      <c r="H349" s="1272"/>
      <c r="I349" s="1069"/>
      <c r="J349" s="1069"/>
      <c r="K349" s="1069"/>
      <c r="L349" s="1069"/>
      <c r="M349" s="1070"/>
      <c r="N349" s="1070"/>
      <c r="O349" s="1070"/>
      <c r="P349" s="1070"/>
      <c r="Q349" s="1070"/>
      <c r="R349" s="1070"/>
      <c r="S349" s="1070"/>
      <c r="T349" s="1070"/>
      <c r="U349" s="1070"/>
      <c r="V349" s="1070"/>
      <c r="W349" s="1070"/>
      <c r="X349" s="1070"/>
      <c r="Y349" s="1070"/>
      <c r="Z349" s="1070"/>
      <c r="AA349" s="73"/>
      <c r="AB349" s="150"/>
      <c r="AC349" s="151"/>
      <c r="AD349" s="152"/>
    </row>
    <row r="350" spans="1:30" ht="13.5" customHeight="1">
      <c r="A350" s="80"/>
      <c r="B350" s="119"/>
      <c r="C350" s="85"/>
      <c r="D350" s="86"/>
      <c r="E350" s="80"/>
      <c r="F350" s="72"/>
      <c r="G350" s="1047"/>
      <c r="H350" s="1048"/>
      <c r="I350" s="1050" t="s">
        <v>229</v>
      </c>
      <c r="J350" s="1051"/>
      <c r="K350" s="1051"/>
      <c r="L350" s="1051"/>
      <c r="M350" s="1052"/>
      <c r="N350" s="1052"/>
      <c r="O350" s="1052"/>
      <c r="P350" s="1052"/>
      <c r="Q350" s="1052"/>
      <c r="R350" s="1052"/>
      <c r="S350" s="1052"/>
      <c r="T350" s="1052"/>
      <c r="U350" s="1052"/>
      <c r="V350" s="1052"/>
      <c r="W350" s="1052"/>
      <c r="X350" s="1052"/>
      <c r="Y350" s="1052"/>
      <c r="Z350" s="171" t="s">
        <v>230</v>
      </c>
      <c r="AA350" s="73"/>
      <c r="AB350" s="75"/>
      <c r="AC350" s="76"/>
      <c r="AD350" s="77"/>
    </row>
    <row r="351" spans="1:30" ht="6.9" customHeight="1">
      <c r="A351" s="80"/>
      <c r="B351" s="119"/>
      <c r="C351" s="85"/>
      <c r="D351" s="86"/>
      <c r="F351" s="72"/>
      <c r="G351" s="132"/>
      <c r="H351" s="132"/>
      <c r="I351" s="132"/>
      <c r="J351" s="132"/>
      <c r="K351" s="132"/>
      <c r="L351" s="132"/>
      <c r="M351" s="132"/>
      <c r="N351" s="51"/>
      <c r="O351" s="51"/>
      <c r="P351" s="51"/>
      <c r="Q351" s="51"/>
      <c r="R351" s="51"/>
      <c r="S351" s="51"/>
      <c r="T351" s="51"/>
      <c r="U351" s="51"/>
      <c r="V351" s="51"/>
      <c r="AA351" s="73"/>
      <c r="AB351" s="150"/>
      <c r="AC351" s="151"/>
      <c r="AD351" s="152"/>
    </row>
    <row r="352" spans="1:30" ht="13.5" customHeight="1">
      <c r="A352" s="80"/>
      <c r="B352" s="119"/>
      <c r="C352" s="85"/>
      <c r="D352" s="86"/>
      <c r="E352" s="80"/>
      <c r="F352" s="72"/>
      <c r="G352" s="1" t="s">
        <v>231</v>
      </c>
      <c r="AA352" s="73"/>
      <c r="AB352" s="75"/>
      <c r="AC352" s="76"/>
      <c r="AD352" s="77"/>
    </row>
    <row r="353" spans="1:30" ht="13.5" customHeight="1">
      <c r="A353" s="80"/>
      <c r="B353" s="119"/>
      <c r="C353" s="85"/>
      <c r="D353" s="86"/>
      <c r="E353" s="80"/>
      <c r="F353" s="72"/>
      <c r="G353" s="1047"/>
      <c r="H353" s="1048"/>
      <c r="I353" s="1071" t="s">
        <v>232</v>
      </c>
      <c r="J353" s="1072"/>
      <c r="K353" s="1072"/>
      <c r="L353" s="1072"/>
      <c r="M353" s="1072"/>
      <c r="N353" s="1072"/>
      <c r="O353" s="1072"/>
      <c r="P353" s="1072"/>
      <c r="Q353" s="1072"/>
      <c r="R353" s="1072"/>
      <c r="S353" s="1072"/>
      <c r="T353" s="1072"/>
      <c r="U353" s="1072"/>
      <c r="V353" s="1072"/>
      <c r="W353" s="1072"/>
      <c r="X353" s="1072"/>
      <c r="Y353" s="1072"/>
      <c r="Z353" s="1073"/>
      <c r="AA353" s="73"/>
      <c r="AB353" s="75"/>
      <c r="AC353" s="76"/>
      <c r="AD353" s="77"/>
    </row>
    <row r="354" spans="1:30" ht="13.5" customHeight="1">
      <c r="A354" s="80"/>
      <c r="B354" s="119"/>
      <c r="C354" s="85"/>
      <c r="D354" s="86"/>
      <c r="E354" s="80"/>
      <c r="F354" s="72"/>
      <c r="G354" s="1047"/>
      <c r="H354" s="1048"/>
      <c r="I354" s="1071" t="s">
        <v>233</v>
      </c>
      <c r="J354" s="1072"/>
      <c r="K354" s="1072"/>
      <c r="L354" s="1072"/>
      <c r="M354" s="1072"/>
      <c r="N354" s="1072"/>
      <c r="O354" s="1072"/>
      <c r="P354" s="1072"/>
      <c r="Q354" s="1072"/>
      <c r="R354" s="1072"/>
      <c r="S354" s="1072"/>
      <c r="T354" s="1072"/>
      <c r="U354" s="1072"/>
      <c r="V354" s="1072"/>
      <c r="W354" s="1072"/>
      <c r="X354" s="1072"/>
      <c r="Y354" s="1072"/>
      <c r="Z354" s="1073"/>
      <c r="AA354" s="73"/>
      <c r="AB354" s="75"/>
      <c r="AC354" s="76"/>
      <c r="AD354" s="77"/>
    </row>
    <row r="355" spans="1:30" ht="13.5" customHeight="1">
      <c r="A355" s="588"/>
      <c r="B355" s="589"/>
      <c r="C355" s="537"/>
      <c r="D355" s="86"/>
      <c r="E355" s="80"/>
      <c r="F355" s="72"/>
      <c r="G355" s="1047" t="s">
        <v>210</v>
      </c>
      <c r="H355" s="1048"/>
      <c r="I355" s="173" t="s">
        <v>229</v>
      </c>
      <c r="J355" s="174"/>
      <c r="K355" s="174"/>
      <c r="L355" s="174"/>
      <c r="M355" s="1049"/>
      <c r="N355" s="1049"/>
      <c r="O355" s="1049"/>
      <c r="P355" s="1049"/>
      <c r="Q355" s="1049"/>
      <c r="R355" s="1049"/>
      <c r="S355" s="1049"/>
      <c r="T355" s="1049"/>
      <c r="U355" s="1049"/>
      <c r="V355" s="1049"/>
      <c r="W355" s="1049"/>
      <c r="X355" s="1049"/>
      <c r="Y355" s="1049"/>
      <c r="Z355" s="175" t="s">
        <v>230</v>
      </c>
      <c r="AA355" s="73"/>
      <c r="AB355" s="164"/>
      <c r="AC355" s="165"/>
      <c r="AD355" s="166"/>
    </row>
    <row r="356" spans="1:30" ht="6.9" customHeight="1">
      <c r="A356" s="588"/>
      <c r="B356" s="589"/>
      <c r="C356" s="537"/>
      <c r="D356" s="86"/>
      <c r="F356" s="72"/>
      <c r="G356" s="132"/>
      <c r="H356" s="132"/>
      <c r="I356" s="132"/>
      <c r="J356" s="132"/>
      <c r="K356" s="132"/>
      <c r="L356" s="132"/>
      <c r="M356" s="132"/>
      <c r="N356" s="51"/>
      <c r="O356" s="51"/>
      <c r="P356" s="51"/>
      <c r="Q356" s="51"/>
      <c r="R356" s="51"/>
      <c r="S356" s="51"/>
      <c r="T356" s="51"/>
      <c r="U356" s="51"/>
      <c r="V356" s="51"/>
      <c r="AA356" s="73"/>
      <c r="AB356" s="150"/>
      <c r="AC356" s="151"/>
      <c r="AD356" s="152"/>
    </row>
    <row r="357" spans="1:30" ht="13.5" customHeight="1">
      <c r="A357" s="588"/>
      <c r="B357" s="1315">
        <v>14</v>
      </c>
      <c r="C357" s="537" t="s">
        <v>234</v>
      </c>
      <c r="D357" s="86" t="s">
        <v>59</v>
      </c>
      <c r="E357" s="1074" t="s">
        <v>235</v>
      </c>
      <c r="F357" s="72"/>
      <c r="G357" s="1075" t="s">
        <v>49</v>
      </c>
      <c r="H357" s="1075"/>
      <c r="I357" s="1075"/>
      <c r="J357" s="1075"/>
      <c r="K357" s="1075"/>
      <c r="L357" s="1075"/>
      <c r="M357" s="1075"/>
      <c r="N357" s="1076" t="s">
        <v>74</v>
      </c>
      <c r="O357" s="1076"/>
      <c r="P357" s="1076"/>
      <c r="Q357" s="1076"/>
      <c r="R357" s="1076"/>
      <c r="S357" s="1076"/>
      <c r="T357" s="1076"/>
      <c r="U357" s="1076"/>
      <c r="V357" s="1076"/>
      <c r="AA357" s="73"/>
      <c r="AB357" s="1225" t="s">
        <v>51</v>
      </c>
      <c r="AC357" s="1226"/>
      <c r="AD357" s="1227"/>
    </row>
    <row r="358" spans="1:30" ht="13.5" customHeight="1">
      <c r="A358" s="588"/>
      <c r="B358" s="1315"/>
      <c r="C358" s="537"/>
      <c r="D358" s="86"/>
      <c r="E358" s="1074"/>
      <c r="F358" s="72"/>
      <c r="G358" s="1075"/>
      <c r="H358" s="1075"/>
      <c r="I358" s="1075"/>
      <c r="J358" s="1075"/>
      <c r="K358" s="1075"/>
      <c r="L358" s="1075"/>
      <c r="M358" s="1075"/>
      <c r="N358" s="1076"/>
      <c r="O358" s="1076"/>
      <c r="P358" s="1076"/>
      <c r="Q358" s="1076"/>
      <c r="R358" s="1076"/>
      <c r="S358" s="1076"/>
      <c r="T358" s="1076"/>
      <c r="U358" s="1076"/>
      <c r="V358" s="1076"/>
      <c r="AA358" s="73"/>
      <c r="AB358" s="1225"/>
      <c r="AC358" s="1226"/>
      <c r="AD358" s="1227"/>
    </row>
    <row r="359" spans="1:30" ht="6.75" customHeight="1">
      <c r="A359" s="80"/>
      <c r="B359" s="119"/>
      <c r="C359" s="85"/>
      <c r="D359" s="86"/>
      <c r="E359" s="1074"/>
      <c r="F359" s="72"/>
      <c r="AA359" s="73"/>
      <c r="AB359" s="1225"/>
      <c r="AC359" s="1226"/>
      <c r="AD359" s="1227"/>
    </row>
    <row r="360" spans="1:30" ht="13.5" customHeight="1">
      <c r="A360" s="80"/>
      <c r="B360" s="536"/>
      <c r="C360" s="85"/>
      <c r="D360" s="86"/>
      <c r="E360" s="1074"/>
      <c r="F360" s="72"/>
      <c r="G360" s="1066" t="s">
        <v>236</v>
      </c>
      <c r="H360" s="1066"/>
      <c r="I360" s="1066"/>
      <c r="J360" s="1066"/>
      <c r="K360" s="1066"/>
      <c r="L360" s="1066"/>
      <c r="M360" s="1066"/>
      <c r="N360" s="1066"/>
      <c r="O360" s="1066"/>
      <c r="P360" s="1066"/>
      <c r="Q360" s="1066"/>
      <c r="R360" s="1066"/>
      <c r="S360" s="1066"/>
      <c r="T360" s="1066"/>
      <c r="U360" s="1066"/>
      <c r="V360" s="1066"/>
      <c r="W360" s="1066"/>
      <c r="AA360" s="73"/>
      <c r="AB360" s="1225"/>
      <c r="AC360" s="1226"/>
      <c r="AD360" s="1227"/>
    </row>
    <row r="361" spans="1:30" ht="13.5" customHeight="1">
      <c r="A361" s="80"/>
      <c r="B361" s="536"/>
      <c r="C361" s="85"/>
      <c r="D361" s="86"/>
      <c r="E361" s="1074"/>
      <c r="F361" s="72"/>
      <c r="G361" s="1246" t="s">
        <v>237</v>
      </c>
      <c r="H361" s="1246"/>
      <c r="I361" s="1246"/>
      <c r="J361" s="1246"/>
      <c r="K361" s="1246"/>
      <c r="L361" s="1246"/>
      <c r="M361" s="1316"/>
      <c r="N361" s="1052"/>
      <c r="O361" s="1052"/>
      <c r="P361" s="1052"/>
      <c r="Q361" s="1052"/>
      <c r="R361" s="1052"/>
      <c r="S361" s="1052"/>
      <c r="T361" s="1052"/>
      <c r="U361" s="1052"/>
      <c r="V361" s="1052"/>
      <c r="W361" s="1052"/>
      <c r="X361" s="1052"/>
      <c r="Y361" s="1052"/>
      <c r="Z361" s="1317"/>
      <c r="AA361" s="73"/>
      <c r="AB361" s="1225"/>
      <c r="AC361" s="1226"/>
      <c r="AD361" s="1227"/>
    </row>
    <row r="362" spans="1:30" ht="13.5" customHeight="1">
      <c r="A362" s="80"/>
      <c r="B362" s="536"/>
      <c r="C362" s="85"/>
      <c r="D362" s="86"/>
      <c r="E362" s="1074"/>
      <c r="F362" s="72"/>
      <c r="G362" s="1318" t="s">
        <v>238</v>
      </c>
      <c r="H362" s="1318"/>
      <c r="I362" s="1318"/>
      <c r="J362" s="1318"/>
      <c r="K362" s="1318"/>
      <c r="L362" s="1318"/>
      <c r="M362" s="1319"/>
      <c r="N362" s="1320"/>
      <c r="O362" s="1320"/>
      <c r="P362" s="179" t="s">
        <v>239</v>
      </c>
      <c r="Q362" s="1318" t="s">
        <v>240</v>
      </c>
      <c r="R362" s="1318"/>
      <c r="S362" s="1318"/>
      <c r="T362" s="1318"/>
      <c r="U362" s="1318"/>
      <c r="V362" s="1318"/>
      <c r="W362" s="1319"/>
      <c r="X362" s="1320"/>
      <c r="Y362" s="1320"/>
      <c r="Z362" s="179" t="s">
        <v>239</v>
      </c>
      <c r="AA362" s="73"/>
      <c r="AB362" s="1225"/>
      <c r="AC362" s="1226"/>
      <c r="AD362" s="1227"/>
    </row>
    <row r="363" spans="1:30" ht="13.5" customHeight="1">
      <c r="A363" s="80"/>
      <c r="B363" s="536"/>
      <c r="C363" s="85"/>
      <c r="D363" s="86"/>
      <c r="E363" s="85"/>
      <c r="F363" s="72"/>
      <c r="G363" s="624"/>
      <c r="H363" s="624"/>
      <c r="I363" s="624"/>
      <c r="J363" s="624"/>
      <c r="K363" s="624"/>
      <c r="L363" s="624"/>
      <c r="M363" s="624"/>
      <c r="N363" s="625"/>
      <c r="O363" s="625"/>
      <c r="P363" s="625"/>
      <c r="Q363" s="625"/>
      <c r="R363" s="625"/>
      <c r="S363" s="625"/>
      <c r="T363" s="625"/>
      <c r="U363" s="625"/>
      <c r="V363" s="625"/>
      <c r="W363" s="102"/>
      <c r="X363" s="102"/>
      <c r="Y363" s="102"/>
      <c r="Z363" s="102"/>
      <c r="AA363" s="73"/>
      <c r="AB363" s="110"/>
      <c r="AC363" s="111"/>
      <c r="AD363" s="112"/>
    </row>
    <row r="364" spans="1:30" ht="13.5" customHeight="1">
      <c r="A364" s="80"/>
      <c r="B364" s="536"/>
      <c r="C364" s="85"/>
      <c r="D364" s="86"/>
      <c r="E364" s="85"/>
      <c r="F364" s="72"/>
      <c r="G364" s="132"/>
      <c r="H364" s="132"/>
      <c r="I364" s="132"/>
      <c r="J364" s="132"/>
      <c r="K364" s="132"/>
      <c r="L364" s="132"/>
      <c r="M364" s="132"/>
      <c r="N364" s="51"/>
      <c r="O364" s="51"/>
      <c r="P364" s="51"/>
      <c r="Q364" s="51"/>
      <c r="R364" s="51"/>
      <c r="S364" s="51"/>
      <c r="T364" s="51"/>
      <c r="U364" s="51"/>
      <c r="V364" s="51"/>
      <c r="AA364" s="73"/>
      <c r="AB364" s="110"/>
      <c r="AC364" s="111"/>
      <c r="AD364" s="112"/>
    </row>
    <row r="365" spans="1:30" ht="6.9" customHeight="1">
      <c r="A365" s="91"/>
      <c r="B365" s="143"/>
      <c r="C365" s="93"/>
      <c r="D365" s="94"/>
      <c r="E365" s="357"/>
      <c r="F365" s="95"/>
      <c r="G365" s="585"/>
      <c r="H365" s="585"/>
      <c r="I365" s="585"/>
      <c r="J365" s="585"/>
      <c r="K365" s="585"/>
      <c r="L365" s="585"/>
      <c r="M365" s="585"/>
      <c r="N365" s="586"/>
      <c r="O365" s="586"/>
      <c r="P365" s="586"/>
      <c r="Q365" s="586"/>
      <c r="R365" s="586"/>
      <c r="S365" s="586"/>
      <c r="T365" s="586"/>
      <c r="U365" s="586"/>
      <c r="V365" s="586"/>
      <c r="W365" s="56"/>
      <c r="X365" s="56"/>
      <c r="Y365" s="56"/>
      <c r="Z365" s="56"/>
      <c r="AA365" s="96"/>
      <c r="AB365" s="168"/>
      <c r="AC365" s="169"/>
      <c r="AD365" s="170"/>
    </row>
    <row r="366" spans="1:30" ht="3.75" customHeight="1">
      <c r="A366" s="97"/>
      <c r="B366" s="347"/>
      <c r="C366" s="99"/>
      <c r="D366" s="100"/>
      <c r="E366" s="97"/>
      <c r="F366" s="101"/>
      <c r="G366" s="102"/>
      <c r="H366" s="102"/>
      <c r="I366" s="102"/>
      <c r="J366" s="102"/>
      <c r="K366" s="102"/>
      <c r="L366" s="102"/>
      <c r="M366" s="102"/>
      <c r="N366" s="102"/>
      <c r="O366" s="102"/>
      <c r="P366" s="102"/>
      <c r="Q366" s="102"/>
      <c r="R366" s="102"/>
      <c r="S366" s="102"/>
      <c r="T366" s="102"/>
      <c r="U366" s="102"/>
      <c r="V366" s="102"/>
      <c r="W366" s="102"/>
      <c r="X366" s="102"/>
      <c r="Y366" s="102"/>
      <c r="Z366" s="102"/>
      <c r="AA366" s="103"/>
      <c r="AB366" s="348"/>
      <c r="AC366" s="349"/>
      <c r="AD366" s="350"/>
    </row>
    <row r="367" spans="1:30" ht="13.5" customHeight="1">
      <c r="A367" s="80"/>
      <c r="B367" s="589">
        <v>15</v>
      </c>
      <c r="C367" s="1117" t="s">
        <v>241</v>
      </c>
      <c r="D367" s="609" t="s">
        <v>157</v>
      </c>
      <c r="E367" s="1172" t="s">
        <v>242</v>
      </c>
      <c r="F367" s="592"/>
      <c r="G367" s="556" t="s">
        <v>243</v>
      </c>
      <c r="H367" s="556"/>
      <c r="I367" s="556"/>
      <c r="J367" s="556"/>
      <c r="K367" s="556"/>
      <c r="L367" s="556"/>
      <c r="M367" s="556"/>
      <c r="N367" s="556"/>
      <c r="O367" s="556"/>
      <c r="P367" s="556"/>
      <c r="Q367" s="556"/>
      <c r="R367" s="556"/>
      <c r="S367" s="556"/>
      <c r="T367" s="556"/>
      <c r="U367" s="556"/>
      <c r="V367" s="556"/>
      <c r="W367" s="556"/>
      <c r="X367" s="556"/>
      <c r="Y367" s="556"/>
      <c r="Z367" s="556"/>
      <c r="AA367" s="597"/>
      <c r="AB367" s="626"/>
      <c r="AC367" s="627"/>
      <c r="AD367" s="628"/>
    </row>
    <row r="368" spans="1:30" ht="13.5" customHeight="1">
      <c r="A368" s="80"/>
      <c r="B368" s="589"/>
      <c r="C368" s="1117"/>
      <c r="D368" s="609"/>
      <c r="E368" s="1172"/>
      <c r="F368" s="592"/>
      <c r="G368" s="1100" t="s">
        <v>49</v>
      </c>
      <c r="H368" s="1100"/>
      <c r="I368" s="1100"/>
      <c r="J368" s="1100"/>
      <c r="K368" s="1100"/>
      <c r="L368" s="1100"/>
      <c r="M368" s="1100"/>
      <c r="N368" s="1101" t="s">
        <v>74</v>
      </c>
      <c r="O368" s="1101"/>
      <c r="P368" s="1101"/>
      <c r="Q368" s="1101"/>
      <c r="R368" s="1101"/>
      <c r="S368" s="1101"/>
      <c r="T368" s="1101"/>
      <c r="U368" s="1101"/>
      <c r="V368" s="1101"/>
      <c r="W368" s="556"/>
      <c r="X368" s="556"/>
      <c r="Y368" s="556"/>
      <c r="Z368" s="556"/>
      <c r="AA368" s="597"/>
      <c r="AB368" s="1124" t="s">
        <v>90</v>
      </c>
      <c r="AC368" s="1125"/>
      <c r="AD368" s="1126"/>
    </row>
    <row r="369" spans="1:30" ht="13.5" customHeight="1">
      <c r="A369" s="80"/>
      <c r="B369" s="589"/>
      <c r="C369" s="1117"/>
      <c r="D369" s="609"/>
      <c r="E369" s="1172"/>
      <c r="F369" s="592"/>
      <c r="G369" s="1100"/>
      <c r="H369" s="1100"/>
      <c r="I369" s="1100"/>
      <c r="J369" s="1100"/>
      <c r="K369" s="1100"/>
      <c r="L369" s="1100"/>
      <c r="M369" s="1100"/>
      <c r="N369" s="1101"/>
      <c r="O369" s="1101"/>
      <c r="P369" s="1101"/>
      <c r="Q369" s="1101"/>
      <c r="R369" s="1101"/>
      <c r="S369" s="1101"/>
      <c r="T369" s="1101"/>
      <c r="U369" s="1101"/>
      <c r="V369" s="1101"/>
      <c r="W369" s="556"/>
      <c r="X369" s="556"/>
      <c r="Y369" s="556"/>
      <c r="Z369" s="556"/>
      <c r="AA369" s="597"/>
      <c r="AB369" s="1124"/>
      <c r="AC369" s="1125"/>
      <c r="AD369" s="1126"/>
    </row>
    <row r="370" spans="1:30" ht="13.5" customHeight="1">
      <c r="A370" s="80"/>
      <c r="B370" s="589"/>
      <c r="C370" s="537"/>
      <c r="D370" s="609"/>
      <c r="E370" s="1172"/>
      <c r="F370" s="592"/>
      <c r="G370" s="556"/>
      <c r="H370" s="556"/>
      <c r="I370" s="556"/>
      <c r="J370" s="556"/>
      <c r="K370" s="556"/>
      <c r="L370" s="556"/>
      <c r="M370" s="556"/>
      <c r="N370" s="556"/>
      <c r="O370" s="556"/>
      <c r="P370" s="556"/>
      <c r="Q370" s="556"/>
      <c r="R370" s="556"/>
      <c r="S370" s="556"/>
      <c r="T370" s="556"/>
      <c r="U370" s="556"/>
      <c r="V370" s="556"/>
      <c r="W370" s="556"/>
      <c r="X370" s="556"/>
      <c r="Y370" s="556"/>
      <c r="Z370" s="556"/>
      <c r="AA370" s="597"/>
      <c r="AB370" s="1124"/>
      <c r="AC370" s="1125"/>
      <c r="AD370" s="1126"/>
    </row>
    <row r="371" spans="1:30" ht="13.5" customHeight="1">
      <c r="A371" s="80"/>
      <c r="B371" s="589"/>
      <c r="C371" s="537"/>
      <c r="D371" s="609"/>
      <c r="E371" s="1172"/>
      <c r="F371" s="592"/>
      <c r="G371" s="556" t="s">
        <v>244</v>
      </c>
      <c r="H371" s="556"/>
      <c r="I371" s="556"/>
      <c r="J371" s="556"/>
      <c r="K371" s="556"/>
      <c r="L371" s="556"/>
      <c r="M371" s="556"/>
      <c r="N371" s="556"/>
      <c r="O371" s="556"/>
      <c r="P371" s="556"/>
      <c r="Q371" s="556"/>
      <c r="R371" s="556"/>
      <c r="S371" s="556"/>
      <c r="T371" s="556"/>
      <c r="U371" s="556"/>
      <c r="V371" s="556"/>
      <c r="W371" s="556"/>
      <c r="X371" s="556"/>
      <c r="Y371" s="556"/>
      <c r="Z371" s="556"/>
      <c r="AA371" s="597"/>
      <c r="AB371" s="629"/>
      <c r="AC371" s="630"/>
      <c r="AD371" s="631"/>
    </row>
    <row r="372" spans="1:30" ht="13.5" customHeight="1">
      <c r="A372" s="80"/>
      <c r="B372" s="589"/>
      <c r="C372" s="537"/>
      <c r="D372" s="609" t="s">
        <v>157</v>
      </c>
      <c r="E372" s="1172"/>
      <c r="F372" s="592"/>
      <c r="G372" s="1100" t="s">
        <v>49</v>
      </c>
      <c r="H372" s="1100"/>
      <c r="I372" s="1100"/>
      <c r="J372" s="1100"/>
      <c r="K372" s="1100"/>
      <c r="L372" s="1100"/>
      <c r="M372" s="1100"/>
      <c r="N372" s="1101" t="s">
        <v>74</v>
      </c>
      <c r="O372" s="1101"/>
      <c r="P372" s="1101"/>
      <c r="Q372" s="1101"/>
      <c r="R372" s="1101"/>
      <c r="S372" s="1101"/>
      <c r="T372" s="1101"/>
      <c r="U372" s="1101"/>
      <c r="V372" s="1101"/>
      <c r="W372" s="556"/>
      <c r="X372" s="556"/>
      <c r="Y372" s="556"/>
      <c r="Z372" s="556"/>
      <c r="AA372" s="597"/>
      <c r="AB372" s="1124" t="s">
        <v>90</v>
      </c>
      <c r="AC372" s="1125"/>
      <c r="AD372" s="1126"/>
    </row>
    <row r="373" spans="1:30" ht="13.5" customHeight="1">
      <c r="A373" s="80"/>
      <c r="B373" s="589"/>
      <c r="C373" s="537"/>
      <c r="D373" s="609"/>
      <c r="E373" s="1172"/>
      <c r="F373" s="592"/>
      <c r="G373" s="1100"/>
      <c r="H373" s="1100"/>
      <c r="I373" s="1100"/>
      <c r="J373" s="1100"/>
      <c r="K373" s="1100"/>
      <c r="L373" s="1100"/>
      <c r="M373" s="1100"/>
      <c r="N373" s="1101"/>
      <c r="O373" s="1101"/>
      <c r="P373" s="1101"/>
      <c r="Q373" s="1101"/>
      <c r="R373" s="1101"/>
      <c r="S373" s="1101"/>
      <c r="T373" s="1101"/>
      <c r="U373" s="1101"/>
      <c r="V373" s="1101"/>
      <c r="W373" s="556"/>
      <c r="X373" s="556"/>
      <c r="Y373" s="556"/>
      <c r="Z373" s="556"/>
      <c r="AA373" s="597"/>
      <c r="AB373" s="1124"/>
      <c r="AC373" s="1125"/>
      <c r="AD373" s="1126"/>
    </row>
    <row r="374" spans="1:30" ht="13.5" customHeight="1">
      <c r="A374" s="80"/>
      <c r="B374" s="589"/>
      <c r="C374" s="537"/>
      <c r="D374" s="609"/>
      <c r="E374" s="1172"/>
      <c r="F374" s="592"/>
      <c r="G374" s="594"/>
      <c r="H374" s="594"/>
      <c r="I374" s="594"/>
      <c r="J374" s="594"/>
      <c r="K374" s="594"/>
      <c r="L374" s="594"/>
      <c r="M374" s="594"/>
      <c r="N374" s="556"/>
      <c r="O374" s="556"/>
      <c r="P374" s="556"/>
      <c r="Q374" s="556"/>
      <c r="R374" s="556"/>
      <c r="S374" s="556"/>
      <c r="T374" s="556"/>
      <c r="U374" s="556"/>
      <c r="V374" s="556"/>
      <c r="W374" s="556"/>
      <c r="X374" s="556"/>
      <c r="Y374" s="556"/>
      <c r="Z374" s="556"/>
      <c r="AA374" s="597"/>
      <c r="AB374" s="1124"/>
      <c r="AC374" s="1125"/>
      <c r="AD374" s="1126"/>
    </row>
    <row r="375" spans="1:30" ht="13.5" customHeight="1">
      <c r="A375" s="80"/>
      <c r="B375" s="589"/>
      <c r="C375" s="537"/>
      <c r="D375" s="609"/>
      <c r="E375" s="1172"/>
      <c r="F375" s="592"/>
      <c r="G375" s="556"/>
      <c r="H375" s="556"/>
      <c r="I375" s="556"/>
      <c r="J375" s="556"/>
      <c r="K375" s="556"/>
      <c r="L375" s="556"/>
      <c r="M375" s="556"/>
      <c r="N375" s="556"/>
      <c r="O375" s="556"/>
      <c r="P375" s="556"/>
      <c r="Q375" s="556"/>
      <c r="R375" s="556"/>
      <c r="S375" s="556"/>
      <c r="T375" s="556"/>
      <c r="U375" s="556"/>
      <c r="V375" s="556"/>
      <c r="W375" s="556"/>
      <c r="X375" s="556"/>
      <c r="Y375" s="556"/>
      <c r="Z375" s="556"/>
      <c r="AA375" s="597"/>
      <c r="AB375" s="1124"/>
      <c r="AC375" s="1125"/>
      <c r="AD375" s="1126"/>
    </row>
    <row r="376" spans="1:30" ht="13.5" customHeight="1">
      <c r="A376" s="80"/>
      <c r="B376" s="589"/>
      <c r="C376" s="537"/>
      <c r="D376" s="609"/>
      <c r="E376" s="1172"/>
      <c r="F376" s="592"/>
      <c r="G376" s="556"/>
      <c r="H376" s="556"/>
      <c r="I376" s="556"/>
      <c r="J376" s="556"/>
      <c r="K376" s="556"/>
      <c r="L376" s="556"/>
      <c r="M376" s="556"/>
      <c r="N376" s="556"/>
      <c r="O376" s="556"/>
      <c r="P376" s="556"/>
      <c r="Q376" s="556"/>
      <c r="R376" s="556"/>
      <c r="S376" s="556"/>
      <c r="T376" s="556"/>
      <c r="U376" s="556"/>
      <c r="V376" s="556"/>
      <c r="W376" s="556"/>
      <c r="X376" s="556"/>
      <c r="Y376" s="556"/>
      <c r="Z376" s="556"/>
      <c r="AA376" s="597"/>
      <c r="AB376" s="604"/>
      <c r="AC376" s="605"/>
      <c r="AD376" s="606"/>
    </row>
    <row r="377" spans="1:30" ht="6.6" customHeight="1">
      <c r="A377" s="80"/>
      <c r="B377" s="589"/>
      <c r="C377" s="537"/>
      <c r="D377" s="609"/>
      <c r="E377" s="1172"/>
      <c r="F377" s="592"/>
      <c r="G377" s="632"/>
      <c r="H377" s="632"/>
      <c r="I377" s="632"/>
      <c r="J377" s="632"/>
      <c r="K377" s="632"/>
      <c r="L377" s="632"/>
      <c r="M377" s="632"/>
      <c r="N377" s="632"/>
      <c r="O377" s="632"/>
      <c r="P377" s="632"/>
      <c r="Q377" s="632"/>
      <c r="R377" s="632"/>
      <c r="S377" s="632"/>
      <c r="T377" s="632"/>
      <c r="U377" s="632"/>
      <c r="V377" s="632"/>
      <c r="W377" s="556"/>
      <c r="X377" s="556"/>
      <c r="Y377" s="556"/>
      <c r="Z377" s="556"/>
      <c r="AA377" s="597"/>
      <c r="AB377" s="620"/>
      <c r="AC377" s="621"/>
      <c r="AD377" s="622"/>
    </row>
    <row r="378" spans="1:30" ht="13.5" customHeight="1">
      <c r="A378" s="80"/>
      <c r="B378" s="589">
        <v>16</v>
      </c>
      <c r="C378" s="1117" t="s">
        <v>245</v>
      </c>
      <c r="D378" s="609" t="s">
        <v>59</v>
      </c>
      <c r="E378" s="1099" t="s">
        <v>246</v>
      </c>
      <c r="F378" s="592"/>
      <c r="G378" s="1100" t="s">
        <v>49</v>
      </c>
      <c r="H378" s="1100"/>
      <c r="I378" s="1100"/>
      <c r="J378" s="1100"/>
      <c r="K378" s="1100"/>
      <c r="L378" s="1100"/>
      <c r="M378" s="1100"/>
      <c r="N378" s="1101" t="s">
        <v>74</v>
      </c>
      <c r="O378" s="1101"/>
      <c r="P378" s="1101"/>
      <c r="Q378" s="1101"/>
      <c r="R378" s="1101"/>
      <c r="S378" s="1101"/>
      <c r="T378" s="1101"/>
      <c r="U378" s="1101"/>
      <c r="V378" s="1101"/>
      <c r="W378" s="556"/>
      <c r="X378" s="556"/>
      <c r="Y378" s="556"/>
      <c r="Z378" s="556"/>
      <c r="AA378" s="597"/>
      <c r="AB378" s="1436" t="s">
        <v>90</v>
      </c>
      <c r="AC378" s="1440"/>
      <c r="AD378" s="1441"/>
    </row>
    <row r="379" spans="1:30" ht="13.5" customHeight="1">
      <c r="A379" s="80"/>
      <c r="B379" s="589"/>
      <c r="C379" s="1117"/>
      <c r="D379" s="609"/>
      <c r="E379" s="1099"/>
      <c r="F379" s="592"/>
      <c r="G379" s="1100"/>
      <c r="H379" s="1100"/>
      <c r="I379" s="1100"/>
      <c r="J379" s="1100"/>
      <c r="K379" s="1100"/>
      <c r="L379" s="1100"/>
      <c r="M379" s="1100"/>
      <c r="N379" s="1101"/>
      <c r="O379" s="1101"/>
      <c r="P379" s="1101"/>
      <c r="Q379" s="1101"/>
      <c r="R379" s="1101"/>
      <c r="S379" s="1101"/>
      <c r="T379" s="1101"/>
      <c r="U379" s="1101"/>
      <c r="V379" s="1101"/>
      <c r="W379" s="556"/>
      <c r="X379" s="556"/>
      <c r="Y379" s="556"/>
      <c r="Z379" s="556"/>
      <c r="AA379" s="597"/>
      <c r="AB379" s="1442"/>
      <c r="AC379" s="1440"/>
      <c r="AD379" s="1441"/>
    </row>
    <row r="380" spans="1:30" ht="6.6" customHeight="1">
      <c r="A380" s="80"/>
      <c r="B380" s="589"/>
      <c r="C380" s="1117"/>
      <c r="D380" s="609"/>
      <c r="E380" s="1099"/>
      <c r="F380" s="592"/>
      <c r="G380" s="632"/>
      <c r="H380" s="632"/>
      <c r="I380" s="632"/>
      <c r="J380" s="632"/>
      <c r="K380" s="632"/>
      <c r="L380" s="632"/>
      <c r="M380" s="632"/>
      <c r="N380" s="632"/>
      <c r="O380" s="632"/>
      <c r="P380" s="632"/>
      <c r="Q380" s="632"/>
      <c r="R380" s="632"/>
      <c r="S380" s="632"/>
      <c r="T380" s="632"/>
      <c r="U380" s="632"/>
      <c r="V380" s="632"/>
      <c r="W380" s="556"/>
      <c r="X380" s="556"/>
      <c r="Y380" s="556"/>
      <c r="Z380" s="556"/>
      <c r="AA380" s="597"/>
      <c r="AB380" s="1442"/>
      <c r="AC380" s="1440"/>
      <c r="AD380" s="1441"/>
    </row>
    <row r="381" spans="1:30" ht="13.5" customHeight="1">
      <c r="A381" s="1074" t="s">
        <v>247</v>
      </c>
      <c r="B381" s="589">
        <v>17</v>
      </c>
      <c r="C381" s="1117" t="s">
        <v>248</v>
      </c>
      <c r="D381" s="609" t="s">
        <v>80</v>
      </c>
      <c r="E381" s="1099" t="s">
        <v>249</v>
      </c>
      <c r="F381" s="592"/>
      <c r="G381" s="1100" t="s">
        <v>49</v>
      </c>
      <c r="H381" s="1100"/>
      <c r="I381" s="1100"/>
      <c r="J381" s="1100"/>
      <c r="K381" s="1100"/>
      <c r="L381" s="1100"/>
      <c r="M381" s="1100"/>
      <c r="N381" s="1101" t="s">
        <v>50</v>
      </c>
      <c r="O381" s="1101"/>
      <c r="P381" s="1101"/>
      <c r="Q381" s="1101"/>
      <c r="R381" s="1101"/>
      <c r="S381" s="1101"/>
      <c r="T381" s="1101"/>
      <c r="U381" s="1101"/>
      <c r="V381" s="1101"/>
      <c r="W381" s="556"/>
      <c r="X381" s="556"/>
      <c r="Y381" s="556"/>
      <c r="Z381" s="556"/>
      <c r="AA381" s="597"/>
      <c r="AB381" s="1436" t="s">
        <v>250</v>
      </c>
      <c r="AC381" s="1437"/>
      <c r="AD381" s="1438"/>
    </row>
    <row r="382" spans="1:30">
      <c r="A382" s="1074"/>
      <c r="B382" s="623"/>
      <c r="C382" s="1117"/>
      <c r="D382" s="633"/>
      <c r="E382" s="1099"/>
      <c r="F382" s="592"/>
      <c r="G382" s="1100"/>
      <c r="H382" s="1100"/>
      <c r="I382" s="1100"/>
      <c r="J382" s="1100"/>
      <c r="K382" s="1100"/>
      <c r="L382" s="1100"/>
      <c r="M382" s="1100"/>
      <c r="N382" s="1101"/>
      <c r="O382" s="1101"/>
      <c r="P382" s="1101"/>
      <c r="Q382" s="1101"/>
      <c r="R382" s="1101"/>
      <c r="S382" s="1101"/>
      <c r="T382" s="1101"/>
      <c r="U382" s="1101"/>
      <c r="V382" s="1101"/>
      <c r="W382" s="556"/>
      <c r="X382" s="556"/>
      <c r="Y382" s="556"/>
      <c r="Z382" s="556"/>
      <c r="AA382" s="597"/>
      <c r="AB382" s="1436"/>
      <c r="AC382" s="1437"/>
      <c r="AD382" s="1438"/>
    </row>
    <row r="383" spans="1:30" ht="6.6" customHeight="1">
      <c r="A383" s="80"/>
      <c r="B383" s="589"/>
      <c r="C383" s="537"/>
      <c r="D383" s="609"/>
      <c r="E383" s="588"/>
      <c r="F383" s="592"/>
      <c r="G383" s="632"/>
      <c r="H383" s="632"/>
      <c r="I383" s="632"/>
      <c r="J383" s="632"/>
      <c r="K383" s="632"/>
      <c r="L383" s="632"/>
      <c r="M383" s="632"/>
      <c r="N383" s="632"/>
      <c r="O383" s="632"/>
      <c r="P383" s="632"/>
      <c r="Q383" s="632"/>
      <c r="R383" s="632"/>
      <c r="S383" s="632"/>
      <c r="T383" s="632"/>
      <c r="U383" s="632"/>
      <c r="V383" s="632"/>
      <c r="W383" s="556"/>
      <c r="X383" s="556"/>
      <c r="Y383" s="556"/>
      <c r="Z383" s="556"/>
      <c r="AA383" s="597"/>
      <c r="AB383" s="626"/>
      <c r="AC383" s="627"/>
      <c r="AD383" s="628"/>
    </row>
    <row r="384" spans="1:30" ht="13.2" customHeight="1">
      <c r="A384" s="80"/>
      <c r="B384" s="589">
        <v>18</v>
      </c>
      <c r="C384" s="1117" t="s">
        <v>251</v>
      </c>
      <c r="D384" s="609" t="s">
        <v>80</v>
      </c>
      <c r="E384" s="1099" t="s">
        <v>252</v>
      </c>
      <c r="F384" s="592"/>
      <c r="G384" s="1100" t="s">
        <v>49</v>
      </c>
      <c r="H384" s="1100"/>
      <c r="I384" s="1100"/>
      <c r="J384" s="1100"/>
      <c r="K384" s="1100"/>
      <c r="L384" s="1100"/>
      <c r="M384" s="1100"/>
      <c r="N384" s="1101" t="s">
        <v>50</v>
      </c>
      <c r="O384" s="1101"/>
      <c r="P384" s="1101"/>
      <c r="Q384" s="1101"/>
      <c r="R384" s="1101"/>
      <c r="S384" s="1101"/>
      <c r="T384" s="1101"/>
      <c r="U384" s="1101"/>
      <c r="V384" s="1101"/>
      <c r="W384" s="594"/>
      <c r="X384" s="594"/>
      <c r="Y384" s="556"/>
      <c r="Z384" s="556"/>
      <c r="AA384" s="597"/>
      <c r="AB384" s="1436" t="s">
        <v>250</v>
      </c>
      <c r="AC384" s="1437"/>
      <c r="AD384" s="1438"/>
    </row>
    <row r="385" spans="1:46">
      <c r="A385" s="80"/>
      <c r="B385" s="623"/>
      <c r="C385" s="1117"/>
      <c r="D385" s="633"/>
      <c r="E385" s="1099"/>
      <c r="F385" s="592"/>
      <c r="G385" s="1100"/>
      <c r="H385" s="1100"/>
      <c r="I385" s="1100"/>
      <c r="J385" s="1100"/>
      <c r="K385" s="1100"/>
      <c r="L385" s="1100"/>
      <c r="M385" s="1100"/>
      <c r="N385" s="1101"/>
      <c r="O385" s="1101"/>
      <c r="P385" s="1101"/>
      <c r="Q385" s="1101"/>
      <c r="R385" s="1101"/>
      <c r="S385" s="1101"/>
      <c r="T385" s="1101"/>
      <c r="U385" s="1101"/>
      <c r="V385" s="1101"/>
      <c r="W385" s="594"/>
      <c r="X385" s="594"/>
      <c r="Y385" s="556"/>
      <c r="Z385" s="556"/>
      <c r="AA385" s="597"/>
      <c r="AB385" s="1436"/>
      <c r="AC385" s="1437"/>
      <c r="AD385" s="1438"/>
    </row>
    <row r="386" spans="1:46" ht="6.6" customHeight="1">
      <c r="A386" s="80"/>
      <c r="B386" s="589"/>
      <c r="C386" s="537"/>
      <c r="D386" s="609"/>
      <c r="E386" s="588"/>
      <c r="F386" s="592"/>
      <c r="G386" s="632"/>
      <c r="H386" s="632"/>
      <c r="I386" s="632"/>
      <c r="J386" s="632"/>
      <c r="K386" s="632"/>
      <c r="L386" s="632"/>
      <c r="M386" s="632"/>
      <c r="N386" s="632"/>
      <c r="O386" s="632"/>
      <c r="P386" s="632"/>
      <c r="Q386" s="632"/>
      <c r="R386" s="632"/>
      <c r="S386" s="632"/>
      <c r="T386" s="632"/>
      <c r="U386" s="632"/>
      <c r="V386" s="632"/>
      <c r="W386" s="556"/>
      <c r="X386" s="556"/>
      <c r="Y386" s="556"/>
      <c r="Z386" s="556"/>
      <c r="AA386" s="597"/>
      <c r="AB386" s="626"/>
      <c r="AC386" s="627"/>
      <c r="AD386" s="628"/>
    </row>
    <row r="387" spans="1:46" ht="13.2" customHeight="1">
      <c r="A387" s="80"/>
      <c r="B387" s="589">
        <v>19</v>
      </c>
      <c r="C387" s="1117" t="s">
        <v>253</v>
      </c>
      <c r="D387" s="609" t="s">
        <v>80</v>
      </c>
      <c r="E387" s="1099" t="s">
        <v>254</v>
      </c>
      <c r="F387" s="592"/>
      <c r="G387" s="556" t="s">
        <v>255</v>
      </c>
      <c r="H387" s="556"/>
      <c r="I387" s="556"/>
      <c r="J387" s="556"/>
      <c r="K387" s="556"/>
      <c r="L387" s="556"/>
      <c r="M387" s="556"/>
      <c r="N387" s="556"/>
      <c r="O387" s="556"/>
      <c r="P387" s="556"/>
      <c r="Q387" s="556"/>
      <c r="R387" s="556"/>
      <c r="S387" s="556"/>
      <c r="T387" s="556"/>
      <c r="U387" s="556"/>
      <c r="V387" s="556"/>
      <c r="W387" s="556"/>
      <c r="X387" s="556"/>
      <c r="Y387" s="556"/>
      <c r="Z387" s="556"/>
      <c r="AA387" s="597"/>
      <c r="AB387" s="1141" t="s">
        <v>256</v>
      </c>
      <c r="AC387" s="1142"/>
      <c r="AD387" s="1143"/>
    </row>
    <row r="388" spans="1:46">
      <c r="A388" s="80"/>
      <c r="B388" s="623"/>
      <c r="C388" s="1117"/>
      <c r="D388" s="633"/>
      <c r="E388" s="1099"/>
      <c r="F388" s="592"/>
      <c r="G388" s="1093"/>
      <c r="H388" s="1094"/>
      <c r="I388" s="1094"/>
      <c r="J388" s="1094"/>
      <c r="K388" s="1094"/>
      <c r="L388" s="1094"/>
      <c r="M388" s="1095"/>
      <c r="N388" s="1063" t="s">
        <v>257</v>
      </c>
      <c r="O388" s="1063"/>
      <c r="P388" s="1063"/>
      <c r="Q388" s="1063"/>
      <c r="R388" s="1063"/>
      <c r="S388" s="1063"/>
      <c r="T388" s="1063"/>
      <c r="U388" s="1063"/>
      <c r="V388" s="1096" t="s">
        <v>258</v>
      </c>
      <c r="W388" s="1097"/>
      <c r="X388" s="1097"/>
      <c r="Y388" s="1098"/>
      <c r="Z388" s="556"/>
      <c r="AA388" s="597"/>
      <c r="AB388" s="1141"/>
      <c r="AC388" s="1142"/>
      <c r="AD388" s="1143"/>
    </row>
    <row r="389" spans="1:46">
      <c r="A389" s="80"/>
      <c r="B389" s="623"/>
      <c r="C389" s="537"/>
      <c r="D389" s="633"/>
      <c r="E389" s="1099"/>
      <c r="F389" s="592"/>
      <c r="G389" s="1063" t="s">
        <v>259</v>
      </c>
      <c r="H389" s="1063"/>
      <c r="I389" s="1063"/>
      <c r="J389" s="1063" t="s">
        <v>260</v>
      </c>
      <c r="K389" s="1063"/>
      <c r="L389" s="1063"/>
      <c r="M389" s="1063"/>
      <c r="N389" s="1102"/>
      <c r="O389" s="1103"/>
      <c r="P389" s="1103"/>
      <c r="Q389" s="1104"/>
      <c r="R389" s="1102"/>
      <c r="S389" s="1103"/>
      <c r="T389" s="1103"/>
      <c r="U389" s="1104"/>
      <c r="V389" s="1102"/>
      <c r="W389" s="1103"/>
      <c r="X389" s="1103"/>
      <c r="Y389" s="1104"/>
      <c r="Z389" s="556"/>
      <c r="AA389" s="597"/>
      <c r="AB389" s="1141"/>
      <c r="AC389" s="1142"/>
      <c r="AD389" s="1143"/>
    </row>
    <row r="390" spans="1:46" ht="13.2" customHeight="1">
      <c r="A390" s="80"/>
      <c r="B390" s="623"/>
      <c r="C390" s="537"/>
      <c r="D390" s="633"/>
      <c r="E390" s="588"/>
      <c r="F390" s="592"/>
      <c r="G390" s="1063"/>
      <c r="H390" s="1063"/>
      <c r="I390" s="1063"/>
      <c r="J390" s="1063" t="s">
        <v>261</v>
      </c>
      <c r="K390" s="1063"/>
      <c r="L390" s="1063"/>
      <c r="M390" s="1063"/>
      <c r="N390" s="1102"/>
      <c r="O390" s="1103"/>
      <c r="P390" s="1103"/>
      <c r="Q390" s="1104"/>
      <c r="R390" s="1102"/>
      <c r="S390" s="1103"/>
      <c r="T390" s="1103"/>
      <c r="U390" s="1104"/>
      <c r="V390" s="1102"/>
      <c r="W390" s="1103"/>
      <c r="X390" s="1103"/>
      <c r="Y390" s="1104"/>
      <c r="Z390" s="556"/>
      <c r="AA390" s="597"/>
      <c r="AB390" s="1436"/>
      <c r="AC390" s="1437"/>
      <c r="AD390" s="1438"/>
    </row>
    <row r="391" spans="1:46">
      <c r="A391" s="80"/>
      <c r="B391" s="623"/>
      <c r="C391" s="537"/>
      <c r="D391" s="633"/>
      <c r="E391" s="588"/>
      <c r="F391" s="592"/>
      <c r="G391" s="1063" t="s">
        <v>262</v>
      </c>
      <c r="H391" s="1063"/>
      <c r="I391" s="1063"/>
      <c r="J391" s="1063" t="s">
        <v>260</v>
      </c>
      <c r="K391" s="1063"/>
      <c r="L391" s="1063"/>
      <c r="M391" s="1063"/>
      <c r="N391" s="1102"/>
      <c r="O391" s="1103"/>
      <c r="P391" s="1103"/>
      <c r="Q391" s="1104"/>
      <c r="R391" s="1102"/>
      <c r="S391" s="1103"/>
      <c r="T391" s="1103"/>
      <c r="U391" s="1104"/>
      <c r="V391" s="1102"/>
      <c r="W391" s="1103"/>
      <c r="X391" s="1103"/>
      <c r="Y391" s="1104"/>
      <c r="Z391" s="556"/>
      <c r="AA391" s="597"/>
      <c r="AB391" s="1436"/>
      <c r="AC391" s="1437"/>
      <c r="AD391" s="1438"/>
    </row>
    <row r="392" spans="1:46">
      <c r="A392" s="80"/>
      <c r="B392" s="623"/>
      <c r="C392" s="537"/>
      <c r="D392" s="633"/>
      <c r="E392" s="588"/>
      <c r="F392" s="592"/>
      <c r="G392" s="1063"/>
      <c r="H392" s="1063"/>
      <c r="I392" s="1063"/>
      <c r="J392" s="1063" t="s">
        <v>261</v>
      </c>
      <c r="K392" s="1063"/>
      <c r="L392" s="1063"/>
      <c r="M392" s="1063"/>
      <c r="N392" s="1102"/>
      <c r="O392" s="1103"/>
      <c r="P392" s="1103"/>
      <c r="Q392" s="1104"/>
      <c r="R392" s="1102"/>
      <c r="S392" s="1103"/>
      <c r="T392" s="1103"/>
      <c r="U392" s="1104"/>
      <c r="V392" s="1102"/>
      <c r="W392" s="1103"/>
      <c r="X392" s="1103"/>
      <c r="Y392" s="1104"/>
      <c r="Z392" s="556"/>
      <c r="AA392" s="597"/>
      <c r="AB392" s="1436"/>
      <c r="AC392" s="1437"/>
      <c r="AD392" s="1438"/>
    </row>
    <row r="393" spans="1:46">
      <c r="A393" s="80"/>
      <c r="B393" s="119"/>
      <c r="C393" s="85"/>
      <c r="D393" s="86"/>
      <c r="E393" s="80"/>
      <c r="F393" s="72"/>
      <c r="H393" s="15"/>
      <c r="I393" s="15"/>
      <c r="J393" s="15"/>
      <c r="K393" s="15"/>
      <c r="L393" s="15"/>
      <c r="M393" s="15"/>
      <c r="N393" s="15"/>
      <c r="O393" s="15"/>
      <c r="P393" s="15"/>
      <c r="Q393" s="15"/>
      <c r="R393" s="15"/>
      <c r="S393" s="15"/>
      <c r="T393" s="15"/>
      <c r="U393" s="15"/>
      <c r="V393" s="15"/>
      <c r="W393" s="15"/>
      <c r="X393" s="15"/>
      <c r="Y393" s="15"/>
      <c r="Z393" s="15"/>
      <c r="AA393" s="183"/>
      <c r="AB393" s="150"/>
      <c r="AC393" s="151"/>
      <c r="AD393" s="152"/>
      <c r="AH393" s="83"/>
      <c r="AI393" s="83"/>
      <c r="AJ393" s="83"/>
      <c r="AK393" s="83"/>
      <c r="AL393" s="83"/>
      <c r="AM393" s="83"/>
      <c r="AN393" s="83"/>
      <c r="AO393" s="83"/>
      <c r="AP393" s="83"/>
      <c r="AQ393" s="83"/>
      <c r="AR393" s="83"/>
      <c r="AS393" s="83"/>
      <c r="AT393" s="83"/>
    </row>
    <row r="394" spans="1:46">
      <c r="A394" s="80"/>
      <c r="B394" s="119"/>
      <c r="C394" s="85"/>
      <c r="D394" s="86"/>
      <c r="E394" s="80"/>
      <c r="F394" s="72"/>
      <c r="H394" s="15"/>
      <c r="I394" s="15"/>
      <c r="J394" s="15"/>
      <c r="K394" s="15"/>
      <c r="L394" s="15"/>
      <c r="M394" s="15"/>
      <c r="N394" s="15"/>
      <c r="O394" s="15"/>
      <c r="P394" s="15"/>
      <c r="Q394" s="15"/>
      <c r="R394" s="15"/>
      <c r="S394" s="15"/>
      <c r="T394" s="15"/>
      <c r="U394" s="15"/>
      <c r="V394" s="15"/>
      <c r="W394" s="15"/>
      <c r="X394" s="15"/>
      <c r="Y394" s="15"/>
      <c r="Z394" s="15"/>
      <c r="AA394" s="183"/>
      <c r="AB394" s="150"/>
      <c r="AC394" s="151"/>
      <c r="AD394" s="152"/>
      <c r="AH394" s="83"/>
      <c r="AI394" s="83"/>
      <c r="AJ394" s="83"/>
      <c r="AK394" s="83"/>
      <c r="AL394" s="83"/>
      <c r="AM394" s="83"/>
      <c r="AN394" s="83"/>
      <c r="AO394" s="83"/>
      <c r="AP394" s="83"/>
      <c r="AQ394" s="83"/>
      <c r="AR394" s="83"/>
      <c r="AS394" s="83"/>
      <c r="AT394" s="83"/>
    </row>
    <row r="395" spans="1:46">
      <c r="A395" s="80"/>
      <c r="B395" s="119"/>
      <c r="C395" s="85"/>
      <c r="D395" s="86"/>
      <c r="E395" s="80"/>
      <c r="F395" s="72"/>
      <c r="H395" s="15"/>
      <c r="I395" s="15"/>
      <c r="J395" s="15"/>
      <c r="K395" s="15"/>
      <c r="L395" s="15"/>
      <c r="M395" s="15"/>
      <c r="N395" s="15"/>
      <c r="O395" s="15"/>
      <c r="P395" s="15"/>
      <c r="Q395" s="15"/>
      <c r="R395" s="15"/>
      <c r="S395" s="15"/>
      <c r="T395" s="15"/>
      <c r="U395" s="15"/>
      <c r="V395" s="15"/>
      <c r="W395" s="15"/>
      <c r="X395" s="15"/>
      <c r="Y395" s="15"/>
      <c r="Z395" s="15"/>
      <c r="AA395" s="183"/>
      <c r="AB395" s="150"/>
      <c r="AC395" s="151"/>
      <c r="AD395" s="152"/>
      <c r="AH395" s="83"/>
      <c r="AI395" s="83"/>
      <c r="AJ395" s="83"/>
      <c r="AK395" s="83"/>
      <c r="AL395" s="83"/>
      <c r="AM395" s="83"/>
      <c r="AN395" s="83"/>
      <c r="AO395" s="83"/>
      <c r="AP395" s="83"/>
      <c r="AQ395" s="83"/>
      <c r="AR395" s="83"/>
      <c r="AS395" s="83"/>
      <c r="AT395" s="83"/>
    </row>
    <row r="396" spans="1:46">
      <c r="A396" s="80"/>
      <c r="B396" s="119"/>
      <c r="C396" s="85"/>
      <c r="D396" s="86"/>
      <c r="E396" s="80"/>
      <c r="F396" s="72"/>
      <c r="H396" s="15"/>
      <c r="I396" s="15"/>
      <c r="J396" s="15"/>
      <c r="K396" s="15"/>
      <c r="L396" s="15"/>
      <c r="M396" s="15"/>
      <c r="N396" s="15"/>
      <c r="O396" s="15"/>
      <c r="P396" s="15"/>
      <c r="Q396" s="15"/>
      <c r="R396" s="15"/>
      <c r="S396" s="15"/>
      <c r="T396" s="15"/>
      <c r="U396" s="15"/>
      <c r="V396" s="15"/>
      <c r="W396" s="15"/>
      <c r="X396" s="15"/>
      <c r="Y396" s="15"/>
      <c r="Z396" s="15"/>
      <c r="AA396" s="183"/>
      <c r="AB396" s="150"/>
      <c r="AC396" s="151"/>
      <c r="AD396" s="152"/>
      <c r="AH396" s="83"/>
      <c r="AI396" s="83"/>
      <c r="AJ396" s="83"/>
      <c r="AK396" s="83"/>
      <c r="AL396" s="83"/>
      <c r="AM396" s="83"/>
      <c r="AN396" s="83"/>
      <c r="AO396" s="83"/>
      <c r="AP396" s="83"/>
      <c r="AQ396" s="83"/>
      <c r="AR396" s="83"/>
      <c r="AS396" s="83"/>
      <c r="AT396" s="83"/>
    </row>
    <row r="397" spans="1:46">
      <c r="A397" s="80"/>
      <c r="B397" s="119"/>
      <c r="C397" s="85"/>
      <c r="D397" s="86"/>
      <c r="E397" s="80"/>
      <c r="F397" s="72"/>
      <c r="H397" s="15"/>
      <c r="I397" s="15"/>
      <c r="J397" s="15"/>
      <c r="K397" s="15"/>
      <c r="L397" s="15"/>
      <c r="M397" s="15"/>
      <c r="N397" s="15"/>
      <c r="O397" s="15"/>
      <c r="P397" s="15"/>
      <c r="Q397" s="15"/>
      <c r="R397" s="15"/>
      <c r="S397" s="15"/>
      <c r="T397" s="15"/>
      <c r="U397" s="15"/>
      <c r="V397" s="15"/>
      <c r="W397" s="15"/>
      <c r="X397" s="15"/>
      <c r="Y397" s="15"/>
      <c r="Z397" s="15"/>
      <c r="AA397" s="183"/>
      <c r="AB397" s="150"/>
      <c r="AC397" s="151"/>
      <c r="AD397" s="152"/>
      <c r="AH397" s="83"/>
      <c r="AI397" s="83"/>
      <c r="AJ397" s="83"/>
      <c r="AK397" s="83"/>
      <c r="AL397" s="83"/>
      <c r="AM397" s="83"/>
      <c r="AN397" s="83"/>
      <c r="AO397" s="83"/>
      <c r="AP397" s="83"/>
      <c r="AQ397" s="83"/>
      <c r="AR397" s="83"/>
      <c r="AS397" s="83"/>
      <c r="AT397" s="83"/>
    </row>
    <row r="398" spans="1:46">
      <c r="A398" s="80"/>
      <c r="B398" s="119"/>
      <c r="C398" s="85"/>
      <c r="D398" s="86"/>
      <c r="E398" s="80"/>
      <c r="F398" s="72"/>
      <c r="H398" s="15"/>
      <c r="I398" s="15"/>
      <c r="J398" s="15"/>
      <c r="K398" s="15"/>
      <c r="L398" s="15"/>
      <c r="M398" s="15"/>
      <c r="N398" s="15"/>
      <c r="O398" s="15"/>
      <c r="P398" s="15"/>
      <c r="Q398" s="15"/>
      <c r="R398" s="15"/>
      <c r="S398" s="15"/>
      <c r="T398" s="15"/>
      <c r="U398" s="15"/>
      <c r="V398" s="15"/>
      <c r="W398" s="15"/>
      <c r="X398" s="15"/>
      <c r="Y398" s="15"/>
      <c r="Z398" s="15"/>
      <c r="AA398" s="183"/>
      <c r="AB398" s="150"/>
      <c r="AC398" s="151"/>
      <c r="AD398" s="152"/>
      <c r="AH398" s="83"/>
      <c r="AI398" s="83"/>
      <c r="AJ398" s="83"/>
      <c r="AK398" s="83"/>
      <c r="AL398" s="83"/>
      <c r="AM398" s="83"/>
      <c r="AN398" s="83"/>
      <c r="AO398" s="83"/>
      <c r="AP398" s="83"/>
      <c r="AQ398" s="83"/>
      <c r="AR398" s="83"/>
      <c r="AS398" s="83"/>
      <c r="AT398" s="83"/>
    </row>
    <row r="399" spans="1:46">
      <c r="A399" s="80"/>
      <c r="B399" s="119"/>
      <c r="C399" s="85"/>
      <c r="D399" s="86"/>
      <c r="E399" s="80"/>
      <c r="F399" s="72"/>
      <c r="H399" s="15"/>
      <c r="I399" s="15"/>
      <c r="J399" s="15"/>
      <c r="K399" s="15"/>
      <c r="L399" s="15"/>
      <c r="M399" s="15"/>
      <c r="N399" s="15"/>
      <c r="O399" s="15"/>
      <c r="P399" s="15"/>
      <c r="Q399" s="15"/>
      <c r="R399" s="15"/>
      <c r="S399" s="15"/>
      <c r="T399" s="15"/>
      <c r="U399" s="15"/>
      <c r="V399" s="15"/>
      <c r="W399" s="15"/>
      <c r="X399" s="15"/>
      <c r="Y399" s="15"/>
      <c r="Z399" s="15"/>
      <c r="AA399" s="183"/>
      <c r="AB399" s="150"/>
      <c r="AC399" s="151"/>
      <c r="AD399" s="152"/>
      <c r="AH399" s="83"/>
      <c r="AI399" s="83"/>
      <c r="AJ399" s="83"/>
      <c r="AK399" s="83"/>
      <c r="AL399" s="83"/>
      <c r="AM399" s="83"/>
      <c r="AN399" s="83"/>
      <c r="AO399" s="83"/>
      <c r="AP399" s="83"/>
      <c r="AQ399" s="83"/>
      <c r="AR399" s="83"/>
      <c r="AS399" s="83"/>
      <c r="AT399" s="83"/>
    </row>
    <row r="400" spans="1:46">
      <c r="A400" s="80"/>
      <c r="B400" s="119"/>
      <c r="C400" s="85"/>
      <c r="D400" s="86"/>
      <c r="E400" s="80"/>
      <c r="F400" s="72"/>
      <c r="H400" s="15"/>
      <c r="I400" s="15"/>
      <c r="J400" s="15"/>
      <c r="K400" s="15"/>
      <c r="L400" s="15"/>
      <c r="M400" s="15"/>
      <c r="N400" s="15"/>
      <c r="O400" s="15"/>
      <c r="P400" s="15"/>
      <c r="Q400" s="15"/>
      <c r="R400" s="15"/>
      <c r="S400" s="15"/>
      <c r="T400" s="15"/>
      <c r="U400" s="15"/>
      <c r="V400" s="15"/>
      <c r="W400" s="15"/>
      <c r="X400" s="15"/>
      <c r="Y400" s="15"/>
      <c r="Z400" s="15"/>
      <c r="AA400" s="183"/>
      <c r="AB400" s="150"/>
      <c r="AC400" s="151"/>
      <c r="AD400" s="152"/>
      <c r="AH400" s="83"/>
      <c r="AI400" s="83"/>
      <c r="AJ400" s="83"/>
      <c r="AK400" s="83"/>
      <c r="AL400" s="83"/>
      <c r="AM400" s="83"/>
      <c r="AN400" s="83"/>
      <c r="AO400" s="83"/>
      <c r="AP400" s="83"/>
      <c r="AQ400" s="83"/>
      <c r="AR400" s="83"/>
      <c r="AS400" s="83"/>
      <c r="AT400" s="83"/>
    </row>
    <row r="401" spans="1:46">
      <c r="A401" s="80"/>
      <c r="B401" s="119"/>
      <c r="C401" s="85"/>
      <c r="D401" s="86"/>
      <c r="E401" s="80"/>
      <c r="F401" s="72"/>
      <c r="H401" s="15"/>
      <c r="I401" s="15"/>
      <c r="J401" s="15"/>
      <c r="K401" s="15"/>
      <c r="L401" s="15"/>
      <c r="M401" s="15"/>
      <c r="N401" s="15"/>
      <c r="O401" s="15"/>
      <c r="P401" s="15"/>
      <c r="Q401" s="15"/>
      <c r="R401" s="15"/>
      <c r="S401" s="15"/>
      <c r="T401" s="15"/>
      <c r="U401" s="15"/>
      <c r="V401" s="15"/>
      <c r="W401" s="15"/>
      <c r="X401" s="15"/>
      <c r="Y401" s="15"/>
      <c r="Z401" s="15"/>
      <c r="AA401" s="183"/>
      <c r="AB401" s="150"/>
      <c r="AC401" s="151"/>
      <c r="AD401" s="152"/>
      <c r="AH401" s="83"/>
      <c r="AI401" s="83"/>
      <c r="AJ401" s="83"/>
      <c r="AK401" s="83"/>
      <c r="AL401" s="83"/>
      <c r="AM401" s="83"/>
      <c r="AN401" s="83"/>
      <c r="AO401" s="83"/>
      <c r="AP401" s="83"/>
      <c r="AQ401" s="83"/>
      <c r="AR401" s="83"/>
      <c r="AS401" s="83"/>
      <c r="AT401" s="83"/>
    </row>
    <row r="402" spans="1:46">
      <c r="A402" s="80"/>
      <c r="B402" s="119"/>
      <c r="C402" s="85"/>
      <c r="D402" s="86"/>
      <c r="E402" s="80"/>
      <c r="F402" s="72"/>
      <c r="H402" s="15"/>
      <c r="I402" s="15"/>
      <c r="J402" s="15"/>
      <c r="K402" s="15"/>
      <c r="L402" s="15"/>
      <c r="M402" s="15"/>
      <c r="N402" s="15"/>
      <c r="O402" s="15"/>
      <c r="P402" s="15"/>
      <c r="Q402" s="15"/>
      <c r="R402" s="15"/>
      <c r="S402" s="15"/>
      <c r="T402" s="15"/>
      <c r="U402" s="15"/>
      <c r="V402" s="15"/>
      <c r="W402" s="15"/>
      <c r="X402" s="15"/>
      <c r="Y402" s="15"/>
      <c r="Z402" s="15"/>
      <c r="AA402" s="183"/>
      <c r="AB402" s="150"/>
      <c r="AC402" s="151"/>
      <c r="AD402" s="152"/>
      <c r="AH402" s="83"/>
      <c r="AI402" s="83"/>
      <c r="AJ402" s="83"/>
      <c r="AK402" s="83"/>
      <c r="AL402" s="83"/>
      <c r="AM402" s="83"/>
      <c r="AN402" s="83"/>
      <c r="AO402" s="83"/>
      <c r="AP402" s="83"/>
      <c r="AQ402" s="83"/>
      <c r="AR402" s="83"/>
      <c r="AS402" s="83"/>
      <c r="AT402" s="83"/>
    </row>
    <row r="403" spans="1:46">
      <c r="A403" s="80"/>
      <c r="B403" s="119"/>
      <c r="C403" s="85"/>
      <c r="D403" s="86"/>
      <c r="E403" s="80"/>
      <c r="F403" s="72"/>
      <c r="H403" s="15"/>
      <c r="I403" s="15"/>
      <c r="J403" s="15"/>
      <c r="K403" s="15"/>
      <c r="L403" s="15"/>
      <c r="M403" s="15"/>
      <c r="N403" s="15"/>
      <c r="O403" s="15"/>
      <c r="P403" s="15"/>
      <c r="Q403" s="15"/>
      <c r="R403" s="15"/>
      <c r="S403" s="15"/>
      <c r="T403" s="15"/>
      <c r="U403" s="15"/>
      <c r="V403" s="15"/>
      <c r="W403" s="15"/>
      <c r="X403" s="15"/>
      <c r="Y403" s="15"/>
      <c r="Z403" s="15"/>
      <c r="AA403" s="183"/>
      <c r="AB403" s="150"/>
      <c r="AC403" s="151"/>
      <c r="AD403" s="152"/>
      <c r="AH403" s="83"/>
      <c r="AI403" s="83"/>
      <c r="AJ403" s="83"/>
      <c r="AK403" s="83"/>
      <c r="AL403" s="83"/>
      <c r="AM403" s="83"/>
      <c r="AN403" s="83"/>
      <c r="AO403" s="83"/>
      <c r="AP403" s="83"/>
      <c r="AQ403" s="83"/>
      <c r="AR403" s="83"/>
      <c r="AS403" s="83"/>
      <c r="AT403" s="83"/>
    </row>
    <row r="404" spans="1:46">
      <c r="A404" s="80"/>
      <c r="B404" s="119"/>
      <c r="C404" s="85"/>
      <c r="D404" s="86"/>
      <c r="E404" s="80"/>
      <c r="F404" s="72"/>
      <c r="H404" s="15"/>
      <c r="I404" s="15"/>
      <c r="J404" s="15"/>
      <c r="K404" s="15"/>
      <c r="L404" s="15"/>
      <c r="M404" s="15"/>
      <c r="N404" s="15"/>
      <c r="O404" s="15"/>
      <c r="P404" s="15"/>
      <c r="Q404" s="15"/>
      <c r="R404" s="15"/>
      <c r="S404" s="15"/>
      <c r="T404" s="15"/>
      <c r="U404" s="15"/>
      <c r="V404" s="15"/>
      <c r="W404" s="15"/>
      <c r="X404" s="15"/>
      <c r="Y404" s="15"/>
      <c r="Z404" s="15"/>
      <c r="AA404" s="183"/>
      <c r="AB404" s="150"/>
      <c r="AC404" s="151"/>
      <c r="AD404" s="152"/>
      <c r="AH404" s="83"/>
      <c r="AI404" s="83"/>
      <c r="AJ404" s="83"/>
      <c r="AK404" s="83"/>
      <c r="AL404" s="83"/>
      <c r="AM404" s="83"/>
      <c r="AN404" s="83"/>
      <c r="AO404" s="83"/>
      <c r="AP404" s="83"/>
      <c r="AQ404" s="83"/>
      <c r="AR404" s="83"/>
      <c r="AS404" s="83"/>
      <c r="AT404" s="83"/>
    </row>
    <row r="405" spans="1:46">
      <c r="A405" s="80"/>
      <c r="B405" s="119"/>
      <c r="C405" s="85"/>
      <c r="D405" s="86"/>
      <c r="E405" s="80"/>
      <c r="F405" s="72"/>
      <c r="H405" s="15"/>
      <c r="I405" s="15"/>
      <c r="J405" s="15"/>
      <c r="K405" s="15"/>
      <c r="L405" s="15"/>
      <c r="M405" s="15"/>
      <c r="N405" s="15"/>
      <c r="O405" s="15"/>
      <c r="P405" s="15"/>
      <c r="Q405" s="15"/>
      <c r="R405" s="15"/>
      <c r="S405" s="15"/>
      <c r="T405" s="15"/>
      <c r="U405" s="15"/>
      <c r="V405" s="15"/>
      <c r="W405" s="15"/>
      <c r="X405" s="15"/>
      <c r="Y405" s="15"/>
      <c r="Z405" s="15"/>
      <c r="AA405" s="183"/>
      <c r="AB405" s="150"/>
      <c r="AC405" s="151"/>
      <c r="AD405" s="152"/>
      <c r="AH405" s="83"/>
      <c r="AI405" s="83"/>
      <c r="AJ405" s="83"/>
      <c r="AK405" s="83"/>
      <c r="AL405" s="83"/>
      <c r="AM405" s="83"/>
      <c r="AN405" s="83"/>
      <c r="AO405" s="83"/>
      <c r="AP405" s="83"/>
      <c r="AQ405" s="83"/>
      <c r="AR405" s="83"/>
      <c r="AS405" s="83"/>
      <c r="AT405" s="83"/>
    </row>
    <row r="406" spans="1:46">
      <c r="A406" s="80"/>
      <c r="B406" s="119"/>
      <c r="C406" s="85"/>
      <c r="D406" s="86"/>
      <c r="E406" s="80"/>
      <c r="F406" s="72"/>
      <c r="H406" s="15"/>
      <c r="I406" s="15"/>
      <c r="J406" s="15"/>
      <c r="K406" s="15"/>
      <c r="L406" s="15"/>
      <c r="M406" s="15"/>
      <c r="N406" s="15"/>
      <c r="O406" s="15"/>
      <c r="P406" s="15"/>
      <c r="Q406" s="15"/>
      <c r="R406" s="15"/>
      <c r="S406" s="15"/>
      <c r="T406" s="15"/>
      <c r="U406" s="15"/>
      <c r="V406" s="15"/>
      <c r="W406" s="15"/>
      <c r="X406" s="15"/>
      <c r="Y406" s="15"/>
      <c r="Z406" s="15"/>
      <c r="AA406" s="183"/>
      <c r="AB406" s="150"/>
      <c r="AC406" s="151"/>
      <c r="AD406" s="152"/>
      <c r="AH406" s="83"/>
      <c r="AI406" s="83"/>
      <c r="AJ406" s="83"/>
      <c r="AK406" s="83"/>
      <c r="AL406" s="83"/>
      <c r="AM406" s="83"/>
      <c r="AN406" s="83"/>
      <c r="AO406" s="83"/>
      <c r="AP406" s="83"/>
      <c r="AQ406" s="83"/>
      <c r="AR406" s="83"/>
      <c r="AS406" s="83"/>
      <c r="AT406" s="83"/>
    </row>
    <row r="407" spans="1:46">
      <c r="A407" s="80"/>
      <c r="B407" s="119"/>
      <c r="C407" s="85"/>
      <c r="D407" s="86"/>
      <c r="E407" s="80"/>
      <c r="F407" s="72"/>
      <c r="H407" s="15"/>
      <c r="I407" s="15"/>
      <c r="J407" s="15"/>
      <c r="K407" s="15"/>
      <c r="L407" s="15"/>
      <c r="M407" s="15"/>
      <c r="N407" s="15"/>
      <c r="O407" s="15"/>
      <c r="P407" s="15"/>
      <c r="Q407" s="15"/>
      <c r="R407" s="15"/>
      <c r="S407" s="15"/>
      <c r="T407" s="15"/>
      <c r="U407" s="15"/>
      <c r="V407" s="15"/>
      <c r="W407" s="15"/>
      <c r="X407" s="15"/>
      <c r="Y407" s="15"/>
      <c r="Z407" s="15"/>
      <c r="AA407" s="183"/>
      <c r="AB407" s="150"/>
      <c r="AC407" s="151"/>
      <c r="AD407" s="152"/>
      <c r="AH407" s="83"/>
      <c r="AI407" s="83"/>
      <c r="AJ407" s="83"/>
      <c r="AK407" s="83"/>
      <c r="AL407" s="83"/>
      <c r="AM407" s="83"/>
      <c r="AN407" s="83"/>
      <c r="AO407" s="83"/>
      <c r="AP407" s="83"/>
      <c r="AQ407" s="83"/>
      <c r="AR407" s="83"/>
      <c r="AS407" s="83"/>
      <c r="AT407" s="83"/>
    </row>
    <row r="408" spans="1:46">
      <c r="A408" s="80"/>
      <c r="B408" s="119"/>
      <c r="C408" s="85"/>
      <c r="D408" s="86"/>
      <c r="E408" s="80"/>
      <c r="F408" s="72"/>
      <c r="H408" s="15"/>
      <c r="I408" s="15"/>
      <c r="J408" s="15"/>
      <c r="K408" s="15"/>
      <c r="L408" s="15"/>
      <c r="M408" s="15"/>
      <c r="N408" s="15"/>
      <c r="O408" s="15"/>
      <c r="P408" s="15"/>
      <c r="Q408" s="15"/>
      <c r="R408" s="15"/>
      <c r="S408" s="15"/>
      <c r="T408" s="15"/>
      <c r="U408" s="15"/>
      <c r="V408" s="15"/>
      <c r="W408" s="15"/>
      <c r="X408" s="15"/>
      <c r="Y408" s="15"/>
      <c r="Z408" s="15"/>
      <c r="AA408" s="183"/>
      <c r="AB408" s="150"/>
      <c r="AC408" s="151"/>
      <c r="AD408" s="152"/>
      <c r="AH408" s="83"/>
      <c r="AI408" s="83"/>
      <c r="AJ408" s="83"/>
      <c r="AK408" s="83"/>
      <c r="AL408" s="83"/>
      <c r="AM408" s="83"/>
      <c r="AN408" s="83"/>
      <c r="AO408" s="83"/>
      <c r="AP408" s="83"/>
      <c r="AQ408" s="83"/>
      <c r="AR408" s="83"/>
      <c r="AS408" s="83"/>
      <c r="AT408" s="83"/>
    </row>
    <row r="409" spans="1:46">
      <c r="A409" s="80"/>
      <c r="B409" s="119"/>
      <c r="C409" s="85"/>
      <c r="D409" s="86"/>
      <c r="E409" s="80"/>
      <c r="F409" s="72"/>
      <c r="H409" s="15"/>
      <c r="I409" s="15"/>
      <c r="J409" s="15"/>
      <c r="K409" s="15"/>
      <c r="L409" s="15"/>
      <c r="M409" s="15"/>
      <c r="N409" s="15"/>
      <c r="O409" s="15"/>
      <c r="P409" s="15"/>
      <c r="Q409" s="15"/>
      <c r="R409" s="15"/>
      <c r="S409" s="15"/>
      <c r="T409" s="15"/>
      <c r="U409" s="15"/>
      <c r="V409" s="15"/>
      <c r="W409" s="15"/>
      <c r="X409" s="15"/>
      <c r="Y409" s="15"/>
      <c r="Z409" s="15"/>
      <c r="AA409" s="183"/>
      <c r="AB409" s="150"/>
      <c r="AC409" s="151"/>
      <c r="AD409" s="152"/>
      <c r="AH409" s="83"/>
      <c r="AI409" s="83"/>
      <c r="AJ409" s="83"/>
      <c r="AK409" s="83"/>
      <c r="AL409" s="83"/>
      <c r="AM409" s="83"/>
      <c r="AN409" s="83"/>
      <c r="AO409" s="83"/>
      <c r="AP409" s="83"/>
      <c r="AQ409" s="83"/>
      <c r="AR409" s="83"/>
      <c r="AS409" s="83"/>
      <c r="AT409" s="83"/>
    </row>
    <row r="410" spans="1:46" ht="6.6" customHeight="1">
      <c r="A410" s="91"/>
      <c r="B410" s="143"/>
      <c r="C410" s="93"/>
      <c r="D410" s="94"/>
      <c r="E410" s="91"/>
      <c r="F410" s="95"/>
      <c r="G410" s="139"/>
      <c r="H410" s="139"/>
      <c r="I410" s="139"/>
      <c r="J410" s="139"/>
      <c r="K410" s="139"/>
      <c r="L410" s="139"/>
      <c r="M410" s="139"/>
      <c r="N410" s="139"/>
      <c r="O410" s="139"/>
      <c r="P410" s="139"/>
      <c r="Q410" s="139"/>
      <c r="R410" s="139"/>
      <c r="S410" s="139"/>
      <c r="T410" s="139"/>
      <c r="U410" s="139"/>
      <c r="V410" s="139"/>
      <c r="W410" s="56"/>
      <c r="X410" s="56"/>
      <c r="Y410" s="56"/>
      <c r="Z410" s="56"/>
      <c r="AA410" s="96"/>
      <c r="AB410" s="168"/>
      <c r="AC410" s="169"/>
      <c r="AD410" s="170"/>
    </row>
    <row r="411" spans="1:46" ht="3.75" customHeight="1">
      <c r="A411" s="97"/>
      <c r="B411" s="347"/>
      <c r="C411" s="99"/>
      <c r="D411" s="100"/>
      <c r="E411" s="97"/>
      <c r="F411" s="101"/>
      <c r="G411" s="102"/>
      <c r="H411" s="102"/>
      <c r="I411" s="102"/>
      <c r="J411" s="102"/>
      <c r="K411" s="102"/>
      <c r="L411" s="102"/>
      <c r="M411" s="102"/>
      <c r="N411" s="102"/>
      <c r="O411" s="102"/>
      <c r="P411" s="102"/>
      <c r="Q411" s="102"/>
      <c r="R411" s="102"/>
      <c r="S411" s="102"/>
      <c r="T411" s="102"/>
      <c r="U411" s="102"/>
      <c r="V411" s="102"/>
      <c r="W411" s="102"/>
      <c r="X411" s="102"/>
      <c r="Y411" s="102"/>
      <c r="Z411" s="102"/>
      <c r="AA411" s="103"/>
      <c r="AB411" s="348"/>
      <c r="AC411" s="349"/>
      <c r="AD411" s="350"/>
    </row>
    <row r="412" spans="1:46" ht="13.5" customHeight="1">
      <c r="A412" s="1099"/>
      <c r="B412" s="589">
        <v>20</v>
      </c>
      <c r="C412" s="1335" t="s">
        <v>263</v>
      </c>
      <c r="D412" s="1109" t="s">
        <v>80</v>
      </c>
      <c r="E412" s="1074" t="s">
        <v>264</v>
      </c>
      <c r="F412" s="72"/>
      <c r="G412" s="1075" t="s">
        <v>49</v>
      </c>
      <c r="H412" s="1075"/>
      <c r="I412" s="1075"/>
      <c r="J412" s="1075"/>
      <c r="K412" s="1075"/>
      <c r="L412" s="1075"/>
      <c r="M412" s="1075"/>
      <c r="N412" s="1076" t="s">
        <v>74</v>
      </c>
      <c r="O412" s="1076"/>
      <c r="P412" s="1076"/>
      <c r="Q412" s="1076"/>
      <c r="R412" s="1076"/>
      <c r="S412" s="1076"/>
      <c r="T412" s="1076"/>
      <c r="U412" s="1076"/>
      <c r="V412" s="1076"/>
      <c r="AA412" s="73"/>
      <c r="AB412" s="1141" t="s">
        <v>250</v>
      </c>
      <c r="AC412" s="1142"/>
      <c r="AD412" s="1143"/>
    </row>
    <row r="413" spans="1:46">
      <c r="A413" s="1099"/>
      <c r="B413" s="623"/>
      <c r="C413" s="1335"/>
      <c r="D413" s="1109"/>
      <c r="E413" s="1074"/>
      <c r="F413" s="72"/>
      <c r="G413" s="1075"/>
      <c r="H413" s="1075"/>
      <c r="I413" s="1075"/>
      <c r="J413" s="1075"/>
      <c r="K413" s="1075"/>
      <c r="L413" s="1075"/>
      <c r="M413" s="1075"/>
      <c r="N413" s="1076"/>
      <c r="O413" s="1076"/>
      <c r="P413" s="1076"/>
      <c r="Q413" s="1076"/>
      <c r="R413" s="1076"/>
      <c r="S413" s="1076"/>
      <c r="T413" s="1076"/>
      <c r="U413" s="1076"/>
      <c r="V413" s="1076"/>
      <c r="AA413" s="73"/>
      <c r="AB413" s="1141"/>
      <c r="AC413" s="1142"/>
      <c r="AD413" s="1143"/>
    </row>
    <row r="414" spans="1:46">
      <c r="A414" s="1099"/>
      <c r="B414" s="589"/>
      <c r="C414" s="1335"/>
      <c r="D414" s="1109"/>
      <c r="E414" s="1074"/>
      <c r="F414" s="72"/>
      <c r="AA414" s="73"/>
      <c r="AB414" s="1141"/>
      <c r="AC414" s="1142"/>
      <c r="AD414" s="1143"/>
    </row>
    <row r="415" spans="1:46">
      <c r="A415" s="1099"/>
      <c r="B415" s="589"/>
      <c r="C415" s="1335"/>
      <c r="D415" s="1109"/>
      <c r="E415" s="1074"/>
      <c r="F415" s="72"/>
      <c r="G415" s="1163" t="s">
        <v>265</v>
      </c>
      <c r="H415" s="1163"/>
      <c r="I415" s="1163"/>
      <c r="J415" s="1163"/>
      <c r="K415" s="1163"/>
      <c r="L415" s="1163"/>
      <c r="M415" s="1163"/>
      <c r="N415" s="1163"/>
      <c r="O415" s="1163"/>
      <c r="P415" s="1163"/>
      <c r="Q415" s="1163"/>
      <c r="R415" s="1163"/>
      <c r="S415" s="1163"/>
      <c r="T415" s="1163"/>
      <c r="U415" s="1164"/>
      <c r="V415" s="1129" t="s">
        <v>162</v>
      </c>
      <c r="W415" s="1129"/>
      <c r="X415" s="1129"/>
      <c r="Y415" s="1129"/>
      <c r="Z415" s="1129"/>
      <c r="AA415" s="73"/>
      <c r="AB415" s="1141"/>
      <c r="AC415" s="1142"/>
      <c r="AD415" s="1143"/>
    </row>
    <row r="416" spans="1:46">
      <c r="A416" s="1099"/>
      <c r="B416" s="589"/>
      <c r="C416" s="1335"/>
      <c r="D416" s="1109"/>
      <c r="E416" s="1074"/>
      <c r="F416" s="72"/>
      <c r="G416" s="1" t="s">
        <v>266</v>
      </c>
      <c r="H416" s="90"/>
      <c r="I416" s="90"/>
      <c r="J416" s="90"/>
      <c r="K416" s="90"/>
      <c r="L416" s="90"/>
      <c r="AA416" s="73"/>
      <c r="AB416" s="1141"/>
      <c r="AC416" s="1142"/>
      <c r="AD416" s="1143"/>
    </row>
    <row r="417" spans="1:46" ht="15" customHeight="1">
      <c r="A417" s="1099"/>
      <c r="B417" s="589"/>
      <c r="C417" s="1335"/>
      <c r="D417" s="1109"/>
      <c r="E417" s="1074"/>
      <c r="F417" s="72"/>
      <c r="G417" s="1165" t="s">
        <v>267</v>
      </c>
      <c r="H417" s="1069"/>
      <c r="I417" s="1069"/>
      <c r="J417" s="1069"/>
      <c r="K417" s="1069" t="s">
        <v>259</v>
      </c>
      <c r="L417" s="1069"/>
      <c r="M417" s="928"/>
      <c r="N417" s="1171" t="s">
        <v>268</v>
      </c>
      <c r="O417" s="1171"/>
      <c r="P417" s="1171"/>
      <c r="Q417" s="1171"/>
      <c r="R417" s="928"/>
      <c r="S417" s="1336" t="s">
        <v>269</v>
      </c>
      <c r="T417" s="1336"/>
      <c r="U417" s="1336"/>
      <c r="V417" s="1336"/>
      <c r="W417" s="1336"/>
      <c r="X417" s="1336"/>
      <c r="Y417" s="1336"/>
      <c r="Z417" s="1336"/>
      <c r="AA417" s="73"/>
      <c r="AB417" s="1141"/>
      <c r="AC417" s="1142"/>
      <c r="AD417" s="1143"/>
    </row>
    <row r="418" spans="1:46" ht="15" customHeight="1">
      <c r="A418" s="1099"/>
      <c r="B418" s="589"/>
      <c r="C418" s="1335"/>
      <c r="D418" s="1109"/>
      <c r="E418" s="1074"/>
      <c r="F418" s="72"/>
      <c r="G418" s="1069"/>
      <c r="H418" s="1069"/>
      <c r="I418" s="1069"/>
      <c r="J418" s="1069"/>
      <c r="K418" s="1069"/>
      <c r="L418" s="1069"/>
      <c r="M418" s="928"/>
      <c r="N418" s="1171" t="s">
        <v>270</v>
      </c>
      <c r="O418" s="1171"/>
      <c r="P418" s="1171"/>
      <c r="Q418" s="1171"/>
      <c r="R418" s="928"/>
      <c r="S418" s="1337" t="s">
        <v>271</v>
      </c>
      <c r="T418" s="1338"/>
      <c r="U418" s="1338"/>
      <c r="V418" s="1320"/>
      <c r="W418" s="1320"/>
      <c r="X418" s="1320"/>
      <c r="Y418" s="1320"/>
      <c r="Z418" s="287" t="s">
        <v>230</v>
      </c>
      <c r="AA418" s="73"/>
      <c r="AB418" s="150"/>
      <c r="AC418" s="151"/>
      <c r="AD418" s="152"/>
    </row>
    <row r="419" spans="1:46" ht="15" customHeight="1">
      <c r="A419" s="1099"/>
      <c r="B419" s="589"/>
      <c r="C419" s="1335"/>
      <c r="D419" s="1109"/>
      <c r="E419" s="1074"/>
      <c r="F419" s="72"/>
      <c r="G419" s="1069"/>
      <c r="H419" s="1069"/>
      <c r="I419" s="1069"/>
      <c r="J419" s="1069"/>
      <c r="K419" s="1069" t="s">
        <v>262</v>
      </c>
      <c r="L419" s="1069"/>
      <c r="M419" s="928"/>
      <c r="N419" s="1171" t="s">
        <v>268</v>
      </c>
      <c r="O419" s="1171"/>
      <c r="P419" s="1171"/>
      <c r="Q419" s="1171"/>
      <c r="R419" s="928"/>
      <c r="S419" s="1336" t="s">
        <v>269</v>
      </c>
      <c r="T419" s="1336"/>
      <c r="U419" s="1336"/>
      <c r="V419" s="1336"/>
      <c r="W419" s="1336"/>
      <c r="X419" s="1336"/>
      <c r="Y419" s="1336"/>
      <c r="Z419" s="1336"/>
      <c r="AA419" s="73"/>
      <c r="AB419" s="150"/>
      <c r="AC419" s="151"/>
      <c r="AD419" s="152"/>
    </row>
    <row r="420" spans="1:46" ht="15" customHeight="1">
      <c r="A420" s="1099"/>
      <c r="B420" s="589"/>
      <c r="C420" s="1335"/>
      <c r="D420" s="1109"/>
      <c r="E420" s="1074"/>
      <c r="F420" s="72"/>
      <c r="G420" s="1069"/>
      <c r="H420" s="1069"/>
      <c r="I420" s="1069"/>
      <c r="J420" s="1069"/>
      <c r="K420" s="1069"/>
      <c r="L420" s="1069"/>
      <c r="M420" s="928"/>
      <c r="N420" s="1171" t="s">
        <v>270</v>
      </c>
      <c r="O420" s="1171"/>
      <c r="P420" s="1171"/>
      <c r="Q420" s="1171"/>
      <c r="R420" s="928"/>
      <c r="S420" s="1337" t="s">
        <v>271</v>
      </c>
      <c r="T420" s="1338"/>
      <c r="U420" s="1338"/>
      <c r="V420" s="1320"/>
      <c r="W420" s="1320"/>
      <c r="X420" s="1320"/>
      <c r="Y420" s="1320"/>
      <c r="Z420" s="287" t="s">
        <v>230</v>
      </c>
      <c r="AA420" s="73"/>
      <c r="AB420" s="150"/>
      <c r="AC420" s="151"/>
      <c r="AD420" s="152"/>
    </row>
    <row r="421" spans="1:46" ht="15" customHeight="1">
      <c r="A421" s="1099"/>
      <c r="B421" s="589"/>
      <c r="C421" s="1335"/>
      <c r="D421" s="1109"/>
      <c r="E421" s="1074"/>
      <c r="F421" s="72"/>
      <c r="AA421" s="73"/>
      <c r="AB421" s="150"/>
      <c r="AC421" s="151"/>
      <c r="AD421" s="152"/>
    </row>
    <row r="422" spans="1:46">
      <c r="A422" s="1099"/>
      <c r="B422" s="589"/>
      <c r="C422" s="1335"/>
      <c r="D422" s="1109"/>
      <c r="E422" s="1074"/>
      <c r="F422" s="72"/>
      <c r="G422" s="1163" t="s">
        <v>272</v>
      </c>
      <c r="H422" s="1163"/>
      <c r="I422" s="1163"/>
      <c r="J422" s="1163"/>
      <c r="K422" s="1163"/>
      <c r="L422" s="1163"/>
      <c r="M422" s="1163"/>
      <c r="N422" s="1163"/>
      <c r="O422" s="1163"/>
      <c r="P422" s="1163"/>
      <c r="Q422" s="1163"/>
      <c r="R422" s="1163"/>
      <c r="S422" s="1163"/>
      <c r="T422" s="1163"/>
      <c r="AA422" s="73"/>
      <c r="AB422" s="150"/>
      <c r="AC422" s="151"/>
      <c r="AD422" s="152"/>
    </row>
    <row r="423" spans="1:46">
      <c r="A423" s="588"/>
      <c r="B423" s="589"/>
      <c r="C423" s="1335"/>
      <c r="D423" s="1109"/>
      <c r="E423" s="1074"/>
      <c r="F423" s="72"/>
      <c r="AA423" s="73"/>
      <c r="AB423" s="150"/>
      <c r="AC423" s="151"/>
      <c r="AD423" s="152"/>
    </row>
    <row r="424" spans="1:46">
      <c r="A424" s="80"/>
      <c r="B424" s="119"/>
      <c r="C424" s="85"/>
      <c r="D424" s="86"/>
      <c r="E424" s="1074"/>
      <c r="F424" s="72"/>
      <c r="G424" s="1343"/>
      <c r="H424" s="1343"/>
      <c r="I424" s="1343"/>
      <c r="J424" s="1343"/>
      <c r="K424" s="1343"/>
      <c r="L424" s="1343"/>
      <c r="M424" s="1069" t="s">
        <v>259</v>
      </c>
      <c r="N424" s="1069"/>
      <c r="O424" s="1069"/>
      <c r="P424" s="1069"/>
      <c r="Q424" s="1069" t="s">
        <v>273</v>
      </c>
      <c r="R424" s="1069"/>
      <c r="S424" s="1069"/>
      <c r="T424" s="1069" t="s">
        <v>274</v>
      </c>
      <c r="U424" s="1069"/>
      <c r="V424" s="1069"/>
      <c r="W424" s="1069"/>
      <c r="X424" s="1069" t="s">
        <v>273</v>
      </c>
      <c r="Y424" s="1069"/>
      <c r="Z424" s="1069"/>
      <c r="AA424" s="73"/>
      <c r="AB424" s="150"/>
      <c r="AC424" s="151"/>
      <c r="AD424" s="152"/>
    </row>
    <row r="425" spans="1:46">
      <c r="A425" s="80"/>
      <c r="B425" s="119"/>
      <c r="C425" s="85"/>
      <c r="D425" s="86"/>
      <c r="E425" s="1074"/>
      <c r="F425" s="72"/>
      <c r="G425" s="1069" t="s">
        <v>275</v>
      </c>
      <c r="H425" s="1069"/>
      <c r="I425" s="1069"/>
      <c r="J425" s="1069"/>
      <c r="K425" s="1069"/>
      <c r="L425" s="1069"/>
      <c r="M425" s="1221" t="s">
        <v>98</v>
      </c>
      <c r="N425" s="1222"/>
      <c r="O425" s="1222"/>
      <c r="P425" s="1223"/>
      <c r="Q425" s="1131"/>
      <c r="R425" s="1131"/>
      <c r="S425" s="1131"/>
      <c r="T425" s="1268" t="s">
        <v>98</v>
      </c>
      <c r="U425" s="1268"/>
      <c r="V425" s="1268"/>
      <c r="W425" s="1268"/>
      <c r="X425" s="1131"/>
      <c r="Y425" s="1131"/>
      <c r="Z425" s="1131"/>
      <c r="AA425" s="73"/>
      <c r="AB425" s="150"/>
      <c r="AC425" s="151"/>
      <c r="AD425" s="152"/>
    </row>
    <row r="426" spans="1:46">
      <c r="A426" s="80"/>
      <c r="B426" s="119"/>
      <c r="C426" s="85"/>
      <c r="D426" s="86"/>
      <c r="E426" s="1074"/>
      <c r="F426" s="72"/>
      <c r="G426" s="1069" t="s">
        <v>276</v>
      </c>
      <c r="H426" s="1069"/>
      <c r="I426" s="1069"/>
      <c r="J426" s="1069"/>
      <c r="K426" s="1069"/>
      <c r="L426" s="1069"/>
      <c r="M426" s="1321"/>
      <c r="N426" s="1322"/>
      <c r="O426" s="1322"/>
      <c r="P426" s="1322"/>
      <c r="Q426" s="1322"/>
      <c r="R426" s="1322"/>
      <c r="S426" s="1322"/>
      <c r="T426" s="1322"/>
      <c r="U426" s="1322"/>
      <c r="V426" s="1322"/>
      <c r="W426" s="1322"/>
      <c r="X426" s="1322"/>
      <c r="Y426" s="1322"/>
      <c r="Z426" s="1323"/>
      <c r="AA426" s="73"/>
      <c r="AB426" s="150"/>
      <c r="AC426" s="151"/>
      <c r="AD426" s="152"/>
    </row>
    <row r="427" spans="1:46">
      <c r="A427" s="80"/>
      <c r="B427" s="119"/>
      <c r="C427" s="85"/>
      <c r="D427" s="86"/>
      <c r="E427" s="1074"/>
      <c r="F427" s="72"/>
      <c r="G427" s="1324" t="s">
        <v>277</v>
      </c>
      <c r="H427" s="1325"/>
      <c r="I427" s="1045" t="s">
        <v>278</v>
      </c>
      <c r="J427" s="1135"/>
      <c r="K427" s="1135"/>
      <c r="L427" s="1046"/>
      <c r="M427" s="1136" t="s">
        <v>98</v>
      </c>
      <c r="N427" s="1137"/>
      <c r="O427" s="1137"/>
      <c r="P427" s="1138"/>
      <c r="Q427" s="1092"/>
      <c r="R427" s="1092"/>
      <c r="S427" s="1092"/>
      <c r="T427" s="1330" t="s">
        <v>98</v>
      </c>
      <c r="U427" s="1330"/>
      <c r="V427" s="1330"/>
      <c r="W427" s="1330"/>
      <c r="X427" s="1092"/>
      <c r="Y427" s="1092"/>
      <c r="Z427" s="1092"/>
      <c r="AA427" s="73"/>
      <c r="AB427" s="150"/>
      <c r="AC427" s="151"/>
      <c r="AD427" s="152"/>
    </row>
    <row r="428" spans="1:46" ht="13.5" customHeight="1">
      <c r="A428" s="80"/>
      <c r="B428" s="119"/>
      <c r="C428" s="85"/>
      <c r="D428" s="86"/>
      <c r="E428" s="1074"/>
      <c r="F428" s="72"/>
      <c r="G428" s="1326"/>
      <c r="H428" s="1327"/>
      <c r="I428" s="1331" t="s">
        <v>279</v>
      </c>
      <c r="J428" s="1332"/>
      <c r="K428" s="1332"/>
      <c r="L428" s="1333"/>
      <c r="M428" s="1340" t="s">
        <v>98</v>
      </c>
      <c r="N428" s="1341"/>
      <c r="O428" s="1341"/>
      <c r="P428" s="1342"/>
      <c r="Q428" s="1167" t="str">
        <f>IF(COUNTA($M$417:$M$418,$R$417:$R$418)&gt;0,"該当","")</f>
        <v/>
      </c>
      <c r="R428" s="1167"/>
      <c r="S428" s="1167"/>
      <c r="T428" s="1166" t="s">
        <v>98</v>
      </c>
      <c r="U428" s="1166"/>
      <c r="V428" s="1166"/>
      <c r="W428" s="1166"/>
      <c r="X428" s="1167" t="str">
        <f>IF(COUNTA($M$419:$M$420,$R$419:$R$420)&gt;0,"該当","")</f>
        <v/>
      </c>
      <c r="Y428" s="1167"/>
      <c r="Z428" s="1167"/>
      <c r="AA428" s="183"/>
      <c r="AB428" s="150"/>
      <c r="AC428" s="151"/>
      <c r="AD428" s="152"/>
      <c r="AH428" s="83"/>
      <c r="AI428" s="83"/>
      <c r="AJ428" s="83"/>
      <c r="AK428" s="83"/>
      <c r="AL428" s="83"/>
      <c r="AM428" s="83"/>
      <c r="AN428" s="83"/>
      <c r="AO428" s="83"/>
      <c r="AP428" s="83"/>
      <c r="AQ428" s="83"/>
      <c r="AR428" s="83"/>
      <c r="AS428" s="83"/>
      <c r="AT428" s="83"/>
    </row>
    <row r="429" spans="1:46" ht="13.5" customHeight="1">
      <c r="A429" s="80"/>
      <c r="B429" s="119"/>
      <c r="C429" s="85"/>
      <c r="D429" s="86"/>
      <c r="E429" s="1074"/>
      <c r="F429" s="72"/>
      <c r="G429" s="1328"/>
      <c r="H429" s="1329"/>
      <c r="I429" s="1139" t="s">
        <v>280</v>
      </c>
      <c r="J429" s="1334"/>
      <c r="K429" s="1334"/>
      <c r="L429" s="1140"/>
      <c r="M429" s="1168" t="s">
        <v>98</v>
      </c>
      <c r="N429" s="1169"/>
      <c r="O429" s="1169"/>
      <c r="P429" s="1170"/>
      <c r="Q429" s="1130" t="str">
        <f>IF(COUNT($M$417:$M$418,$R$417:$R$418)&gt;0,"〇","")</f>
        <v/>
      </c>
      <c r="R429" s="1130"/>
      <c r="S429" s="1130"/>
      <c r="T429" s="1152" t="s">
        <v>98</v>
      </c>
      <c r="U429" s="1152"/>
      <c r="V429" s="1152"/>
      <c r="W429" s="1152"/>
      <c r="X429" s="1130"/>
      <c r="Y429" s="1130"/>
      <c r="Z429" s="1130"/>
      <c r="AA429" s="183"/>
      <c r="AB429" s="150"/>
      <c r="AC429" s="151"/>
      <c r="AD429" s="152"/>
      <c r="AH429" s="83"/>
      <c r="AI429" s="83"/>
      <c r="AJ429" s="83"/>
      <c r="AK429" s="83"/>
      <c r="AL429" s="83"/>
      <c r="AM429" s="83"/>
      <c r="AN429" s="83"/>
      <c r="AO429" s="83"/>
      <c r="AP429" s="83"/>
      <c r="AQ429" s="83"/>
      <c r="AR429" s="83"/>
      <c r="AS429" s="83"/>
      <c r="AT429" s="83"/>
    </row>
    <row r="430" spans="1:46">
      <c r="A430" s="80"/>
      <c r="B430" s="119"/>
      <c r="C430" s="85"/>
      <c r="D430" s="86"/>
      <c r="E430" s="1074"/>
      <c r="F430" s="72"/>
      <c r="G430" s="1" t="s">
        <v>281</v>
      </c>
      <c r="H430" s="1339" t="s">
        <v>282</v>
      </c>
      <c r="I430" s="1339"/>
      <c r="J430" s="1339"/>
      <c r="K430" s="1339"/>
      <c r="L430" s="1339"/>
      <c r="M430" s="1339"/>
      <c r="N430" s="1339"/>
      <c r="O430" s="1339"/>
      <c r="P430" s="1339"/>
      <c r="Q430" s="1339"/>
      <c r="R430" s="1339"/>
      <c r="S430" s="1339"/>
      <c r="T430" s="1339"/>
      <c r="U430" s="1339"/>
      <c r="V430" s="1339"/>
      <c r="W430" s="1339"/>
      <c r="X430" s="1339"/>
      <c r="Y430" s="1339"/>
      <c r="Z430" s="1339"/>
      <c r="AA430" s="183"/>
      <c r="AB430" s="150"/>
      <c r="AC430" s="151"/>
      <c r="AD430" s="152"/>
      <c r="AH430" s="83"/>
      <c r="AI430" s="83"/>
      <c r="AJ430" s="83"/>
      <c r="AK430" s="83"/>
      <c r="AL430" s="83"/>
      <c r="AM430" s="83"/>
      <c r="AN430" s="83"/>
      <c r="AO430" s="83"/>
      <c r="AP430" s="83"/>
      <c r="AQ430" s="83"/>
      <c r="AR430" s="83"/>
      <c r="AS430" s="83"/>
      <c r="AT430" s="83"/>
    </row>
    <row r="431" spans="1:46">
      <c r="A431" s="80"/>
      <c r="B431" s="119"/>
      <c r="C431" s="85"/>
      <c r="D431" s="86"/>
      <c r="E431" s="1074"/>
      <c r="F431" s="72"/>
      <c r="H431" s="15"/>
      <c r="I431" s="15"/>
      <c r="J431" s="15"/>
      <c r="K431" s="15"/>
      <c r="L431" s="15"/>
      <c r="M431" s="15"/>
      <c r="N431" s="15"/>
      <c r="O431" s="15"/>
      <c r="P431" s="15"/>
      <c r="Q431" s="15"/>
      <c r="R431" s="15"/>
      <c r="S431" s="15"/>
      <c r="T431" s="15"/>
      <c r="U431" s="15"/>
      <c r="V431" s="15"/>
      <c r="W431" s="15"/>
      <c r="X431" s="15"/>
      <c r="Y431" s="15"/>
      <c r="Z431" s="15"/>
      <c r="AA431" s="183"/>
      <c r="AB431" s="150"/>
      <c r="AC431" s="151"/>
      <c r="AD431" s="152"/>
      <c r="AH431" s="83"/>
      <c r="AI431" s="83"/>
      <c r="AJ431" s="83"/>
      <c r="AK431" s="83"/>
      <c r="AL431" s="83"/>
      <c r="AM431" s="83"/>
      <c r="AN431" s="83"/>
      <c r="AO431" s="83"/>
      <c r="AP431" s="83"/>
      <c r="AQ431" s="83"/>
      <c r="AR431" s="83"/>
      <c r="AS431" s="83"/>
      <c r="AT431" s="83"/>
    </row>
    <row r="432" spans="1:46">
      <c r="A432" s="80"/>
      <c r="B432" s="119"/>
      <c r="C432" s="85"/>
      <c r="D432" s="86"/>
      <c r="E432" s="1074"/>
      <c r="F432" s="72"/>
      <c r="H432" s="15"/>
      <c r="I432" s="15"/>
      <c r="J432" s="15"/>
      <c r="K432" s="15"/>
      <c r="L432" s="15"/>
      <c r="M432" s="15"/>
      <c r="N432" s="15"/>
      <c r="O432" s="15"/>
      <c r="P432" s="15"/>
      <c r="Q432" s="15"/>
      <c r="R432" s="15"/>
      <c r="S432" s="15"/>
      <c r="T432" s="15"/>
      <c r="U432" s="15"/>
      <c r="V432" s="15"/>
      <c r="W432" s="15"/>
      <c r="X432" s="15"/>
      <c r="Y432" s="15"/>
      <c r="Z432" s="15"/>
      <c r="AA432" s="183"/>
      <c r="AB432" s="150"/>
      <c r="AC432" s="151"/>
      <c r="AD432" s="152"/>
      <c r="AH432" s="83"/>
      <c r="AI432" s="83"/>
      <c r="AJ432" s="83"/>
      <c r="AK432" s="83"/>
      <c r="AL432" s="83"/>
      <c r="AM432" s="83"/>
      <c r="AN432" s="83"/>
      <c r="AO432" s="83"/>
      <c r="AP432" s="83"/>
      <c r="AQ432" s="83"/>
      <c r="AR432" s="83"/>
      <c r="AS432" s="83"/>
      <c r="AT432" s="83"/>
    </row>
    <row r="433" spans="1:46">
      <c r="A433" s="80"/>
      <c r="B433" s="119"/>
      <c r="C433" s="85"/>
      <c r="D433" s="86"/>
      <c r="E433" s="1074"/>
      <c r="F433" s="72"/>
      <c r="H433" s="15"/>
      <c r="I433" s="15"/>
      <c r="J433" s="15"/>
      <c r="K433" s="15"/>
      <c r="L433" s="15"/>
      <c r="M433" s="15"/>
      <c r="N433" s="15"/>
      <c r="O433" s="15"/>
      <c r="P433" s="15"/>
      <c r="Q433" s="15"/>
      <c r="R433" s="15"/>
      <c r="S433" s="15"/>
      <c r="T433" s="15"/>
      <c r="U433" s="15"/>
      <c r="V433" s="15"/>
      <c r="W433" s="15"/>
      <c r="X433" s="15"/>
      <c r="Y433" s="15"/>
      <c r="Z433" s="15"/>
      <c r="AA433" s="183"/>
      <c r="AB433" s="150"/>
      <c r="AC433" s="151"/>
      <c r="AD433" s="152"/>
      <c r="AH433" s="83"/>
      <c r="AI433" s="83"/>
      <c r="AJ433" s="83"/>
      <c r="AK433" s="83"/>
      <c r="AL433" s="83"/>
      <c r="AM433" s="83"/>
      <c r="AN433" s="83"/>
      <c r="AO433" s="83"/>
      <c r="AP433" s="83"/>
      <c r="AQ433" s="83"/>
      <c r="AR433" s="83"/>
      <c r="AS433" s="83"/>
      <c r="AT433" s="83"/>
    </row>
    <row r="434" spans="1:46">
      <c r="A434" s="80"/>
      <c r="B434" s="119"/>
      <c r="C434" s="85"/>
      <c r="D434" s="86"/>
      <c r="E434" s="1074"/>
      <c r="F434" s="72"/>
      <c r="H434" s="15"/>
      <c r="I434" s="15"/>
      <c r="J434" s="15"/>
      <c r="K434" s="15"/>
      <c r="L434" s="15"/>
      <c r="M434" s="15"/>
      <c r="N434" s="15"/>
      <c r="O434" s="15"/>
      <c r="P434" s="15"/>
      <c r="Q434" s="15"/>
      <c r="R434" s="15"/>
      <c r="S434" s="15"/>
      <c r="T434" s="15"/>
      <c r="U434" s="15"/>
      <c r="V434" s="15"/>
      <c r="W434" s="15"/>
      <c r="X434" s="15"/>
      <c r="Y434" s="15"/>
      <c r="Z434" s="15"/>
      <c r="AA434" s="183"/>
      <c r="AB434" s="150"/>
      <c r="AC434" s="151"/>
      <c r="AD434" s="152"/>
      <c r="AH434" s="83"/>
      <c r="AI434" s="83"/>
      <c r="AJ434" s="83"/>
      <c r="AK434" s="83"/>
      <c r="AL434" s="83"/>
      <c r="AM434" s="83"/>
      <c r="AN434" s="83"/>
      <c r="AO434" s="83"/>
      <c r="AP434" s="83"/>
      <c r="AQ434" s="83"/>
      <c r="AR434" s="83"/>
      <c r="AS434" s="83"/>
      <c r="AT434" s="83"/>
    </row>
    <row r="435" spans="1:46">
      <c r="A435" s="80"/>
      <c r="B435" s="119"/>
      <c r="C435" s="85"/>
      <c r="D435" s="86"/>
      <c r="E435" s="1074"/>
      <c r="F435" s="72"/>
      <c r="H435" s="15"/>
      <c r="I435" s="15"/>
      <c r="J435" s="15"/>
      <c r="K435" s="15"/>
      <c r="L435" s="15"/>
      <c r="M435" s="15"/>
      <c r="N435" s="15"/>
      <c r="O435" s="15"/>
      <c r="P435" s="15"/>
      <c r="Q435" s="15"/>
      <c r="R435" s="15"/>
      <c r="S435" s="15"/>
      <c r="T435" s="15"/>
      <c r="U435" s="15"/>
      <c r="V435" s="15"/>
      <c r="W435" s="15"/>
      <c r="X435" s="15"/>
      <c r="Y435" s="15"/>
      <c r="Z435" s="15"/>
      <c r="AA435" s="183"/>
      <c r="AB435" s="150"/>
      <c r="AC435" s="151"/>
      <c r="AD435" s="152"/>
      <c r="AH435" s="83"/>
      <c r="AI435" s="83"/>
      <c r="AJ435" s="83"/>
      <c r="AK435" s="83"/>
      <c r="AL435" s="83"/>
      <c r="AM435" s="83"/>
      <c r="AN435" s="83"/>
      <c r="AO435" s="83"/>
      <c r="AP435" s="83"/>
      <c r="AQ435" s="83"/>
      <c r="AR435" s="83"/>
      <c r="AS435" s="83"/>
      <c r="AT435" s="83"/>
    </row>
    <row r="436" spans="1:46">
      <c r="A436" s="80"/>
      <c r="B436" s="119"/>
      <c r="C436" s="85"/>
      <c r="D436" s="86"/>
      <c r="E436" s="1074"/>
      <c r="F436" s="72"/>
      <c r="H436" s="15"/>
      <c r="I436" s="15"/>
      <c r="J436" s="15"/>
      <c r="K436" s="15"/>
      <c r="L436" s="15"/>
      <c r="M436" s="15"/>
      <c r="N436" s="15"/>
      <c r="O436" s="15"/>
      <c r="P436" s="15"/>
      <c r="Q436" s="15"/>
      <c r="R436" s="15"/>
      <c r="S436" s="15"/>
      <c r="T436" s="15"/>
      <c r="U436" s="15"/>
      <c r="V436" s="15"/>
      <c r="W436" s="15"/>
      <c r="X436" s="15"/>
      <c r="Y436" s="15"/>
      <c r="Z436" s="15"/>
      <c r="AA436" s="183"/>
      <c r="AB436" s="150"/>
      <c r="AC436" s="151"/>
      <c r="AD436" s="152"/>
      <c r="AH436" s="83"/>
      <c r="AI436" s="83"/>
      <c r="AJ436" s="83"/>
      <c r="AK436" s="83"/>
      <c r="AL436" s="83"/>
      <c r="AM436" s="83"/>
      <c r="AN436" s="83"/>
      <c r="AO436" s="83"/>
      <c r="AP436" s="83"/>
      <c r="AQ436" s="83"/>
      <c r="AR436" s="83"/>
      <c r="AS436" s="83"/>
      <c r="AT436" s="83"/>
    </row>
    <row r="437" spans="1:46">
      <c r="A437" s="80"/>
      <c r="B437" s="119"/>
      <c r="C437" s="85"/>
      <c r="D437" s="86"/>
      <c r="E437" s="1074"/>
      <c r="F437" s="72"/>
      <c r="H437" s="15"/>
      <c r="I437" s="15"/>
      <c r="J437" s="15"/>
      <c r="K437" s="15"/>
      <c r="L437" s="15"/>
      <c r="M437" s="15"/>
      <c r="N437" s="15"/>
      <c r="O437" s="15"/>
      <c r="P437" s="15"/>
      <c r="Q437" s="15"/>
      <c r="R437" s="15"/>
      <c r="S437" s="15"/>
      <c r="T437" s="15"/>
      <c r="U437" s="15"/>
      <c r="V437" s="15"/>
      <c r="W437" s="15"/>
      <c r="X437" s="15"/>
      <c r="Y437" s="15"/>
      <c r="Z437" s="15"/>
      <c r="AA437" s="183"/>
      <c r="AB437" s="150"/>
      <c r="AC437" s="151"/>
      <c r="AD437" s="152"/>
      <c r="AH437" s="83"/>
      <c r="AI437" s="83"/>
      <c r="AJ437" s="83"/>
      <c r="AK437" s="83"/>
      <c r="AL437" s="83"/>
      <c r="AM437" s="83"/>
      <c r="AN437" s="83"/>
      <c r="AO437" s="83"/>
      <c r="AP437" s="83"/>
      <c r="AQ437" s="83"/>
      <c r="AR437" s="83"/>
      <c r="AS437" s="83"/>
      <c r="AT437" s="83"/>
    </row>
    <row r="438" spans="1:46">
      <c r="A438" s="80"/>
      <c r="B438" s="119"/>
      <c r="C438" s="85"/>
      <c r="D438" s="86"/>
      <c r="E438" s="1074"/>
      <c r="F438" s="72"/>
      <c r="H438" s="15"/>
      <c r="I438" s="15"/>
      <c r="J438" s="15"/>
      <c r="K438" s="15"/>
      <c r="L438" s="15"/>
      <c r="M438" s="15"/>
      <c r="N438" s="15"/>
      <c r="O438" s="15"/>
      <c r="P438" s="15"/>
      <c r="Q438" s="15"/>
      <c r="R438" s="15"/>
      <c r="S438" s="15"/>
      <c r="T438" s="15"/>
      <c r="U438" s="15"/>
      <c r="V438" s="15"/>
      <c r="W438" s="15"/>
      <c r="X438" s="15"/>
      <c r="Y438" s="15"/>
      <c r="Z438" s="15"/>
      <c r="AA438" s="183"/>
      <c r="AB438" s="150"/>
      <c r="AC438" s="151"/>
      <c r="AD438" s="152"/>
      <c r="AH438" s="83"/>
      <c r="AI438" s="83"/>
      <c r="AJ438" s="83"/>
      <c r="AK438" s="83"/>
      <c r="AL438" s="83"/>
      <c r="AM438" s="83"/>
      <c r="AN438" s="83"/>
      <c r="AO438" s="83"/>
      <c r="AP438" s="83"/>
      <c r="AQ438" s="83"/>
      <c r="AR438" s="83"/>
      <c r="AS438" s="83"/>
      <c r="AT438" s="83"/>
    </row>
    <row r="439" spans="1:46">
      <c r="A439" s="80"/>
      <c r="B439" s="119"/>
      <c r="C439" s="85"/>
      <c r="D439" s="86"/>
      <c r="E439" s="1074"/>
      <c r="F439" s="72"/>
      <c r="H439" s="15"/>
      <c r="I439" s="15"/>
      <c r="J439" s="15"/>
      <c r="K439" s="15"/>
      <c r="L439" s="15"/>
      <c r="M439" s="15"/>
      <c r="N439" s="15"/>
      <c r="O439" s="15"/>
      <c r="P439" s="15"/>
      <c r="Q439" s="15"/>
      <c r="R439" s="15"/>
      <c r="S439" s="15"/>
      <c r="T439" s="15"/>
      <c r="U439" s="15"/>
      <c r="V439" s="15"/>
      <c r="W439" s="15"/>
      <c r="X439" s="15"/>
      <c r="Y439" s="15"/>
      <c r="Z439" s="15"/>
      <c r="AA439" s="183"/>
      <c r="AB439" s="150"/>
      <c r="AC439" s="151"/>
      <c r="AD439" s="152"/>
      <c r="AH439" s="83"/>
      <c r="AI439" s="83"/>
      <c r="AJ439" s="83"/>
      <c r="AK439" s="83"/>
      <c r="AL439" s="83"/>
      <c r="AM439" s="83"/>
      <c r="AN439" s="83"/>
      <c r="AO439" s="83"/>
      <c r="AP439" s="83"/>
      <c r="AQ439" s="83"/>
      <c r="AR439" s="83"/>
      <c r="AS439" s="83"/>
      <c r="AT439" s="83"/>
    </row>
    <row r="440" spans="1:46">
      <c r="A440" s="80"/>
      <c r="B440" s="119"/>
      <c r="C440" s="85"/>
      <c r="D440" s="86"/>
      <c r="E440" s="1074"/>
      <c r="F440" s="72"/>
      <c r="H440" s="15"/>
      <c r="I440" s="15"/>
      <c r="J440" s="15"/>
      <c r="K440" s="15"/>
      <c r="L440" s="15"/>
      <c r="M440" s="15"/>
      <c r="N440" s="15"/>
      <c r="O440" s="15"/>
      <c r="P440" s="15"/>
      <c r="Q440" s="15"/>
      <c r="R440" s="15"/>
      <c r="S440" s="15"/>
      <c r="T440" s="15"/>
      <c r="U440" s="15"/>
      <c r="V440" s="15"/>
      <c r="W440" s="15"/>
      <c r="X440" s="15"/>
      <c r="Y440" s="15"/>
      <c r="Z440" s="15"/>
      <c r="AA440" s="183"/>
      <c r="AB440" s="150"/>
      <c r="AC440" s="151"/>
      <c r="AD440" s="152"/>
      <c r="AH440" s="83"/>
      <c r="AI440" s="83"/>
      <c r="AJ440" s="83"/>
      <c r="AK440" s="83"/>
      <c r="AL440" s="83"/>
      <c r="AM440" s="83"/>
      <c r="AN440" s="83"/>
      <c r="AO440" s="83"/>
      <c r="AP440" s="83"/>
      <c r="AQ440" s="83"/>
      <c r="AR440" s="83"/>
      <c r="AS440" s="83"/>
      <c r="AT440" s="83"/>
    </row>
    <row r="441" spans="1:46">
      <c r="A441" s="80"/>
      <c r="B441" s="119"/>
      <c r="C441" s="85"/>
      <c r="D441" s="86"/>
      <c r="E441" s="1074"/>
      <c r="F441" s="72"/>
      <c r="H441" s="15"/>
      <c r="I441" s="15"/>
      <c r="J441" s="15"/>
      <c r="K441" s="15"/>
      <c r="L441" s="15"/>
      <c r="M441" s="15"/>
      <c r="N441" s="15"/>
      <c r="O441" s="15"/>
      <c r="P441" s="15"/>
      <c r="Q441" s="15"/>
      <c r="R441" s="15"/>
      <c r="S441" s="15"/>
      <c r="T441" s="15"/>
      <c r="U441" s="15"/>
      <c r="V441" s="15"/>
      <c r="W441" s="15"/>
      <c r="X441" s="15"/>
      <c r="Y441" s="15"/>
      <c r="Z441" s="15"/>
      <c r="AA441" s="183"/>
      <c r="AB441" s="150"/>
      <c r="AC441" s="151"/>
      <c r="AD441" s="152"/>
      <c r="AH441" s="83"/>
      <c r="AI441" s="83"/>
      <c r="AJ441" s="83"/>
      <c r="AK441" s="83"/>
      <c r="AL441" s="83"/>
      <c r="AM441" s="83"/>
      <c r="AN441" s="83"/>
      <c r="AO441" s="83"/>
      <c r="AP441" s="83"/>
      <c r="AQ441" s="83"/>
      <c r="AR441" s="83"/>
      <c r="AS441" s="83"/>
      <c r="AT441" s="83"/>
    </row>
    <row r="442" spans="1:46">
      <c r="A442" s="80"/>
      <c r="B442" s="119"/>
      <c r="C442" s="85"/>
      <c r="D442" s="86"/>
      <c r="E442" s="1074"/>
      <c r="F442" s="72"/>
      <c r="H442" s="15"/>
      <c r="I442" s="15"/>
      <c r="J442" s="15"/>
      <c r="K442" s="15"/>
      <c r="L442" s="15"/>
      <c r="M442" s="15"/>
      <c r="N442" s="15"/>
      <c r="O442" s="15"/>
      <c r="P442" s="15"/>
      <c r="Q442" s="15"/>
      <c r="R442" s="15"/>
      <c r="S442" s="15"/>
      <c r="T442" s="15"/>
      <c r="U442" s="15"/>
      <c r="V442" s="15"/>
      <c r="W442" s="15"/>
      <c r="X442" s="15"/>
      <c r="Y442" s="15"/>
      <c r="Z442" s="15"/>
      <c r="AA442" s="183"/>
      <c r="AB442" s="150"/>
      <c r="AC442" s="151"/>
      <c r="AD442" s="152"/>
      <c r="AH442" s="83"/>
      <c r="AI442" s="83"/>
      <c r="AJ442" s="83"/>
      <c r="AK442" s="83"/>
      <c r="AL442" s="83"/>
      <c r="AM442" s="83"/>
      <c r="AN442" s="83"/>
      <c r="AO442" s="83"/>
      <c r="AP442" s="83"/>
      <c r="AQ442" s="83"/>
      <c r="AR442" s="83"/>
      <c r="AS442" s="83"/>
      <c r="AT442" s="83"/>
    </row>
    <row r="443" spans="1:46">
      <c r="A443" s="80"/>
      <c r="B443" s="119"/>
      <c r="C443" s="85"/>
      <c r="D443" s="86"/>
      <c r="E443" s="1074"/>
      <c r="F443" s="72"/>
      <c r="H443" s="15"/>
      <c r="I443" s="15"/>
      <c r="J443" s="15"/>
      <c r="K443" s="15"/>
      <c r="L443" s="15"/>
      <c r="M443" s="15"/>
      <c r="N443" s="15"/>
      <c r="O443" s="15"/>
      <c r="P443" s="15"/>
      <c r="Q443" s="15"/>
      <c r="R443" s="15"/>
      <c r="S443" s="15"/>
      <c r="T443" s="15"/>
      <c r="U443" s="15"/>
      <c r="V443" s="15"/>
      <c r="W443" s="15"/>
      <c r="X443" s="15"/>
      <c r="Y443" s="15"/>
      <c r="Z443" s="15"/>
      <c r="AA443" s="183"/>
      <c r="AB443" s="150"/>
      <c r="AC443" s="151"/>
      <c r="AD443" s="152"/>
      <c r="AH443" s="83"/>
      <c r="AI443" s="83"/>
      <c r="AJ443" s="83"/>
      <c r="AK443" s="83"/>
      <c r="AL443" s="83"/>
      <c r="AM443" s="83"/>
      <c r="AN443" s="83"/>
      <c r="AO443" s="83"/>
      <c r="AP443" s="83"/>
      <c r="AQ443" s="83"/>
      <c r="AR443" s="83"/>
      <c r="AS443" s="83"/>
      <c r="AT443" s="83"/>
    </row>
    <row r="444" spans="1:46">
      <c r="A444" s="80"/>
      <c r="B444" s="119"/>
      <c r="C444" s="85"/>
      <c r="D444" s="86"/>
      <c r="E444" s="1074"/>
      <c r="F444" s="72"/>
      <c r="H444" s="15"/>
      <c r="I444" s="15"/>
      <c r="J444" s="15"/>
      <c r="K444" s="15"/>
      <c r="L444" s="15"/>
      <c r="M444" s="15"/>
      <c r="N444" s="15"/>
      <c r="O444" s="15"/>
      <c r="P444" s="15"/>
      <c r="Q444" s="15"/>
      <c r="R444" s="15"/>
      <c r="S444" s="15"/>
      <c r="T444" s="15"/>
      <c r="U444" s="15"/>
      <c r="V444" s="15"/>
      <c r="W444" s="15"/>
      <c r="X444" s="15"/>
      <c r="Y444" s="15"/>
      <c r="Z444" s="15"/>
      <c r="AA444" s="183"/>
      <c r="AB444" s="150"/>
      <c r="AC444" s="151"/>
      <c r="AD444" s="152"/>
      <c r="AH444" s="83"/>
      <c r="AI444" s="83"/>
      <c r="AJ444" s="83"/>
      <c r="AK444" s="83"/>
      <c r="AL444" s="83"/>
      <c r="AM444" s="83"/>
      <c r="AN444" s="83"/>
      <c r="AO444" s="83"/>
      <c r="AP444" s="83"/>
      <c r="AQ444" s="83"/>
      <c r="AR444" s="83"/>
      <c r="AS444" s="83"/>
      <c r="AT444" s="83"/>
    </row>
    <row r="445" spans="1:46">
      <c r="A445" s="80"/>
      <c r="B445" s="119"/>
      <c r="C445" s="85"/>
      <c r="D445" s="86"/>
      <c r="E445" s="1074"/>
      <c r="F445" s="72"/>
      <c r="H445" s="15"/>
      <c r="I445" s="15"/>
      <c r="J445" s="15"/>
      <c r="K445" s="15"/>
      <c r="L445" s="15"/>
      <c r="M445" s="15"/>
      <c r="N445" s="15"/>
      <c r="O445" s="15"/>
      <c r="P445" s="15"/>
      <c r="Q445" s="15"/>
      <c r="R445" s="15"/>
      <c r="S445" s="15"/>
      <c r="T445" s="15"/>
      <c r="U445" s="15"/>
      <c r="V445" s="15"/>
      <c r="W445" s="15"/>
      <c r="X445" s="15"/>
      <c r="Y445" s="15"/>
      <c r="Z445" s="15"/>
      <c r="AA445" s="183"/>
      <c r="AB445" s="150"/>
      <c r="AC445" s="151"/>
      <c r="AD445" s="152"/>
      <c r="AH445" s="83"/>
      <c r="AI445" s="83"/>
      <c r="AJ445" s="83"/>
      <c r="AK445" s="83"/>
      <c r="AL445" s="83"/>
      <c r="AM445" s="83"/>
      <c r="AN445" s="83"/>
      <c r="AO445" s="83"/>
      <c r="AP445" s="83"/>
      <c r="AQ445" s="83"/>
      <c r="AR445" s="83"/>
      <c r="AS445" s="83"/>
      <c r="AT445" s="83"/>
    </row>
    <row r="446" spans="1:46">
      <c r="A446" s="80"/>
      <c r="B446" s="119"/>
      <c r="C446" s="85"/>
      <c r="D446" s="86"/>
      <c r="E446" s="1074"/>
      <c r="F446" s="72"/>
      <c r="H446" s="15"/>
      <c r="I446" s="15"/>
      <c r="J446" s="15"/>
      <c r="K446" s="15"/>
      <c r="L446" s="15"/>
      <c r="M446" s="15"/>
      <c r="N446" s="15"/>
      <c r="O446" s="15"/>
      <c r="P446" s="15"/>
      <c r="Q446" s="15"/>
      <c r="R446" s="15"/>
      <c r="S446" s="15"/>
      <c r="T446" s="15"/>
      <c r="U446" s="15"/>
      <c r="V446" s="15"/>
      <c r="W446" s="15"/>
      <c r="X446" s="15"/>
      <c r="Y446" s="15"/>
      <c r="Z446" s="15"/>
      <c r="AA446" s="183"/>
      <c r="AB446" s="150"/>
      <c r="AC446" s="151"/>
      <c r="AD446" s="152"/>
      <c r="AH446" s="83"/>
      <c r="AI446" s="83"/>
      <c r="AJ446" s="83"/>
      <c r="AK446" s="83"/>
      <c r="AL446" s="83"/>
      <c r="AM446" s="83"/>
      <c r="AN446" s="83"/>
      <c r="AO446" s="83"/>
      <c r="AP446" s="83"/>
      <c r="AQ446" s="83"/>
      <c r="AR446" s="83"/>
      <c r="AS446" s="83"/>
      <c r="AT446" s="83"/>
    </row>
    <row r="447" spans="1:46">
      <c r="A447" s="80"/>
      <c r="B447" s="119"/>
      <c r="C447" s="85"/>
      <c r="D447" s="86"/>
      <c r="E447" s="1074"/>
      <c r="F447" s="72"/>
      <c r="H447" s="15"/>
      <c r="I447" s="15"/>
      <c r="J447" s="15"/>
      <c r="K447" s="15"/>
      <c r="L447" s="15"/>
      <c r="M447" s="15"/>
      <c r="N447" s="15"/>
      <c r="O447" s="15"/>
      <c r="P447" s="15"/>
      <c r="Q447" s="15"/>
      <c r="R447" s="15"/>
      <c r="S447" s="15"/>
      <c r="T447" s="15"/>
      <c r="U447" s="15"/>
      <c r="V447" s="15"/>
      <c r="W447" s="15"/>
      <c r="X447" s="15"/>
      <c r="Y447" s="15"/>
      <c r="Z447" s="15"/>
      <c r="AA447" s="183"/>
      <c r="AB447" s="150"/>
      <c r="AC447" s="151"/>
      <c r="AD447" s="152"/>
      <c r="AH447" s="83"/>
      <c r="AI447" s="83"/>
      <c r="AJ447" s="83"/>
      <c r="AK447" s="83"/>
      <c r="AL447" s="83"/>
      <c r="AM447" s="83"/>
      <c r="AN447" s="83"/>
      <c r="AO447" s="83"/>
      <c r="AP447" s="83"/>
      <c r="AQ447" s="83"/>
      <c r="AR447" s="83"/>
      <c r="AS447" s="83"/>
      <c r="AT447" s="83"/>
    </row>
    <row r="448" spans="1:46">
      <c r="A448" s="80"/>
      <c r="B448" s="119"/>
      <c r="C448" s="85"/>
      <c r="D448" s="86"/>
      <c r="E448" s="1074"/>
      <c r="F448" s="72"/>
      <c r="H448" s="15"/>
      <c r="I448" s="15"/>
      <c r="J448" s="15"/>
      <c r="K448" s="15"/>
      <c r="L448" s="15"/>
      <c r="M448" s="15"/>
      <c r="N448" s="15"/>
      <c r="O448" s="15"/>
      <c r="P448" s="15"/>
      <c r="Q448" s="15"/>
      <c r="R448" s="15"/>
      <c r="S448" s="15"/>
      <c r="T448" s="15"/>
      <c r="U448" s="15"/>
      <c r="V448" s="15"/>
      <c r="W448" s="15"/>
      <c r="X448" s="15"/>
      <c r="Y448" s="15"/>
      <c r="Z448" s="15"/>
      <c r="AA448" s="183"/>
      <c r="AB448" s="150"/>
      <c r="AC448" s="151"/>
      <c r="AD448" s="152"/>
      <c r="AH448" s="83"/>
      <c r="AI448" s="83"/>
      <c r="AJ448" s="83"/>
      <c r="AK448" s="83"/>
      <c r="AL448" s="83"/>
      <c r="AM448" s="83"/>
      <c r="AN448" s="83"/>
      <c r="AO448" s="83"/>
      <c r="AP448" s="83"/>
      <c r="AQ448" s="83"/>
      <c r="AR448" s="83"/>
      <c r="AS448" s="83"/>
      <c r="AT448" s="83"/>
    </row>
    <row r="449" spans="1:46">
      <c r="A449" s="80"/>
      <c r="B449" s="119"/>
      <c r="C449" s="85"/>
      <c r="D449" s="86"/>
      <c r="E449" s="1074"/>
      <c r="F449" s="72"/>
      <c r="H449" s="15"/>
      <c r="I449" s="15"/>
      <c r="J449" s="15"/>
      <c r="K449" s="15"/>
      <c r="L449" s="15"/>
      <c r="M449" s="15"/>
      <c r="N449" s="15"/>
      <c r="O449" s="15"/>
      <c r="P449" s="15"/>
      <c r="Q449" s="15"/>
      <c r="R449" s="15"/>
      <c r="S449" s="15"/>
      <c r="T449" s="15"/>
      <c r="U449" s="15"/>
      <c r="V449" s="15"/>
      <c r="W449" s="15"/>
      <c r="X449" s="15"/>
      <c r="Y449" s="15"/>
      <c r="Z449" s="15"/>
      <c r="AA449" s="183"/>
      <c r="AB449" s="150"/>
      <c r="AC449" s="151"/>
      <c r="AD449" s="152"/>
      <c r="AH449" s="83"/>
      <c r="AI449" s="83"/>
      <c r="AJ449" s="83"/>
      <c r="AK449" s="83"/>
      <c r="AL449" s="83"/>
      <c r="AM449" s="83"/>
      <c r="AN449" s="83"/>
      <c r="AO449" s="83"/>
      <c r="AP449" s="83"/>
      <c r="AQ449" s="83"/>
      <c r="AR449" s="83"/>
      <c r="AS449" s="83"/>
      <c r="AT449" s="83"/>
    </row>
    <row r="450" spans="1:46">
      <c r="A450" s="80"/>
      <c r="B450" s="119"/>
      <c r="C450" s="85"/>
      <c r="D450" s="86"/>
      <c r="E450" s="1074"/>
      <c r="F450" s="72"/>
      <c r="H450" s="15"/>
      <c r="I450" s="15"/>
      <c r="J450" s="15"/>
      <c r="K450" s="15"/>
      <c r="L450" s="15"/>
      <c r="M450" s="15"/>
      <c r="N450" s="15"/>
      <c r="O450" s="15"/>
      <c r="P450" s="15"/>
      <c r="Q450" s="15"/>
      <c r="R450" s="15"/>
      <c r="S450" s="15"/>
      <c r="T450" s="15"/>
      <c r="U450" s="15"/>
      <c r="V450" s="15"/>
      <c r="W450" s="15"/>
      <c r="X450" s="15"/>
      <c r="Y450" s="15"/>
      <c r="Z450" s="15"/>
      <c r="AA450" s="183"/>
      <c r="AB450" s="150"/>
      <c r="AC450" s="151"/>
      <c r="AD450" s="152"/>
      <c r="AH450" s="83"/>
      <c r="AI450" s="83"/>
      <c r="AJ450" s="83"/>
      <c r="AK450" s="83"/>
      <c r="AL450" s="83"/>
      <c r="AM450" s="83"/>
      <c r="AN450" s="83"/>
      <c r="AO450" s="83"/>
      <c r="AP450" s="83"/>
      <c r="AQ450" s="83"/>
      <c r="AR450" s="83"/>
      <c r="AS450" s="83"/>
      <c r="AT450" s="83"/>
    </row>
    <row r="451" spans="1:46">
      <c r="A451" s="80"/>
      <c r="B451" s="119"/>
      <c r="C451" s="85"/>
      <c r="D451" s="86"/>
      <c r="E451" s="1074"/>
      <c r="F451" s="72"/>
      <c r="H451" s="15"/>
      <c r="I451" s="15"/>
      <c r="J451" s="15"/>
      <c r="K451" s="15"/>
      <c r="L451" s="15"/>
      <c r="M451" s="15"/>
      <c r="N451" s="15"/>
      <c r="O451" s="15"/>
      <c r="P451" s="15"/>
      <c r="Q451" s="15"/>
      <c r="R451" s="15"/>
      <c r="S451" s="15"/>
      <c r="T451" s="15"/>
      <c r="U451" s="15"/>
      <c r="V451" s="15"/>
      <c r="W451" s="15"/>
      <c r="X451" s="15"/>
      <c r="Y451" s="15"/>
      <c r="Z451" s="15"/>
      <c r="AA451" s="183"/>
      <c r="AB451" s="150"/>
      <c r="AC451" s="151"/>
      <c r="AD451" s="152"/>
      <c r="AH451" s="83"/>
      <c r="AI451" s="83"/>
      <c r="AJ451" s="83"/>
      <c r="AK451" s="83"/>
      <c r="AL451" s="83"/>
      <c r="AM451" s="83"/>
      <c r="AN451" s="83"/>
      <c r="AO451" s="83"/>
      <c r="AP451" s="83"/>
      <c r="AQ451" s="83"/>
      <c r="AR451" s="83"/>
      <c r="AS451" s="83"/>
      <c r="AT451" s="83"/>
    </row>
    <row r="452" spans="1:46">
      <c r="A452" s="91"/>
      <c r="B452" s="143"/>
      <c r="C452" s="93"/>
      <c r="D452" s="94"/>
      <c r="E452" s="1302"/>
      <c r="F452" s="95"/>
      <c r="G452" s="56"/>
      <c r="H452" s="538"/>
      <c r="I452" s="538"/>
      <c r="J452" s="538"/>
      <c r="K452" s="538"/>
      <c r="L452" s="538"/>
      <c r="M452" s="538"/>
      <c r="N452" s="538"/>
      <c r="O452" s="538"/>
      <c r="P452" s="538"/>
      <c r="Q452" s="538"/>
      <c r="R452" s="538"/>
      <c r="S452" s="538"/>
      <c r="T452" s="538"/>
      <c r="U452" s="538"/>
      <c r="V452" s="538"/>
      <c r="W452" s="538"/>
      <c r="X452" s="538"/>
      <c r="Y452" s="538"/>
      <c r="Z452" s="538"/>
      <c r="AA452" s="539"/>
      <c r="AB452" s="168"/>
      <c r="AC452" s="169"/>
      <c r="AD452" s="170"/>
      <c r="AH452" s="83"/>
      <c r="AI452" s="83"/>
      <c r="AJ452" s="83"/>
      <c r="AK452" s="83"/>
      <c r="AL452" s="83"/>
      <c r="AM452" s="83"/>
      <c r="AN452" s="83"/>
      <c r="AO452" s="83"/>
      <c r="AP452" s="83"/>
      <c r="AQ452" s="83"/>
      <c r="AR452" s="83"/>
      <c r="AS452" s="83"/>
      <c r="AT452" s="83"/>
    </row>
    <row r="453" spans="1:46" s="192" customFormat="1" ht="3" customHeight="1">
      <c r="A453" s="84"/>
      <c r="B453" s="119"/>
      <c r="C453" s="187"/>
      <c r="D453" s="188"/>
      <c r="E453" s="84"/>
      <c r="F453" s="189"/>
      <c r="G453" s="190"/>
      <c r="H453" s="190"/>
      <c r="I453" s="190"/>
      <c r="J453" s="190"/>
      <c r="K453" s="190"/>
      <c r="L453" s="190"/>
      <c r="M453" s="190"/>
      <c r="N453" s="190"/>
      <c r="O453" s="190"/>
      <c r="P453" s="190"/>
      <c r="Q453" s="190"/>
      <c r="R453" s="190"/>
      <c r="S453" s="190"/>
      <c r="T453" s="190"/>
      <c r="U453" s="190"/>
      <c r="V453" s="190"/>
      <c r="W453" s="190"/>
      <c r="X453" s="190"/>
      <c r="Y453" s="190"/>
      <c r="Z453" s="190"/>
      <c r="AA453" s="191"/>
      <c r="AB453" s="164"/>
      <c r="AC453" s="165"/>
      <c r="AD453" s="166"/>
    </row>
    <row r="454" spans="1:46" ht="13.5" customHeight="1">
      <c r="A454" s="80"/>
      <c r="B454" s="589">
        <v>21</v>
      </c>
      <c r="C454" s="1176" t="s">
        <v>283</v>
      </c>
      <c r="D454" s="1177" t="s">
        <v>157</v>
      </c>
      <c r="E454" s="1172" t="s">
        <v>284</v>
      </c>
      <c r="F454" s="127"/>
      <c r="G454" s="1075" t="s">
        <v>49</v>
      </c>
      <c r="H454" s="1075"/>
      <c r="I454" s="1075"/>
      <c r="J454" s="1075"/>
      <c r="K454" s="1075"/>
      <c r="L454" s="1075"/>
      <c r="M454" s="1075"/>
      <c r="N454" s="1076" t="s">
        <v>74</v>
      </c>
      <c r="O454" s="1076"/>
      <c r="P454" s="1076"/>
      <c r="Q454" s="1076"/>
      <c r="R454" s="1076"/>
      <c r="S454" s="1076"/>
      <c r="T454" s="1076"/>
      <c r="U454" s="1076"/>
      <c r="V454" s="1076"/>
      <c r="AA454" s="73"/>
      <c r="AB454" s="1141" t="s">
        <v>51</v>
      </c>
      <c r="AC454" s="1142"/>
      <c r="AD454" s="1143"/>
    </row>
    <row r="455" spans="1:46">
      <c r="A455" s="80"/>
      <c r="B455" s="623"/>
      <c r="C455" s="1176"/>
      <c r="D455" s="1177"/>
      <c r="E455" s="1172"/>
      <c r="F455" s="127"/>
      <c r="G455" s="1075"/>
      <c r="H455" s="1075"/>
      <c r="I455" s="1075"/>
      <c r="J455" s="1075"/>
      <c r="K455" s="1075"/>
      <c r="L455" s="1075"/>
      <c r="M455" s="1075"/>
      <c r="N455" s="1076"/>
      <c r="O455" s="1076"/>
      <c r="P455" s="1076"/>
      <c r="Q455" s="1076"/>
      <c r="R455" s="1076"/>
      <c r="S455" s="1076"/>
      <c r="T455" s="1076"/>
      <c r="U455" s="1076"/>
      <c r="V455" s="1076"/>
      <c r="AA455" s="73"/>
      <c r="AB455" s="1141"/>
      <c r="AC455" s="1142"/>
      <c r="AD455" s="1143"/>
    </row>
    <row r="456" spans="1:46">
      <c r="A456" s="80"/>
      <c r="B456" s="589"/>
      <c r="C456" s="1176"/>
      <c r="D456" s="1177"/>
      <c r="E456" s="1172"/>
      <c r="F456" s="127"/>
      <c r="G456" s="1153" t="s">
        <v>285</v>
      </c>
      <c r="H456" s="1153"/>
      <c r="I456" s="1153"/>
      <c r="J456" s="1153"/>
      <c r="K456" s="1153"/>
      <c r="L456" s="1153"/>
      <c r="M456" s="1153"/>
      <c r="N456" s="1153"/>
      <c r="O456" s="1153"/>
      <c r="P456" s="1153"/>
      <c r="Q456" s="1153"/>
      <c r="R456" s="1153"/>
      <c r="S456" s="1153"/>
      <c r="T456" s="1153"/>
      <c r="U456" s="1153"/>
      <c r="V456" s="1153"/>
      <c r="W456" s="1153"/>
      <c r="X456" s="1153"/>
      <c r="Y456" s="1153"/>
      <c r="Z456" s="1153"/>
      <c r="AA456" s="73"/>
      <c r="AB456" s="1141"/>
      <c r="AC456" s="1142"/>
      <c r="AD456" s="1143"/>
    </row>
    <row r="457" spans="1:46">
      <c r="A457" s="80"/>
      <c r="B457" s="589"/>
      <c r="C457" s="1176"/>
      <c r="D457" s="634"/>
      <c r="E457" s="1172"/>
      <c r="F457" s="127"/>
      <c r="G457" s="1154"/>
      <c r="H457" s="1155"/>
      <c r="I457" s="1155"/>
      <c r="J457" s="1155"/>
      <c r="K457" s="1155"/>
      <c r="L457" s="1155"/>
      <c r="M457" s="1155"/>
      <c r="N457" s="1155"/>
      <c r="O457" s="1155"/>
      <c r="P457" s="1155"/>
      <c r="Q457" s="1155"/>
      <c r="R457" s="1155"/>
      <c r="S457" s="1155"/>
      <c r="T457" s="1155"/>
      <c r="U457" s="1155"/>
      <c r="V457" s="1155"/>
      <c r="W457" s="1155"/>
      <c r="X457" s="1155"/>
      <c r="Y457" s="1155"/>
      <c r="Z457" s="1156"/>
      <c r="AA457" s="156"/>
      <c r="AB457" s="150"/>
      <c r="AC457" s="151"/>
      <c r="AD457" s="152"/>
    </row>
    <row r="458" spans="1:46">
      <c r="A458" s="80"/>
      <c r="B458" s="589"/>
      <c r="C458" s="635"/>
      <c r="D458" s="634"/>
      <c r="E458" s="1172"/>
      <c r="F458" s="127"/>
      <c r="G458" s="1157"/>
      <c r="H458" s="1158"/>
      <c r="I458" s="1158"/>
      <c r="J458" s="1158"/>
      <c r="K458" s="1158"/>
      <c r="L458" s="1158"/>
      <c r="M458" s="1158"/>
      <c r="N458" s="1158"/>
      <c r="O458" s="1158"/>
      <c r="P458" s="1158"/>
      <c r="Q458" s="1158"/>
      <c r="R458" s="1158"/>
      <c r="S458" s="1158"/>
      <c r="T458" s="1158"/>
      <c r="U458" s="1158"/>
      <c r="V458" s="1158"/>
      <c r="W458" s="1158"/>
      <c r="X458" s="1158"/>
      <c r="Y458" s="1158"/>
      <c r="Z458" s="1159"/>
      <c r="AA458" s="156"/>
      <c r="AB458" s="150"/>
      <c r="AC458" s="151"/>
      <c r="AD458" s="152"/>
    </row>
    <row r="459" spans="1:46">
      <c r="A459" s="80"/>
      <c r="B459" s="589"/>
      <c r="C459" s="635"/>
      <c r="D459" s="634"/>
      <c r="E459" s="1172"/>
      <c r="F459" s="127"/>
      <c r="G459" s="1157"/>
      <c r="H459" s="1158"/>
      <c r="I459" s="1158"/>
      <c r="J459" s="1158"/>
      <c r="K459" s="1158"/>
      <c r="L459" s="1158"/>
      <c r="M459" s="1158"/>
      <c r="N459" s="1158"/>
      <c r="O459" s="1158"/>
      <c r="P459" s="1158"/>
      <c r="Q459" s="1158"/>
      <c r="R459" s="1158"/>
      <c r="S459" s="1158"/>
      <c r="T459" s="1158"/>
      <c r="U459" s="1158"/>
      <c r="V459" s="1158"/>
      <c r="W459" s="1158"/>
      <c r="X459" s="1158"/>
      <c r="Y459" s="1158"/>
      <c r="Z459" s="1159"/>
      <c r="AA459" s="156"/>
      <c r="AB459" s="150"/>
      <c r="AC459" s="151"/>
      <c r="AD459" s="152"/>
    </row>
    <row r="460" spans="1:46">
      <c r="A460" s="80"/>
      <c r="B460" s="589"/>
      <c r="C460" s="635"/>
      <c r="D460" s="634"/>
      <c r="E460" s="1172"/>
      <c r="F460" s="127"/>
      <c r="G460" s="1157"/>
      <c r="H460" s="1158"/>
      <c r="I460" s="1158"/>
      <c r="J460" s="1158"/>
      <c r="K460" s="1158"/>
      <c r="L460" s="1158"/>
      <c r="M460" s="1158"/>
      <c r="N460" s="1158"/>
      <c r="O460" s="1158"/>
      <c r="P460" s="1158"/>
      <c r="Q460" s="1158"/>
      <c r="R460" s="1158"/>
      <c r="S460" s="1158"/>
      <c r="T460" s="1158"/>
      <c r="U460" s="1158"/>
      <c r="V460" s="1158"/>
      <c r="W460" s="1158"/>
      <c r="X460" s="1158"/>
      <c r="Y460" s="1158"/>
      <c r="Z460" s="1159"/>
      <c r="AA460" s="156"/>
      <c r="AB460" s="150"/>
      <c r="AC460" s="151"/>
      <c r="AD460" s="152"/>
    </row>
    <row r="461" spans="1:46" ht="21.75" customHeight="1">
      <c r="A461" s="80"/>
      <c r="B461" s="589"/>
      <c r="C461" s="635"/>
      <c r="D461" s="634"/>
      <c r="E461" s="1172"/>
      <c r="F461" s="127"/>
      <c r="G461" s="1160"/>
      <c r="H461" s="1161"/>
      <c r="I461" s="1161"/>
      <c r="J461" s="1161"/>
      <c r="K461" s="1161"/>
      <c r="L461" s="1161"/>
      <c r="M461" s="1161"/>
      <c r="N461" s="1161"/>
      <c r="O461" s="1161"/>
      <c r="P461" s="1161"/>
      <c r="Q461" s="1161"/>
      <c r="R461" s="1161"/>
      <c r="S461" s="1161"/>
      <c r="T461" s="1161"/>
      <c r="U461" s="1161"/>
      <c r="V461" s="1161"/>
      <c r="W461" s="1161"/>
      <c r="X461" s="1161"/>
      <c r="Y461" s="1161"/>
      <c r="Z461" s="1162"/>
      <c r="AA461" s="156"/>
      <c r="AB461" s="150"/>
      <c r="AC461" s="151"/>
      <c r="AD461" s="152"/>
    </row>
    <row r="462" spans="1:46" ht="6.6" customHeight="1">
      <c r="A462" s="84"/>
      <c r="B462" s="589"/>
      <c r="C462" s="635"/>
      <c r="D462" s="634"/>
      <c r="E462" s="588"/>
      <c r="F462" s="72"/>
      <c r="AA462" s="73"/>
      <c r="AB462" s="150"/>
      <c r="AC462" s="151"/>
      <c r="AD462" s="152"/>
    </row>
    <row r="463" spans="1:46" ht="13.5" customHeight="1">
      <c r="A463" s="84"/>
      <c r="B463" s="589">
        <v>22</v>
      </c>
      <c r="C463" s="1176" t="s">
        <v>286</v>
      </c>
      <c r="D463" s="1177" t="s">
        <v>287</v>
      </c>
      <c r="E463" s="1172" t="s">
        <v>288</v>
      </c>
      <c r="F463" s="72"/>
      <c r="G463" s="1075" t="s">
        <v>49</v>
      </c>
      <c r="H463" s="1075"/>
      <c r="I463" s="1075"/>
      <c r="J463" s="1075"/>
      <c r="K463" s="1075"/>
      <c r="L463" s="1075"/>
      <c r="M463" s="1075"/>
      <c r="N463" s="1076" t="s">
        <v>74</v>
      </c>
      <c r="O463" s="1076"/>
      <c r="P463" s="1076"/>
      <c r="Q463" s="1076"/>
      <c r="R463" s="1076"/>
      <c r="S463" s="1076"/>
      <c r="T463" s="1076"/>
      <c r="U463" s="1076"/>
      <c r="V463" s="1076"/>
      <c r="AA463" s="73"/>
      <c r="AB463" s="1141" t="s">
        <v>51</v>
      </c>
      <c r="AC463" s="1142"/>
      <c r="AD463" s="1143"/>
    </row>
    <row r="464" spans="1:46">
      <c r="A464" s="84"/>
      <c r="B464" s="623"/>
      <c r="C464" s="1176"/>
      <c r="D464" s="1177"/>
      <c r="E464" s="1172"/>
      <c r="F464" s="72"/>
      <c r="G464" s="1075"/>
      <c r="H464" s="1075"/>
      <c r="I464" s="1075"/>
      <c r="J464" s="1075"/>
      <c r="K464" s="1075"/>
      <c r="L464" s="1075"/>
      <c r="M464" s="1075"/>
      <c r="N464" s="1076"/>
      <c r="O464" s="1076"/>
      <c r="P464" s="1076"/>
      <c r="Q464" s="1076"/>
      <c r="R464" s="1076"/>
      <c r="S464" s="1076"/>
      <c r="T464" s="1076"/>
      <c r="U464" s="1076"/>
      <c r="V464" s="1076"/>
      <c r="AA464" s="73"/>
      <c r="AB464" s="1141"/>
      <c r="AC464" s="1142"/>
      <c r="AD464" s="1143"/>
    </row>
    <row r="465" spans="1:30" ht="6.6" customHeight="1">
      <c r="A465" s="84"/>
      <c r="B465" s="589"/>
      <c r="C465" s="1176"/>
      <c r="D465" s="1177"/>
      <c r="E465" s="1172"/>
      <c r="F465" s="72"/>
      <c r="AA465" s="73"/>
      <c r="AB465" s="1141"/>
      <c r="AC465" s="1142"/>
      <c r="AD465" s="1143"/>
    </row>
    <row r="466" spans="1:30">
      <c r="A466" s="84"/>
      <c r="B466" s="589"/>
      <c r="C466" s="1176"/>
      <c r="D466" s="1177"/>
      <c r="E466" s="1172"/>
      <c r="F466" s="72"/>
      <c r="G466" s="56" t="s">
        <v>289</v>
      </c>
      <c r="H466" s="56"/>
      <c r="I466" s="56"/>
      <c r="J466" s="56"/>
      <c r="K466" s="1047" t="s">
        <v>98</v>
      </c>
      <c r="L466" s="1128"/>
      <c r="M466" s="1128"/>
      <c r="N466" s="1048"/>
      <c r="O466" s="328"/>
      <c r="P466" s="173" t="s">
        <v>290</v>
      </c>
      <c r="Q466" s="336"/>
      <c r="R466" s="336"/>
      <c r="S466" s="336"/>
      <c r="T466" s="362"/>
      <c r="U466" s="1132"/>
      <c r="V466" s="1133"/>
      <c r="W466" s="1133"/>
      <c r="X466" s="1133"/>
      <c r="Y466" s="1133"/>
      <c r="Z466" s="1134"/>
      <c r="AA466" s="73"/>
      <c r="AB466" s="150"/>
      <c r="AC466" s="151"/>
      <c r="AD466" s="152"/>
    </row>
    <row r="467" spans="1:30">
      <c r="A467" s="84"/>
      <c r="B467" s="589"/>
      <c r="C467" s="1176"/>
      <c r="D467" s="1177"/>
      <c r="E467" s="1172"/>
      <c r="F467" s="72"/>
      <c r="G467" s="9" t="s">
        <v>291</v>
      </c>
      <c r="H467" s="9"/>
      <c r="I467" s="9"/>
      <c r="J467" s="9"/>
      <c r="K467" s="9"/>
      <c r="L467" s="9"/>
      <c r="M467" s="9"/>
      <c r="N467" s="9"/>
      <c r="O467" s="9"/>
      <c r="P467" s="9"/>
      <c r="Q467" s="9"/>
      <c r="R467" s="9"/>
      <c r="S467" s="9"/>
      <c r="T467" s="9"/>
      <c r="U467" s="9"/>
      <c r="AA467" s="73"/>
      <c r="AB467" s="150"/>
      <c r="AC467" s="151"/>
      <c r="AD467" s="152"/>
    </row>
    <row r="468" spans="1:30">
      <c r="A468" s="84"/>
      <c r="B468" s="589"/>
      <c r="C468" s="1176"/>
      <c r="D468" s="1177"/>
      <c r="E468" s="1172"/>
      <c r="F468" s="72"/>
      <c r="G468" s="1154"/>
      <c r="H468" s="1155"/>
      <c r="I468" s="1155"/>
      <c r="J468" s="1155"/>
      <c r="K468" s="1155"/>
      <c r="L468" s="1155"/>
      <c r="M468" s="1155"/>
      <c r="N468" s="1155"/>
      <c r="O468" s="1155"/>
      <c r="P468" s="1155"/>
      <c r="Q468" s="1155"/>
      <c r="R468" s="1155"/>
      <c r="S468" s="1155"/>
      <c r="T468" s="1155"/>
      <c r="U468" s="1155"/>
      <c r="V468" s="1155"/>
      <c r="W468" s="1155"/>
      <c r="X468" s="1155"/>
      <c r="Y468" s="1155"/>
      <c r="Z468" s="1156"/>
      <c r="AA468" s="73"/>
      <c r="AB468" s="150"/>
      <c r="AC468" s="151"/>
      <c r="AD468" s="152"/>
    </row>
    <row r="469" spans="1:30">
      <c r="A469" s="84"/>
      <c r="B469" s="589"/>
      <c r="C469" s="1176"/>
      <c r="D469" s="1177"/>
      <c r="E469" s="1172"/>
      <c r="F469" s="72"/>
      <c r="G469" s="1160"/>
      <c r="H469" s="1161"/>
      <c r="I469" s="1161"/>
      <c r="J469" s="1161"/>
      <c r="K469" s="1161"/>
      <c r="L469" s="1161"/>
      <c r="M469" s="1161"/>
      <c r="N469" s="1161"/>
      <c r="O469" s="1161"/>
      <c r="P469" s="1161"/>
      <c r="Q469" s="1161"/>
      <c r="R469" s="1161"/>
      <c r="S469" s="1161"/>
      <c r="T469" s="1161"/>
      <c r="U469" s="1161"/>
      <c r="V469" s="1161"/>
      <c r="W469" s="1161"/>
      <c r="X469" s="1161"/>
      <c r="Y469" s="1161"/>
      <c r="Z469" s="1162"/>
      <c r="AA469" s="73"/>
      <c r="AB469" s="150"/>
      <c r="AC469" s="151"/>
      <c r="AD469" s="152"/>
    </row>
    <row r="470" spans="1:30" ht="6.6" customHeight="1">
      <c r="A470" s="84"/>
      <c r="B470" s="589"/>
      <c r="C470" s="537"/>
      <c r="D470" s="633"/>
      <c r="E470" s="588"/>
      <c r="F470" s="72"/>
      <c r="AA470" s="73"/>
      <c r="AB470" s="150"/>
      <c r="AC470" s="151"/>
      <c r="AD470" s="152"/>
    </row>
    <row r="471" spans="1:30" ht="6.6" customHeight="1">
      <c r="A471" s="84"/>
      <c r="B471" s="589"/>
      <c r="C471" s="537"/>
      <c r="D471" s="633"/>
      <c r="E471" s="588"/>
      <c r="F471" s="72"/>
      <c r="AA471" s="73"/>
      <c r="AB471" s="150"/>
      <c r="AC471" s="151"/>
      <c r="AD471" s="152"/>
    </row>
    <row r="472" spans="1:30" ht="13.5" customHeight="1">
      <c r="A472" s="1084"/>
      <c r="B472" s="589">
        <v>23</v>
      </c>
      <c r="C472" s="1335" t="s">
        <v>292</v>
      </c>
      <c r="D472" s="1177" t="s">
        <v>80</v>
      </c>
      <c r="E472" s="1172" t="s">
        <v>293</v>
      </c>
      <c r="F472" s="72"/>
      <c r="G472" s="1075" t="s">
        <v>49</v>
      </c>
      <c r="H472" s="1075"/>
      <c r="I472" s="1075"/>
      <c r="J472" s="1075"/>
      <c r="K472" s="1075"/>
      <c r="L472" s="1075"/>
      <c r="M472" s="1075"/>
      <c r="N472" s="1076" t="s">
        <v>74</v>
      </c>
      <c r="O472" s="1076"/>
      <c r="P472" s="1076"/>
      <c r="Q472" s="1076"/>
      <c r="R472" s="1076"/>
      <c r="S472" s="1076"/>
      <c r="T472" s="1076"/>
      <c r="U472" s="1076"/>
      <c r="V472" s="1076"/>
      <c r="AA472" s="73"/>
      <c r="AB472" s="1141" t="s">
        <v>51</v>
      </c>
      <c r="AC472" s="1142"/>
      <c r="AD472" s="1143"/>
    </row>
    <row r="473" spans="1:30">
      <c r="A473" s="1084"/>
      <c r="B473" s="589"/>
      <c r="C473" s="1335"/>
      <c r="D473" s="1177"/>
      <c r="E473" s="1172"/>
      <c r="F473" s="72"/>
      <c r="G473" s="1075"/>
      <c r="H473" s="1075"/>
      <c r="I473" s="1075"/>
      <c r="J473" s="1075"/>
      <c r="K473" s="1075"/>
      <c r="L473" s="1075"/>
      <c r="M473" s="1075"/>
      <c r="N473" s="1076"/>
      <c r="O473" s="1076"/>
      <c r="P473" s="1076"/>
      <c r="Q473" s="1076"/>
      <c r="R473" s="1076"/>
      <c r="S473" s="1076"/>
      <c r="T473" s="1076"/>
      <c r="U473" s="1076"/>
      <c r="V473" s="1076"/>
      <c r="AA473" s="73"/>
      <c r="AB473" s="1141"/>
      <c r="AC473" s="1142"/>
      <c r="AD473" s="1143"/>
    </row>
    <row r="474" spans="1:30" ht="6.6" customHeight="1">
      <c r="A474" s="1084"/>
      <c r="B474" s="589"/>
      <c r="C474" s="1335"/>
      <c r="D474" s="1177"/>
      <c r="E474" s="1172"/>
      <c r="F474" s="72"/>
      <c r="AA474" s="73"/>
      <c r="AB474" s="1141"/>
      <c r="AC474" s="1142"/>
      <c r="AD474" s="1143"/>
    </row>
    <row r="475" spans="1:30">
      <c r="A475" s="1084"/>
      <c r="B475" s="589"/>
      <c r="C475" s="1335"/>
      <c r="D475" s="1177"/>
      <c r="E475" s="1172"/>
      <c r="F475" s="72"/>
      <c r="G475" s="1144" t="s">
        <v>294</v>
      </c>
      <c r="H475" s="1144"/>
      <c r="I475" s="1144"/>
      <c r="J475" s="1144"/>
      <c r="K475" s="1144"/>
      <c r="L475" s="1144"/>
      <c r="M475" s="1144"/>
      <c r="N475" s="1144"/>
      <c r="O475" s="1144"/>
      <c r="P475" s="1144"/>
      <c r="Q475" s="1144"/>
      <c r="R475" s="1144"/>
      <c r="S475" s="1144"/>
      <c r="T475" s="1144"/>
      <c r="U475" s="1144"/>
      <c r="V475" s="1144"/>
      <c r="W475" s="1144"/>
      <c r="X475" s="1144"/>
      <c r="Y475" s="1144"/>
      <c r="Z475" s="1144"/>
      <c r="AA475" s="73"/>
      <c r="AB475" s="150"/>
      <c r="AC475" s="151"/>
      <c r="AD475" s="152"/>
    </row>
    <row r="476" spans="1:30">
      <c r="A476" s="1084"/>
      <c r="B476" s="589"/>
      <c r="C476" s="1335"/>
      <c r="D476" s="1177"/>
      <c r="E476" s="1172"/>
      <c r="F476" s="72"/>
      <c r="G476" s="1178" t="s">
        <v>295</v>
      </c>
      <c r="H476" s="1179"/>
      <c r="I476" s="1179"/>
      <c r="J476" s="1180"/>
      <c r="K476" s="53" t="str">
        <f>IF($H$17="","",MOD($H$17-11,12)+1)</f>
        <v/>
      </c>
      <c r="L476" s="54" t="s">
        <v>295</v>
      </c>
      <c r="M476" s="53" t="str">
        <f>IF($H$17="","",MOD($H$17-10,12)+1)</f>
        <v/>
      </c>
      <c r="N476" s="54" t="s">
        <v>295</v>
      </c>
      <c r="O476" s="53" t="str">
        <f>IF($H$17="","",MOD($H$17-9,12)+1)</f>
        <v/>
      </c>
      <c r="P476" s="54" t="s">
        <v>295</v>
      </c>
      <c r="Q476" s="53" t="str">
        <f>IF($H$17="","",MOD($H$17-8,12)+1)</f>
        <v/>
      </c>
      <c r="R476" s="54" t="s">
        <v>295</v>
      </c>
      <c r="S476" s="53" t="str">
        <f>IF($H$17="","",MOD($H$17-7,12)+1)</f>
        <v/>
      </c>
      <c r="T476" s="54" t="s">
        <v>295</v>
      </c>
      <c r="U476" s="53" t="str">
        <f>IF($H$17="","",MOD($H$17-6,12)+1)</f>
        <v/>
      </c>
      <c r="V476" s="54" t="s">
        <v>295</v>
      </c>
      <c r="AA476" s="73"/>
      <c r="AB476" s="150"/>
      <c r="AC476" s="151"/>
      <c r="AD476" s="152"/>
    </row>
    <row r="477" spans="1:30" ht="13.5" customHeight="1">
      <c r="A477" s="1084"/>
      <c r="B477" s="589"/>
      <c r="C477" s="1335"/>
      <c r="D477" s="1177"/>
      <c r="E477" s="1172"/>
      <c r="F477" s="72"/>
      <c r="G477" s="1069" t="s">
        <v>296</v>
      </c>
      <c r="H477" s="1069"/>
      <c r="I477" s="1045" t="s">
        <v>297</v>
      </c>
      <c r="J477" s="1046"/>
      <c r="K477" s="1067"/>
      <c r="L477" s="1068"/>
      <c r="M477" s="1067"/>
      <c r="N477" s="1068"/>
      <c r="O477" s="1067"/>
      <c r="P477" s="1068"/>
      <c r="Q477" s="1067"/>
      <c r="R477" s="1068"/>
      <c r="S477" s="1067"/>
      <c r="T477" s="1068"/>
      <c r="U477" s="1067"/>
      <c r="V477" s="1068"/>
      <c r="X477" s="57"/>
      <c r="Z477" s="57"/>
      <c r="AA477" s="73"/>
      <c r="AB477" s="150"/>
      <c r="AC477" s="151"/>
      <c r="AD477" s="152"/>
    </row>
    <row r="478" spans="1:30">
      <c r="A478" s="1084"/>
      <c r="B478" s="589"/>
      <c r="C478" s="1335"/>
      <c r="D478" s="1177"/>
      <c r="E478" s="1172"/>
      <c r="F478" s="72"/>
      <c r="G478" s="1069"/>
      <c r="H478" s="1069"/>
      <c r="I478" s="1139" t="s">
        <v>298</v>
      </c>
      <c r="J478" s="1140"/>
      <c r="K478" s="1105"/>
      <c r="L478" s="1106"/>
      <c r="M478" s="1105"/>
      <c r="N478" s="1106"/>
      <c r="O478" s="1105"/>
      <c r="P478" s="1106"/>
      <c r="Q478" s="1105"/>
      <c r="R478" s="1106"/>
      <c r="S478" s="1105"/>
      <c r="T478" s="1106"/>
      <c r="U478" s="1105"/>
      <c r="V478" s="1106"/>
      <c r="AA478" s="73"/>
      <c r="AB478" s="150"/>
      <c r="AC478" s="151"/>
      <c r="AD478" s="152"/>
    </row>
    <row r="479" spans="1:30">
      <c r="A479" s="1084"/>
      <c r="B479" s="589"/>
      <c r="C479" s="1335"/>
      <c r="D479" s="1177"/>
      <c r="E479" s="1172"/>
      <c r="F479" s="72"/>
      <c r="G479" s="1069" t="s">
        <v>262</v>
      </c>
      <c r="H479" s="1069"/>
      <c r="I479" s="1045" t="s">
        <v>297</v>
      </c>
      <c r="J479" s="1046"/>
      <c r="K479" s="1067"/>
      <c r="L479" s="1068"/>
      <c r="M479" s="1067"/>
      <c r="N479" s="1068"/>
      <c r="O479" s="1067"/>
      <c r="P479" s="1068"/>
      <c r="Q479" s="1067"/>
      <c r="R479" s="1068"/>
      <c r="S479" s="1067"/>
      <c r="T479" s="1068"/>
      <c r="U479" s="1067"/>
      <c r="V479" s="1068"/>
      <c r="X479" s="57"/>
      <c r="Z479" s="57"/>
      <c r="AA479" s="73"/>
      <c r="AB479" s="150"/>
      <c r="AC479" s="151"/>
      <c r="AD479" s="152"/>
    </row>
    <row r="480" spans="1:30">
      <c r="A480" s="80"/>
      <c r="B480" s="589"/>
      <c r="C480" s="1335"/>
      <c r="D480" s="1177"/>
      <c r="E480" s="1172"/>
      <c r="F480" s="72"/>
      <c r="G480" s="1069"/>
      <c r="H480" s="1069"/>
      <c r="I480" s="1139" t="s">
        <v>298</v>
      </c>
      <c r="J480" s="1140"/>
      <c r="K480" s="1105"/>
      <c r="L480" s="1106"/>
      <c r="M480" s="1105"/>
      <c r="N480" s="1106"/>
      <c r="O480" s="1105"/>
      <c r="P480" s="1106"/>
      <c r="Q480" s="1105"/>
      <c r="R480" s="1106"/>
      <c r="S480" s="1105"/>
      <c r="T480" s="1106"/>
      <c r="U480" s="1105"/>
      <c r="V480" s="1106"/>
      <c r="AA480" s="73"/>
      <c r="AB480" s="150"/>
      <c r="AC480" s="151"/>
      <c r="AD480" s="152"/>
    </row>
    <row r="481" spans="1:30" ht="13.5" customHeight="1">
      <c r="A481" s="80"/>
      <c r="B481" s="589"/>
      <c r="C481" s="1335"/>
      <c r="D481" s="1177"/>
      <c r="E481" s="1172"/>
      <c r="F481" s="72"/>
      <c r="G481" s="1178" t="s">
        <v>295</v>
      </c>
      <c r="H481" s="1179"/>
      <c r="I481" s="1179"/>
      <c r="J481" s="1180"/>
      <c r="K481" s="53" t="str">
        <f>IF($H$17="","",MOD($H$17-5,12)+1)</f>
        <v/>
      </c>
      <c r="L481" s="54" t="s">
        <v>295</v>
      </c>
      <c r="M481" s="53" t="str">
        <f>IF($H$17="","",MOD($H$17-4,12)+1)</f>
        <v/>
      </c>
      <c r="N481" s="54" t="s">
        <v>295</v>
      </c>
      <c r="O481" s="53" t="str">
        <f>IF($H$17="","",MOD($H$17-3,12)+1)</f>
        <v/>
      </c>
      <c r="P481" s="54" t="s">
        <v>295</v>
      </c>
      <c r="Q481" s="53" t="str">
        <f>IF($H$17="","",MOD($H$17-2,12)+1)</f>
        <v/>
      </c>
      <c r="R481" s="54" t="s">
        <v>295</v>
      </c>
      <c r="S481" s="53" t="str">
        <f>IF($H$17="","",MOD($H$17-1,12)+1)</f>
        <v/>
      </c>
      <c r="T481" s="54" t="s">
        <v>295</v>
      </c>
      <c r="U481" s="53" t="str">
        <f>IF($H$17="","",MOD($H$17,12)+1)</f>
        <v/>
      </c>
      <c r="V481" s="54" t="s">
        <v>295</v>
      </c>
      <c r="W481" s="1" t="s">
        <v>299</v>
      </c>
      <c r="X481" s="1266" t="s">
        <v>300</v>
      </c>
      <c r="Y481" s="1266"/>
      <c r="Z481" s="1266"/>
      <c r="AA481" s="1267"/>
      <c r="AB481" s="150"/>
      <c r="AC481" s="151"/>
      <c r="AD481" s="152"/>
    </row>
    <row r="482" spans="1:30">
      <c r="A482" s="80"/>
      <c r="B482" s="589"/>
      <c r="C482" s="1335"/>
      <c r="D482" s="1177"/>
      <c r="E482" s="1172"/>
      <c r="F482" s="72"/>
      <c r="G482" s="1069" t="s">
        <v>296</v>
      </c>
      <c r="H482" s="1069"/>
      <c r="I482" s="1045" t="s">
        <v>297</v>
      </c>
      <c r="J482" s="1046"/>
      <c r="K482" s="1067"/>
      <c r="L482" s="1068"/>
      <c r="M482" s="1067"/>
      <c r="N482" s="1068"/>
      <c r="O482" s="1067"/>
      <c r="P482" s="1068"/>
      <c r="Q482" s="1067"/>
      <c r="R482" s="1068"/>
      <c r="S482" s="1067"/>
      <c r="T482" s="1068"/>
      <c r="U482" s="1067"/>
      <c r="V482" s="1068"/>
      <c r="W482" s="57"/>
      <c r="X482" s="1266"/>
      <c r="Y482" s="1266"/>
      <c r="Z482" s="1266"/>
      <c r="AA482" s="1267"/>
      <c r="AB482" s="150"/>
      <c r="AC482" s="151"/>
      <c r="AD482" s="152"/>
    </row>
    <row r="483" spans="1:30">
      <c r="A483" s="80"/>
      <c r="B483" s="589"/>
      <c r="C483" s="1335"/>
      <c r="D483" s="1177"/>
      <c r="E483" s="1172"/>
      <c r="F483" s="72"/>
      <c r="G483" s="1069"/>
      <c r="H483" s="1069"/>
      <c r="I483" s="1139" t="s">
        <v>298</v>
      </c>
      <c r="J483" s="1140"/>
      <c r="K483" s="1105"/>
      <c r="L483" s="1106"/>
      <c r="M483" s="1105"/>
      <c r="N483" s="1106"/>
      <c r="O483" s="1105"/>
      <c r="P483" s="1106"/>
      <c r="Q483" s="1105"/>
      <c r="R483" s="1106"/>
      <c r="S483" s="1105"/>
      <c r="T483" s="1106"/>
      <c r="U483" s="1105"/>
      <c r="V483" s="1106"/>
      <c r="X483" s="1266"/>
      <c r="Y483" s="1266"/>
      <c r="Z483" s="1266"/>
      <c r="AA483" s="1267"/>
      <c r="AB483" s="150"/>
      <c r="AC483" s="151"/>
      <c r="AD483" s="152"/>
    </row>
    <row r="484" spans="1:30">
      <c r="A484" s="80"/>
      <c r="B484" s="589"/>
      <c r="C484" s="1335"/>
      <c r="D484" s="1177"/>
      <c r="E484" s="1172"/>
      <c r="F484" s="72"/>
      <c r="G484" s="1069" t="s">
        <v>262</v>
      </c>
      <c r="H484" s="1069"/>
      <c r="I484" s="1045" t="s">
        <v>297</v>
      </c>
      <c r="J484" s="1046"/>
      <c r="K484" s="1067"/>
      <c r="L484" s="1068"/>
      <c r="M484" s="1067"/>
      <c r="N484" s="1068"/>
      <c r="O484" s="1067"/>
      <c r="P484" s="1068"/>
      <c r="Q484" s="1067"/>
      <c r="R484" s="1068"/>
      <c r="S484" s="1067"/>
      <c r="T484" s="1068"/>
      <c r="U484" s="1067"/>
      <c r="V484" s="1068"/>
      <c r="W484" s="57"/>
      <c r="X484" s="1266"/>
      <c r="Y484" s="1266"/>
      <c r="Z484" s="1266"/>
      <c r="AA484" s="1267"/>
      <c r="AB484" s="150"/>
      <c r="AC484" s="151"/>
      <c r="AD484" s="152"/>
    </row>
    <row r="485" spans="1:30">
      <c r="A485" s="80"/>
      <c r="B485" s="119"/>
      <c r="C485" s="85"/>
      <c r="D485" s="86"/>
      <c r="E485" s="80"/>
      <c r="F485" s="72"/>
      <c r="G485" s="1069"/>
      <c r="H485" s="1069"/>
      <c r="I485" s="1139" t="s">
        <v>298</v>
      </c>
      <c r="J485" s="1140"/>
      <c r="K485" s="1105"/>
      <c r="L485" s="1106"/>
      <c r="M485" s="1105"/>
      <c r="N485" s="1106"/>
      <c r="O485" s="1105"/>
      <c r="P485" s="1106"/>
      <c r="Q485" s="1105"/>
      <c r="R485" s="1106"/>
      <c r="S485" s="1105"/>
      <c r="T485" s="1106"/>
      <c r="U485" s="1105"/>
      <c r="V485" s="1106"/>
      <c r="X485" s="1266"/>
      <c r="Y485" s="1266"/>
      <c r="Z485" s="1266"/>
      <c r="AA485" s="1267"/>
      <c r="AB485" s="150"/>
      <c r="AC485" s="151"/>
      <c r="AD485" s="152"/>
    </row>
    <row r="486" spans="1:30">
      <c r="A486" s="80"/>
      <c r="B486" s="119"/>
      <c r="C486" s="85"/>
      <c r="D486" s="86"/>
      <c r="E486" s="80"/>
      <c r="F486" s="72"/>
      <c r="G486" s="1411" t="s">
        <v>301</v>
      </c>
      <c r="H486" s="1411"/>
      <c r="I486" s="1411"/>
      <c r="J486" s="1411"/>
      <c r="K486" s="1411"/>
      <c r="L486" s="1411"/>
      <c r="M486" s="1411"/>
      <c r="N486" s="1411"/>
      <c r="O486" s="1411"/>
      <c r="P486" s="1411"/>
      <c r="Q486" s="1411"/>
      <c r="R486" s="1411"/>
      <c r="S486" s="1411"/>
      <c r="T486" s="1411"/>
      <c r="U486" s="1411"/>
      <c r="V486" s="1411"/>
      <c r="W486" s="1411"/>
      <c r="X486" s="1411"/>
      <c r="Y486" s="1411"/>
      <c r="Z486" s="1411"/>
      <c r="AA486" s="1412"/>
      <c r="AB486" s="150"/>
      <c r="AC486" s="151"/>
      <c r="AD486" s="152"/>
    </row>
    <row r="487" spans="1:30" ht="6.6" customHeight="1">
      <c r="A487" s="80"/>
      <c r="B487" s="119"/>
      <c r="C487" s="85"/>
      <c r="D487" s="86"/>
      <c r="E487" s="80"/>
      <c r="F487" s="72"/>
      <c r="G487" s="193"/>
      <c r="H487" s="193"/>
      <c r="I487" s="193"/>
      <c r="J487" s="193"/>
      <c r="K487" s="193"/>
      <c r="L487" s="193"/>
      <c r="M487" s="193"/>
      <c r="N487" s="193"/>
      <c r="O487" s="193"/>
      <c r="P487" s="193"/>
      <c r="Q487" s="193"/>
      <c r="R487" s="193"/>
      <c r="S487" s="193"/>
      <c r="T487" s="193"/>
      <c r="U487" s="193"/>
      <c r="V487" s="193"/>
      <c r="W487" s="193"/>
      <c r="X487" s="193"/>
      <c r="Y487" s="193"/>
      <c r="Z487" s="193"/>
      <c r="AA487" s="73"/>
      <c r="AB487" s="150"/>
      <c r="AC487" s="151"/>
      <c r="AD487" s="152"/>
    </row>
    <row r="488" spans="1:30">
      <c r="A488" s="80"/>
      <c r="B488" s="119"/>
      <c r="C488" s="85"/>
      <c r="D488" s="86"/>
      <c r="E488" s="80"/>
      <c r="F488" s="72"/>
      <c r="G488" s="9" t="s">
        <v>302</v>
      </c>
      <c r="H488" s="90"/>
      <c r="I488" s="90"/>
      <c r="J488" s="90"/>
      <c r="K488" s="90"/>
      <c r="L488" s="90"/>
      <c r="M488" s="194"/>
      <c r="N488" s="90"/>
      <c r="O488" s="90"/>
      <c r="P488" s="194"/>
      <c r="Q488" s="90"/>
      <c r="R488" s="90"/>
      <c r="S488" s="90"/>
      <c r="T488" s="90"/>
      <c r="U488" s="57"/>
      <c r="V488" s="57"/>
      <c r="W488" s="57"/>
      <c r="X488" s="57"/>
      <c r="Y488" s="57"/>
      <c r="Z488" s="57"/>
      <c r="AA488" s="73"/>
      <c r="AB488" s="150"/>
      <c r="AC488" s="151"/>
      <c r="AD488" s="152"/>
    </row>
    <row r="489" spans="1:30">
      <c r="A489" s="80"/>
      <c r="B489" s="119"/>
      <c r="C489" s="85"/>
      <c r="D489" s="86"/>
      <c r="E489" s="80"/>
      <c r="F489" s="72"/>
      <c r="G489" s="1345"/>
      <c r="H489" s="1345"/>
      <c r="I489" s="1345"/>
      <c r="J489" s="1345"/>
      <c r="K489" s="1345"/>
      <c r="L489" s="1345"/>
      <c r="M489" s="1145" t="s">
        <v>259</v>
      </c>
      <c r="N489" s="1145"/>
      <c r="O489" s="1145"/>
      <c r="P489" s="1145"/>
      <c r="Q489" s="1069" t="s">
        <v>273</v>
      </c>
      <c r="R489" s="1069"/>
      <c r="S489" s="1069"/>
      <c r="T489" s="1145" t="s">
        <v>274</v>
      </c>
      <c r="U489" s="1145"/>
      <c r="V489" s="1145"/>
      <c r="W489" s="1145"/>
      <c r="X489" s="1069" t="s">
        <v>273</v>
      </c>
      <c r="Y489" s="1069"/>
      <c r="Z489" s="1069"/>
      <c r="AA489" s="73"/>
      <c r="AB489" s="150"/>
      <c r="AC489" s="151"/>
      <c r="AD489" s="152"/>
    </row>
    <row r="490" spans="1:30">
      <c r="A490" s="80"/>
      <c r="B490" s="119"/>
      <c r="C490" s="85"/>
      <c r="D490" s="86"/>
      <c r="E490" s="80"/>
      <c r="F490" s="72"/>
      <c r="G490" s="1069" t="s">
        <v>278</v>
      </c>
      <c r="H490" s="1069"/>
      <c r="I490" s="1069"/>
      <c r="J490" s="1069"/>
      <c r="K490" s="1069"/>
      <c r="L490" s="1069"/>
      <c r="M490" s="1047" t="s">
        <v>98</v>
      </c>
      <c r="N490" s="1128"/>
      <c r="O490" s="1128"/>
      <c r="P490" s="1048"/>
      <c r="Q490" s="1127"/>
      <c r="R490" s="1127"/>
      <c r="S490" s="1127"/>
      <c r="T490" s="1129" t="s">
        <v>98</v>
      </c>
      <c r="U490" s="1129"/>
      <c r="V490" s="1129"/>
      <c r="W490" s="1129"/>
      <c r="X490" s="1127"/>
      <c r="Y490" s="1127"/>
      <c r="Z490" s="1127"/>
      <c r="AA490" s="73"/>
      <c r="AB490" s="150"/>
      <c r="AC490" s="151"/>
      <c r="AD490" s="152"/>
    </row>
    <row r="491" spans="1:30">
      <c r="A491" s="80"/>
      <c r="B491" s="119"/>
      <c r="C491" s="85"/>
      <c r="D491" s="86"/>
      <c r="E491" s="80"/>
      <c r="F491" s="72"/>
      <c r="G491" s="1069" t="s">
        <v>303</v>
      </c>
      <c r="H491" s="1069"/>
      <c r="I491" s="1069"/>
      <c r="J491" s="1069"/>
      <c r="K491" s="1069"/>
      <c r="L491" s="1069"/>
      <c r="M491" s="1047" t="s">
        <v>98</v>
      </c>
      <c r="N491" s="1128"/>
      <c r="O491" s="1128"/>
      <c r="P491" s="1048"/>
      <c r="Q491" s="1346" t="str">
        <f>IF(COUNTA($M$417:$M$418,$R$417:$R$418)&gt;0,"〇","")</f>
        <v/>
      </c>
      <c r="R491" s="1346"/>
      <c r="S491" s="1346"/>
      <c r="T491" s="1129" t="s">
        <v>98</v>
      </c>
      <c r="U491" s="1129"/>
      <c r="V491" s="1129"/>
      <c r="W491" s="1129"/>
      <c r="X491" s="1346" t="str">
        <f>IF(COUNTA($M$419:$M$420,$R$419:$R$420)&gt;0,"〇","")</f>
        <v/>
      </c>
      <c r="Y491" s="1346"/>
      <c r="Z491" s="1346"/>
      <c r="AA491" s="195"/>
      <c r="AB491" s="150"/>
      <c r="AC491" s="151"/>
      <c r="AD491" s="152"/>
    </row>
    <row r="492" spans="1:30">
      <c r="A492" s="80"/>
      <c r="B492" s="119"/>
      <c r="C492" s="85"/>
      <c r="D492" s="86"/>
      <c r="E492" s="80"/>
      <c r="F492" s="72"/>
      <c r="G492" s="1069" t="s">
        <v>304</v>
      </c>
      <c r="H492" s="1069"/>
      <c r="I492" s="1069"/>
      <c r="J492" s="1069"/>
      <c r="K492" s="1069"/>
      <c r="L492" s="1069"/>
      <c r="M492" s="1047" t="s">
        <v>98</v>
      </c>
      <c r="N492" s="1128"/>
      <c r="O492" s="1128"/>
      <c r="P492" s="1048"/>
      <c r="Q492" s="1127" t="str">
        <f>IF(COUNT($M$417:$M$418,$R$417:$R$418)&gt;0,"〇","")</f>
        <v/>
      </c>
      <c r="R492" s="1127"/>
      <c r="S492" s="1127"/>
      <c r="T492" s="1129" t="s">
        <v>98</v>
      </c>
      <c r="U492" s="1129"/>
      <c r="V492" s="1129"/>
      <c r="W492" s="1129"/>
      <c r="X492" s="1127"/>
      <c r="Y492" s="1127"/>
      <c r="Z492" s="1127"/>
      <c r="AA492" s="73"/>
      <c r="AB492" s="150"/>
      <c r="AC492" s="151"/>
      <c r="AD492" s="152"/>
    </row>
    <row r="493" spans="1:30">
      <c r="A493" s="80"/>
      <c r="B493" s="119"/>
      <c r="C493" s="85"/>
      <c r="D493" s="86"/>
      <c r="E493" s="80"/>
      <c r="F493" s="72"/>
      <c r="G493" s="1" t="s">
        <v>281</v>
      </c>
      <c r="H493" s="1385" t="s">
        <v>282</v>
      </c>
      <c r="I493" s="1385"/>
      <c r="J493" s="1385"/>
      <c r="K493" s="1385"/>
      <c r="L493" s="1385"/>
      <c r="M493" s="1385"/>
      <c r="N493" s="1385"/>
      <c r="O493" s="1385"/>
      <c r="P493" s="1385"/>
      <c r="Q493" s="1385"/>
      <c r="R493" s="1385"/>
      <c r="S493" s="1385"/>
      <c r="T493" s="1385"/>
      <c r="U493" s="1385"/>
      <c r="V493" s="1385"/>
      <c r="W493" s="1385"/>
      <c r="X493" s="1385"/>
      <c r="Y493" s="1385"/>
      <c r="Z493" s="1385"/>
      <c r="AA493" s="1386"/>
      <c r="AB493" s="150"/>
      <c r="AC493" s="151"/>
      <c r="AD493" s="152"/>
    </row>
    <row r="494" spans="1:30">
      <c r="A494" s="80"/>
      <c r="B494" s="119"/>
      <c r="C494" s="85"/>
      <c r="D494" s="86"/>
      <c r="E494" s="80"/>
      <c r="F494" s="72"/>
      <c r="H494" s="520"/>
      <c r="I494" s="520"/>
      <c r="J494" s="520"/>
      <c r="K494" s="520"/>
      <c r="L494" s="520"/>
      <c r="M494" s="520"/>
      <c r="N494" s="520"/>
      <c r="O494" s="520"/>
      <c r="P494" s="520"/>
      <c r="Q494" s="520"/>
      <c r="R494" s="520"/>
      <c r="S494" s="520"/>
      <c r="T494" s="520"/>
      <c r="U494" s="520"/>
      <c r="V494" s="520"/>
      <c r="W494" s="520"/>
      <c r="X494" s="520"/>
      <c r="Y494" s="520"/>
      <c r="Z494" s="520"/>
      <c r="AA494" s="519"/>
      <c r="AB494" s="150"/>
      <c r="AC494" s="151"/>
      <c r="AD494" s="152"/>
    </row>
    <row r="495" spans="1:30">
      <c r="A495" s="80"/>
      <c r="B495" s="119"/>
      <c r="C495" s="85"/>
      <c r="D495" s="86"/>
      <c r="E495" s="80"/>
      <c r="F495" s="72"/>
      <c r="H495" s="520"/>
      <c r="I495" s="520"/>
      <c r="J495" s="520"/>
      <c r="K495" s="520"/>
      <c r="L495" s="520"/>
      <c r="M495" s="520"/>
      <c r="N495" s="520"/>
      <c r="O495" s="520"/>
      <c r="P495" s="520"/>
      <c r="Q495" s="520"/>
      <c r="R495" s="520"/>
      <c r="S495" s="520"/>
      <c r="T495" s="520"/>
      <c r="U495" s="520"/>
      <c r="V495" s="520"/>
      <c r="W495" s="520"/>
      <c r="X495" s="520"/>
      <c r="Y495" s="520"/>
      <c r="Z495" s="520"/>
      <c r="AA495" s="519"/>
      <c r="AB495" s="150"/>
      <c r="AC495" s="151"/>
      <c r="AD495" s="152"/>
    </row>
    <row r="496" spans="1:30">
      <c r="A496" s="80"/>
      <c r="B496" s="119"/>
      <c r="C496" s="85"/>
      <c r="D496" s="86"/>
      <c r="E496" s="80"/>
      <c r="F496" s="72"/>
      <c r="H496" s="520"/>
      <c r="I496" s="520"/>
      <c r="J496" s="520"/>
      <c r="K496" s="520"/>
      <c r="L496" s="520"/>
      <c r="M496" s="520"/>
      <c r="N496" s="520"/>
      <c r="O496" s="520"/>
      <c r="P496" s="520"/>
      <c r="Q496" s="520"/>
      <c r="R496" s="520"/>
      <c r="S496" s="520"/>
      <c r="T496" s="520"/>
      <c r="U496" s="520"/>
      <c r="V496" s="520"/>
      <c r="W496" s="520"/>
      <c r="X496" s="520"/>
      <c r="Y496" s="520"/>
      <c r="Z496" s="520"/>
      <c r="AA496" s="519"/>
      <c r="AB496" s="150"/>
      <c r="AC496" s="151"/>
      <c r="AD496" s="152"/>
    </row>
    <row r="497" spans="1:30">
      <c r="A497" s="91"/>
      <c r="B497" s="143"/>
      <c r="C497" s="93"/>
      <c r="D497" s="94"/>
      <c r="E497" s="91"/>
      <c r="F497" s="95"/>
      <c r="G497" s="56"/>
      <c r="H497" s="540"/>
      <c r="I497" s="540"/>
      <c r="J497" s="540"/>
      <c r="K497" s="540"/>
      <c r="L497" s="540"/>
      <c r="M497" s="540"/>
      <c r="N497" s="540"/>
      <c r="O497" s="540"/>
      <c r="P497" s="540"/>
      <c r="Q497" s="540"/>
      <c r="R497" s="540"/>
      <c r="S497" s="540"/>
      <c r="T497" s="540"/>
      <c r="U497" s="540"/>
      <c r="V497" s="540"/>
      <c r="W497" s="540"/>
      <c r="X497" s="540"/>
      <c r="Y497" s="540"/>
      <c r="Z497" s="540"/>
      <c r="AA497" s="541"/>
      <c r="AB497" s="168"/>
      <c r="AC497" s="169"/>
      <c r="AD497" s="170"/>
    </row>
    <row r="498" spans="1:30" ht="3" customHeight="1">
      <c r="A498" s="84"/>
      <c r="B498" s="119"/>
      <c r="C498" s="113"/>
      <c r="D498" s="86"/>
      <c r="E498" s="84"/>
      <c r="F498" s="72"/>
      <c r="G498" s="9"/>
      <c r="H498" s="250"/>
      <c r="I498" s="250"/>
      <c r="J498" s="250"/>
      <c r="K498" s="250"/>
      <c r="L498" s="250"/>
      <c r="M498" s="250"/>
      <c r="N498" s="250"/>
      <c r="O498" s="250"/>
      <c r="P498" s="250"/>
      <c r="Q498" s="250"/>
      <c r="R498" s="250"/>
      <c r="S498" s="250"/>
      <c r="T498" s="250"/>
      <c r="U498" s="250"/>
      <c r="V498" s="250"/>
      <c r="W498" s="250"/>
      <c r="X498" s="250"/>
      <c r="Y498" s="250"/>
      <c r="Z498" s="250"/>
      <c r="AA498" s="521"/>
      <c r="AB498" s="164"/>
      <c r="AC498" s="165"/>
      <c r="AD498" s="166"/>
    </row>
    <row r="499" spans="1:30" ht="13.5" customHeight="1">
      <c r="A499" s="1172" t="s">
        <v>305</v>
      </c>
      <c r="B499" s="589">
        <v>24</v>
      </c>
      <c r="C499" s="1173" t="s">
        <v>306</v>
      </c>
      <c r="D499" s="1109" t="s">
        <v>157</v>
      </c>
      <c r="E499" s="1074" t="s">
        <v>307</v>
      </c>
      <c r="F499" s="72"/>
      <c r="G499" s="1075" t="s">
        <v>49</v>
      </c>
      <c r="H499" s="1075"/>
      <c r="I499" s="1075"/>
      <c r="J499" s="1075"/>
      <c r="K499" s="1075"/>
      <c r="L499" s="1075"/>
      <c r="M499" s="1075"/>
      <c r="N499" s="1076" t="s">
        <v>50</v>
      </c>
      <c r="O499" s="1076"/>
      <c r="P499" s="1076"/>
      <c r="Q499" s="1076"/>
      <c r="R499" s="1076"/>
      <c r="S499" s="1076"/>
      <c r="T499" s="1076"/>
      <c r="U499" s="1076"/>
      <c r="V499" s="1076"/>
      <c r="AA499" s="73"/>
      <c r="AB499" s="1141" t="s">
        <v>51</v>
      </c>
      <c r="AC499" s="1142"/>
      <c r="AD499" s="1143"/>
    </row>
    <row r="500" spans="1:30">
      <c r="A500" s="1172"/>
      <c r="B500" s="623"/>
      <c r="C500" s="1173"/>
      <c r="D500" s="1109"/>
      <c r="E500" s="1074"/>
      <c r="F500" s="72"/>
      <c r="G500" s="1075"/>
      <c r="H500" s="1075"/>
      <c r="I500" s="1075"/>
      <c r="J500" s="1075"/>
      <c r="K500" s="1075"/>
      <c r="L500" s="1075"/>
      <c r="M500" s="1075"/>
      <c r="N500" s="1076"/>
      <c r="O500" s="1076"/>
      <c r="P500" s="1076"/>
      <c r="Q500" s="1076"/>
      <c r="R500" s="1076"/>
      <c r="S500" s="1076"/>
      <c r="T500" s="1076"/>
      <c r="U500" s="1076"/>
      <c r="V500" s="1076"/>
      <c r="AA500" s="73"/>
      <c r="AB500" s="1141"/>
      <c r="AC500" s="1142"/>
      <c r="AD500" s="1143"/>
    </row>
    <row r="501" spans="1:30" ht="3" customHeight="1">
      <c r="A501" s="588"/>
      <c r="B501" s="589"/>
      <c r="C501" s="1173"/>
      <c r="D501" s="86"/>
      <c r="E501" s="1074"/>
      <c r="F501" s="72"/>
      <c r="AA501" s="73"/>
      <c r="AB501" s="1141"/>
      <c r="AC501" s="1142"/>
      <c r="AD501" s="1143"/>
    </row>
    <row r="502" spans="1:30">
      <c r="A502" s="588"/>
      <c r="B502" s="589"/>
      <c r="C502" s="1173"/>
      <c r="D502" s="86"/>
      <c r="E502" s="1074"/>
      <c r="F502" s="72"/>
      <c r="G502" s="1163" t="s">
        <v>308</v>
      </c>
      <c r="H502" s="1163"/>
      <c r="I502" s="1163"/>
      <c r="J502" s="1163"/>
      <c r="K502" s="1163"/>
      <c r="L502" s="1163"/>
      <c r="M502" s="1163"/>
      <c r="N502" s="1163"/>
      <c r="O502" s="1163"/>
      <c r="P502" s="1163"/>
      <c r="Q502" s="1163"/>
      <c r="W502" s="74"/>
      <c r="X502" s="74"/>
      <c r="Y502" s="74"/>
      <c r="Z502" s="74"/>
      <c r="AA502" s="73"/>
      <c r="AB502" s="150"/>
      <c r="AC502" s="151"/>
      <c r="AD502" s="152"/>
    </row>
    <row r="503" spans="1:30">
      <c r="A503" s="588"/>
      <c r="B503" s="589"/>
      <c r="C503" s="1173"/>
      <c r="D503" s="86"/>
      <c r="E503" s="1074"/>
      <c r="F503" s="72"/>
      <c r="G503" s="1345"/>
      <c r="H503" s="1345"/>
      <c r="I503" s="1345"/>
      <c r="J503" s="1345"/>
      <c r="K503" s="1345"/>
      <c r="L503" s="1345"/>
      <c r="M503" s="1345"/>
      <c r="N503" s="1145" t="s">
        <v>309</v>
      </c>
      <c r="O503" s="1145"/>
      <c r="P503" s="1145"/>
      <c r="Q503" s="1145"/>
      <c r="R503" s="1145" t="s">
        <v>310</v>
      </c>
      <c r="S503" s="1145"/>
      <c r="T503" s="1145"/>
      <c r="U503" s="1145"/>
      <c r="W503" s="74"/>
      <c r="X503" s="74"/>
      <c r="Y503" s="74"/>
      <c r="Z503" s="74"/>
      <c r="AA503" s="73"/>
      <c r="AB503" s="150"/>
      <c r="AC503" s="151"/>
      <c r="AD503" s="152"/>
    </row>
    <row r="504" spans="1:30">
      <c r="A504" s="588"/>
      <c r="B504" s="589"/>
      <c r="C504" s="1173"/>
      <c r="D504" s="86"/>
      <c r="E504" s="1074"/>
      <c r="F504" s="72"/>
      <c r="G504" s="1145" t="s">
        <v>259</v>
      </c>
      <c r="H504" s="1145"/>
      <c r="I504" s="1145"/>
      <c r="J504" s="1145" t="s">
        <v>260</v>
      </c>
      <c r="K504" s="1145"/>
      <c r="L504" s="1145"/>
      <c r="M504" s="1145"/>
      <c r="N504" s="1047" t="s">
        <v>311</v>
      </c>
      <c r="O504" s="1128"/>
      <c r="P504" s="1128"/>
      <c r="Q504" s="1048"/>
      <c r="R504" s="1047" t="s">
        <v>311</v>
      </c>
      <c r="S504" s="1128"/>
      <c r="T504" s="1128"/>
      <c r="U504" s="1048"/>
      <c r="AA504" s="73"/>
      <c r="AB504" s="150"/>
      <c r="AC504" s="151"/>
      <c r="AD504" s="152"/>
    </row>
    <row r="505" spans="1:30">
      <c r="A505" s="588"/>
      <c r="B505" s="589"/>
      <c r="C505" s="1173"/>
      <c r="D505" s="86"/>
      <c r="E505" s="1074"/>
      <c r="F505" s="72"/>
      <c r="G505" s="1145"/>
      <c r="H505" s="1145"/>
      <c r="I505" s="1145"/>
      <c r="J505" s="1145" t="s">
        <v>312</v>
      </c>
      <c r="K505" s="1145"/>
      <c r="L505" s="1145"/>
      <c r="M505" s="1145"/>
      <c r="N505" s="1047" t="s">
        <v>311</v>
      </c>
      <c r="O505" s="1128"/>
      <c r="P505" s="1128"/>
      <c r="Q505" s="1048"/>
      <c r="R505" s="1047" t="s">
        <v>311</v>
      </c>
      <c r="S505" s="1128"/>
      <c r="T505" s="1128"/>
      <c r="U505" s="1048"/>
      <c r="AA505" s="73"/>
      <c r="AB505" s="150"/>
      <c r="AC505" s="151"/>
      <c r="AD505" s="152"/>
    </row>
    <row r="506" spans="1:30">
      <c r="A506" s="588"/>
      <c r="B506" s="589"/>
      <c r="C506" s="1173"/>
      <c r="D506" s="86"/>
      <c r="E506" s="1074"/>
      <c r="F506" s="72"/>
      <c r="G506" s="1145" t="s">
        <v>262</v>
      </c>
      <c r="H506" s="1145"/>
      <c r="I506" s="1145"/>
      <c r="J506" s="1145" t="s">
        <v>260</v>
      </c>
      <c r="K506" s="1145"/>
      <c r="L506" s="1145"/>
      <c r="M506" s="1145"/>
      <c r="N506" s="1047" t="s">
        <v>311</v>
      </c>
      <c r="O506" s="1128"/>
      <c r="P506" s="1128"/>
      <c r="Q506" s="1048"/>
      <c r="R506" s="1047" t="s">
        <v>311</v>
      </c>
      <c r="S506" s="1128"/>
      <c r="T506" s="1128"/>
      <c r="U506" s="1048"/>
      <c r="V506" s="90"/>
      <c r="AA506" s="73"/>
      <c r="AB506" s="150"/>
      <c r="AC506" s="151"/>
      <c r="AD506" s="152"/>
    </row>
    <row r="507" spans="1:30">
      <c r="A507" s="588"/>
      <c r="B507" s="589"/>
      <c r="C507" s="1173"/>
      <c r="D507" s="86"/>
      <c r="E507" s="1074"/>
      <c r="F507" s="72"/>
      <c r="G507" s="1145"/>
      <c r="H507" s="1145"/>
      <c r="I507" s="1145"/>
      <c r="J507" s="1145" t="s">
        <v>312</v>
      </c>
      <c r="K507" s="1145"/>
      <c r="L507" s="1145"/>
      <c r="M507" s="1145"/>
      <c r="N507" s="1047" t="s">
        <v>311</v>
      </c>
      <c r="O507" s="1128"/>
      <c r="P507" s="1128"/>
      <c r="Q507" s="1048"/>
      <c r="R507" s="1047" t="s">
        <v>98</v>
      </c>
      <c r="S507" s="1128"/>
      <c r="T507" s="1128"/>
      <c r="U507" s="1048"/>
      <c r="AA507" s="73"/>
      <c r="AB507" s="150"/>
      <c r="AC507" s="151"/>
      <c r="AD507" s="152"/>
    </row>
    <row r="508" spans="1:30" ht="4.2" customHeight="1">
      <c r="A508" s="80"/>
      <c r="B508" s="119"/>
      <c r="C508" s="85"/>
      <c r="D508" s="86"/>
      <c r="E508" s="1074"/>
      <c r="F508" s="72"/>
      <c r="G508" s="90"/>
      <c r="H508" s="90"/>
      <c r="I508" s="90"/>
      <c r="J508" s="90"/>
      <c r="K508" s="90"/>
      <c r="L508" s="90"/>
      <c r="M508" s="90"/>
      <c r="N508" s="90"/>
      <c r="O508" s="90"/>
      <c r="P508" s="90"/>
      <c r="Q508" s="90"/>
      <c r="R508" s="90"/>
      <c r="S508" s="90"/>
      <c r="T508" s="90"/>
      <c r="U508" s="90"/>
      <c r="AA508" s="73"/>
      <c r="AB508" s="150"/>
      <c r="AC508" s="151"/>
      <c r="AD508" s="152"/>
    </row>
    <row r="509" spans="1:30" ht="13.5" customHeight="1">
      <c r="A509" s="80"/>
      <c r="B509" s="119"/>
      <c r="C509" s="85"/>
      <c r="D509" s="86"/>
      <c r="E509" s="1074"/>
      <c r="F509" s="72"/>
      <c r="G509" s="1344" t="s">
        <v>313</v>
      </c>
      <c r="H509" s="1344"/>
      <c r="I509" s="1344"/>
      <c r="J509" s="1344"/>
      <c r="K509" s="1344"/>
      <c r="L509" s="1344"/>
      <c r="M509" s="1344"/>
      <c r="N509" s="1344"/>
      <c r="O509" s="1344"/>
      <c r="P509" s="1344"/>
      <c r="Q509" s="1344"/>
      <c r="R509" s="1344"/>
      <c r="S509" s="1344"/>
      <c r="T509" s="1344"/>
      <c r="U509" s="1344"/>
      <c r="V509" s="83"/>
      <c r="W509" s="83"/>
      <c r="X509" s="83"/>
      <c r="Y509" s="83"/>
      <c r="Z509" s="83"/>
      <c r="AA509" s="73"/>
      <c r="AB509" s="150"/>
      <c r="AC509" s="151"/>
      <c r="AD509" s="152"/>
    </row>
    <row r="510" spans="1:30">
      <c r="A510" s="80"/>
      <c r="B510" s="119"/>
      <c r="C510" s="85"/>
      <c r="D510" s="86"/>
      <c r="E510" s="1074"/>
      <c r="F510" s="72"/>
      <c r="G510" s="1154"/>
      <c r="H510" s="1155"/>
      <c r="I510" s="1155"/>
      <c r="J510" s="1155"/>
      <c r="K510" s="1155"/>
      <c r="L510" s="1155"/>
      <c r="M510" s="1155"/>
      <c r="N510" s="1155"/>
      <c r="O510" s="1155"/>
      <c r="P510" s="1155"/>
      <c r="Q510" s="1155"/>
      <c r="R510" s="1155"/>
      <c r="S510" s="1155"/>
      <c r="T510" s="1155"/>
      <c r="U510" s="1155"/>
      <c r="V510" s="1155"/>
      <c r="W510" s="1155"/>
      <c r="X510" s="1155"/>
      <c r="Y510" s="1155"/>
      <c r="Z510" s="1156"/>
      <c r="AA510" s="73"/>
      <c r="AB510" s="150"/>
      <c r="AC510" s="151"/>
      <c r="AD510" s="152"/>
    </row>
    <row r="511" spans="1:30">
      <c r="A511" s="80"/>
      <c r="B511" s="119"/>
      <c r="C511" s="85"/>
      <c r="D511" s="86"/>
      <c r="E511" s="1074"/>
      <c r="F511" s="72"/>
      <c r="G511" s="1157"/>
      <c r="H511" s="1158"/>
      <c r="I511" s="1158"/>
      <c r="J511" s="1158"/>
      <c r="K511" s="1158"/>
      <c r="L511" s="1158"/>
      <c r="M511" s="1158"/>
      <c r="N511" s="1158"/>
      <c r="O511" s="1158"/>
      <c r="P511" s="1158"/>
      <c r="Q511" s="1158"/>
      <c r="R511" s="1158"/>
      <c r="S511" s="1158"/>
      <c r="T511" s="1158"/>
      <c r="U511" s="1158"/>
      <c r="V511" s="1158"/>
      <c r="W511" s="1158"/>
      <c r="X511" s="1158"/>
      <c r="Y511" s="1158"/>
      <c r="Z511" s="1159"/>
      <c r="AA511" s="73"/>
      <c r="AB511" s="150"/>
      <c r="AC511" s="151"/>
      <c r="AD511" s="152"/>
    </row>
    <row r="512" spans="1:30">
      <c r="A512" s="80"/>
      <c r="B512" s="119"/>
      <c r="C512" s="85"/>
      <c r="D512" s="86"/>
      <c r="E512" s="1074"/>
      <c r="F512" s="72"/>
      <c r="G512" s="1157"/>
      <c r="H512" s="1158"/>
      <c r="I512" s="1158"/>
      <c r="J512" s="1158"/>
      <c r="K512" s="1158"/>
      <c r="L512" s="1158"/>
      <c r="M512" s="1158"/>
      <c r="N512" s="1158"/>
      <c r="O512" s="1158"/>
      <c r="P512" s="1158"/>
      <c r="Q512" s="1158"/>
      <c r="R512" s="1158"/>
      <c r="S512" s="1158"/>
      <c r="T512" s="1158"/>
      <c r="U512" s="1158"/>
      <c r="V512" s="1158"/>
      <c r="W512" s="1158"/>
      <c r="X512" s="1158"/>
      <c r="Y512" s="1158"/>
      <c r="Z512" s="1159"/>
      <c r="AA512" s="73"/>
      <c r="AB512" s="150"/>
      <c r="AC512" s="151"/>
      <c r="AD512" s="152"/>
    </row>
    <row r="513" spans="1:30" ht="6.6" customHeight="1">
      <c r="A513" s="80"/>
      <c r="B513" s="119"/>
      <c r="C513" s="85"/>
      <c r="D513" s="86"/>
      <c r="E513" s="80"/>
      <c r="F513" s="72"/>
      <c r="G513" s="1160"/>
      <c r="H513" s="1161"/>
      <c r="I513" s="1161"/>
      <c r="J513" s="1161"/>
      <c r="K513" s="1161"/>
      <c r="L513" s="1161"/>
      <c r="M513" s="1161"/>
      <c r="N513" s="1161"/>
      <c r="O513" s="1161"/>
      <c r="P513" s="1161"/>
      <c r="Q513" s="1161"/>
      <c r="R513" s="1161"/>
      <c r="S513" s="1161"/>
      <c r="T513" s="1161"/>
      <c r="U513" s="1161"/>
      <c r="V513" s="1161"/>
      <c r="W513" s="1161"/>
      <c r="X513" s="1161"/>
      <c r="Y513" s="1161"/>
      <c r="Z513" s="1162"/>
      <c r="AA513" s="73"/>
      <c r="AB513" s="150"/>
      <c r="AC513" s="151"/>
      <c r="AD513" s="152"/>
    </row>
    <row r="514" spans="1:30">
      <c r="A514" s="80"/>
      <c r="B514" s="119"/>
      <c r="C514" s="85"/>
      <c r="D514" s="86"/>
      <c r="E514" s="80"/>
      <c r="F514" s="72"/>
      <c r="G514" s="527"/>
      <c r="H514" s="527"/>
      <c r="I514" s="527"/>
      <c r="J514" s="527"/>
      <c r="K514" s="527"/>
      <c r="L514" s="527"/>
      <c r="M514" s="527"/>
      <c r="N514" s="527"/>
      <c r="O514" s="527"/>
      <c r="P514" s="527"/>
      <c r="Q514" s="527"/>
      <c r="R514" s="527"/>
      <c r="S514" s="527"/>
      <c r="T514" s="527"/>
      <c r="U514" s="527"/>
      <c r="V514" s="527"/>
      <c r="W514" s="527"/>
      <c r="X514" s="527"/>
      <c r="Y514" s="527"/>
      <c r="Z514" s="527"/>
      <c r="AA514" s="73"/>
      <c r="AB514" s="150"/>
      <c r="AC514" s="151"/>
      <c r="AD514" s="152"/>
    </row>
    <row r="515" spans="1:30" ht="6.6" customHeight="1">
      <c r="A515" s="80"/>
      <c r="B515" s="119"/>
      <c r="C515" s="85"/>
      <c r="D515" s="86"/>
      <c r="E515" s="80"/>
      <c r="F515" s="72"/>
      <c r="G515" s="568"/>
      <c r="H515" s="568"/>
      <c r="I515" s="568"/>
      <c r="J515" s="568"/>
      <c r="K515" s="568"/>
      <c r="L515" s="568"/>
      <c r="M515" s="568"/>
      <c r="N515" s="568"/>
      <c r="O515" s="568"/>
      <c r="P515" s="568"/>
      <c r="Q515" s="568"/>
      <c r="R515" s="568"/>
      <c r="S515" s="568"/>
      <c r="T515" s="568"/>
      <c r="U515" s="568"/>
      <c r="V515" s="568"/>
      <c r="W515" s="568"/>
      <c r="X515" s="568"/>
      <c r="Y515" s="568"/>
      <c r="Z515" s="568"/>
      <c r="AA515" s="73"/>
      <c r="AB515" s="150"/>
      <c r="AC515" s="151"/>
      <c r="AD515" s="152"/>
    </row>
    <row r="516" spans="1:30" ht="5.4" customHeight="1">
      <c r="A516" s="84"/>
      <c r="B516" s="198"/>
      <c r="C516" s="113"/>
      <c r="D516" s="86"/>
      <c r="E516" s="80"/>
      <c r="F516" s="72"/>
      <c r="AA516" s="73"/>
      <c r="AB516" s="164"/>
      <c r="AC516" s="165"/>
      <c r="AD516" s="166"/>
    </row>
    <row r="517" spans="1:30" ht="13.5" customHeight="1">
      <c r="A517" s="1172" t="s">
        <v>314</v>
      </c>
      <c r="B517" s="589">
        <v>25</v>
      </c>
      <c r="C517" s="1173" t="s">
        <v>315</v>
      </c>
      <c r="D517" s="1109" t="s">
        <v>59</v>
      </c>
      <c r="E517" s="1074" t="s">
        <v>316</v>
      </c>
      <c r="F517" s="72"/>
      <c r="G517" s="1075" t="s">
        <v>49</v>
      </c>
      <c r="H517" s="1075"/>
      <c r="I517" s="1075"/>
      <c r="J517" s="1075"/>
      <c r="K517" s="1075"/>
      <c r="L517" s="1075"/>
      <c r="M517" s="1075"/>
      <c r="N517" s="1076" t="s">
        <v>50</v>
      </c>
      <c r="O517" s="1076"/>
      <c r="P517" s="1076"/>
      <c r="Q517" s="1076"/>
      <c r="R517" s="1076"/>
      <c r="S517" s="1076"/>
      <c r="T517" s="1076"/>
      <c r="U517" s="1076"/>
      <c r="V517" s="1076"/>
      <c r="AA517" s="73"/>
      <c r="AB517" s="1436" t="s">
        <v>51</v>
      </c>
      <c r="AC517" s="1437"/>
      <c r="AD517" s="1438"/>
    </row>
    <row r="518" spans="1:30">
      <c r="A518" s="1172"/>
      <c r="B518" s="589"/>
      <c r="C518" s="1173"/>
      <c r="D518" s="1109"/>
      <c r="E518" s="1074"/>
      <c r="F518" s="72"/>
      <c r="G518" s="1075"/>
      <c r="H518" s="1075"/>
      <c r="I518" s="1075"/>
      <c r="J518" s="1075"/>
      <c r="K518" s="1075"/>
      <c r="L518" s="1075"/>
      <c r="M518" s="1075"/>
      <c r="N518" s="1076"/>
      <c r="O518" s="1076"/>
      <c r="P518" s="1076"/>
      <c r="Q518" s="1076"/>
      <c r="R518" s="1076"/>
      <c r="S518" s="1076"/>
      <c r="T518" s="1076"/>
      <c r="U518" s="1076"/>
      <c r="V518" s="1076"/>
      <c r="AA518" s="73"/>
      <c r="AB518" s="1436"/>
      <c r="AC518" s="1437"/>
      <c r="AD518" s="1438"/>
    </row>
    <row r="519" spans="1:30" ht="4.2" customHeight="1">
      <c r="A519" s="1172"/>
      <c r="B519" s="589"/>
      <c r="C519" s="1173"/>
      <c r="D519" s="1109"/>
      <c r="E519" s="1074"/>
      <c r="F519" s="72"/>
      <c r="G519" s="90"/>
      <c r="H519" s="90"/>
      <c r="I519" s="90"/>
      <c r="J519" s="90"/>
      <c r="K519" s="90"/>
      <c r="L519" s="90"/>
      <c r="M519" s="90"/>
      <c r="N519" s="90"/>
      <c r="O519" s="90"/>
      <c r="P519" s="90"/>
      <c r="Q519" s="90"/>
      <c r="R519" s="90"/>
      <c r="S519" s="90"/>
      <c r="T519" s="90"/>
      <c r="U519" s="90"/>
      <c r="AA519" s="73"/>
      <c r="AB519" s="1436"/>
      <c r="AC519" s="1437"/>
      <c r="AD519" s="1438"/>
    </row>
    <row r="520" spans="1:30" ht="13.5" customHeight="1">
      <c r="A520" s="1172"/>
      <c r="B520" s="589"/>
      <c r="C520" s="1173"/>
      <c r="D520" s="1109"/>
      <c r="E520" s="1074"/>
      <c r="F520" s="72"/>
      <c r="G520" s="1066" t="s">
        <v>317</v>
      </c>
      <c r="H520" s="1066"/>
      <c r="I520" s="1066"/>
      <c r="J520" s="1066"/>
      <c r="K520" s="1066"/>
      <c r="L520" s="1066"/>
      <c r="M520" s="1066"/>
      <c r="N520" s="1066"/>
      <c r="O520" s="1066"/>
      <c r="P520" s="1066"/>
      <c r="Q520" s="1066"/>
      <c r="R520" s="1066"/>
      <c r="S520" s="1066"/>
      <c r="T520" s="1066"/>
      <c r="U520" s="1066"/>
      <c r="V520" s="1066"/>
      <c r="AA520" s="73"/>
      <c r="AB520" s="110"/>
      <c r="AC520" s="111"/>
      <c r="AD520" s="112"/>
    </row>
    <row r="521" spans="1:30" ht="13.5" customHeight="1">
      <c r="A521" s="1172"/>
      <c r="B521" s="589"/>
      <c r="C521" s="1173"/>
      <c r="D521" s="1109"/>
      <c r="E521" s="1074"/>
      <c r="F521" s="72"/>
      <c r="G521" s="928"/>
      <c r="H521" s="1356" t="s">
        <v>318</v>
      </c>
      <c r="I521" s="1356"/>
      <c r="J521" s="1356"/>
      <c r="K521" s="1356"/>
      <c r="L521" s="1356"/>
      <c r="M521" s="1356"/>
      <c r="N521" s="1356"/>
      <c r="O521" s="1356"/>
      <c r="P521" s="1356"/>
      <c r="Q521" s="1356"/>
      <c r="R521" s="1356"/>
      <c r="S521" s="1356"/>
      <c r="T521" s="1356"/>
      <c r="U521" s="1356"/>
      <c r="V521" s="1356"/>
      <c r="W521" s="1356"/>
      <c r="X521" s="1356"/>
      <c r="Y521" s="1356"/>
      <c r="Z521" s="1356"/>
      <c r="AA521" s="73"/>
      <c r="AB521" s="110"/>
      <c r="AC521" s="111"/>
      <c r="AD521" s="112"/>
    </row>
    <row r="522" spans="1:30" ht="13.5" customHeight="1">
      <c r="A522" s="1172"/>
      <c r="B522" s="589"/>
      <c r="C522" s="1173"/>
      <c r="D522" s="1109"/>
      <c r="E522" s="1074"/>
      <c r="F522" s="72"/>
      <c r="G522" s="1085"/>
      <c r="H522" s="1011" t="s">
        <v>319</v>
      </c>
      <c r="I522" s="1087"/>
      <c r="J522" s="1087"/>
      <c r="K522" s="1087"/>
      <c r="L522" s="1087"/>
      <c r="M522" s="1087"/>
      <c r="N522" s="1087"/>
      <c r="O522" s="1087"/>
      <c r="P522" s="1087"/>
      <c r="Q522" s="1087"/>
      <c r="R522" s="1087"/>
      <c r="S522" s="1087"/>
      <c r="T522" s="1087"/>
      <c r="U522" s="1087"/>
      <c r="V522" s="1087"/>
      <c r="W522" s="1087"/>
      <c r="X522" s="1087"/>
      <c r="Y522" s="1087"/>
      <c r="Z522" s="1088"/>
      <c r="AA522" s="73"/>
      <c r="AB522" s="110"/>
      <c r="AC522" s="111"/>
      <c r="AD522" s="112"/>
    </row>
    <row r="523" spans="1:30" ht="13.5" customHeight="1">
      <c r="A523" s="1172"/>
      <c r="B523" s="589"/>
      <c r="C523" s="1173"/>
      <c r="D523" s="1109"/>
      <c r="E523" s="1074"/>
      <c r="F523" s="72"/>
      <c r="G523" s="1086"/>
      <c r="H523" s="1089"/>
      <c r="I523" s="1090"/>
      <c r="J523" s="1090"/>
      <c r="K523" s="1090"/>
      <c r="L523" s="1090"/>
      <c r="M523" s="1090"/>
      <c r="N523" s="1090"/>
      <c r="O523" s="1090"/>
      <c r="P523" s="1090"/>
      <c r="Q523" s="1090"/>
      <c r="R523" s="1090"/>
      <c r="S523" s="1090"/>
      <c r="T523" s="1090"/>
      <c r="U523" s="1090"/>
      <c r="V523" s="1090"/>
      <c r="W523" s="1090"/>
      <c r="X523" s="1090"/>
      <c r="Y523" s="1090"/>
      <c r="Z523" s="1091"/>
      <c r="AA523" s="73"/>
      <c r="AB523" s="110"/>
      <c r="AC523" s="111"/>
      <c r="AD523" s="112"/>
    </row>
    <row r="524" spans="1:30">
      <c r="A524" s="566"/>
      <c r="B524" s="589"/>
      <c r="C524" s="1173"/>
      <c r="D524" s="1109"/>
      <c r="E524" s="1074"/>
      <c r="F524" s="72"/>
      <c r="AA524" s="73"/>
      <c r="AB524" s="164"/>
      <c r="AC524" s="165"/>
      <c r="AD524" s="166"/>
    </row>
    <row r="525" spans="1:30" ht="6" customHeight="1">
      <c r="A525" s="84"/>
      <c r="B525" s="119"/>
      <c r="C525" s="85"/>
      <c r="D525" s="86"/>
      <c r="E525" s="80"/>
      <c r="F525" s="72"/>
      <c r="G525" s="204"/>
      <c r="H525" s="204"/>
      <c r="I525" s="204"/>
      <c r="J525" s="204"/>
      <c r="K525" s="204"/>
      <c r="L525" s="204"/>
      <c r="M525" s="204"/>
      <c r="N525" s="204"/>
      <c r="O525" s="204"/>
      <c r="P525" s="204"/>
      <c r="Q525" s="204"/>
      <c r="R525" s="204"/>
      <c r="S525" s="204"/>
      <c r="T525" s="204"/>
      <c r="U525" s="204"/>
      <c r="V525" s="204"/>
      <c r="W525" s="204"/>
      <c r="X525" s="204"/>
      <c r="Y525" s="204"/>
      <c r="Z525" s="204"/>
      <c r="AA525" s="73"/>
      <c r="AB525" s="164"/>
      <c r="AC525" s="165"/>
      <c r="AD525" s="166"/>
    </row>
    <row r="526" spans="1:30" ht="13.5" customHeight="1">
      <c r="A526" s="1074"/>
      <c r="B526" s="1315">
        <v>26</v>
      </c>
      <c r="C526" s="1276" t="s">
        <v>320</v>
      </c>
      <c r="D526" s="1109" t="s">
        <v>59</v>
      </c>
      <c r="E526" s="1074" t="s">
        <v>321</v>
      </c>
      <c r="F526" s="72"/>
      <c r="G526" s="1075" t="s">
        <v>49</v>
      </c>
      <c r="H526" s="1075"/>
      <c r="I526" s="1075"/>
      <c r="J526" s="1075"/>
      <c r="K526" s="1075"/>
      <c r="L526" s="1075"/>
      <c r="M526" s="1075"/>
      <c r="N526" s="1076" t="s">
        <v>50</v>
      </c>
      <c r="O526" s="1076"/>
      <c r="P526" s="1076"/>
      <c r="Q526" s="1076"/>
      <c r="R526" s="1076"/>
      <c r="S526" s="1076"/>
      <c r="T526" s="1076"/>
      <c r="U526" s="1076"/>
      <c r="V526" s="1076"/>
      <c r="X526" s="204"/>
      <c r="Y526" s="204"/>
      <c r="Z526" s="204"/>
      <c r="AA526" s="73"/>
      <c r="AB526" s="1225" t="s">
        <v>51</v>
      </c>
      <c r="AC526" s="1226"/>
      <c r="AD526" s="1227"/>
    </row>
    <row r="527" spans="1:30">
      <c r="A527" s="1074"/>
      <c r="B527" s="1315"/>
      <c r="C527" s="1276"/>
      <c r="D527" s="1109"/>
      <c r="E527" s="1074"/>
      <c r="F527" s="72"/>
      <c r="G527" s="1075"/>
      <c r="H527" s="1075"/>
      <c r="I527" s="1075"/>
      <c r="J527" s="1075"/>
      <c r="K527" s="1075"/>
      <c r="L527" s="1075"/>
      <c r="M527" s="1075"/>
      <c r="N527" s="1076"/>
      <c r="O527" s="1076"/>
      <c r="P527" s="1076"/>
      <c r="Q527" s="1076"/>
      <c r="R527" s="1076"/>
      <c r="S527" s="1076"/>
      <c r="T527" s="1076"/>
      <c r="U527" s="1076"/>
      <c r="V527" s="1076"/>
      <c r="X527" s="204"/>
      <c r="Y527" s="204"/>
      <c r="Z527" s="204"/>
      <c r="AA527" s="73"/>
      <c r="AB527" s="1225"/>
      <c r="AC527" s="1226"/>
      <c r="AD527" s="1227"/>
    </row>
    <row r="528" spans="1:30" ht="10.95" customHeight="1">
      <c r="A528" s="1074"/>
      <c r="B528" s="1315"/>
      <c r="C528" s="1276"/>
      <c r="D528" s="1109"/>
      <c r="E528" s="1074"/>
      <c r="F528" s="72"/>
      <c r="G528" s="199"/>
      <c r="H528" s="199"/>
      <c r="I528" s="199"/>
      <c r="J528" s="199"/>
      <c r="K528" s="199"/>
      <c r="L528" s="199"/>
      <c r="M528" s="199"/>
      <c r="X528" s="204"/>
      <c r="Y528" s="204"/>
      <c r="Z528" s="204"/>
      <c r="AA528" s="73"/>
      <c r="AB528" s="1225"/>
      <c r="AC528" s="1226"/>
      <c r="AD528" s="1227"/>
    </row>
    <row r="529" spans="1:30">
      <c r="A529" s="1074"/>
      <c r="B529" s="1315"/>
      <c r="C529" s="1276"/>
      <c r="D529" s="1109"/>
      <c r="E529" s="1074"/>
      <c r="F529" s="72"/>
      <c r="G529" s="1" t="s">
        <v>322</v>
      </c>
      <c r="H529" s="90"/>
      <c r="I529" s="90"/>
      <c r="J529" s="90"/>
      <c r="K529" s="9"/>
      <c r="L529" s="9"/>
      <c r="M529" s="9"/>
      <c r="N529" s="9"/>
      <c r="O529" s="9"/>
      <c r="P529" s="9"/>
      <c r="Q529" s="9"/>
      <c r="R529" s="9"/>
      <c r="S529" s="9"/>
      <c r="T529" s="9"/>
      <c r="U529" s="9"/>
      <c r="V529" s="9"/>
      <c r="W529" s="9"/>
      <c r="X529" s="204"/>
      <c r="Y529" s="204"/>
      <c r="Z529" s="204"/>
      <c r="AA529" s="73"/>
      <c r="AB529" s="1225"/>
      <c r="AC529" s="1226"/>
      <c r="AD529" s="1227"/>
    </row>
    <row r="530" spans="1:30">
      <c r="A530" s="1074"/>
      <c r="B530" s="1315"/>
      <c r="C530" s="1276"/>
      <c r="D530" s="1109"/>
      <c r="E530" s="1074"/>
      <c r="F530" s="72"/>
      <c r="G530" s="202"/>
      <c r="H530" s="1178" t="s">
        <v>323</v>
      </c>
      <c r="I530" s="1179"/>
      <c r="J530" s="1179"/>
      <c r="K530" s="1179"/>
      <c r="L530" s="1179"/>
      <c r="M530" s="1179"/>
      <c r="N530" s="1179"/>
      <c r="O530" s="1179"/>
      <c r="P530" s="1179"/>
      <c r="Q530" s="1179"/>
      <c r="R530" s="1179"/>
      <c r="S530" s="1179"/>
      <c r="T530" s="1180"/>
      <c r="U530" s="1050" t="s">
        <v>324</v>
      </c>
      <c r="V530" s="1051"/>
      <c r="W530" s="1188"/>
      <c r="X530" s="204"/>
      <c r="Y530" s="204"/>
      <c r="Z530" s="204"/>
      <c r="AA530" s="73"/>
      <c r="AB530" s="164"/>
      <c r="AC530" s="165"/>
      <c r="AD530" s="166"/>
    </row>
    <row r="531" spans="1:30">
      <c r="A531" s="1074"/>
      <c r="B531" s="1315"/>
      <c r="C531" s="1276"/>
      <c r="D531" s="1109"/>
      <c r="E531" s="1074"/>
      <c r="F531" s="72"/>
      <c r="G531" s="203" t="s">
        <v>111</v>
      </c>
      <c r="H531" s="1347" t="s">
        <v>325</v>
      </c>
      <c r="I531" s="1348"/>
      <c r="J531" s="1348"/>
      <c r="K531" s="1348"/>
      <c r="L531" s="1348"/>
      <c r="M531" s="1348"/>
      <c r="N531" s="1348"/>
      <c r="O531" s="1348"/>
      <c r="P531" s="1348"/>
      <c r="Q531" s="1348"/>
      <c r="R531" s="1348"/>
      <c r="S531" s="1348"/>
      <c r="T531" s="1349"/>
      <c r="U531" s="1350" t="s">
        <v>311</v>
      </c>
      <c r="V531" s="1351"/>
      <c r="W531" s="1352"/>
      <c r="X531" s="204"/>
      <c r="Y531" s="204"/>
      <c r="Z531" s="204"/>
      <c r="AA531" s="73"/>
      <c r="AB531" s="164"/>
      <c r="AC531" s="165"/>
      <c r="AD531" s="166"/>
    </row>
    <row r="532" spans="1:30">
      <c r="A532" s="1074"/>
      <c r="B532" s="1315"/>
      <c r="C532" s="1276"/>
      <c r="D532" s="1109"/>
      <c r="E532" s="1074"/>
      <c r="F532" s="72"/>
      <c r="G532" s="203" t="s">
        <v>136</v>
      </c>
      <c r="H532" s="1347" t="s">
        <v>326</v>
      </c>
      <c r="I532" s="1348"/>
      <c r="J532" s="1348"/>
      <c r="K532" s="1348"/>
      <c r="L532" s="1348"/>
      <c r="M532" s="1348"/>
      <c r="N532" s="1348"/>
      <c r="O532" s="1348"/>
      <c r="P532" s="1348"/>
      <c r="Q532" s="1348"/>
      <c r="R532" s="1348"/>
      <c r="S532" s="1348"/>
      <c r="T532" s="1349"/>
      <c r="U532" s="1350" t="s">
        <v>311</v>
      </c>
      <c r="V532" s="1351"/>
      <c r="W532" s="1352"/>
      <c r="X532" s="204"/>
      <c r="Y532" s="204"/>
      <c r="Z532" s="204"/>
      <c r="AA532" s="73"/>
      <c r="AB532" s="164"/>
      <c r="AC532" s="165"/>
      <c r="AD532" s="166"/>
    </row>
    <row r="533" spans="1:30">
      <c r="A533" s="1074"/>
      <c r="B533" s="1315"/>
      <c r="C533" s="1276"/>
      <c r="D533" s="1109"/>
      <c r="E533" s="1074"/>
      <c r="F533" s="72"/>
      <c r="G533" s="203" t="s">
        <v>138</v>
      </c>
      <c r="H533" s="1347" t="s">
        <v>327</v>
      </c>
      <c r="I533" s="1348"/>
      <c r="J533" s="1348"/>
      <c r="K533" s="1348"/>
      <c r="L533" s="1348"/>
      <c r="M533" s="1348"/>
      <c r="N533" s="1348"/>
      <c r="O533" s="1348"/>
      <c r="P533" s="1348"/>
      <c r="Q533" s="1348"/>
      <c r="R533" s="1348"/>
      <c r="S533" s="1348"/>
      <c r="T533" s="1349"/>
      <c r="U533" s="1350" t="s">
        <v>311</v>
      </c>
      <c r="V533" s="1351"/>
      <c r="W533" s="1352"/>
      <c r="X533" s="204"/>
      <c r="Y533" s="204"/>
      <c r="Z533" s="204"/>
      <c r="AA533" s="73"/>
      <c r="AB533" s="164"/>
      <c r="AC533" s="165"/>
      <c r="AD533" s="166"/>
    </row>
    <row r="534" spans="1:30">
      <c r="A534" s="1074"/>
      <c r="B534" s="1315"/>
      <c r="C534" s="1276"/>
      <c r="D534" s="1109"/>
      <c r="E534" s="1074"/>
      <c r="F534" s="72"/>
      <c r="G534" s="203" t="s">
        <v>140</v>
      </c>
      <c r="H534" s="1347" t="s">
        <v>328</v>
      </c>
      <c r="I534" s="1348"/>
      <c r="J534" s="1348"/>
      <c r="K534" s="1348"/>
      <c r="L534" s="1348"/>
      <c r="M534" s="1348"/>
      <c r="N534" s="1348"/>
      <c r="O534" s="1348"/>
      <c r="P534" s="1348"/>
      <c r="Q534" s="1348"/>
      <c r="R534" s="1348"/>
      <c r="S534" s="1348"/>
      <c r="T534" s="1349"/>
      <c r="U534" s="1350" t="s">
        <v>311</v>
      </c>
      <c r="V534" s="1351"/>
      <c r="W534" s="1352"/>
      <c r="X534" s="204"/>
      <c r="Y534" s="204"/>
      <c r="Z534" s="204"/>
      <c r="AA534" s="73"/>
      <c r="AB534" s="164"/>
      <c r="AC534" s="165"/>
      <c r="AD534" s="166"/>
    </row>
    <row r="535" spans="1:30" ht="13.2" customHeight="1">
      <c r="A535" s="84"/>
      <c r="B535" s="119"/>
      <c r="C535" s="85"/>
      <c r="D535" s="86"/>
      <c r="E535" s="80"/>
      <c r="F535" s="72"/>
      <c r="X535" s="204"/>
      <c r="Y535" s="204"/>
      <c r="Z535" s="204"/>
      <c r="AA535" s="73"/>
      <c r="AB535" s="164"/>
      <c r="AC535" s="165"/>
      <c r="AD535" s="166"/>
    </row>
    <row r="536" spans="1:30" ht="13.2" customHeight="1">
      <c r="A536" s="84"/>
      <c r="B536" s="119">
        <v>27</v>
      </c>
      <c r="C536" s="1175" t="s">
        <v>329</v>
      </c>
      <c r="D536" s="86" t="s">
        <v>59</v>
      </c>
      <c r="E536" s="1084" t="s">
        <v>330</v>
      </c>
      <c r="F536" s="72"/>
      <c r="G536" s="1153" t="s">
        <v>331</v>
      </c>
      <c r="H536" s="1153"/>
      <c r="I536" s="1153"/>
      <c r="J536" s="1153"/>
      <c r="K536" s="1153"/>
      <c r="L536" s="1153"/>
      <c r="M536" s="1153"/>
      <c r="N536" s="1153"/>
      <c r="O536" s="1153"/>
      <c r="P536" s="1153"/>
      <c r="Q536" s="1153"/>
      <c r="R536" s="1153"/>
      <c r="S536" s="1153"/>
      <c r="T536" s="1153"/>
      <c r="U536" s="1153"/>
      <c r="V536" s="1153"/>
      <c r="W536" s="1153"/>
      <c r="X536" s="205"/>
      <c r="Y536" s="206"/>
      <c r="Z536" s="204"/>
      <c r="AA536" s="73"/>
      <c r="AB536" s="1413" t="s">
        <v>220</v>
      </c>
      <c r="AC536" s="1414"/>
      <c r="AD536" s="1415"/>
    </row>
    <row r="537" spans="1:30">
      <c r="A537" s="84"/>
      <c r="B537" s="119"/>
      <c r="C537" s="1175"/>
      <c r="D537" s="86"/>
      <c r="E537" s="1084"/>
      <c r="F537" s="72"/>
      <c r="G537" s="1129"/>
      <c r="H537" s="1129"/>
      <c r="I537" s="1356" t="s">
        <v>332</v>
      </c>
      <c r="J537" s="1356"/>
      <c r="K537" s="1356"/>
      <c r="L537" s="1356"/>
      <c r="M537" s="1356"/>
      <c r="N537" s="1356"/>
      <c r="O537" s="1356"/>
      <c r="P537" s="1356"/>
      <c r="Q537" s="1356"/>
      <c r="R537" s="1356"/>
      <c r="S537" s="1356"/>
      <c r="T537" s="1356"/>
      <c r="U537" s="1356"/>
      <c r="V537" s="1356"/>
      <c r="W537" s="1356"/>
      <c r="X537" s="207"/>
      <c r="Y537" s="204"/>
      <c r="Z537" s="204"/>
      <c r="AA537" s="73"/>
      <c r="AB537" s="1413"/>
      <c r="AC537" s="1414"/>
      <c r="AD537" s="1415"/>
    </row>
    <row r="538" spans="1:30">
      <c r="A538" s="84"/>
      <c r="B538" s="119"/>
      <c r="C538" s="85"/>
      <c r="D538" s="86"/>
      <c r="E538" s="1084"/>
      <c r="F538" s="72"/>
      <c r="G538" s="1047"/>
      <c r="H538" s="1048"/>
      <c r="I538" s="1357" t="s">
        <v>333</v>
      </c>
      <c r="J538" s="1358"/>
      <c r="K538" s="1358"/>
      <c r="L538" s="1358"/>
      <c r="M538" s="1358"/>
      <c r="N538" s="1358"/>
      <c r="O538" s="1359"/>
      <c r="P538" s="1047" t="s">
        <v>334</v>
      </c>
      <c r="Q538" s="1128"/>
      <c r="R538" s="1128"/>
      <c r="S538" s="1128"/>
      <c r="T538" s="1128"/>
      <c r="U538" s="1128"/>
      <c r="V538" s="1128"/>
      <c r="W538" s="1048"/>
      <c r="X538" s="207"/>
      <c r="Y538" s="204"/>
      <c r="Z538" s="204"/>
      <c r="AA538" s="73"/>
      <c r="AB538" s="164"/>
      <c r="AC538" s="165"/>
      <c r="AD538" s="166"/>
    </row>
    <row r="539" spans="1:30" ht="7.2" customHeight="1">
      <c r="A539" s="84"/>
      <c r="B539" s="119"/>
      <c r="C539" s="85"/>
      <c r="D539" s="86"/>
      <c r="E539" s="1084"/>
      <c r="F539" s="72"/>
      <c r="X539" s="207"/>
      <c r="Y539" s="204"/>
      <c r="Z539" s="204"/>
      <c r="AA539" s="73"/>
      <c r="AB539" s="164"/>
      <c r="AC539" s="165"/>
      <c r="AD539" s="166"/>
    </row>
    <row r="540" spans="1:30" ht="18.600000000000001" customHeight="1">
      <c r="A540" s="84"/>
      <c r="B540" s="119"/>
      <c r="C540" s="85"/>
      <c r="D540" s="86"/>
      <c r="E540" s="1084"/>
      <c r="F540" s="72"/>
      <c r="G540" s="1406" t="s">
        <v>335</v>
      </c>
      <c r="H540" s="1406"/>
      <c r="I540" s="1406"/>
      <c r="J540" s="1406"/>
      <c r="K540" s="1406"/>
      <c r="L540" s="1406"/>
      <c r="M540" s="1406"/>
      <c r="N540" s="1406"/>
      <c r="O540" s="1407"/>
      <c r="P540" s="1408" t="s">
        <v>336</v>
      </c>
      <c r="Q540" s="1409"/>
      <c r="R540" s="1409"/>
      <c r="S540" s="1409"/>
      <c r="T540" s="1409"/>
      <c r="U540" s="1409"/>
      <c r="V540" s="1409"/>
      <c r="W540" s="1409"/>
      <c r="X540" s="1410"/>
      <c r="Y540" s="204"/>
      <c r="Z540" s="204"/>
      <c r="AA540" s="73"/>
      <c r="AB540" s="164"/>
      <c r="AC540" s="165"/>
      <c r="AD540" s="166"/>
    </row>
    <row r="541" spans="1:30" ht="18.600000000000001" customHeight="1">
      <c r="A541" s="84"/>
      <c r="B541" s="119"/>
      <c r="C541" s="85"/>
      <c r="D541" s="86"/>
      <c r="E541" s="84"/>
      <c r="F541" s="72"/>
      <c r="G541" s="114"/>
      <c r="H541" s="114"/>
      <c r="I541" s="114"/>
      <c r="J541" s="114"/>
      <c r="K541" s="114"/>
      <c r="L541" s="114"/>
      <c r="M541" s="114"/>
      <c r="N541" s="114"/>
      <c r="O541" s="114"/>
      <c r="P541" s="114"/>
      <c r="Q541" s="114"/>
      <c r="R541" s="114"/>
      <c r="S541" s="114"/>
      <c r="T541" s="114"/>
      <c r="U541" s="114"/>
      <c r="V541" s="114"/>
      <c r="W541" s="114"/>
      <c r="X541" s="114"/>
      <c r="Y541" s="114"/>
      <c r="Z541" s="114"/>
      <c r="AB541" s="164"/>
      <c r="AC541" s="165"/>
      <c r="AD541" s="166"/>
    </row>
    <row r="542" spans="1:30" ht="18.600000000000001" customHeight="1">
      <c r="A542" s="84"/>
      <c r="B542" s="119"/>
      <c r="C542" s="85"/>
      <c r="D542" s="86"/>
      <c r="E542" s="84"/>
      <c r="F542" s="72"/>
      <c r="G542" s="114"/>
      <c r="H542" s="114"/>
      <c r="I542" s="114"/>
      <c r="J542" s="114"/>
      <c r="K542" s="114"/>
      <c r="L542" s="114"/>
      <c r="M542" s="114"/>
      <c r="N542" s="114"/>
      <c r="O542" s="114"/>
      <c r="P542" s="114"/>
      <c r="Q542" s="114"/>
      <c r="R542" s="114"/>
      <c r="S542" s="114"/>
      <c r="T542" s="114"/>
      <c r="U542" s="114"/>
      <c r="V542" s="114"/>
      <c r="W542" s="114"/>
      <c r="X542" s="114"/>
      <c r="Y542" s="114"/>
      <c r="Z542" s="114"/>
      <c r="AB542" s="164"/>
      <c r="AC542" s="165"/>
      <c r="AD542" s="166"/>
    </row>
    <row r="543" spans="1:30" ht="18.600000000000001" customHeight="1">
      <c r="A543" s="196"/>
      <c r="B543" s="143"/>
      <c r="C543" s="93"/>
      <c r="D543" s="94"/>
      <c r="E543" s="196"/>
      <c r="F543" s="95"/>
      <c r="G543" s="415"/>
      <c r="H543" s="415"/>
      <c r="I543" s="415"/>
      <c r="J543" s="415"/>
      <c r="K543" s="415"/>
      <c r="L543" s="415"/>
      <c r="M543" s="415"/>
      <c r="N543" s="415"/>
      <c r="O543" s="415"/>
      <c r="P543" s="415"/>
      <c r="Q543" s="415"/>
      <c r="R543" s="415"/>
      <c r="S543" s="415"/>
      <c r="T543" s="415"/>
      <c r="U543" s="415"/>
      <c r="V543" s="415"/>
      <c r="W543" s="415"/>
      <c r="X543" s="415"/>
      <c r="Y543" s="415"/>
      <c r="Z543" s="415"/>
      <c r="AA543" s="415"/>
      <c r="AB543" s="180"/>
      <c r="AC543" s="181"/>
      <c r="AD543" s="182"/>
    </row>
    <row r="544" spans="1:30" ht="4.2" customHeight="1">
      <c r="A544" s="84"/>
      <c r="B544" s="119"/>
      <c r="C544" s="85"/>
      <c r="D544" s="86"/>
      <c r="E544" s="80"/>
      <c r="F544" s="72"/>
      <c r="N544" s="204"/>
      <c r="O544" s="204"/>
      <c r="P544" s="204"/>
      <c r="Q544" s="204"/>
      <c r="R544" s="204"/>
      <c r="S544" s="204"/>
      <c r="T544" s="204"/>
      <c r="U544" s="204"/>
      <c r="V544" s="204"/>
      <c r="W544" s="204"/>
      <c r="X544" s="207"/>
      <c r="Y544" s="204"/>
      <c r="Z544" s="204"/>
      <c r="AA544" s="73"/>
      <c r="AB544" s="164"/>
      <c r="AC544" s="165"/>
      <c r="AD544" s="166"/>
    </row>
    <row r="545" spans="1:30" ht="13.2" customHeight="1">
      <c r="A545" s="1074" t="s">
        <v>337</v>
      </c>
      <c r="B545" s="119">
        <v>28</v>
      </c>
      <c r="C545" s="1175" t="s">
        <v>338</v>
      </c>
      <c r="D545" s="86" t="s">
        <v>59</v>
      </c>
      <c r="E545" s="1074" t="s">
        <v>339</v>
      </c>
      <c r="F545" s="72"/>
      <c r="G545" s="1075" t="s">
        <v>49</v>
      </c>
      <c r="H545" s="1075"/>
      <c r="I545" s="1075"/>
      <c r="J545" s="1075"/>
      <c r="K545" s="1075"/>
      <c r="L545" s="1075"/>
      <c r="M545" s="1075"/>
      <c r="N545" s="1076" t="s">
        <v>340</v>
      </c>
      <c r="O545" s="1076"/>
      <c r="P545" s="1076"/>
      <c r="Q545" s="1076"/>
      <c r="R545" s="1076"/>
      <c r="S545" s="1076"/>
      <c r="T545" s="1076"/>
      <c r="U545" s="1076"/>
      <c r="V545" s="1076"/>
      <c r="W545" s="204"/>
      <c r="X545" s="207"/>
      <c r="Y545" s="204"/>
      <c r="Z545" s="204"/>
      <c r="AA545" s="73"/>
      <c r="AB545" s="1413" t="s">
        <v>220</v>
      </c>
      <c r="AC545" s="1414"/>
      <c r="AD545" s="1415"/>
    </row>
    <row r="546" spans="1:30" ht="13.2" customHeight="1">
      <c r="A546" s="1074"/>
      <c r="B546" s="119"/>
      <c r="C546" s="1175"/>
      <c r="D546" s="86"/>
      <c r="E546" s="1074"/>
      <c r="F546" s="72"/>
      <c r="G546" s="1075"/>
      <c r="H546" s="1075"/>
      <c r="I546" s="1075"/>
      <c r="J546" s="1075"/>
      <c r="K546" s="1075"/>
      <c r="L546" s="1075"/>
      <c r="M546" s="1075"/>
      <c r="N546" s="1076"/>
      <c r="O546" s="1076"/>
      <c r="P546" s="1076"/>
      <c r="Q546" s="1076"/>
      <c r="R546" s="1076"/>
      <c r="S546" s="1076"/>
      <c r="T546" s="1076"/>
      <c r="U546" s="1076"/>
      <c r="V546" s="1076"/>
      <c r="W546" s="204"/>
      <c r="X546" s="207"/>
      <c r="Y546" s="204"/>
      <c r="Z546" s="204"/>
      <c r="AA546" s="73"/>
      <c r="AB546" s="1413"/>
      <c r="AC546" s="1414"/>
      <c r="AD546" s="1415"/>
    </row>
    <row r="547" spans="1:30" ht="13.2" customHeight="1">
      <c r="A547" s="84"/>
      <c r="B547" s="119"/>
      <c r="C547" s="85"/>
      <c r="D547" s="86"/>
      <c r="E547" s="1074"/>
      <c r="F547" s="72"/>
      <c r="N547" s="204"/>
      <c r="O547" s="204"/>
      <c r="P547" s="204"/>
      <c r="Q547" s="204"/>
      <c r="R547" s="204"/>
      <c r="S547" s="204"/>
      <c r="T547" s="204"/>
      <c r="U547" s="204"/>
      <c r="V547" s="204"/>
      <c r="W547" s="204"/>
      <c r="X547" s="207"/>
      <c r="Y547" s="204"/>
      <c r="Z547" s="204"/>
      <c r="AA547" s="73"/>
      <c r="AB547" s="164"/>
      <c r="AC547" s="165"/>
      <c r="AD547" s="166"/>
    </row>
    <row r="548" spans="1:30" ht="13.2" customHeight="1">
      <c r="A548" s="84"/>
      <c r="B548" s="119">
        <v>29</v>
      </c>
      <c r="C548" s="1175" t="s">
        <v>341</v>
      </c>
      <c r="D548" s="86" t="s">
        <v>59</v>
      </c>
      <c r="E548" s="1074" t="s">
        <v>342</v>
      </c>
      <c r="F548" s="72"/>
      <c r="G548" s="1075" t="s">
        <v>49</v>
      </c>
      <c r="H548" s="1075"/>
      <c r="I548" s="1075"/>
      <c r="J548" s="1075"/>
      <c r="K548" s="1075"/>
      <c r="L548" s="1075"/>
      <c r="M548" s="1075"/>
      <c r="N548" s="1076" t="s">
        <v>50</v>
      </c>
      <c r="O548" s="1076"/>
      <c r="P548" s="1076"/>
      <c r="Q548" s="1076"/>
      <c r="R548" s="1076"/>
      <c r="S548" s="1076"/>
      <c r="T548" s="1076"/>
      <c r="U548" s="1076"/>
      <c r="V548" s="1076"/>
      <c r="W548" s="204"/>
      <c r="X548" s="207"/>
      <c r="Y548" s="204"/>
      <c r="Z548" s="204"/>
      <c r="AA548" s="73"/>
      <c r="AB548" s="1413" t="s">
        <v>220</v>
      </c>
      <c r="AC548" s="1414"/>
      <c r="AD548" s="1415"/>
    </row>
    <row r="549" spans="1:30" ht="13.2" customHeight="1">
      <c r="A549" s="84"/>
      <c r="B549" s="119"/>
      <c r="C549" s="1175"/>
      <c r="D549" s="86"/>
      <c r="E549" s="1074"/>
      <c r="F549" s="72"/>
      <c r="G549" s="1075"/>
      <c r="H549" s="1075"/>
      <c r="I549" s="1075"/>
      <c r="J549" s="1075"/>
      <c r="K549" s="1075"/>
      <c r="L549" s="1075"/>
      <c r="M549" s="1075"/>
      <c r="N549" s="1076"/>
      <c r="O549" s="1076"/>
      <c r="P549" s="1076"/>
      <c r="Q549" s="1076"/>
      <c r="R549" s="1076"/>
      <c r="S549" s="1076"/>
      <c r="T549" s="1076"/>
      <c r="U549" s="1076"/>
      <c r="V549" s="1076"/>
      <c r="W549" s="204"/>
      <c r="X549" s="207"/>
      <c r="Y549" s="204"/>
      <c r="Z549" s="204"/>
      <c r="AA549" s="73"/>
      <c r="AB549" s="1413"/>
      <c r="AC549" s="1414"/>
      <c r="AD549" s="1415"/>
    </row>
    <row r="550" spans="1:30" ht="13.2" customHeight="1">
      <c r="A550" s="84"/>
      <c r="B550" s="119"/>
      <c r="C550" s="85"/>
      <c r="D550" s="86"/>
      <c r="E550" s="1074"/>
      <c r="F550" s="72"/>
      <c r="N550" s="204"/>
      <c r="O550" s="204"/>
      <c r="P550" s="204"/>
      <c r="Q550" s="204"/>
      <c r="R550" s="204"/>
      <c r="S550" s="204"/>
      <c r="T550" s="204"/>
      <c r="U550" s="204"/>
      <c r="V550" s="204"/>
      <c r="W550" s="204"/>
      <c r="X550" s="207"/>
      <c r="Y550" s="204"/>
      <c r="Z550" s="204"/>
      <c r="AA550" s="73"/>
      <c r="AB550" s="164"/>
      <c r="AC550" s="165"/>
      <c r="AD550" s="166"/>
    </row>
    <row r="551" spans="1:30" ht="13.2" customHeight="1">
      <c r="A551" s="84"/>
      <c r="B551" s="119"/>
      <c r="C551" s="85"/>
      <c r="D551" s="86"/>
      <c r="E551" s="1074"/>
      <c r="F551" s="72"/>
      <c r="N551" s="204"/>
      <c r="O551" s="204"/>
      <c r="P551" s="204"/>
      <c r="Q551" s="204"/>
      <c r="R551" s="204"/>
      <c r="S551" s="204"/>
      <c r="T551" s="204"/>
      <c r="U551" s="204"/>
      <c r="V551" s="204"/>
      <c r="W551" s="204"/>
      <c r="X551" s="207"/>
      <c r="Y551" s="204"/>
      <c r="Z551" s="204"/>
      <c r="AA551" s="73"/>
      <c r="AB551" s="164"/>
      <c r="AC551" s="165"/>
      <c r="AD551" s="166"/>
    </row>
    <row r="552" spans="1:30" ht="10.95" customHeight="1">
      <c r="A552" s="84"/>
      <c r="B552" s="119"/>
      <c r="C552" s="85"/>
      <c r="D552" s="86"/>
      <c r="E552" s="1074"/>
      <c r="F552" s="72"/>
      <c r="N552" s="204"/>
      <c r="O552" s="204"/>
      <c r="P552" s="204"/>
      <c r="Q552" s="204"/>
      <c r="R552" s="204"/>
      <c r="S552" s="204"/>
      <c r="T552" s="204"/>
      <c r="U552" s="204"/>
      <c r="V552" s="204"/>
      <c r="W552" s="204"/>
      <c r="X552" s="207"/>
      <c r="Y552" s="204"/>
      <c r="Z552" s="204"/>
      <c r="AA552" s="73"/>
      <c r="AB552" s="164"/>
      <c r="AC552" s="165"/>
      <c r="AD552" s="166"/>
    </row>
    <row r="553" spans="1:30" ht="13.2" customHeight="1">
      <c r="A553" s="84"/>
      <c r="B553" s="119">
        <v>30</v>
      </c>
      <c r="C553" s="1175" t="s">
        <v>343</v>
      </c>
      <c r="D553" s="86"/>
      <c r="E553" s="1074" t="s">
        <v>344</v>
      </c>
      <c r="F553" s="72"/>
      <c r="G553" s="1075" t="s">
        <v>49</v>
      </c>
      <c r="H553" s="1075"/>
      <c r="I553" s="1075"/>
      <c r="J553" s="1075"/>
      <c r="K553" s="1075"/>
      <c r="L553" s="1075"/>
      <c r="M553" s="1075"/>
      <c r="N553" s="1076" t="s">
        <v>50</v>
      </c>
      <c r="O553" s="1076"/>
      <c r="P553" s="1076"/>
      <c r="Q553" s="1076"/>
      <c r="R553" s="1076"/>
      <c r="S553" s="1076"/>
      <c r="T553" s="1076"/>
      <c r="U553" s="1076"/>
      <c r="V553" s="1076"/>
      <c r="W553" s="204"/>
      <c r="X553" s="207"/>
      <c r="Y553" s="204"/>
      <c r="Z553" s="204"/>
      <c r="AA553" s="73"/>
      <c r="AB553" s="164"/>
      <c r="AC553" s="165"/>
      <c r="AD553" s="166"/>
    </row>
    <row r="554" spans="1:30" ht="13.2" customHeight="1">
      <c r="A554" s="84"/>
      <c r="B554" s="119"/>
      <c r="C554" s="1175"/>
      <c r="D554" s="86"/>
      <c r="E554" s="1074"/>
      <c r="F554" s="72"/>
      <c r="G554" s="1075"/>
      <c r="H554" s="1075"/>
      <c r="I554" s="1075"/>
      <c r="J554" s="1075"/>
      <c r="K554" s="1075"/>
      <c r="L554" s="1075"/>
      <c r="M554" s="1075"/>
      <c r="N554" s="1076"/>
      <c r="O554" s="1076"/>
      <c r="P554" s="1076"/>
      <c r="Q554" s="1076"/>
      <c r="R554" s="1076"/>
      <c r="S554" s="1076"/>
      <c r="T554" s="1076"/>
      <c r="U554" s="1076"/>
      <c r="V554" s="1076"/>
      <c r="W554" s="204"/>
      <c r="X554" s="207"/>
      <c r="Y554" s="204"/>
      <c r="Z554" s="204"/>
      <c r="AA554" s="73"/>
      <c r="AB554" s="164"/>
      <c r="AC554" s="165"/>
      <c r="AD554" s="166"/>
    </row>
    <row r="555" spans="1:30" ht="13.2" customHeight="1">
      <c r="A555" s="84"/>
      <c r="B555" s="119"/>
      <c r="C555" s="1175"/>
      <c r="D555" s="86"/>
      <c r="E555" s="1074"/>
      <c r="F555" s="72"/>
      <c r="N555" s="204"/>
      <c r="O555" s="204"/>
      <c r="P555" s="204"/>
      <c r="Q555" s="204"/>
      <c r="R555" s="204"/>
      <c r="S555" s="204"/>
      <c r="T555" s="204"/>
      <c r="U555" s="204"/>
      <c r="V555" s="204"/>
      <c r="W555" s="204"/>
      <c r="X555" s="207"/>
      <c r="Y555" s="204"/>
      <c r="Z555" s="204"/>
      <c r="AA555" s="73"/>
      <c r="AB555" s="164"/>
      <c r="AC555" s="165"/>
      <c r="AD555" s="166"/>
    </row>
    <row r="556" spans="1:30" ht="13.2" customHeight="1">
      <c r="A556" s="84"/>
      <c r="B556" s="119"/>
      <c r="C556" s="1175"/>
      <c r="D556" s="86"/>
      <c r="E556" s="1074"/>
      <c r="F556" s="72"/>
      <c r="N556" s="204"/>
      <c r="O556" s="204"/>
      <c r="P556" s="204"/>
      <c r="Q556" s="204"/>
      <c r="R556" s="204"/>
      <c r="S556" s="204"/>
      <c r="T556" s="204"/>
      <c r="U556" s="204"/>
      <c r="V556" s="204"/>
      <c r="W556" s="204"/>
      <c r="X556" s="207"/>
      <c r="Y556" s="204"/>
      <c r="Z556" s="204"/>
      <c r="AA556" s="73"/>
      <c r="AB556" s="164"/>
      <c r="AC556" s="165"/>
      <c r="AD556" s="166"/>
    </row>
    <row r="557" spans="1:30" ht="13.2" customHeight="1">
      <c r="A557" s="84"/>
      <c r="B557" s="119"/>
      <c r="C557" s="1175"/>
      <c r="D557" s="86"/>
      <c r="E557" s="1074"/>
      <c r="F557" s="72"/>
      <c r="N557" s="204"/>
      <c r="O557" s="204"/>
      <c r="P557" s="204"/>
      <c r="Q557" s="204"/>
      <c r="R557" s="204"/>
      <c r="S557" s="204"/>
      <c r="T557" s="204"/>
      <c r="U557" s="204"/>
      <c r="V557" s="204"/>
      <c r="W557" s="204"/>
      <c r="X557" s="207"/>
      <c r="Y557" s="204"/>
      <c r="Z557" s="204"/>
      <c r="AA557" s="73"/>
      <c r="AB557" s="164"/>
      <c r="AC557" s="165"/>
      <c r="AD557" s="166"/>
    </row>
    <row r="558" spans="1:30" ht="13.2" customHeight="1">
      <c r="A558" s="84"/>
      <c r="B558" s="119"/>
      <c r="C558" s="1175"/>
      <c r="D558" s="86"/>
      <c r="E558" s="1074"/>
      <c r="F558" s="72"/>
      <c r="N558" s="204"/>
      <c r="O558" s="204"/>
      <c r="P558" s="204"/>
      <c r="Q558" s="204"/>
      <c r="R558" s="204"/>
      <c r="S558" s="204"/>
      <c r="T558" s="204"/>
      <c r="U558" s="204"/>
      <c r="V558" s="204"/>
      <c r="W558" s="204"/>
      <c r="X558" s="207"/>
      <c r="Y558" s="204"/>
      <c r="Z558" s="204"/>
      <c r="AA558" s="73"/>
      <c r="AB558" s="164"/>
      <c r="AC558" s="165"/>
      <c r="AD558" s="166"/>
    </row>
    <row r="559" spans="1:30" ht="10.199999999999999" customHeight="1">
      <c r="A559" s="84"/>
      <c r="B559" s="119"/>
      <c r="C559" s="1175"/>
      <c r="D559" s="86"/>
      <c r="E559" s="1074"/>
      <c r="F559" s="72"/>
      <c r="N559" s="204"/>
      <c r="O559" s="204"/>
      <c r="P559" s="204"/>
      <c r="Q559" s="204"/>
      <c r="R559" s="204"/>
      <c r="S559" s="204"/>
      <c r="T559" s="204"/>
      <c r="U559" s="204"/>
      <c r="V559" s="204"/>
      <c r="W559" s="204"/>
      <c r="X559" s="207"/>
      <c r="Y559" s="204"/>
      <c r="Z559" s="204"/>
      <c r="AA559" s="73"/>
      <c r="AB559" s="164"/>
      <c r="AC559" s="165"/>
      <c r="AD559" s="166"/>
    </row>
    <row r="560" spans="1:30">
      <c r="A560" s="84"/>
      <c r="B560" s="119">
        <v>31</v>
      </c>
      <c r="C560" s="1175" t="s">
        <v>345</v>
      </c>
      <c r="D560" s="86" t="s">
        <v>59</v>
      </c>
      <c r="E560" s="1074" t="s">
        <v>346</v>
      </c>
      <c r="F560" s="72"/>
      <c r="G560" s="1075" t="s">
        <v>49</v>
      </c>
      <c r="H560" s="1075"/>
      <c r="I560" s="1075"/>
      <c r="J560" s="1075"/>
      <c r="K560" s="1075"/>
      <c r="L560" s="1075"/>
      <c r="M560" s="1075"/>
      <c r="N560" s="1076" t="s">
        <v>50</v>
      </c>
      <c r="O560" s="1076"/>
      <c r="P560" s="1076"/>
      <c r="Q560" s="1076"/>
      <c r="R560" s="1076"/>
      <c r="S560" s="1076"/>
      <c r="T560" s="1076"/>
      <c r="U560" s="1076"/>
      <c r="V560" s="1076"/>
      <c r="W560" s="204"/>
      <c r="X560" s="207"/>
      <c r="Y560" s="204"/>
      <c r="Z560" s="204"/>
      <c r="AA560" s="73"/>
      <c r="AB560" s="1413" t="s">
        <v>220</v>
      </c>
      <c r="AC560" s="1414"/>
      <c r="AD560" s="1415"/>
    </row>
    <row r="561" spans="1:30" ht="13.2" customHeight="1">
      <c r="A561" s="84"/>
      <c r="B561" s="119"/>
      <c r="C561" s="1175"/>
      <c r="D561" s="86"/>
      <c r="E561" s="1074"/>
      <c r="F561" s="72"/>
      <c r="G561" s="1075"/>
      <c r="H561" s="1075"/>
      <c r="I561" s="1075"/>
      <c r="J561" s="1075"/>
      <c r="K561" s="1075"/>
      <c r="L561" s="1075"/>
      <c r="M561" s="1075"/>
      <c r="N561" s="1076"/>
      <c r="O561" s="1076"/>
      <c r="P561" s="1076"/>
      <c r="Q561" s="1076"/>
      <c r="R561" s="1076"/>
      <c r="S561" s="1076"/>
      <c r="T561" s="1076"/>
      <c r="U561" s="1076"/>
      <c r="V561" s="1076"/>
      <c r="W561" s="204"/>
      <c r="X561" s="207"/>
      <c r="Y561" s="204"/>
      <c r="Z561" s="204"/>
      <c r="AA561" s="73"/>
      <c r="AB561" s="1413"/>
      <c r="AC561" s="1414"/>
      <c r="AD561" s="1415"/>
    </row>
    <row r="562" spans="1:30" ht="13.2" customHeight="1">
      <c r="A562" s="84"/>
      <c r="B562" s="119"/>
      <c r="C562" s="85"/>
      <c r="D562" s="86"/>
      <c r="E562" s="1074"/>
      <c r="F562" s="72"/>
      <c r="N562" s="204"/>
      <c r="O562" s="204"/>
      <c r="P562" s="204"/>
      <c r="Q562" s="204"/>
      <c r="R562" s="204"/>
      <c r="S562" s="204"/>
      <c r="T562" s="204"/>
      <c r="U562" s="204"/>
      <c r="V562" s="204"/>
      <c r="W562" s="204"/>
      <c r="X562" s="207"/>
      <c r="Y562" s="204"/>
      <c r="Z562" s="204"/>
      <c r="AA562" s="73"/>
      <c r="AB562" s="164"/>
      <c r="AC562" s="165"/>
      <c r="AD562" s="166"/>
    </row>
    <row r="563" spans="1:30" ht="13.2" customHeight="1">
      <c r="A563" s="84"/>
      <c r="B563" s="119"/>
      <c r="C563" s="85"/>
      <c r="D563" s="86"/>
      <c r="E563" s="1074"/>
      <c r="F563" s="72"/>
      <c r="N563" s="204"/>
      <c r="O563" s="204"/>
      <c r="P563" s="204"/>
      <c r="Q563" s="204"/>
      <c r="R563" s="204"/>
      <c r="S563" s="204"/>
      <c r="T563" s="204"/>
      <c r="U563" s="204"/>
      <c r="V563" s="204"/>
      <c r="W563" s="204"/>
      <c r="X563" s="207"/>
      <c r="Y563" s="204"/>
      <c r="Z563" s="204"/>
      <c r="AA563" s="73"/>
      <c r="AB563" s="164"/>
      <c r="AC563" s="165"/>
      <c r="AD563" s="166"/>
    </row>
    <row r="564" spans="1:30" ht="6.6" customHeight="1">
      <c r="A564" s="84"/>
      <c r="B564" s="119"/>
      <c r="C564" s="85"/>
      <c r="D564" s="86"/>
      <c r="E564" s="1074"/>
      <c r="F564" s="72"/>
      <c r="N564" s="204"/>
      <c r="O564" s="204"/>
      <c r="P564" s="204"/>
      <c r="Q564" s="204"/>
      <c r="R564" s="204"/>
      <c r="S564" s="204"/>
      <c r="T564" s="204"/>
      <c r="U564" s="204"/>
      <c r="V564" s="204"/>
      <c r="W564" s="204"/>
      <c r="X564" s="207"/>
      <c r="Y564" s="204"/>
      <c r="Z564" s="204"/>
      <c r="AA564" s="73"/>
      <c r="AB564" s="164"/>
      <c r="AC564" s="165"/>
      <c r="AD564" s="166"/>
    </row>
    <row r="565" spans="1:30" ht="4.2" customHeight="1">
      <c r="A565" s="84"/>
      <c r="B565" s="119"/>
      <c r="C565" s="85"/>
      <c r="D565" s="86"/>
      <c r="E565" s="80"/>
      <c r="F565" s="72"/>
      <c r="N565" s="204"/>
      <c r="O565" s="204"/>
      <c r="P565" s="204"/>
      <c r="Q565" s="204"/>
      <c r="R565" s="204"/>
      <c r="S565" s="204"/>
      <c r="T565" s="204"/>
      <c r="U565" s="204"/>
      <c r="V565" s="204"/>
      <c r="W565" s="204"/>
      <c r="X565" s="207"/>
      <c r="Y565" s="204"/>
      <c r="Z565" s="204"/>
      <c r="AA565" s="73"/>
      <c r="AB565" s="164"/>
      <c r="AC565" s="165"/>
      <c r="AD565" s="166"/>
    </row>
    <row r="566" spans="1:30" ht="13.2" customHeight="1">
      <c r="A566" s="84"/>
      <c r="B566" s="119">
        <v>32</v>
      </c>
      <c r="C566" s="85" t="s">
        <v>347</v>
      </c>
      <c r="D566" s="86" t="s">
        <v>59</v>
      </c>
      <c r="E566" s="1074" t="s">
        <v>348</v>
      </c>
      <c r="F566" s="72"/>
      <c r="G566" s="1075" t="s">
        <v>49</v>
      </c>
      <c r="H566" s="1075"/>
      <c r="I566" s="1075"/>
      <c r="J566" s="1075"/>
      <c r="K566" s="1075"/>
      <c r="L566" s="1075"/>
      <c r="M566" s="1077"/>
      <c r="N566" s="1078" t="s">
        <v>340</v>
      </c>
      <c r="O566" s="1079"/>
      <c r="P566" s="1079"/>
      <c r="Q566" s="1079"/>
      <c r="R566" s="1079"/>
      <c r="S566" s="1079"/>
      <c r="T566" s="1079"/>
      <c r="U566" s="1079"/>
      <c r="V566" s="1080"/>
      <c r="W566" s="204"/>
      <c r="X566" s="207"/>
      <c r="Y566" s="204"/>
      <c r="Z566" s="204"/>
      <c r="AA566" s="73"/>
      <c r="AB566" s="1413" t="s">
        <v>220</v>
      </c>
      <c r="AC566" s="1414"/>
      <c r="AD566" s="1415"/>
    </row>
    <row r="567" spans="1:30" ht="13.2" customHeight="1">
      <c r="A567" s="84"/>
      <c r="B567" s="119"/>
      <c r="C567" s="85"/>
      <c r="D567" s="86"/>
      <c r="E567" s="1074"/>
      <c r="F567" s="72"/>
      <c r="G567" s="1075"/>
      <c r="H567" s="1075"/>
      <c r="I567" s="1075"/>
      <c r="J567" s="1075"/>
      <c r="K567" s="1075"/>
      <c r="L567" s="1075"/>
      <c r="M567" s="1077"/>
      <c r="N567" s="1081"/>
      <c r="O567" s="1082"/>
      <c r="P567" s="1082"/>
      <c r="Q567" s="1082"/>
      <c r="R567" s="1082"/>
      <c r="S567" s="1082"/>
      <c r="T567" s="1082"/>
      <c r="U567" s="1082"/>
      <c r="V567" s="1083"/>
      <c r="W567" s="204"/>
      <c r="X567" s="207"/>
      <c r="Y567" s="204"/>
      <c r="Z567" s="204"/>
      <c r="AA567" s="73"/>
      <c r="AB567" s="1413"/>
      <c r="AC567" s="1414"/>
      <c r="AD567" s="1415"/>
    </row>
    <row r="568" spans="1:30" ht="13.2" customHeight="1">
      <c r="A568" s="84"/>
      <c r="B568" s="119"/>
      <c r="C568" s="85"/>
      <c r="D568" s="86"/>
      <c r="E568" s="1074"/>
      <c r="F568" s="72"/>
      <c r="N568" s="204"/>
      <c r="O568" s="204"/>
      <c r="P568" s="204"/>
      <c r="Q568" s="204"/>
      <c r="R568" s="204"/>
      <c r="S568" s="204"/>
      <c r="T568" s="204"/>
      <c r="U568" s="204"/>
      <c r="V568" s="204"/>
      <c r="W568" s="204"/>
      <c r="X568" s="207"/>
      <c r="Y568" s="204"/>
      <c r="Z568" s="204"/>
      <c r="AA568" s="73"/>
      <c r="AB568" s="164"/>
      <c r="AC568" s="165"/>
      <c r="AD568" s="166"/>
    </row>
    <row r="569" spans="1:30" ht="13.2" customHeight="1">
      <c r="A569" s="84"/>
      <c r="B569" s="119"/>
      <c r="C569" s="85"/>
      <c r="D569" s="86"/>
      <c r="E569" s="1074"/>
      <c r="F569" s="72"/>
      <c r="N569" s="204"/>
      <c r="O569" s="204"/>
      <c r="P569" s="204"/>
      <c r="Q569" s="204"/>
      <c r="R569" s="204"/>
      <c r="S569" s="204"/>
      <c r="T569" s="204"/>
      <c r="U569" s="204"/>
      <c r="V569" s="204"/>
      <c r="W569" s="204"/>
      <c r="X569" s="207"/>
      <c r="Y569" s="204"/>
      <c r="Z569" s="204"/>
      <c r="AA569" s="73"/>
      <c r="AB569" s="164"/>
      <c r="AC569" s="165"/>
      <c r="AD569" s="166"/>
    </row>
    <row r="570" spans="1:30" ht="13.2" customHeight="1">
      <c r="A570" s="84"/>
      <c r="B570" s="119"/>
      <c r="C570" s="85"/>
      <c r="D570" s="86"/>
      <c r="E570" s="1074"/>
      <c r="F570" s="72"/>
      <c r="N570" s="204"/>
      <c r="O570" s="204"/>
      <c r="P570" s="204"/>
      <c r="Q570" s="204"/>
      <c r="R570" s="204"/>
      <c r="S570" s="204"/>
      <c r="T570" s="204"/>
      <c r="U570" s="204"/>
      <c r="V570" s="204"/>
      <c r="W570" s="204"/>
      <c r="X570" s="207"/>
      <c r="Y570" s="204"/>
      <c r="Z570" s="204"/>
      <c r="AA570" s="73"/>
      <c r="AB570" s="164"/>
      <c r="AC570" s="165"/>
      <c r="AD570" s="166"/>
    </row>
    <row r="571" spans="1:30" ht="13.2" customHeight="1">
      <c r="A571" s="84"/>
      <c r="B571" s="119"/>
      <c r="C571" s="85"/>
      <c r="D571" s="86"/>
      <c r="E571" s="1074"/>
      <c r="F571" s="72"/>
      <c r="N571" s="204"/>
      <c r="O571" s="204"/>
      <c r="P571" s="204"/>
      <c r="Q571" s="204"/>
      <c r="R571" s="204"/>
      <c r="S571" s="204"/>
      <c r="T571" s="204"/>
      <c r="U571" s="204"/>
      <c r="V571" s="204"/>
      <c r="W571" s="204"/>
      <c r="X571" s="207"/>
      <c r="Y571" s="204"/>
      <c r="Z571" s="204"/>
      <c r="AA571" s="73"/>
      <c r="AB571" s="164"/>
      <c r="AC571" s="165"/>
      <c r="AD571" s="166"/>
    </row>
    <row r="572" spans="1:30" ht="13.2" customHeight="1">
      <c r="A572" s="84"/>
      <c r="B572" s="119"/>
      <c r="C572" s="85"/>
      <c r="D572" s="86"/>
      <c r="E572" s="1074"/>
      <c r="F572" s="72"/>
      <c r="N572" s="204"/>
      <c r="O572" s="204"/>
      <c r="P572" s="204"/>
      <c r="Q572" s="204"/>
      <c r="R572" s="204"/>
      <c r="S572" s="204"/>
      <c r="T572" s="204"/>
      <c r="U572" s="204"/>
      <c r="V572" s="204"/>
      <c r="W572" s="204"/>
      <c r="X572" s="207"/>
      <c r="Y572" s="204"/>
      <c r="Z572" s="204"/>
      <c r="AA572" s="73"/>
      <c r="AB572" s="164"/>
      <c r="AC572" s="165"/>
      <c r="AD572" s="166"/>
    </row>
    <row r="573" spans="1:30" ht="10.199999999999999" customHeight="1">
      <c r="A573" s="84"/>
      <c r="B573" s="119"/>
      <c r="C573" s="85"/>
      <c r="D573" s="86"/>
      <c r="E573" s="1074"/>
      <c r="F573" s="72"/>
      <c r="N573" s="204"/>
      <c r="O573" s="204"/>
      <c r="P573" s="204"/>
      <c r="Q573" s="204"/>
      <c r="R573" s="204"/>
      <c r="S573" s="204"/>
      <c r="T573" s="204"/>
      <c r="U573" s="204"/>
      <c r="V573" s="204"/>
      <c r="W573" s="204"/>
      <c r="X573" s="207"/>
      <c r="Y573" s="204"/>
      <c r="Z573" s="204"/>
      <c r="AA573" s="73"/>
      <c r="AB573" s="164"/>
      <c r="AC573" s="165"/>
      <c r="AD573" s="166"/>
    </row>
    <row r="574" spans="1:30" ht="13.2" customHeight="1">
      <c r="A574" s="84"/>
      <c r="B574" s="119">
        <v>33</v>
      </c>
      <c r="C574" s="85" t="s">
        <v>349</v>
      </c>
      <c r="D574" s="86" t="s">
        <v>59</v>
      </c>
      <c r="E574" s="1074" t="s">
        <v>350</v>
      </c>
      <c r="F574" s="72"/>
      <c r="G574" s="1075" t="s">
        <v>49</v>
      </c>
      <c r="H574" s="1075"/>
      <c r="I574" s="1075"/>
      <c r="J574" s="1075"/>
      <c r="K574" s="1075"/>
      <c r="L574" s="1075"/>
      <c r="M574" s="1075"/>
      <c r="N574" s="1076" t="s">
        <v>340</v>
      </c>
      <c r="O574" s="1076"/>
      <c r="P574" s="1076"/>
      <c r="Q574" s="1076"/>
      <c r="R574" s="1076"/>
      <c r="S574" s="1076"/>
      <c r="T574" s="1076"/>
      <c r="U574" s="1076"/>
      <c r="V574" s="1076"/>
      <c r="W574" s="204"/>
      <c r="X574" s="207"/>
      <c r="Y574" s="204"/>
      <c r="Z574" s="204"/>
      <c r="AA574" s="73"/>
      <c r="AB574" s="1413" t="s">
        <v>220</v>
      </c>
      <c r="AC574" s="1414"/>
      <c r="AD574" s="1415"/>
    </row>
    <row r="575" spans="1:30" ht="13.2" customHeight="1">
      <c r="A575" s="84"/>
      <c r="B575" s="119"/>
      <c r="C575" s="85"/>
      <c r="D575" s="86"/>
      <c r="E575" s="1074"/>
      <c r="F575" s="72"/>
      <c r="G575" s="1075"/>
      <c r="H575" s="1075"/>
      <c r="I575" s="1075"/>
      <c r="J575" s="1075"/>
      <c r="K575" s="1075"/>
      <c r="L575" s="1075"/>
      <c r="M575" s="1075"/>
      <c r="N575" s="1076"/>
      <c r="O575" s="1076"/>
      <c r="P575" s="1076"/>
      <c r="Q575" s="1076"/>
      <c r="R575" s="1076"/>
      <c r="S575" s="1076"/>
      <c r="T575" s="1076"/>
      <c r="U575" s="1076"/>
      <c r="V575" s="1076"/>
      <c r="W575" s="204"/>
      <c r="X575" s="207"/>
      <c r="Y575" s="204"/>
      <c r="Z575" s="204"/>
      <c r="AA575" s="73"/>
      <c r="AB575" s="1413"/>
      <c r="AC575" s="1414"/>
      <c r="AD575" s="1415"/>
    </row>
    <row r="576" spans="1:30" ht="13.2" customHeight="1">
      <c r="A576" s="84"/>
      <c r="B576" s="119"/>
      <c r="C576" s="85"/>
      <c r="D576" s="86"/>
      <c r="E576" s="1074"/>
      <c r="F576" s="72"/>
      <c r="N576" s="204"/>
      <c r="O576" s="204"/>
      <c r="P576" s="204"/>
      <c r="Q576" s="204"/>
      <c r="R576" s="204"/>
      <c r="S576" s="204"/>
      <c r="T576" s="204"/>
      <c r="U576" s="204"/>
      <c r="V576" s="204"/>
      <c r="W576" s="204"/>
      <c r="X576" s="207"/>
      <c r="Y576" s="204"/>
      <c r="Z576" s="204"/>
      <c r="AA576" s="73"/>
      <c r="AB576" s="164"/>
      <c r="AC576" s="165"/>
      <c r="AD576" s="166"/>
    </row>
    <row r="577" spans="1:30" ht="13.2" customHeight="1">
      <c r="A577" s="84"/>
      <c r="B577" s="119"/>
      <c r="C577" s="85"/>
      <c r="D577" s="86"/>
      <c r="E577" s="1074"/>
      <c r="F577" s="72"/>
      <c r="N577" s="204"/>
      <c r="O577" s="204"/>
      <c r="P577" s="204"/>
      <c r="Q577" s="204"/>
      <c r="R577" s="204"/>
      <c r="S577" s="204"/>
      <c r="T577" s="204"/>
      <c r="U577" s="204"/>
      <c r="V577" s="204"/>
      <c r="W577" s="204"/>
      <c r="X577" s="207"/>
      <c r="Y577" s="204"/>
      <c r="Z577" s="204"/>
      <c r="AA577" s="73"/>
      <c r="AB577" s="164"/>
      <c r="AC577" s="165"/>
      <c r="AD577" s="166"/>
    </row>
    <row r="578" spans="1:30" ht="13.2" customHeight="1">
      <c r="A578" s="84"/>
      <c r="B578" s="119"/>
      <c r="C578" s="85"/>
      <c r="D578" s="86"/>
      <c r="E578" s="1074"/>
      <c r="F578" s="72"/>
      <c r="N578" s="204"/>
      <c r="O578" s="204"/>
      <c r="P578" s="204"/>
      <c r="Q578" s="204"/>
      <c r="R578" s="204"/>
      <c r="S578" s="204"/>
      <c r="T578" s="204"/>
      <c r="U578" s="204"/>
      <c r="V578" s="204"/>
      <c r="W578" s="204"/>
      <c r="X578" s="207"/>
      <c r="Y578" s="204"/>
      <c r="Z578" s="204"/>
      <c r="AA578" s="73"/>
      <c r="AB578" s="164"/>
      <c r="AC578" s="165"/>
      <c r="AD578" s="166"/>
    </row>
    <row r="579" spans="1:30" ht="11.4" customHeight="1">
      <c r="A579" s="84"/>
      <c r="B579" s="119"/>
      <c r="C579" s="85"/>
      <c r="D579" s="86"/>
      <c r="E579" s="1074"/>
      <c r="F579" s="72"/>
      <c r="N579" s="204"/>
      <c r="O579" s="204"/>
      <c r="P579" s="204"/>
      <c r="Q579" s="204"/>
      <c r="R579" s="204"/>
      <c r="S579" s="204"/>
      <c r="T579" s="204"/>
      <c r="U579" s="204"/>
      <c r="V579" s="204"/>
      <c r="W579" s="204"/>
      <c r="X579" s="207"/>
      <c r="Y579" s="204"/>
      <c r="Z579" s="204"/>
      <c r="AA579" s="73"/>
      <c r="AB579" s="164"/>
      <c r="AC579" s="165"/>
      <c r="AD579" s="166"/>
    </row>
    <row r="580" spans="1:30" ht="18.600000000000001" customHeight="1">
      <c r="A580" s="84"/>
      <c r="B580" s="1315">
        <v>34</v>
      </c>
      <c r="C580" s="1276" t="s">
        <v>351</v>
      </c>
      <c r="D580" s="1109" t="s">
        <v>59</v>
      </c>
      <c r="E580" s="1084" t="s">
        <v>352</v>
      </c>
      <c r="F580" s="72"/>
      <c r="G580" s="1153" t="s">
        <v>353</v>
      </c>
      <c r="H580" s="1153"/>
      <c r="I580" s="1153"/>
      <c r="J580" s="1153"/>
      <c r="K580" s="1153"/>
      <c r="L580" s="1153"/>
      <c r="M580" s="1153"/>
      <c r="N580" s="1153"/>
      <c r="O580" s="1153"/>
      <c r="P580" s="1153"/>
      <c r="Q580" s="1153"/>
      <c r="R580" s="1153"/>
      <c r="S580" s="1153"/>
      <c r="T580" s="1153"/>
      <c r="U580" s="1153"/>
      <c r="V580" s="1153"/>
      <c r="W580" s="1153"/>
      <c r="X580" s="207"/>
      <c r="Y580" s="207"/>
      <c r="Z580" s="207"/>
      <c r="AA580" s="73"/>
      <c r="AB580" s="1413" t="s">
        <v>220</v>
      </c>
      <c r="AC580" s="1414"/>
      <c r="AD580" s="1415"/>
    </row>
    <row r="581" spans="1:30" ht="18.600000000000001" customHeight="1">
      <c r="A581" s="84"/>
      <c r="B581" s="1315"/>
      <c r="C581" s="1276"/>
      <c r="D581" s="1109"/>
      <c r="E581" s="1084"/>
      <c r="F581" s="72"/>
      <c r="G581" s="1154"/>
      <c r="H581" s="1155"/>
      <c r="I581" s="1155"/>
      <c r="J581" s="1155"/>
      <c r="K581" s="1155"/>
      <c r="L581" s="1155"/>
      <c r="M581" s="1155"/>
      <c r="N581" s="1155"/>
      <c r="O581" s="1155"/>
      <c r="P581" s="1155"/>
      <c r="Q581" s="1155"/>
      <c r="R581" s="1155"/>
      <c r="S581" s="1155"/>
      <c r="T581" s="1155"/>
      <c r="U581" s="1155"/>
      <c r="V581" s="1155"/>
      <c r="W581" s="1155"/>
      <c r="X581" s="1155"/>
      <c r="Y581" s="1155"/>
      <c r="Z581" s="1156"/>
      <c r="AA581" s="73"/>
      <c r="AB581" s="1413"/>
      <c r="AC581" s="1414"/>
      <c r="AD581" s="1415"/>
    </row>
    <row r="582" spans="1:30" ht="18.600000000000001" customHeight="1">
      <c r="A582" s="84"/>
      <c r="B582" s="119"/>
      <c r="C582" s="85"/>
      <c r="D582" s="86"/>
      <c r="E582" s="1084"/>
      <c r="F582" s="72"/>
      <c r="G582" s="1160"/>
      <c r="H582" s="1161"/>
      <c r="I582" s="1161"/>
      <c r="J582" s="1161"/>
      <c r="K582" s="1161"/>
      <c r="L582" s="1161"/>
      <c r="M582" s="1161"/>
      <c r="N582" s="1161"/>
      <c r="O582" s="1161"/>
      <c r="P582" s="1161"/>
      <c r="Q582" s="1161"/>
      <c r="R582" s="1161"/>
      <c r="S582" s="1161"/>
      <c r="T582" s="1161"/>
      <c r="U582" s="1161"/>
      <c r="V582" s="1161"/>
      <c r="W582" s="1161"/>
      <c r="X582" s="1161"/>
      <c r="Y582" s="1161"/>
      <c r="Z582" s="1162"/>
      <c r="AA582" s="73"/>
      <c r="AB582" s="164"/>
      <c r="AC582" s="165"/>
      <c r="AD582" s="166"/>
    </row>
    <row r="583" spans="1:30" ht="18.600000000000001" customHeight="1">
      <c r="A583" s="84"/>
      <c r="B583" s="119"/>
      <c r="C583" s="85"/>
      <c r="D583" s="86"/>
      <c r="E583" s="1084"/>
      <c r="F583" s="72"/>
      <c r="G583" s="114"/>
      <c r="H583" s="114"/>
      <c r="I583" s="114"/>
      <c r="J583" s="114"/>
      <c r="K583" s="114"/>
      <c r="L583" s="114"/>
      <c r="M583" s="114"/>
      <c r="N583" s="114"/>
      <c r="O583" s="114"/>
      <c r="P583" s="114"/>
      <c r="Q583" s="114"/>
      <c r="R583" s="114"/>
      <c r="S583" s="114"/>
      <c r="T583" s="114"/>
      <c r="U583" s="114"/>
      <c r="V583" s="114"/>
      <c r="W583" s="114"/>
      <c r="X583" s="114"/>
      <c r="Y583" s="114"/>
      <c r="Z583" s="114"/>
      <c r="AA583" s="73"/>
      <c r="AB583" s="164"/>
      <c r="AC583" s="165"/>
      <c r="AD583" s="166"/>
    </row>
    <row r="584" spans="1:30" ht="18.600000000000001" customHeight="1">
      <c r="A584" s="84"/>
      <c r="B584" s="119"/>
      <c r="C584" s="85"/>
      <c r="D584" s="86"/>
      <c r="E584" s="1084"/>
      <c r="F584" s="72"/>
      <c r="G584" s="114"/>
      <c r="H584" s="114"/>
      <c r="I584" s="114"/>
      <c r="J584" s="114"/>
      <c r="K584" s="114"/>
      <c r="L584" s="114"/>
      <c r="M584" s="114"/>
      <c r="N584" s="114"/>
      <c r="O584" s="114"/>
      <c r="P584" s="114"/>
      <c r="Q584" s="114"/>
      <c r="R584" s="114"/>
      <c r="S584" s="114"/>
      <c r="T584" s="114"/>
      <c r="U584" s="114"/>
      <c r="V584" s="114"/>
      <c r="W584" s="114"/>
      <c r="X584" s="114"/>
      <c r="Y584" s="114"/>
      <c r="Z584" s="204"/>
      <c r="AA584" s="73"/>
      <c r="AB584" s="164"/>
      <c r="AC584" s="165"/>
      <c r="AD584" s="166"/>
    </row>
    <row r="585" spans="1:30" ht="27.6" customHeight="1">
      <c r="A585" s="196"/>
      <c r="B585" s="143"/>
      <c r="C585" s="93"/>
      <c r="D585" s="94"/>
      <c r="E585" s="1382"/>
      <c r="F585" s="95"/>
      <c r="G585" s="415"/>
      <c r="H585" s="415"/>
      <c r="I585" s="415"/>
      <c r="J585" s="415"/>
      <c r="K585" s="415"/>
      <c r="L585" s="415"/>
      <c r="M585" s="415"/>
      <c r="N585" s="415"/>
      <c r="O585" s="415"/>
      <c r="P585" s="415"/>
      <c r="Q585" s="415"/>
      <c r="R585" s="415"/>
      <c r="S585" s="415"/>
      <c r="T585" s="415"/>
      <c r="U585" s="415"/>
      <c r="V585" s="415"/>
      <c r="W585" s="415"/>
      <c r="X585" s="415"/>
      <c r="Y585" s="415"/>
      <c r="Z585" s="587"/>
      <c r="AA585" s="96"/>
      <c r="AB585" s="180"/>
      <c r="AC585" s="181"/>
      <c r="AD585" s="182"/>
    </row>
    <row r="586" spans="1:30" ht="4.2" customHeight="1">
      <c r="A586" s="84"/>
      <c r="B586" s="119"/>
      <c r="C586" s="85"/>
      <c r="D586" s="86"/>
      <c r="E586" s="80"/>
      <c r="F586" s="72"/>
      <c r="N586" s="204"/>
      <c r="O586" s="204"/>
      <c r="P586" s="204"/>
      <c r="Q586" s="204"/>
      <c r="R586" s="204"/>
      <c r="S586" s="204"/>
      <c r="T586" s="204"/>
      <c r="U586" s="204"/>
      <c r="V586" s="204"/>
      <c r="W586" s="204"/>
      <c r="X586" s="207"/>
      <c r="Y586" s="204"/>
      <c r="Z586" s="204"/>
      <c r="AA586" s="73"/>
      <c r="AB586" s="164"/>
      <c r="AC586" s="165"/>
      <c r="AD586" s="166"/>
    </row>
    <row r="587" spans="1:30">
      <c r="A587" s="84"/>
      <c r="B587" s="329"/>
      <c r="C587" s="145"/>
      <c r="D587" s="86"/>
      <c r="E587" s="1084"/>
      <c r="F587" s="72"/>
      <c r="G587" s="1153" t="s">
        <v>354</v>
      </c>
      <c r="H587" s="1153"/>
      <c r="I587" s="1153"/>
      <c r="J587" s="1153"/>
      <c r="K587" s="1153"/>
      <c r="L587" s="1153"/>
      <c r="M587" s="1153"/>
      <c r="N587" s="1153"/>
      <c r="O587" s="1153"/>
      <c r="P587" s="1153"/>
      <c r="Q587" s="1153"/>
      <c r="R587" s="1153"/>
      <c r="S587" s="1153"/>
      <c r="T587" s="1153"/>
      <c r="U587" s="1153"/>
      <c r="V587" s="1153"/>
      <c r="W587" s="1153"/>
      <c r="X587" s="207"/>
      <c r="Y587" s="204"/>
      <c r="Z587" s="204"/>
      <c r="AA587" s="73"/>
      <c r="AB587" s="545"/>
      <c r="AC587" s="546"/>
      <c r="AD587" s="547"/>
    </row>
    <row r="588" spans="1:30" ht="13.5" customHeight="1">
      <c r="A588" s="84"/>
      <c r="B588" s="329"/>
      <c r="C588" s="145"/>
      <c r="D588" s="86"/>
      <c r="E588" s="1084"/>
      <c r="F588" s="72"/>
      <c r="G588" s="1075" t="s">
        <v>49</v>
      </c>
      <c r="H588" s="1075"/>
      <c r="I588" s="1075"/>
      <c r="J588" s="1075"/>
      <c r="K588" s="1075"/>
      <c r="L588" s="1075"/>
      <c r="M588" s="1075"/>
      <c r="N588" s="1078" t="s">
        <v>74</v>
      </c>
      <c r="O588" s="1079"/>
      <c r="P588" s="1079"/>
      <c r="Q588" s="1079"/>
      <c r="R588" s="1079"/>
      <c r="S588" s="1079"/>
      <c r="T588" s="1079"/>
      <c r="U588" s="1079"/>
      <c r="V588" s="1079"/>
      <c r="W588" s="1079"/>
      <c r="X588" s="1079"/>
      <c r="Y588" s="1079"/>
      <c r="Z588" s="1080"/>
      <c r="AA588" s="73"/>
      <c r="AB588" s="542"/>
      <c r="AC588" s="543"/>
      <c r="AD588" s="548"/>
    </row>
    <row r="589" spans="1:30">
      <c r="A589" s="84"/>
      <c r="B589" s="329"/>
      <c r="C589" s="145"/>
      <c r="D589" s="86"/>
      <c r="E589" s="1084"/>
      <c r="F589" s="72"/>
      <c r="G589" s="1075"/>
      <c r="H589" s="1075"/>
      <c r="I589" s="1075"/>
      <c r="J589" s="1075"/>
      <c r="K589" s="1075"/>
      <c r="L589" s="1075"/>
      <c r="M589" s="1075"/>
      <c r="N589" s="1081"/>
      <c r="O589" s="1082"/>
      <c r="P589" s="1082"/>
      <c r="Q589" s="1082"/>
      <c r="R589" s="1082"/>
      <c r="S589" s="1082"/>
      <c r="T589" s="1082"/>
      <c r="U589" s="1082"/>
      <c r="V589" s="1082"/>
      <c r="W589" s="1082"/>
      <c r="X589" s="1082"/>
      <c r="Y589" s="1082"/>
      <c r="Z589" s="1083"/>
      <c r="AA589" s="73"/>
      <c r="AB589" s="542"/>
      <c r="AC589" s="543"/>
      <c r="AD589" s="548"/>
    </row>
    <row r="590" spans="1:30" ht="6.6" customHeight="1">
      <c r="A590" s="84"/>
      <c r="B590" s="119"/>
      <c r="C590" s="85"/>
      <c r="D590" s="86"/>
      <c r="E590" s="1084"/>
      <c r="F590" s="72"/>
      <c r="X590" s="207"/>
      <c r="Y590" s="204"/>
      <c r="Z590" s="204"/>
      <c r="AA590" s="73"/>
      <c r="AB590" s="542"/>
      <c r="AC590" s="543"/>
      <c r="AD590" s="548"/>
    </row>
    <row r="591" spans="1:30">
      <c r="A591" s="84"/>
      <c r="B591" s="329"/>
      <c r="C591" s="145"/>
      <c r="D591" s="86"/>
      <c r="E591" s="1084"/>
      <c r="F591" s="72"/>
      <c r="G591" s="1360"/>
      <c r="H591" s="1361"/>
      <c r="I591" s="1381" t="s">
        <v>355</v>
      </c>
      <c r="J591" s="1012"/>
      <c r="K591" s="1012"/>
      <c r="L591" s="1012"/>
      <c r="M591" s="1012"/>
      <c r="N591" s="1012"/>
      <c r="O591" s="1012"/>
      <c r="P591" s="1012"/>
      <c r="Q591" s="1012"/>
      <c r="R591" s="1012"/>
      <c r="S591" s="1012"/>
      <c r="T591" s="1012"/>
      <c r="U591" s="1012"/>
      <c r="V591" s="1012"/>
      <c r="W591" s="1012"/>
      <c r="X591" s="1012"/>
      <c r="Y591" s="1012"/>
      <c r="Z591" s="1013"/>
      <c r="AA591" s="73"/>
      <c r="AB591" s="164"/>
      <c r="AC591" s="165"/>
      <c r="AD591" s="166"/>
    </row>
    <row r="592" spans="1:30">
      <c r="A592" s="84"/>
      <c r="B592" s="329"/>
      <c r="C592" s="145"/>
      <c r="D592" s="86"/>
      <c r="E592" s="1084"/>
      <c r="F592" s="72"/>
      <c r="G592" s="1362"/>
      <c r="H592" s="1363"/>
      <c r="I592" s="1433"/>
      <c r="J592" s="1163"/>
      <c r="K592" s="1163"/>
      <c r="L592" s="1163"/>
      <c r="M592" s="1163"/>
      <c r="N592" s="1163"/>
      <c r="O592" s="1163"/>
      <c r="P592" s="1163"/>
      <c r="Q592" s="1163"/>
      <c r="R592" s="1163"/>
      <c r="S592" s="1163"/>
      <c r="T592" s="1163"/>
      <c r="U592" s="1163"/>
      <c r="V592" s="1163"/>
      <c r="W592" s="1163"/>
      <c r="X592" s="1163"/>
      <c r="Y592" s="1163"/>
      <c r="Z592" s="1164"/>
      <c r="AA592" s="73"/>
      <c r="AB592" s="542"/>
      <c r="AC592" s="543"/>
      <c r="AD592" s="548"/>
    </row>
    <row r="593" spans="1:30" ht="13.5" customHeight="1">
      <c r="A593" s="84"/>
      <c r="B593" s="119"/>
      <c r="C593" s="85"/>
      <c r="D593" s="86"/>
      <c r="E593" s="80"/>
      <c r="F593" s="72"/>
      <c r="G593" s="1360"/>
      <c r="H593" s="1366"/>
      <c r="I593" s="1011" t="s">
        <v>356</v>
      </c>
      <c r="J593" s="1087"/>
      <c r="K593" s="1087"/>
      <c r="L593" s="1087"/>
      <c r="M593" s="1087"/>
      <c r="N593" s="1087"/>
      <c r="O593" s="1087"/>
      <c r="P593" s="1087"/>
      <c r="Q593" s="1087"/>
      <c r="R593" s="1087"/>
      <c r="S593" s="1087"/>
      <c r="T593" s="1087"/>
      <c r="U593" s="1087"/>
      <c r="V593" s="1087"/>
      <c r="W593" s="1087"/>
      <c r="X593" s="1087"/>
      <c r="Y593" s="1087"/>
      <c r="Z593" s="1088"/>
      <c r="AA593" s="73"/>
      <c r="AB593" s="542"/>
      <c r="AC593" s="543"/>
      <c r="AD593" s="548"/>
    </row>
    <row r="594" spans="1:30">
      <c r="A594" s="84"/>
      <c r="B594" s="119"/>
      <c r="C594" s="85"/>
      <c r="D594" s="86"/>
      <c r="E594" s="80"/>
      <c r="F594" s="72"/>
      <c r="G594" s="1367"/>
      <c r="H594" s="1368"/>
      <c r="I594" s="1371"/>
      <c r="J594" s="1372"/>
      <c r="K594" s="1372"/>
      <c r="L594" s="1372"/>
      <c r="M594" s="1372"/>
      <c r="N594" s="1372"/>
      <c r="O594" s="1372"/>
      <c r="P594" s="1372"/>
      <c r="Q594" s="1372"/>
      <c r="R594" s="1372"/>
      <c r="S594" s="1372"/>
      <c r="T594" s="1372"/>
      <c r="U594" s="1372"/>
      <c r="V594" s="1372"/>
      <c r="W594" s="1372"/>
      <c r="X594" s="1372"/>
      <c r="Y594" s="1372"/>
      <c r="Z594" s="1373"/>
      <c r="AA594" s="73"/>
      <c r="AB594" s="542"/>
      <c r="AC594" s="543"/>
      <c r="AD594" s="548"/>
    </row>
    <row r="595" spans="1:30">
      <c r="A595" s="84"/>
      <c r="B595" s="119"/>
      <c r="C595" s="85"/>
      <c r="D595" s="86"/>
      <c r="E595" s="80"/>
      <c r="F595" s="72"/>
      <c r="G595" s="1367"/>
      <c r="H595" s="1368"/>
      <c r="I595" s="1374"/>
      <c r="J595" s="1375"/>
      <c r="K595" s="1375"/>
      <c r="L595" s="1375"/>
      <c r="M595" s="1375"/>
      <c r="N595" s="1375"/>
      <c r="O595" s="1375"/>
      <c r="P595" s="1375"/>
      <c r="Q595" s="1375"/>
      <c r="R595" s="1375"/>
      <c r="S595" s="1375"/>
      <c r="T595" s="1375"/>
      <c r="U595" s="1375"/>
      <c r="V595" s="1375"/>
      <c r="W595" s="1375"/>
      <c r="X595" s="1375"/>
      <c r="Y595" s="1375"/>
      <c r="Z595" s="1376"/>
      <c r="AA595" s="73"/>
      <c r="AB595" s="164"/>
      <c r="AC595" s="165"/>
      <c r="AD595" s="166"/>
    </row>
    <row r="596" spans="1:30">
      <c r="A596" s="84"/>
      <c r="B596" s="119"/>
      <c r="C596" s="85"/>
      <c r="D596" s="86"/>
      <c r="E596" s="80"/>
      <c r="F596" s="72"/>
      <c r="G596" s="1369"/>
      <c r="H596" s="1370"/>
      <c r="I596" s="1377"/>
      <c r="J596" s="1378"/>
      <c r="K596" s="1378"/>
      <c r="L596" s="1378"/>
      <c r="M596" s="1378"/>
      <c r="N596" s="1378"/>
      <c r="O596" s="1378"/>
      <c r="P596" s="1378"/>
      <c r="Q596" s="1378"/>
      <c r="R596" s="1378"/>
      <c r="S596" s="1378"/>
      <c r="T596" s="1378"/>
      <c r="U596" s="1378"/>
      <c r="V596" s="1378"/>
      <c r="W596" s="1378"/>
      <c r="X596" s="1378"/>
      <c r="Y596" s="1378"/>
      <c r="Z596" s="1379"/>
      <c r="AA596" s="73"/>
      <c r="AB596" s="164"/>
      <c r="AC596" s="165"/>
      <c r="AD596" s="166"/>
    </row>
    <row r="597" spans="1:30">
      <c r="A597" s="84"/>
      <c r="B597" s="119"/>
      <c r="C597" s="85"/>
      <c r="D597" s="86"/>
      <c r="E597" s="80"/>
      <c r="F597" s="72"/>
      <c r="G597" s="1360"/>
      <c r="H597" s="1364"/>
      <c r="I597" s="1381" t="s">
        <v>357</v>
      </c>
      <c r="J597" s="1012"/>
      <c r="K597" s="1012"/>
      <c r="L597" s="1012"/>
      <c r="M597" s="1012"/>
      <c r="N597" s="1012"/>
      <c r="O597" s="1012"/>
      <c r="P597" s="1012"/>
      <c r="Q597" s="1012"/>
      <c r="R597" s="1012"/>
      <c r="S597" s="1012"/>
      <c r="T597" s="1012"/>
      <c r="U597" s="1012"/>
      <c r="V597" s="1012"/>
      <c r="W597" s="1012"/>
      <c r="X597" s="1012"/>
      <c r="Y597" s="1012"/>
      <c r="Z597" s="1013"/>
      <c r="AA597" s="73"/>
      <c r="AB597" s="164"/>
      <c r="AC597" s="165"/>
      <c r="AD597" s="166"/>
    </row>
    <row r="598" spans="1:30">
      <c r="A598" s="84"/>
      <c r="B598" s="119"/>
      <c r="C598" s="85"/>
      <c r="D598" s="86"/>
      <c r="E598" s="80"/>
      <c r="F598" s="72"/>
      <c r="G598" s="1362"/>
      <c r="H598" s="1365"/>
      <c r="I598" s="513" t="s">
        <v>358</v>
      </c>
      <c r="J598" s="1380"/>
      <c r="K598" s="1380"/>
      <c r="L598" s="1380"/>
      <c r="M598" s="1380"/>
      <c r="N598" s="1380"/>
      <c r="O598" s="1380"/>
      <c r="P598" s="1380"/>
      <c r="Q598" s="1380"/>
      <c r="R598" s="1380"/>
      <c r="S598" s="1380"/>
      <c r="T598" s="1380"/>
      <c r="U598" s="1380"/>
      <c r="V598" s="1380"/>
      <c r="W598" s="1380"/>
      <c r="X598" s="1380"/>
      <c r="Y598" s="1380"/>
      <c r="Z598" s="339" t="s">
        <v>359</v>
      </c>
      <c r="AA598" s="73"/>
      <c r="AB598" s="620"/>
      <c r="AC598" s="621"/>
      <c r="AD598" s="622"/>
    </row>
    <row r="599" spans="1:30" ht="6.75" customHeight="1">
      <c r="A599" s="84"/>
      <c r="B599" s="329"/>
      <c r="C599" s="145"/>
      <c r="D599" s="86"/>
      <c r="E599" s="80"/>
      <c r="F599" s="72"/>
      <c r="G599" s="125"/>
      <c r="H599" s="125"/>
      <c r="I599" s="125"/>
      <c r="J599" s="125"/>
      <c r="K599" s="125"/>
      <c r="L599" s="125"/>
      <c r="M599" s="125"/>
      <c r="P599" s="207"/>
      <c r="Q599" s="207"/>
      <c r="R599" s="207"/>
      <c r="S599" s="207"/>
      <c r="T599" s="207"/>
      <c r="U599" s="207"/>
      <c r="V599" s="207"/>
      <c r="W599" s="207"/>
      <c r="X599" s="207"/>
      <c r="Y599" s="207"/>
      <c r="Z599" s="207"/>
      <c r="AA599" s="73"/>
      <c r="AB599" s="620"/>
      <c r="AC599" s="621"/>
      <c r="AD599" s="622"/>
    </row>
    <row r="600" spans="1:30" ht="13.5" customHeight="1">
      <c r="A600" s="1172" t="s">
        <v>360</v>
      </c>
      <c r="B600" s="589">
        <v>35</v>
      </c>
      <c r="C600" s="608" t="s">
        <v>361</v>
      </c>
      <c r="D600" s="609" t="s">
        <v>157</v>
      </c>
      <c r="E600" s="1099" t="s">
        <v>362</v>
      </c>
      <c r="F600" s="72"/>
      <c r="G600" s="1075" t="s">
        <v>49</v>
      </c>
      <c r="H600" s="1075"/>
      <c r="I600" s="1075"/>
      <c r="J600" s="1075"/>
      <c r="K600" s="1075"/>
      <c r="L600" s="1075"/>
      <c r="M600" s="1075"/>
      <c r="N600" s="1076" t="s">
        <v>74</v>
      </c>
      <c r="O600" s="1076"/>
      <c r="P600" s="1076"/>
      <c r="Q600" s="1076"/>
      <c r="R600" s="1076"/>
      <c r="S600" s="1076"/>
      <c r="T600" s="1076"/>
      <c r="U600" s="1076"/>
      <c r="V600" s="1076"/>
      <c r="AA600" s="73"/>
      <c r="AB600" s="1124" t="s">
        <v>363</v>
      </c>
      <c r="AC600" s="1125"/>
      <c r="AD600" s="1126"/>
    </row>
    <row r="601" spans="1:30">
      <c r="A601" s="1172"/>
      <c r="B601" s="623"/>
      <c r="C601" s="608"/>
      <c r="D601" s="609"/>
      <c r="E601" s="1099"/>
      <c r="F601" s="72"/>
      <c r="G601" s="1075"/>
      <c r="H601" s="1075"/>
      <c r="I601" s="1075"/>
      <c r="J601" s="1075"/>
      <c r="K601" s="1075"/>
      <c r="L601" s="1075"/>
      <c r="M601" s="1075"/>
      <c r="N601" s="1076"/>
      <c r="O601" s="1076"/>
      <c r="P601" s="1076"/>
      <c r="Q601" s="1076"/>
      <c r="R601" s="1076"/>
      <c r="S601" s="1076"/>
      <c r="T601" s="1076"/>
      <c r="U601" s="1076"/>
      <c r="V601" s="1076"/>
      <c r="AA601" s="73"/>
      <c r="AB601" s="1124"/>
      <c r="AC601" s="1125"/>
      <c r="AD601" s="1126"/>
    </row>
    <row r="602" spans="1:30" ht="6.6" customHeight="1" thickBot="1">
      <c r="A602" s="1172"/>
      <c r="B602" s="589"/>
      <c r="C602" s="608"/>
      <c r="D602" s="609"/>
      <c r="E602" s="1099"/>
      <c r="F602" s="72"/>
      <c r="G602" s="199"/>
      <c r="H602" s="199"/>
      <c r="I602" s="199"/>
      <c r="J602" s="199"/>
      <c r="K602" s="199"/>
      <c r="L602" s="199"/>
      <c r="M602" s="199"/>
      <c r="N602" s="208"/>
      <c r="O602" s="208"/>
      <c r="P602" s="208"/>
      <c r="Q602" s="208"/>
      <c r="R602" s="208"/>
      <c r="S602" s="208"/>
      <c r="T602" s="208"/>
      <c r="U602" s="208"/>
      <c r="V602" s="208"/>
      <c r="AA602" s="73"/>
      <c r="AB602" s="1124"/>
      <c r="AC602" s="1125"/>
      <c r="AD602" s="1126"/>
    </row>
    <row r="603" spans="1:30" ht="13.5" customHeight="1" thickBot="1">
      <c r="A603" s="1172"/>
      <c r="B603" s="589"/>
      <c r="C603" s="608"/>
      <c r="D603" s="609"/>
      <c r="E603" s="1099"/>
      <c r="F603" s="72"/>
      <c r="G603" s="209"/>
      <c r="H603" s="1393" t="s">
        <v>364</v>
      </c>
      <c r="I603" s="1394"/>
      <c r="J603" s="1394"/>
      <c r="K603" s="1394"/>
      <c r="L603" s="1394"/>
      <c r="M603" s="1394"/>
      <c r="N603" s="1394"/>
      <c r="O603" s="1394"/>
      <c r="P603" s="1394"/>
      <c r="Q603" s="1394"/>
      <c r="R603" s="1395"/>
      <c r="S603" s="1353" t="s">
        <v>365</v>
      </c>
      <c r="T603" s="1354"/>
      <c r="U603" s="1354"/>
      <c r="V603" s="1354"/>
      <c r="W603" s="1355"/>
      <c r="AA603" s="73"/>
      <c r="AB603" s="1124"/>
      <c r="AC603" s="1125"/>
      <c r="AD603" s="1126"/>
    </row>
    <row r="604" spans="1:30" ht="13.5" customHeight="1">
      <c r="A604" s="566"/>
      <c r="B604" s="589"/>
      <c r="C604" s="608"/>
      <c r="D604" s="609"/>
      <c r="E604" s="1099"/>
      <c r="F604" s="72"/>
      <c r="G604" s="212" t="s">
        <v>111</v>
      </c>
      <c r="H604" s="1403" t="s">
        <v>366</v>
      </c>
      <c r="I604" s="1404"/>
      <c r="J604" s="1404"/>
      <c r="K604" s="1404"/>
      <c r="L604" s="1404"/>
      <c r="M604" s="1404"/>
      <c r="N604" s="1404"/>
      <c r="O604" s="1404"/>
      <c r="P604" s="1404"/>
      <c r="Q604" s="1404"/>
      <c r="R604" s="1405"/>
      <c r="S604" s="1398" t="s">
        <v>98</v>
      </c>
      <c r="T604" s="1399"/>
      <c r="U604" s="1399"/>
      <c r="V604" s="1399"/>
      <c r="W604" s="1400"/>
      <c r="AA604" s="73"/>
      <c r="AB604" s="1124" t="s">
        <v>367</v>
      </c>
      <c r="AC604" s="1125"/>
      <c r="AD604" s="1126"/>
    </row>
    <row r="605" spans="1:30">
      <c r="A605" s="566"/>
      <c r="B605" s="589"/>
      <c r="C605" s="608"/>
      <c r="D605" s="609"/>
      <c r="E605" s="588"/>
      <c r="F605" s="72"/>
      <c r="G605" s="210" t="s">
        <v>136</v>
      </c>
      <c r="H605" s="1347" t="s">
        <v>368</v>
      </c>
      <c r="I605" s="1348"/>
      <c r="J605" s="1348"/>
      <c r="K605" s="1348"/>
      <c r="L605" s="1348"/>
      <c r="M605" s="1348"/>
      <c r="N605" s="1348"/>
      <c r="O605" s="1348"/>
      <c r="P605" s="1348"/>
      <c r="Q605" s="1348"/>
      <c r="R605" s="1349"/>
      <c r="S605" s="1350" t="s">
        <v>98</v>
      </c>
      <c r="T605" s="1351"/>
      <c r="U605" s="1351"/>
      <c r="V605" s="1351"/>
      <c r="W605" s="1397"/>
      <c r="AA605" s="73"/>
      <c r="AB605" s="1124"/>
      <c r="AC605" s="1125"/>
      <c r="AD605" s="1126"/>
    </row>
    <row r="606" spans="1:30">
      <c r="A606" s="566"/>
      <c r="B606" s="589"/>
      <c r="C606" s="608"/>
      <c r="D606" s="609"/>
      <c r="E606" s="588"/>
      <c r="F606" s="72"/>
      <c r="G606" s="210" t="s">
        <v>138</v>
      </c>
      <c r="H606" s="1347" t="s">
        <v>369</v>
      </c>
      <c r="I606" s="1348"/>
      <c r="J606" s="1348"/>
      <c r="K606" s="1348"/>
      <c r="L606" s="1348"/>
      <c r="M606" s="1348"/>
      <c r="N606" s="1348"/>
      <c r="O606" s="1348"/>
      <c r="P606" s="1348"/>
      <c r="Q606" s="1348"/>
      <c r="R606" s="1349"/>
      <c r="S606" s="1350" t="s">
        <v>98</v>
      </c>
      <c r="T606" s="1351"/>
      <c r="U606" s="1351"/>
      <c r="V606" s="1351"/>
      <c r="W606" s="1397"/>
      <c r="AA606" s="73"/>
      <c r="AB606" s="1124"/>
      <c r="AC606" s="1125"/>
      <c r="AD606" s="1126"/>
    </row>
    <row r="607" spans="1:30">
      <c r="A607" s="84"/>
      <c r="B607" s="119"/>
      <c r="C607" s="113"/>
      <c r="D607" s="86"/>
      <c r="E607" s="80"/>
      <c r="F607" s="72"/>
      <c r="G607" s="210" t="s">
        <v>140</v>
      </c>
      <c r="H607" s="1347" t="s">
        <v>370</v>
      </c>
      <c r="I607" s="1348"/>
      <c r="J607" s="1348"/>
      <c r="K607" s="1348"/>
      <c r="L607" s="1348"/>
      <c r="M607" s="1348"/>
      <c r="N607" s="1348"/>
      <c r="O607" s="1348"/>
      <c r="P607" s="1348"/>
      <c r="Q607" s="1348"/>
      <c r="R607" s="1349"/>
      <c r="S607" s="1350" t="s">
        <v>311</v>
      </c>
      <c r="T607" s="1351"/>
      <c r="U607" s="1351"/>
      <c r="V607" s="1351"/>
      <c r="W607" s="1397"/>
      <c r="AA607" s="73"/>
      <c r="AB607" s="598"/>
      <c r="AC607" s="599"/>
      <c r="AD607" s="600"/>
    </row>
    <row r="608" spans="1:30">
      <c r="A608" s="84"/>
      <c r="B608" s="119"/>
      <c r="C608" s="113"/>
      <c r="D608" s="86"/>
      <c r="E608" s="80"/>
      <c r="F608" s="72"/>
      <c r="G608" s="210" t="s">
        <v>142</v>
      </c>
      <c r="H608" s="1347" t="s">
        <v>371</v>
      </c>
      <c r="I608" s="1348"/>
      <c r="J608" s="1348"/>
      <c r="K608" s="1348"/>
      <c r="L608" s="1348"/>
      <c r="M608" s="1348"/>
      <c r="N608" s="1348"/>
      <c r="O608" s="1348"/>
      <c r="P608" s="1348"/>
      <c r="Q608" s="1348"/>
      <c r="R608" s="1349"/>
      <c r="S608" s="1350" t="s">
        <v>311</v>
      </c>
      <c r="T608" s="1351"/>
      <c r="U608" s="1351"/>
      <c r="V608" s="1351"/>
      <c r="W608" s="1397"/>
      <c r="AA608" s="73"/>
      <c r="AB608" s="1124" t="s">
        <v>372</v>
      </c>
      <c r="AC608" s="1125"/>
      <c r="AD608" s="1126"/>
    </row>
    <row r="609" spans="1:30">
      <c r="A609" s="84"/>
      <c r="B609" s="119"/>
      <c r="C609" s="113"/>
      <c r="D609" s="86"/>
      <c r="E609" s="80"/>
      <c r="F609" s="72"/>
      <c r="G609" s="210" t="s">
        <v>373</v>
      </c>
      <c r="H609" s="1347" t="s">
        <v>374</v>
      </c>
      <c r="I609" s="1348"/>
      <c r="J609" s="1348"/>
      <c r="K609" s="1348"/>
      <c r="L609" s="1348"/>
      <c r="M609" s="1348"/>
      <c r="N609" s="1348"/>
      <c r="O609" s="1348"/>
      <c r="P609" s="1348"/>
      <c r="Q609" s="1348"/>
      <c r="R609" s="1349"/>
      <c r="S609" s="1350" t="s">
        <v>311</v>
      </c>
      <c r="T609" s="1351"/>
      <c r="U609" s="1351"/>
      <c r="V609" s="1351"/>
      <c r="W609" s="1397"/>
      <c r="AA609" s="73"/>
      <c r="AB609" s="1124"/>
      <c r="AC609" s="1125"/>
      <c r="AD609" s="1126"/>
    </row>
    <row r="610" spans="1:30">
      <c r="A610" s="84"/>
      <c r="B610" s="167"/>
      <c r="C610" s="113"/>
      <c r="D610" s="86"/>
      <c r="E610" s="80"/>
      <c r="F610" s="72"/>
      <c r="G610" s="210" t="s">
        <v>195</v>
      </c>
      <c r="H610" s="1347" t="s">
        <v>375</v>
      </c>
      <c r="I610" s="1348"/>
      <c r="J610" s="1348"/>
      <c r="K610" s="1348"/>
      <c r="L610" s="1348"/>
      <c r="M610" s="1348"/>
      <c r="N610" s="1348"/>
      <c r="O610" s="1348"/>
      <c r="P610" s="1348"/>
      <c r="Q610" s="1348"/>
      <c r="R610" s="1349"/>
      <c r="S610" s="1350" t="s">
        <v>311</v>
      </c>
      <c r="T610" s="1351"/>
      <c r="U610" s="1351"/>
      <c r="V610" s="1351"/>
      <c r="W610" s="1397"/>
      <c r="AA610" s="73"/>
      <c r="AB610" s="1124"/>
      <c r="AC610" s="1125"/>
      <c r="AD610" s="1126"/>
    </row>
    <row r="611" spans="1:30" ht="13.8" thickBot="1">
      <c r="A611" s="84"/>
      <c r="B611" s="119"/>
      <c r="C611" s="113"/>
      <c r="D611" s="86"/>
      <c r="E611" s="80"/>
      <c r="F611" s="72"/>
      <c r="G611" s="211" t="s">
        <v>197</v>
      </c>
      <c r="H611" s="1401" t="s">
        <v>376</v>
      </c>
      <c r="I611" s="1402"/>
      <c r="J611" s="1402"/>
      <c r="K611" s="1402"/>
      <c r="L611" s="1402"/>
      <c r="M611" s="1402"/>
      <c r="N611" s="1402"/>
      <c r="O611" s="1402"/>
      <c r="P611" s="1402"/>
      <c r="Q611" s="1402"/>
      <c r="R611" s="1402"/>
      <c r="S611" s="1427" t="s">
        <v>98</v>
      </c>
      <c r="T611" s="1428"/>
      <c r="U611" s="1428"/>
      <c r="V611" s="1428"/>
      <c r="W611" s="1439"/>
      <c r="AA611" s="73"/>
      <c r="AB611" s="604"/>
      <c r="AC611" s="605"/>
      <c r="AD611" s="606"/>
    </row>
    <row r="612" spans="1:30" ht="2.25" customHeight="1">
      <c r="A612" s="84"/>
      <c r="B612" s="119"/>
      <c r="C612" s="113"/>
      <c r="D612" s="86"/>
      <c r="E612" s="80"/>
      <c r="F612" s="72"/>
      <c r="G612" s="517"/>
      <c r="H612" s="516"/>
      <c r="I612" s="516"/>
      <c r="J612" s="516"/>
      <c r="K612" s="516"/>
      <c r="L612" s="516"/>
      <c r="M612" s="516"/>
      <c r="N612" s="516"/>
      <c r="O612" s="516"/>
      <c r="P612" s="516"/>
      <c r="Q612" s="516"/>
      <c r="R612" s="516"/>
      <c r="S612" s="518"/>
      <c r="T612" s="518"/>
      <c r="U612" s="518"/>
      <c r="V612" s="518"/>
      <c r="W612" s="518"/>
      <c r="AA612" s="73"/>
      <c r="AB612" s="604"/>
      <c r="AC612" s="605"/>
      <c r="AD612" s="606"/>
    </row>
    <row r="613" spans="1:30" ht="3.75" customHeight="1">
      <c r="A613" s="84"/>
      <c r="B613" s="167"/>
      <c r="C613" s="113"/>
      <c r="D613" s="86"/>
      <c r="E613" s="80"/>
      <c r="F613" s="72"/>
      <c r="AA613" s="73"/>
      <c r="AB613" s="604"/>
      <c r="AC613" s="605"/>
      <c r="AD613" s="606"/>
    </row>
    <row r="614" spans="1:30" ht="13.5" customHeight="1">
      <c r="A614" s="84"/>
      <c r="B614" s="167"/>
      <c r="C614" s="113"/>
      <c r="D614" s="1109" t="s">
        <v>59</v>
      </c>
      <c r="E614" s="1074" t="s">
        <v>377</v>
      </c>
      <c r="F614" s="72"/>
      <c r="G614" s="1075" t="s">
        <v>49</v>
      </c>
      <c r="H614" s="1075"/>
      <c r="I614" s="1075"/>
      <c r="J614" s="1075"/>
      <c r="K614" s="1075"/>
      <c r="L614" s="1075"/>
      <c r="M614" s="1075"/>
      <c r="N614" s="1076" t="s">
        <v>74</v>
      </c>
      <c r="O614" s="1076"/>
      <c r="P614" s="1076"/>
      <c r="Q614" s="1076"/>
      <c r="R614" s="1076"/>
      <c r="S614" s="1076"/>
      <c r="T614" s="1076"/>
      <c r="U614" s="1076"/>
      <c r="V614" s="1076"/>
      <c r="AA614" s="73"/>
      <c r="AB614" s="1124" t="s">
        <v>378</v>
      </c>
      <c r="AC614" s="1125"/>
      <c r="AD614" s="1126"/>
    </row>
    <row r="615" spans="1:30">
      <c r="A615" s="84"/>
      <c r="B615" s="167"/>
      <c r="C615" s="113"/>
      <c r="D615" s="1109"/>
      <c r="E615" s="1074"/>
      <c r="F615" s="72"/>
      <c r="G615" s="1075"/>
      <c r="H615" s="1075"/>
      <c r="I615" s="1075"/>
      <c r="J615" s="1075"/>
      <c r="K615" s="1075"/>
      <c r="L615" s="1075"/>
      <c r="M615" s="1075"/>
      <c r="N615" s="1076"/>
      <c r="O615" s="1076"/>
      <c r="P615" s="1076"/>
      <c r="Q615" s="1076"/>
      <c r="R615" s="1076"/>
      <c r="S615" s="1076"/>
      <c r="T615" s="1076"/>
      <c r="U615" s="1076"/>
      <c r="V615" s="1076"/>
      <c r="AA615" s="73"/>
      <c r="AB615" s="1124"/>
      <c r="AC615" s="1125"/>
      <c r="AD615" s="1126"/>
    </row>
    <row r="616" spans="1:30" ht="6.6" customHeight="1" thickBot="1">
      <c r="A616" s="84"/>
      <c r="B616" s="167"/>
      <c r="C616" s="113"/>
      <c r="D616" s="86"/>
      <c r="E616" s="1074"/>
      <c r="F616" s="72"/>
      <c r="AA616" s="73"/>
      <c r="AB616" s="1124"/>
      <c r="AC616" s="1125"/>
      <c r="AD616" s="1126"/>
    </row>
    <row r="617" spans="1:30" ht="13.8" thickBot="1">
      <c r="A617" s="84"/>
      <c r="B617" s="167"/>
      <c r="C617" s="113"/>
      <c r="D617" s="86"/>
      <c r="E617" s="1074"/>
      <c r="F617" s="72"/>
      <c r="G617" s="209"/>
      <c r="H617" s="1393" t="s">
        <v>379</v>
      </c>
      <c r="I617" s="1394"/>
      <c r="J617" s="1394"/>
      <c r="K617" s="1394"/>
      <c r="L617" s="1394"/>
      <c r="M617" s="1394"/>
      <c r="N617" s="1394"/>
      <c r="O617" s="1394"/>
      <c r="P617" s="1394"/>
      <c r="Q617" s="1394"/>
      <c r="R617" s="1395"/>
      <c r="S617" s="1353" t="s">
        <v>365</v>
      </c>
      <c r="T617" s="1354"/>
      <c r="U617" s="1354"/>
      <c r="V617" s="1354"/>
      <c r="W617" s="1396"/>
      <c r="X617" s="1420" t="s">
        <v>380</v>
      </c>
      <c r="Y617" s="1421"/>
      <c r="Z617" s="1422"/>
      <c r="AA617" s="73"/>
      <c r="AB617" s="1124"/>
      <c r="AC617" s="1125"/>
      <c r="AD617" s="1126"/>
    </row>
    <row r="618" spans="1:30">
      <c r="A618" s="84"/>
      <c r="B618" s="167"/>
      <c r="C618" s="113"/>
      <c r="D618" s="86"/>
      <c r="E618" s="1074"/>
      <c r="F618" s="72"/>
      <c r="G618" s="212" t="s">
        <v>111</v>
      </c>
      <c r="H618" s="1403" t="s">
        <v>381</v>
      </c>
      <c r="I618" s="1404"/>
      <c r="J618" s="1404"/>
      <c r="K618" s="1404"/>
      <c r="L618" s="1404"/>
      <c r="M618" s="1404"/>
      <c r="N618" s="1404"/>
      <c r="O618" s="1404"/>
      <c r="P618" s="1404"/>
      <c r="Q618" s="1404"/>
      <c r="R618" s="1405"/>
      <c r="S618" s="1398" t="s">
        <v>311</v>
      </c>
      <c r="T618" s="1399"/>
      <c r="U618" s="1399"/>
      <c r="V618" s="1399"/>
      <c r="W618" s="1423"/>
      <c r="X618" s="1391"/>
      <c r="Y618" s="1392"/>
      <c r="Z618" s="213" t="s">
        <v>382</v>
      </c>
      <c r="AA618" s="73"/>
      <c r="AB618" s="1124" t="s">
        <v>383</v>
      </c>
      <c r="AC618" s="1125"/>
      <c r="AD618" s="1126"/>
    </row>
    <row r="619" spans="1:30">
      <c r="A619" s="84"/>
      <c r="B619" s="167"/>
      <c r="C619" s="113"/>
      <c r="D619" s="86"/>
      <c r="E619" s="1074"/>
      <c r="F619" s="72"/>
      <c r="G619" s="210" t="s">
        <v>136</v>
      </c>
      <c r="H619" s="1347" t="s">
        <v>384</v>
      </c>
      <c r="I619" s="1348"/>
      <c r="J619" s="1348"/>
      <c r="K619" s="1348"/>
      <c r="L619" s="1348"/>
      <c r="M619" s="1348"/>
      <c r="N619" s="1348"/>
      <c r="O619" s="1348"/>
      <c r="P619" s="1348"/>
      <c r="Q619" s="1348"/>
      <c r="R619" s="1349"/>
      <c r="S619" s="1350" t="s">
        <v>311</v>
      </c>
      <c r="T619" s="1351"/>
      <c r="U619" s="1351"/>
      <c r="V619" s="1351"/>
      <c r="W619" s="1352"/>
      <c r="X619" s="1389"/>
      <c r="Y619" s="1390"/>
      <c r="Z619" s="214" t="s">
        <v>382</v>
      </c>
      <c r="AA619" s="73"/>
      <c r="AB619" s="1124"/>
      <c r="AC619" s="1125"/>
      <c r="AD619" s="1126"/>
    </row>
    <row r="620" spans="1:30">
      <c r="A620" s="84"/>
      <c r="B620" s="167"/>
      <c r="C620" s="113"/>
      <c r="D620" s="86"/>
      <c r="E620" s="1074"/>
      <c r="F620" s="72"/>
      <c r="G620" s="210" t="s">
        <v>138</v>
      </c>
      <c r="H620" s="1347" t="s">
        <v>385</v>
      </c>
      <c r="I620" s="1348"/>
      <c r="J620" s="1348"/>
      <c r="K620" s="1348"/>
      <c r="L620" s="1348"/>
      <c r="M620" s="1348"/>
      <c r="N620" s="1348"/>
      <c r="O620" s="1348"/>
      <c r="P620" s="1348"/>
      <c r="Q620" s="1348"/>
      <c r="R620" s="1349"/>
      <c r="S620" s="1430" t="s">
        <v>386</v>
      </c>
      <c r="T620" s="1431"/>
      <c r="U620" s="1431"/>
      <c r="V620" s="1431"/>
      <c r="W620" s="1432"/>
      <c r="X620" s="1389"/>
      <c r="Y620" s="1390"/>
      <c r="Z620" s="214" t="s">
        <v>382</v>
      </c>
      <c r="AA620" s="73"/>
      <c r="AB620" s="1124"/>
      <c r="AC620" s="1125"/>
      <c r="AD620" s="1126"/>
    </row>
    <row r="621" spans="1:30">
      <c r="A621" s="84"/>
      <c r="B621" s="167"/>
      <c r="C621" s="113"/>
      <c r="D621" s="86"/>
      <c r="E621" s="1074"/>
      <c r="F621" s="72"/>
      <c r="G621" s="210" t="s">
        <v>140</v>
      </c>
      <c r="H621" s="1347" t="s">
        <v>387</v>
      </c>
      <c r="I621" s="1348"/>
      <c r="J621" s="1348"/>
      <c r="K621" s="1348"/>
      <c r="L621" s="1348"/>
      <c r="M621" s="1348"/>
      <c r="N621" s="1348"/>
      <c r="O621" s="1348"/>
      <c r="P621" s="1348"/>
      <c r="Q621" s="1348"/>
      <c r="R621" s="1349"/>
      <c r="S621" s="1350" t="s">
        <v>311</v>
      </c>
      <c r="T621" s="1351"/>
      <c r="U621" s="1351"/>
      <c r="V621" s="1351"/>
      <c r="W621" s="1352"/>
      <c r="X621" s="1389"/>
      <c r="Y621" s="1390"/>
      <c r="Z621" s="214" t="s">
        <v>382</v>
      </c>
      <c r="AA621" s="73"/>
      <c r="AB621" s="604"/>
      <c r="AC621" s="605"/>
      <c r="AD621" s="606"/>
    </row>
    <row r="622" spans="1:30" ht="13.8" thickBot="1">
      <c r="A622" s="84"/>
      <c r="B622" s="167"/>
      <c r="C622" s="113"/>
      <c r="D622" s="86"/>
      <c r="E622" s="1074"/>
      <c r="F622" s="72"/>
      <c r="G622" s="211" t="s">
        <v>142</v>
      </c>
      <c r="H622" s="1424" t="s">
        <v>388</v>
      </c>
      <c r="I622" s="1425"/>
      <c r="J622" s="1425"/>
      <c r="K622" s="1425"/>
      <c r="L622" s="1425"/>
      <c r="M622" s="1425"/>
      <c r="N622" s="1425"/>
      <c r="O622" s="1425"/>
      <c r="P622" s="1425"/>
      <c r="Q622" s="1425"/>
      <c r="R622" s="1426"/>
      <c r="S622" s="1427" t="s">
        <v>311</v>
      </c>
      <c r="T622" s="1428"/>
      <c r="U622" s="1428"/>
      <c r="V622" s="1428"/>
      <c r="W622" s="1429"/>
      <c r="X622" s="1434"/>
      <c r="Y622" s="1435"/>
      <c r="Z622" s="215" t="s">
        <v>382</v>
      </c>
      <c r="AA622" s="73"/>
      <c r="AB622" s="1124" t="s">
        <v>389</v>
      </c>
      <c r="AC622" s="1125"/>
      <c r="AD622" s="1126"/>
    </row>
    <row r="623" spans="1:30">
      <c r="A623" s="84"/>
      <c r="B623" s="167"/>
      <c r="C623" s="113"/>
      <c r="D623" s="86"/>
      <c r="E623" s="1074"/>
      <c r="F623" s="72"/>
      <c r="AA623" s="73"/>
      <c r="AB623" s="1124"/>
      <c r="AC623" s="1125"/>
      <c r="AD623" s="1126"/>
    </row>
    <row r="624" spans="1:30">
      <c r="A624" s="84"/>
      <c r="B624" s="167"/>
      <c r="C624" s="113"/>
      <c r="D624" s="86"/>
      <c r="E624" s="1074"/>
      <c r="F624" s="72"/>
      <c r="AA624" s="73"/>
      <c r="AB624" s="1124"/>
      <c r="AC624" s="1125"/>
      <c r="AD624" s="1126"/>
    </row>
    <row r="625" spans="1:30">
      <c r="A625" s="84"/>
      <c r="B625" s="167"/>
      <c r="C625" s="113"/>
      <c r="D625" s="86"/>
      <c r="E625" s="1074"/>
      <c r="F625" s="72"/>
      <c r="AA625" s="73"/>
      <c r="AB625" s="604"/>
      <c r="AC625" s="605"/>
      <c r="AD625" s="606"/>
    </row>
    <row r="626" spans="1:30">
      <c r="A626" s="84"/>
      <c r="B626" s="167"/>
      <c r="C626" s="113"/>
      <c r="D626" s="86"/>
      <c r="E626" s="1074"/>
      <c r="F626" s="72"/>
      <c r="AA626" s="73"/>
      <c r="AB626" s="110"/>
      <c r="AC626" s="111"/>
      <c r="AD626" s="112"/>
    </row>
    <row r="627" spans="1:30">
      <c r="A627" s="84"/>
      <c r="B627" s="167"/>
      <c r="C627" s="113"/>
      <c r="D627" s="86"/>
      <c r="E627" s="1074"/>
      <c r="F627" s="72"/>
      <c r="AA627" s="73"/>
      <c r="AB627" s="110"/>
      <c r="AC627" s="111"/>
      <c r="AD627" s="112"/>
    </row>
    <row r="628" spans="1:30" ht="10.95" customHeight="1">
      <c r="A628" s="84"/>
      <c r="B628" s="167"/>
      <c r="C628" s="113"/>
      <c r="D628" s="86"/>
      <c r="E628" s="1074"/>
      <c r="F628" s="72"/>
      <c r="AA628" s="73"/>
      <c r="AB628" s="110"/>
      <c r="AC628" s="111"/>
      <c r="AD628" s="112"/>
    </row>
    <row r="629" spans="1:30">
      <c r="A629" s="84"/>
      <c r="B629" s="167"/>
      <c r="C629" s="113"/>
      <c r="D629" s="86"/>
      <c r="E629" s="1074"/>
      <c r="F629" s="72"/>
      <c r="AA629" s="73"/>
      <c r="AB629" s="110"/>
      <c r="AC629" s="111"/>
      <c r="AD629" s="112"/>
    </row>
    <row r="630" spans="1:30" ht="13.5" customHeight="1">
      <c r="A630" s="1084" t="s">
        <v>390</v>
      </c>
      <c r="B630" s="1315">
        <v>36</v>
      </c>
      <c r="C630" s="1335" t="s">
        <v>391</v>
      </c>
      <c r="D630" s="1109" t="s">
        <v>157</v>
      </c>
      <c r="E630" s="1387" t="s">
        <v>392</v>
      </c>
      <c r="F630" s="72"/>
      <c r="G630" s="1075" t="s">
        <v>49</v>
      </c>
      <c r="H630" s="1075"/>
      <c r="I630" s="1075"/>
      <c r="J630" s="1075"/>
      <c r="K630" s="1075"/>
      <c r="L630" s="1075"/>
      <c r="M630" s="1075"/>
      <c r="N630" s="1129" t="s">
        <v>393</v>
      </c>
      <c r="O630" s="1129"/>
      <c r="P630" s="1129"/>
      <c r="Q630" s="1129"/>
      <c r="R630" s="1129"/>
      <c r="S630" s="1129"/>
      <c r="T630" s="1129"/>
      <c r="U630" s="1129"/>
      <c r="V630" s="1129"/>
      <c r="AA630" s="73"/>
      <c r="AB630" s="1225" t="s">
        <v>51</v>
      </c>
      <c r="AC630" s="1226"/>
      <c r="AD630" s="1227"/>
    </row>
    <row r="631" spans="1:30">
      <c r="A631" s="1084"/>
      <c r="B631" s="1383"/>
      <c r="C631" s="1335"/>
      <c r="D631" s="1109"/>
      <c r="E631" s="1387"/>
      <c r="F631" s="72"/>
      <c r="G631" s="1075"/>
      <c r="H631" s="1075"/>
      <c r="I631" s="1075"/>
      <c r="J631" s="1075"/>
      <c r="K631" s="1075"/>
      <c r="L631" s="1075"/>
      <c r="M631" s="1075"/>
      <c r="N631" s="1129"/>
      <c r="O631" s="1129"/>
      <c r="P631" s="1129"/>
      <c r="Q631" s="1129"/>
      <c r="R631" s="1129"/>
      <c r="S631" s="1129"/>
      <c r="T631" s="1129"/>
      <c r="U631" s="1129"/>
      <c r="V631" s="1129"/>
      <c r="AA631" s="73"/>
      <c r="AB631" s="1225"/>
      <c r="AC631" s="1226"/>
      <c r="AD631" s="1227"/>
    </row>
    <row r="632" spans="1:30" ht="6.75" customHeight="1">
      <c r="A632" s="1382"/>
      <c r="B632" s="1384"/>
      <c r="C632" s="1416"/>
      <c r="D632" s="1301"/>
      <c r="E632" s="1388"/>
      <c r="F632" s="95"/>
      <c r="G632" s="216"/>
      <c r="H632" s="216"/>
      <c r="I632" s="216"/>
      <c r="J632" s="216"/>
      <c r="K632" s="216"/>
      <c r="L632" s="216"/>
      <c r="M632" s="216"/>
      <c r="N632" s="56"/>
      <c r="O632" s="56"/>
      <c r="P632" s="56"/>
      <c r="Q632" s="56"/>
      <c r="R632" s="56"/>
      <c r="S632" s="56"/>
      <c r="T632" s="56"/>
      <c r="U632" s="56"/>
      <c r="V632" s="56"/>
      <c r="W632" s="56"/>
      <c r="X632" s="56"/>
      <c r="Y632" s="56"/>
      <c r="Z632" s="56"/>
      <c r="AA632" s="96"/>
      <c r="AB632" s="1417"/>
      <c r="AC632" s="1418"/>
      <c r="AD632" s="1419"/>
    </row>
    <row r="633" spans="1:30" ht="10.5" customHeight="1">
      <c r="A633" s="492"/>
      <c r="B633" s="309"/>
      <c r="C633" s="309"/>
      <c r="D633" s="309"/>
      <c r="E633" s="309"/>
      <c r="F633" s="309"/>
      <c r="G633" s="309"/>
      <c r="H633" s="309"/>
      <c r="I633" s="309"/>
      <c r="J633" s="309"/>
      <c r="K633" s="309"/>
      <c r="L633" s="309"/>
      <c r="M633" s="309"/>
      <c r="N633" s="309"/>
      <c r="O633" s="309"/>
      <c r="P633" s="309"/>
      <c r="Q633" s="309"/>
      <c r="R633" s="309"/>
      <c r="S633" s="309"/>
      <c r="T633" s="309"/>
      <c r="U633" s="309"/>
      <c r="V633" s="309"/>
      <c r="W633" s="309"/>
      <c r="X633" s="309"/>
      <c r="Y633" s="309"/>
      <c r="Z633" s="309"/>
      <c r="AA633" s="309"/>
      <c r="AB633" s="309"/>
      <c r="AC633" s="309"/>
      <c r="AD633" s="309"/>
    </row>
    <row r="634" spans="1:30" ht="13.5" customHeight="1">
      <c r="A634" s="310" t="s">
        <v>394</v>
      </c>
      <c r="B634" s="310"/>
      <c r="C634" s="310"/>
      <c r="D634" s="310"/>
      <c r="E634" s="310"/>
      <c r="F634" s="310"/>
      <c r="G634" s="310"/>
      <c r="H634" s="310"/>
      <c r="I634" s="310"/>
      <c r="J634" s="310"/>
      <c r="K634" s="310"/>
      <c r="L634" s="310"/>
      <c r="M634" s="310"/>
      <c r="N634" s="310"/>
      <c r="O634" s="310"/>
      <c r="P634" s="310"/>
      <c r="Q634" s="310"/>
      <c r="R634" s="310"/>
      <c r="S634" s="310"/>
      <c r="T634" s="310"/>
      <c r="U634" s="310"/>
      <c r="V634" s="310"/>
      <c r="W634" s="310"/>
      <c r="X634" s="310"/>
      <c r="Y634" s="310"/>
      <c r="Z634" s="310"/>
      <c r="AA634" s="310"/>
      <c r="AB634" s="310"/>
      <c r="AC634" s="310"/>
      <c r="AD634" s="310"/>
    </row>
    <row r="635" spans="1:30" ht="10.5" customHeight="1">
      <c r="A635" s="491"/>
      <c r="B635" s="144"/>
      <c r="C635" s="144"/>
      <c r="D635" s="144"/>
      <c r="E635" s="144"/>
      <c r="F635" s="144"/>
      <c r="G635" s="144"/>
      <c r="H635" s="144"/>
      <c r="I635" s="144"/>
      <c r="J635" s="144"/>
      <c r="K635" s="144"/>
      <c r="L635" s="144"/>
      <c r="M635" s="144"/>
      <c r="N635" s="144"/>
      <c r="O635" s="144"/>
      <c r="P635" s="144"/>
      <c r="Q635" s="144"/>
      <c r="R635" s="144"/>
      <c r="S635" s="144"/>
      <c r="T635" s="144"/>
      <c r="U635" s="144"/>
      <c r="V635" s="144"/>
      <c r="W635" s="144"/>
      <c r="X635" s="144"/>
      <c r="Y635" s="144"/>
      <c r="Z635" s="144"/>
      <c r="AA635" s="144"/>
      <c r="AB635" s="144"/>
      <c r="AC635" s="144"/>
      <c r="AD635" s="144"/>
    </row>
    <row r="636" spans="1:30" ht="3.75" customHeight="1">
      <c r="A636" s="84"/>
      <c r="B636" s="167"/>
      <c r="C636" s="113"/>
      <c r="D636" s="86"/>
      <c r="E636" s="80"/>
      <c r="F636" s="72"/>
      <c r="AA636" s="73"/>
      <c r="AB636" s="110"/>
      <c r="AC636" s="111"/>
      <c r="AD636" s="112"/>
    </row>
    <row r="637" spans="1:30" ht="13.5" customHeight="1">
      <c r="A637" s="1172" t="s">
        <v>395</v>
      </c>
      <c r="B637" s="589">
        <v>1</v>
      </c>
      <c r="C637" s="590" t="s">
        <v>396</v>
      </c>
      <c r="D637" s="591" t="s">
        <v>80</v>
      </c>
      <c r="E637" s="1099" t="s">
        <v>397</v>
      </c>
      <c r="F637" s="592"/>
      <c r="G637" s="593"/>
      <c r="H637" s="593"/>
      <c r="I637" s="593"/>
      <c r="J637" s="593"/>
      <c r="K637" s="593"/>
      <c r="L637" s="593"/>
      <c r="M637" s="594"/>
      <c r="N637" s="595"/>
      <c r="O637" s="595"/>
      <c r="P637" s="595"/>
      <c r="Q637" s="595"/>
      <c r="R637" s="595"/>
      <c r="S637" s="595"/>
      <c r="T637" s="595"/>
      <c r="U637" s="595"/>
      <c r="V637" s="595"/>
      <c r="W637" s="556"/>
      <c r="X637" s="556"/>
      <c r="Y637" s="556"/>
      <c r="Z637" s="596"/>
      <c r="AA637" s="597"/>
      <c r="AB637" s="598"/>
      <c r="AC637" s="599" t="s">
        <v>398</v>
      </c>
      <c r="AD637" s="600"/>
    </row>
    <row r="638" spans="1:30" ht="13.5" customHeight="1">
      <c r="A638" s="1172"/>
      <c r="B638" s="601"/>
      <c r="C638" s="602"/>
      <c r="D638" s="591"/>
      <c r="E638" s="1099"/>
      <c r="F638" s="592"/>
      <c r="G638" s="556"/>
      <c r="H638" s="556"/>
      <c r="I638" s="556"/>
      <c r="J638" s="556"/>
      <c r="K638" s="556"/>
      <c r="L638" s="556"/>
      <c r="M638" s="556"/>
      <c r="N638" s="556"/>
      <c r="O638" s="556"/>
      <c r="P638" s="556"/>
      <c r="Q638" s="556"/>
      <c r="R638" s="556"/>
      <c r="S638" s="556"/>
      <c r="T638" s="556"/>
      <c r="U638" s="556"/>
      <c r="V638" s="556"/>
      <c r="W638" s="556"/>
      <c r="X638" s="556"/>
      <c r="Y638" s="556"/>
      <c r="Z638" s="596"/>
      <c r="AA638" s="597"/>
      <c r="AB638" s="598"/>
      <c r="AC638" s="599"/>
      <c r="AD638" s="600"/>
    </row>
    <row r="639" spans="1:30" ht="13.5" customHeight="1">
      <c r="A639" s="1172"/>
      <c r="B639" s="601"/>
      <c r="C639" s="602"/>
      <c r="D639" s="591"/>
      <c r="E639" s="1099"/>
      <c r="F639" s="592"/>
      <c r="G639" s="593"/>
      <c r="H639" s="593"/>
      <c r="I639" s="593"/>
      <c r="J639" s="593"/>
      <c r="K639" s="593"/>
      <c r="L639" s="593"/>
      <c r="M639" s="594"/>
      <c r="N639" s="595"/>
      <c r="O639" s="595"/>
      <c r="P639" s="595"/>
      <c r="Q639" s="595"/>
      <c r="R639" s="595"/>
      <c r="S639" s="595"/>
      <c r="T639" s="595"/>
      <c r="U639" s="595"/>
      <c r="V639" s="595"/>
      <c r="W639" s="556"/>
      <c r="X639" s="556"/>
      <c r="Y639" s="556"/>
      <c r="Z639" s="556"/>
      <c r="AA639" s="597"/>
      <c r="AB639" s="598"/>
      <c r="AC639" s="599"/>
      <c r="AD639" s="600"/>
    </row>
    <row r="640" spans="1:30" ht="13.5" customHeight="1">
      <c r="A640" s="566"/>
      <c r="B640" s="603"/>
      <c r="C640" s="602"/>
      <c r="D640" s="591"/>
      <c r="E640" s="1099"/>
      <c r="F640" s="592"/>
      <c r="G640" s="556"/>
      <c r="H640" s="556"/>
      <c r="I640" s="556"/>
      <c r="J640" s="556"/>
      <c r="K640" s="556"/>
      <c r="L640" s="556"/>
      <c r="M640" s="556"/>
      <c r="N640" s="556"/>
      <c r="O640" s="556"/>
      <c r="P640" s="556"/>
      <c r="Q640" s="556"/>
      <c r="R640" s="556"/>
      <c r="S640" s="556"/>
      <c r="T640" s="556"/>
      <c r="U640" s="556"/>
      <c r="V640" s="556"/>
      <c r="W640" s="556"/>
      <c r="X640" s="556"/>
      <c r="Y640" s="556"/>
      <c r="Z640" s="556"/>
      <c r="AA640" s="597"/>
      <c r="AB640" s="604"/>
      <c r="AC640" s="605"/>
      <c r="AD640" s="606"/>
    </row>
    <row r="641" spans="1:30" ht="13.5" customHeight="1">
      <c r="A641" s="566"/>
      <c r="B641" s="603"/>
      <c r="C641" s="602"/>
      <c r="D641" s="591"/>
      <c r="E641" s="1099"/>
      <c r="F641" s="592"/>
      <c r="G641" s="593"/>
      <c r="H641" s="593"/>
      <c r="I641" s="593"/>
      <c r="J641" s="593"/>
      <c r="K641" s="593"/>
      <c r="L641" s="593"/>
      <c r="M641" s="594"/>
      <c r="N641" s="595"/>
      <c r="O641" s="595"/>
      <c r="P641" s="595"/>
      <c r="Q641" s="595"/>
      <c r="R641" s="595"/>
      <c r="S641" s="595"/>
      <c r="T641" s="595"/>
      <c r="U641" s="595"/>
      <c r="V641" s="595"/>
      <c r="W641" s="556"/>
      <c r="X641" s="556"/>
      <c r="Y641" s="556"/>
      <c r="Z641" s="556"/>
      <c r="AA641" s="597"/>
      <c r="AB641" s="604"/>
      <c r="AC641" s="605"/>
      <c r="AD641" s="606"/>
    </row>
    <row r="642" spans="1:30" ht="10.95" customHeight="1">
      <c r="A642" s="566"/>
      <c r="B642" s="603"/>
      <c r="C642" s="602"/>
      <c r="D642" s="591"/>
      <c r="E642" s="1099"/>
      <c r="F642" s="592"/>
      <c r="G642" s="556"/>
      <c r="H642" s="556"/>
      <c r="I642" s="556"/>
      <c r="J642" s="556"/>
      <c r="K642" s="556"/>
      <c r="L642" s="556"/>
      <c r="M642" s="556"/>
      <c r="N642" s="556"/>
      <c r="O642" s="556"/>
      <c r="P642" s="556"/>
      <c r="Q642" s="556"/>
      <c r="R642" s="556"/>
      <c r="S642" s="556"/>
      <c r="T642" s="556"/>
      <c r="U642" s="556"/>
      <c r="V642" s="556"/>
      <c r="W642" s="556"/>
      <c r="X642" s="556"/>
      <c r="Y642" s="556"/>
      <c r="Z642" s="556"/>
      <c r="AA642" s="597"/>
      <c r="AB642" s="604"/>
      <c r="AC642" s="605"/>
      <c r="AD642" s="606"/>
    </row>
    <row r="643" spans="1:30" ht="3.75" customHeight="1">
      <c r="A643" s="566"/>
      <c r="B643" s="603"/>
      <c r="C643" s="602"/>
      <c r="D643" s="591"/>
      <c r="E643" s="566"/>
      <c r="F643" s="592"/>
      <c r="G643" s="593"/>
      <c r="H643" s="593"/>
      <c r="I643" s="593"/>
      <c r="J643" s="593"/>
      <c r="K643" s="593"/>
      <c r="L643" s="593"/>
      <c r="M643" s="594"/>
      <c r="N643" s="595"/>
      <c r="O643" s="595"/>
      <c r="P643" s="595"/>
      <c r="Q643" s="595"/>
      <c r="R643" s="595"/>
      <c r="S643" s="595"/>
      <c r="T643" s="595"/>
      <c r="U643" s="595"/>
      <c r="V643" s="595"/>
      <c r="W643" s="556"/>
      <c r="X643" s="556"/>
      <c r="Y643" s="556"/>
      <c r="Z643" s="556"/>
      <c r="AA643" s="597"/>
      <c r="AB643" s="604"/>
      <c r="AC643" s="605"/>
      <c r="AD643" s="606"/>
    </row>
    <row r="644" spans="1:30" ht="13.5" customHeight="1">
      <c r="A644" s="566"/>
      <c r="B644" s="607">
        <v>2</v>
      </c>
      <c r="C644" s="590" t="s">
        <v>399</v>
      </c>
      <c r="D644" s="591" t="s">
        <v>80</v>
      </c>
      <c r="E644" s="1099" t="s">
        <v>400</v>
      </c>
      <c r="F644" s="592"/>
      <c r="G644" s="556"/>
      <c r="H644" s="556"/>
      <c r="I644" s="556"/>
      <c r="J644" s="556"/>
      <c r="K644" s="556"/>
      <c r="L644" s="556"/>
      <c r="M644" s="556"/>
      <c r="N644" s="556"/>
      <c r="O644" s="556"/>
      <c r="P644" s="556"/>
      <c r="Q644" s="556"/>
      <c r="R644" s="556"/>
      <c r="S644" s="556"/>
      <c r="T644" s="556"/>
      <c r="U644" s="556"/>
      <c r="V644" s="556"/>
      <c r="W644" s="556"/>
      <c r="X644" s="556"/>
      <c r="Y644" s="556"/>
      <c r="Z644" s="596"/>
      <c r="AA644" s="597"/>
      <c r="AB644" s="598"/>
      <c r="AC644" s="599" t="s">
        <v>398</v>
      </c>
      <c r="AD644" s="600"/>
    </row>
    <row r="645" spans="1:30" ht="13.5" customHeight="1">
      <c r="A645" s="566"/>
      <c r="B645" s="603"/>
      <c r="C645" s="608"/>
      <c r="D645" s="609"/>
      <c r="E645" s="1099"/>
      <c r="F645" s="592"/>
      <c r="G645" s="593"/>
      <c r="H645" s="593"/>
      <c r="I645" s="593"/>
      <c r="J645" s="593"/>
      <c r="K645" s="593"/>
      <c r="L645" s="593"/>
      <c r="M645" s="594"/>
      <c r="N645" s="595"/>
      <c r="O645" s="595"/>
      <c r="P645" s="595"/>
      <c r="Q645" s="595"/>
      <c r="R645" s="595"/>
      <c r="S645" s="595"/>
      <c r="T645" s="595"/>
      <c r="U645" s="595"/>
      <c r="V645" s="595"/>
      <c r="W645" s="556"/>
      <c r="X645" s="556"/>
      <c r="Y645" s="556"/>
      <c r="Z645" s="596"/>
      <c r="AA645" s="597"/>
      <c r="AB645" s="598"/>
      <c r="AC645" s="599"/>
      <c r="AD645" s="600"/>
    </row>
    <row r="646" spans="1:30" ht="13.5" customHeight="1">
      <c r="A646" s="566"/>
      <c r="B646" s="603"/>
      <c r="C646" s="608"/>
      <c r="D646" s="609"/>
      <c r="E646" s="1099"/>
      <c r="F646" s="592"/>
      <c r="G646" s="556"/>
      <c r="H646" s="556"/>
      <c r="I646" s="556"/>
      <c r="J646" s="556"/>
      <c r="K646" s="556"/>
      <c r="L646" s="556"/>
      <c r="M646" s="556"/>
      <c r="N646" s="556"/>
      <c r="O646" s="556"/>
      <c r="P646" s="556"/>
      <c r="Q646" s="556"/>
      <c r="R646" s="556"/>
      <c r="S646" s="556"/>
      <c r="T646" s="556"/>
      <c r="U646" s="556"/>
      <c r="V646" s="556"/>
      <c r="W646" s="556"/>
      <c r="X646" s="556"/>
      <c r="Y646" s="556"/>
      <c r="Z646" s="556"/>
      <c r="AA646" s="597"/>
      <c r="AB646" s="598"/>
      <c r="AC646" s="599"/>
      <c r="AD646" s="600"/>
    </row>
    <row r="647" spans="1:30" ht="12.75" customHeight="1">
      <c r="A647" s="566"/>
      <c r="B647" s="603"/>
      <c r="C647" s="608"/>
      <c r="D647" s="609"/>
      <c r="E647" s="1099"/>
      <c r="F647" s="592"/>
      <c r="G647" s="593"/>
      <c r="H647" s="593"/>
      <c r="I647" s="593"/>
      <c r="J647" s="593"/>
      <c r="K647" s="593"/>
      <c r="L647" s="593"/>
      <c r="M647" s="594"/>
      <c r="N647" s="595"/>
      <c r="O647" s="595"/>
      <c r="P647" s="595"/>
      <c r="Q647" s="595"/>
      <c r="R647" s="595"/>
      <c r="S647" s="595"/>
      <c r="T647" s="595"/>
      <c r="U647" s="595"/>
      <c r="V647" s="595"/>
      <c r="W647" s="556"/>
      <c r="X647" s="556"/>
      <c r="Y647" s="556"/>
      <c r="Z647" s="556"/>
      <c r="AA647" s="597"/>
      <c r="AB647" s="604"/>
      <c r="AC647" s="605"/>
      <c r="AD647" s="606"/>
    </row>
    <row r="648" spans="1:30" ht="3.75" customHeight="1">
      <c r="A648" s="566"/>
      <c r="B648" s="603"/>
      <c r="C648" s="602"/>
      <c r="D648" s="591"/>
      <c r="E648" s="566"/>
      <c r="F648" s="592"/>
      <c r="G648" s="556"/>
      <c r="H648" s="556"/>
      <c r="I648" s="556"/>
      <c r="J648" s="556"/>
      <c r="K648" s="556"/>
      <c r="L648" s="556"/>
      <c r="M648" s="556"/>
      <c r="N648" s="556"/>
      <c r="O648" s="556"/>
      <c r="P648" s="556"/>
      <c r="Q648" s="556"/>
      <c r="R648" s="556"/>
      <c r="S648" s="556"/>
      <c r="T648" s="556"/>
      <c r="U648" s="556"/>
      <c r="V648" s="556"/>
      <c r="W648" s="556"/>
      <c r="X648" s="556"/>
      <c r="Y648" s="556"/>
      <c r="Z648" s="556"/>
      <c r="AA648" s="597"/>
      <c r="AB648" s="604"/>
      <c r="AC648" s="605"/>
      <c r="AD648" s="606"/>
    </row>
    <row r="649" spans="1:30" ht="13.5" customHeight="1">
      <c r="A649" s="566"/>
      <c r="B649" s="603">
        <v>3</v>
      </c>
      <c r="C649" s="1173" t="s">
        <v>401</v>
      </c>
      <c r="D649" s="609" t="s">
        <v>80</v>
      </c>
      <c r="E649" s="1172" t="s">
        <v>402</v>
      </c>
      <c r="F649" s="556"/>
      <c r="G649" s="593"/>
      <c r="H649" s="593"/>
      <c r="I649" s="593"/>
      <c r="J649" s="593"/>
      <c r="K649" s="593"/>
      <c r="L649" s="593"/>
      <c r="M649" s="594"/>
      <c r="N649" s="595"/>
      <c r="O649" s="595"/>
      <c r="P649" s="595"/>
      <c r="Q649" s="595"/>
      <c r="R649" s="595"/>
      <c r="S649" s="595"/>
      <c r="T649" s="595"/>
      <c r="U649" s="595"/>
      <c r="V649" s="595"/>
      <c r="W649" s="556"/>
      <c r="X649" s="556"/>
      <c r="Y649" s="556"/>
      <c r="Z649" s="556"/>
      <c r="AA649" s="597"/>
      <c r="AB649" s="604"/>
      <c r="AC649" s="599" t="s">
        <v>398</v>
      </c>
      <c r="AD649" s="606"/>
    </row>
    <row r="650" spans="1:30">
      <c r="A650" s="610"/>
      <c r="B650" s="611"/>
      <c r="C650" s="1173"/>
      <c r="D650" s="612"/>
      <c r="E650" s="1172"/>
      <c r="F650" s="556"/>
      <c r="G650" s="556"/>
      <c r="H650" s="556"/>
      <c r="I650" s="556"/>
      <c r="J650" s="556"/>
      <c r="K650" s="556"/>
      <c r="L650" s="556"/>
      <c r="M650" s="556"/>
      <c r="N650" s="556"/>
      <c r="O650" s="556"/>
      <c r="P650" s="556"/>
      <c r="Q650" s="556"/>
      <c r="R650" s="556"/>
      <c r="S650" s="556"/>
      <c r="T650" s="556"/>
      <c r="U650" s="556"/>
      <c r="V650" s="556"/>
      <c r="W650" s="556"/>
      <c r="X650" s="556"/>
      <c r="Y650" s="556"/>
      <c r="Z650" s="556"/>
      <c r="AA650" s="556"/>
      <c r="AB650" s="604"/>
      <c r="AC650" s="605"/>
      <c r="AD650" s="606"/>
    </row>
    <row r="651" spans="1:30">
      <c r="A651" s="610"/>
      <c r="B651" s="611"/>
      <c r="C651" s="1173"/>
      <c r="D651" s="612"/>
      <c r="E651" s="1172"/>
      <c r="F651" s="556"/>
      <c r="G651" s="556"/>
      <c r="H651" s="556"/>
      <c r="I651" s="556"/>
      <c r="J651" s="556"/>
      <c r="K651" s="556"/>
      <c r="L651" s="556"/>
      <c r="M651" s="556"/>
      <c r="N651" s="556"/>
      <c r="O651" s="556"/>
      <c r="P651" s="556"/>
      <c r="Q651" s="556"/>
      <c r="R651" s="556"/>
      <c r="S651" s="556"/>
      <c r="T651" s="556"/>
      <c r="U651" s="556"/>
      <c r="V651" s="556"/>
      <c r="W651" s="556"/>
      <c r="X651" s="556"/>
      <c r="Y651" s="556"/>
      <c r="Z651" s="556"/>
      <c r="AA651" s="556"/>
      <c r="AB651" s="604"/>
      <c r="AC651" s="605"/>
      <c r="AD651" s="606"/>
    </row>
    <row r="652" spans="1:30">
      <c r="A652" s="610"/>
      <c r="B652" s="611"/>
      <c r="C652" s="611"/>
      <c r="D652" s="612"/>
      <c r="E652" s="1172"/>
      <c r="F652" s="556"/>
      <c r="G652" s="556"/>
      <c r="H652" s="556"/>
      <c r="I652" s="556"/>
      <c r="J652" s="556"/>
      <c r="K652" s="556"/>
      <c r="L652" s="556"/>
      <c r="M652" s="556"/>
      <c r="N652" s="556"/>
      <c r="O652" s="556"/>
      <c r="P652" s="556"/>
      <c r="Q652" s="556"/>
      <c r="R652" s="556"/>
      <c r="S652" s="556"/>
      <c r="T652" s="556"/>
      <c r="U652" s="556"/>
      <c r="V652" s="556"/>
      <c r="W652" s="556"/>
      <c r="X652" s="556"/>
      <c r="Y652" s="556"/>
      <c r="Z652" s="556"/>
      <c r="AA652" s="556"/>
      <c r="AB652" s="604"/>
      <c r="AC652" s="605"/>
      <c r="AD652" s="606"/>
    </row>
    <row r="653" spans="1:30">
      <c r="A653" s="610"/>
      <c r="B653" s="611"/>
      <c r="C653" s="611"/>
      <c r="D653" s="612"/>
      <c r="E653" s="1172"/>
      <c r="F653" s="556"/>
      <c r="G653" s="556"/>
      <c r="H653" s="556"/>
      <c r="I653" s="556"/>
      <c r="J653" s="556"/>
      <c r="K653" s="556"/>
      <c r="L653" s="556"/>
      <c r="M653" s="556"/>
      <c r="N653" s="556"/>
      <c r="O653" s="556"/>
      <c r="P653" s="556"/>
      <c r="Q653" s="556"/>
      <c r="R653" s="556"/>
      <c r="S653" s="556"/>
      <c r="T653" s="556"/>
      <c r="U653" s="556"/>
      <c r="V653" s="556"/>
      <c r="W653" s="556"/>
      <c r="X653" s="556"/>
      <c r="Y653" s="556"/>
      <c r="Z653" s="556"/>
      <c r="AA653" s="556"/>
      <c r="AB653" s="604"/>
      <c r="AC653" s="605"/>
      <c r="AD653" s="606"/>
    </row>
    <row r="654" spans="1:30">
      <c r="A654" s="610"/>
      <c r="B654" s="611"/>
      <c r="C654" s="611"/>
      <c r="D654" s="612"/>
      <c r="E654" s="1172"/>
      <c r="F654" s="556"/>
      <c r="G654" s="556"/>
      <c r="H654" s="556"/>
      <c r="I654" s="556"/>
      <c r="J654" s="556"/>
      <c r="K654" s="556"/>
      <c r="L654" s="556"/>
      <c r="M654" s="556"/>
      <c r="N654" s="556"/>
      <c r="O654" s="556"/>
      <c r="P654" s="556"/>
      <c r="Q654" s="556"/>
      <c r="R654" s="556"/>
      <c r="S654" s="556"/>
      <c r="T654" s="556"/>
      <c r="U654" s="556"/>
      <c r="V654" s="556"/>
      <c r="W654" s="556"/>
      <c r="X654" s="556"/>
      <c r="Y654" s="556"/>
      <c r="Z654" s="556"/>
      <c r="AA654" s="556"/>
      <c r="AB654" s="604"/>
      <c r="AC654" s="605"/>
      <c r="AD654" s="606"/>
    </row>
    <row r="655" spans="1:30">
      <c r="A655" s="610"/>
      <c r="B655" s="611"/>
      <c r="C655" s="611"/>
      <c r="D655" s="612"/>
      <c r="E655" s="1172"/>
      <c r="F655" s="556"/>
      <c r="G655" s="556"/>
      <c r="H655" s="556"/>
      <c r="I655" s="556"/>
      <c r="J655" s="556"/>
      <c r="K655" s="556"/>
      <c r="L655" s="556"/>
      <c r="M655" s="556"/>
      <c r="N655" s="556"/>
      <c r="O655" s="556"/>
      <c r="P655" s="556"/>
      <c r="Q655" s="556"/>
      <c r="R655" s="556"/>
      <c r="S655" s="556"/>
      <c r="T655" s="556"/>
      <c r="U655" s="556"/>
      <c r="V655" s="556"/>
      <c r="W655" s="556"/>
      <c r="X655" s="556"/>
      <c r="Y655" s="556"/>
      <c r="Z655" s="556"/>
      <c r="AA655" s="556"/>
      <c r="AB655" s="604"/>
      <c r="AC655" s="605"/>
      <c r="AD655" s="606"/>
    </row>
    <row r="656" spans="1:30">
      <c r="A656" s="610"/>
      <c r="B656" s="611"/>
      <c r="C656" s="611"/>
      <c r="D656" s="612"/>
      <c r="E656" s="1172"/>
      <c r="F656" s="556"/>
      <c r="G656" s="556"/>
      <c r="H656" s="556"/>
      <c r="I656" s="556"/>
      <c r="J656" s="556"/>
      <c r="K656" s="556"/>
      <c r="L656" s="556"/>
      <c r="M656" s="556"/>
      <c r="N656" s="556"/>
      <c r="O656" s="556"/>
      <c r="P656" s="556"/>
      <c r="Q656" s="556"/>
      <c r="R656" s="556"/>
      <c r="S656" s="556"/>
      <c r="T656" s="556"/>
      <c r="U656" s="556"/>
      <c r="V656" s="556"/>
      <c r="W656" s="556"/>
      <c r="X656" s="556"/>
      <c r="Y656" s="556"/>
      <c r="Z656" s="556"/>
      <c r="AA656" s="556"/>
      <c r="AB656" s="604"/>
      <c r="AC656" s="605"/>
      <c r="AD656" s="606"/>
    </row>
    <row r="657" spans="1:30">
      <c r="A657" s="613"/>
      <c r="B657" s="614"/>
      <c r="C657" s="614"/>
      <c r="D657" s="615"/>
      <c r="E657" s="1174"/>
      <c r="F657" s="616"/>
      <c r="G657" s="616"/>
      <c r="H657" s="616"/>
      <c r="I657" s="616"/>
      <c r="J657" s="616"/>
      <c r="K657" s="616"/>
      <c r="L657" s="616"/>
      <c r="M657" s="616"/>
      <c r="N657" s="616"/>
      <c r="O657" s="616"/>
      <c r="P657" s="616"/>
      <c r="Q657" s="616"/>
      <c r="R657" s="616"/>
      <c r="S657" s="616"/>
      <c r="T657" s="616"/>
      <c r="U657" s="616"/>
      <c r="V657" s="616"/>
      <c r="W657" s="616"/>
      <c r="X657" s="616"/>
      <c r="Y657" s="616"/>
      <c r="Z657" s="616"/>
      <c r="AA657" s="616"/>
      <c r="AB657" s="617"/>
      <c r="AC657" s="618"/>
      <c r="AD657" s="619"/>
    </row>
    <row r="658" spans="1:30">
      <c r="E658" s="537"/>
    </row>
  </sheetData>
  <sheetProtection sheet="1" objects="1" scenarios="1"/>
  <mergeCells count="742">
    <mergeCell ref="G57:M58"/>
    <mergeCell ref="N57:Z59"/>
    <mergeCell ref="N553:V554"/>
    <mergeCell ref="E553:E559"/>
    <mergeCell ref="H173:I178"/>
    <mergeCell ref="J173:K174"/>
    <mergeCell ref="L173:T173"/>
    <mergeCell ref="U173:X173"/>
    <mergeCell ref="L174:T174"/>
    <mergeCell ref="H191:V199"/>
    <mergeCell ref="W191:Z199"/>
    <mergeCell ref="H179:I183"/>
    <mergeCell ref="J179:K180"/>
    <mergeCell ref="L179:T179"/>
    <mergeCell ref="U179:X179"/>
    <mergeCell ref="U178:X178"/>
    <mergeCell ref="V221:Z223"/>
    <mergeCell ref="V226:Z226"/>
    <mergeCell ref="G213:U213"/>
    <mergeCell ref="G216:U218"/>
    <mergeCell ref="G221:U223"/>
    <mergeCell ref="G226:U226"/>
    <mergeCell ref="G187:W187"/>
    <mergeCell ref="H188:V190"/>
    <mergeCell ref="W188:Z190"/>
    <mergeCell ref="H200:V201"/>
    <mergeCell ref="W200:Z201"/>
    <mergeCell ref="H202:V204"/>
    <mergeCell ref="W202:Z204"/>
    <mergeCell ref="H205:V206"/>
    <mergeCell ref="W205:Z206"/>
    <mergeCell ref="J168:K172"/>
    <mergeCell ref="L168:T168"/>
    <mergeCell ref="U168:X168"/>
    <mergeCell ref="L169:T169"/>
    <mergeCell ref="U169:X169"/>
    <mergeCell ref="L170:T171"/>
    <mergeCell ref="L180:T180"/>
    <mergeCell ref="U180:X180"/>
    <mergeCell ref="J181:K183"/>
    <mergeCell ref="L181:T181"/>
    <mergeCell ref="U181:X181"/>
    <mergeCell ref="L182:T182"/>
    <mergeCell ref="U182:X182"/>
    <mergeCell ref="L183:T183"/>
    <mergeCell ref="U183:X183"/>
    <mergeCell ref="L178:T178"/>
    <mergeCell ref="AB566:AD567"/>
    <mergeCell ref="AB560:AD561"/>
    <mergeCell ref="AB548:AD549"/>
    <mergeCell ref="AB545:AD546"/>
    <mergeCell ref="AB536:AD537"/>
    <mergeCell ref="AB334:AD335"/>
    <mergeCell ref="AB517:AD519"/>
    <mergeCell ref="AB472:AD474"/>
    <mergeCell ref="AB454:AD456"/>
    <mergeCell ref="AB412:AD414"/>
    <mergeCell ref="AB357:AD362"/>
    <mergeCell ref="AB342:AD345"/>
    <mergeCell ref="AB372:AD375"/>
    <mergeCell ref="AB368:AD370"/>
    <mergeCell ref="AB384:AD385"/>
    <mergeCell ref="AB378:AD380"/>
    <mergeCell ref="AB381:AD382"/>
    <mergeCell ref="E53:E94"/>
    <mergeCell ref="E614:E629"/>
    <mergeCell ref="AB604:AD606"/>
    <mergeCell ref="AB608:AD610"/>
    <mergeCell ref="AB618:AD620"/>
    <mergeCell ref="AB145:AD151"/>
    <mergeCell ref="G322:M323"/>
    <mergeCell ref="AB321:AD323"/>
    <mergeCell ref="AB324:AD326"/>
    <mergeCell ref="G328:M329"/>
    <mergeCell ref="AB387:AD389"/>
    <mergeCell ref="AB390:AD392"/>
    <mergeCell ref="AB415:AD417"/>
    <mergeCell ref="E580:E585"/>
    <mergeCell ref="S611:W611"/>
    <mergeCell ref="S610:W610"/>
    <mergeCell ref="S480:T480"/>
    <mergeCell ref="G484:H485"/>
    <mergeCell ref="I485:J485"/>
    <mergeCell ref="K485:L485"/>
    <mergeCell ref="M485:N485"/>
    <mergeCell ref="O485:P485"/>
    <mergeCell ref="G536:W536"/>
    <mergeCell ref="AB574:AD575"/>
    <mergeCell ref="B580:B581"/>
    <mergeCell ref="C580:C581"/>
    <mergeCell ref="D580:D581"/>
    <mergeCell ref="G580:W580"/>
    <mergeCell ref="G581:Z582"/>
    <mergeCell ref="AB580:AD581"/>
    <mergeCell ref="AB330:AD332"/>
    <mergeCell ref="C630:C632"/>
    <mergeCell ref="D630:D632"/>
    <mergeCell ref="AB630:AD632"/>
    <mergeCell ref="H620:R620"/>
    <mergeCell ref="X617:Z617"/>
    <mergeCell ref="H618:R618"/>
    <mergeCell ref="S618:W618"/>
    <mergeCell ref="H622:R622"/>
    <mergeCell ref="S622:W622"/>
    <mergeCell ref="H619:R619"/>
    <mergeCell ref="S619:W619"/>
    <mergeCell ref="X619:Y619"/>
    <mergeCell ref="S620:W620"/>
    <mergeCell ref="I591:Z592"/>
    <mergeCell ref="N517:V518"/>
    <mergeCell ref="X622:Y622"/>
    <mergeCell ref="AB614:AD617"/>
    <mergeCell ref="E637:E642"/>
    <mergeCell ref="E644:E647"/>
    <mergeCell ref="G242:R242"/>
    <mergeCell ref="S242:Z242"/>
    <mergeCell ref="G243:R243"/>
    <mergeCell ref="S243:Z243"/>
    <mergeCell ref="G244:R246"/>
    <mergeCell ref="S244:Z246"/>
    <mergeCell ref="G540:O540"/>
    <mergeCell ref="P540:X540"/>
    <mergeCell ref="G486:AA486"/>
    <mergeCell ref="G489:L489"/>
    <mergeCell ref="M489:P489"/>
    <mergeCell ref="Q489:S489"/>
    <mergeCell ref="T489:W489"/>
    <mergeCell ref="O484:P484"/>
    <mergeCell ref="Q482:R482"/>
    <mergeCell ref="Q483:R483"/>
    <mergeCell ref="Q484:R484"/>
    <mergeCell ref="S482:T482"/>
    <mergeCell ref="K482:L482"/>
    <mergeCell ref="H609:R609"/>
    <mergeCell ref="S609:W609"/>
    <mergeCell ref="H610:R610"/>
    <mergeCell ref="N600:V601"/>
    <mergeCell ref="AB600:AD603"/>
    <mergeCell ref="H606:R606"/>
    <mergeCell ref="S606:W606"/>
    <mergeCell ref="H607:R607"/>
    <mergeCell ref="S607:W607"/>
    <mergeCell ref="H608:R608"/>
    <mergeCell ref="S608:W608"/>
    <mergeCell ref="H604:R604"/>
    <mergeCell ref="H603:R603"/>
    <mergeCell ref="A630:A632"/>
    <mergeCell ref="B630:B632"/>
    <mergeCell ref="H493:AA493"/>
    <mergeCell ref="E630:E632"/>
    <mergeCell ref="G630:M631"/>
    <mergeCell ref="N630:V631"/>
    <mergeCell ref="S621:W621"/>
    <mergeCell ref="X621:Y621"/>
    <mergeCell ref="X618:Y618"/>
    <mergeCell ref="D614:D615"/>
    <mergeCell ref="G520:V520"/>
    <mergeCell ref="H521:Z521"/>
    <mergeCell ref="G560:M561"/>
    <mergeCell ref="A526:A534"/>
    <mergeCell ref="X620:Y620"/>
    <mergeCell ref="H621:R621"/>
    <mergeCell ref="H605:R605"/>
    <mergeCell ref="H617:R617"/>
    <mergeCell ref="S617:W617"/>
    <mergeCell ref="S605:W605"/>
    <mergeCell ref="S604:W604"/>
    <mergeCell ref="H611:R611"/>
    <mergeCell ref="A600:A603"/>
    <mergeCell ref="G600:M601"/>
    <mergeCell ref="C517:C524"/>
    <mergeCell ref="D517:D524"/>
    <mergeCell ref="E517:E524"/>
    <mergeCell ref="G517:M518"/>
    <mergeCell ref="G614:M615"/>
    <mergeCell ref="N614:V615"/>
    <mergeCell ref="S603:W603"/>
    <mergeCell ref="E600:E604"/>
    <mergeCell ref="G537:H537"/>
    <mergeCell ref="I537:W537"/>
    <mergeCell ref="G538:H538"/>
    <mergeCell ref="I538:O538"/>
    <mergeCell ref="P538:W538"/>
    <mergeCell ref="U530:W530"/>
    <mergeCell ref="G591:H592"/>
    <mergeCell ref="G597:H598"/>
    <mergeCell ref="G593:H596"/>
    <mergeCell ref="I593:Z594"/>
    <mergeCell ref="I595:Z596"/>
    <mergeCell ref="J598:Y598"/>
    <mergeCell ref="I597:Z597"/>
    <mergeCell ref="N588:Z589"/>
    <mergeCell ref="H530:T530"/>
    <mergeCell ref="E548:E552"/>
    <mergeCell ref="C560:C561"/>
    <mergeCell ref="B526:B534"/>
    <mergeCell ref="C526:C534"/>
    <mergeCell ref="D526:D534"/>
    <mergeCell ref="E526:E534"/>
    <mergeCell ref="G526:M527"/>
    <mergeCell ref="N526:V527"/>
    <mergeCell ref="AB526:AD529"/>
    <mergeCell ref="H531:T531"/>
    <mergeCell ref="U531:W531"/>
    <mergeCell ref="H532:T532"/>
    <mergeCell ref="U532:W532"/>
    <mergeCell ref="H533:T533"/>
    <mergeCell ref="U533:W533"/>
    <mergeCell ref="H534:T534"/>
    <mergeCell ref="U534:W534"/>
    <mergeCell ref="G548:M549"/>
    <mergeCell ref="N548:V549"/>
    <mergeCell ref="C548:C549"/>
    <mergeCell ref="E560:E564"/>
    <mergeCell ref="G545:M546"/>
    <mergeCell ref="N545:V546"/>
    <mergeCell ref="C553:C559"/>
    <mergeCell ref="G553:M554"/>
    <mergeCell ref="A472:A479"/>
    <mergeCell ref="C472:C484"/>
    <mergeCell ref="D472:D484"/>
    <mergeCell ref="AB499:AD501"/>
    <mergeCell ref="G502:Q502"/>
    <mergeCell ref="G503:M503"/>
    <mergeCell ref="N503:Q503"/>
    <mergeCell ref="R503:U503"/>
    <mergeCell ref="G491:L491"/>
    <mergeCell ref="M491:P491"/>
    <mergeCell ref="Q491:S491"/>
    <mergeCell ref="T491:W491"/>
    <mergeCell ref="X491:Z491"/>
    <mergeCell ref="G492:L492"/>
    <mergeCell ref="M492:P492"/>
    <mergeCell ref="A499:A500"/>
    <mergeCell ref="C499:C507"/>
    <mergeCell ref="D499:D500"/>
    <mergeCell ref="E499:E512"/>
    <mergeCell ref="G499:M500"/>
    <mergeCell ref="N499:V500"/>
    <mergeCell ref="G506:I507"/>
    <mergeCell ref="I484:J484"/>
    <mergeCell ref="S483:T483"/>
    <mergeCell ref="Q492:S492"/>
    <mergeCell ref="T492:W492"/>
    <mergeCell ref="Q485:R485"/>
    <mergeCell ref="S485:T485"/>
    <mergeCell ref="U485:V485"/>
    <mergeCell ref="M482:N482"/>
    <mergeCell ref="M483:N483"/>
    <mergeCell ref="M484:N484"/>
    <mergeCell ref="O482:P482"/>
    <mergeCell ref="O483:P483"/>
    <mergeCell ref="J507:M507"/>
    <mergeCell ref="G509:U509"/>
    <mergeCell ref="G504:I505"/>
    <mergeCell ref="J504:M504"/>
    <mergeCell ref="N504:Q504"/>
    <mergeCell ref="R504:U504"/>
    <mergeCell ref="J505:M505"/>
    <mergeCell ref="N505:Q505"/>
    <mergeCell ref="R505:U505"/>
    <mergeCell ref="G422:T422"/>
    <mergeCell ref="G424:L424"/>
    <mergeCell ref="M424:P424"/>
    <mergeCell ref="R389:U389"/>
    <mergeCell ref="E472:E484"/>
    <mergeCell ref="M480:N480"/>
    <mergeCell ref="O480:P480"/>
    <mergeCell ref="U477:V477"/>
    <mergeCell ref="I478:J478"/>
    <mergeCell ref="K478:L478"/>
    <mergeCell ref="M478:N478"/>
    <mergeCell ref="O478:P478"/>
    <mergeCell ref="Q478:R478"/>
    <mergeCell ref="S478:T478"/>
    <mergeCell ref="U478:V478"/>
    <mergeCell ref="K479:L479"/>
    <mergeCell ref="M479:N479"/>
    <mergeCell ref="U479:V479"/>
    <mergeCell ref="K480:L480"/>
    <mergeCell ref="G391:I392"/>
    <mergeCell ref="V392:Y392"/>
    <mergeCell ref="N419:Q419"/>
    <mergeCell ref="S419:Z419"/>
    <mergeCell ref="J392:M392"/>
    <mergeCell ref="C463:C469"/>
    <mergeCell ref="D463:D469"/>
    <mergeCell ref="E463:E469"/>
    <mergeCell ref="G463:M464"/>
    <mergeCell ref="G425:L425"/>
    <mergeCell ref="M425:P425"/>
    <mergeCell ref="N463:V464"/>
    <mergeCell ref="G468:Z469"/>
    <mergeCell ref="K466:N466"/>
    <mergeCell ref="N392:Q392"/>
    <mergeCell ref="R392:U392"/>
    <mergeCell ref="G368:M369"/>
    <mergeCell ref="N368:V369"/>
    <mergeCell ref="J389:M389"/>
    <mergeCell ref="N389:Q389"/>
    <mergeCell ref="N412:V413"/>
    <mergeCell ref="J391:M391"/>
    <mergeCell ref="N391:Q391"/>
    <mergeCell ref="R391:U391"/>
    <mergeCell ref="A381:A382"/>
    <mergeCell ref="M426:Z426"/>
    <mergeCell ref="G427:H429"/>
    <mergeCell ref="T427:W427"/>
    <mergeCell ref="X427:Z427"/>
    <mergeCell ref="I428:L428"/>
    <mergeCell ref="I429:L429"/>
    <mergeCell ref="A412:A422"/>
    <mergeCell ref="C412:C423"/>
    <mergeCell ref="D412:D423"/>
    <mergeCell ref="E412:E452"/>
    <mergeCell ref="G412:M413"/>
    <mergeCell ref="K417:L418"/>
    <mergeCell ref="N417:Q417"/>
    <mergeCell ref="S417:Z417"/>
    <mergeCell ref="N418:Q418"/>
    <mergeCell ref="S418:U418"/>
    <mergeCell ref="V418:Y418"/>
    <mergeCell ref="K419:L420"/>
    <mergeCell ref="H430:Z430"/>
    <mergeCell ref="Q428:S428"/>
    <mergeCell ref="M428:P428"/>
    <mergeCell ref="S420:U420"/>
    <mergeCell ref="V420:Y420"/>
    <mergeCell ref="A342:A343"/>
    <mergeCell ref="B342:B343"/>
    <mergeCell ref="C342:C345"/>
    <mergeCell ref="G342:M343"/>
    <mergeCell ref="N342:V343"/>
    <mergeCell ref="G361:L361"/>
    <mergeCell ref="M361:Z361"/>
    <mergeCell ref="G362:L362"/>
    <mergeCell ref="M362:O362"/>
    <mergeCell ref="Q362:V362"/>
    <mergeCell ref="W362:Y362"/>
    <mergeCell ref="B357:B358"/>
    <mergeCell ref="E357:E362"/>
    <mergeCell ref="G357:M358"/>
    <mergeCell ref="N357:V358"/>
    <mergeCell ref="C378:C380"/>
    <mergeCell ref="G348:H349"/>
    <mergeCell ref="C367:C369"/>
    <mergeCell ref="E367:E377"/>
    <mergeCell ref="G372:M373"/>
    <mergeCell ref="N372:V373"/>
    <mergeCell ref="N390:Q390"/>
    <mergeCell ref="N378:V379"/>
    <mergeCell ref="T349:Z349"/>
    <mergeCell ref="G381:M382"/>
    <mergeCell ref="N381:V382"/>
    <mergeCell ref="C387:C388"/>
    <mergeCell ref="E387:E389"/>
    <mergeCell ref="E378:E380"/>
    <mergeCell ref="C381:C382"/>
    <mergeCell ref="E381:E382"/>
    <mergeCell ref="C384:C385"/>
    <mergeCell ref="A321:A322"/>
    <mergeCell ref="E321:E326"/>
    <mergeCell ref="R307:W308"/>
    <mergeCell ref="X307:Y308"/>
    <mergeCell ref="L307:Q308"/>
    <mergeCell ref="R315:W316"/>
    <mergeCell ref="R309:W310"/>
    <mergeCell ref="R305:W306"/>
    <mergeCell ref="A334:A335"/>
    <mergeCell ref="G311:H312"/>
    <mergeCell ref="X315:Y316"/>
    <mergeCell ref="X317:Y318"/>
    <mergeCell ref="I305:K308"/>
    <mergeCell ref="X311:Y312"/>
    <mergeCell ref="X313:Y314"/>
    <mergeCell ref="R311:W312"/>
    <mergeCell ref="R317:W318"/>
    <mergeCell ref="X309:Y310"/>
    <mergeCell ref="I311:Q312"/>
    <mergeCell ref="C334:C335"/>
    <mergeCell ref="E334:E340"/>
    <mergeCell ref="G334:M335"/>
    <mergeCell ref="N334:V335"/>
    <mergeCell ref="T328:Y331"/>
    <mergeCell ref="A275:A276"/>
    <mergeCell ref="C275:C276"/>
    <mergeCell ref="D275:D276"/>
    <mergeCell ref="E275:E310"/>
    <mergeCell ref="G275:M276"/>
    <mergeCell ref="N275:V276"/>
    <mergeCell ref="AB275:AD277"/>
    <mergeCell ref="G278:O278"/>
    <mergeCell ref="G280:N280"/>
    <mergeCell ref="O280:V280"/>
    <mergeCell ref="G282:Q282"/>
    <mergeCell ref="R282:W282"/>
    <mergeCell ref="X282:Z282"/>
    <mergeCell ref="G283:H284"/>
    <mergeCell ref="I283:Q284"/>
    <mergeCell ref="R283:W284"/>
    <mergeCell ref="X283:Y284"/>
    <mergeCell ref="G285:H286"/>
    <mergeCell ref="R291:W292"/>
    <mergeCell ref="G299:H300"/>
    <mergeCell ref="G293:H294"/>
    <mergeCell ref="R295:W296"/>
    <mergeCell ref="R297:W298"/>
    <mergeCell ref="L299:Q300"/>
    <mergeCell ref="A187:A217"/>
    <mergeCell ref="B187:B217"/>
    <mergeCell ref="C187:C217"/>
    <mergeCell ref="D187:D217"/>
    <mergeCell ref="A53:A54"/>
    <mergeCell ref="AB140:AD144"/>
    <mergeCell ref="AB31:AD33"/>
    <mergeCell ref="B45:B51"/>
    <mergeCell ref="C45:C51"/>
    <mergeCell ref="D45:D51"/>
    <mergeCell ref="E45:E51"/>
    <mergeCell ref="G45:M46"/>
    <mergeCell ref="N45:V46"/>
    <mergeCell ref="AB45:AD47"/>
    <mergeCell ref="B53:B76"/>
    <mergeCell ref="C53:C76"/>
    <mergeCell ref="D53:D76"/>
    <mergeCell ref="AB53:AD56"/>
    <mergeCell ref="A140:A144"/>
    <mergeCell ref="C140:C142"/>
    <mergeCell ref="D140:D142"/>
    <mergeCell ref="G140:M141"/>
    <mergeCell ref="N140:V141"/>
    <mergeCell ref="E113:E120"/>
    <mergeCell ref="E140:E184"/>
    <mergeCell ref="S151:W151"/>
    <mergeCell ref="G158:Y158"/>
    <mergeCell ref="B31:B34"/>
    <mergeCell ref="C31:C34"/>
    <mergeCell ref="D31:D34"/>
    <mergeCell ref="E31:E34"/>
    <mergeCell ref="G31:M32"/>
    <mergeCell ref="N31:V32"/>
    <mergeCell ref="E96:E111"/>
    <mergeCell ref="S152:W152"/>
    <mergeCell ref="I162:T162"/>
    <mergeCell ref="U162:X162"/>
    <mergeCell ref="I163:T163"/>
    <mergeCell ref="U163:X163"/>
    <mergeCell ref="G151:R151"/>
    <mergeCell ref="G152:R152"/>
    <mergeCell ref="G159:K159"/>
    <mergeCell ref="S156:W156"/>
    <mergeCell ref="S153:W153"/>
    <mergeCell ref="S155:W155"/>
    <mergeCell ref="S154:W154"/>
    <mergeCell ref="G153:R153"/>
    <mergeCell ref="U170:X171"/>
    <mergeCell ref="D17:D25"/>
    <mergeCell ref="G14:J14"/>
    <mergeCell ref="K13:N13"/>
    <mergeCell ref="D10:D16"/>
    <mergeCell ref="O13:R13"/>
    <mergeCell ref="S13:V13"/>
    <mergeCell ref="W13:Z13"/>
    <mergeCell ref="G13:J13"/>
    <mergeCell ref="K14:N14"/>
    <mergeCell ref="O14:R14"/>
    <mergeCell ref="S14:V14"/>
    <mergeCell ref="W14:Z14"/>
    <mergeCell ref="G17:M18"/>
    <mergeCell ref="N17:V18"/>
    <mergeCell ref="K20:R20"/>
    <mergeCell ref="S20:Z20"/>
    <mergeCell ref="K21:R21"/>
    <mergeCell ref="K22:R22"/>
    <mergeCell ref="K23:R23"/>
    <mergeCell ref="G21:J21"/>
    <mergeCell ref="G22:J22"/>
    <mergeCell ref="G23:J23"/>
    <mergeCell ref="A27:A28"/>
    <mergeCell ref="N10:V11"/>
    <mergeCell ref="R287:W288"/>
    <mergeCell ref="N1:AD1"/>
    <mergeCell ref="A3:AD3"/>
    <mergeCell ref="AB10:AD16"/>
    <mergeCell ref="A6:AD6"/>
    <mergeCell ref="A7:AD7"/>
    <mergeCell ref="E10:E16"/>
    <mergeCell ref="C10:C16"/>
    <mergeCell ref="C17:C25"/>
    <mergeCell ref="A10:A16"/>
    <mergeCell ref="F2:AD2"/>
    <mergeCell ref="E17:E25"/>
    <mergeCell ref="F1:M1"/>
    <mergeCell ref="G10:M11"/>
    <mergeCell ref="A4:AD4"/>
    <mergeCell ref="A5:AD5"/>
    <mergeCell ref="B8:D8"/>
    <mergeCell ref="AB8:AD8"/>
    <mergeCell ref="G27:M28"/>
    <mergeCell ref="E27:E29"/>
    <mergeCell ref="N27:V28"/>
    <mergeCell ref="F8:AA8"/>
    <mergeCell ref="G287:H288"/>
    <mergeCell ref="I287:Q288"/>
    <mergeCell ref="X481:AA485"/>
    <mergeCell ref="G482:H483"/>
    <mergeCell ref="U482:V482"/>
    <mergeCell ref="U483:V483"/>
    <mergeCell ref="Q425:S425"/>
    <mergeCell ref="T425:W425"/>
    <mergeCell ref="I293:Q294"/>
    <mergeCell ref="G481:J481"/>
    <mergeCell ref="R289:W290"/>
    <mergeCell ref="G354:H354"/>
    <mergeCell ref="X299:Y300"/>
    <mergeCell ref="R303:W304"/>
    <mergeCell ref="L301:Q302"/>
    <mergeCell ref="X297:Y298"/>
    <mergeCell ref="R301:W302"/>
    <mergeCell ref="X301:Y302"/>
    <mergeCell ref="I291:Q292"/>
    <mergeCell ref="X287:Y288"/>
    <mergeCell ref="G346:H347"/>
    <mergeCell ref="R390:U390"/>
    <mergeCell ref="V390:Y390"/>
    <mergeCell ref="G378:M379"/>
    <mergeCell ref="G53:M54"/>
    <mergeCell ref="N53:V54"/>
    <mergeCell ref="S24:Z24"/>
    <mergeCell ref="S21:Z23"/>
    <mergeCell ref="G24:R24"/>
    <mergeCell ref="G20:J20"/>
    <mergeCell ref="H184:Z184"/>
    <mergeCell ref="I309:Q310"/>
    <mergeCell ref="I313:Q314"/>
    <mergeCell ref="G231:M232"/>
    <mergeCell ref="G234:R234"/>
    <mergeCell ref="G235:R235"/>
    <mergeCell ref="S235:Z235"/>
    <mergeCell ref="G236:R236"/>
    <mergeCell ref="S236:Z236"/>
    <mergeCell ref="G237:R239"/>
    <mergeCell ref="S237:Z239"/>
    <mergeCell ref="X285:Y286"/>
    <mergeCell ref="I285:Q286"/>
    <mergeCell ref="R285:W286"/>
    <mergeCell ref="N231:Z232"/>
    <mergeCell ref="L176:T177"/>
    <mergeCell ref="U176:X177"/>
    <mergeCell ref="R293:W294"/>
    <mergeCell ref="I317:Q318"/>
    <mergeCell ref="R299:W300"/>
    <mergeCell ref="AB27:AD29"/>
    <mergeCell ref="AB17:AD19"/>
    <mergeCell ref="G309:H310"/>
    <mergeCell ref="I289:Q290"/>
    <mergeCell ref="G317:H318"/>
    <mergeCell ref="G315:H316"/>
    <mergeCell ref="G313:H314"/>
    <mergeCell ref="AB113:AD115"/>
    <mergeCell ref="AB231:AD233"/>
    <mergeCell ref="S146:Z146"/>
    <mergeCell ref="S147:Z147"/>
    <mergeCell ref="G148:R148"/>
    <mergeCell ref="S148:Z148"/>
    <mergeCell ref="G33:Z42"/>
    <mergeCell ref="G146:R146"/>
    <mergeCell ref="G147:R147"/>
    <mergeCell ref="G150:Z150"/>
    <mergeCell ref="V216:Z218"/>
    <mergeCell ref="U174:X174"/>
    <mergeCell ref="J175:K178"/>
    <mergeCell ref="L175:T175"/>
    <mergeCell ref="U175:X175"/>
    <mergeCell ref="AB327:AD329"/>
    <mergeCell ref="I315:Q316"/>
    <mergeCell ref="R313:W314"/>
    <mergeCell ref="G154:R154"/>
    <mergeCell ref="G155:R155"/>
    <mergeCell ref="G156:R156"/>
    <mergeCell ref="V213:Z213"/>
    <mergeCell ref="G164:AA164"/>
    <mergeCell ref="H165:I165"/>
    <mergeCell ref="J165:K165"/>
    <mergeCell ref="L165:X165"/>
    <mergeCell ref="H166:I172"/>
    <mergeCell ref="J166:K167"/>
    <mergeCell ref="I299:K304"/>
    <mergeCell ref="X303:Y304"/>
    <mergeCell ref="Q328:S328"/>
    <mergeCell ref="G305:H308"/>
    <mergeCell ref="G210:AA210"/>
    <mergeCell ref="L172:T172"/>
    <mergeCell ref="U172:X172"/>
    <mergeCell ref="L166:T166"/>
    <mergeCell ref="U166:X166"/>
    <mergeCell ref="L167:T167"/>
    <mergeCell ref="U167:X167"/>
    <mergeCell ref="A637:A639"/>
    <mergeCell ref="C649:C651"/>
    <mergeCell ref="E649:E657"/>
    <mergeCell ref="G510:Z513"/>
    <mergeCell ref="R507:U507"/>
    <mergeCell ref="N507:Q507"/>
    <mergeCell ref="G426:L426"/>
    <mergeCell ref="E587:E592"/>
    <mergeCell ref="G587:W587"/>
    <mergeCell ref="G588:M589"/>
    <mergeCell ref="A517:A523"/>
    <mergeCell ref="C536:C537"/>
    <mergeCell ref="C545:C546"/>
    <mergeCell ref="A545:A546"/>
    <mergeCell ref="G479:H480"/>
    <mergeCell ref="U480:V480"/>
    <mergeCell ref="C454:C457"/>
    <mergeCell ref="D454:D456"/>
    <mergeCell ref="E454:E461"/>
    <mergeCell ref="G454:M455"/>
    <mergeCell ref="N454:V455"/>
    <mergeCell ref="G476:J476"/>
    <mergeCell ref="G477:H478"/>
    <mergeCell ref="I477:J477"/>
    <mergeCell ref="O328:P331"/>
    <mergeCell ref="Q429:S429"/>
    <mergeCell ref="K483:L483"/>
    <mergeCell ref="T429:W429"/>
    <mergeCell ref="G456:Z456"/>
    <mergeCell ref="G457:Z461"/>
    <mergeCell ref="G415:U415"/>
    <mergeCell ref="V415:Z415"/>
    <mergeCell ref="G417:J420"/>
    <mergeCell ref="K477:L477"/>
    <mergeCell ref="M477:N477"/>
    <mergeCell ref="O477:P477"/>
    <mergeCell ref="Q477:R477"/>
    <mergeCell ref="S477:T477"/>
    <mergeCell ref="I483:J483"/>
    <mergeCell ref="I482:J482"/>
    <mergeCell ref="Q479:R479"/>
    <mergeCell ref="S479:T479"/>
    <mergeCell ref="T428:W428"/>
    <mergeCell ref="X428:Z428"/>
    <mergeCell ref="M429:P429"/>
    <mergeCell ref="N420:Q420"/>
    <mergeCell ref="V391:Y391"/>
    <mergeCell ref="G389:I390"/>
    <mergeCell ref="AB622:AD624"/>
    <mergeCell ref="X490:Z490"/>
    <mergeCell ref="G490:L490"/>
    <mergeCell ref="M490:P490"/>
    <mergeCell ref="Q490:S490"/>
    <mergeCell ref="T490:W490"/>
    <mergeCell ref="X429:Z429"/>
    <mergeCell ref="X425:Z425"/>
    <mergeCell ref="U466:Z466"/>
    <mergeCell ref="K484:L484"/>
    <mergeCell ref="U484:V484"/>
    <mergeCell ref="S484:T484"/>
    <mergeCell ref="X489:Z489"/>
    <mergeCell ref="I427:L427"/>
    <mergeCell ref="M427:P427"/>
    <mergeCell ref="I480:J480"/>
    <mergeCell ref="X492:Z492"/>
    <mergeCell ref="AB463:AD465"/>
    <mergeCell ref="G475:Z475"/>
    <mergeCell ref="G472:M473"/>
    <mergeCell ref="N472:V473"/>
    <mergeCell ref="J506:M506"/>
    <mergeCell ref="N506:Q506"/>
    <mergeCell ref="R506:U506"/>
    <mergeCell ref="E327:E330"/>
    <mergeCell ref="E566:E573"/>
    <mergeCell ref="A231:A234"/>
    <mergeCell ref="B231:B233"/>
    <mergeCell ref="C231:C238"/>
    <mergeCell ref="D231:D234"/>
    <mergeCell ref="E231:E236"/>
    <mergeCell ref="X289:Y290"/>
    <mergeCell ref="X291:Y292"/>
    <mergeCell ref="X295:Y296"/>
    <mergeCell ref="C321:C326"/>
    <mergeCell ref="O322:P323"/>
    <mergeCell ref="Q322:Z323"/>
    <mergeCell ref="O324:P325"/>
    <mergeCell ref="Q324:Z325"/>
    <mergeCell ref="O326:P327"/>
    <mergeCell ref="Q326:Z327"/>
    <mergeCell ref="C327:C330"/>
    <mergeCell ref="X293:Y294"/>
    <mergeCell ref="I295:Q296"/>
    <mergeCell ref="I297:Q298"/>
    <mergeCell ref="M348:S348"/>
    <mergeCell ref="T348:Z348"/>
    <mergeCell ref="M349:S349"/>
    <mergeCell ref="E574:E579"/>
    <mergeCell ref="G574:M575"/>
    <mergeCell ref="N574:V575"/>
    <mergeCell ref="G566:M567"/>
    <mergeCell ref="N566:V567"/>
    <mergeCell ref="N560:V561"/>
    <mergeCell ref="E342:E349"/>
    <mergeCell ref="G522:G523"/>
    <mergeCell ref="H522:Z523"/>
    <mergeCell ref="E536:E540"/>
    <mergeCell ref="E545:E547"/>
    <mergeCell ref="Q427:S427"/>
    <mergeCell ref="G388:M388"/>
    <mergeCell ref="N388:U388"/>
    <mergeCell ref="V388:Y388"/>
    <mergeCell ref="Q424:S424"/>
    <mergeCell ref="X424:Z424"/>
    <mergeCell ref="E384:E385"/>
    <mergeCell ref="G384:M385"/>
    <mergeCell ref="N384:V385"/>
    <mergeCell ref="T424:W424"/>
    <mergeCell ref="V389:Y389"/>
    <mergeCell ref="Q480:R480"/>
    <mergeCell ref="I348:L349"/>
    <mergeCell ref="E187:E192"/>
    <mergeCell ref="I479:J479"/>
    <mergeCell ref="G355:H355"/>
    <mergeCell ref="M355:Y355"/>
    <mergeCell ref="G350:H350"/>
    <mergeCell ref="I350:L350"/>
    <mergeCell ref="M350:Y350"/>
    <mergeCell ref="G353:H353"/>
    <mergeCell ref="L303:Q304"/>
    <mergeCell ref="L305:Q306"/>
    <mergeCell ref="X305:Y306"/>
    <mergeCell ref="J390:M390"/>
    <mergeCell ref="Q330:S330"/>
    <mergeCell ref="G345:W345"/>
    <mergeCell ref="O479:P479"/>
    <mergeCell ref="I346:L347"/>
    <mergeCell ref="M346:P346"/>
    <mergeCell ref="Q346:Z346"/>
    <mergeCell ref="M347:P347"/>
    <mergeCell ref="Q347:U347"/>
    <mergeCell ref="V347:Z347"/>
    <mergeCell ref="G360:W360"/>
    <mergeCell ref="I354:Z354"/>
    <mergeCell ref="I353:Z353"/>
  </mergeCells>
  <phoneticPr fontId="4"/>
  <conditionalFormatting sqref="G479:V480">
    <cfRule type="expression" dxfId="16" priority="22" stopIfTrue="1">
      <formula>#REF!="いない"</formula>
    </cfRule>
  </conditionalFormatting>
  <conditionalFormatting sqref="G77:Z94 G96:Z111 G391:Y392 K419:L420 N419:Q420 S419:Z420 G484:V485 T489:Z492 G506:U507">
    <cfRule type="expression" dxfId="15" priority="14" stopIfTrue="1">
      <formula>#REF!="いない"</formula>
    </cfRule>
  </conditionalFormatting>
  <conditionalFormatting sqref="T424:Z425">
    <cfRule type="expression" dxfId="14" priority="21" stopIfTrue="1">
      <formula>#REF!="いない"</formula>
    </cfRule>
  </conditionalFormatting>
  <conditionalFormatting sqref="T427:Z429">
    <cfRule type="expression" dxfId="13" priority="23" stopIfTrue="1">
      <formula>#REF!="いない"</formula>
    </cfRule>
  </conditionalFormatting>
  <dataValidations count="23">
    <dataValidation type="list" allowBlank="1" showInputMessage="1" showErrorMessage="1" sqref="O324 O322 O328 G537:G538 G353:G355 L159 O326 H353:H354 G350:H350 H537 G346 G348 O159 R159 U159" xr:uid="{00000000-0002-0000-0100-000000000000}">
      <formula1>"○,　,"</formula1>
    </dataValidation>
    <dataValidation type="list" allowBlank="1" showInputMessage="1" showErrorMessage="1" sqref="R504:R507 U172:U176 V172:X175 U183:X183 N504:N507 U178:X178 V179:X181 U179:U182 M490:M492 T490:T492 T427:T429 T425 M427:M429 M425 V221 V216 U166:U170 U163:X163 V166:X169 S151:W156" xr:uid="{00000000-0002-0000-0100-000001000000}">
      <formula1>"有・無,有,無"</formula1>
    </dataValidation>
    <dataValidation type="list" allowBlank="1" showInputMessage="1" showErrorMessage="1" sqref="N499:V500 N275:V276 N526:V527 N517:V518 N384:V385 N381:V382 N334:V335 N560:V561 N548:V549 N553:V554" xr:uid="{00000000-0002-0000-0100-000002000000}">
      <formula1>"いる　・　いない,いる,いない,　,"</formula1>
    </dataValidation>
    <dataValidation type="list" allowBlank="1" showInputMessage="1" showErrorMessage="1" sqref="V506 Q488:T488 R508 N508 R519 N519" xr:uid="{00000000-0002-0000-0100-000003000000}">
      <formula1>#REF!</formula1>
    </dataValidation>
    <dataValidation type="list" allowBlank="1" showInputMessage="1" showErrorMessage="1" sqref="V415:Z415 S242:Z242 S235:Z235 K466" xr:uid="{00000000-0002-0000-0100-000005000000}">
      <formula1>"有　・　無,有,無"</formula1>
    </dataValidation>
    <dataValidation type="list" allowBlank="1" showInputMessage="1" showErrorMessage="1" sqref="N630:V631" xr:uid="{00000000-0002-0000-0100-000007000000}">
      <formula1>"ない　・　ある,ない,ある,　,"</formula1>
    </dataValidation>
    <dataValidation type="list" allowBlank="1" showInputMessage="1" showErrorMessage="1" sqref="U531:W534 S621:S622 S618:S619 S604:S612" xr:uid="{00000000-0002-0000-0100-000008000000}">
      <formula1>"有・無,有,無,"</formula1>
    </dataValidation>
    <dataValidation type="list" allowBlank="1" showInputMessage="1" showErrorMessage="1" sqref="P538:W538" xr:uid="{00000000-0002-0000-0100-000009000000}">
      <formula1>"承認あり・なし,承認あり,承認なし,"</formula1>
    </dataValidation>
    <dataValidation type="list" allowBlank="1" showInputMessage="1" showErrorMessage="1" sqref="P540" xr:uid="{00000000-0002-0000-0100-00000A000000}">
      <formula1>"あり・なし,あり,なし"</formula1>
    </dataValidation>
    <dataValidation type="list" allowBlank="1" showInputMessage="1" showErrorMessage="1" sqref="S620" xr:uid="{00000000-0002-0000-0100-00000B000000}">
      <formula1>"有・無・該当なし,有,無,該当なし,"</formula1>
    </dataValidation>
    <dataValidation type="list" allowBlank="1" showInputMessage="1" showErrorMessage="1" sqref="N27:V28 G322 G328" xr:uid="{00000000-0002-0000-0100-00000C000000}">
      <formula1>"適　・　否,適,否"</formula1>
    </dataValidation>
    <dataValidation type="list" allowBlank="1" showInputMessage="1" showErrorMessage="1" sqref="N140:V141" xr:uid="{00000000-0002-0000-0100-00000E000000}">
      <formula1>"設けている　・　いない,設けている,いない,　,"</formula1>
    </dataValidation>
    <dataValidation type="list" allowBlank="1" showInputMessage="1" showErrorMessage="1" sqref="N31:V32 N45:V46 N378:V379 N342:V343 N588 N412:V413 N454:V455 N463:V464 N472:V473 N600:V601 N614:V615 N368:V369 N357:V358 N372:V373 N53:V54" xr:uid="{00000000-0002-0000-0100-00000F000000}">
      <formula1>"している　・　いない,している,いない,　,"</formula1>
    </dataValidation>
    <dataValidation type="list" allowBlank="1" showInputMessage="1" showErrorMessage="1" sqref="Z644:Z645 N231:Z232 Z637:Z638" xr:uid="{00000000-0002-0000-0100-000010000000}">
      <formula1>"している　・　いない　・　該当なし,している,いない,該当なし"</formula1>
    </dataValidation>
    <dataValidation type="list" allowBlank="1" showInputMessage="1" showErrorMessage="1" sqref="G521:G522" xr:uid="{00000000-0002-0000-0100-000012000000}">
      <formula1>"○,　 ,"</formula1>
    </dataValidation>
    <dataValidation type="list" showInputMessage="1" showErrorMessage="1" sqref="H591:H592 G591:G593 G597:H598" xr:uid="{00000000-0002-0000-0100-000013000000}">
      <formula1>"〇,　 ,"</formula1>
    </dataValidation>
    <dataValidation type="list" allowBlank="1" showInputMessage="1" showErrorMessage="1" sqref="M417:M420 R417:R420" xr:uid="{00000000-0002-0000-0100-000014000000}">
      <formula1>"○, ,"</formula1>
    </dataValidation>
    <dataValidation type="list" allowBlank="1" showInputMessage="1" showErrorMessage="1" sqref="N10:V11 N17:V18" xr:uid="{D8C34CA1-0B58-4C65-B7D3-62596423918D}">
      <formula1>"いる　・　いない,いる,いない,　"</formula1>
    </dataValidation>
    <dataValidation type="list" allowBlank="1" showInputMessage="1" showErrorMessage="1" sqref="N574:V575 N566:V567 N545:V546" xr:uid="{4267D957-73ED-40A1-AF0A-C2B006240CBC}">
      <formula1>"いない　・　いる,いない,いる,　,"</formula1>
    </dataValidation>
    <dataValidation type="list" allowBlank="1" showInputMessage="1" showErrorMessage="1" sqref="W202 U162:X162 W188 W191 W200 W205" xr:uid="{D8AB76BB-9D81-4D75-AFB9-0D3892254739}">
      <formula1>"適・否,適,否"</formula1>
    </dataValidation>
    <dataValidation type="list" allowBlank="1" showInputMessage="1" showErrorMessage="1" sqref="V226:Z226 V213:Z213" xr:uid="{B8C443DE-B413-4742-8152-D6311B49D285}">
      <formula1>"いる・いない,いる,いない"</formula1>
    </dataValidation>
    <dataValidation type="list" allowBlank="1" showInputMessage="1" showErrorMessage="1" sqref="S146:S148" xr:uid="{76251DFE-2FC4-4256-83D4-537F03E8931B}">
      <formula1>"設けている・いない,設けている,いない"</formula1>
    </dataValidation>
    <dataValidation type="list" allowBlank="1" showInputMessage="1" showErrorMessage="1" sqref="N57" xr:uid="{2BD3A73B-B4F3-4765-AC25-08A7643B1915}">
      <formula1>"余裕活用型・一般型（在園児合同実施）・一般型（専用室独立実施）・一般型（独立施設実施）,余裕活用型,一般型（在園児合同実施）,一般型（専用室独立実施）,一般型（独立施設実施）"</formula1>
    </dataValidation>
  </dataValidations>
  <printOptions horizontalCentered="1"/>
  <pageMargins left="0.35433070866141736" right="0.23622047244094491" top="0.55118110236220474" bottom="0.51181102362204722" header="0.27559055118110237" footer="0.31496062992125984"/>
  <pageSetup paperSize="9" scale="97" fitToHeight="0" orientation="landscape" r:id="rId1"/>
  <headerFooter alignWithMargins="0">
    <oddFooter>&amp;C&amp;"ＭＳ Ｐ明朝,標準"&amp;8&amp;P</oddFooter>
  </headerFooter>
  <rowBreaks count="15" manualBreakCount="15">
    <brk id="7" max="16383" man="1"/>
    <brk id="51" max="16383" man="1"/>
    <brk id="94" max="16383" man="1"/>
    <brk id="138" max="16383" man="1"/>
    <brk id="185" max="16383" man="1"/>
    <brk id="229" max="16383" man="1"/>
    <brk id="273" max="16383" man="1"/>
    <brk id="319" max="16383" man="1"/>
    <brk id="365" max="16383" man="1"/>
    <brk id="410" max="16383" man="1"/>
    <brk id="452" max="16383" man="1"/>
    <brk id="497" max="16383" man="1"/>
    <brk id="543" max="16383" man="1"/>
    <brk id="585" max="16383" man="1"/>
    <brk id="632"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BE650"/>
  <sheetViews>
    <sheetView showGridLines="0" view="pageBreakPreview" topLeftCell="A395" zoomScale="85" zoomScaleNormal="100" zoomScaleSheetLayoutView="85" workbookViewId="0">
      <selection activeCell="E651" sqref="E651"/>
    </sheetView>
  </sheetViews>
  <sheetFormatPr defaultColWidth="2.6640625" defaultRowHeight="13.2"/>
  <cols>
    <col min="1" max="1" width="11.33203125" style="55" customWidth="1"/>
    <col min="2" max="2" width="3.6640625" style="55" customWidth="1"/>
    <col min="3" max="3" width="20" style="55" customWidth="1"/>
    <col min="4" max="4" width="3.33203125" style="314" customWidth="1"/>
    <col min="5" max="5" width="45.6640625" style="55" customWidth="1"/>
    <col min="6" max="27" width="2.6640625" style="1"/>
    <col min="28" max="28" width="2.6640625" style="1" customWidth="1"/>
    <col min="29" max="31" width="2.6640625" style="1"/>
    <col min="32" max="40" width="5.44140625" style="1" hidden="1" customWidth="1"/>
    <col min="41" max="41" width="2.6640625" style="1" hidden="1" customWidth="1"/>
    <col min="42" max="49" width="0" style="1" hidden="1" customWidth="1"/>
    <col min="50" max="16384" width="2.6640625" style="1"/>
  </cols>
  <sheetData>
    <row r="1" spans="1:44" s="58" customFormat="1" ht="28.2">
      <c r="A1" s="1275"/>
      <c r="B1" s="1275"/>
      <c r="C1" s="1275"/>
      <c r="D1" s="1275"/>
      <c r="E1" s="1275"/>
      <c r="F1" s="1278" t="s">
        <v>403</v>
      </c>
      <c r="G1" s="1278"/>
      <c r="H1" s="1278"/>
      <c r="I1" s="1278"/>
      <c r="J1" s="1278"/>
      <c r="K1" s="1278"/>
      <c r="L1" s="1278"/>
      <c r="M1" s="1274" t="s">
        <v>404</v>
      </c>
      <c r="N1" s="1274"/>
      <c r="O1" s="1274"/>
      <c r="P1" s="1274"/>
      <c r="Q1" s="1274"/>
      <c r="R1" s="1274"/>
      <c r="S1" s="1274"/>
      <c r="T1" s="1274"/>
      <c r="U1" s="1274"/>
      <c r="V1" s="1274"/>
      <c r="W1" s="1274"/>
      <c r="X1" s="1274"/>
      <c r="Y1" s="1274"/>
      <c r="Z1" s="1274"/>
      <c r="AA1" s="1274"/>
      <c r="AB1" s="1274"/>
      <c r="AC1" s="1274"/>
      <c r="AD1" s="1274"/>
      <c r="AE1" s="378"/>
    </row>
    <row r="2" spans="1:44" s="58" customFormat="1" ht="28.2">
      <c r="A2" s="1275"/>
      <c r="B2" s="1275"/>
      <c r="C2" s="1275"/>
      <c r="D2" s="1275"/>
      <c r="E2" s="1275"/>
      <c r="F2" s="1277" t="s">
        <v>405</v>
      </c>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row>
    <row r="3" spans="1:44" s="58" customFormat="1" ht="84.75" customHeight="1">
      <c r="A3" s="1449"/>
      <c r="B3" s="1449"/>
      <c r="C3" s="1449"/>
      <c r="D3" s="1449"/>
      <c r="E3" s="1449"/>
      <c r="F3" s="1449"/>
      <c r="G3" s="1449"/>
      <c r="H3" s="1449"/>
      <c r="I3" s="1449"/>
      <c r="J3" s="1449"/>
      <c r="K3" s="1449"/>
      <c r="L3" s="1449"/>
      <c r="M3" s="1449"/>
      <c r="N3" s="1449"/>
      <c r="O3" s="1449"/>
      <c r="P3" s="1449"/>
      <c r="Q3" s="1449"/>
      <c r="R3" s="1449"/>
      <c r="S3" s="1449"/>
      <c r="T3" s="1449"/>
      <c r="U3" s="1449"/>
      <c r="V3" s="1449"/>
      <c r="W3" s="1449"/>
      <c r="X3" s="1449"/>
      <c r="Y3" s="1449"/>
      <c r="Z3" s="1449"/>
      <c r="AA3" s="1449"/>
      <c r="AB3" s="1449"/>
      <c r="AC3" s="1449"/>
      <c r="AD3" s="1449"/>
    </row>
    <row r="4" spans="1:44" s="58" customFormat="1" ht="84.75" customHeight="1">
      <c r="A4" s="1449"/>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c r="AD4" s="1449"/>
    </row>
    <row r="5" spans="1:44" s="60" customFormat="1" ht="117.75" customHeight="1">
      <c r="A5" s="1275" t="s">
        <v>406</v>
      </c>
      <c r="B5" s="1275"/>
      <c r="C5" s="1275"/>
      <c r="D5" s="1275"/>
      <c r="E5" s="1275"/>
      <c r="F5" s="1275"/>
      <c r="G5" s="1275"/>
      <c r="H5" s="1275"/>
      <c r="I5" s="1275"/>
      <c r="J5" s="1275"/>
      <c r="K5" s="1275"/>
      <c r="L5" s="1275"/>
      <c r="M5" s="1275"/>
      <c r="N5" s="1275"/>
      <c r="O5" s="1275"/>
      <c r="P5" s="1275"/>
      <c r="Q5" s="1275"/>
      <c r="R5" s="1275"/>
      <c r="S5" s="1275"/>
      <c r="T5" s="1275"/>
      <c r="U5" s="1275"/>
      <c r="V5" s="1275"/>
      <c r="W5" s="1275"/>
      <c r="X5" s="1275"/>
      <c r="Y5" s="1275"/>
      <c r="Z5" s="1275"/>
      <c r="AA5" s="1275"/>
      <c r="AB5" s="1275"/>
      <c r="AC5" s="1275"/>
      <c r="AD5" s="1275"/>
      <c r="AE5" s="378"/>
    </row>
    <row r="6" spans="1:44" s="58" customFormat="1" ht="180" customHeight="1">
      <c r="A6" s="1449"/>
      <c r="B6" s="1449"/>
      <c r="C6" s="1449"/>
      <c r="D6" s="1449"/>
      <c r="E6" s="1449"/>
      <c r="F6" s="1449"/>
      <c r="G6" s="1449"/>
      <c r="H6" s="1449"/>
      <c r="I6" s="1449"/>
      <c r="J6" s="1449"/>
      <c r="K6" s="1449"/>
      <c r="L6" s="1449"/>
      <c r="M6" s="1449"/>
      <c r="N6" s="1449"/>
      <c r="O6" s="1449"/>
      <c r="P6" s="1449"/>
      <c r="Q6" s="1449"/>
      <c r="R6" s="1449"/>
      <c r="S6" s="1449"/>
      <c r="T6" s="1449"/>
      <c r="U6" s="1449"/>
      <c r="V6" s="1449"/>
      <c r="W6" s="1449"/>
      <c r="X6" s="1449"/>
      <c r="Y6" s="1449"/>
      <c r="Z6" s="1449"/>
      <c r="AA6" s="1449"/>
      <c r="AB6" s="1449"/>
      <c r="AC6" s="1449"/>
      <c r="AD6" s="1449"/>
    </row>
    <row r="7" spans="1:44" s="58" customFormat="1" ht="61.5" customHeight="1">
      <c r="A7" s="1450"/>
      <c r="B7" s="1451"/>
      <c r="C7" s="1451"/>
      <c r="D7" s="1451"/>
      <c r="E7" s="1451"/>
      <c r="F7" s="1451"/>
      <c r="G7" s="1451"/>
      <c r="H7" s="1451"/>
      <c r="I7" s="1451"/>
      <c r="J7" s="1451"/>
      <c r="K7" s="1451"/>
      <c r="L7" s="1451"/>
      <c r="M7" s="1451"/>
      <c r="N7" s="1451"/>
      <c r="O7" s="1451"/>
      <c r="P7" s="1451"/>
      <c r="Q7" s="1451"/>
      <c r="R7" s="1451"/>
      <c r="S7" s="1451"/>
      <c r="T7" s="1451"/>
      <c r="U7" s="1451"/>
      <c r="V7" s="1451"/>
      <c r="W7" s="1451"/>
      <c r="X7" s="1451"/>
      <c r="Y7" s="1451"/>
      <c r="Z7" s="1451"/>
      <c r="AA7" s="1451"/>
      <c r="AB7" s="1451"/>
      <c r="AC7" s="1451"/>
      <c r="AD7" s="1451"/>
      <c r="AE7" s="379"/>
    </row>
    <row r="8" spans="1:44">
      <c r="A8" s="380" t="s">
        <v>40</v>
      </c>
      <c r="B8" s="1279" t="s">
        <v>41</v>
      </c>
      <c r="C8" s="1280"/>
      <c r="D8" s="1281"/>
      <c r="E8" s="218" t="s">
        <v>42</v>
      </c>
      <c r="F8" s="994" t="s">
        <v>43</v>
      </c>
      <c r="G8" s="995"/>
      <c r="H8" s="995"/>
      <c r="I8" s="995"/>
      <c r="J8" s="995"/>
      <c r="K8" s="995"/>
      <c r="L8" s="995"/>
      <c r="M8" s="995"/>
      <c r="N8" s="995"/>
      <c r="O8" s="995"/>
      <c r="P8" s="995"/>
      <c r="Q8" s="995"/>
      <c r="R8" s="995"/>
      <c r="S8" s="995"/>
      <c r="T8" s="995"/>
      <c r="U8" s="995"/>
      <c r="V8" s="995"/>
      <c r="W8" s="995"/>
      <c r="X8" s="995"/>
      <c r="Y8" s="995"/>
      <c r="Z8" s="995"/>
      <c r="AA8" s="996"/>
      <c r="AB8" s="1452" t="s">
        <v>44</v>
      </c>
      <c r="AC8" s="1453"/>
      <c r="AD8" s="1454"/>
      <c r="AF8" s="381"/>
      <c r="AG8" s="382"/>
      <c r="AH8" s="382"/>
      <c r="AI8" s="382"/>
      <c r="AJ8" s="382"/>
      <c r="AK8" s="382"/>
      <c r="AL8" s="382"/>
      <c r="AM8" s="382"/>
      <c r="AN8" s="382"/>
      <c r="AO8" s="382"/>
      <c r="AP8" s="382"/>
      <c r="AQ8" s="382"/>
      <c r="AR8" s="383"/>
    </row>
    <row r="9" spans="1:44" ht="6" customHeight="1">
      <c r="A9" s="384"/>
      <c r="B9" s="385"/>
      <c r="C9" s="386"/>
      <c r="D9" s="386"/>
      <c r="E9" s="385"/>
      <c r="F9" s="66"/>
      <c r="G9" s="67"/>
      <c r="H9" s="67"/>
      <c r="I9" s="67"/>
      <c r="J9" s="67"/>
      <c r="K9" s="67"/>
      <c r="L9" s="67"/>
      <c r="M9" s="67"/>
      <c r="N9" s="67"/>
      <c r="O9" s="67"/>
      <c r="P9" s="67"/>
      <c r="Q9" s="67"/>
      <c r="R9" s="67"/>
      <c r="S9" s="67"/>
      <c r="T9" s="67"/>
      <c r="U9" s="67"/>
      <c r="V9" s="67"/>
      <c r="W9" s="67"/>
      <c r="X9" s="67"/>
      <c r="Y9" s="67"/>
      <c r="Z9" s="67"/>
      <c r="AA9" s="68"/>
      <c r="AB9" s="387"/>
      <c r="AC9" s="388"/>
      <c r="AD9" s="389"/>
      <c r="AF9" s="390"/>
      <c r="AG9" s="58"/>
      <c r="AH9" s="58"/>
      <c r="AI9" s="58"/>
      <c r="AJ9" s="58"/>
      <c r="AK9" s="58"/>
      <c r="AL9" s="58"/>
      <c r="AM9" s="58"/>
      <c r="AN9" s="58"/>
      <c r="AO9" s="58"/>
      <c r="AP9" s="58"/>
      <c r="AR9" s="73"/>
    </row>
    <row r="10" spans="1:44" ht="13.5" customHeight="1">
      <c r="A10" s="1074" t="s">
        <v>407</v>
      </c>
      <c r="B10" s="1477">
        <v>1</v>
      </c>
      <c r="C10" s="1267" t="s">
        <v>408</v>
      </c>
      <c r="D10" s="1478" t="s">
        <v>409</v>
      </c>
      <c r="E10" s="1084" t="s">
        <v>410</v>
      </c>
      <c r="F10" s="72"/>
      <c r="G10" s="1075" t="s">
        <v>49</v>
      </c>
      <c r="H10" s="1075"/>
      <c r="I10" s="1075"/>
      <c r="J10" s="1075"/>
      <c r="K10" s="1075"/>
      <c r="L10" s="1075"/>
      <c r="M10" s="1075"/>
      <c r="N10" s="1455" t="s">
        <v>148</v>
      </c>
      <c r="O10" s="1455"/>
      <c r="P10" s="1455"/>
      <c r="Q10" s="1455"/>
      <c r="R10" s="1455"/>
      <c r="S10" s="1455"/>
      <c r="T10" s="1455"/>
      <c r="U10" s="1455"/>
      <c r="V10" s="1455"/>
      <c r="AA10" s="73"/>
      <c r="AB10" s="1456" t="s">
        <v>90</v>
      </c>
      <c r="AC10" s="1457"/>
      <c r="AD10" s="1458"/>
      <c r="AF10" s="391"/>
      <c r="AG10" s="265"/>
      <c r="AH10" s="265"/>
      <c r="AI10" s="265"/>
      <c r="AR10" s="73"/>
    </row>
    <row r="11" spans="1:44" ht="13.5" customHeight="1">
      <c r="A11" s="1074"/>
      <c r="B11" s="1477"/>
      <c r="C11" s="1267"/>
      <c r="D11" s="1478"/>
      <c r="E11" s="1084"/>
      <c r="F11" s="72"/>
      <c r="G11" s="1075"/>
      <c r="H11" s="1075"/>
      <c r="I11" s="1075"/>
      <c r="J11" s="1075"/>
      <c r="K11" s="1075"/>
      <c r="L11" s="1075"/>
      <c r="M11" s="1075"/>
      <c r="N11" s="1455"/>
      <c r="O11" s="1455"/>
      <c r="P11" s="1455"/>
      <c r="Q11" s="1455"/>
      <c r="R11" s="1455"/>
      <c r="S11" s="1455"/>
      <c r="T11" s="1455"/>
      <c r="U11" s="1455"/>
      <c r="V11" s="1455"/>
      <c r="AA11" s="73"/>
      <c r="AB11" s="1456"/>
      <c r="AC11" s="1457"/>
      <c r="AD11" s="1458"/>
      <c r="AF11" s="72"/>
      <c r="AR11" s="73"/>
    </row>
    <row r="12" spans="1:44" ht="13.5" customHeight="1">
      <c r="A12" s="1074"/>
      <c r="B12" s="1477"/>
      <c r="C12" s="1267"/>
      <c r="D12" s="1478"/>
      <c r="E12" s="1084"/>
      <c r="F12" s="72"/>
      <c r="AA12" s="73"/>
      <c r="AB12" s="1456"/>
      <c r="AC12" s="1457"/>
      <c r="AD12" s="1458"/>
      <c r="AF12" s="72"/>
      <c r="AR12" s="73"/>
    </row>
    <row r="13" spans="1:44" ht="13.5" customHeight="1">
      <c r="A13" s="1074"/>
      <c r="B13" s="1477"/>
      <c r="C13" s="1267"/>
      <c r="D13" s="1478"/>
      <c r="E13" s="1084"/>
      <c r="F13" s="72"/>
      <c r="G13" s="1" t="s">
        <v>411</v>
      </c>
      <c r="AA13" s="73"/>
      <c r="AB13" s="1456"/>
      <c r="AC13" s="1457"/>
      <c r="AD13" s="1458"/>
      <c r="AF13" s="72"/>
      <c r="AR13" s="73"/>
    </row>
    <row r="14" spans="1:44" ht="13.5" customHeight="1">
      <c r="A14" s="1074"/>
      <c r="B14" s="1477"/>
      <c r="C14" s="1267"/>
      <c r="D14" s="1478"/>
      <c r="E14" s="1084"/>
      <c r="F14" s="72"/>
      <c r="G14" s="1459"/>
      <c r="H14" s="1460"/>
      <c r="I14" s="1460"/>
      <c r="J14" s="1460"/>
      <c r="K14" s="1460"/>
      <c r="L14" s="1461"/>
      <c r="M14" s="1050" t="s">
        <v>412</v>
      </c>
      <c r="N14" s="1051"/>
      <c r="O14" s="1051"/>
      <c r="P14" s="1051"/>
      <c r="Q14" s="1051"/>
      <c r="R14" s="1051"/>
      <c r="S14" s="1051"/>
      <c r="T14" s="1051"/>
      <c r="U14" s="1051"/>
      <c r="V14" s="1188"/>
      <c r="W14" s="1050" t="s">
        <v>413</v>
      </c>
      <c r="X14" s="1051"/>
      <c r="Y14" s="1051"/>
      <c r="Z14" s="1188"/>
      <c r="AA14" s="73"/>
      <c r="AB14" s="1456"/>
      <c r="AC14" s="1457"/>
      <c r="AD14" s="1458"/>
      <c r="AF14" s="72"/>
      <c r="AR14" s="73"/>
    </row>
    <row r="15" spans="1:44" ht="13.5" customHeight="1">
      <c r="A15" s="1074"/>
      <c r="B15" s="1477"/>
      <c r="C15" s="1267"/>
      <c r="D15" s="1478"/>
      <c r="E15" s="1084"/>
      <c r="F15" s="72"/>
      <c r="G15" s="1462" t="s">
        <v>414</v>
      </c>
      <c r="H15" s="1463"/>
      <c r="I15" s="1463"/>
      <c r="J15" s="1463"/>
      <c r="K15" s="1463"/>
      <c r="L15" s="1464"/>
      <c r="M15" s="1195" t="s">
        <v>415</v>
      </c>
      <c r="N15" s="1468"/>
      <c r="O15" s="1468"/>
      <c r="P15" s="1468"/>
      <c r="Q15" s="1196"/>
      <c r="R15" s="1470"/>
      <c r="S15" s="1471"/>
      <c r="T15" s="1474" t="s">
        <v>416</v>
      </c>
      <c r="U15" s="1474"/>
      <c r="V15" s="1475"/>
      <c r="W15" s="972" t="s">
        <v>417</v>
      </c>
      <c r="X15" s="1484"/>
      <c r="Y15" s="1484"/>
      <c r="Z15" s="974" t="s">
        <v>176</v>
      </c>
      <c r="AA15" s="73"/>
      <c r="AB15" s="1456"/>
      <c r="AC15" s="1457"/>
      <c r="AD15" s="1458"/>
      <c r="AF15" s="72"/>
      <c r="AR15" s="73"/>
    </row>
    <row r="16" spans="1:44" ht="13.5" customHeight="1">
      <c r="A16" s="1074"/>
      <c r="B16" s="1477"/>
      <c r="C16" s="1267"/>
      <c r="D16" s="1478"/>
      <c r="E16" s="1084"/>
      <c r="F16" s="72"/>
      <c r="G16" s="1465"/>
      <c r="H16" s="1466"/>
      <c r="I16" s="1466"/>
      <c r="J16" s="1466"/>
      <c r="K16" s="1466"/>
      <c r="L16" s="1467"/>
      <c r="M16" s="1197"/>
      <c r="N16" s="1469"/>
      <c r="O16" s="1469"/>
      <c r="P16" s="1469"/>
      <c r="Q16" s="1198"/>
      <c r="R16" s="1472"/>
      <c r="S16" s="1473"/>
      <c r="T16" s="1344"/>
      <c r="U16" s="1344"/>
      <c r="V16" s="1476"/>
      <c r="W16" s="975"/>
      <c r="X16" s="1485"/>
      <c r="Y16" s="1485"/>
      <c r="Z16" s="977"/>
      <c r="AA16" s="73"/>
      <c r="AB16" s="1456"/>
      <c r="AC16" s="1457"/>
      <c r="AD16" s="1458"/>
      <c r="AF16" s="72"/>
      <c r="AR16" s="73"/>
    </row>
    <row r="17" spans="1:44" ht="13.5" customHeight="1">
      <c r="A17" s="1074"/>
      <c r="B17" s="1477"/>
      <c r="C17" s="1267"/>
      <c r="D17" s="1478"/>
      <c r="E17" s="1084"/>
      <c r="F17" s="72"/>
      <c r="G17" s="1486" t="s">
        <v>418</v>
      </c>
      <c r="H17" s="1486"/>
      <c r="I17" s="1486"/>
      <c r="J17" s="1486"/>
      <c r="K17" s="1486"/>
      <c r="L17" s="1486"/>
      <c r="M17" s="1487" t="s">
        <v>419</v>
      </c>
      <c r="N17" s="1487"/>
      <c r="O17" s="1069" t="s">
        <v>420</v>
      </c>
      <c r="P17" s="1069"/>
      <c r="Q17" s="1069"/>
      <c r="R17" s="1285"/>
      <c r="S17" s="1285"/>
      <c r="T17" s="1285"/>
      <c r="U17" s="1285"/>
      <c r="V17" s="1285"/>
      <c r="W17" s="994" t="s">
        <v>417</v>
      </c>
      <c r="X17" s="1390"/>
      <c r="Y17" s="1390"/>
      <c r="Z17" s="996" t="s">
        <v>176</v>
      </c>
      <c r="AA17" s="73"/>
      <c r="AB17" s="1456"/>
      <c r="AC17" s="1457"/>
      <c r="AD17" s="1458"/>
      <c r="AF17" s="72"/>
      <c r="AR17" s="73"/>
    </row>
    <row r="18" spans="1:44" ht="13.5" customHeight="1">
      <c r="A18" s="1074"/>
      <c r="B18" s="1477"/>
      <c r="C18" s="1267"/>
      <c r="D18" s="1478"/>
      <c r="E18" s="1084"/>
      <c r="F18" s="72"/>
      <c r="G18" s="1486"/>
      <c r="H18" s="1486"/>
      <c r="I18" s="1486"/>
      <c r="J18" s="1486"/>
      <c r="K18" s="1486"/>
      <c r="L18" s="1486"/>
      <c r="M18" s="1487"/>
      <c r="N18" s="1487"/>
      <c r="O18" s="1069" t="s">
        <v>421</v>
      </c>
      <c r="P18" s="1069"/>
      <c r="Q18" s="1069"/>
      <c r="R18" s="1285"/>
      <c r="S18" s="1285"/>
      <c r="T18" s="1285"/>
      <c r="U18" s="1285"/>
      <c r="V18" s="1285"/>
      <c r="W18" s="994"/>
      <c r="X18" s="1390"/>
      <c r="Y18" s="1390"/>
      <c r="Z18" s="996"/>
      <c r="AA18" s="73"/>
      <c r="AB18" s="1456"/>
      <c r="AC18" s="1457"/>
      <c r="AD18" s="1458"/>
      <c r="AF18" s="72"/>
      <c r="AR18" s="73"/>
    </row>
    <row r="19" spans="1:44" ht="13.5" customHeight="1">
      <c r="A19" s="1074"/>
      <c r="B19" s="1477"/>
      <c r="C19" s="1267"/>
      <c r="D19" s="1478"/>
      <c r="E19" s="1084"/>
      <c r="F19" s="72"/>
      <c r="G19" s="1486"/>
      <c r="H19" s="1486"/>
      <c r="I19" s="1486"/>
      <c r="J19" s="1486"/>
      <c r="K19" s="1486"/>
      <c r="L19" s="1486"/>
      <c r="M19" s="1487"/>
      <c r="N19" s="1487"/>
      <c r="O19" s="1069" t="s">
        <v>422</v>
      </c>
      <c r="P19" s="1069"/>
      <c r="Q19" s="1069"/>
      <c r="R19" s="1285"/>
      <c r="S19" s="1285"/>
      <c r="T19" s="1285"/>
      <c r="U19" s="1285"/>
      <c r="V19" s="1285"/>
      <c r="W19" s="994"/>
      <c r="X19" s="1390"/>
      <c r="Y19" s="1390"/>
      <c r="Z19" s="996"/>
      <c r="AA19" s="73"/>
      <c r="AB19" s="1456"/>
      <c r="AC19" s="1457"/>
      <c r="AD19" s="1458"/>
      <c r="AF19" s="72"/>
      <c r="AR19" s="73"/>
    </row>
    <row r="20" spans="1:44" ht="13.5" customHeight="1">
      <c r="A20" s="1074"/>
      <c r="B20" s="1477"/>
      <c r="C20" s="1267"/>
      <c r="D20" s="1478"/>
      <c r="E20" s="1084"/>
      <c r="F20" s="72"/>
      <c r="G20" s="1345"/>
      <c r="H20" s="1345"/>
      <c r="I20" s="1345"/>
      <c r="J20" s="1345"/>
      <c r="K20" s="1145" t="s">
        <v>423</v>
      </c>
      <c r="L20" s="1145"/>
      <c r="M20" s="1145"/>
      <c r="N20" s="1145"/>
      <c r="O20" s="1145"/>
      <c r="P20" s="1145"/>
      <c r="Q20" s="1145" t="s">
        <v>424</v>
      </c>
      <c r="R20" s="1145"/>
      <c r="S20" s="1145"/>
      <c r="T20" s="1145"/>
      <c r="U20" s="1145"/>
      <c r="V20" s="1145"/>
      <c r="W20" s="1145"/>
      <c r="X20" s="1145"/>
      <c r="Y20" s="1145"/>
      <c r="Z20" s="1145"/>
      <c r="AA20" s="73"/>
      <c r="AB20" s="1456"/>
      <c r="AC20" s="1457"/>
      <c r="AD20" s="1458"/>
      <c r="AF20" s="72"/>
      <c r="AR20" s="73"/>
    </row>
    <row r="21" spans="1:44" ht="13.5" customHeight="1">
      <c r="A21" s="1074"/>
      <c r="B21" s="1477"/>
      <c r="C21" s="1267"/>
      <c r="D21" s="1478"/>
      <c r="E21" s="1084"/>
      <c r="F21" s="72"/>
      <c r="G21" s="1145" t="s">
        <v>425</v>
      </c>
      <c r="H21" s="1145"/>
      <c r="I21" s="1145"/>
      <c r="J21" s="1145"/>
      <c r="K21" s="1479"/>
      <c r="L21" s="1479"/>
      <c r="M21" s="1479"/>
      <c r="N21" s="1479"/>
      <c r="O21" s="1479"/>
      <c r="P21" s="1479"/>
      <c r="Q21" s="1285"/>
      <c r="R21" s="1285"/>
      <c r="S21" s="1285"/>
      <c r="T21" s="1285"/>
      <c r="U21" s="1285"/>
      <c r="V21" s="1285"/>
      <c r="W21" s="1285"/>
      <c r="X21" s="1285"/>
      <c r="Y21" s="1285"/>
      <c r="Z21" s="1285"/>
      <c r="AA21" s="73"/>
      <c r="AB21" s="1456"/>
      <c r="AC21" s="1457"/>
      <c r="AD21" s="1458"/>
      <c r="AF21" s="72"/>
      <c r="AR21" s="73"/>
    </row>
    <row r="22" spans="1:44" ht="13.5" customHeight="1">
      <c r="A22" s="1074"/>
      <c r="B22" s="1477"/>
      <c r="C22" s="1267"/>
      <c r="D22" s="1478"/>
      <c r="E22" s="1084"/>
      <c r="F22" s="72"/>
      <c r="G22" s="1480" t="s">
        <v>426</v>
      </c>
      <c r="H22" s="1481"/>
      <c r="I22" s="1481"/>
      <c r="J22" s="1481"/>
      <c r="K22" s="1482"/>
      <c r="L22" s="1483"/>
      <c r="M22" s="1483"/>
      <c r="N22" s="1483"/>
      <c r="O22" s="1483"/>
      <c r="P22" s="1483"/>
      <c r="Q22" s="1483"/>
      <c r="R22" s="1483"/>
      <c r="S22" s="1483"/>
      <c r="T22" s="1483"/>
      <c r="U22" s="1483"/>
      <c r="V22" s="1483"/>
      <c r="W22" s="1483"/>
      <c r="X22" s="1483"/>
      <c r="Y22" s="1483"/>
      <c r="Z22" s="1483"/>
      <c r="AA22" s="73"/>
      <c r="AB22" s="1456"/>
      <c r="AC22" s="1457"/>
      <c r="AD22" s="1458"/>
      <c r="AF22" s="72"/>
      <c r="AR22" s="73"/>
    </row>
    <row r="23" spans="1:44" ht="13.5" customHeight="1">
      <c r="A23" s="1074"/>
      <c r="B23" s="1477"/>
      <c r="C23" s="1267"/>
      <c r="D23" s="1478"/>
      <c r="E23" s="1084"/>
      <c r="F23" s="72"/>
      <c r="G23" s="1481"/>
      <c r="H23" s="1481"/>
      <c r="I23" s="1481"/>
      <c r="J23" s="1481"/>
      <c r="K23" s="1483"/>
      <c r="L23" s="1483"/>
      <c r="M23" s="1483"/>
      <c r="N23" s="1483"/>
      <c r="O23" s="1483"/>
      <c r="P23" s="1483"/>
      <c r="Q23" s="1483"/>
      <c r="R23" s="1483"/>
      <c r="S23" s="1483"/>
      <c r="T23" s="1483"/>
      <c r="U23" s="1483"/>
      <c r="V23" s="1483"/>
      <c r="W23" s="1483"/>
      <c r="X23" s="1483"/>
      <c r="Y23" s="1483"/>
      <c r="Z23" s="1483"/>
      <c r="AA23" s="73"/>
      <c r="AB23" s="1456"/>
      <c r="AC23" s="1457"/>
      <c r="AD23" s="1458"/>
      <c r="AF23" s="72"/>
      <c r="AR23" s="73"/>
    </row>
    <row r="24" spans="1:44" ht="13.5" customHeight="1">
      <c r="A24" s="1074"/>
      <c r="B24" s="1477"/>
      <c r="C24" s="1267"/>
      <c r="D24" s="1478"/>
      <c r="E24" s="1084"/>
      <c r="F24" s="72"/>
      <c r="G24" s="1481"/>
      <c r="H24" s="1481"/>
      <c r="I24" s="1481"/>
      <c r="J24" s="1481"/>
      <c r="K24" s="1483"/>
      <c r="L24" s="1483"/>
      <c r="M24" s="1483"/>
      <c r="N24" s="1483"/>
      <c r="O24" s="1483"/>
      <c r="P24" s="1483"/>
      <c r="Q24" s="1483"/>
      <c r="R24" s="1483"/>
      <c r="S24" s="1483"/>
      <c r="T24" s="1483"/>
      <c r="U24" s="1483"/>
      <c r="V24" s="1483"/>
      <c r="W24" s="1483"/>
      <c r="X24" s="1483"/>
      <c r="Y24" s="1483"/>
      <c r="Z24" s="1483"/>
      <c r="AA24" s="73"/>
      <c r="AB24" s="1456"/>
      <c r="AC24" s="1457"/>
      <c r="AD24" s="1458"/>
      <c r="AF24" s="72"/>
      <c r="AR24" s="73"/>
    </row>
    <row r="25" spans="1:44" ht="12" customHeight="1">
      <c r="A25" s="1074"/>
      <c r="B25" s="1477"/>
      <c r="C25" s="1267"/>
      <c r="D25" s="1478"/>
      <c r="E25" s="1084"/>
      <c r="AA25" s="73"/>
      <c r="AB25" s="1456"/>
      <c r="AC25" s="1457"/>
      <c r="AD25" s="1458"/>
    </row>
    <row r="26" spans="1:44" ht="13.5" customHeight="1">
      <c r="A26" s="1074"/>
      <c r="B26" s="1477">
        <v>2</v>
      </c>
      <c r="C26" s="1267" t="s">
        <v>427</v>
      </c>
      <c r="D26" s="1478" t="s">
        <v>409</v>
      </c>
      <c r="E26" s="1084" t="s">
        <v>428</v>
      </c>
      <c r="G26" s="1075" t="s">
        <v>49</v>
      </c>
      <c r="H26" s="1075"/>
      <c r="I26" s="1075"/>
      <c r="J26" s="1075"/>
      <c r="K26" s="1075"/>
      <c r="L26" s="1075"/>
      <c r="M26" s="1075"/>
      <c r="N26" s="1455" t="s">
        <v>148</v>
      </c>
      <c r="O26" s="1455"/>
      <c r="P26" s="1455"/>
      <c r="Q26" s="1455"/>
      <c r="R26" s="1455"/>
      <c r="S26" s="1455"/>
      <c r="T26" s="1455"/>
      <c r="U26" s="1455"/>
      <c r="V26" s="1455"/>
      <c r="AA26" s="73"/>
      <c r="AB26" s="1456" t="s">
        <v>90</v>
      </c>
      <c r="AC26" s="1457"/>
      <c r="AD26" s="1458"/>
      <c r="AF26" s="391"/>
      <c r="AG26" s="265"/>
      <c r="AH26" s="265"/>
      <c r="AI26" s="265"/>
      <c r="AR26" s="73"/>
    </row>
    <row r="27" spans="1:44" ht="13.5" customHeight="1">
      <c r="A27" s="1074"/>
      <c r="B27" s="1477"/>
      <c r="C27" s="1267"/>
      <c r="D27" s="1478"/>
      <c r="E27" s="1084"/>
      <c r="G27" s="1075"/>
      <c r="H27" s="1075"/>
      <c r="I27" s="1075"/>
      <c r="J27" s="1075"/>
      <c r="K27" s="1075"/>
      <c r="L27" s="1075"/>
      <c r="M27" s="1075"/>
      <c r="N27" s="1455"/>
      <c r="O27" s="1455"/>
      <c r="P27" s="1455"/>
      <c r="Q27" s="1455"/>
      <c r="R27" s="1455"/>
      <c r="S27" s="1455"/>
      <c r="T27" s="1455"/>
      <c r="U27" s="1455"/>
      <c r="V27" s="1455"/>
      <c r="AA27" s="73"/>
      <c r="AB27" s="1456"/>
      <c r="AC27" s="1457"/>
      <c r="AD27" s="1458"/>
      <c r="AF27" s="72"/>
      <c r="AR27" s="73"/>
    </row>
    <row r="28" spans="1:44" ht="13.5" customHeight="1">
      <c r="A28" s="1074"/>
      <c r="B28" s="1477"/>
      <c r="C28" s="1267"/>
      <c r="D28" s="1478"/>
      <c r="E28" s="1084"/>
      <c r="AA28" s="73"/>
      <c r="AB28" s="1456"/>
      <c r="AC28" s="1457"/>
      <c r="AD28" s="1458"/>
      <c r="AF28" s="72"/>
      <c r="AR28" s="73"/>
    </row>
    <row r="29" spans="1:44" ht="13.5" customHeight="1">
      <c r="A29" s="1074"/>
      <c r="B29" s="1477"/>
      <c r="C29" s="1267"/>
      <c r="D29" s="1478"/>
      <c r="E29" s="1084"/>
      <c r="G29" s="1" t="s">
        <v>429</v>
      </c>
      <c r="AB29" s="1456"/>
      <c r="AC29" s="1457"/>
      <c r="AD29" s="1458"/>
      <c r="AF29" s="72"/>
      <c r="AR29" s="73"/>
    </row>
    <row r="30" spans="1:44" ht="13.5" customHeight="1">
      <c r="A30" s="1074"/>
      <c r="B30" s="1477"/>
      <c r="C30" s="1267"/>
      <c r="D30" s="1478"/>
      <c r="E30" s="1084"/>
      <c r="G30" s="1459"/>
      <c r="H30" s="1460"/>
      <c r="I30" s="1460"/>
      <c r="J30" s="1461"/>
      <c r="K30" s="1145" t="s">
        <v>423</v>
      </c>
      <c r="L30" s="1145"/>
      <c r="M30" s="1145"/>
      <c r="N30" s="1145"/>
      <c r="O30" s="1145"/>
      <c r="P30" s="1145"/>
      <c r="Q30" s="1145" t="s">
        <v>424</v>
      </c>
      <c r="R30" s="1145"/>
      <c r="S30" s="1145"/>
      <c r="T30" s="1145"/>
      <c r="U30" s="1145"/>
      <c r="V30" s="1145"/>
      <c r="W30" s="1145"/>
      <c r="X30" s="1145"/>
      <c r="Y30" s="1145"/>
      <c r="Z30" s="1145"/>
      <c r="AB30" s="1456"/>
      <c r="AC30" s="1457"/>
      <c r="AD30" s="1458"/>
      <c r="AF30" s="72"/>
      <c r="AR30" s="73"/>
    </row>
    <row r="31" spans="1:44" ht="13.5" customHeight="1">
      <c r="A31" s="1074"/>
      <c r="B31" s="1477"/>
      <c r="C31" s="1267"/>
      <c r="D31" s="1478"/>
      <c r="E31" s="1084"/>
      <c r="G31" s="1069" t="s">
        <v>430</v>
      </c>
      <c r="H31" s="1069"/>
      <c r="I31" s="1069"/>
      <c r="J31" s="1069"/>
      <c r="K31" s="1479"/>
      <c r="L31" s="1479"/>
      <c r="M31" s="1479"/>
      <c r="N31" s="1479"/>
      <c r="O31" s="1479"/>
      <c r="P31" s="1479"/>
      <c r="Q31" s="1479"/>
      <c r="R31" s="1479"/>
      <c r="S31" s="1479"/>
      <c r="T31" s="1479"/>
      <c r="U31" s="1479"/>
      <c r="V31" s="1479"/>
      <c r="W31" s="1479"/>
      <c r="X31" s="1479"/>
      <c r="Y31" s="1479"/>
      <c r="Z31" s="1479"/>
      <c r="AB31" s="1456"/>
      <c r="AC31" s="1457"/>
      <c r="AD31" s="1458"/>
      <c r="AF31" s="72"/>
      <c r="AR31" s="73"/>
    </row>
    <row r="32" spans="1:44" ht="13.5" customHeight="1">
      <c r="A32" s="1074"/>
      <c r="B32" s="1477"/>
      <c r="C32" s="1267"/>
      <c r="D32" s="1478"/>
      <c r="E32" s="1084"/>
      <c r="G32" s="1069" t="s">
        <v>431</v>
      </c>
      <c r="H32" s="1069"/>
      <c r="I32" s="1069"/>
      <c r="J32" s="1069"/>
      <c r="K32" s="1479"/>
      <c r="L32" s="1479"/>
      <c r="M32" s="1479"/>
      <c r="N32" s="1479"/>
      <c r="O32" s="1479"/>
      <c r="P32" s="1479"/>
      <c r="Q32" s="1479"/>
      <c r="R32" s="1479"/>
      <c r="S32" s="1479"/>
      <c r="T32" s="1479"/>
      <c r="U32" s="1479"/>
      <c r="V32" s="1479"/>
      <c r="W32" s="1479"/>
      <c r="X32" s="1479"/>
      <c r="Y32" s="1479"/>
      <c r="Z32" s="1479"/>
      <c r="AB32" s="1456"/>
      <c r="AC32" s="1457"/>
      <c r="AD32" s="1458"/>
      <c r="AF32" s="72"/>
      <c r="AR32" s="73"/>
    </row>
    <row r="33" spans="1:44" ht="13.5" customHeight="1">
      <c r="A33" s="1074"/>
      <c r="B33" s="1477"/>
      <c r="C33" s="1267"/>
      <c r="D33" s="1478"/>
      <c r="E33" s="1084"/>
      <c r="G33" s="1488" t="s">
        <v>432</v>
      </c>
      <c r="H33" s="1489"/>
      <c r="I33" s="1489"/>
      <c r="J33" s="1490"/>
      <c r="K33" s="1497"/>
      <c r="L33" s="1498"/>
      <c r="M33" s="1498"/>
      <c r="N33" s="1498"/>
      <c r="O33" s="1498"/>
      <c r="P33" s="1498"/>
      <c r="Q33" s="1498"/>
      <c r="R33" s="1498"/>
      <c r="S33" s="1498"/>
      <c r="T33" s="1498"/>
      <c r="U33" s="1498"/>
      <c r="V33" s="1498"/>
      <c r="W33" s="1498"/>
      <c r="X33" s="1498"/>
      <c r="Y33" s="1498"/>
      <c r="Z33" s="1499"/>
      <c r="AB33" s="1456"/>
      <c r="AC33" s="1457"/>
      <c r="AD33" s="1458"/>
      <c r="AF33" s="72"/>
      <c r="AR33" s="73"/>
    </row>
    <row r="34" spans="1:44" ht="13.5" customHeight="1">
      <c r="A34" s="1074"/>
      <c r="B34" s="1477"/>
      <c r="C34" s="1267"/>
      <c r="D34" s="1478"/>
      <c r="E34" s="1084"/>
      <c r="G34" s="1491"/>
      <c r="H34" s="1492"/>
      <c r="I34" s="1492"/>
      <c r="J34" s="1493"/>
      <c r="K34" s="1500"/>
      <c r="L34" s="1501"/>
      <c r="M34" s="1501"/>
      <c r="N34" s="1501"/>
      <c r="O34" s="1501"/>
      <c r="P34" s="1501"/>
      <c r="Q34" s="1501"/>
      <c r="R34" s="1501"/>
      <c r="S34" s="1501"/>
      <c r="T34" s="1501"/>
      <c r="U34" s="1501"/>
      <c r="V34" s="1501"/>
      <c r="W34" s="1501"/>
      <c r="X34" s="1501"/>
      <c r="Y34" s="1501"/>
      <c r="Z34" s="1502"/>
      <c r="AB34" s="1456"/>
      <c r="AC34" s="1457"/>
      <c r="AD34" s="1458"/>
      <c r="AF34" s="72"/>
      <c r="AR34" s="73"/>
    </row>
    <row r="35" spans="1:44" ht="13.5" customHeight="1">
      <c r="A35" s="1074"/>
      <c r="B35" s="1477"/>
      <c r="C35" s="1267"/>
      <c r="D35" s="1478"/>
      <c r="E35" s="1084"/>
      <c r="G35" s="1494"/>
      <c r="H35" s="1495"/>
      <c r="I35" s="1495"/>
      <c r="J35" s="1496"/>
      <c r="K35" s="1503"/>
      <c r="L35" s="1504"/>
      <c r="M35" s="1504"/>
      <c r="N35" s="1504"/>
      <c r="O35" s="1504"/>
      <c r="P35" s="1504"/>
      <c r="Q35" s="1504"/>
      <c r="R35" s="1504"/>
      <c r="S35" s="1504"/>
      <c r="T35" s="1504"/>
      <c r="U35" s="1504"/>
      <c r="V35" s="1504"/>
      <c r="W35" s="1504"/>
      <c r="X35" s="1504"/>
      <c r="Y35" s="1504"/>
      <c r="Z35" s="1505"/>
      <c r="AB35" s="1456"/>
      <c r="AC35" s="1457"/>
      <c r="AD35" s="1458"/>
      <c r="AF35" s="72"/>
      <c r="AR35" s="73"/>
    </row>
    <row r="36" spans="1:44" ht="13.5" customHeight="1">
      <c r="A36" s="1074"/>
      <c r="B36" s="1477"/>
      <c r="C36" s="1267"/>
      <c r="D36" s="1478"/>
      <c r="E36" s="1084"/>
      <c r="G36" s="1153" t="s">
        <v>433</v>
      </c>
      <c r="H36" s="1153"/>
      <c r="I36" s="1153"/>
      <c r="J36" s="1153"/>
      <c r="K36" s="1153"/>
      <c r="L36" s="1153"/>
      <c r="M36" s="1153"/>
      <c r="N36" s="1153"/>
      <c r="O36" s="1153"/>
      <c r="P36" s="1153"/>
      <c r="Q36" s="1153"/>
      <c r="R36" s="1153"/>
      <c r="S36" s="1153"/>
      <c r="T36" s="1153"/>
      <c r="U36" s="1153"/>
      <c r="V36" s="1153"/>
      <c r="W36" s="1153"/>
      <c r="X36" s="1153"/>
      <c r="Y36" s="1153"/>
      <c r="Z36" s="1153"/>
      <c r="AB36" s="1456"/>
      <c r="AC36" s="1457"/>
      <c r="AD36" s="1458"/>
      <c r="AF36" s="72"/>
      <c r="AR36" s="73"/>
    </row>
    <row r="37" spans="1:44" ht="13.5" customHeight="1">
      <c r="A37" s="1074"/>
      <c r="B37" s="1477"/>
      <c r="C37" s="1267"/>
      <c r="D37" s="1478"/>
      <c r="E37" s="1084"/>
      <c r="G37" s="1154"/>
      <c r="H37" s="1155"/>
      <c r="I37" s="1155"/>
      <c r="J37" s="1155"/>
      <c r="K37" s="1155"/>
      <c r="L37" s="1155"/>
      <c r="M37" s="1155"/>
      <c r="N37" s="1155"/>
      <c r="O37" s="1155"/>
      <c r="P37" s="1155"/>
      <c r="Q37" s="1155"/>
      <c r="R37" s="1155"/>
      <c r="S37" s="1155"/>
      <c r="T37" s="1155"/>
      <c r="U37" s="1155"/>
      <c r="V37" s="1155"/>
      <c r="W37" s="1155"/>
      <c r="X37" s="1155"/>
      <c r="Y37" s="1155"/>
      <c r="Z37" s="1156"/>
      <c r="AB37" s="1456"/>
      <c r="AC37" s="1457"/>
      <c r="AD37" s="1458"/>
      <c r="AF37" s="72"/>
      <c r="AR37" s="73"/>
    </row>
    <row r="38" spans="1:44" ht="13.5" customHeight="1">
      <c r="A38" s="1074"/>
      <c r="B38" s="1477"/>
      <c r="C38" s="1267"/>
      <c r="D38" s="1478"/>
      <c r="E38" s="1084"/>
      <c r="G38" s="1157"/>
      <c r="H38" s="1158"/>
      <c r="I38" s="1158"/>
      <c r="J38" s="1158"/>
      <c r="K38" s="1158"/>
      <c r="L38" s="1158"/>
      <c r="M38" s="1158"/>
      <c r="N38" s="1158"/>
      <c r="O38" s="1158"/>
      <c r="P38" s="1158"/>
      <c r="Q38" s="1158"/>
      <c r="R38" s="1158"/>
      <c r="S38" s="1158"/>
      <c r="T38" s="1158"/>
      <c r="U38" s="1158"/>
      <c r="V38" s="1158"/>
      <c r="W38" s="1158"/>
      <c r="X38" s="1158"/>
      <c r="Y38" s="1158"/>
      <c r="Z38" s="1159"/>
      <c r="AB38" s="1456"/>
      <c r="AC38" s="1457"/>
      <c r="AD38" s="1458"/>
      <c r="AF38" s="72"/>
      <c r="AR38" s="73"/>
    </row>
    <row r="39" spans="1:44" ht="13.5" customHeight="1">
      <c r="A39" s="1074"/>
      <c r="B39" s="1477"/>
      <c r="C39" s="1267"/>
      <c r="D39" s="1478"/>
      <c r="E39" s="1084"/>
      <c r="G39" s="1160"/>
      <c r="H39" s="1161"/>
      <c r="I39" s="1161"/>
      <c r="J39" s="1161"/>
      <c r="K39" s="1161"/>
      <c r="L39" s="1161"/>
      <c r="M39" s="1161"/>
      <c r="N39" s="1161"/>
      <c r="O39" s="1161"/>
      <c r="P39" s="1161"/>
      <c r="Q39" s="1161"/>
      <c r="R39" s="1161"/>
      <c r="S39" s="1161"/>
      <c r="T39" s="1161"/>
      <c r="U39" s="1161"/>
      <c r="V39" s="1161"/>
      <c r="W39" s="1161"/>
      <c r="X39" s="1161"/>
      <c r="Y39" s="1161"/>
      <c r="Z39" s="1162"/>
      <c r="AB39" s="1456"/>
      <c r="AC39" s="1457"/>
      <c r="AD39" s="1458"/>
      <c r="AF39" s="72"/>
      <c r="AR39" s="73"/>
    </row>
    <row r="40" spans="1:44" ht="12" customHeight="1">
      <c r="A40" s="1074"/>
      <c r="B40" s="1477"/>
      <c r="C40" s="1267"/>
      <c r="D40" s="1478"/>
      <c r="E40" s="1084"/>
      <c r="G40" s="114"/>
      <c r="H40" s="114"/>
      <c r="I40" s="114"/>
      <c r="J40" s="114"/>
      <c r="K40" s="114"/>
      <c r="L40" s="114"/>
      <c r="M40" s="114"/>
      <c r="N40" s="114"/>
      <c r="O40" s="114"/>
      <c r="P40" s="114"/>
      <c r="Q40" s="114"/>
      <c r="R40" s="114"/>
      <c r="S40" s="114"/>
      <c r="T40" s="114"/>
      <c r="U40" s="114"/>
      <c r="V40" s="114"/>
      <c r="W40" s="114"/>
      <c r="X40" s="114"/>
      <c r="Y40" s="114"/>
      <c r="Z40" s="114"/>
      <c r="AA40" s="73"/>
      <c r="AB40" s="1456"/>
      <c r="AC40" s="1457"/>
      <c r="AD40" s="1458"/>
    </row>
    <row r="41" spans="1:44" ht="13.5" customHeight="1">
      <c r="A41" s="1074" t="s">
        <v>434</v>
      </c>
      <c r="B41" s="1477">
        <v>3</v>
      </c>
      <c r="C41" s="1267" t="s">
        <v>435</v>
      </c>
      <c r="D41" s="1478" t="s">
        <v>436</v>
      </c>
      <c r="E41" s="1506" t="s">
        <v>437</v>
      </c>
      <c r="F41" s="72"/>
      <c r="G41" s="1075" t="s">
        <v>49</v>
      </c>
      <c r="H41" s="1075"/>
      <c r="I41" s="1075"/>
      <c r="J41" s="1075"/>
      <c r="K41" s="1075"/>
      <c r="L41" s="1075"/>
      <c r="M41" s="1075"/>
      <c r="N41" s="1455" t="s">
        <v>148</v>
      </c>
      <c r="O41" s="1455"/>
      <c r="P41" s="1455"/>
      <c r="Q41" s="1455"/>
      <c r="R41" s="1455"/>
      <c r="S41" s="1455"/>
      <c r="T41" s="1455"/>
      <c r="U41" s="1455"/>
      <c r="V41" s="1455"/>
      <c r="W41" s="114"/>
      <c r="X41" s="114"/>
      <c r="Y41" s="114"/>
      <c r="Z41" s="114"/>
      <c r="AA41" s="114"/>
      <c r="AB41" s="1456" t="s">
        <v>90</v>
      </c>
      <c r="AC41" s="1457"/>
      <c r="AD41" s="1458"/>
      <c r="AF41" s="391"/>
      <c r="AG41" s="265"/>
      <c r="AH41" s="265"/>
      <c r="AI41" s="265"/>
      <c r="AR41" s="73"/>
    </row>
    <row r="42" spans="1:44" ht="13.5" customHeight="1">
      <c r="A42" s="1074"/>
      <c r="B42" s="1477"/>
      <c r="C42" s="1267"/>
      <c r="D42" s="1478"/>
      <c r="E42" s="1506"/>
      <c r="F42" s="72"/>
      <c r="G42" s="1075"/>
      <c r="H42" s="1075"/>
      <c r="I42" s="1075"/>
      <c r="J42" s="1075"/>
      <c r="K42" s="1075"/>
      <c r="L42" s="1075"/>
      <c r="M42" s="1075"/>
      <c r="N42" s="1455"/>
      <c r="O42" s="1455"/>
      <c r="P42" s="1455"/>
      <c r="Q42" s="1455"/>
      <c r="R42" s="1455"/>
      <c r="S42" s="1455"/>
      <c r="T42" s="1455"/>
      <c r="U42" s="1455"/>
      <c r="V42" s="1455"/>
      <c r="W42" s="114"/>
      <c r="X42" s="114"/>
      <c r="Y42" s="114"/>
      <c r="Z42" s="114"/>
      <c r="AA42" s="114"/>
      <c r="AB42" s="1456"/>
      <c r="AC42" s="1457"/>
      <c r="AD42" s="1458"/>
      <c r="AF42" s="72"/>
      <c r="AR42" s="73"/>
    </row>
    <row r="43" spans="1:44" ht="13.5" customHeight="1">
      <c r="A43" s="1074"/>
      <c r="B43" s="1477"/>
      <c r="C43" s="1267"/>
      <c r="D43" s="1478"/>
      <c r="E43" s="1506"/>
      <c r="F43" s="72"/>
      <c r="AB43" s="1456"/>
      <c r="AC43" s="1457"/>
      <c r="AD43" s="1458"/>
      <c r="AF43" s="72"/>
      <c r="AR43" s="73"/>
    </row>
    <row r="44" spans="1:44" ht="13.5" customHeight="1">
      <c r="A44" s="1074"/>
      <c r="B44" s="1477"/>
      <c r="C44" s="1267"/>
      <c r="D44" s="1478"/>
      <c r="E44" s="1506"/>
      <c r="F44" s="72"/>
      <c r="G44" s="114"/>
      <c r="H44" s="114"/>
      <c r="I44" s="114"/>
      <c r="J44" s="114"/>
      <c r="K44" s="114"/>
      <c r="L44" s="114"/>
      <c r="M44" s="114"/>
      <c r="N44" s="114"/>
      <c r="O44" s="114"/>
      <c r="P44" s="114"/>
      <c r="Q44" s="114"/>
      <c r="R44" s="114"/>
      <c r="S44" s="114"/>
      <c r="T44" s="114"/>
      <c r="U44" s="114"/>
      <c r="V44" s="114"/>
      <c r="W44" s="114"/>
      <c r="X44" s="114"/>
      <c r="Y44" s="114"/>
      <c r="Z44" s="114"/>
      <c r="AA44" s="114"/>
      <c r="AB44" s="1456"/>
      <c r="AC44" s="1457"/>
      <c r="AD44" s="1458"/>
      <c r="AF44" s="392"/>
      <c r="AG44" s="393"/>
      <c r="AH44" s="393"/>
      <c r="AI44" s="393"/>
      <c r="AJ44" s="393"/>
      <c r="AK44" s="393"/>
      <c r="AL44" s="393"/>
      <c r="AM44" s="393"/>
      <c r="AN44" s="393"/>
      <c r="AO44" s="393"/>
      <c r="AP44" s="56"/>
      <c r="AQ44" s="393"/>
      <c r="AR44" s="394"/>
    </row>
    <row r="45" spans="1:44" ht="13.5" customHeight="1">
      <c r="A45" s="1074"/>
      <c r="B45" s="1477">
        <v>4</v>
      </c>
      <c r="C45" s="1267" t="s">
        <v>438</v>
      </c>
      <c r="D45" s="1478" t="s">
        <v>409</v>
      </c>
      <c r="E45" s="1074" t="s">
        <v>439</v>
      </c>
      <c r="G45" s="1075" t="s">
        <v>49</v>
      </c>
      <c r="H45" s="1075"/>
      <c r="I45" s="1075"/>
      <c r="J45" s="1075"/>
      <c r="K45" s="1075"/>
      <c r="L45" s="1075"/>
      <c r="M45" s="1075"/>
      <c r="N45" s="1455" t="s">
        <v>148</v>
      </c>
      <c r="O45" s="1455"/>
      <c r="P45" s="1455"/>
      <c r="Q45" s="1455"/>
      <c r="R45" s="1455"/>
      <c r="S45" s="1455"/>
      <c r="T45" s="1455"/>
      <c r="U45" s="1455"/>
      <c r="V45" s="1455"/>
      <c r="W45" s="114"/>
      <c r="X45" s="114"/>
      <c r="Y45" s="114"/>
      <c r="Z45" s="114"/>
      <c r="AA45" s="114"/>
      <c r="AB45" s="1456" t="s">
        <v>90</v>
      </c>
      <c r="AC45" s="1457"/>
      <c r="AD45" s="1458"/>
      <c r="AF45" s="391"/>
      <c r="AG45" s="265"/>
      <c r="AH45" s="265"/>
      <c r="AI45" s="265"/>
      <c r="AR45" s="73"/>
    </row>
    <row r="46" spans="1:44" ht="13.5" customHeight="1">
      <c r="A46" s="1074"/>
      <c r="B46" s="1477"/>
      <c r="C46" s="1267"/>
      <c r="D46" s="1478"/>
      <c r="E46" s="1074"/>
      <c r="G46" s="1075"/>
      <c r="H46" s="1075"/>
      <c r="I46" s="1075"/>
      <c r="J46" s="1075"/>
      <c r="K46" s="1075"/>
      <c r="L46" s="1075"/>
      <c r="M46" s="1075"/>
      <c r="N46" s="1455"/>
      <c r="O46" s="1455"/>
      <c r="P46" s="1455"/>
      <c r="Q46" s="1455"/>
      <c r="R46" s="1455"/>
      <c r="S46" s="1455"/>
      <c r="T46" s="1455"/>
      <c r="U46" s="1455"/>
      <c r="V46" s="1455"/>
      <c r="W46" s="114"/>
      <c r="X46" s="114"/>
      <c r="Y46" s="114"/>
      <c r="Z46" s="114"/>
      <c r="AA46" s="114"/>
      <c r="AB46" s="1456"/>
      <c r="AC46" s="1457"/>
      <c r="AD46" s="1458"/>
      <c r="AF46" s="72"/>
      <c r="AR46" s="73"/>
    </row>
    <row r="47" spans="1:44" ht="13.5" customHeight="1">
      <c r="A47" s="1074"/>
      <c r="B47" s="1477"/>
      <c r="C47" s="1267"/>
      <c r="D47" s="1478"/>
      <c r="E47" s="1074"/>
      <c r="G47" s="1" t="s">
        <v>440</v>
      </c>
      <c r="AB47" s="1456"/>
      <c r="AC47" s="1457"/>
      <c r="AD47" s="1458"/>
      <c r="AF47" s="72"/>
      <c r="AR47" s="73"/>
    </row>
    <row r="48" spans="1:44" ht="13.5" customHeight="1">
      <c r="A48" s="1074"/>
      <c r="B48" s="1477"/>
      <c r="C48" s="1267"/>
      <c r="D48" s="1478"/>
      <c r="E48" s="1074"/>
      <c r="G48" s="1480" t="s">
        <v>441</v>
      </c>
      <c r="H48" s="1480"/>
      <c r="I48" s="1480"/>
      <c r="J48" s="1480"/>
      <c r="K48" s="1480"/>
      <c r="L48" s="1480"/>
      <c r="M48" s="1389"/>
      <c r="N48" s="1390"/>
      <c r="O48" s="1390"/>
      <c r="P48" s="141" t="s">
        <v>295</v>
      </c>
      <c r="V48" s="114"/>
      <c r="W48" s="114"/>
      <c r="X48" s="114"/>
      <c r="Y48" s="114"/>
      <c r="Z48" s="114"/>
      <c r="AA48" s="114"/>
      <c r="AB48" s="1456"/>
      <c r="AC48" s="1457"/>
      <c r="AD48" s="1458"/>
      <c r="AF48" s="395"/>
      <c r="AG48" s="396"/>
      <c r="AI48" s="121"/>
      <c r="AR48" s="73"/>
    </row>
    <row r="49" spans="1:44" ht="13.5" customHeight="1">
      <c r="A49" s="1074"/>
      <c r="B49" s="1477"/>
      <c r="C49" s="1267"/>
      <c r="D49" s="1478"/>
      <c r="E49" s="1074"/>
      <c r="G49" s="1480" t="s">
        <v>442</v>
      </c>
      <c r="H49" s="1480"/>
      <c r="I49" s="1480"/>
      <c r="J49" s="1480"/>
      <c r="K49" s="1480"/>
      <c r="L49" s="1480"/>
      <c r="M49" s="1511"/>
      <c r="N49" s="1512"/>
      <c r="O49" s="1512"/>
      <c r="P49" s="141" t="s">
        <v>295</v>
      </c>
      <c r="V49" s="114"/>
      <c r="W49" s="114"/>
      <c r="X49" s="114"/>
      <c r="Y49" s="114"/>
      <c r="Z49" s="114"/>
      <c r="AA49" s="114"/>
      <c r="AB49" s="1456"/>
      <c r="AC49" s="1457"/>
      <c r="AD49" s="1458"/>
      <c r="AF49" s="392"/>
      <c r="AG49" s="393"/>
      <c r="AH49" s="393"/>
      <c r="AI49" s="393"/>
      <c r="AJ49" s="393"/>
      <c r="AK49" s="393"/>
      <c r="AL49" s="393"/>
      <c r="AM49" s="393"/>
      <c r="AN49" s="393"/>
      <c r="AO49" s="393"/>
      <c r="AP49" s="56"/>
      <c r="AQ49" s="393"/>
      <c r="AR49" s="394"/>
    </row>
    <row r="50" spans="1:44" ht="13.5" customHeight="1">
      <c r="A50" s="1074"/>
      <c r="B50" s="1477"/>
      <c r="C50" s="1267"/>
      <c r="D50" s="1478"/>
      <c r="E50" s="1074"/>
      <c r="G50" s="1513" t="s">
        <v>443</v>
      </c>
      <c r="H50" s="1513"/>
      <c r="I50" s="1513"/>
      <c r="J50" s="1513"/>
      <c r="K50" s="1513"/>
      <c r="L50" s="1513"/>
      <c r="M50" s="1511"/>
      <c r="N50" s="1512"/>
      <c r="O50" s="1512"/>
      <c r="P50" s="141" t="s">
        <v>295</v>
      </c>
      <c r="V50" s="114"/>
      <c r="W50" s="114"/>
      <c r="X50" s="114"/>
      <c r="Y50" s="114"/>
      <c r="Z50" s="114"/>
      <c r="AA50" s="114"/>
      <c r="AB50" s="1456"/>
      <c r="AC50" s="1457"/>
      <c r="AD50" s="1458"/>
      <c r="AF50" s="392"/>
      <c r="AG50" s="393"/>
      <c r="AH50" s="393"/>
      <c r="AI50" s="393"/>
      <c r="AJ50" s="393"/>
      <c r="AK50" s="393"/>
      <c r="AL50" s="393"/>
      <c r="AM50" s="393"/>
      <c r="AN50" s="393"/>
      <c r="AO50" s="393"/>
      <c r="AP50" s="56"/>
      <c r="AQ50" s="393"/>
      <c r="AR50" s="394"/>
    </row>
    <row r="51" spans="1:44" ht="13.5" customHeight="1">
      <c r="A51" s="80"/>
      <c r="B51" s="320"/>
      <c r="C51" s="371"/>
      <c r="D51" s="271"/>
      <c r="E51" s="1074"/>
      <c r="G51" s="397"/>
      <c r="H51" s="397"/>
      <c r="I51" s="397"/>
      <c r="J51" s="397"/>
      <c r="K51" s="397"/>
      <c r="L51" s="397"/>
      <c r="M51" s="125"/>
      <c r="N51" s="125"/>
      <c r="O51" s="125"/>
      <c r="V51" s="114"/>
      <c r="W51" s="114"/>
      <c r="X51" s="114"/>
      <c r="Y51" s="114"/>
      <c r="Z51" s="114"/>
      <c r="AA51" s="114"/>
      <c r="AB51" s="398"/>
      <c r="AC51" s="399"/>
      <c r="AD51" s="400"/>
    </row>
    <row r="52" spans="1:44" ht="6.6" customHeight="1">
      <c r="A52" s="91"/>
      <c r="B52" s="401"/>
      <c r="C52" s="402"/>
      <c r="D52" s="509"/>
      <c r="E52" s="196"/>
      <c r="F52" s="56"/>
      <c r="G52" s="56"/>
      <c r="H52" s="56"/>
      <c r="I52" s="56"/>
      <c r="J52" s="56"/>
      <c r="K52" s="56"/>
      <c r="L52" s="56"/>
      <c r="M52" s="56"/>
      <c r="N52" s="56"/>
      <c r="O52" s="56"/>
      <c r="P52" s="56"/>
      <c r="Q52" s="56"/>
      <c r="R52" s="56"/>
      <c r="S52" s="56"/>
      <c r="T52" s="56"/>
      <c r="U52" s="56"/>
      <c r="V52" s="56"/>
      <c r="W52" s="56"/>
      <c r="X52" s="56"/>
      <c r="Y52" s="56"/>
      <c r="Z52" s="56"/>
      <c r="AA52" s="56"/>
      <c r="AB52" s="403"/>
      <c r="AC52" s="404"/>
      <c r="AD52" s="405"/>
    </row>
    <row r="53" spans="1:44" ht="6.6" customHeight="1">
      <c r="A53" s="97"/>
      <c r="B53" s="406"/>
      <c r="C53" s="407"/>
      <c r="D53" s="510"/>
      <c r="E53" s="335"/>
      <c r="F53" s="102"/>
      <c r="G53" s="102"/>
      <c r="H53" s="102"/>
      <c r="I53" s="102"/>
      <c r="J53" s="102"/>
      <c r="K53" s="102"/>
      <c r="L53" s="102"/>
      <c r="M53" s="102"/>
      <c r="N53" s="102"/>
      <c r="O53" s="102"/>
      <c r="P53" s="102"/>
      <c r="Q53" s="102"/>
      <c r="R53" s="102"/>
      <c r="S53" s="102"/>
      <c r="T53" s="102"/>
      <c r="U53" s="102"/>
      <c r="V53" s="102"/>
      <c r="W53" s="102"/>
      <c r="X53" s="102"/>
      <c r="Y53" s="102"/>
      <c r="Z53" s="102"/>
      <c r="AA53" s="102"/>
      <c r="AB53" s="408"/>
      <c r="AC53" s="409"/>
      <c r="AD53" s="410"/>
    </row>
    <row r="54" spans="1:44" ht="12" customHeight="1">
      <c r="A54" s="1074" t="s">
        <v>444</v>
      </c>
      <c r="B54" s="1477">
        <v>5</v>
      </c>
      <c r="C54" s="1510" t="s">
        <v>445</v>
      </c>
      <c r="D54" s="1478" t="s">
        <v>409</v>
      </c>
      <c r="E54" s="1084" t="s">
        <v>446</v>
      </c>
      <c r="F54" s="1" t="s">
        <v>447</v>
      </c>
      <c r="G54" s="114"/>
      <c r="H54" s="114"/>
      <c r="I54" s="114"/>
      <c r="J54" s="114"/>
      <c r="K54" s="114"/>
      <c r="L54" s="114"/>
      <c r="M54" s="114"/>
      <c r="N54" s="114"/>
      <c r="O54" s="114"/>
      <c r="P54" s="114"/>
      <c r="Q54" s="114"/>
      <c r="R54" s="114"/>
      <c r="S54" s="114"/>
      <c r="T54" s="114"/>
      <c r="U54" s="114"/>
      <c r="V54" s="114"/>
      <c r="W54" s="114"/>
      <c r="X54" s="114"/>
      <c r="Y54" s="114"/>
      <c r="Z54" s="114"/>
      <c r="AB54" s="398"/>
      <c r="AC54" s="399"/>
      <c r="AD54" s="400"/>
    </row>
    <row r="55" spans="1:44" ht="13.5" customHeight="1">
      <c r="A55" s="1074"/>
      <c r="B55" s="1477"/>
      <c r="C55" s="1510"/>
      <c r="D55" s="1478"/>
      <c r="E55" s="1084"/>
      <c r="G55" s="114"/>
      <c r="H55" s="114"/>
      <c r="I55" s="114"/>
      <c r="J55" s="114"/>
      <c r="K55" s="114"/>
      <c r="L55" s="114"/>
      <c r="M55" s="114"/>
      <c r="N55" s="114"/>
      <c r="O55" s="114"/>
      <c r="P55" s="114"/>
      <c r="Q55" s="114"/>
      <c r="R55" s="114"/>
      <c r="S55" s="114"/>
      <c r="T55" s="114"/>
      <c r="U55" s="114"/>
      <c r="V55" s="114"/>
      <c r="W55" s="114"/>
      <c r="X55" s="114"/>
      <c r="Y55" s="114"/>
      <c r="Z55" s="114"/>
      <c r="AA55" s="114"/>
      <c r="AB55" s="398"/>
      <c r="AC55" s="399"/>
      <c r="AD55" s="400"/>
      <c r="AF55" s="72"/>
      <c r="AR55" s="73"/>
    </row>
    <row r="56" spans="1:44" ht="13.5" customHeight="1">
      <c r="A56" s="1074"/>
      <c r="B56" s="72"/>
      <c r="C56" s="73"/>
      <c r="D56" s="156"/>
      <c r="E56" s="1084" t="s">
        <v>448</v>
      </c>
      <c r="G56" s="1075" t="s">
        <v>49</v>
      </c>
      <c r="H56" s="1075"/>
      <c r="I56" s="1075"/>
      <c r="J56" s="1075"/>
      <c r="K56" s="1075"/>
      <c r="L56" s="1075"/>
      <c r="M56" s="1075"/>
      <c r="N56" s="1535" t="s">
        <v>449</v>
      </c>
      <c r="O56" s="1535"/>
      <c r="P56" s="1535"/>
      <c r="Q56" s="1535"/>
      <c r="R56" s="1535"/>
      <c r="S56" s="1535"/>
      <c r="T56" s="1535"/>
      <c r="U56" s="1535"/>
      <c r="V56" s="1535"/>
      <c r="AA56" s="73"/>
      <c r="AB56" s="1456" t="s">
        <v>90</v>
      </c>
      <c r="AC56" s="1457"/>
      <c r="AD56" s="1458"/>
      <c r="AF56" s="391"/>
      <c r="AG56" s="265"/>
      <c r="AH56" s="265"/>
      <c r="AI56" s="265"/>
      <c r="AR56" s="73"/>
    </row>
    <row r="57" spans="1:44" ht="13.5" customHeight="1">
      <c r="A57" s="1074"/>
      <c r="B57" s="72"/>
      <c r="C57" s="73"/>
      <c r="D57" s="156"/>
      <c r="E57" s="1084"/>
      <c r="G57" s="1075"/>
      <c r="H57" s="1075"/>
      <c r="I57" s="1075"/>
      <c r="J57" s="1075"/>
      <c r="K57" s="1075"/>
      <c r="L57" s="1075"/>
      <c r="M57" s="1075"/>
      <c r="N57" s="1535"/>
      <c r="O57" s="1535"/>
      <c r="P57" s="1535"/>
      <c r="Q57" s="1535"/>
      <c r="R57" s="1535"/>
      <c r="S57" s="1535"/>
      <c r="T57" s="1535"/>
      <c r="U57" s="1535"/>
      <c r="V57" s="1535"/>
      <c r="AA57" s="73"/>
      <c r="AB57" s="1456"/>
      <c r="AC57" s="1457"/>
      <c r="AD57" s="1458"/>
      <c r="AF57" s="72"/>
      <c r="AR57" s="73"/>
    </row>
    <row r="58" spans="1:44" ht="13.5" customHeight="1">
      <c r="A58" s="1074"/>
      <c r="B58" s="72"/>
      <c r="C58" s="73"/>
      <c r="D58" s="156"/>
      <c r="E58" s="1084"/>
      <c r="G58" s="199"/>
      <c r="H58" s="199"/>
      <c r="I58" s="199"/>
      <c r="J58" s="199"/>
      <c r="K58" s="199"/>
      <c r="L58" s="199"/>
      <c r="M58" s="199"/>
      <c r="N58" s="134"/>
      <c r="O58" s="134"/>
      <c r="P58" s="134"/>
      <c r="Q58" s="134"/>
      <c r="R58" s="134"/>
      <c r="S58" s="134"/>
      <c r="T58" s="134"/>
      <c r="U58" s="134"/>
      <c r="V58" s="134"/>
      <c r="AA58" s="73"/>
      <c r="AB58" s="398"/>
      <c r="AC58" s="399"/>
      <c r="AD58" s="400"/>
      <c r="AF58" s="72"/>
      <c r="AR58" s="73"/>
    </row>
    <row r="59" spans="1:44" ht="13.5" customHeight="1">
      <c r="A59" s="1074"/>
      <c r="B59" s="1477"/>
      <c r="C59" s="411"/>
      <c r="D59" s="271"/>
      <c r="E59" s="1084"/>
      <c r="G59" s="1" t="s">
        <v>450</v>
      </c>
      <c r="AA59" s="73"/>
      <c r="AB59" s="1456"/>
      <c r="AC59" s="1457"/>
      <c r="AD59" s="1458"/>
      <c r="AF59" s="391"/>
      <c r="AG59" s="265"/>
      <c r="AH59" s="265"/>
      <c r="AI59" s="265"/>
      <c r="AR59" s="73"/>
    </row>
    <row r="60" spans="1:44" ht="13.5" customHeight="1">
      <c r="A60" s="172"/>
      <c r="B60" s="1477"/>
      <c r="C60" s="411"/>
      <c r="D60" s="271"/>
      <c r="E60" s="172"/>
      <c r="G60" s="1050" t="s">
        <v>451</v>
      </c>
      <c r="H60" s="1051"/>
      <c r="I60" s="1051"/>
      <c r="J60" s="1051"/>
      <c r="K60" s="1051"/>
      <c r="L60" s="1051"/>
      <c r="M60" s="1051"/>
      <c r="N60" s="1051"/>
      <c r="O60" s="1051"/>
      <c r="P60" s="1051"/>
      <c r="Q60" s="1188"/>
      <c r="R60" s="1050" t="s">
        <v>452</v>
      </c>
      <c r="S60" s="1051"/>
      <c r="T60" s="1051"/>
      <c r="U60" s="1051"/>
      <c r="V60" s="1051"/>
      <c r="W60" s="1188"/>
      <c r="X60" s="1050" t="s">
        <v>453</v>
      </c>
      <c r="Y60" s="1051"/>
      <c r="Z60" s="1188"/>
      <c r="AA60" s="73"/>
      <c r="AB60" s="1456"/>
      <c r="AC60" s="1457"/>
      <c r="AD60" s="1458"/>
      <c r="AF60" s="72"/>
      <c r="AR60" s="73"/>
    </row>
    <row r="61" spans="1:44" ht="13.5" customHeight="1">
      <c r="A61" s="172"/>
      <c r="B61" s="1477"/>
      <c r="C61" s="411"/>
      <c r="D61" s="271"/>
      <c r="E61" s="172"/>
      <c r="G61" s="1337" t="s">
        <v>454</v>
      </c>
      <c r="H61" s="1338"/>
      <c r="I61" s="1338"/>
      <c r="J61" s="1338"/>
      <c r="K61" s="1338"/>
      <c r="L61" s="1338"/>
      <c r="M61" s="1338"/>
      <c r="N61" s="1338"/>
      <c r="O61" s="1338"/>
      <c r="P61" s="1338"/>
      <c r="Q61" s="1338"/>
      <c r="R61" s="1507" t="s">
        <v>455</v>
      </c>
      <c r="S61" s="1508"/>
      <c r="T61" s="1508"/>
      <c r="U61" s="1508"/>
      <c r="V61" s="1508"/>
      <c r="W61" s="1509"/>
      <c r="X61" s="1532" t="s">
        <v>456</v>
      </c>
      <c r="Y61" s="1533"/>
      <c r="Z61" s="1534"/>
      <c r="AA61" s="73"/>
      <c r="AB61" s="412"/>
      <c r="AC61" s="413"/>
      <c r="AD61" s="414"/>
      <c r="AF61" s="72"/>
      <c r="AR61" s="73"/>
    </row>
    <row r="62" spans="1:44" ht="13.5" customHeight="1">
      <c r="A62" s="80"/>
      <c r="B62" s="78"/>
      <c r="C62" s="411"/>
      <c r="D62" s="271"/>
      <c r="E62" s="80"/>
      <c r="G62" s="1337" t="s">
        <v>457</v>
      </c>
      <c r="H62" s="1338"/>
      <c r="I62" s="1338"/>
      <c r="J62" s="1338"/>
      <c r="K62" s="1338"/>
      <c r="L62" s="1338"/>
      <c r="M62" s="1338"/>
      <c r="N62" s="1338"/>
      <c r="O62" s="1338"/>
      <c r="P62" s="1338"/>
      <c r="Q62" s="1338"/>
      <c r="R62" s="1507" t="s">
        <v>458</v>
      </c>
      <c r="S62" s="1508"/>
      <c r="T62" s="1508"/>
      <c r="U62" s="1508"/>
      <c r="V62" s="1508"/>
      <c r="W62" s="1509"/>
      <c r="X62" s="1532" t="s">
        <v>456</v>
      </c>
      <c r="Y62" s="1533"/>
      <c r="Z62" s="1534"/>
      <c r="AA62" s="73"/>
      <c r="AB62" s="1456"/>
      <c r="AC62" s="1457"/>
      <c r="AD62" s="1458"/>
      <c r="AF62" s="391"/>
      <c r="AG62" s="265"/>
      <c r="AH62" s="265"/>
      <c r="AI62" s="265"/>
      <c r="AR62" s="73"/>
    </row>
    <row r="63" spans="1:44" ht="13.5" customHeight="1">
      <c r="A63" s="172"/>
      <c r="B63" s="78"/>
      <c r="C63" s="411"/>
      <c r="D63" s="271"/>
      <c r="E63" s="80"/>
      <c r="G63" s="1337" t="s">
        <v>459</v>
      </c>
      <c r="H63" s="1338"/>
      <c r="I63" s="1338"/>
      <c r="J63" s="1338"/>
      <c r="K63" s="1338"/>
      <c r="L63" s="1338"/>
      <c r="M63" s="1338"/>
      <c r="N63" s="1338"/>
      <c r="O63" s="1338"/>
      <c r="P63" s="1338"/>
      <c r="Q63" s="1338"/>
      <c r="R63" s="1507" t="s">
        <v>460</v>
      </c>
      <c r="S63" s="1508"/>
      <c r="T63" s="1508"/>
      <c r="U63" s="1508"/>
      <c r="V63" s="1508"/>
      <c r="W63" s="1509"/>
      <c r="X63" s="1532" t="s">
        <v>456</v>
      </c>
      <c r="Y63" s="1533"/>
      <c r="Z63" s="1534"/>
      <c r="AA63" s="73"/>
      <c r="AB63" s="1456"/>
      <c r="AC63" s="1457"/>
      <c r="AD63" s="1458"/>
      <c r="AF63" s="72"/>
      <c r="AR63" s="73"/>
    </row>
    <row r="64" spans="1:44" ht="13.5" customHeight="1">
      <c r="A64" s="172"/>
      <c r="B64" s="78"/>
      <c r="C64" s="411"/>
      <c r="D64" s="271"/>
      <c r="E64" s="80"/>
      <c r="G64" s="282"/>
      <c r="H64" s="282"/>
      <c r="I64" s="282"/>
      <c r="J64" s="282"/>
      <c r="K64" s="282"/>
      <c r="L64" s="282"/>
      <c r="M64" s="282"/>
      <c r="N64" s="282"/>
      <c r="O64" s="282"/>
      <c r="P64" s="282"/>
      <c r="Q64" s="282"/>
      <c r="R64" s="134"/>
      <c r="S64" s="134"/>
      <c r="T64" s="134"/>
      <c r="U64" s="134"/>
      <c r="V64" s="134"/>
      <c r="W64" s="134"/>
      <c r="X64" s="314"/>
      <c r="Y64" s="314"/>
      <c r="Z64" s="314"/>
      <c r="AB64" s="398"/>
      <c r="AC64" s="399"/>
      <c r="AD64" s="400"/>
      <c r="AF64" s="72"/>
      <c r="AR64" s="73"/>
    </row>
    <row r="65" spans="1:44" ht="13.5" customHeight="1">
      <c r="A65" s="172"/>
      <c r="B65" s="320"/>
      <c r="C65" s="371"/>
      <c r="D65" s="271"/>
      <c r="E65" s="172"/>
      <c r="G65" s="1" t="s">
        <v>461</v>
      </c>
      <c r="AB65" s="398"/>
      <c r="AC65" s="399"/>
      <c r="AD65" s="400"/>
      <c r="AF65" s="72"/>
      <c r="AR65" s="73"/>
    </row>
    <row r="66" spans="1:44" ht="13.5" customHeight="1">
      <c r="A66" s="172"/>
      <c r="B66" s="320"/>
      <c r="C66" s="371"/>
      <c r="D66" s="271"/>
      <c r="E66" s="172"/>
      <c r="G66" s="1145" t="s">
        <v>462</v>
      </c>
      <c r="H66" s="1145"/>
      <c r="I66" s="1145"/>
      <c r="J66" s="1145"/>
      <c r="K66" s="1145"/>
      <c r="L66" s="1145"/>
      <c r="M66" s="1145"/>
      <c r="N66" s="1145"/>
      <c r="O66" s="1145"/>
      <c r="P66" s="1145"/>
      <c r="Q66" s="1145"/>
      <c r="R66" s="1145"/>
      <c r="S66" s="1145"/>
      <c r="T66" s="1145"/>
      <c r="U66" s="1145"/>
      <c r="V66" s="1145"/>
      <c r="W66" s="1145"/>
      <c r="X66" s="1145" t="s">
        <v>463</v>
      </c>
      <c r="Y66" s="1145"/>
      <c r="Z66" s="1145"/>
      <c r="AB66" s="398"/>
      <c r="AC66" s="399"/>
      <c r="AD66" s="400"/>
      <c r="AF66" s="72"/>
      <c r="AR66" s="73"/>
    </row>
    <row r="67" spans="1:44" ht="13.5" customHeight="1">
      <c r="A67" s="172"/>
      <c r="B67" s="72"/>
      <c r="C67" s="73"/>
      <c r="D67" s="156"/>
      <c r="E67" s="172"/>
      <c r="G67" s="1514" t="s">
        <v>464</v>
      </c>
      <c r="H67" s="1517" t="s">
        <v>465</v>
      </c>
      <c r="I67" s="1517"/>
      <c r="J67" s="1517"/>
      <c r="K67" s="1517"/>
      <c r="L67" s="1517"/>
      <c r="M67" s="1517"/>
      <c r="N67" s="1517"/>
      <c r="O67" s="1517"/>
      <c r="P67" s="1517"/>
      <c r="Q67" s="1517"/>
      <c r="R67" s="1517"/>
      <c r="S67" s="1517"/>
      <c r="T67" s="1517"/>
      <c r="U67" s="1517"/>
      <c r="V67" s="1517"/>
      <c r="W67" s="1518"/>
      <c r="X67" s="1523" t="s">
        <v>113</v>
      </c>
      <c r="Y67" s="1524"/>
      <c r="Z67" s="1525"/>
      <c r="AA67" s="147"/>
      <c r="AB67" s="398"/>
      <c r="AC67" s="399"/>
      <c r="AD67" s="400"/>
      <c r="AF67" s="72"/>
      <c r="AR67" s="73"/>
    </row>
    <row r="68" spans="1:44" ht="13.5" customHeight="1">
      <c r="A68" s="172"/>
      <c r="B68" s="72"/>
      <c r="C68" s="73"/>
      <c r="D68" s="156"/>
      <c r="E68" s="172"/>
      <c r="G68" s="1515"/>
      <c r="H68" s="1519"/>
      <c r="I68" s="1519"/>
      <c r="J68" s="1519"/>
      <c r="K68" s="1519"/>
      <c r="L68" s="1519"/>
      <c r="M68" s="1519"/>
      <c r="N68" s="1519"/>
      <c r="O68" s="1519"/>
      <c r="P68" s="1519"/>
      <c r="Q68" s="1519"/>
      <c r="R68" s="1519"/>
      <c r="S68" s="1519"/>
      <c r="T68" s="1519"/>
      <c r="U68" s="1519"/>
      <c r="V68" s="1519"/>
      <c r="W68" s="1520"/>
      <c r="X68" s="1526"/>
      <c r="Y68" s="1527"/>
      <c r="Z68" s="1528"/>
      <c r="AA68" s="147"/>
      <c r="AB68" s="398"/>
      <c r="AC68" s="399"/>
      <c r="AD68" s="400"/>
      <c r="AF68" s="72"/>
      <c r="AR68" s="73"/>
    </row>
    <row r="69" spans="1:44" ht="13.5" customHeight="1">
      <c r="A69" s="80"/>
      <c r="B69" s="320"/>
      <c r="C69" s="371"/>
      <c r="D69" s="271"/>
      <c r="E69" s="172"/>
      <c r="G69" s="1515"/>
      <c r="H69" s="1519"/>
      <c r="I69" s="1519"/>
      <c r="J69" s="1519"/>
      <c r="K69" s="1519"/>
      <c r="L69" s="1519"/>
      <c r="M69" s="1519"/>
      <c r="N69" s="1519"/>
      <c r="O69" s="1519"/>
      <c r="P69" s="1519"/>
      <c r="Q69" s="1519"/>
      <c r="R69" s="1519"/>
      <c r="S69" s="1519"/>
      <c r="T69" s="1519"/>
      <c r="U69" s="1519"/>
      <c r="V69" s="1519"/>
      <c r="W69" s="1520"/>
      <c r="X69" s="1526"/>
      <c r="Y69" s="1527"/>
      <c r="Z69" s="1528"/>
      <c r="AA69" s="147"/>
      <c r="AB69" s="398"/>
      <c r="AC69" s="399"/>
      <c r="AD69" s="400"/>
      <c r="AF69" s="72"/>
      <c r="AR69" s="73"/>
    </row>
    <row r="70" spans="1:44" ht="13.5" customHeight="1">
      <c r="A70" s="80"/>
      <c r="B70" s="320"/>
      <c r="C70" s="371"/>
      <c r="D70" s="271"/>
      <c r="E70" s="84"/>
      <c r="G70" s="1515"/>
      <c r="H70" s="1519"/>
      <c r="I70" s="1519"/>
      <c r="J70" s="1519"/>
      <c r="K70" s="1519"/>
      <c r="L70" s="1519"/>
      <c r="M70" s="1519"/>
      <c r="N70" s="1519"/>
      <c r="O70" s="1519"/>
      <c r="P70" s="1519"/>
      <c r="Q70" s="1519"/>
      <c r="R70" s="1519"/>
      <c r="S70" s="1519"/>
      <c r="T70" s="1519"/>
      <c r="U70" s="1519"/>
      <c r="V70" s="1519"/>
      <c r="W70" s="1520"/>
      <c r="X70" s="1526"/>
      <c r="Y70" s="1527"/>
      <c r="Z70" s="1528"/>
      <c r="AA70" s="147"/>
      <c r="AB70" s="398"/>
      <c r="AC70" s="399"/>
      <c r="AD70" s="400"/>
      <c r="AF70" s="72"/>
      <c r="AR70" s="73"/>
    </row>
    <row r="71" spans="1:44" ht="13.5" customHeight="1">
      <c r="A71" s="80"/>
      <c r="B71" s="320"/>
      <c r="C71" s="371"/>
      <c r="D71" s="271"/>
      <c r="E71" s="84"/>
      <c r="G71" s="1515"/>
      <c r="H71" s="1519"/>
      <c r="I71" s="1519"/>
      <c r="J71" s="1519"/>
      <c r="K71" s="1519"/>
      <c r="L71" s="1519"/>
      <c r="M71" s="1519"/>
      <c r="N71" s="1519"/>
      <c r="O71" s="1519"/>
      <c r="P71" s="1519"/>
      <c r="Q71" s="1519"/>
      <c r="R71" s="1519"/>
      <c r="S71" s="1519"/>
      <c r="T71" s="1519"/>
      <c r="U71" s="1519"/>
      <c r="V71" s="1519"/>
      <c r="W71" s="1520"/>
      <c r="X71" s="1526"/>
      <c r="Y71" s="1527"/>
      <c r="Z71" s="1528"/>
      <c r="AA71" s="147"/>
      <c r="AB71" s="398"/>
      <c r="AC71" s="399"/>
      <c r="AD71" s="400"/>
      <c r="AF71" s="72"/>
      <c r="AR71" s="73"/>
    </row>
    <row r="72" spans="1:44" ht="13.5" customHeight="1">
      <c r="A72" s="80"/>
      <c r="B72" s="320"/>
      <c r="C72" s="371"/>
      <c r="D72" s="271"/>
      <c r="E72" s="84"/>
      <c r="G72" s="1516"/>
      <c r="H72" s="1521"/>
      <c r="I72" s="1521"/>
      <c r="J72" s="1521"/>
      <c r="K72" s="1521"/>
      <c r="L72" s="1521"/>
      <c r="M72" s="1521"/>
      <c r="N72" s="1521"/>
      <c r="O72" s="1521"/>
      <c r="P72" s="1521"/>
      <c r="Q72" s="1521"/>
      <c r="R72" s="1521"/>
      <c r="S72" s="1521"/>
      <c r="T72" s="1521"/>
      <c r="U72" s="1521"/>
      <c r="V72" s="1521"/>
      <c r="W72" s="1522"/>
      <c r="X72" s="1529"/>
      <c r="Y72" s="1530"/>
      <c r="Z72" s="1531"/>
      <c r="AA72" s="147"/>
      <c r="AB72" s="398"/>
      <c r="AC72" s="399"/>
      <c r="AD72" s="400"/>
      <c r="AF72" s="72"/>
      <c r="AR72" s="73"/>
    </row>
    <row r="73" spans="1:44" ht="13.5" customHeight="1">
      <c r="A73" s="80"/>
      <c r="B73" s="320"/>
      <c r="C73" s="371"/>
      <c r="D73" s="271"/>
      <c r="E73" s="84"/>
      <c r="G73" s="1514" t="s">
        <v>466</v>
      </c>
      <c r="H73" s="1517" t="s">
        <v>467</v>
      </c>
      <c r="I73" s="1517"/>
      <c r="J73" s="1517"/>
      <c r="K73" s="1517"/>
      <c r="L73" s="1517"/>
      <c r="M73" s="1517"/>
      <c r="N73" s="1517"/>
      <c r="O73" s="1517"/>
      <c r="P73" s="1517"/>
      <c r="Q73" s="1517"/>
      <c r="R73" s="1517"/>
      <c r="S73" s="1517"/>
      <c r="T73" s="1517"/>
      <c r="U73" s="1517"/>
      <c r="V73" s="1517"/>
      <c r="W73" s="1518"/>
      <c r="X73" s="1523" t="s">
        <v>113</v>
      </c>
      <c r="Y73" s="1524"/>
      <c r="Z73" s="1525"/>
      <c r="AA73" s="222"/>
      <c r="AB73" s="398"/>
      <c r="AC73" s="399"/>
      <c r="AD73" s="400"/>
      <c r="AF73" s="72"/>
      <c r="AR73" s="73"/>
    </row>
    <row r="74" spans="1:44" ht="13.5" customHeight="1">
      <c r="A74" s="80"/>
      <c r="B74" s="320"/>
      <c r="C74" s="371"/>
      <c r="D74" s="271"/>
      <c r="E74" s="84"/>
      <c r="G74" s="1515"/>
      <c r="H74" s="1519"/>
      <c r="I74" s="1519"/>
      <c r="J74" s="1519"/>
      <c r="K74" s="1519"/>
      <c r="L74" s="1519"/>
      <c r="M74" s="1519"/>
      <c r="N74" s="1519"/>
      <c r="O74" s="1519"/>
      <c r="P74" s="1519"/>
      <c r="Q74" s="1519"/>
      <c r="R74" s="1519"/>
      <c r="S74" s="1519"/>
      <c r="T74" s="1519"/>
      <c r="U74" s="1519"/>
      <c r="V74" s="1519"/>
      <c r="W74" s="1520"/>
      <c r="X74" s="1526"/>
      <c r="Y74" s="1527"/>
      <c r="Z74" s="1528"/>
      <c r="AA74" s="114"/>
      <c r="AB74" s="398"/>
      <c r="AC74" s="399"/>
      <c r="AD74" s="400"/>
      <c r="AF74" s="72"/>
      <c r="AR74" s="73"/>
    </row>
    <row r="75" spans="1:44" ht="13.5" customHeight="1">
      <c r="A75" s="80"/>
      <c r="B75" s="320"/>
      <c r="C75" s="371"/>
      <c r="D75" s="271"/>
      <c r="E75" s="84"/>
      <c r="G75" s="1514" t="s">
        <v>468</v>
      </c>
      <c r="H75" s="1517" t="s">
        <v>469</v>
      </c>
      <c r="I75" s="1536"/>
      <c r="J75" s="1536"/>
      <c r="K75" s="1536"/>
      <c r="L75" s="1536"/>
      <c r="M75" s="1536"/>
      <c r="N75" s="1536"/>
      <c r="O75" s="1536"/>
      <c r="P75" s="1536"/>
      <c r="Q75" s="1536"/>
      <c r="R75" s="1536"/>
      <c r="S75" s="1536"/>
      <c r="T75" s="1536"/>
      <c r="U75" s="1536"/>
      <c r="V75" s="1536"/>
      <c r="W75" s="1537"/>
      <c r="X75" s="1523" t="s">
        <v>113</v>
      </c>
      <c r="Y75" s="1524"/>
      <c r="Z75" s="1525"/>
      <c r="AB75" s="398"/>
      <c r="AC75" s="399"/>
      <c r="AD75" s="400"/>
      <c r="AF75" s="72"/>
      <c r="AR75" s="73"/>
    </row>
    <row r="76" spans="1:44" ht="13.5" customHeight="1">
      <c r="A76" s="80"/>
      <c r="B76" s="320"/>
      <c r="C76" s="371"/>
      <c r="D76" s="271"/>
      <c r="E76" s="84"/>
      <c r="G76" s="1515"/>
      <c r="H76" s="1519"/>
      <c r="I76" s="1538"/>
      <c r="J76" s="1538"/>
      <c r="K76" s="1538"/>
      <c r="L76" s="1538"/>
      <c r="M76" s="1538"/>
      <c r="N76" s="1538"/>
      <c r="O76" s="1538"/>
      <c r="P76" s="1538"/>
      <c r="Q76" s="1538"/>
      <c r="R76" s="1538"/>
      <c r="S76" s="1538"/>
      <c r="T76" s="1538"/>
      <c r="U76" s="1538"/>
      <c r="V76" s="1538"/>
      <c r="W76" s="1539"/>
      <c r="X76" s="1526"/>
      <c r="Y76" s="1527"/>
      <c r="Z76" s="1528"/>
      <c r="AB76" s="398"/>
      <c r="AC76" s="399"/>
      <c r="AD76" s="400"/>
      <c r="AF76" s="72"/>
      <c r="AR76" s="73"/>
    </row>
    <row r="77" spans="1:44" ht="13.5" customHeight="1">
      <c r="A77" s="80"/>
      <c r="B77" s="320"/>
      <c r="C77" s="371"/>
      <c r="D77" s="271"/>
      <c r="E77" s="84"/>
      <c r="G77" s="1514" t="s">
        <v>470</v>
      </c>
      <c r="H77" s="1517" t="s">
        <v>471</v>
      </c>
      <c r="I77" s="1536"/>
      <c r="J77" s="1536"/>
      <c r="K77" s="1536"/>
      <c r="L77" s="1536"/>
      <c r="M77" s="1536"/>
      <c r="N77" s="1536"/>
      <c r="O77" s="1536"/>
      <c r="P77" s="1536"/>
      <c r="Q77" s="1536"/>
      <c r="R77" s="1536"/>
      <c r="S77" s="1536"/>
      <c r="T77" s="1536"/>
      <c r="U77" s="1536"/>
      <c r="V77" s="1536"/>
      <c r="W77" s="1537"/>
      <c r="X77" s="1523" t="s">
        <v>113</v>
      </c>
      <c r="Y77" s="1524"/>
      <c r="Z77" s="1525"/>
      <c r="AB77" s="398"/>
      <c r="AC77" s="399"/>
      <c r="AD77" s="400"/>
      <c r="AF77" s="72"/>
      <c r="AR77" s="73"/>
    </row>
    <row r="78" spans="1:44" ht="13.5" customHeight="1">
      <c r="A78" s="80"/>
      <c r="B78" s="320"/>
      <c r="C78" s="371"/>
      <c r="D78" s="271"/>
      <c r="E78" s="84"/>
      <c r="G78" s="1515"/>
      <c r="H78" s="1519"/>
      <c r="I78" s="1538"/>
      <c r="J78" s="1538"/>
      <c r="K78" s="1538"/>
      <c r="L78" s="1538"/>
      <c r="M78" s="1538"/>
      <c r="N78" s="1538"/>
      <c r="O78" s="1538"/>
      <c r="P78" s="1538"/>
      <c r="Q78" s="1538"/>
      <c r="R78" s="1538"/>
      <c r="S78" s="1538"/>
      <c r="T78" s="1538"/>
      <c r="U78" s="1538"/>
      <c r="V78" s="1538"/>
      <c r="W78" s="1539"/>
      <c r="X78" s="1526"/>
      <c r="Y78" s="1527"/>
      <c r="Z78" s="1528"/>
      <c r="AB78" s="398"/>
      <c r="AC78" s="399"/>
      <c r="AD78" s="400"/>
      <c r="AF78" s="72"/>
      <c r="AR78" s="73"/>
    </row>
    <row r="79" spans="1:44" ht="13.5" customHeight="1">
      <c r="A79" s="80"/>
      <c r="B79" s="320"/>
      <c r="C79" s="371"/>
      <c r="D79" s="271"/>
      <c r="E79" s="84"/>
      <c r="G79" s="1514" t="s">
        <v>472</v>
      </c>
      <c r="H79" s="1517" t="s">
        <v>473</v>
      </c>
      <c r="I79" s="1517"/>
      <c r="J79" s="1517"/>
      <c r="K79" s="1517"/>
      <c r="L79" s="1517"/>
      <c r="M79" s="1517"/>
      <c r="N79" s="1517"/>
      <c r="O79" s="1517"/>
      <c r="P79" s="1517"/>
      <c r="Q79" s="1517"/>
      <c r="R79" s="1517"/>
      <c r="S79" s="1517"/>
      <c r="T79" s="1517"/>
      <c r="U79" s="1517"/>
      <c r="V79" s="1517"/>
      <c r="W79" s="1518"/>
      <c r="X79" s="1523" t="s">
        <v>113</v>
      </c>
      <c r="Y79" s="1524"/>
      <c r="Z79" s="1525"/>
      <c r="AB79" s="398"/>
      <c r="AC79" s="399"/>
      <c r="AD79" s="400"/>
      <c r="AF79" s="72"/>
      <c r="AR79" s="73"/>
    </row>
    <row r="80" spans="1:44" ht="13.5" customHeight="1">
      <c r="A80" s="80"/>
      <c r="B80" s="320"/>
      <c r="C80" s="371"/>
      <c r="D80" s="271"/>
      <c r="E80" s="84"/>
      <c r="G80" s="1516"/>
      <c r="H80" s="1521"/>
      <c r="I80" s="1521"/>
      <c r="J80" s="1521"/>
      <c r="K80" s="1521"/>
      <c r="L80" s="1521"/>
      <c r="M80" s="1521"/>
      <c r="N80" s="1521"/>
      <c r="O80" s="1521"/>
      <c r="P80" s="1521"/>
      <c r="Q80" s="1521"/>
      <c r="R80" s="1521"/>
      <c r="S80" s="1521"/>
      <c r="T80" s="1521"/>
      <c r="U80" s="1521"/>
      <c r="V80" s="1521"/>
      <c r="W80" s="1522"/>
      <c r="X80" s="1526"/>
      <c r="Y80" s="1527"/>
      <c r="Z80" s="1528"/>
      <c r="AB80" s="398"/>
      <c r="AC80" s="399"/>
      <c r="AD80" s="400"/>
      <c r="AF80" s="72"/>
      <c r="AR80" s="73"/>
    </row>
    <row r="81" spans="1:44" ht="13.5" customHeight="1">
      <c r="A81" s="80"/>
      <c r="B81" s="320"/>
      <c r="C81" s="371"/>
      <c r="D81" s="271"/>
      <c r="E81" s="84"/>
      <c r="G81" s="1514" t="s">
        <v>474</v>
      </c>
      <c r="H81" s="1517" t="s">
        <v>475</v>
      </c>
      <c r="I81" s="1517"/>
      <c r="J81" s="1517"/>
      <c r="K81" s="1517"/>
      <c r="L81" s="1517"/>
      <c r="M81" s="1517"/>
      <c r="N81" s="1517"/>
      <c r="O81" s="1517"/>
      <c r="P81" s="1517"/>
      <c r="Q81" s="1517"/>
      <c r="R81" s="1517"/>
      <c r="S81" s="1517"/>
      <c r="T81" s="1517"/>
      <c r="U81" s="1517"/>
      <c r="V81" s="1517"/>
      <c r="W81" s="1518"/>
      <c r="X81" s="1523" t="s">
        <v>113</v>
      </c>
      <c r="Y81" s="1524"/>
      <c r="Z81" s="1525"/>
      <c r="AB81" s="398"/>
      <c r="AC81" s="399"/>
      <c r="AD81" s="400"/>
      <c r="AF81" s="72"/>
      <c r="AR81" s="73"/>
    </row>
    <row r="82" spans="1:44" ht="13.5" customHeight="1">
      <c r="A82" s="172"/>
      <c r="B82" s="72"/>
      <c r="C82" s="73"/>
      <c r="D82" s="156"/>
      <c r="E82" s="172"/>
      <c r="G82" s="1515"/>
      <c r="H82" s="1519"/>
      <c r="I82" s="1519"/>
      <c r="J82" s="1519"/>
      <c r="K82" s="1519"/>
      <c r="L82" s="1519"/>
      <c r="M82" s="1519"/>
      <c r="N82" s="1519"/>
      <c r="O82" s="1519"/>
      <c r="P82" s="1519"/>
      <c r="Q82" s="1519"/>
      <c r="R82" s="1519"/>
      <c r="S82" s="1519"/>
      <c r="T82" s="1519"/>
      <c r="U82" s="1519"/>
      <c r="V82" s="1519"/>
      <c r="W82" s="1520"/>
      <c r="X82" s="1526"/>
      <c r="Y82" s="1527"/>
      <c r="Z82" s="1528"/>
      <c r="AB82" s="398"/>
      <c r="AC82" s="399"/>
      <c r="AD82" s="400"/>
      <c r="AF82" s="72"/>
      <c r="AR82" s="73"/>
    </row>
    <row r="83" spans="1:44" ht="13.5" customHeight="1">
      <c r="A83" s="172"/>
      <c r="B83" s="72"/>
      <c r="C83" s="73"/>
      <c r="D83" s="156"/>
      <c r="E83" s="172"/>
      <c r="G83" s="1516"/>
      <c r="H83" s="1521"/>
      <c r="I83" s="1521"/>
      <c r="J83" s="1521"/>
      <c r="K83" s="1521"/>
      <c r="L83" s="1521"/>
      <c r="M83" s="1521"/>
      <c r="N83" s="1521"/>
      <c r="O83" s="1521"/>
      <c r="P83" s="1521"/>
      <c r="Q83" s="1521"/>
      <c r="R83" s="1521"/>
      <c r="S83" s="1521"/>
      <c r="T83" s="1521"/>
      <c r="U83" s="1521"/>
      <c r="V83" s="1521"/>
      <c r="W83" s="1522"/>
      <c r="X83" s="1529"/>
      <c r="Y83" s="1530"/>
      <c r="Z83" s="1531"/>
      <c r="AB83" s="398"/>
      <c r="AC83" s="399"/>
      <c r="AD83" s="400"/>
      <c r="AF83" s="72"/>
      <c r="AR83" s="73"/>
    </row>
    <row r="84" spans="1:44" ht="13.5" customHeight="1">
      <c r="A84" s="172"/>
      <c r="B84" s="72"/>
      <c r="C84" s="73"/>
      <c r="D84" s="156"/>
      <c r="E84" s="172"/>
      <c r="G84" s="1514" t="s">
        <v>476</v>
      </c>
      <c r="H84" s="1517" t="s">
        <v>477</v>
      </c>
      <c r="I84" s="1517"/>
      <c r="J84" s="1517"/>
      <c r="K84" s="1517"/>
      <c r="L84" s="1517"/>
      <c r="M84" s="1517"/>
      <c r="N84" s="1517"/>
      <c r="O84" s="1517"/>
      <c r="P84" s="1517"/>
      <c r="Q84" s="1517"/>
      <c r="R84" s="1517"/>
      <c r="S84" s="1517"/>
      <c r="T84" s="1517"/>
      <c r="U84" s="1517"/>
      <c r="V84" s="1517"/>
      <c r="W84" s="1518"/>
      <c r="X84" s="1523" t="s">
        <v>113</v>
      </c>
      <c r="Y84" s="1524"/>
      <c r="Z84" s="1525"/>
      <c r="AB84" s="398"/>
      <c r="AC84" s="399"/>
      <c r="AD84" s="400"/>
      <c r="AF84" s="72"/>
      <c r="AR84" s="73"/>
    </row>
    <row r="85" spans="1:44" ht="13.5" customHeight="1">
      <c r="A85" s="172"/>
      <c r="B85" s="72"/>
      <c r="C85" s="73"/>
      <c r="D85" s="156"/>
      <c r="E85" s="172"/>
      <c r="G85" s="1515"/>
      <c r="H85" s="1519"/>
      <c r="I85" s="1519"/>
      <c r="J85" s="1519"/>
      <c r="K85" s="1519"/>
      <c r="L85" s="1519"/>
      <c r="M85" s="1519"/>
      <c r="N85" s="1519"/>
      <c r="O85" s="1519"/>
      <c r="P85" s="1519"/>
      <c r="Q85" s="1519"/>
      <c r="R85" s="1519"/>
      <c r="S85" s="1519"/>
      <c r="T85" s="1519"/>
      <c r="U85" s="1519"/>
      <c r="V85" s="1519"/>
      <c r="W85" s="1520"/>
      <c r="X85" s="1526"/>
      <c r="Y85" s="1527"/>
      <c r="Z85" s="1528"/>
      <c r="AB85" s="398"/>
      <c r="AC85" s="399"/>
      <c r="AD85" s="400"/>
      <c r="AF85" s="72"/>
      <c r="AR85" s="73"/>
    </row>
    <row r="86" spans="1:44" ht="13.5" customHeight="1">
      <c r="A86" s="172"/>
      <c r="B86" s="72"/>
      <c r="C86" s="73"/>
      <c r="D86" s="156"/>
      <c r="E86" s="172"/>
      <c r="F86" s="72"/>
      <c r="G86" s="1516"/>
      <c r="H86" s="1521"/>
      <c r="I86" s="1521"/>
      <c r="J86" s="1521"/>
      <c r="K86" s="1521"/>
      <c r="L86" s="1521"/>
      <c r="M86" s="1521"/>
      <c r="N86" s="1521"/>
      <c r="O86" s="1521"/>
      <c r="P86" s="1521"/>
      <c r="Q86" s="1521"/>
      <c r="R86" s="1521"/>
      <c r="S86" s="1521"/>
      <c r="T86" s="1521"/>
      <c r="U86" s="1521"/>
      <c r="V86" s="1521"/>
      <c r="W86" s="1522"/>
      <c r="X86" s="1529"/>
      <c r="Y86" s="1530"/>
      <c r="Z86" s="1531"/>
      <c r="AA86" s="56"/>
      <c r="AB86" s="398"/>
      <c r="AC86" s="399"/>
      <c r="AD86" s="400"/>
      <c r="AF86" s="72"/>
      <c r="AR86" s="73"/>
    </row>
    <row r="87" spans="1:44" ht="6.6" customHeight="1">
      <c r="A87" s="91"/>
      <c r="B87" s="401"/>
      <c r="C87" s="402"/>
      <c r="D87" s="509"/>
      <c r="E87" s="196"/>
      <c r="F87" s="56"/>
      <c r="G87" s="415"/>
      <c r="H87" s="415"/>
      <c r="I87" s="415"/>
      <c r="J87" s="415"/>
      <c r="K87" s="415"/>
      <c r="L87" s="415"/>
      <c r="M87" s="415"/>
      <c r="N87" s="415"/>
      <c r="O87" s="415"/>
      <c r="P87" s="415"/>
      <c r="Q87" s="415"/>
      <c r="R87" s="415"/>
      <c r="S87" s="415"/>
      <c r="T87" s="415"/>
      <c r="U87" s="415"/>
      <c r="V87" s="415"/>
      <c r="W87" s="415"/>
      <c r="X87" s="415"/>
      <c r="Y87" s="415"/>
      <c r="Z87" s="415"/>
      <c r="AA87" s="56"/>
      <c r="AB87" s="403"/>
      <c r="AC87" s="404"/>
      <c r="AD87" s="405"/>
    </row>
    <row r="88" spans="1:44" ht="6.6" customHeight="1">
      <c r="A88" s="97"/>
      <c r="B88" s="406"/>
      <c r="C88" s="407"/>
      <c r="D88" s="510"/>
      <c r="E88" s="335"/>
      <c r="F88" s="102"/>
      <c r="G88" s="416"/>
      <c r="H88" s="416"/>
      <c r="I88" s="416"/>
      <c r="J88" s="416"/>
      <c r="K88" s="416"/>
      <c r="L88" s="416"/>
      <c r="M88" s="416"/>
      <c r="N88" s="416"/>
      <c r="O88" s="416"/>
      <c r="P88" s="416"/>
      <c r="Q88" s="416"/>
      <c r="R88" s="416"/>
      <c r="S88" s="416"/>
      <c r="T88" s="416"/>
      <c r="U88" s="416"/>
      <c r="V88" s="416"/>
      <c r="W88" s="416"/>
      <c r="X88" s="416"/>
      <c r="Y88" s="416"/>
      <c r="Z88" s="416"/>
      <c r="AA88" s="416"/>
      <c r="AB88" s="408"/>
      <c r="AC88" s="409"/>
      <c r="AD88" s="410"/>
      <c r="AF88" s="72"/>
      <c r="AR88" s="73"/>
    </row>
    <row r="89" spans="1:44" ht="13.5" customHeight="1">
      <c r="A89" s="1074" t="s">
        <v>478</v>
      </c>
      <c r="B89" s="1477">
        <v>6</v>
      </c>
      <c r="C89" s="1267" t="s">
        <v>479</v>
      </c>
      <c r="D89" s="1478" t="s">
        <v>409</v>
      </c>
      <c r="E89" s="1084" t="s">
        <v>480</v>
      </c>
      <c r="F89" s="1" t="s">
        <v>481</v>
      </c>
      <c r="G89" s="114"/>
      <c r="H89" s="114"/>
      <c r="I89" s="114"/>
      <c r="J89" s="114"/>
      <c r="K89" s="114"/>
      <c r="L89" s="114"/>
      <c r="M89" s="114"/>
      <c r="N89" s="114"/>
      <c r="O89" s="114"/>
      <c r="P89" s="114"/>
      <c r="Q89" s="114"/>
      <c r="R89" s="114"/>
      <c r="S89" s="114"/>
      <c r="T89" s="114"/>
      <c r="U89" s="114"/>
      <c r="V89" s="114"/>
      <c r="W89" s="114"/>
      <c r="X89" s="114"/>
      <c r="Y89" s="114"/>
      <c r="Z89" s="114"/>
      <c r="AA89" s="114"/>
      <c r="AB89" s="398"/>
      <c r="AC89" s="399"/>
      <c r="AD89" s="400"/>
      <c r="AF89" s="72"/>
      <c r="AR89" s="73"/>
    </row>
    <row r="90" spans="1:44" ht="13.5" customHeight="1">
      <c r="A90" s="1074"/>
      <c r="B90" s="1477"/>
      <c r="C90" s="1267"/>
      <c r="D90" s="1478"/>
      <c r="E90" s="1084"/>
      <c r="G90" s="114"/>
      <c r="H90" s="114"/>
      <c r="I90" s="114"/>
      <c r="J90" s="114"/>
      <c r="K90" s="114"/>
      <c r="L90" s="114"/>
      <c r="M90" s="114"/>
      <c r="N90" s="114"/>
      <c r="O90" s="114"/>
      <c r="P90" s="114"/>
      <c r="Q90" s="114"/>
      <c r="R90" s="114"/>
      <c r="S90" s="114"/>
      <c r="T90" s="114"/>
      <c r="U90" s="114"/>
      <c r="V90" s="114"/>
      <c r="W90" s="114"/>
      <c r="X90" s="114"/>
      <c r="Y90" s="114"/>
      <c r="Z90" s="114"/>
      <c r="AA90" s="114"/>
      <c r="AB90" s="398"/>
      <c r="AC90" s="399"/>
      <c r="AD90" s="400"/>
      <c r="AF90" s="72"/>
      <c r="AR90" s="73"/>
    </row>
    <row r="91" spans="1:44" ht="13.5" customHeight="1">
      <c r="A91" s="1074"/>
      <c r="B91" s="1477"/>
      <c r="C91" s="1267"/>
      <c r="D91" s="1478"/>
      <c r="E91" s="1084"/>
      <c r="G91" s="1075" t="s">
        <v>49</v>
      </c>
      <c r="H91" s="1075"/>
      <c r="I91" s="1075"/>
      <c r="J91" s="1075"/>
      <c r="K91" s="1075"/>
      <c r="L91" s="1075"/>
      <c r="M91" s="1075"/>
      <c r="N91" s="1535" t="s">
        <v>482</v>
      </c>
      <c r="O91" s="1535"/>
      <c r="P91" s="1535"/>
      <c r="Q91" s="1535"/>
      <c r="R91" s="1535"/>
      <c r="S91" s="1535"/>
      <c r="T91" s="1535"/>
      <c r="U91" s="1535"/>
      <c r="V91" s="1535"/>
      <c r="AA91" s="73"/>
      <c r="AB91" s="1456" t="s">
        <v>90</v>
      </c>
      <c r="AC91" s="1457"/>
      <c r="AD91" s="1458"/>
      <c r="AF91" s="391"/>
      <c r="AG91" s="265"/>
      <c r="AH91" s="265"/>
      <c r="AI91" s="265"/>
      <c r="AR91" s="73"/>
    </row>
    <row r="92" spans="1:44" ht="13.5" customHeight="1">
      <c r="A92" s="1074"/>
      <c r="B92" s="1477"/>
      <c r="C92" s="1267"/>
      <c r="D92" s="1478"/>
      <c r="E92" s="1084"/>
      <c r="G92" s="1075"/>
      <c r="H92" s="1075"/>
      <c r="I92" s="1075"/>
      <c r="J92" s="1075"/>
      <c r="K92" s="1075"/>
      <c r="L92" s="1075"/>
      <c r="M92" s="1075"/>
      <c r="N92" s="1535"/>
      <c r="O92" s="1535"/>
      <c r="P92" s="1535"/>
      <c r="Q92" s="1535"/>
      <c r="R92" s="1535"/>
      <c r="S92" s="1535"/>
      <c r="T92" s="1535"/>
      <c r="U92" s="1535"/>
      <c r="V92" s="1535"/>
      <c r="AA92" s="73"/>
      <c r="AB92" s="1456"/>
      <c r="AC92" s="1457"/>
      <c r="AD92" s="1458"/>
      <c r="AF92" s="72"/>
      <c r="AR92" s="73"/>
    </row>
    <row r="93" spans="1:44" ht="13.5" customHeight="1">
      <c r="A93" s="1074"/>
      <c r="B93" s="1477"/>
      <c r="C93" s="1267"/>
      <c r="D93" s="1478"/>
      <c r="E93" s="1084"/>
      <c r="AB93" s="1456"/>
      <c r="AC93" s="1457"/>
      <c r="AD93" s="1458"/>
      <c r="AF93" s="72"/>
      <c r="AR93" s="73"/>
    </row>
    <row r="94" spans="1:44" ht="13.5" customHeight="1">
      <c r="A94" s="1074"/>
      <c r="B94" s="1477"/>
      <c r="C94" s="1267"/>
      <c r="D94" s="1478"/>
      <c r="E94" s="1084"/>
      <c r="G94" s="1050" t="s">
        <v>483</v>
      </c>
      <c r="H94" s="1051"/>
      <c r="I94" s="1051"/>
      <c r="J94" s="1051"/>
      <c r="K94" s="1051"/>
      <c r="L94" s="1051"/>
      <c r="M94" s="1051"/>
      <c r="N94" s="1051"/>
      <c r="O94" s="1188"/>
      <c r="P94" s="1145" t="s">
        <v>484</v>
      </c>
      <c r="Q94" s="1145"/>
      <c r="R94" s="1145"/>
      <c r="S94" s="1145"/>
      <c r="T94" s="1145"/>
      <c r="U94" s="1145"/>
      <c r="V94" s="1145"/>
      <c r="W94" s="305"/>
      <c r="X94" s="114"/>
      <c r="Y94" s="114"/>
      <c r="Z94" s="114"/>
      <c r="AB94" s="1456"/>
      <c r="AC94" s="1457"/>
      <c r="AD94" s="1458"/>
      <c r="AF94" s="72"/>
      <c r="AR94" s="73"/>
    </row>
    <row r="95" spans="1:44" ht="13.5" customHeight="1">
      <c r="A95" s="1074"/>
      <c r="B95" s="1477"/>
      <c r="C95" s="1267"/>
      <c r="D95" s="1478"/>
      <c r="E95" s="1084"/>
      <c r="G95" s="1337" t="s">
        <v>485</v>
      </c>
      <c r="H95" s="1338"/>
      <c r="I95" s="1338"/>
      <c r="J95" s="1338"/>
      <c r="K95" s="1338"/>
      <c r="L95" s="1338"/>
      <c r="M95" s="1338"/>
      <c r="N95" s="1338"/>
      <c r="O95" s="1541"/>
      <c r="P95" s="1540" t="s">
        <v>98</v>
      </c>
      <c r="Q95" s="1540"/>
      <c r="R95" s="1540"/>
      <c r="S95" s="1540"/>
      <c r="T95" s="1540"/>
      <c r="U95" s="1540"/>
      <c r="V95" s="1540"/>
      <c r="W95" s="305"/>
      <c r="AB95" s="1456"/>
      <c r="AC95" s="1457"/>
      <c r="AD95" s="1458"/>
      <c r="AF95" s="72"/>
      <c r="AR95" s="73"/>
    </row>
    <row r="96" spans="1:44" ht="13.5" customHeight="1">
      <c r="A96" s="1074"/>
      <c r="B96" s="1477"/>
      <c r="C96" s="1267"/>
      <c r="D96" s="1478"/>
      <c r="E96" s="1084"/>
      <c r="G96" s="1337" t="s">
        <v>486</v>
      </c>
      <c r="H96" s="1338"/>
      <c r="I96" s="1338"/>
      <c r="J96" s="1338"/>
      <c r="K96" s="1338"/>
      <c r="L96" s="1338"/>
      <c r="M96" s="1338"/>
      <c r="N96" s="1338"/>
      <c r="O96" s="1541"/>
      <c r="P96" s="1540" t="s">
        <v>487</v>
      </c>
      <c r="Q96" s="1540"/>
      <c r="R96" s="1540"/>
      <c r="S96" s="1540"/>
      <c r="T96" s="1540"/>
      <c r="U96" s="1540"/>
      <c r="V96" s="1540"/>
      <c r="W96" s="305"/>
      <c r="AB96" s="1456"/>
      <c r="AC96" s="1457"/>
      <c r="AD96" s="1458"/>
      <c r="AF96" s="72"/>
      <c r="AR96" s="73"/>
    </row>
    <row r="97" spans="1:44" ht="13.5" customHeight="1">
      <c r="A97" s="1074"/>
      <c r="B97" s="1477"/>
      <c r="C97" s="1267"/>
      <c r="D97" s="1478"/>
      <c r="E97" s="1084"/>
      <c r="G97" s="1337" t="s">
        <v>488</v>
      </c>
      <c r="H97" s="1338"/>
      <c r="I97" s="1338"/>
      <c r="J97" s="1338"/>
      <c r="K97" s="1338"/>
      <c r="L97" s="1338"/>
      <c r="M97" s="1338"/>
      <c r="N97" s="1338"/>
      <c r="O97" s="1541"/>
      <c r="P97" s="1540" t="s">
        <v>98</v>
      </c>
      <c r="Q97" s="1540"/>
      <c r="R97" s="1540"/>
      <c r="S97" s="1540"/>
      <c r="T97" s="1540"/>
      <c r="U97" s="1540"/>
      <c r="V97" s="1540"/>
      <c r="W97" s="305"/>
      <c r="AB97" s="1456"/>
      <c r="AC97" s="1457"/>
      <c r="AD97" s="1458"/>
      <c r="AF97" s="395"/>
      <c r="AG97" s="396"/>
      <c r="AI97" s="121"/>
      <c r="AR97" s="73"/>
    </row>
    <row r="98" spans="1:44" ht="13.5" customHeight="1">
      <c r="A98" s="1074"/>
      <c r="B98" s="1477"/>
      <c r="C98" s="1267"/>
      <c r="D98" s="1478"/>
      <c r="E98" s="1084"/>
      <c r="G98" s="1337" t="s">
        <v>489</v>
      </c>
      <c r="H98" s="1338"/>
      <c r="I98" s="1338"/>
      <c r="J98" s="1338"/>
      <c r="K98" s="1338"/>
      <c r="L98" s="1338"/>
      <c r="M98" s="1338"/>
      <c r="N98" s="1338"/>
      <c r="O98" s="1541"/>
      <c r="P98" s="1540" t="s">
        <v>98</v>
      </c>
      <c r="Q98" s="1540"/>
      <c r="R98" s="1540"/>
      <c r="S98" s="1540"/>
      <c r="T98" s="1540"/>
      <c r="U98" s="1540"/>
      <c r="V98" s="1540"/>
      <c r="W98" s="305"/>
      <c r="X98" s="114"/>
      <c r="Y98" s="114"/>
      <c r="Z98" s="114"/>
      <c r="AB98" s="1456"/>
      <c r="AC98" s="1457"/>
      <c r="AD98" s="1458"/>
      <c r="AF98" s="392"/>
      <c r="AG98" s="393"/>
      <c r="AH98" s="393"/>
      <c r="AI98" s="393"/>
      <c r="AJ98" s="393"/>
      <c r="AK98" s="393"/>
      <c r="AL98" s="393"/>
      <c r="AM98" s="393"/>
      <c r="AN98" s="393"/>
      <c r="AO98" s="393"/>
      <c r="AP98" s="56"/>
      <c r="AQ98" s="393"/>
      <c r="AR98" s="394"/>
    </row>
    <row r="99" spans="1:44" ht="13.5" customHeight="1">
      <c r="A99" s="1074"/>
      <c r="B99" s="1477"/>
      <c r="C99" s="1267"/>
      <c r="D99" s="1478"/>
      <c r="E99" s="1084"/>
      <c r="G99" s="1337" t="s">
        <v>490</v>
      </c>
      <c r="H99" s="1338"/>
      <c r="I99" s="1338"/>
      <c r="J99" s="1338"/>
      <c r="K99" s="1338"/>
      <c r="L99" s="1338"/>
      <c r="M99" s="1338"/>
      <c r="N99" s="1338"/>
      <c r="O99" s="1541"/>
      <c r="P99" s="1540" t="s">
        <v>98</v>
      </c>
      <c r="Q99" s="1540"/>
      <c r="R99" s="1540"/>
      <c r="S99" s="1540"/>
      <c r="T99" s="1540"/>
      <c r="U99" s="1540"/>
      <c r="V99" s="1540"/>
      <c r="W99" s="305"/>
      <c r="AB99" s="1456"/>
      <c r="AC99" s="1457"/>
      <c r="AD99" s="1458"/>
    </row>
    <row r="100" spans="1:44" ht="13.5" customHeight="1">
      <c r="A100" s="80"/>
      <c r="B100" s="320"/>
      <c r="C100" s="371"/>
      <c r="D100" s="271"/>
      <c r="E100" s="1084"/>
      <c r="G100" s="1542" t="s">
        <v>491</v>
      </c>
      <c r="H100" s="1277"/>
      <c r="I100" s="1277"/>
      <c r="J100" s="1277"/>
      <c r="K100" s="1277"/>
      <c r="L100" s="1277"/>
      <c r="M100" s="1277"/>
      <c r="N100" s="1277"/>
      <c r="O100" s="1543"/>
      <c r="P100" s="1540" t="s">
        <v>487</v>
      </c>
      <c r="Q100" s="1540"/>
      <c r="R100" s="1540"/>
      <c r="S100" s="1540"/>
      <c r="T100" s="1540"/>
      <c r="U100" s="1540"/>
      <c r="V100" s="1540"/>
      <c r="W100" s="305"/>
      <c r="AB100" s="1456"/>
      <c r="AC100" s="1457"/>
      <c r="AD100" s="1458"/>
    </row>
    <row r="101" spans="1:44" ht="13.5" customHeight="1">
      <c r="A101" s="80"/>
      <c r="B101" s="320"/>
      <c r="C101" s="371"/>
      <c r="D101" s="271"/>
      <c r="E101" s="1084"/>
      <c r="G101" s="1544"/>
      <c r="H101" s="1545"/>
      <c r="I101" s="1545"/>
      <c r="J101" s="1545"/>
      <c r="K101" s="1545"/>
      <c r="L101" s="1545"/>
      <c r="M101" s="1545"/>
      <c r="N101" s="1545"/>
      <c r="O101" s="1546"/>
      <c r="P101" s="1540"/>
      <c r="Q101" s="1540"/>
      <c r="R101" s="1540"/>
      <c r="S101" s="1540"/>
      <c r="T101" s="1540"/>
      <c r="U101" s="1540"/>
      <c r="V101" s="1540"/>
      <c r="W101" s="305"/>
      <c r="AB101" s="1456"/>
      <c r="AC101" s="1457"/>
      <c r="AD101" s="1458"/>
    </row>
    <row r="102" spans="1:44" ht="13.5" customHeight="1">
      <c r="A102" s="172"/>
      <c r="B102" s="72"/>
      <c r="C102" s="73"/>
      <c r="D102" s="156"/>
      <c r="E102" s="172"/>
      <c r="G102" s="310"/>
      <c r="H102" s="310"/>
      <c r="I102" s="310"/>
      <c r="J102" s="310"/>
      <c r="K102" s="310"/>
      <c r="L102" s="310"/>
      <c r="M102" s="310"/>
      <c r="N102" s="310"/>
      <c r="O102" s="310"/>
      <c r="P102" s="310"/>
      <c r="Q102" s="310"/>
      <c r="R102" s="55"/>
      <c r="S102" s="310"/>
      <c r="T102" s="310"/>
      <c r="U102" s="314"/>
      <c r="V102" s="310"/>
      <c r="W102" s="310"/>
      <c r="X102" s="310"/>
      <c r="Y102" s="310"/>
      <c r="Z102" s="310"/>
      <c r="AB102" s="1456"/>
      <c r="AC102" s="1457"/>
      <c r="AD102" s="1458"/>
    </row>
    <row r="103" spans="1:44" ht="13.5" customHeight="1">
      <c r="A103" s="1074"/>
      <c r="B103" s="1477">
        <v>7</v>
      </c>
      <c r="C103" s="1267" t="s">
        <v>492</v>
      </c>
      <c r="D103" s="1478" t="s">
        <v>409</v>
      </c>
      <c r="E103" s="1084" t="s">
        <v>493</v>
      </c>
      <c r="G103" s="1075" t="s">
        <v>49</v>
      </c>
      <c r="H103" s="1075"/>
      <c r="I103" s="1075"/>
      <c r="J103" s="1075"/>
      <c r="K103" s="1075"/>
      <c r="L103" s="1075"/>
      <c r="M103" s="1075"/>
      <c r="N103" s="1535" t="s">
        <v>482</v>
      </c>
      <c r="O103" s="1535"/>
      <c r="P103" s="1535"/>
      <c r="Q103" s="1535"/>
      <c r="R103" s="1535"/>
      <c r="S103" s="1535"/>
      <c r="T103" s="1535"/>
      <c r="U103" s="1535"/>
      <c r="V103" s="1535"/>
      <c r="AA103" s="73"/>
      <c r="AB103" s="1456" t="s">
        <v>90</v>
      </c>
      <c r="AC103" s="1457"/>
      <c r="AD103" s="1458"/>
      <c r="AF103" s="391"/>
      <c r="AG103" s="265"/>
      <c r="AH103" s="265"/>
      <c r="AI103" s="265"/>
      <c r="AR103" s="73"/>
    </row>
    <row r="104" spans="1:44" ht="13.5" customHeight="1">
      <c r="A104" s="1074"/>
      <c r="B104" s="1477"/>
      <c r="C104" s="1267"/>
      <c r="D104" s="1478"/>
      <c r="E104" s="1084"/>
      <c r="G104" s="1075"/>
      <c r="H104" s="1075"/>
      <c r="I104" s="1075"/>
      <c r="J104" s="1075"/>
      <c r="K104" s="1075"/>
      <c r="L104" s="1075"/>
      <c r="M104" s="1075"/>
      <c r="N104" s="1535"/>
      <c r="O104" s="1535"/>
      <c r="P104" s="1535"/>
      <c r="Q104" s="1535"/>
      <c r="R104" s="1535"/>
      <c r="S104" s="1535"/>
      <c r="T104" s="1535"/>
      <c r="U104" s="1535"/>
      <c r="V104" s="1535"/>
      <c r="AA104" s="73"/>
      <c r="AB104" s="1456"/>
      <c r="AC104" s="1457"/>
      <c r="AD104" s="1458"/>
      <c r="AF104" s="72"/>
      <c r="AR104" s="73"/>
    </row>
    <row r="105" spans="1:44" ht="13.5" customHeight="1">
      <c r="A105" s="1074"/>
      <c r="B105" s="1477"/>
      <c r="C105" s="1267"/>
      <c r="D105" s="1478"/>
      <c r="E105" s="1084"/>
      <c r="G105" s="1" t="s">
        <v>494</v>
      </c>
      <c r="AA105" s="73"/>
      <c r="AB105" s="1456"/>
      <c r="AC105" s="1457"/>
      <c r="AD105" s="1458"/>
      <c r="AF105" s="72"/>
      <c r="AR105" s="73"/>
    </row>
    <row r="106" spans="1:44" ht="13.5" customHeight="1">
      <c r="A106" s="1074"/>
      <c r="B106" s="1477"/>
      <c r="C106" s="1267"/>
      <c r="D106" s="1478"/>
      <c r="E106" s="1084"/>
      <c r="G106" s="1480" t="s">
        <v>495</v>
      </c>
      <c r="H106" s="1480"/>
      <c r="I106" s="1480"/>
      <c r="J106" s="1480"/>
      <c r="K106" s="1480"/>
      <c r="L106" s="1480"/>
      <c r="M106" s="1389"/>
      <c r="N106" s="1390"/>
      <c r="O106" s="1390"/>
      <c r="P106" s="140" t="s">
        <v>295</v>
      </c>
      <c r="Q106" s="1390"/>
      <c r="R106" s="1390"/>
      <c r="S106" s="1390"/>
      <c r="T106" s="141" t="s">
        <v>496</v>
      </c>
      <c r="AB106" s="1456"/>
      <c r="AC106" s="1457"/>
      <c r="AD106" s="1458"/>
      <c r="AF106" s="395"/>
      <c r="AG106" s="396"/>
      <c r="AI106" s="121"/>
      <c r="AR106" s="73"/>
    </row>
    <row r="107" spans="1:44" ht="13.5" customHeight="1">
      <c r="A107" s="1074"/>
      <c r="B107" s="1477"/>
      <c r="C107" s="1267"/>
      <c r="D107" s="1478"/>
      <c r="E107" s="1084"/>
      <c r="G107" s="1480" t="s">
        <v>441</v>
      </c>
      <c r="H107" s="1480"/>
      <c r="I107" s="1480"/>
      <c r="J107" s="1480"/>
      <c r="K107" s="1480"/>
      <c r="L107" s="1480"/>
      <c r="M107" s="1002" t="str">
        <f>IF((M48=0),"",M48)</f>
        <v/>
      </c>
      <c r="N107" s="1003"/>
      <c r="O107" s="1003"/>
      <c r="P107" s="417" t="s">
        <v>295</v>
      </c>
      <c r="Q107" s="310"/>
      <c r="R107" s="310"/>
      <c r="S107" s="310"/>
      <c r="T107" s="310"/>
      <c r="U107" s="310"/>
      <c r="V107" s="310"/>
      <c r="W107" s="310"/>
      <c r="X107" s="310"/>
      <c r="Y107" s="310"/>
      <c r="Z107" s="310"/>
      <c r="AB107" s="1456"/>
      <c r="AC107" s="1457"/>
      <c r="AD107" s="1458"/>
      <c r="AF107" s="392"/>
      <c r="AG107" s="393"/>
      <c r="AH107" s="393"/>
      <c r="AI107" s="393"/>
      <c r="AJ107" s="393"/>
      <c r="AK107" s="393"/>
      <c r="AL107" s="393"/>
      <c r="AM107" s="393"/>
      <c r="AN107" s="393"/>
      <c r="AO107" s="393"/>
      <c r="AP107" s="56"/>
      <c r="AQ107" s="393"/>
      <c r="AR107" s="394"/>
    </row>
    <row r="108" spans="1:44" ht="13.5" customHeight="1">
      <c r="A108" s="1074"/>
      <c r="B108" s="1477"/>
      <c r="C108" s="1267"/>
      <c r="D108" s="1478"/>
      <c r="E108" s="1084"/>
      <c r="G108" s="310"/>
      <c r="H108" s="310"/>
      <c r="I108" s="310"/>
      <c r="J108" s="310"/>
      <c r="K108" s="310"/>
      <c r="L108" s="310"/>
      <c r="M108" s="310"/>
      <c r="N108" s="310"/>
      <c r="O108" s="310"/>
      <c r="P108" s="310"/>
      <c r="Q108" s="310"/>
      <c r="R108" s="310"/>
      <c r="S108" s="310"/>
      <c r="T108" s="310"/>
      <c r="U108" s="310"/>
      <c r="V108" s="310"/>
      <c r="W108" s="310"/>
      <c r="X108" s="310"/>
      <c r="Y108" s="310"/>
      <c r="Z108" s="310"/>
      <c r="AB108" s="1456"/>
      <c r="AC108" s="1457"/>
      <c r="AD108" s="1458"/>
    </row>
    <row r="109" spans="1:44" ht="13.5" customHeight="1">
      <c r="A109" s="1074"/>
      <c r="B109" s="1477"/>
      <c r="C109" s="1267"/>
      <c r="D109" s="1478"/>
      <c r="E109" s="1084"/>
      <c r="G109" s="114"/>
      <c r="H109" s="114"/>
      <c r="I109" s="114"/>
      <c r="J109" s="114"/>
      <c r="K109" s="114"/>
      <c r="L109" s="114"/>
      <c r="M109" s="114"/>
      <c r="N109" s="114"/>
      <c r="O109" s="114"/>
      <c r="P109" s="114"/>
      <c r="Q109" s="114"/>
      <c r="R109" s="114"/>
      <c r="S109" s="114"/>
      <c r="T109" s="114"/>
      <c r="U109" s="114"/>
      <c r="V109" s="114"/>
      <c r="W109" s="114"/>
      <c r="X109" s="114"/>
      <c r="Y109" s="114"/>
      <c r="Z109" s="114"/>
      <c r="AA109" s="73"/>
      <c r="AB109" s="1456"/>
      <c r="AC109" s="1457"/>
      <c r="AD109" s="1458"/>
    </row>
    <row r="110" spans="1:44" ht="13.5" customHeight="1">
      <c r="A110" s="1074"/>
      <c r="B110" s="1477"/>
      <c r="C110" s="1267"/>
      <c r="D110" s="1478"/>
      <c r="E110" s="1084"/>
      <c r="G110" s="114"/>
      <c r="H110" s="114"/>
      <c r="I110" s="114"/>
      <c r="J110" s="114"/>
      <c r="K110" s="114"/>
      <c r="L110" s="114"/>
      <c r="M110" s="114"/>
      <c r="N110" s="114"/>
      <c r="O110" s="114"/>
      <c r="P110" s="114"/>
      <c r="Q110" s="114"/>
      <c r="R110" s="114"/>
      <c r="S110" s="114"/>
      <c r="T110" s="114"/>
      <c r="U110" s="114"/>
      <c r="V110" s="114"/>
      <c r="W110" s="114"/>
      <c r="X110" s="114"/>
      <c r="Y110" s="114"/>
      <c r="Z110" s="114"/>
      <c r="AA110" s="73"/>
      <c r="AB110" s="1456"/>
      <c r="AC110" s="1457"/>
      <c r="AD110" s="1458"/>
    </row>
    <row r="111" spans="1:44" ht="13.5" customHeight="1">
      <c r="A111" s="1074" t="s">
        <v>497</v>
      </c>
      <c r="B111" s="1477">
        <v>8</v>
      </c>
      <c r="C111" s="1267" t="s">
        <v>498</v>
      </c>
      <c r="D111" s="1478" t="s">
        <v>409</v>
      </c>
      <c r="E111" s="1084" t="s">
        <v>499</v>
      </c>
      <c r="G111" s="1075" t="s">
        <v>49</v>
      </c>
      <c r="H111" s="1075"/>
      <c r="I111" s="1075"/>
      <c r="J111" s="1075"/>
      <c r="K111" s="1075"/>
      <c r="L111" s="1075"/>
      <c r="M111" s="1075"/>
      <c r="N111" s="1455" t="s">
        <v>148</v>
      </c>
      <c r="O111" s="1455"/>
      <c r="P111" s="1455"/>
      <c r="Q111" s="1455"/>
      <c r="R111" s="1455"/>
      <c r="S111" s="1455"/>
      <c r="T111" s="1455"/>
      <c r="U111" s="1455"/>
      <c r="V111" s="1455"/>
      <c r="AA111" s="114"/>
      <c r="AB111" s="1456" t="s">
        <v>90</v>
      </c>
      <c r="AC111" s="1457"/>
      <c r="AD111" s="1458"/>
      <c r="AF111" s="391"/>
      <c r="AG111" s="265"/>
      <c r="AH111" s="265"/>
      <c r="AI111" s="265"/>
      <c r="AR111" s="73"/>
    </row>
    <row r="112" spans="1:44" ht="13.5" customHeight="1">
      <c r="A112" s="1074"/>
      <c r="B112" s="1477"/>
      <c r="C112" s="1267"/>
      <c r="D112" s="1478"/>
      <c r="E112" s="1084"/>
      <c r="G112" s="1075"/>
      <c r="H112" s="1075"/>
      <c r="I112" s="1075"/>
      <c r="J112" s="1075"/>
      <c r="K112" s="1075"/>
      <c r="L112" s="1075"/>
      <c r="M112" s="1075"/>
      <c r="N112" s="1455"/>
      <c r="O112" s="1455"/>
      <c r="P112" s="1455"/>
      <c r="Q112" s="1455"/>
      <c r="R112" s="1455"/>
      <c r="S112" s="1455"/>
      <c r="T112" s="1455"/>
      <c r="U112" s="1455"/>
      <c r="V112" s="1455"/>
      <c r="AA112" s="114"/>
      <c r="AB112" s="1456"/>
      <c r="AC112" s="1457"/>
      <c r="AD112" s="1458"/>
      <c r="AF112" s="72"/>
      <c r="AR112" s="73"/>
    </row>
    <row r="113" spans="1:44" ht="13.5" customHeight="1">
      <c r="A113" s="1074"/>
      <c r="B113" s="1477"/>
      <c r="C113" s="1267"/>
      <c r="D113" s="1478"/>
      <c r="E113" s="1084"/>
      <c r="G113" s="1547" t="s">
        <v>500</v>
      </c>
      <c r="H113" s="1547"/>
      <c r="I113" s="1547"/>
      <c r="J113" s="1547"/>
      <c r="K113" s="1547"/>
      <c r="L113" s="1547"/>
      <c r="M113" s="1547"/>
      <c r="N113" s="1547"/>
      <c r="O113" s="1547"/>
      <c r="P113" s="1547"/>
      <c r="Q113" s="1547"/>
      <c r="R113" s="1547"/>
      <c r="S113" s="1547"/>
      <c r="T113" s="1547"/>
      <c r="U113" s="1547"/>
      <c r="V113" s="1547"/>
      <c r="W113" s="1547"/>
      <c r="X113" s="1547"/>
      <c r="Y113" s="1547"/>
      <c r="Z113" s="1547"/>
      <c r="AB113" s="1456"/>
      <c r="AC113" s="1457"/>
      <c r="AD113" s="1458"/>
      <c r="AF113" s="72"/>
      <c r="AR113" s="73"/>
    </row>
    <row r="114" spans="1:44" ht="13.5" customHeight="1">
      <c r="A114" s="1074"/>
      <c r="B114" s="1477"/>
      <c r="C114" s="1267"/>
      <c r="D114" s="1478"/>
      <c r="E114" s="1084"/>
      <c r="G114" s="1482"/>
      <c r="H114" s="1483"/>
      <c r="I114" s="1483"/>
      <c r="J114" s="1483"/>
      <c r="K114" s="1483"/>
      <c r="L114" s="1483"/>
      <c r="M114" s="1483"/>
      <c r="N114" s="1483"/>
      <c r="O114" s="1483"/>
      <c r="P114" s="1483"/>
      <c r="Q114" s="1483"/>
      <c r="R114" s="1483"/>
      <c r="S114" s="1483"/>
      <c r="T114" s="1483"/>
      <c r="U114" s="1483"/>
      <c r="V114" s="1483"/>
      <c r="W114" s="1483"/>
      <c r="X114" s="1483"/>
      <c r="Y114" s="1483"/>
      <c r="Z114" s="1483"/>
      <c r="AA114" s="114"/>
      <c r="AB114" s="1456"/>
      <c r="AC114" s="1457"/>
      <c r="AD114" s="1458"/>
      <c r="AF114" s="395"/>
      <c r="AG114" s="396"/>
      <c r="AI114" s="121"/>
      <c r="AR114" s="73"/>
    </row>
    <row r="115" spans="1:44" ht="13.5" customHeight="1">
      <c r="A115" s="1074"/>
      <c r="B115" s="1477"/>
      <c r="C115" s="1267"/>
      <c r="D115" s="1478"/>
      <c r="E115" s="1084"/>
      <c r="G115" s="1483"/>
      <c r="H115" s="1483"/>
      <c r="I115" s="1483"/>
      <c r="J115" s="1483"/>
      <c r="K115" s="1483"/>
      <c r="L115" s="1483"/>
      <c r="M115" s="1483"/>
      <c r="N115" s="1483"/>
      <c r="O115" s="1483"/>
      <c r="P115" s="1483"/>
      <c r="Q115" s="1483"/>
      <c r="R115" s="1483"/>
      <c r="S115" s="1483"/>
      <c r="T115" s="1483"/>
      <c r="U115" s="1483"/>
      <c r="V115" s="1483"/>
      <c r="W115" s="1483"/>
      <c r="X115" s="1483"/>
      <c r="Y115" s="1483"/>
      <c r="Z115" s="1483"/>
      <c r="AA115" s="114"/>
      <c r="AB115" s="1456"/>
      <c r="AC115" s="1457"/>
      <c r="AD115" s="1458"/>
      <c r="AF115" s="392"/>
      <c r="AG115" s="393"/>
      <c r="AH115" s="393"/>
      <c r="AI115" s="393"/>
      <c r="AJ115" s="393"/>
      <c r="AK115" s="393"/>
      <c r="AL115" s="393"/>
      <c r="AM115" s="393"/>
      <c r="AN115" s="393"/>
      <c r="AO115" s="393"/>
      <c r="AP115" s="56"/>
      <c r="AQ115" s="393"/>
      <c r="AR115" s="394"/>
    </row>
    <row r="116" spans="1:44" ht="13.5" customHeight="1">
      <c r="A116" s="1074"/>
      <c r="B116" s="1477"/>
      <c r="C116" s="1267"/>
      <c r="D116" s="1478"/>
      <c r="E116" s="1084"/>
      <c r="G116" s="1483"/>
      <c r="H116" s="1483"/>
      <c r="I116" s="1483"/>
      <c r="J116" s="1483"/>
      <c r="K116" s="1483"/>
      <c r="L116" s="1483"/>
      <c r="M116" s="1483"/>
      <c r="N116" s="1483"/>
      <c r="O116" s="1483"/>
      <c r="P116" s="1483"/>
      <c r="Q116" s="1483"/>
      <c r="R116" s="1483"/>
      <c r="S116" s="1483"/>
      <c r="T116" s="1483"/>
      <c r="U116" s="1483"/>
      <c r="V116" s="1483"/>
      <c r="W116" s="1483"/>
      <c r="X116" s="1483"/>
      <c r="Y116" s="1483"/>
      <c r="Z116" s="1483"/>
      <c r="AB116" s="1456"/>
      <c r="AC116" s="1457"/>
      <c r="AD116" s="1458"/>
    </row>
    <row r="117" spans="1:44" ht="13.5" customHeight="1">
      <c r="A117" s="1074"/>
      <c r="B117" s="1477"/>
      <c r="C117" s="1267"/>
      <c r="D117" s="1478"/>
      <c r="E117" s="1084"/>
      <c r="G117" s="418"/>
      <c r="H117" s="418"/>
      <c r="I117" s="418"/>
      <c r="J117" s="418"/>
      <c r="K117" s="418"/>
      <c r="L117" s="418"/>
      <c r="M117" s="418"/>
      <c r="N117" s="418"/>
      <c r="O117" s="418"/>
      <c r="P117" s="418"/>
      <c r="Q117" s="418"/>
      <c r="R117" s="418"/>
      <c r="S117" s="418"/>
      <c r="T117" s="418"/>
      <c r="U117" s="418"/>
      <c r="V117" s="418"/>
      <c r="W117" s="418"/>
      <c r="X117" s="418"/>
      <c r="Y117" s="418"/>
      <c r="Z117" s="418"/>
      <c r="AB117" s="1456"/>
      <c r="AC117" s="1457"/>
      <c r="AD117" s="1458"/>
    </row>
    <row r="118" spans="1:44" ht="13.5" customHeight="1">
      <c r="A118" s="1074"/>
      <c r="B118" s="1477"/>
      <c r="C118" s="1267"/>
      <c r="D118" s="1478"/>
      <c r="E118" s="1084"/>
      <c r="G118" s="1548" t="s">
        <v>501</v>
      </c>
      <c r="H118" s="1548"/>
      <c r="I118" s="1548"/>
      <c r="J118" s="1548"/>
      <c r="K118" s="1548"/>
      <c r="L118" s="1548"/>
      <c r="M118" s="1548"/>
      <c r="N118" s="1548"/>
      <c r="O118" s="1548"/>
      <c r="P118" s="1548"/>
      <c r="Q118" s="1548"/>
      <c r="R118" s="1548"/>
      <c r="S118" s="1548"/>
      <c r="T118" s="1548"/>
      <c r="U118" s="1548"/>
      <c r="V118" s="1548"/>
      <c r="W118" s="1548"/>
      <c r="X118" s="1548"/>
      <c r="Y118" s="1548"/>
      <c r="Z118" s="1548"/>
      <c r="AB118" s="1456"/>
      <c r="AC118" s="1457"/>
      <c r="AD118" s="1458"/>
    </row>
    <row r="119" spans="1:44" ht="13.5" customHeight="1">
      <c r="A119" s="1074"/>
      <c r="B119" s="1477"/>
      <c r="C119" s="1267"/>
      <c r="D119" s="1478"/>
      <c r="E119" s="1084"/>
      <c r="G119" s="1482"/>
      <c r="H119" s="1483"/>
      <c r="I119" s="1483"/>
      <c r="J119" s="1483"/>
      <c r="K119" s="1483"/>
      <c r="L119" s="1483"/>
      <c r="M119" s="1483"/>
      <c r="N119" s="1483"/>
      <c r="O119" s="1483"/>
      <c r="P119" s="1483"/>
      <c r="Q119" s="1483"/>
      <c r="R119" s="1483"/>
      <c r="S119" s="1483"/>
      <c r="T119" s="1483"/>
      <c r="U119" s="1483"/>
      <c r="V119" s="1483"/>
      <c r="W119" s="1483"/>
      <c r="X119" s="1483"/>
      <c r="Y119" s="1483"/>
      <c r="Z119" s="1483"/>
      <c r="AB119" s="1456"/>
      <c r="AC119" s="1457"/>
      <c r="AD119" s="1458"/>
    </row>
    <row r="120" spans="1:44" ht="13.5" customHeight="1">
      <c r="A120" s="1074"/>
      <c r="B120" s="1477"/>
      <c r="C120" s="1267"/>
      <c r="D120" s="1478"/>
      <c r="E120" s="1084"/>
      <c r="G120" s="1483"/>
      <c r="H120" s="1483"/>
      <c r="I120" s="1483"/>
      <c r="J120" s="1483"/>
      <c r="K120" s="1483"/>
      <c r="L120" s="1483"/>
      <c r="M120" s="1483"/>
      <c r="N120" s="1483"/>
      <c r="O120" s="1483"/>
      <c r="P120" s="1483"/>
      <c r="Q120" s="1483"/>
      <c r="R120" s="1483"/>
      <c r="S120" s="1483"/>
      <c r="T120" s="1483"/>
      <c r="U120" s="1483"/>
      <c r="V120" s="1483"/>
      <c r="W120" s="1483"/>
      <c r="X120" s="1483"/>
      <c r="Y120" s="1483"/>
      <c r="Z120" s="1483"/>
      <c r="AB120" s="1456"/>
      <c r="AC120" s="1457"/>
      <c r="AD120" s="1458"/>
    </row>
    <row r="121" spans="1:44" ht="13.5" customHeight="1">
      <c r="A121" s="1074"/>
      <c r="B121" s="1477"/>
      <c r="C121" s="1267"/>
      <c r="D121" s="1478"/>
      <c r="E121" s="1084"/>
      <c r="G121" s="1483"/>
      <c r="H121" s="1483"/>
      <c r="I121" s="1483"/>
      <c r="J121" s="1483"/>
      <c r="K121" s="1483"/>
      <c r="L121" s="1483"/>
      <c r="M121" s="1483"/>
      <c r="N121" s="1483"/>
      <c r="O121" s="1483"/>
      <c r="P121" s="1483"/>
      <c r="Q121" s="1483"/>
      <c r="R121" s="1483"/>
      <c r="S121" s="1483"/>
      <c r="T121" s="1483"/>
      <c r="U121" s="1483"/>
      <c r="V121" s="1483"/>
      <c r="W121" s="1483"/>
      <c r="X121" s="1483"/>
      <c r="Y121" s="1483"/>
      <c r="Z121" s="1483"/>
      <c r="AA121" s="73"/>
      <c r="AB121" s="1456"/>
      <c r="AC121" s="1457"/>
      <c r="AD121" s="1458"/>
    </row>
    <row r="122" spans="1:44" ht="12" customHeight="1">
      <c r="A122" s="1074"/>
      <c r="B122" s="1477"/>
      <c r="C122" s="1267"/>
      <c r="D122" s="1478"/>
      <c r="E122" s="1084"/>
      <c r="G122" s="114"/>
      <c r="H122" s="114"/>
      <c r="I122" s="114"/>
      <c r="J122" s="114"/>
      <c r="K122" s="114"/>
      <c r="L122" s="114"/>
      <c r="M122" s="114"/>
      <c r="N122" s="114"/>
      <c r="O122" s="114"/>
      <c r="P122" s="114"/>
      <c r="Q122" s="114"/>
      <c r="R122" s="114"/>
      <c r="S122" s="114"/>
      <c r="T122" s="114"/>
      <c r="U122" s="114"/>
      <c r="V122" s="114"/>
      <c r="W122" s="114"/>
      <c r="X122" s="114"/>
      <c r="Y122" s="114"/>
      <c r="Z122" s="114"/>
      <c r="AA122" s="73"/>
      <c r="AB122" s="1456"/>
      <c r="AC122" s="1457"/>
      <c r="AD122" s="1458"/>
    </row>
    <row r="123" spans="1:44" ht="13.5" customHeight="1">
      <c r="A123" s="1084" t="s">
        <v>502</v>
      </c>
      <c r="B123" s="1477">
        <v>9</v>
      </c>
      <c r="C123" s="1267" t="s">
        <v>503</v>
      </c>
      <c r="D123" s="1478" t="s">
        <v>504</v>
      </c>
      <c r="E123" s="1084" t="s">
        <v>505</v>
      </c>
      <c r="G123" s="1075" t="s">
        <v>49</v>
      </c>
      <c r="H123" s="1075"/>
      <c r="I123" s="1075"/>
      <c r="J123" s="1075"/>
      <c r="K123" s="1075"/>
      <c r="L123" s="1075"/>
      <c r="M123" s="1075"/>
      <c r="N123" s="1455" t="s">
        <v>148</v>
      </c>
      <c r="O123" s="1455"/>
      <c r="P123" s="1455"/>
      <c r="Q123" s="1455"/>
      <c r="R123" s="1455"/>
      <c r="S123" s="1455"/>
      <c r="T123" s="1455"/>
      <c r="U123" s="1455"/>
      <c r="V123" s="1455"/>
      <c r="W123" s="114"/>
      <c r="X123" s="114"/>
      <c r="Y123" s="114"/>
      <c r="Z123" s="114"/>
      <c r="AA123" s="114"/>
      <c r="AB123" s="1456" t="s">
        <v>90</v>
      </c>
      <c r="AC123" s="1457"/>
      <c r="AD123" s="1458"/>
      <c r="AF123" s="391"/>
      <c r="AG123" s="265"/>
      <c r="AH123" s="265"/>
      <c r="AI123" s="265"/>
      <c r="AR123" s="73"/>
    </row>
    <row r="124" spans="1:44" ht="13.5" customHeight="1">
      <c r="A124" s="1084"/>
      <c r="B124" s="1477"/>
      <c r="C124" s="1267"/>
      <c r="D124" s="1478"/>
      <c r="E124" s="1084"/>
      <c r="G124" s="1075"/>
      <c r="H124" s="1075"/>
      <c r="I124" s="1075"/>
      <c r="J124" s="1075"/>
      <c r="K124" s="1075"/>
      <c r="L124" s="1075"/>
      <c r="M124" s="1075"/>
      <c r="N124" s="1455"/>
      <c r="O124" s="1455"/>
      <c r="P124" s="1455"/>
      <c r="Q124" s="1455"/>
      <c r="R124" s="1455"/>
      <c r="S124" s="1455"/>
      <c r="T124" s="1455"/>
      <c r="U124" s="1455"/>
      <c r="V124" s="1455"/>
      <c r="W124" s="114"/>
      <c r="X124" s="114"/>
      <c r="Y124" s="114"/>
      <c r="Z124" s="114"/>
      <c r="AA124" s="114"/>
      <c r="AB124" s="1456"/>
      <c r="AC124" s="1457"/>
      <c r="AD124" s="1458"/>
      <c r="AF124" s="72"/>
      <c r="AR124" s="73"/>
    </row>
    <row r="125" spans="1:44" ht="13.5" customHeight="1">
      <c r="A125" s="1084"/>
      <c r="B125" s="1477"/>
      <c r="C125" s="1267"/>
      <c r="D125" s="1478"/>
      <c r="E125" s="1084"/>
      <c r="AB125" s="1456"/>
      <c r="AC125" s="1457"/>
      <c r="AD125" s="1458"/>
      <c r="AF125" s="72"/>
      <c r="AR125" s="73"/>
    </row>
    <row r="126" spans="1:44" ht="13.5" customHeight="1">
      <c r="A126" s="1084"/>
      <c r="B126" s="1477"/>
      <c r="C126" s="1267"/>
      <c r="D126" s="1478"/>
      <c r="E126" s="108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456"/>
      <c r="AC126" s="1457"/>
      <c r="AD126" s="1458"/>
      <c r="AF126" s="395"/>
      <c r="AG126" s="396"/>
      <c r="AI126" s="121"/>
      <c r="AR126" s="73"/>
    </row>
    <row r="127" spans="1:44" ht="13.5" customHeight="1">
      <c r="A127" s="1084"/>
      <c r="B127" s="1477"/>
      <c r="C127" s="1267"/>
      <c r="D127" s="1478"/>
      <c r="E127" s="1084"/>
      <c r="AB127" s="1456"/>
      <c r="AC127" s="1457"/>
      <c r="AD127" s="1458"/>
    </row>
    <row r="128" spans="1:44" ht="13.5" customHeight="1">
      <c r="A128" s="1084"/>
      <c r="B128" s="1477">
        <v>10</v>
      </c>
      <c r="C128" s="1267" t="s">
        <v>506</v>
      </c>
      <c r="D128" s="1478" t="s">
        <v>504</v>
      </c>
      <c r="E128" s="1084" t="s">
        <v>507</v>
      </c>
      <c r="G128" s="1075" t="s">
        <v>49</v>
      </c>
      <c r="H128" s="1075"/>
      <c r="I128" s="1075"/>
      <c r="J128" s="1075"/>
      <c r="K128" s="1075"/>
      <c r="L128" s="1075"/>
      <c r="M128" s="1075"/>
      <c r="N128" s="1557" t="s">
        <v>508</v>
      </c>
      <c r="O128" s="1558"/>
      <c r="P128" s="1558"/>
      <c r="Q128" s="1558"/>
      <c r="R128" s="1558"/>
      <c r="S128" s="1558"/>
      <c r="T128" s="1558"/>
      <c r="U128" s="1558"/>
      <c r="V128" s="1559"/>
      <c r="W128" s="114"/>
      <c r="X128" s="114"/>
      <c r="Y128" s="114"/>
      <c r="Z128" s="114"/>
      <c r="AA128" s="114"/>
      <c r="AB128" s="1456" t="s">
        <v>90</v>
      </c>
      <c r="AC128" s="1457"/>
      <c r="AD128" s="1458"/>
      <c r="AF128" s="391"/>
      <c r="AG128" s="265"/>
      <c r="AH128" s="265"/>
      <c r="AI128" s="265"/>
      <c r="AR128" s="73"/>
    </row>
    <row r="129" spans="1:49" ht="13.5" customHeight="1">
      <c r="A129" s="1084"/>
      <c r="B129" s="1477"/>
      <c r="C129" s="1267"/>
      <c r="D129" s="1478"/>
      <c r="E129" s="1084"/>
      <c r="G129" s="1075"/>
      <c r="H129" s="1075"/>
      <c r="I129" s="1075"/>
      <c r="J129" s="1075"/>
      <c r="K129" s="1075"/>
      <c r="L129" s="1075"/>
      <c r="M129" s="1075"/>
      <c r="N129" s="1560"/>
      <c r="O129" s="1561"/>
      <c r="P129" s="1561"/>
      <c r="Q129" s="1561"/>
      <c r="R129" s="1561"/>
      <c r="S129" s="1561"/>
      <c r="T129" s="1561"/>
      <c r="U129" s="1561"/>
      <c r="V129" s="1562"/>
      <c r="W129" s="114"/>
      <c r="X129" s="114"/>
      <c r="Y129" s="114"/>
      <c r="Z129" s="114"/>
      <c r="AA129" s="114"/>
      <c r="AB129" s="1456"/>
      <c r="AC129" s="1457"/>
      <c r="AD129" s="1458"/>
      <c r="AF129" s="72"/>
      <c r="AR129" s="73"/>
    </row>
    <row r="130" spans="1:49" ht="13.5" customHeight="1">
      <c r="A130" s="1084"/>
      <c r="B130" s="1477"/>
      <c r="C130" s="1267"/>
      <c r="D130" s="1478"/>
      <c r="E130" s="1084"/>
      <c r="AB130" s="1456"/>
      <c r="AC130" s="1457"/>
      <c r="AD130" s="1458"/>
      <c r="AF130" s="72"/>
      <c r="AR130" s="73"/>
    </row>
    <row r="131" spans="1:49" ht="12" customHeight="1">
      <c r="A131" s="1084"/>
      <c r="B131" s="1477"/>
      <c r="C131" s="1267"/>
      <c r="D131" s="1478"/>
      <c r="E131" s="1084"/>
      <c r="G131" s="114"/>
      <c r="H131" s="114"/>
      <c r="I131" s="114"/>
      <c r="J131" s="114"/>
      <c r="K131" s="114"/>
      <c r="L131" s="114"/>
      <c r="M131" s="114"/>
      <c r="N131" s="114"/>
      <c r="O131" s="114"/>
      <c r="P131" s="114"/>
      <c r="Q131" s="114"/>
      <c r="R131" s="114"/>
      <c r="S131" s="114"/>
      <c r="T131" s="114"/>
      <c r="U131" s="114"/>
      <c r="V131" s="114"/>
      <c r="W131" s="114"/>
      <c r="X131" s="114"/>
      <c r="Y131" s="114"/>
      <c r="Z131" s="114"/>
      <c r="AA131" s="73"/>
      <c r="AB131" s="1456"/>
      <c r="AC131" s="1457"/>
      <c r="AD131" s="1458"/>
    </row>
    <row r="132" spans="1:49" ht="6.6" customHeight="1">
      <c r="A132" s="91"/>
      <c r="B132" s="401"/>
      <c r="C132" s="402"/>
      <c r="D132" s="509"/>
      <c r="E132" s="196"/>
      <c r="F132" s="56"/>
      <c r="G132" s="415"/>
      <c r="H132" s="415"/>
      <c r="I132" s="415"/>
      <c r="J132" s="415"/>
      <c r="K132" s="415"/>
      <c r="L132" s="415"/>
      <c r="M132" s="415"/>
      <c r="N132" s="415"/>
      <c r="O132" s="415"/>
      <c r="P132" s="415"/>
      <c r="Q132" s="415"/>
      <c r="R132" s="415"/>
      <c r="S132" s="415"/>
      <c r="T132" s="415"/>
      <c r="U132" s="415"/>
      <c r="V132" s="415"/>
      <c r="W132" s="415"/>
      <c r="X132" s="415"/>
      <c r="Y132" s="415"/>
      <c r="Z132" s="415"/>
      <c r="AA132" s="56"/>
      <c r="AB132" s="403"/>
      <c r="AC132" s="404"/>
      <c r="AD132" s="405"/>
    </row>
    <row r="133" spans="1:49" ht="6.6" customHeight="1">
      <c r="A133" s="97"/>
      <c r="B133" s="406"/>
      <c r="C133" s="407"/>
      <c r="D133" s="510"/>
      <c r="E133" s="335"/>
      <c r="F133" s="102"/>
      <c r="G133" s="416"/>
      <c r="H133" s="416"/>
      <c r="I133" s="416"/>
      <c r="J133" s="416"/>
      <c r="K133" s="416"/>
      <c r="L133" s="416"/>
      <c r="M133" s="416"/>
      <c r="N133" s="416"/>
      <c r="O133" s="416"/>
      <c r="P133" s="416"/>
      <c r="Q133" s="416"/>
      <c r="R133" s="416"/>
      <c r="S133" s="416"/>
      <c r="T133" s="416"/>
      <c r="U133" s="416"/>
      <c r="V133" s="416"/>
      <c r="W133" s="416"/>
      <c r="X133" s="416"/>
      <c r="Y133" s="416"/>
      <c r="Z133" s="416"/>
      <c r="AA133" s="102"/>
      <c r="AB133" s="408"/>
      <c r="AC133" s="409"/>
      <c r="AD133" s="410"/>
    </row>
    <row r="134" spans="1:49" ht="13.5" customHeight="1">
      <c r="A134" s="1074"/>
      <c r="B134" s="1477">
        <v>11</v>
      </c>
      <c r="C134" s="1267" t="s">
        <v>509</v>
      </c>
      <c r="D134" s="1478" t="s">
        <v>504</v>
      </c>
      <c r="E134" s="1084" t="s">
        <v>510</v>
      </c>
      <c r="G134" s="1075" t="s">
        <v>49</v>
      </c>
      <c r="H134" s="1075"/>
      <c r="I134" s="1075"/>
      <c r="J134" s="1075"/>
      <c r="K134" s="1075"/>
      <c r="L134" s="1075"/>
      <c r="M134" s="1075"/>
      <c r="N134" s="1549" t="s">
        <v>511</v>
      </c>
      <c r="O134" s="1550"/>
      <c r="P134" s="1550"/>
      <c r="Q134" s="1550"/>
      <c r="R134" s="1550"/>
      <c r="S134" s="1550"/>
      <c r="T134" s="1550"/>
      <c r="U134" s="1550"/>
      <c r="V134" s="1550"/>
      <c r="W134" s="1550"/>
      <c r="X134" s="1550"/>
      <c r="Y134" s="1550"/>
      <c r="Z134" s="1551"/>
      <c r="AA134" s="114"/>
      <c r="AB134" s="1456" t="s">
        <v>90</v>
      </c>
      <c r="AC134" s="1457"/>
      <c r="AD134" s="1458"/>
      <c r="AF134" s="391"/>
      <c r="AG134" s="265"/>
      <c r="AH134" s="265"/>
      <c r="AI134" s="265"/>
      <c r="AR134" s="73"/>
    </row>
    <row r="135" spans="1:49" ht="13.5" customHeight="1">
      <c r="A135" s="1074"/>
      <c r="B135" s="1477"/>
      <c r="C135" s="1267"/>
      <c r="D135" s="1478"/>
      <c r="E135" s="1084"/>
      <c r="G135" s="1075"/>
      <c r="H135" s="1075"/>
      <c r="I135" s="1075"/>
      <c r="J135" s="1075"/>
      <c r="K135" s="1075"/>
      <c r="L135" s="1075"/>
      <c r="M135" s="1075"/>
      <c r="N135" s="1552"/>
      <c r="O135" s="1553"/>
      <c r="P135" s="1553"/>
      <c r="Q135" s="1553"/>
      <c r="R135" s="1553"/>
      <c r="S135" s="1553"/>
      <c r="T135" s="1553"/>
      <c r="U135" s="1553"/>
      <c r="V135" s="1553"/>
      <c r="W135" s="1553"/>
      <c r="X135" s="1553"/>
      <c r="Y135" s="1553"/>
      <c r="Z135" s="1554"/>
      <c r="AA135" s="114"/>
      <c r="AB135" s="1456"/>
      <c r="AC135" s="1457"/>
      <c r="AD135" s="1458"/>
      <c r="AF135" s="72"/>
      <c r="AR135" s="73"/>
    </row>
    <row r="136" spans="1:49" ht="13.5" customHeight="1">
      <c r="A136" s="1074"/>
      <c r="B136" s="1477"/>
      <c r="C136" s="1267"/>
      <c r="D136" s="1478"/>
      <c r="E136" s="1084"/>
      <c r="AB136" s="1456"/>
      <c r="AC136" s="1457"/>
      <c r="AD136" s="1458"/>
      <c r="AF136" s="72"/>
      <c r="AR136" s="73"/>
    </row>
    <row r="137" spans="1:49" ht="13.5" customHeight="1">
      <c r="A137" s="1074"/>
      <c r="B137" s="1477"/>
      <c r="C137" s="1267"/>
      <c r="D137" s="1478"/>
      <c r="E137" s="1084"/>
      <c r="G137" s="114"/>
      <c r="H137" s="114"/>
      <c r="I137" s="114"/>
      <c r="J137" s="114"/>
      <c r="K137" s="114"/>
      <c r="L137" s="114"/>
      <c r="M137" s="114"/>
      <c r="N137" s="114"/>
      <c r="O137" s="114"/>
      <c r="P137" s="114"/>
      <c r="Q137" s="114"/>
      <c r="R137" s="114"/>
      <c r="S137" s="114"/>
      <c r="T137" s="114"/>
      <c r="U137" s="114"/>
      <c r="V137" s="114"/>
      <c r="W137" s="114"/>
      <c r="X137" s="114"/>
      <c r="Y137" s="114"/>
      <c r="Z137" s="114"/>
      <c r="AA137" s="114"/>
      <c r="AB137" s="1456"/>
      <c r="AC137" s="1457"/>
      <c r="AD137" s="1458"/>
      <c r="AF137" s="395"/>
      <c r="AG137" s="396"/>
      <c r="AI137" s="121"/>
      <c r="AR137" s="73"/>
    </row>
    <row r="138" spans="1:49">
      <c r="A138" s="80"/>
      <c r="B138" s="320"/>
      <c r="C138" s="371"/>
      <c r="D138" s="271"/>
      <c r="E138" s="371"/>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398"/>
      <c r="AC138" s="399"/>
      <c r="AD138" s="400"/>
      <c r="AF138" s="396"/>
      <c r="AG138" s="396"/>
      <c r="AI138" s="121"/>
    </row>
    <row r="139" spans="1:49" customFormat="1">
      <c r="A139" s="1074" t="s">
        <v>512</v>
      </c>
      <c r="B139" s="1555">
        <v>12</v>
      </c>
      <c r="C139" s="1267" t="s">
        <v>513</v>
      </c>
      <c r="D139" s="1478" t="s">
        <v>504</v>
      </c>
      <c r="E139" s="1556" t="s">
        <v>514</v>
      </c>
      <c r="F139" s="1"/>
      <c r="G139" s="1"/>
      <c r="H139" s="1"/>
      <c r="I139" s="1"/>
      <c r="J139" s="1"/>
      <c r="K139" s="1"/>
      <c r="L139" s="1"/>
      <c r="M139" s="310"/>
      <c r="N139" s="310"/>
      <c r="O139" s="310"/>
      <c r="P139" s="310"/>
      <c r="Q139" s="310"/>
      <c r="R139" s="310"/>
      <c r="S139" s="310"/>
      <c r="T139" s="310"/>
      <c r="U139" s="310"/>
      <c r="V139" s="310"/>
      <c r="W139" s="310"/>
      <c r="X139" s="310"/>
      <c r="Y139" s="310"/>
      <c r="Z139" s="310"/>
      <c r="AA139" s="73"/>
      <c r="AB139" s="412"/>
      <c r="AC139" s="413"/>
      <c r="AD139" s="414"/>
      <c r="AE139" s="1"/>
      <c r="AF139" s="1"/>
      <c r="AG139" s="1"/>
      <c r="AH139" s="1"/>
      <c r="AI139" s="1"/>
      <c r="AJ139" s="1"/>
      <c r="AK139" s="1"/>
      <c r="AL139" s="1"/>
      <c r="AM139" s="1"/>
      <c r="AN139" s="1"/>
      <c r="AO139" s="1"/>
      <c r="AP139" s="1"/>
      <c r="AQ139" s="1"/>
      <c r="AR139" s="1"/>
      <c r="AS139" s="1"/>
      <c r="AT139" s="1"/>
      <c r="AU139" s="1"/>
      <c r="AV139" s="1"/>
      <c r="AW139" s="1"/>
    </row>
    <row r="140" spans="1:49" customFormat="1" ht="13.5" customHeight="1">
      <c r="A140" s="1074"/>
      <c r="B140" s="1555"/>
      <c r="C140" s="1267"/>
      <c r="D140" s="1478"/>
      <c r="E140" s="1556"/>
      <c r="F140" s="1"/>
      <c r="G140" s="1075" t="s">
        <v>49</v>
      </c>
      <c r="H140" s="1075"/>
      <c r="I140" s="1075"/>
      <c r="J140" s="1075"/>
      <c r="K140" s="1075"/>
      <c r="L140" s="1075"/>
      <c r="M140" s="1075"/>
      <c r="N140" s="1540" t="s">
        <v>515</v>
      </c>
      <c r="O140" s="1540"/>
      <c r="P140" s="1540"/>
      <c r="Q140" s="1540"/>
      <c r="R140" s="1540"/>
      <c r="S140" s="1540"/>
      <c r="T140" s="1540"/>
      <c r="U140" s="1540"/>
      <c r="V140" s="1540"/>
      <c r="W140" s="1540"/>
      <c r="X140" s="1540"/>
      <c r="Y140" s="1540"/>
      <c r="Z140" s="1540"/>
      <c r="AA140" s="73"/>
      <c r="AB140" s="1456" t="s">
        <v>90</v>
      </c>
      <c r="AC140" s="1457"/>
      <c r="AD140" s="1458"/>
      <c r="AE140" s="1"/>
      <c r="AF140" s="1"/>
      <c r="AG140" s="1"/>
      <c r="AH140" s="1"/>
      <c r="AI140" s="1"/>
      <c r="AJ140" s="1"/>
      <c r="AK140" s="1"/>
      <c r="AL140" s="1"/>
      <c r="AM140" s="1"/>
      <c r="AN140" s="1"/>
      <c r="AO140" s="1"/>
      <c r="AP140" s="1"/>
      <c r="AQ140" s="1"/>
      <c r="AR140" s="1"/>
      <c r="AS140" s="1"/>
      <c r="AT140" s="1"/>
      <c r="AU140" s="1"/>
      <c r="AV140" s="1"/>
      <c r="AW140" s="1"/>
    </row>
    <row r="141" spans="1:49" customFormat="1">
      <c r="A141" s="1074"/>
      <c r="B141" s="1555"/>
      <c r="C141" s="1267"/>
      <c r="D141" s="1478"/>
      <c r="E141" s="1556"/>
      <c r="F141" s="1"/>
      <c r="G141" s="1075"/>
      <c r="H141" s="1075"/>
      <c r="I141" s="1075"/>
      <c r="J141" s="1075"/>
      <c r="K141" s="1075"/>
      <c r="L141" s="1075"/>
      <c r="M141" s="1075"/>
      <c r="N141" s="1540"/>
      <c r="O141" s="1540"/>
      <c r="P141" s="1540"/>
      <c r="Q141" s="1540"/>
      <c r="R141" s="1540"/>
      <c r="S141" s="1540"/>
      <c r="T141" s="1540"/>
      <c r="U141" s="1540"/>
      <c r="V141" s="1540"/>
      <c r="W141" s="1540"/>
      <c r="X141" s="1540"/>
      <c r="Y141" s="1540"/>
      <c r="Z141" s="1540"/>
      <c r="AA141" s="73"/>
      <c r="AB141" s="1456"/>
      <c r="AC141" s="1457"/>
      <c r="AD141" s="1458"/>
      <c r="AE141" s="1"/>
      <c r="AF141" s="1"/>
      <c r="AG141" s="1"/>
      <c r="AH141" s="1"/>
      <c r="AI141" s="1"/>
      <c r="AJ141" s="1"/>
      <c r="AK141" s="1"/>
      <c r="AL141" s="1"/>
      <c r="AM141" s="1"/>
      <c r="AN141" s="1"/>
      <c r="AO141" s="1"/>
      <c r="AP141" s="1"/>
      <c r="AQ141" s="1"/>
      <c r="AR141" s="1"/>
      <c r="AS141" s="1"/>
      <c r="AT141" s="1"/>
      <c r="AU141" s="1"/>
      <c r="AV141" s="1"/>
      <c r="AW141" s="1"/>
    </row>
    <row r="142" spans="1:49" customFormat="1">
      <c r="A142" s="1074"/>
      <c r="B142" s="1555"/>
      <c r="C142" s="1267"/>
      <c r="D142" s="1478"/>
      <c r="E142" s="1556"/>
      <c r="F142" s="1"/>
      <c r="G142" s="1"/>
      <c r="H142" s="1"/>
      <c r="I142" s="1"/>
      <c r="J142" s="1"/>
      <c r="K142" s="1"/>
      <c r="L142" s="1"/>
      <c r="M142" s="1"/>
      <c r="N142" s="1"/>
      <c r="O142" s="1"/>
      <c r="P142" s="1"/>
      <c r="Q142" s="1"/>
      <c r="R142" s="1"/>
      <c r="S142" s="1"/>
      <c r="T142" s="1"/>
      <c r="U142" s="1"/>
      <c r="V142" s="1"/>
      <c r="W142" s="1"/>
      <c r="X142" s="1"/>
      <c r="Y142" s="1"/>
      <c r="Z142" s="1"/>
      <c r="AA142" s="73"/>
      <c r="AB142" s="1456"/>
      <c r="AC142" s="1457"/>
      <c r="AD142" s="1458"/>
      <c r="AE142" s="1"/>
      <c r="AF142" s="1"/>
      <c r="AG142" s="1"/>
      <c r="AH142" s="1"/>
      <c r="AI142" s="1"/>
      <c r="AJ142" s="1"/>
      <c r="AK142" s="1"/>
      <c r="AL142" s="1"/>
      <c r="AM142" s="1"/>
      <c r="AN142" s="1"/>
      <c r="AO142" s="1"/>
      <c r="AP142" s="1"/>
      <c r="AQ142" s="1"/>
      <c r="AR142" s="1"/>
      <c r="AS142" s="1"/>
      <c r="AT142" s="1"/>
      <c r="AU142" s="1"/>
      <c r="AV142" s="1"/>
      <c r="AW142" s="1"/>
    </row>
    <row r="143" spans="1:49" customFormat="1">
      <c r="A143" s="1074"/>
      <c r="B143" s="1555"/>
      <c r="C143" s="1267"/>
      <c r="D143" s="1478"/>
      <c r="E143" s="1556"/>
      <c r="F143" s="1"/>
      <c r="G143" s="1"/>
      <c r="H143" s="1"/>
      <c r="I143" s="1"/>
      <c r="J143" s="1"/>
      <c r="K143" s="1"/>
      <c r="L143" s="1"/>
      <c r="M143" s="1"/>
      <c r="N143" s="1"/>
      <c r="O143" s="1"/>
      <c r="P143" s="1"/>
      <c r="Q143" s="1"/>
      <c r="R143" s="1"/>
      <c r="S143" s="1"/>
      <c r="T143" s="1"/>
      <c r="U143" s="1"/>
      <c r="V143" s="1"/>
      <c r="W143" s="1"/>
      <c r="X143" s="1"/>
      <c r="Y143" s="1"/>
      <c r="Z143" s="1"/>
      <c r="AA143" s="73"/>
      <c r="AB143" s="398"/>
      <c r="AC143" s="399"/>
      <c r="AD143" s="400"/>
      <c r="AE143" s="1"/>
      <c r="AF143" s="1"/>
      <c r="AG143" s="1"/>
      <c r="AH143" s="1"/>
      <c r="AI143" s="1"/>
      <c r="AJ143" s="1"/>
      <c r="AK143" s="1"/>
      <c r="AL143" s="1"/>
      <c r="AM143" s="1"/>
      <c r="AN143" s="1"/>
      <c r="AO143" s="1"/>
      <c r="AP143" s="1"/>
      <c r="AQ143" s="1"/>
      <c r="AR143" s="1"/>
      <c r="AS143" s="1"/>
      <c r="AT143" s="1"/>
      <c r="AU143" s="1"/>
      <c r="AV143" s="1"/>
      <c r="AW143" s="1"/>
    </row>
    <row r="144" spans="1:49" customFormat="1" ht="6.6" customHeight="1">
      <c r="A144" s="80"/>
      <c r="B144" s="78"/>
      <c r="C144" s="371"/>
      <c r="D144" s="271"/>
      <c r="E144" s="371"/>
      <c r="F144" s="1"/>
      <c r="G144" s="1"/>
      <c r="H144" s="1"/>
      <c r="I144" s="1"/>
      <c r="J144" s="1"/>
      <c r="K144" s="1"/>
      <c r="L144" s="1"/>
      <c r="M144" s="1"/>
      <c r="N144" s="1"/>
      <c r="O144" s="1"/>
      <c r="P144" s="1"/>
      <c r="Q144" s="1"/>
      <c r="R144" s="1"/>
      <c r="S144" s="1"/>
      <c r="T144" s="1"/>
      <c r="U144" s="1"/>
      <c r="V144" s="1"/>
      <c r="W144" s="1"/>
      <c r="X144" s="1"/>
      <c r="Y144" s="1"/>
      <c r="Z144" s="1"/>
      <c r="AA144" s="73"/>
      <c r="AB144" s="398"/>
      <c r="AC144" s="399"/>
      <c r="AD144" s="400"/>
      <c r="AE144" s="1"/>
      <c r="AF144" s="1"/>
      <c r="AG144" s="1"/>
      <c r="AH144" s="1"/>
      <c r="AI144" s="1"/>
      <c r="AJ144" s="1"/>
      <c r="AK144" s="1"/>
      <c r="AL144" s="1"/>
      <c r="AM144" s="1"/>
      <c r="AN144" s="1"/>
      <c r="AO144" s="1"/>
      <c r="AP144" s="1"/>
      <c r="AQ144" s="1"/>
      <c r="AR144" s="1"/>
      <c r="AS144" s="1"/>
      <c r="AT144" s="1"/>
      <c r="AU144" s="1"/>
      <c r="AV144" s="1"/>
      <c r="AW144" s="1"/>
    </row>
    <row r="145" spans="1:49" customFormat="1">
      <c r="A145" s="1074" t="s">
        <v>516</v>
      </c>
      <c r="B145" s="78"/>
      <c r="C145" s="411"/>
      <c r="D145" s="271"/>
      <c r="E145" s="84"/>
      <c r="F145" s="1"/>
      <c r="G145" s="122" t="s">
        <v>281</v>
      </c>
      <c r="H145" s="1564" t="s">
        <v>517</v>
      </c>
      <c r="I145" s="1564"/>
      <c r="J145" s="1564"/>
      <c r="K145" s="1564"/>
      <c r="L145" s="1564"/>
      <c r="M145" s="1564"/>
      <c r="N145" s="1564"/>
      <c r="O145" s="1564"/>
      <c r="P145" s="1564"/>
      <c r="Q145" s="1564"/>
      <c r="R145" s="1564"/>
      <c r="S145" s="1564"/>
      <c r="T145" s="1564"/>
      <c r="U145" s="1564"/>
      <c r="V145" s="1564"/>
      <c r="W145" s="1564"/>
      <c r="X145" s="1564"/>
      <c r="Y145" s="1564"/>
      <c r="Z145" s="1564"/>
      <c r="AA145" s="1565"/>
      <c r="AB145" s="398"/>
      <c r="AC145" s="399"/>
      <c r="AD145" s="400"/>
      <c r="AE145" s="1"/>
      <c r="AF145" s="1"/>
      <c r="AG145" s="1"/>
      <c r="AH145" s="1"/>
      <c r="AI145" s="1"/>
      <c r="AJ145" s="1"/>
      <c r="AK145" s="1"/>
      <c r="AL145" s="1"/>
      <c r="AM145" s="1"/>
      <c r="AN145" s="1"/>
      <c r="AO145" s="1"/>
      <c r="AP145" s="1"/>
      <c r="AQ145" s="1"/>
      <c r="AR145" s="1"/>
      <c r="AS145" s="1"/>
      <c r="AT145" s="1"/>
      <c r="AU145" s="1"/>
      <c r="AV145" s="1"/>
      <c r="AW145" s="1"/>
    </row>
    <row r="146" spans="1:49" customFormat="1">
      <c r="A146" s="1074"/>
      <c r="B146" s="78"/>
      <c r="C146" s="411"/>
      <c r="D146" s="271"/>
      <c r="E146" s="84"/>
      <c r="F146" s="1"/>
      <c r="G146" s="122"/>
      <c r="H146" s="1564"/>
      <c r="I146" s="1564"/>
      <c r="J146" s="1564"/>
      <c r="K146" s="1564"/>
      <c r="L146" s="1564"/>
      <c r="M146" s="1564"/>
      <c r="N146" s="1564"/>
      <c r="O146" s="1564"/>
      <c r="P146" s="1564"/>
      <c r="Q146" s="1564"/>
      <c r="R146" s="1564"/>
      <c r="S146" s="1564"/>
      <c r="T146" s="1564"/>
      <c r="U146" s="1564"/>
      <c r="V146" s="1564"/>
      <c r="W146" s="1564"/>
      <c r="X146" s="1564"/>
      <c r="Y146" s="1564"/>
      <c r="Z146" s="1564"/>
      <c r="AA146" s="1565"/>
      <c r="AB146" s="398"/>
      <c r="AC146" s="399"/>
      <c r="AD146" s="400"/>
      <c r="AE146" s="1"/>
      <c r="AF146" s="1"/>
      <c r="AG146" s="1"/>
      <c r="AH146" s="1"/>
      <c r="AI146" s="1"/>
      <c r="AJ146" s="1"/>
      <c r="AK146" s="1"/>
      <c r="AL146" s="1"/>
      <c r="AM146" s="1"/>
      <c r="AN146" s="1"/>
      <c r="AO146" s="1"/>
      <c r="AP146" s="1"/>
      <c r="AQ146" s="1"/>
      <c r="AR146" s="1"/>
      <c r="AS146" s="1"/>
      <c r="AT146" s="1"/>
      <c r="AU146" s="1"/>
      <c r="AV146" s="1"/>
      <c r="AW146" s="1"/>
    </row>
    <row r="147" spans="1:49" customFormat="1">
      <c r="A147" s="1074"/>
      <c r="B147" s="78"/>
      <c r="C147" s="411"/>
      <c r="D147" s="271"/>
      <c r="E147" s="84"/>
      <c r="F147" s="1"/>
      <c r="G147" s="259"/>
      <c r="H147" s="1564"/>
      <c r="I147" s="1564"/>
      <c r="J147" s="1564"/>
      <c r="K147" s="1564"/>
      <c r="L147" s="1564"/>
      <c r="M147" s="1564"/>
      <c r="N147" s="1564"/>
      <c r="O147" s="1564"/>
      <c r="P147" s="1564"/>
      <c r="Q147" s="1564"/>
      <c r="R147" s="1564"/>
      <c r="S147" s="1564"/>
      <c r="T147" s="1564"/>
      <c r="U147" s="1564"/>
      <c r="V147" s="1564"/>
      <c r="W147" s="1564"/>
      <c r="X147" s="1564"/>
      <c r="Y147" s="1564"/>
      <c r="Z147" s="1564"/>
      <c r="AA147" s="1565"/>
      <c r="AB147" s="398"/>
      <c r="AC147" s="399"/>
      <c r="AD147" s="400"/>
      <c r="AE147" s="1"/>
      <c r="AF147" s="1"/>
      <c r="AG147" s="1"/>
      <c r="AH147" s="1"/>
      <c r="AI147" s="1"/>
      <c r="AJ147" s="1"/>
      <c r="AK147" s="1"/>
      <c r="AL147" s="1"/>
      <c r="AM147" s="1"/>
      <c r="AN147" s="1"/>
      <c r="AO147" s="1"/>
      <c r="AP147" s="1"/>
      <c r="AQ147" s="1"/>
      <c r="AR147" s="1"/>
      <c r="AS147" s="1"/>
      <c r="AT147" s="1"/>
      <c r="AU147" s="1"/>
      <c r="AV147" s="1"/>
      <c r="AW147" s="1"/>
    </row>
    <row r="148" spans="1:49" customFormat="1" ht="6.6" customHeight="1">
      <c r="A148" s="80"/>
      <c r="B148" s="78"/>
      <c r="C148" s="411"/>
      <c r="D148" s="271"/>
      <c r="E148" s="84"/>
      <c r="F148" s="1"/>
      <c r="G148" s="259"/>
      <c r="H148" s="368"/>
      <c r="I148" s="368"/>
      <c r="J148" s="368"/>
      <c r="K148" s="368"/>
      <c r="L148" s="368"/>
      <c r="M148" s="368"/>
      <c r="N148" s="368"/>
      <c r="O148" s="368"/>
      <c r="P148" s="368"/>
      <c r="Q148" s="368"/>
      <c r="R148" s="368"/>
      <c r="S148" s="368"/>
      <c r="T148" s="368"/>
      <c r="U148" s="368"/>
      <c r="V148" s="368"/>
      <c r="W148" s="368"/>
      <c r="X148" s="368"/>
      <c r="Y148" s="368"/>
      <c r="Z148" s="368"/>
      <c r="AA148" s="369"/>
      <c r="AB148" s="398"/>
      <c r="AC148" s="399"/>
      <c r="AD148" s="400"/>
      <c r="AE148" s="1"/>
      <c r="AF148" s="1"/>
      <c r="AG148" s="1"/>
      <c r="AH148" s="1"/>
      <c r="AI148" s="1"/>
      <c r="AJ148" s="1"/>
      <c r="AK148" s="1"/>
      <c r="AL148" s="1"/>
      <c r="AM148" s="1"/>
      <c r="AN148" s="1"/>
      <c r="AO148" s="1"/>
      <c r="AP148" s="1"/>
      <c r="AQ148" s="1"/>
      <c r="AR148" s="1"/>
      <c r="AS148" s="1"/>
      <c r="AT148" s="1"/>
      <c r="AU148" s="1"/>
      <c r="AV148" s="1"/>
      <c r="AW148" s="1"/>
    </row>
    <row r="149" spans="1:49" customFormat="1" ht="13.5" customHeight="1">
      <c r="A149" s="1074" t="s">
        <v>518</v>
      </c>
      <c r="B149" s="1555">
        <v>13</v>
      </c>
      <c r="C149" s="1267" t="s">
        <v>519</v>
      </c>
      <c r="D149" s="1478" t="s">
        <v>504</v>
      </c>
      <c r="E149" s="1084" t="s">
        <v>520</v>
      </c>
      <c r="F149" s="1"/>
      <c r="G149" s="1075" t="s">
        <v>49</v>
      </c>
      <c r="H149" s="1075"/>
      <c r="I149" s="1075"/>
      <c r="J149" s="1075"/>
      <c r="K149" s="1075"/>
      <c r="L149" s="1075"/>
      <c r="M149" s="1075"/>
      <c r="N149" s="1557" t="s">
        <v>521</v>
      </c>
      <c r="O149" s="1558"/>
      <c r="P149" s="1558"/>
      <c r="Q149" s="1558"/>
      <c r="R149" s="1558"/>
      <c r="S149" s="1558"/>
      <c r="T149" s="1558"/>
      <c r="U149" s="1558"/>
      <c r="V149" s="1558"/>
      <c r="W149" s="1558"/>
      <c r="X149" s="1558"/>
      <c r="Y149" s="1558"/>
      <c r="Z149" s="1559"/>
      <c r="AA149" s="73"/>
      <c r="AB149" s="1456" t="s">
        <v>90</v>
      </c>
      <c r="AC149" s="1457"/>
      <c r="AD149" s="1458"/>
      <c r="AE149" s="1"/>
      <c r="AF149" s="1"/>
      <c r="AG149" s="1"/>
      <c r="AH149" s="1"/>
      <c r="AI149" s="1"/>
      <c r="AJ149" s="1"/>
      <c r="AK149" s="1"/>
      <c r="AL149" s="1"/>
      <c r="AM149" s="1"/>
      <c r="AN149" s="1"/>
      <c r="AO149" s="1"/>
      <c r="AP149" s="1"/>
      <c r="AQ149" s="1"/>
      <c r="AR149" s="1"/>
      <c r="AS149" s="1"/>
      <c r="AT149" s="1"/>
      <c r="AU149" s="1"/>
      <c r="AV149" s="1"/>
      <c r="AW149" s="1"/>
    </row>
    <row r="150" spans="1:49" customFormat="1">
      <c r="A150" s="1074"/>
      <c r="B150" s="1555"/>
      <c r="C150" s="1267"/>
      <c r="D150" s="1478"/>
      <c r="E150" s="1084"/>
      <c r="F150" s="1"/>
      <c r="G150" s="1075"/>
      <c r="H150" s="1075"/>
      <c r="I150" s="1075"/>
      <c r="J150" s="1075"/>
      <c r="K150" s="1075"/>
      <c r="L150" s="1075"/>
      <c r="M150" s="1075"/>
      <c r="N150" s="1560"/>
      <c r="O150" s="1561"/>
      <c r="P150" s="1561"/>
      <c r="Q150" s="1561"/>
      <c r="R150" s="1561"/>
      <c r="S150" s="1561"/>
      <c r="T150" s="1561"/>
      <c r="U150" s="1561"/>
      <c r="V150" s="1561"/>
      <c r="W150" s="1561"/>
      <c r="X150" s="1561"/>
      <c r="Y150" s="1561"/>
      <c r="Z150" s="1562"/>
      <c r="AA150" s="73"/>
      <c r="AB150" s="1456"/>
      <c r="AC150" s="1457"/>
      <c r="AD150" s="1458"/>
      <c r="AE150" s="1"/>
      <c r="AF150" s="1"/>
      <c r="AG150" s="1"/>
      <c r="AH150" s="1"/>
      <c r="AI150" s="1"/>
      <c r="AJ150" s="1"/>
      <c r="AK150" s="1"/>
      <c r="AL150" s="1"/>
      <c r="AM150" s="1"/>
      <c r="AN150" s="1"/>
      <c r="AO150" s="1"/>
      <c r="AP150" s="1"/>
      <c r="AQ150" s="1"/>
      <c r="AR150" s="1"/>
      <c r="AS150" s="1"/>
      <c r="AT150" s="1"/>
      <c r="AU150" s="1"/>
      <c r="AV150" s="1"/>
      <c r="AW150" s="1"/>
    </row>
    <row r="151" spans="1:49" customFormat="1">
      <c r="A151" s="1074"/>
      <c r="B151" s="1555"/>
      <c r="C151" s="1267"/>
      <c r="D151" s="1478"/>
      <c r="E151" s="1084"/>
      <c r="F151" s="1"/>
      <c r="G151" s="258"/>
      <c r="H151" s="258"/>
      <c r="I151" s="258"/>
      <c r="J151" s="258"/>
      <c r="K151" s="258"/>
      <c r="L151" s="258"/>
      <c r="M151" s="258"/>
      <c r="N151" s="258"/>
      <c r="O151" s="258"/>
      <c r="P151" s="258"/>
      <c r="Q151" s="258"/>
      <c r="R151" s="258"/>
      <c r="S151" s="258"/>
      <c r="T151" s="258"/>
      <c r="U151" s="258"/>
      <c r="V151" s="258"/>
      <c r="W151" s="258"/>
      <c r="X151" s="258"/>
      <c r="Y151" s="258"/>
      <c r="Z151" s="258"/>
      <c r="AA151" s="73"/>
      <c r="AB151" s="1456"/>
      <c r="AC151" s="1457"/>
      <c r="AD151" s="1458"/>
      <c r="AE151" s="1"/>
      <c r="AF151" s="1"/>
      <c r="AG151" s="1"/>
      <c r="AH151" s="1"/>
      <c r="AI151" s="1"/>
      <c r="AJ151" s="1"/>
      <c r="AK151" s="1"/>
      <c r="AL151" s="1"/>
      <c r="AM151" s="1"/>
      <c r="AN151" s="1"/>
      <c r="AO151" s="1"/>
      <c r="AP151" s="1"/>
      <c r="AQ151" s="1"/>
      <c r="AR151" s="1"/>
      <c r="AS151" s="1"/>
      <c r="AT151" s="1"/>
      <c r="AU151" s="1"/>
      <c r="AV151" s="1"/>
      <c r="AW151" s="1"/>
    </row>
    <row r="152" spans="1:49" customFormat="1">
      <c r="A152" s="1074"/>
      <c r="B152" s="1555"/>
      <c r="C152" s="1267"/>
      <c r="D152" s="1478"/>
      <c r="E152" s="1084"/>
      <c r="F152" s="55"/>
      <c r="G152" s="1" t="s">
        <v>522</v>
      </c>
      <c r="H152" s="1"/>
      <c r="I152" s="1"/>
      <c r="J152" s="1"/>
      <c r="K152" s="1"/>
      <c r="L152" s="1"/>
      <c r="M152" s="1"/>
      <c r="N152" s="1"/>
      <c r="O152" s="1"/>
      <c r="P152" s="1"/>
      <c r="Q152" s="1"/>
      <c r="R152" s="1"/>
      <c r="S152" s="1"/>
      <c r="T152" s="1"/>
      <c r="U152" s="1"/>
      <c r="V152" s="1"/>
      <c r="W152" s="1"/>
      <c r="X152" s="1"/>
      <c r="Y152" s="1"/>
      <c r="Z152" s="1"/>
      <c r="AA152" s="55"/>
      <c r="AB152" s="412"/>
      <c r="AC152" s="413"/>
      <c r="AD152" s="414"/>
      <c r="AE152" s="1"/>
      <c r="AF152" s="1"/>
      <c r="AG152" s="1"/>
      <c r="AH152" s="1"/>
      <c r="AI152" s="1"/>
      <c r="AJ152" s="1"/>
      <c r="AK152" s="1"/>
      <c r="AL152" s="1"/>
      <c r="AM152" s="1"/>
      <c r="AN152" s="1"/>
      <c r="AO152" s="1"/>
      <c r="AP152" s="1"/>
      <c r="AQ152" s="1"/>
      <c r="AR152" s="1"/>
      <c r="AS152" s="1"/>
      <c r="AT152" s="1"/>
      <c r="AU152" s="1"/>
      <c r="AV152" s="1"/>
      <c r="AW152" s="1"/>
    </row>
    <row r="153" spans="1:49" customFormat="1">
      <c r="A153" s="1074"/>
      <c r="B153" s="1555"/>
      <c r="C153" s="1267"/>
      <c r="D153" s="1478"/>
      <c r="E153" s="1084"/>
      <c r="F153" s="55"/>
      <c r="G153" s="1563" t="s">
        <v>523</v>
      </c>
      <c r="H153" s="1563"/>
      <c r="I153" s="1563"/>
      <c r="J153" s="1563"/>
      <c r="K153" s="1054" t="s">
        <v>524</v>
      </c>
      <c r="L153" s="1054"/>
      <c r="M153" s="1054"/>
      <c r="N153" s="1054"/>
      <c r="O153" s="1054"/>
      <c r="P153" s="1054"/>
      <c r="Q153" s="1054"/>
      <c r="R153" s="1054"/>
      <c r="S153" s="1054"/>
      <c r="T153" s="1054"/>
      <c r="U153" s="1054"/>
      <c r="V153" s="1055"/>
      <c r="W153" s="1549" t="s">
        <v>487</v>
      </c>
      <c r="X153" s="1550"/>
      <c r="Y153" s="1550"/>
      <c r="Z153" s="1551"/>
      <c r="AA153" s="55"/>
      <c r="AB153" s="412"/>
      <c r="AC153" s="413"/>
      <c r="AD153" s="414"/>
      <c r="AE153" s="1"/>
      <c r="AF153" s="1"/>
      <c r="AG153" s="1"/>
      <c r="AH153" s="1"/>
      <c r="AI153" s="1"/>
      <c r="AJ153" s="1"/>
      <c r="AK153" s="1"/>
      <c r="AL153" s="1"/>
      <c r="AM153" s="1"/>
      <c r="AN153" s="1"/>
      <c r="AO153" s="1"/>
      <c r="AP153" s="1"/>
      <c r="AQ153" s="1"/>
      <c r="AR153" s="1"/>
      <c r="AS153" s="1"/>
      <c r="AT153" s="1"/>
      <c r="AU153" s="1"/>
      <c r="AV153" s="1"/>
      <c r="AW153" s="1"/>
    </row>
    <row r="154" spans="1:49" customFormat="1">
      <c r="A154" s="1074"/>
      <c r="B154" s="1555"/>
      <c r="C154" s="1267"/>
      <c r="D154" s="1478"/>
      <c r="E154" s="1084"/>
      <c r="F154" s="55"/>
      <c r="G154" s="1563"/>
      <c r="H154" s="1563"/>
      <c r="I154" s="1563"/>
      <c r="J154" s="1563"/>
      <c r="K154" s="1057"/>
      <c r="L154" s="1057"/>
      <c r="M154" s="1057"/>
      <c r="N154" s="1057"/>
      <c r="O154" s="1057"/>
      <c r="P154" s="1057"/>
      <c r="Q154" s="1057"/>
      <c r="R154" s="1057"/>
      <c r="S154" s="1057"/>
      <c r="T154" s="1057"/>
      <c r="U154" s="1057"/>
      <c r="V154" s="1058"/>
      <c r="W154" s="1552"/>
      <c r="X154" s="1553"/>
      <c r="Y154" s="1553"/>
      <c r="Z154" s="1554"/>
      <c r="AA154" s="55"/>
      <c r="AB154" s="412"/>
      <c r="AC154" s="413"/>
      <c r="AD154" s="414"/>
      <c r="AE154" s="1"/>
      <c r="AF154" s="1"/>
      <c r="AG154" s="1"/>
      <c r="AH154" s="1"/>
      <c r="AI154" s="1"/>
      <c r="AJ154" s="1"/>
      <c r="AK154" s="1"/>
      <c r="AL154" s="1"/>
      <c r="AM154" s="1"/>
      <c r="AN154" s="1"/>
      <c r="AO154" s="1"/>
      <c r="AP154" s="1"/>
      <c r="AQ154" s="1"/>
      <c r="AR154" s="1"/>
      <c r="AS154" s="1"/>
      <c r="AT154" s="1"/>
      <c r="AU154" s="1"/>
      <c r="AV154" s="1"/>
      <c r="AW154" s="1"/>
    </row>
    <row r="155" spans="1:49" customFormat="1">
      <c r="A155" s="1074"/>
      <c r="B155" s="1555"/>
      <c r="C155" s="1267"/>
      <c r="D155" s="1478"/>
      <c r="E155" s="1084"/>
      <c r="F155" s="55"/>
      <c r="G155" s="258"/>
      <c r="H155" s="258"/>
      <c r="I155" s="258"/>
      <c r="J155" s="258"/>
      <c r="K155" s="258"/>
      <c r="L155" s="258"/>
      <c r="M155" s="258"/>
      <c r="N155" s="258"/>
      <c r="O155" s="258"/>
      <c r="P155" s="258"/>
      <c r="Q155" s="258"/>
      <c r="R155" s="258"/>
      <c r="S155" s="258"/>
      <c r="T155" s="258"/>
      <c r="U155" s="258"/>
      <c r="V155" s="258"/>
      <c r="W155" s="258"/>
      <c r="X155" s="258"/>
      <c r="Y155" s="258"/>
      <c r="Z155" s="258"/>
      <c r="AA155" s="55"/>
      <c r="AB155" s="412"/>
      <c r="AC155" s="413"/>
      <c r="AD155" s="414"/>
      <c r="AE155" s="1"/>
      <c r="AF155" s="1"/>
      <c r="AG155" s="1"/>
      <c r="AH155" s="1"/>
      <c r="AI155" s="1"/>
      <c r="AJ155" s="1"/>
      <c r="AK155" s="1"/>
      <c r="AL155" s="1"/>
      <c r="AM155" s="1"/>
      <c r="AN155" s="1"/>
      <c r="AO155" s="1"/>
      <c r="AP155" s="1"/>
      <c r="AQ155" s="1"/>
      <c r="AR155" s="1"/>
      <c r="AS155" s="1"/>
      <c r="AT155" s="1"/>
      <c r="AU155" s="1"/>
      <c r="AV155" s="1"/>
      <c r="AW155" s="1"/>
    </row>
    <row r="156" spans="1:49" customFormat="1">
      <c r="A156" s="1074"/>
      <c r="B156" s="1555"/>
      <c r="C156" s="1267"/>
      <c r="D156" s="1478"/>
      <c r="E156" s="1084"/>
      <c r="F156" s="55"/>
      <c r="G156" s="258"/>
      <c r="H156" s="258"/>
      <c r="I156" s="258"/>
      <c r="J156" s="258"/>
      <c r="K156" s="258"/>
      <c r="L156" s="258"/>
      <c r="M156" s="258"/>
      <c r="N156" s="258"/>
      <c r="O156" s="258"/>
      <c r="P156" s="258"/>
      <c r="Q156" s="258"/>
      <c r="R156" s="258"/>
      <c r="S156" s="258"/>
      <c r="T156" s="258"/>
      <c r="U156" s="258"/>
      <c r="V156" s="258"/>
      <c r="W156" s="258"/>
      <c r="X156" s="258"/>
      <c r="Y156" s="258"/>
      <c r="Z156" s="258"/>
      <c r="AA156" s="55"/>
      <c r="AB156" s="412"/>
      <c r="AC156" s="413"/>
      <c r="AD156" s="414"/>
      <c r="AE156" s="1"/>
      <c r="AF156" s="1"/>
      <c r="AG156" s="1"/>
      <c r="AH156" s="1"/>
      <c r="AI156" s="1"/>
      <c r="AJ156" s="1"/>
      <c r="AK156" s="1"/>
      <c r="AL156" s="1"/>
      <c r="AM156" s="1"/>
      <c r="AN156" s="1"/>
      <c r="AO156" s="1"/>
      <c r="AP156" s="1"/>
      <c r="AQ156" s="1"/>
      <c r="AR156" s="1"/>
      <c r="AS156" s="1"/>
      <c r="AT156" s="1"/>
      <c r="AU156" s="1"/>
      <c r="AV156" s="1"/>
      <c r="AW156" s="1"/>
    </row>
    <row r="157" spans="1:49" customFormat="1">
      <c r="A157" s="1074"/>
      <c r="B157" s="1555"/>
      <c r="C157" s="1267"/>
      <c r="D157" s="1478"/>
      <c r="E157" s="1084"/>
      <c r="F157" s="55"/>
      <c r="G157" s="258"/>
      <c r="H157" s="258"/>
      <c r="I157" s="258"/>
      <c r="J157" s="258"/>
      <c r="K157" s="258"/>
      <c r="L157" s="258"/>
      <c r="M157" s="258"/>
      <c r="N157" s="258"/>
      <c r="O157" s="258"/>
      <c r="P157" s="258"/>
      <c r="Q157" s="258"/>
      <c r="R157" s="258"/>
      <c r="S157" s="258"/>
      <c r="T157" s="258"/>
      <c r="U157" s="258"/>
      <c r="V157" s="258"/>
      <c r="W157" s="258"/>
      <c r="X157" s="258"/>
      <c r="Y157" s="258"/>
      <c r="Z157" s="258"/>
      <c r="AA157" s="55"/>
      <c r="AB157" s="412"/>
      <c r="AC157" s="413"/>
      <c r="AD157" s="414"/>
      <c r="AE157" s="1"/>
      <c r="AF157" s="1"/>
      <c r="AG157" s="1"/>
      <c r="AH157" s="1"/>
      <c r="AI157" s="1"/>
      <c r="AJ157" s="1"/>
      <c r="AK157" s="1"/>
      <c r="AL157" s="1"/>
      <c r="AM157" s="1"/>
      <c r="AN157" s="1"/>
      <c r="AO157" s="1"/>
      <c r="AP157" s="1"/>
      <c r="AQ157" s="1"/>
      <c r="AR157" s="1"/>
      <c r="AS157" s="1"/>
      <c r="AT157" s="1"/>
      <c r="AU157" s="1"/>
      <c r="AV157" s="1"/>
      <c r="AW157" s="1"/>
    </row>
    <row r="158" spans="1:49" customFormat="1">
      <c r="A158" s="1074"/>
      <c r="B158" s="1555"/>
      <c r="C158" s="1267"/>
      <c r="D158" s="1478"/>
      <c r="E158" s="1084"/>
      <c r="F158" s="55"/>
      <c r="G158" s="258"/>
      <c r="H158" s="258"/>
      <c r="I158" s="258"/>
      <c r="J158" s="258"/>
      <c r="K158" s="258"/>
      <c r="L158" s="258"/>
      <c r="M158" s="258"/>
      <c r="N158" s="258"/>
      <c r="O158" s="258"/>
      <c r="P158" s="258"/>
      <c r="Q158" s="258"/>
      <c r="R158" s="258"/>
      <c r="S158" s="258"/>
      <c r="T158" s="258"/>
      <c r="U158" s="258"/>
      <c r="V158" s="258"/>
      <c r="W158" s="258"/>
      <c r="X158" s="258"/>
      <c r="Y158" s="258"/>
      <c r="Z158" s="258"/>
      <c r="AA158" s="55"/>
      <c r="AB158" s="412"/>
      <c r="AC158" s="413"/>
      <c r="AD158" s="414"/>
      <c r="AE158" s="1"/>
      <c r="AF158" s="1"/>
      <c r="AG158" s="1"/>
      <c r="AH158" s="1"/>
      <c r="AI158" s="1"/>
      <c r="AJ158" s="1"/>
      <c r="AK158" s="1"/>
      <c r="AL158" s="1"/>
      <c r="AM158" s="1"/>
      <c r="AN158" s="1"/>
      <c r="AO158" s="1"/>
      <c r="AP158" s="1"/>
      <c r="AQ158" s="1"/>
      <c r="AR158" s="1"/>
      <c r="AS158" s="1"/>
      <c r="AT158" s="1"/>
      <c r="AU158" s="1"/>
      <c r="AV158" s="1"/>
      <c r="AW158" s="1"/>
    </row>
    <row r="159" spans="1:49" customFormat="1">
      <c r="A159" s="1074"/>
      <c r="B159" s="1555">
        <v>14</v>
      </c>
      <c r="C159" s="1267" t="s">
        <v>525</v>
      </c>
      <c r="D159" s="1478" t="s">
        <v>504</v>
      </c>
      <c r="E159" s="1084" t="s">
        <v>526</v>
      </c>
      <c r="F159" s="55"/>
      <c r="G159" s="1075" t="s">
        <v>49</v>
      </c>
      <c r="H159" s="1075"/>
      <c r="I159" s="1075"/>
      <c r="J159" s="1075"/>
      <c r="K159" s="1075"/>
      <c r="L159" s="1075"/>
      <c r="M159" s="1075"/>
      <c r="N159" s="1557" t="s">
        <v>521</v>
      </c>
      <c r="O159" s="1558"/>
      <c r="P159" s="1558"/>
      <c r="Q159" s="1558"/>
      <c r="R159" s="1558"/>
      <c r="S159" s="1558"/>
      <c r="T159" s="1558"/>
      <c r="U159" s="1558"/>
      <c r="V159" s="1558"/>
      <c r="W159" s="1558"/>
      <c r="X159" s="1558"/>
      <c r="Y159" s="1558"/>
      <c r="Z159" s="1559"/>
      <c r="AA159" s="55"/>
      <c r="AB159" s="1456" t="s">
        <v>220</v>
      </c>
      <c r="AC159" s="1457"/>
      <c r="AD159" s="1458"/>
      <c r="AE159" s="1"/>
      <c r="AF159" s="1"/>
      <c r="AG159" s="1"/>
      <c r="AH159" s="1"/>
      <c r="AI159" s="1"/>
      <c r="AJ159" s="1"/>
      <c r="AK159" s="1"/>
      <c r="AL159" s="1"/>
      <c r="AM159" s="1"/>
      <c r="AN159" s="1"/>
      <c r="AO159" s="1"/>
      <c r="AP159" s="1"/>
      <c r="AQ159" s="1"/>
      <c r="AR159" s="1"/>
      <c r="AS159" s="1"/>
      <c r="AT159" s="1"/>
      <c r="AU159" s="1"/>
      <c r="AV159" s="1"/>
      <c r="AW159" s="1"/>
    </row>
    <row r="160" spans="1:49" customFormat="1">
      <c r="A160" s="1074"/>
      <c r="B160" s="1555"/>
      <c r="C160" s="1267"/>
      <c r="D160" s="1478"/>
      <c r="E160" s="1084"/>
      <c r="F160" s="55"/>
      <c r="G160" s="1075"/>
      <c r="H160" s="1075"/>
      <c r="I160" s="1075"/>
      <c r="J160" s="1075"/>
      <c r="K160" s="1075"/>
      <c r="L160" s="1075"/>
      <c r="M160" s="1075"/>
      <c r="N160" s="1560"/>
      <c r="O160" s="1561"/>
      <c r="P160" s="1561"/>
      <c r="Q160" s="1561"/>
      <c r="R160" s="1561"/>
      <c r="S160" s="1561"/>
      <c r="T160" s="1561"/>
      <c r="U160" s="1561"/>
      <c r="V160" s="1561"/>
      <c r="W160" s="1561"/>
      <c r="X160" s="1561"/>
      <c r="Y160" s="1561"/>
      <c r="Z160" s="1562"/>
      <c r="AA160" s="55"/>
      <c r="AB160" s="1456"/>
      <c r="AC160" s="1457"/>
      <c r="AD160" s="1458"/>
      <c r="AE160" s="1"/>
      <c r="AF160" s="1"/>
      <c r="AG160" s="1"/>
      <c r="AH160" s="1"/>
      <c r="AI160" s="1"/>
      <c r="AJ160" s="1"/>
      <c r="AK160" s="1"/>
      <c r="AL160" s="1"/>
      <c r="AM160" s="1"/>
      <c r="AN160" s="1"/>
      <c r="AO160" s="1"/>
      <c r="AP160" s="1"/>
      <c r="AQ160" s="1"/>
      <c r="AR160" s="1"/>
      <c r="AS160" s="1"/>
      <c r="AT160" s="1"/>
      <c r="AU160" s="1"/>
      <c r="AV160" s="1"/>
      <c r="AW160" s="1"/>
    </row>
    <row r="161" spans="1:49" customFormat="1">
      <c r="A161" s="1074"/>
      <c r="B161" s="1555"/>
      <c r="C161" s="1267"/>
      <c r="D161" s="1478"/>
      <c r="E161" s="1084"/>
      <c r="F161" s="55"/>
      <c r="G161" s="258"/>
      <c r="H161" s="258"/>
      <c r="I161" s="258"/>
      <c r="J161" s="258"/>
      <c r="K161" s="258"/>
      <c r="L161" s="258"/>
      <c r="M161" s="258"/>
      <c r="N161" s="258"/>
      <c r="O161" s="258"/>
      <c r="P161" s="258"/>
      <c r="Q161" s="258"/>
      <c r="R161" s="258"/>
      <c r="S161" s="258"/>
      <c r="T161" s="258"/>
      <c r="U161" s="258"/>
      <c r="V161" s="258"/>
      <c r="W161" s="258"/>
      <c r="X161" s="258"/>
      <c r="Y161" s="258"/>
      <c r="Z161" s="258"/>
      <c r="AA161" s="55"/>
      <c r="AB161" s="1456"/>
      <c r="AC161" s="1457"/>
      <c r="AD161" s="1458"/>
      <c r="AE161" s="1"/>
      <c r="AF161" s="1"/>
      <c r="AG161" s="1"/>
      <c r="AH161" s="1"/>
      <c r="AI161" s="1"/>
      <c r="AJ161" s="1"/>
      <c r="AK161" s="1"/>
      <c r="AL161" s="1"/>
      <c r="AM161" s="1"/>
      <c r="AN161" s="1"/>
      <c r="AO161" s="1"/>
      <c r="AP161" s="1"/>
      <c r="AQ161" s="1"/>
      <c r="AR161" s="1"/>
      <c r="AS161" s="1"/>
      <c r="AT161" s="1"/>
      <c r="AU161" s="1"/>
      <c r="AV161" s="1"/>
      <c r="AW161" s="1"/>
    </row>
    <row r="162" spans="1:49" customFormat="1">
      <c r="A162" s="1074"/>
      <c r="B162" s="1555"/>
      <c r="C162" s="1267"/>
      <c r="D162" s="1478"/>
      <c r="E162" s="1084"/>
      <c r="F162" s="55"/>
      <c r="G162" s="1" t="s">
        <v>527</v>
      </c>
      <c r="H162" s="1"/>
      <c r="I162" s="1"/>
      <c r="J162" s="1"/>
      <c r="K162" s="1"/>
      <c r="L162" s="1"/>
      <c r="M162" s="1"/>
      <c r="N162" s="1"/>
      <c r="O162" s="1"/>
      <c r="P162" s="1"/>
      <c r="Q162" s="1"/>
      <c r="R162" s="1"/>
      <c r="S162" s="1"/>
      <c r="T162" s="1"/>
      <c r="U162" s="1"/>
      <c r="V162" s="1"/>
      <c r="W162" s="1"/>
      <c r="X162" s="1"/>
      <c r="Y162" s="1"/>
      <c r="Z162" s="1"/>
      <c r="AA162" s="55"/>
      <c r="AB162" s="412"/>
      <c r="AC162" s="413"/>
      <c r="AD162" s="414"/>
      <c r="AE162" s="1"/>
      <c r="AF162" s="1"/>
      <c r="AG162" s="1"/>
      <c r="AH162" s="1"/>
      <c r="AI162" s="1"/>
      <c r="AJ162" s="1"/>
      <c r="AK162" s="1"/>
      <c r="AL162" s="1"/>
      <c r="AM162" s="1"/>
      <c r="AN162" s="1"/>
      <c r="AO162" s="1"/>
      <c r="AP162" s="1"/>
      <c r="AQ162" s="1"/>
      <c r="AR162" s="1"/>
      <c r="AS162" s="1"/>
      <c r="AT162" s="1"/>
      <c r="AU162" s="1"/>
      <c r="AV162" s="1"/>
      <c r="AW162" s="1"/>
    </row>
    <row r="163" spans="1:49" customFormat="1">
      <c r="A163" s="1074"/>
      <c r="B163" s="1555"/>
      <c r="C163" s="1267"/>
      <c r="D163" s="1478"/>
      <c r="E163" s="1084"/>
      <c r="F163" s="55"/>
      <c r="G163" s="1050" t="s">
        <v>528</v>
      </c>
      <c r="H163" s="1051"/>
      <c r="I163" s="1051"/>
      <c r="J163" s="1051"/>
      <c r="K163" s="1051"/>
      <c r="L163" s="1051"/>
      <c r="M163" s="1051"/>
      <c r="N163" s="1051"/>
      <c r="O163" s="1051"/>
      <c r="P163" s="1051"/>
      <c r="Q163" s="1051"/>
      <c r="R163" s="1051"/>
      <c r="S163" s="1188"/>
      <c r="T163" s="1050" t="s">
        <v>529</v>
      </c>
      <c r="U163" s="1051"/>
      <c r="V163" s="1051"/>
      <c r="W163" s="1051"/>
      <c r="X163" s="1051"/>
      <c r="Y163" s="1051"/>
      <c r="Z163" s="1188"/>
      <c r="AA163" s="55"/>
      <c r="AB163" s="412"/>
      <c r="AC163" s="413"/>
      <c r="AD163" s="414"/>
      <c r="AE163" s="1"/>
      <c r="AF163" s="1"/>
      <c r="AG163" s="1"/>
      <c r="AH163" s="1"/>
      <c r="AI163" s="1"/>
      <c r="AJ163" s="1"/>
      <c r="AK163" s="1"/>
      <c r="AL163" s="1"/>
      <c r="AM163" s="1"/>
      <c r="AN163" s="1"/>
      <c r="AO163" s="1"/>
      <c r="AP163" s="1"/>
      <c r="AQ163" s="1"/>
      <c r="AR163" s="1"/>
      <c r="AS163" s="1"/>
      <c r="AT163" s="1"/>
      <c r="AU163" s="1"/>
      <c r="AV163" s="1"/>
      <c r="AW163" s="1"/>
    </row>
    <row r="164" spans="1:49" customFormat="1">
      <c r="A164" s="1074"/>
      <c r="B164" s="1555"/>
      <c r="C164" s="1267"/>
      <c r="D164" s="1478"/>
      <c r="E164" s="1084"/>
      <c r="F164" s="55"/>
      <c r="G164" s="1566" t="s">
        <v>530</v>
      </c>
      <c r="H164" s="1567"/>
      <c r="I164" s="1568"/>
      <c r="J164" s="419" t="s">
        <v>464</v>
      </c>
      <c r="K164" s="1582" t="s">
        <v>531</v>
      </c>
      <c r="L164" s="1582"/>
      <c r="M164" s="1582"/>
      <c r="N164" s="1582"/>
      <c r="O164" s="1582"/>
      <c r="P164" s="1582"/>
      <c r="Q164" s="1582"/>
      <c r="R164" s="1582"/>
      <c r="S164" s="1583"/>
      <c r="T164" s="1584"/>
      <c r="U164" s="1585"/>
      <c r="V164" s="1585"/>
      <c r="W164" s="1585"/>
      <c r="X164" s="1585"/>
      <c r="Y164" s="1585"/>
      <c r="Z164" s="141" t="s">
        <v>532</v>
      </c>
      <c r="AA164" s="55"/>
      <c r="AB164" s="412"/>
      <c r="AC164" s="413"/>
      <c r="AD164" s="414"/>
      <c r="AE164" s="1"/>
      <c r="AF164" s="1"/>
      <c r="AG164" s="1"/>
      <c r="AH164" s="1"/>
      <c r="AI164" s="1"/>
      <c r="AJ164" s="1"/>
      <c r="AK164" s="1"/>
      <c r="AL164" s="1"/>
      <c r="AM164" s="1"/>
      <c r="AN164" s="1"/>
      <c r="AO164" s="1"/>
      <c r="AP164" s="1"/>
      <c r="AQ164" s="1"/>
      <c r="AR164" s="1"/>
      <c r="AS164" s="1"/>
      <c r="AT164" s="1"/>
      <c r="AU164" s="1"/>
      <c r="AV164" s="1"/>
      <c r="AW164" s="1"/>
    </row>
    <row r="165" spans="1:49" customFormat="1">
      <c r="A165" s="1074"/>
      <c r="B165" s="1555"/>
      <c r="C165" s="1267"/>
      <c r="D165" s="1478"/>
      <c r="E165" s="1084"/>
      <c r="F165" s="55"/>
      <c r="G165" s="1569"/>
      <c r="H165" s="1570"/>
      <c r="I165" s="1571"/>
      <c r="J165" s="419" t="s">
        <v>466</v>
      </c>
      <c r="K165" s="1582" t="s">
        <v>533</v>
      </c>
      <c r="L165" s="1582"/>
      <c r="M165" s="1582"/>
      <c r="N165" s="1582"/>
      <c r="O165" s="1582"/>
      <c r="P165" s="1582"/>
      <c r="Q165" s="1582"/>
      <c r="R165" s="1582"/>
      <c r="S165" s="1583"/>
      <c r="T165" s="1584"/>
      <c r="U165" s="1585"/>
      <c r="V165" s="1585"/>
      <c r="W165" s="1585"/>
      <c r="X165" s="1585"/>
      <c r="Y165" s="1585"/>
      <c r="Z165" s="73" t="s">
        <v>532</v>
      </c>
      <c r="AA165" s="55"/>
      <c r="AB165" s="412"/>
      <c r="AC165" s="413"/>
      <c r="AD165" s="414"/>
      <c r="AE165" s="1"/>
      <c r="AF165" s="1"/>
      <c r="AG165" s="1"/>
      <c r="AH165" s="1"/>
      <c r="AI165" s="1"/>
      <c r="AJ165" s="1"/>
      <c r="AK165" s="1"/>
      <c r="AL165" s="1"/>
      <c r="AM165" s="1"/>
      <c r="AN165" s="1"/>
      <c r="AO165" s="1"/>
      <c r="AP165" s="1"/>
      <c r="AQ165" s="1"/>
      <c r="AR165" s="1"/>
      <c r="AS165" s="1"/>
      <c r="AT165" s="1"/>
      <c r="AU165" s="1"/>
      <c r="AV165" s="1"/>
      <c r="AW165" s="1"/>
    </row>
    <row r="166" spans="1:49" customFormat="1">
      <c r="A166" s="1074"/>
      <c r="B166" s="1555"/>
      <c r="C166" s="1267"/>
      <c r="D166" s="1478"/>
      <c r="E166" s="1084"/>
      <c r="F166" s="55"/>
      <c r="G166" s="1572"/>
      <c r="H166" s="1573"/>
      <c r="I166" s="1574"/>
      <c r="J166" s="419" t="s">
        <v>468</v>
      </c>
      <c r="K166" s="1582" t="s">
        <v>534</v>
      </c>
      <c r="L166" s="1582"/>
      <c r="M166" s="1582"/>
      <c r="N166" s="1582"/>
      <c r="O166" s="1582"/>
      <c r="P166" s="1582"/>
      <c r="Q166" s="1582"/>
      <c r="R166" s="1582"/>
      <c r="S166" s="1583"/>
      <c r="T166" s="1584"/>
      <c r="U166" s="1585"/>
      <c r="V166" s="1585"/>
      <c r="W166" s="1585"/>
      <c r="X166" s="1585"/>
      <c r="Y166" s="1585"/>
      <c r="Z166" s="141" t="s">
        <v>532</v>
      </c>
      <c r="AA166" s="55"/>
      <c r="AB166" s="412"/>
      <c r="AC166" s="413"/>
      <c r="AD166" s="414"/>
      <c r="AE166" s="1"/>
      <c r="AF166" s="1"/>
      <c r="AG166" s="1"/>
      <c r="AH166" s="1"/>
      <c r="AI166" s="1"/>
      <c r="AJ166" s="1"/>
      <c r="AK166" s="1"/>
      <c r="AL166" s="1"/>
      <c r="AM166" s="1"/>
      <c r="AN166" s="1"/>
      <c r="AO166" s="1"/>
      <c r="AP166" s="1"/>
      <c r="AQ166" s="1"/>
      <c r="AR166" s="1"/>
      <c r="AS166" s="1"/>
      <c r="AT166" s="1"/>
      <c r="AU166" s="1"/>
      <c r="AV166" s="1"/>
      <c r="AW166" s="1"/>
    </row>
    <row r="167" spans="1:49" customFormat="1">
      <c r="A167" s="1074"/>
      <c r="B167" s="1555"/>
      <c r="C167" s="1267"/>
      <c r="D167" s="1478"/>
      <c r="E167" s="1084"/>
      <c r="F167" s="55"/>
      <c r="G167" s="258"/>
      <c r="H167" s="258"/>
      <c r="I167" s="258"/>
      <c r="J167" s="258"/>
      <c r="K167" s="258"/>
      <c r="L167" s="258"/>
      <c r="M167" s="258"/>
      <c r="N167" s="258"/>
      <c r="O167" s="258"/>
      <c r="P167" s="258"/>
      <c r="Q167" s="258"/>
      <c r="R167" s="258"/>
      <c r="S167" s="258"/>
      <c r="T167" s="258"/>
      <c r="U167" s="258"/>
      <c r="V167" s="258"/>
      <c r="W167" s="258"/>
      <c r="X167" s="258"/>
      <c r="Y167" s="258"/>
      <c r="Z167" s="258"/>
      <c r="AA167" s="55"/>
      <c r="AB167" s="412"/>
      <c r="AC167" s="413"/>
      <c r="AD167" s="414"/>
      <c r="AE167" s="1"/>
      <c r="AF167" s="1"/>
      <c r="AG167" s="1"/>
      <c r="AH167" s="1"/>
      <c r="AI167" s="1"/>
      <c r="AJ167" s="1"/>
      <c r="AK167" s="1"/>
      <c r="AL167" s="1"/>
      <c r="AM167" s="1"/>
      <c r="AN167" s="1"/>
      <c r="AO167" s="1"/>
      <c r="AP167" s="1"/>
      <c r="AQ167" s="1"/>
      <c r="AR167" s="1"/>
      <c r="AS167" s="1"/>
      <c r="AT167" s="1"/>
      <c r="AU167" s="1"/>
      <c r="AV167" s="1"/>
      <c r="AW167" s="1"/>
    </row>
    <row r="168" spans="1:49" customFormat="1">
      <c r="A168" s="1074"/>
      <c r="B168" s="1555"/>
      <c r="C168" s="1267"/>
      <c r="D168" s="1478"/>
      <c r="E168" s="1084"/>
      <c r="F168" s="55"/>
      <c r="G168" s="1" t="s">
        <v>535</v>
      </c>
      <c r="H168" s="1"/>
      <c r="I168" s="1"/>
      <c r="J168" s="1"/>
      <c r="K168" s="1"/>
      <c r="L168" s="1"/>
      <c r="M168" s="1"/>
      <c r="N168" s="1"/>
      <c r="O168" s="1"/>
      <c r="P168" s="1"/>
      <c r="Q168" s="1"/>
      <c r="R168" s="1"/>
      <c r="S168" s="1"/>
      <c r="T168" s="1"/>
      <c r="U168" s="1"/>
      <c r="V168" s="1"/>
      <c r="W168" s="1"/>
      <c r="X168" s="1"/>
      <c r="Y168" s="1"/>
      <c r="Z168" s="1"/>
      <c r="AA168" s="55"/>
      <c r="AB168" s="412"/>
      <c r="AC168" s="413"/>
      <c r="AD168" s="414"/>
      <c r="AE168" s="1"/>
      <c r="AF168" s="1"/>
      <c r="AG168" s="1"/>
      <c r="AH168" s="1"/>
      <c r="AI168" s="1"/>
      <c r="AJ168" s="1"/>
      <c r="AK168" s="1"/>
      <c r="AL168" s="1"/>
      <c r="AM168" s="1"/>
      <c r="AN168" s="1"/>
      <c r="AO168" s="1"/>
      <c r="AP168" s="1"/>
      <c r="AQ168" s="1"/>
      <c r="AR168" s="1"/>
      <c r="AS168" s="1"/>
      <c r="AT168" s="1"/>
      <c r="AU168" s="1"/>
      <c r="AV168" s="1"/>
      <c r="AW168" s="1"/>
    </row>
    <row r="169" spans="1:49" customFormat="1">
      <c r="A169" s="1074"/>
      <c r="B169" s="1555"/>
      <c r="C169" s="1267"/>
      <c r="D169" s="1478"/>
      <c r="E169" s="1084"/>
      <c r="F169" s="55"/>
      <c r="G169" s="1145" t="s">
        <v>536</v>
      </c>
      <c r="H169" s="1145"/>
      <c r="I169" s="1145"/>
      <c r="J169" s="1145"/>
      <c r="K169" s="1145"/>
      <c r="L169" s="1577" t="s">
        <v>487</v>
      </c>
      <c r="M169" s="1578"/>
      <c r="N169" s="1578"/>
      <c r="O169" s="1578"/>
      <c r="P169" s="1579"/>
      <c r="Q169" s="1145" t="s">
        <v>537</v>
      </c>
      <c r="R169" s="1145"/>
      <c r="S169" s="1145"/>
      <c r="T169" s="1145"/>
      <c r="U169" s="1145"/>
      <c r="V169" s="1577" t="s">
        <v>487</v>
      </c>
      <c r="W169" s="1578"/>
      <c r="X169" s="1578"/>
      <c r="Y169" s="1578"/>
      <c r="Z169" s="1579"/>
      <c r="AA169" s="55"/>
      <c r="AB169" s="412"/>
      <c r="AC169" s="413"/>
      <c r="AD169" s="414"/>
      <c r="AE169" s="1"/>
      <c r="AF169" s="1"/>
      <c r="AG169" s="1"/>
      <c r="AH169" s="1"/>
      <c r="AI169" s="1"/>
      <c r="AJ169" s="1"/>
      <c r="AK169" s="1"/>
      <c r="AL169" s="1"/>
      <c r="AM169" s="1"/>
      <c r="AN169" s="1"/>
      <c r="AO169" s="1"/>
      <c r="AP169" s="1"/>
      <c r="AQ169" s="1"/>
      <c r="AR169" s="1"/>
      <c r="AS169" s="1"/>
      <c r="AT169" s="1"/>
      <c r="AU169" s="1"/>
      <c r="AV169" s="1"/>
      <c r="AW169" s="1"/>
    </row>
    <row r="170" spans="1:49" customFormat="1">
      <c r="A170" s="1074"/>
      <c r="B170" s="1555"/>
      <c r="C170" s="1267"/>
      <c r="D170" s="1478"/>
      <c r="E170" s="1084"/>
      <c r="F170" s="55"/>
      <c r="G170" s="1050" t="s">
        <v>538</v>
      </c>
      <c r="H170" s="1051"/>
      <c r="I170" s="1051"/>
      <c r="J170" s="1051"/>
      <c r="K170" s="1051"/>
      <c r="L170" s="1577" t="s">
        <v>539</v>
      </c>
      <c r="M170" s="1578"/>
      <c r="N170" s="1578"/>
      <c r="O170" s="1578"/>
      <c r="P170" s="1579"/>
      <c r="Q170" s="1050" t="s">
        <v>540</v>
      </c>
      <c r="R170" s="1051"/>
      <c r="S170" s="1051"/>
      <c r="T170" s="1051"/>
      <c r="U170" s="1188"/>
      <c r="V170" s="1580"/>
      <c r="W170" s="1581"/>
      <c r="X170" s="1581"/>
      <c r="Y170" s="1581"/>
      <c r="Z170" s="141" t="s">
        <v>532</v>
      </c>
      <c r="AA170" s="55"/>
      <c r="AB170" s="412"/>
      <c r="AC170" s="413"/>
      <c r="AD170" s="414"/>
      <c r="AE170" s="1"/>
      <c r="AF170" s="1"/>
      <c r="AG170" s="1"/>
      <c r="AH170" s="1"/>
      <c r="AI170" s="1"/>
      <c r="AJ170" s="1"/>
      <c r="AK170" s="1"/>
      <c r="AL170" s="1"/>
      <c r="AM170" s="1"/>
      <c r="AN170" s="1"/>
      <c r="AO170" s="1"/>
      <c r="AP170" s="1"/>
      <c r="AQ170" s="1"/>
      <c r="AR170" s="1"/>
      <c r="AS170" s="1"/>
      <c r="AT170" s="1"/>
      <c r="AU170" s="1"/>
      <c r="AV170" s="1"/>
      <c r="AW170" s="1"/>
    </row>
    <row r="171" spans="1:49" customFormat="1">
      <c r="A171" s="1074"/>
      <c r="B171" s="1555"/>
      <c r="C171" s="1267"/>
      <c r="D171" s="1478"/>
      <c r="E171" s="1084"/>
      <c r="F171" s="55"/>
      <c r="G171" s="1145" t="s">
        <v>541</v>
      </c>
      <c r="H171" s="1145"/>
      <c r="I171" s="1145"/>
      <c r="J171" s="1145"/>
      <c r="K171" s="1145"/>
      <c r="L171" s="1316"/>
      <c r="M171" s="1052"/>
      <c r="N171" s="1052"/>
      <c r="O171" s="1052"/>
      <c r="P171" s="1052"/>
      <c r="Q171" s="1052"/>
      <c r="R171" s="1052"/>
      <c r="S171" s="1052"/>
      <c r="T171" s="1052"/>
      <c r="U171" s="1052"/>
      <c r="V171" s="1052"/>
      <c r="W171" s="1052"/>
      <c r="X171" s="1052"/>
      <c r="Y171" s="1052"/>
      <c r="Z171" s="1317"/>
      <c r="AA171" s="55"/>
      <c r="AB171" s="412"/>
      <c r="AC171" s="413"/>
      <c r="AD171" s="414"/>
      <c r="AE171" s="1"/>
      <c r="AF171" s="1"/>
      <c r="AG171" s="1"/>
      <c r="AH171" s="1"/>
      <c r="AI171" s="1"/>
      <c r="AJ171" s="1"/>
      <c r="AK171" s="1"/>
      <c r="AL171" s="1"/>
      <c r="AM171" s="1"/>
      <c r="AN171" s="1"/>
      <c r="AO171" s="1"/>
      <c r="AP171" s="1"/>
      <c r="AQ171" s="1"/>
      <c r="AR171" s="1"/>
      <c r="AS171" s="1"/>
      <c r="AT171" s="1"/>
      <c r="AU171" s="1"/>
      <c r="AV171" s="1"/>
      <c r="AW171" s="1"/>
    </row>
    <row r="172" spans="1:49" customFormat="1">
      <c r="A172" s="1074"/>
      <c r="B172" s="1555"/>
      <c r="C172" s="1267"/>
      <c r="D172" s="1478"/>
      <c r="E172" s="1084"/>
      <c r="F172" s="55"/>
      <c r="G172" s="90"/>
      <c r="H172" s="90"/>
      <c r="I172" s="90"/>
      <c r="J172" s="90"/>
      <c r="K172" s="90"/>
      <c r="L172" s="9"/>
      <c r="M172" s="9"/>
      <c r="N172" s="9"/>
      <c r="O172" s="9"/>
      <c r="P172" s="9"/>
      <c r="Q172" s="9"/>
      <c r="R172" s="9"/>
      <c r="S172" s="9"/>
      <c r="T172" s="9"/>
      <c r="U172" s="9"/>
      <c r="V172" s="9"/>
      <c r="W172" s="9"/>
      <c r="X172" s="9"/>
      <c r="Y172" s="9"/>
      <c r="Z172" s="9"/>
      <c r="AA172" s="55"/>
      <c r="AB172" s="412"/>
      <c r="AC172" s="413"/>
      <c r="AD172" s="414"/>
      <c r="AE172" s="1"/>
      <c r="AF172" s="1"/>
      <c r="AG172" s="1"/>
      <c r="AH172" s="1"/>
      <c r="AI172" s="1"/>
      <c r="AJ172" s="1"/>
      <c r="AK172" s="1"/>
      <c r="AL172" s="1"/>
      <c r="AM172" s="1"/>
      <c r="AN172" s="1"/>
      <c r="AO172" s="1"/>
      <c r="AP172" s="1"/>
      <c r="AQ172" s="1"/>
      <c r="AR172" s="1"/>
      <c r="AS172" s="1"/>
      <c r="AT172" s="1"/>
      <c r="AU172" s="1"/>
      <c r="AV172" s="1"/>
      <c r="AW172" s="1"/>
    </row>
    <row r="173" spans="1:49" customFormat="1">
      <c r="A173" s="1074"/>
      <c r="B173" s="1555"/>
      <c r="C173" s="1267"/>
      <c r="D173" s="1478"/>
      <c r="E173" s="1084"/>
      <c r="F173" s="55"/>
      <c r="G173" s="90"/>
      <c r="H173" s="90"/>
      <c r="I173" s="90"/>
      <c r="J173" s="90"/>
      <c r="K173" s="90"/>
      <c r="L173" s="9"/>
      <c r="M173" s="9"/>
      <c r="N173" s="9"/>
      <c r="O173" s="9"/>
      <c r="P173" s="9"/>
      <c r="Q173" s="9"/>
      <c r="R173" s="9"/>
      <c r="S173" s="9"/>
      <c r="T173" s="9"/>
      <c r="U173" s="9"/>
      <c r="V173" s="9"/>
      <c r="W173" s="9"/>
      <c r="X173" s="9"/>
      <c r="Y173" s="9"/>
      <c r="Z173" s="9"/>
      <c r="AA173" s="55"/>
      <c r="AB173" s="412"/>
      <c r="AC173" s="413"/>
      <c r="AD173" s="414"/>
      <c r="AE173" s="1"/>
      <c r="AF173" s="1"/>
      <c r="AG173" s="1"/>
      <c r="AH173" s="1"/>
      <c r="AI173" s="1"/>
      <c r="AJ173" s="1"/>
      <c r="AK173" s="1"/>
      <c r="AL173" s="1"/>
      <c r="AM173" s="1"/>
      <c r="AN173" s="1"/>
      <c r="AO173" s="1"/>
      <c r="AP173" s="1"/>
      <c r="AQ173" s="1"/>
      <c r="AR173" s="1"/>
      <c r="AS173" s="1"/>
      <c r="AT173" s="1"/>
      <c r="AU173" s="1"/>
      <c r="AV173" s="1"/>
      <c r="AW173" s="1"/>
    </row>
    <row r="174" spans="1:49" customFormat="1">
      <c r="A174" s="1074"/>
      <c r="B174" s="1555"/>
      <c r="C174" s="1267"/>
      <c r="D174" s="1478"/>
      <c r="E174" s="1084"/>
      <c r="F174" s="55"/>
      <c r="G174" s="90"/>
      <c r="H174" s="90"/>
      <c r="I174" s="90"/>
      <c r="J174" s="90"/>
      <c r="K174" s="90"/>
      <c r="L174" s="9"/>
      <c r="M174" s="9"/>
      <c r="N174" s="9"/>
      <c r="O174" s="9"/>
      <c r="P174" s="9"/>
      <c r="Q174" s="9"/>
      <c r="R174" s="9"/>
      <c r="S174" s="9"/>
      <c r="T174" s="9"/>
      <c r="U174" s="9"/>
      <c r="V174" s="9"/>
      <c r="W174" s="9"/>
      <c r="X174" s="9"/>
      <c r="Y174" s="9"/>
      <c r="Z174" s="9"/>
      <c r="AA174" s="55"/>
      <c r="AB174" s="412"/>
      <c r="AC174" s="413"/>
      <c r="AD174" s="414"/>
      <c r="AE174" s="1"/>
      <c r="AF174" s="1"/>
      <c r="AG174" s="1"/>
      <c r="AH174" s="1"/>
      <c r="AI174" s="1"/>
      <c r="AJ174" s="1"/>
      <c r="AK174" s="1"/>
      <c r="AL174" s="1"/>
      <c r="AM174" s="1"/>
      <c r="AN174" s="1"/>
      <c r="AO174" s="1"/>
      <c r="AP174" s="1"/>
      <c r="AQ174" s="1"/>
      <c r="AR174" s="1"/>
      <c r="AS174" s="1"/>
      <c r="AT174" s="1"/>
      <c r="AU174" s="1"/>
      <c r="AV174" s="1"/>
      <c r="AW174" s="1"/>
    </row>
    <row r="175" spans="1:49" customFormat="1" ht="6.6" customHeight="1">
      <c r="A175" s="91"/>
      <c r="B175" s="92"/>
      <c r="C175" s="402"/>
      <c r="D175" s="509"/>
      <c r="E175" s="196"/>
      <c r="F175" s="357"/>
      <c r="G175" s="139"/>
      <c r="H175" s="139"/>
      <c r="I175" s="139"/>
      <c r="J175" s="139"/>
      <c r="K175" s="139"/>
      <c r="L175" s="79"/>
      <c r="M175" s="79"/>
      <c r="N175" s="79"/>
      <c r="O175" s="79"/>
      <c r="P175" s="79"/>
      <c r="Q175" s="79"/>
      <c r="R175" s="79"/>
      <c r="S175" s="79"/>
      <c r="T175" s="79"/>
      <c r="U175" s="79"/>
      <c r="V175" s="79"/>
      <c r="W175" s="79"/>
      <c r="X175" s="79"/>
      <c r="Y175" s="79"/>
      <c r="Z175" s="79"/>
      <c r="AA175" s="357"/>
      <c r="AB175" s="420"/>
      <c r="AC175" s="421"/>
      <c r="AD175" s="422"/>
      <c r="AE175" s="1"/>
      <c r="AF175" s="1"/>
      <c r="AG175" s="1"/>
      <c r="AH175" s="1"/>
      <c r="AI175" s="1"/>
      <c r="AJ175" s="1"/>
      <c r="AK175" s="1"/>
      <c r="AL175" s="1"/>
      <c r="AM175" s="1"/>
      <c r="AN175" s="1"/>
      <c r="AO175" s="1"/>
      <c r="AP175" s="1"/>
      <c r="AQ175" s="1"/>
      <c r="AR175" s="1"/>
      <c r="AS175" s="1"/>
      <c r="AT175" s="1"/>
      <c r="AU175" s="1"/>
      <c r="AV175" s="1"/>
      <c r="AW175" s="1"/>
    </row>
    <row r="176" spans="1:49" customFormat="1" ht="6.6" customHeight="1">
      <c r="A176" s="97"/>
      <c r="B176" s="98"/>
      <c r="C176" s="423"/>
      <c r="D176" s="510"/>
      <c r="E176" s="335"/>
      <c r="F176" s="424"/>
      <c r="G176" s="257"/>
      <c r="H176" s="257"/>
      <c r="I176" s="257"/>
      <c r="J176" s="257"/>
      <c r="K176" s="257"/>
      <c r="L176" s="257"/>
      <c r="M176" s="257"/>
      <c r="N176" s="257"/>
      <c r="O176" s="257"/>
      <c r="P176" s="257"/>
      <c r="Q176" s="257"/>
      <c r="R176" s="257"/>
      <c r="S176" s="257"/>
      <c r="T176" s="257"/>
      <c r="U176" s="257"/>
      <c r="V176" s="257"/>
      <c r="W176" s="257"/>
      <c r="X176" s="257"/>
      <c r="Y176" s="257"/>
      <c r="Z176" s="257"/>
      <c r="AA176" s="424"/>
      <c r="AB176" s="425"/>
      <c r="AC176" s="426"/>
      <c r="AD176" s="427"/>
      <c r="AE176" s="1"/>
      <c r="AF176" s="1"/>
      <c r="AG176" s="1"/>
      <c r="AH176" s="1"/>
      <c r="AI176" s="1"/>
      <c r="AJ176" s="1"/>
      <c r="AK176" s="1"/>
      <c r="AL176" s="1"/>
      <c r="AM176" s="1"/>
      <c r="AN176" s="1"/>
      <c r="AO176" s="1"/>
      <c r="AP176" s="1"/>
      <c r="AQ176" s="1"/>
      <c r="AR176" s="1"/>
      <c r="AS176" s="1"/>
      <c r="AT176" s="1"/>
      <c r="AU176" s="1"/>
      <c r="AV176" s="1"/>
      <c r="AW176" s="1"/>
    </row>
    <row r="177" spans="1:49" customFormat="1" ht="13.5" customHeight="1">
      <c r="A177" s="1074" t="s">
        <v>542</v>
      </c>
      <c r="B177" s="78">
        <v>15</v>
      </c>
      <c r="C177" s="1267" t="s">
        <v>543</v>
      </c>
      <c r="D177" s="1478" t="s">
        <v>504</v>
      </c>
      <c r="E177" s="1084" t="s">
        <v>544</v>
      </c>
      <c r="F177" s="55"/>
      <c r="G177" s="1075" t="s">
        <v>49</v>
      </c>
      <c r="H177" s="1075"/>
      <c r="I177" s="1075"/>
      <c r="J177" s="1075"/>
      <c r="K177" s="1075"/>
      <c r="L177" s="1075"/>
      <c r="M177" s="1075"/>
      <c r="N177" s="1557" t="s">
        <v>521</v>
      </c>
      <c r="O177" s="1558"/>
      <c r="P177" s="1558"/>
      <c r="Q177" s="1558"/>
      <c r="R177" s="1558"/>
      <c r="S177" s="1558"/>
      <c r="T177" s="1558"/>
      <c r="U177" s="1558"/>
      <c r="V177" s="1558"/>
      <c r="W177" s="1558"/>
      <c r="X177" s="1558"/>
      <c r="Y177" s="1558"/>
      <c r="Z177" s="1559"/>
      <c r="AA177" s="55"/>
      <c r="AB177" s="1456" t="s">
        <v>90</v>
      </c>
      <c r="AC177" s="1457"/>
      <c r="AD177" s="1458"/>
      <c r="AE177" s="1"/>
      <c r="AF177" s="1"/>
      <c r="AG177" s="1"/>
      <c r="AH177" s="1"/>
      <c r="AI177" s="1"/>
      <c r="AJ177" s="1"/>
      <c r="AK177" s="1"/>
      <c r="AL177" s="1"/>
      <c r="AM177" s="1"/>
      <c r="AN177" s="1"/>
      <c r="AO177" s="1"/>
      <c r="AP177" s="1"/>
      <c r="AQ177" s="1"/>
      <c r="AR177" s="1"/>
      <c r="AS177" s="1"/>
      <c r="AT177" s="1"/>
      <c r="AU177" s="1"/>
      <c r="AV177" s="1"/>
      <c r="AW177" s="1"/>
    </row>
    <row r="178" spans="1:49" customFormat="1">
      <c r="A178" s="1074"/>
      <c r="B178" s="78"/>
      <c r="C178" s="1267"/>
      <c r="D178" s="1478"/>
      <c r="E178" s="1084"/>
      <c r="F178" s="1"/>
      <c r="G178" s="1075"/>
      <c r="H178" s="1075"/>
      <c r="I178" s="1075"/>
      <c r="J178" s="1075"/>
      <c r="K178" s="1075"/>
      <c r="L178" s="1075"/>
      <c r="M178" s="1075"/>
      <c r="N178" s="1560"/>
      <c r="O178" s="1561"/>
      <c r="P178" s="1561"/>
      <c r="Q178" s="1561"/>
      <c r="R178" s="1561"/>
      <c r="S178" s="1561"/>
      <c r="T178" s="1561"/>
      <c r="U178" s="1561"/>
      <c r="V178" s="1561"/>
      <c r="W178" s="1561"/>
      <c r="X178" s="1561"/>
      <c r="Y178" s="1561"/>
      <c r="Z178" s="1562"/>
      <c r="AA178" s="1"/>
      <c r="AB178" s="1456"/>
      <c r="AC178" s="1457"/>
      <c r="AD178" s="1458"/>
      <c r="AE178" s="1"/>
      <c r="AF178" s="1"/>
      <c r="AG178" s="1"/>
      <c r="AH178" s="1"/>
      <c r="AI178" s="1"/>
      <c r="AJ178" s="1"/>
      <c r="AK178" s="1"/>
      <c r="AL178" s="1"/>
      <c r="AM178" s="1"/>
      <c r="AN178" s="1"/>
      <c r="AO178" s="1"/>
      <c r="AP178" s="1"/>
      <c r="AQ178" s="1"/>
      <c r="AR178" s="1"/>
      <c r="AS178" s="1"/>
      <c r="AT178" s="1"/>
      <c r="AU178" s="1"/>
      <c r="AV178" s="1"/>
      <c r="AW178" s="1"/>
    </row>
    <row r="179" spans="1:49" customFormat="1" ht="13.8" thickBot="1">
      <c r="A179" s="1074"/>
      <c r="B179" s="78"/>
      <c r="C179" s="1267"/>
      <c r="D179" s="1478"/>
      <c r="E179" s="1084"/>
      <c r="F179" s="55"/>
      <c r="G179" s="258"/>
      <c r="H179" s="258"/>
      <c r="I179" s="258"/>
      <c r="J179" s="258"/>
      <c r="K179" s="258"/>
      <c r="L179" s="258"/>
      <c r="M179" s="258"/>
      <c r="N179" s="258"/>
      <c r="O179" s="258"/>
      <c r="P179" s="258"/>
      <c r="Q179" s="258"/>
      <c r="R179" s="258"/>
      <c r="S179" s="258"/>
      <c r="T179" s="258"/>
      <c r="U179" s="258"/>
      <c r="V179" s="258"/>
      <c r="W179" s="258"/>
      <c r="X179" s="258"/>
      <c r="Y179" s="258"/>
      <c r="Z179" s="258"/>
      <c r="AA179" s="55"/>
      <c r="AB179" s="1456"/>
      <c r="AC179" s="1457"/>
      <c r="AD179" s="1458"/>
      <c r="AE179" s="1"/>
      <c r="AF179" s="1"/>
      <c r="AG179" s="1"/>
      <c r="AH179" s="1"/>
      <c r="AI179" s="1"/>
      <c r="AJ179" s="1"/>
      <c r="AK179" s="1"/>
      <c r="AL179" s="1"/>
      <c r="AM179" s="1"/>
      <c r="AN179" s="1"/>
      <c r="AO179" s="1"/>
      <c r="AP179" s="1"/>
      <c r="AQ179" s="1"/>
      <c r="AR179" s="1"/>
      <c r="AS179" s="1"/>
      <c r="AT179" s="1"/>
      <c r="AU179" s="1"/>
      <c r="AV179" s="1"/>
      <c r="AW179" s="1"/>
    </row>
    <row r="180" spans="1:49" customFormat="1" ht="13.8" thickTop="1">
      <c r="A180" s="1074"/>
      <c r="B180" s="78"/>
      <c r="C180" s="1267"/>
      <c r="D180" s="1478"/>
      <c r="E180" s="1084"/>
      <c r="F180" s="55"/>
      <c r="G180" s="1163" t="s">
        <v>545</v>
      </c>
      <c r="H180" s="1163"/>
      <c r="I180" s="1163"/>
      <c r="J180" s="1163"/>
      <c r="K180" s="1163"/>
      <c r="L180" s="1163"/>
      <c r="M180" s="1163"/>
      <c r="N180" s="1163"/>
      <c r="O180" s="1163"/>
      <c r="P180" s="1163"/>
      <c r="Q180" s="1163"/>
      <c r="R180" s="1591"/>
      <c r="S180" s="1592" t="s">
        <v>546</v>
      </c>
      <c r="T180" s="1593"/>
      <c r="U180" s="1593"/>
      <c r="V180" s="1593"/>
      <c r="W180" s="1593"/>
      <c r="X180" s="1593"/>
      <c r="Y180" s="1593"/>
      <c r="Z180" s="1594"/>
      <c r="AA180" s="55"/>
      <c r="AB180" s="412"/>
      <c r="AC180" s="413"/>
      <c r="AD180" s="414"/>
      <c r="AE180" s="1"/>
      <c r="AF180" s="1"/>
      <c r="AG180" s="1"/>
      <c r="AH180" s="1"/>
      <c r="AI180" s="1"/>
      <c r="AJ180" s="1"/>
      <c r="AK180" s="1"/>
      <c r="AL180" s="1"/>
      <c r="AM180" s="1"/>
      <c r="AN180" s="1"/>
      <c r="AO180" s="1"/>
      <c r="AP180" s="1"/>
      <c r="AQ180" s="1"/>
      <c r="AR180" s="1"/>
      <c r="AS180" s="1"/>
      <c r="AT180" s="1"/>
      <c r="AU180" s="1"/>
      <c r="AV180" s="1"/>
      <c r="AW180" s="1"/>
    </row>
    <row r="181" spans="1:49" customFormat="1" ht="13.8" thickBot="1">
      <c r="A181" s="1074"/>
      <c r="B181" s="78"/>
      <c r="C181" s="1267"/>
      <c r="D181" s="1478"/>
      <c r="E181" s="1084"/>
      <c r="F181" s="55"/>
      <c r="G181" s="114"/>
      <c r="H181" s="114"/>
      <c r="I181" s="114"/>
      <c r="J181" s="114"/>
      <c r="K181" s="114"/>
      <c r="L181" s="114"/>
      <c r="M181" s="114"/>
      <c r="N181" s="114"/>
      <c r="O181" s="114"/>
      <c r="P181" s="114"/>
      <c r="Q181" s="114"/>
      <c r="R181" s="428"/>
      <c r="S181" s="1595"/>
      <c r="T181" s="1596"/>
      <c r="U181" s="1596"/>
      <c r="V181" s="1596"/>
      <c r="W181" s="1596"/>
      <c r="X181" s="1596"/>
      <c r="Y181" s="1596"/>
      <c r="Z181" s="429" t="s">
        <v>532</v>
      </c>
      <c r="AA181" s="55"/>
      <c r="AB181" s="412"/>
      <c r="AC181" s="413"/>
      <c r="AD181" s="414"/>
      <c r="AE181" s="1"/>
      <c r="AF181" s="1"/>
      <c r="AG181" s="1"/>
      <c r="AH181" s="1"/>
      <c r="AI181" s="1"/>
      <c r="AJ181" s="1"/>
      <c r="AK181" s="1"/>
      <c r="AL181" s="1"/>
      <c r="AM181" s="1"/>
      <c r="AN181" s="1"/>
      <c r="AO181" s="1"/>
      <c r="AP181" s="1"/>
      <c r="AQ181" s="1"/>
      <c r="AR181" s="1"/>
      <c r="AS181" s="1"/>
      <c r="AT181" s="1"/>
      <c r="AU181" s="1"/>
      <c r="AV181" s="1"/>
      <c r="AW181" s="1"/>
    </row>
    <row r="182" spans="1:49" customFormat="1" ht="13.8" thickTop="1">
      <c r="A182" s="1074"/>
      <c r="B182" s="78"/>
      <c r="C182" s="1267"/>
      <c r="D182" s="1478"/>
      <c r="E182" s="1084"/>
      <c r="F182" s="55"/>
      <c r="G182" s="125"/>
      <c r="H182" s="125"/>
      <c r="I182" s="125"/>
      <c r="J182" s="125"/>
      <c r="K182" s="125"/>
      <c r="L182" s="125"/>
      <c r="M182" s="125"/>
      <c r="N182" s="125"/>
      <c r="O182" s="125"/>
      <c r="P182" s="125"/>
      <c r="Q182" s="125"/>
      <c r="R182" s="1597" t="s">
        <v>547</v>
      </c>
      <c r="S182" s="1597"/>
      <c r="T182" s="1597"/>
      <c r="U182" s="1597"/>
      <c r="V182" s="1597"/>
      <c r="W182" s="1597"/>
      <c r="X182" s="1597"/>
      <c r="Y182" s="1597"/>
      <c r="Z182" s="1597"/>
      <c r="AA182" s="1598"/>
      <c r="AB182" s="412"/>
      <c r="AC182" s="413"/>
      <c r="AD182" s="414"/>
      <c r="AE182" s="1"/>
      <c r="AF182" s="1"/>
      <c r="AG182" s="1"/>
      <c r="AH182" s="1"/>
      <c r="AI182" s="1"/>
      <c r="AJ182" s="1"/>
      <c r="AK182" s="1"/>
      <c r="AL182" s="1"/>
      <c r="AM182" s="1"/>
      <c r="AN182" s="1"/>
      <c r="AO182" s="1"/>
      <c r="AP182" s="1"/>
      <c r="AQ182" s="1"/>
      <c r="AR182" s="1"/>
      <c r="AS182" s="1"/>
      <c r="AT182" s="1"/>
      <c r="AU182" s="1"/>
      <c r="AV182" s="1"/>
      <c r="AW182" s="1"/>
    </row>
    <row r="183" spans="1:49" customFormat="1">
      <c r="A183" s="1074"/>
      <c r="B183" s="78"/>
      <c r="C183" s="1267"/>
      <c r="D183" s="1478"/>
      <c r="E183" s="1084"/>
      <c r="F183" s="55"/>
      <c r="G183" s="1" t="s">
        <v>548</v>
      </c>
      <c r="H183" s="1"/>
      <c r="I183" s="1"/>
      <c r="J183" s="1"/>
      <c r="K183" s="1"/>
      <c r="L183" s="1"/>
      <c r="M183" s="1"/>
      <c r="N183" s="1"/>
      <c r="O183" s="1"/>
      <c r="P183" s="1"/>
      <c r="Q183" s="1"/>
      <c r="R183" s="1"/>
      <c r="S183" s="1"/>
      <c r="T183" s="1"/>
      <c r="U183" s="1"/>
      <c r="V183" s="1"/>
      <c r="W183" s="1"/>
      <c r="X183" s="1"/>
      <c r="Y183" s="1"/>
      <c r="Z183" s="1"/>
      <c r="AA183" s="55"/>
      <c r="AB183" s="412"/>
      <c r="AC183" s="413"/>
      <c r="AD183" s="414"/>
      <c r="AE183" s="1"/>
      <c r="AF183" s="1"/>
      <c r="AG183" s="1"/>
      <c r="AH183" s="1"/>
      <c r="AI183" s="1"/>
      <c r="AJ183" s="1"/>
      <c r="AK183" s="1"/>
      <c r="AL183" s="1"/>
      <c r="AM183" s="1"/>
      <c r="AN183" s="1"/>
      <c r="AO183" s="1"/>
      <c r="AP183" s="1"/>
      <c r="AQ183" s="1"/>
      <c r="AR183" s="1"/>
      <c r="AS183" s="1"/>
      <c r="AT183" s="1"/>
      <c r="AU183" s="1"/>
      <c r="AV183" s="1"/>
      <c r="AW183" s="1"/>
    </row>
    <row r="184" spans="1:49" customFormat="1">
      <c r="A184" s="1074"/>
      <c r="B184" s="78"/>
      <c r="C184" s="1267"/>
      <c r="D184" s="1478"/>
      <c r="E184" s="1084"/>
      <c r="F184" s="55"/>
      <c r="G184" s="1050" t="s">
        <v>528</v>
      </c>
      <c r="H184" s="1051"/>
      <c r="I184" s="1051"/>
      <c r="J184" s="1051"/>
      <c r="K184" s="1051"/>
      <c r="L184" s="1051"/>
      <c r="M184" s="1051"/>
      <c r="N184" s="1051"/>
      <c r="O184" s="1051"/>
      <c r="P184" s="1051"/>
      <c r="Q184" s="1051"/>
      <c r="R184" s="1051"/>
      <c r="S184" s="1051"/>
      <c r="T184" s="1188"/>
      <c r="U184" s="1050" t="s">
        <v>549</v>
      </c>
      <c r="V184" s="1051"/>
      <c r="W184" s="1051"/>
      <c r="X184" s="1051"/>
      <c r="Y184" s="1051"/>
      <c r="Z184" s="1188"/>
      <c r="AA184" s="55"/>
      <c r="AB184" s="412"/>
      <c r="AC184" s="413"/>
      <c r="AD184" s="414"/>
      <c r="AE184" s="1"/>
      <c r="AF184" s="1"/>
      <c r="AG184" s="1"/>
      <c r="AH184" s="1"/>
      <c r="AI184" s="1"/>
      <c r="AJ184" s="1"/>
      <c r="AK184" s="1"/>
      <c r="AL184" s="1"/>
      <c r="AM184" s="1"/>
      <c r="AN184" s="1"/>
      <c r="AO184" s="1"/>
      <c r="AP184" s="1"/>
      <c r="AQ184" s="1"/>
      <c r="AR184" s="1"/>
      <c r="AS184" s="1"/>
      <c r="AT184" s="1"/>
      <c r="AU184" s="1"/>
      <c r="AV184" s="1"/>
      <c r="AW184" s="1"/>
    </row>
    <row r="185" spans="1:49" customFormat="1">
      <c r="A185" s="1074"/>
      <c r="B185" s="78"/>
      <c r="C185" s="1267"/>
      <c r="D185" s="1478"/>
      <c r="E185" s="1084"/>
      <c r="F185" s="55"/>
      <c r="G185" s="1566" t="s">
        <v>550</v>
      </c>
      <c r="H185" s="1567"/>
      <c r="I185" s="1568"/>
      <c r="J185" s="1575" t="s">
        <v>464</v>
      </c>
      <c r="K185" s="1054" t="s">
        <v>551</v>
      </c>
      <c r="L185" s="1054"/>
      <c r="M185" s="1054"/>
      <c r="N185" s="1054"/>
      <c r="O185" s="1054"/>
      <c r="P185" s="1054"/>
      <c r="Q185" s="1054"/>
      <c r="R185" s="1054"/>
      <c r="S185" s="1054"/>
      <c r="T185" s="1055"/>
      <c r="U185" s="1586"/>
      <c r="V185" s="1587"/>
      <c r="W185" s="1587"/>
      <c r="X185" s="1587"/>
      <c r="Y185" s="1587"/>
      <c r="Z185" s="974" t="s">
        <v>532</v>
      </c>
      <c r="AA185" s="55"/>
      <c r="AB185" s="412"/>
      <c r="AC185" s="413"/>
      <c r="AD185" s="414"/>
      <c r="AE185" s="1"/>
      <c r="AF185" s="1"/>
      <c r="AG185" s="1"/>
      <c r="AH185" s="1"/>
      <c r="AI185" s="1"/>
      <c r="AJ185" s="1"/>
      <c r="AK185" s="1"/>
      <c r="AL185" s="1"/>
      <c r="AM185" s="1"/>
      <c r="AN185" s="1"/>
      <c r="AO185" s="1"/>
      <c r="AP185" s="1"/>
      <c r="AQ185" s="1"/>
      <c r="AR185" s="1"/>
      <c r="AS185" s="1"/>
      <c r="AT185" s="1"/>
      <c r="AU185" s="1"/>
      <c r="AV185" s="1"/>
      <c r="AW185" s="1"/>
    </row>
    <row r="186" spans="1:49" customFormat="1">
      <c r="A186" s="1074"/>
      <c r="B186" s="78"/>
      <c r="C186" s="1267"/>
      <c r="D186" s="1478"/>
      <c r="E186" s="1084"/>
      <c r="F186" s="55"/>
      <c r="G186" s="1569"/>
      <c r="H186" s="1570"/>
      <c r="I186" s="1571"/>
      <c r="J186" s="1576"/>
      <c r="K186" s="1057"/>
      <c r="L186" s="1057"/>
      <c r="M186" s="1057"/>
      <c r="N186" s="1057"/>
      <c r="O186" s="1057"/>
      <c r="P186" s="1057"/>
      <c r="Q186" s="1057"/>
      <c r="R186" s="1057"/>
      <c r="S186" s="1057"/>
      <c r="T186" s="1058"/>
      <c r="U186" s="1588"/>
      <c r="V186" s="1589"/>
      <c r="W186" s="1589"/>
      <c r="X186" s="1589"/>
      <c r="Y186" s="1589"/>
      <c r="Z186" s="977"/>
      <c r="AA186" s="55"/>
      <c r="AB186" s="412"/>
      <c r="AC186" s="413"/>
      <c r="AD186" s="414"/>
      <c r="AE186" s="1"/>
      <c r="AF186" s="1"/>
      <c r="AG186" s="1"/>
      <c r="AH186" s="1"/>
      <c r="AI186" s="1"/>
      <c r="AJ186" s="1"/>
      <c r="AK186" s="1"/>
      <c r="AL186" s="1"/>
      <c r="AM186" s="1"/>
      <c r="AN186" s="1"/>
      <c r="AO186" s="1"/>
      <c r="AP186" s="1"/>
      <c r="AQ186" s="1"/>
      <c r="AR186" s="1"/>
      <c r="AS186" s="1"/>
      <c r="AT186" s="1"/>
      <c r="AU186" s="1"/>
      <c r="AV186" s="1"/>
      <c r="AW186" s="1"/>
    </row>
    <row r="187" spans="1:49" customFormat="1">
      <c r="A187" s="1074"/>
      <c r="B187" s="78"/>
      <c r="C187" s="1267"/>
      <c r="D187" s="1478"/>
      <c r="E187" s="1084"/>
      <c r="F187" s="55"/>
      <c r="G187" s="1569"/>
      <c r="H187" s="1570"/>
      <c r="I187" s="1571"/>
      <c r="J187" s="419" t="s">
        <v>466</v>
      </c>
      <c r="K187" s="1582" t="s">
        <v>552</v>
      </c>
      <c r="L187" s="1582"/>
      <c r="M187" s="1582"/>
      <c r="N187" s="1582"/>
      <c r="O187" s="1582"/>
      <c r="P187" s="1582"/>
      <c r="Q187" s="1582"/>
      <c r="R187" s="1582"/>
      <c r="S187" s="1582"/>
      <c r="T187" s="1583"/>
      <c r="U187" s="1584"/>
      <c r="V187" s="1585"/>
      <c r="W187" s="1585"/>
      <c r="X187" s="1585"/>
      <c r="Y187" s="1585"/>
      <c r="Z187" s="141" t="s">
        <v>532</v>
      </c>
      <c r="AA187" s="55"/>
      <c r="AB187" s="412"/>
      <c r="AC187" s="413"/>
      <c r="AD187" s="414"/>
      <c r="AE187" s="1"/>
      <c r="AF187" s="1"/>
      <c r="AG187" s="1"/>
      <c r="AH187" s="1"/>
      <c r="AI187" s="1"/>
      <c r="AJ187" s="1"/>
      <c r="AK187" s="1"/>
      <c r="AL187" s="1"/>
      <c r="AM187" s="1"/>
      <c r="AN187" s="1"/>
      <c r="AO187" s="1"/>
      <c r="AP187" s="1"/>
      <c r="AQ187" s="1"/>
      <c r="AR187" s="1"/>
      <c r="AS187" s="1"/>
      <c r="AT187" s="1"/>
      <c r="AU187" s="1"/>
      <c r="AV187" s="1"/>
      <c r="AW187" s="1"/>
    </row>
    <row r="188" spans="1:49" customFormat="1">
      <c r="A188" s="1074"/>
      <c r="B188" s="78"/>
      <c r="C188" s="1267"/>
      <c r="D188" s="1478"/>
      <c r="E188" s="1084"/>
      <c r="F188" s="55"/>
      <c r="G188" s="1569"/>
      <c r="H188" s="1570"/>
      <c r="I188" s="1571"/>
      <c r="J188" s="1575" t="s">
        <v>468</v>
      </c>
      <c r="K188" s="1054" t="s">
        <v>553</v>
      </c>
      <c r="L188" s="1054"/>
      <c r="M188" s="1054"/>
      <c r="N188" s="1054"/>
      <c r="O188" s="1054"/>
      <c r="P188" s="1054"/>
      <c r="Q188" s="1054"/>
      <c r="R188" s="1054"/>
      <c r="S188" s="1054"/>
      <c r="T188" s="1055"/>
      <c r="U188" s="1586"/>
      <c r="V188" s="1587"/>
      <c r="W188" s="1587"/>
      <c r="X188" s="1587"/>
      <c r="Y188" s="1587"/>
      <c r="Z188" s="974" t="s">
        <v>532</v>
      </c>
      <c r="AA188" s="55"/>
      <c r="AB188" s="412"/>
      <c r="AC188" s="413"/>
      <c r="AD188" s="414"/>
      <c r="AE188" s="1"/>
      <c r="AF188" s="1"/>
      <c r="AG188" s="1"/>
      <c r="AH188" s="1"/>
      <c r="AI188" s="1"/>
      <c r="AJ188" s="1"/>
      <c r="AK188" s="1"/>
      <c r="AL188" s="1"/>
      <c r="AM188" s="1"/>
      <c r="AN188" s="1"/>
      <c r="AO188" s="1"/>
      <c r="AP188" s="1"/>
      <c r="AQ188" s="1"/>
      <c r="AR188" s="1"/>
      <c r="AS188" s="1"/>
      <c r="AT188" s="1"/>
      <c r="AU188" s="1"/>
      <c r="AV188" s="1"/>
      <c r="AW188" s="1"/>
    </row>
    <row r="189" spans="1:49" customFormat="1">
      <c r="A189" s="1074"/>
      <c r="B189" s="78"/>
      <c r="C189" s="1267"/>
      <c r="D189" s="1478"/>
      <c r="E189" s="1084"/>
      <c r="F189" s="55"/>
      <c r="G189" s="1569"/>
      <c r="H189" s="1570"/>
      <c r="I189" s="1571"/>
      <c r="J189" s="1590"/>
      <c r="K189" s="1057"/>
      <c r="L189" s="1057"/>
      <c r="M189" s="1057"/>
      <c r="N189" s="1057"/>
      <c r="O189" s="1057"/>
      <c r="P189" s="1057"/>
      <c r="Q189" s="1057"/>
      <c r="R189" s="1057"/>
      <c r="S189" s="1057"/>
      <c r="T189" s="1058"/>
      <c r="U189" s="1588"/>
      <c r="V189" s="1589"/>
      <c r="W189" s="1589"/>
      <c r="X189" s="1589"/>
      <c r="Y189" s="1589"/>
      <c r="Z189" s="1043"/>
      <c r="AA189" s="55"/>
      <c r="AB189" s="412"/>
      <c r="AC189" s="413"/>
      <c r="AD189" s="414"/>
      <c r="AE189" s="1"/>
      <c r="AF189" s="1"/>
      <c r="AG189" s="1"/>
      <c r="AH189" s="1"/>
      <c r="AI189" s="1"/>
      <c r="AJ189" s="1"/>
      <c r="AK189" s="1"/>
      <c r="AL189" s="1"/>
      <c r="AM189" s="1"/>
      <c r="AN189" s="1"/>
      <c r="AO189" s="1"/>
      <c r="AP189" s="1"/>
      <c r="AQ189" s="1"/>
      <c r="AR189" s="1"/>
      <c r="AS189" s="1"/>
      <c r="AT189" s="1"/>
      <c r="AU189" s="1"/>
      <c r="AV189" s="1"/>
      <c r="AW189" s="1"/>
    </row>
    <row r="190" spans="1:49" customFormat="1" ht="13.8" thickBot="1">
      <c r="A190" s="1074"/>
      <c r="B190" s="78"/>
      <c r="C190" s="1267"/>
      <c r="D190" s="1478"/>
      <c r="E190" s="1084" t="s">
        <v>554</v>
      </c>
      <c r="F190" s="55"/>
      <c r="G190" s="1572"/>
      <c r="H190" s="1573"/>
      <c r="I190" s="1574"/>
      <c r="J190" s="430" t="s">
        <v>470</v>
      </c>
      <c r="K190" s="1602" t="s">
        <v>555</v>
      </c>
      <c r="L190" s="1602"/>
      <c r="M190" s="1602"/>
      <c r="N190" s="1602"/>
      <c r="O190" s="1602"/>
      <c r="P190" s="1602"/>
      <c r="Q190" s="1602"/>
      <c r="R190" s="1602"/>
      <c r="S190" s="1602"/>
      <c r="T190" s="1603"/>
      <c r="U190" s="1604"/>
      <c r="V190" s="1605"/>
      <c r="W190" s="1605"/>
      <c r="X190" s="1605"/>
      <c r="Y190" s="1605"/>
      <c r="Z190" s="103" t="s">
        <v>532</v>
      </c>
      <c r="AA190" s="55"/>
      <c r="AB190" s="412"/>
      <c r="AC190" s="413"/>
      <c r="AD190" s="414"/>
      <c r="AE190" s="1"/>
      <c r="AF190" s="1"/>
      <c r="AG190" s="1"/>
      <c r="AH190" s="1"/>
      <c r="AI190" s="1"/>
      <c r="AJ190" s="1"/>
      <c r="AK190" s="1"/>
      <c r="AL190" s="1"/>
      <c r="AM190" s="1"/>
      <c r="AN190" s="1"/>
      <c r="AO190" s="1"/>
      <c r="AP190" s="1"/>
      <c r="AQ190" s="1"/>
      <c r="AR190" s="1"/>
      <c r="AS190" s="1"/>
      <c r="AT190" s="1"/>
      <c r="AU190" s="1"/>
      <c r="AV190" s="1"/>
      <c r="AW190" s="1"/>
    </row>
    <row r="191" spans="1:49" customFormat="1" ht="14.4" thickTop="1" thickBot="1">
      <c r="A191" s="1074"/>
      <c r="B191" s="78"/>
      <c r="C191" s="1267"/>
      <c r="D191" s="1478"/>
      <c r="E191" s="1084"/>
      <c r="F191" s="55"/>
      <c r="G191" s="1"/>
      <c r="H191" s="1"/>
      <c r="I191" s="1"/>
      <c r="J191" s="1"/>
      <c r="K191" s="1"/>
      <c r="L191" s="1"/>
      <c r="M191" s="1"/>
      <c r="N191" s="1"/>
      <c r="O191" s="1"/>
      <c r="P191" s="1"/>
      <c r="Q191" s="1050" t="s">
        <v>556</v>
      </c>
      <c r="R191" s="1051"/>
      <c r="S191" s="1051"/>
      <c r="T191" s="1606"/>
      <c r="U191" s="1607" t="str">
        <f>IF((U185+U187+U188+U190=0),"",U185+U187+U188+U190)</f>
        <v/>
      </c>
      <c r="V191" s="1608"/>
      <c r="W191" s="1608"/>
      <c r="X191" s="1608"/>
      <c r="Y191" s="1608"/>
      <c r="Z191" s="431" t="s">
        <v>532</v>
      </c>
      <c r="AA191" s="55"/>
      <c r="AB191" s="412"/>
      <c r="AC191" s="413"/>
      <c r="AD191" s="414"/>
      <c r="AE191" s="1"/>
      <c r="AF191" s="1"/>
      <c r="AG191" s="1"/>
      <c r="AH191" s="1"/>
      <c r="AI191" s="1"/>
      <c r="AJ191" s="1"/>
      <c r="AK191" s="1"/>
      <c r="AL191" s="1"/>
      <c r="AM191" s="1"/>
      <c r="AN191" s="1"/>
      <c r="AO191" s="1"/>
      <c r="AP191" s="1"/>
      <c r="AQ191" s="1"/>
      <c r="AR191" s="1"/>
      <c r="AS191" s="1"/>
      <c r="AT191" s="1"/>
      <c r="AU191" s="1"/>
      <c r="AV191" s="1"/>
      <c r="AW191" s="1"/>
    </row>
    <row r="192" spans="1:49" customFormat="1" ht="13.8" thickTop="1">
      <c r="A192" s="1074"/>
      <c r="B192" s="78"/>
      <c r="C192" s="1267"/>
      <c r="D192" s="1478"/>
      <c r="E192" s="1084"/>
      <c r="F192" s="55"/>
      <c r="G192" s="1609" t="s">
        <v>557</v>
      </c>
      <c r="H192" s="1609"/>
      <c r="I192" s="1609"/>
      <c r="J192" s="1609"/>
      <c r="K192" s="1609"/>
      <c r="L192" s="1609"/>
      <c r="M192" s="1609"/>
      <c r="N192" s="1609"/>
      <c r="O192" s="1609"/>
      <c r="P192" s="1609"/>
      <c r="Q192" s="1609"/>
      <c r="R192" s="1609"/>
      <c r="S192" s="1609"/>
      <c r="T192" s="1609"/>
      <c r="U192" s="1609"/>
      <c r="V192" s="1609"/>
      <c r="W192" s="1609"/>
      <c r="X192" s="1609"/>
      <c r="Y192" s="1609"/>
      <c r="Z192" s="1609"/>
      <c r="AA192" s="1610"/>
      <c r="AB192" s="412"/>
      <c r="AC192" s="413"/>
      <c r="AD192" s="414"/>
      <c r="AE192" s="1"/>
      <c r="AF192" s="1"/>
      <c r="AG192" s="1"/>
      <c r="AH192" s="1"/>
      <c r="AI192" s="1"/>
      <c r="AJ192" s="1"/>
      <c r="AK192" s="1"/>
      <c r="AL192" s="1"/>
      <c r="AM192" s="1"/>
      <c r="AN192" s="1"/>
      <c r="AO192" s="1"/>
      <c r="AP192" s="1"/>
      <c r="AQ192" s="1"/>
      <c r="AR192" s="1"/>
      <c r="AS192" s="1"/>
      <c r="AT192" s="1"/>
      <c r="AU192" s="1"/>
      <c r="AV192" s="1"/>
      <c r="AW192" s="1"/>
    </row>
    <row r="193" spans="1:49" customFormat="1" ht="14.25" customHeight="1">
      <c r="A193" s="1074"/>
      <c r="B193" s="78"/>
      <c r="C193" s="1267"/>
      <c r="D193" s="1478"/>
      <c r="E193" s="1084"/>
      <c r="F193" s="1"/>
      <c r="G193" s="432"/>
      <c r="H193" s="432"/>
      <c r="I193" s="432"/>
      <c r="J193" s="432"/>
      <c r="K193" s="432"/>
      <c r="L193" s="432"/>
      <c r="M193" s="432"/>
      <c r="N193" s="432"/>
      <c r="O193" s="432"/>
      <c r="P193" s="432"/>
      <c r="Q193" s="432"/>
      <c r="R193" s="432"/>
      <c r="S193" s="432"/>
      <c r="T193" s="432"/>
      <c r="U193" s="432"/>
      <c r="V193" s="432"/>
      <c r="W193" s="432"/>
      <c r="X193" s="432"/>
      <c r="Y193" s="432"/>
      <c r="Z193" s="432"/>
      <c r="AA193" s="73"/>
      <c r="AB193" s="412"/>
      <c r="AC193" s="413"/>
      <c r="AD193" s="414"/>
      <c r="AE193" s="1"/>
      <c r="AF193" s="1"/>
      <c r="AG193" s="1"/>
      <c r="AH193" s="1"/>
      <c r="AI193" s="1"/>
      <c r="AJ193" s="1"/>
      <c r="AK193" s="1"/>
      <c r="AL193" s="1"/>
      <c r="AM193" s="1"/>
      <c r="AN193" s="1"/>
      <c r="AO193" s="1"/>
      <c r="AP193" s="1"/>
      <c r="AQ193" s="1"/>
      <c r="AR193" s="1"/>
      <c r="AS193" s="1"/>
      <c r="AT193" s="1"/>
      <c r="AU193" s="1"/>
      <c r="AV193" s="1"/>
      <c r="AW193" s="1"/>
    </row>
    <row r="194" spans="1:49" customFormat="1" ht="13.5" customHeight="1">
      <c r="A194" s="1074"/>
      <c r="B194" s="78"/>
      <c r="C194" s="1267"/>
      <c r="D194" s="1478"/>
      <c r="E194" s="1084"/>
      <c r="F194" s="1"/>
      <c r="G194" s="1344" t="s">
        <v>558</v>
      </c>
      <c r="H194" s="1344"/>
      <c r="I194" s="1344"/>
      <c r="J194" s="1344"/>
      <c r="K194" s="1344"/>
      <c r="L194" s="1344"/>
      <c r="M194" s="1344"/>
      <c r="N194" s="1344"/>
      <c r="O194" s="1344"/>
      <c r="P194" s="1344"/>
      <c r="Q194" s="1344"/>
      <c r="R194" s="1344"/>
      <c r="S194" s="1344"/>
      <c r="T194" s="1344"/>
      <c r="U194" s="1344"/>
      <c r="V194" s="1344"/>
      <c r="W194" s="1344"/>
      <c r="X194" s="1344"/>
      <c r="Y194" s="1344"/>
      <c r="Z194" s="1344"/>
      <c r="AA194" s="73"/>
      <c r="AB194" s="412"/>
      <c r="AC194" s="413"/>
      <c r="AD194" s="414"/>
      <c r="AE194" s="1"/>
      <c r="AF194" s="1"/>
      <c r="AG194" s="1"/>
      <c r="AH194" s="1"/>
      <c r="AI194" s="1"/>
      <c r="AJ194" s="1"/>
      <c r="AK194" s="1"/>
      <c r="AL194" s="1"/>
      <c r="AM194" s="1"/>
      <c r="AN194" s="1"/>
      <c r="AO194" s="1"/>
      <c r="AP194" s="1"/>
      <c r="AQ194" s="1"/>
      <c r="AR194" s="1"/>
      <c r="AS194" s="1"/>
      <c r="AT194" s="1"/>
      <c r="AU194" s="1"/>
      <c r="AV194" s="1"/>
      <c r="AW194" s="1"/>
    </row>
    <row r="195" spans="1:49" customFormat="1">
      <c r="A195" s="1074"/>
      <c r="B195" s="78"/>
      <c r="C195" s="1267"/>
      <c r="D195" s="1478"/>
      <c r="E195" s="1084"/>
      <c r="F195" s="1"/>
      <c r="G195" s="1611" t="s">
        <v>559</v>
      </c>
      <c r="H195" s="1612"/>
      <c r="I195" s="1612"/>
      <c r="J195" s="1612"/>
      <c r="K195" s="1613"/>
      <c r="L195" s="1549" t="s">
        <v>487</v>
      </c>
      <c r="M195" s="1550"/>
      <c r="N195" s="1550"/>
      <c r="O195" s="1550"/>
      <c r="P195" s="1551"/>
      <c r="Q195" s="1290" t="s">
        <v>560</v>
      </c>
      <c r="R195" s="1291"/>
      <c r="S195" s="1291"/>
      <c r="T195" s="1291"/>
      <c r="U195" s="1291"/>
      <c r="V195" s="1549" t="s">
        <v>487</v>
      </c>
      <c r="W195" s="1550"/>
      <c r="X195" s="1550"/>
      <c r="Y195" s="1550"/>
      <c r="Z195" s="1551"/>
      <c r="AA195" s="73"/>
      <c r="AB195" s="412"/>
      <c r="AC195" s="413"/>
      <c r="AD195" s="414"/>
      <c r="AE195" s="1"/>
      <c r="AF195" s="1"/>
      <c r="AG195" s="1"/>
      <c r="AH195" s="1"/>
      <c r="AI195" s="1"/>
      <c r="AJ195" s="1"/>
      <c r="AK195" s="1"/>
      <c r="AL195" s="1"/>
      <c r="AM195" s="1"/>
      <c r="AN195" s="1"/>
      <c r="AO195" s="1"/>
      <c r="AP195" s="1"/>
      <c r="AQ195" s="1"/>
      <c r="AR195" s="1"/>
      <c r="AS195" s="1"/>
      <c r="AT195" s="1"/>
      <c r="AU195" s="1"/>
      <c r="AV195" s="1"/>
      <c r="AW195" s="1"/>
    </row>
    <row r="196" spans="1:49" customFormat="1">
      <c r="A196" s="1074"/>
      <c r="B196" s="78"/>
      <c r="C196" s="1267"/>
      <c r="D196" s="1478"/>
      <c r="E196" s="1084"/>
      <c r="F196" s="1"/>
      <c r="G196" s="1614"/>
      <c r="H196" s="1615"/>
      <c r="I196" s="1615"/>
      <c r="J196" s="1615"/>
      <c r="K196" s="1616"/>
      <c r="L196" s="1552"/>
      <c r="M196" s="1553"/>
      <c r="N196" s="1553"/>
      <c r="O196" s="1553"/>
      <c r="P196" s="1554"/>
      <c r="Q196" s="1617"/>
      <c r="R196" s="1618"/>
      <c r="S196" s="1618"/>
      <c r="T196" s="1618"/>
      <c r="U196" s="1618"/>
      <c r="V196" s="1552"/>
      <c r="W196" s="1553"/>
      <c r="X196" s="1553"/>
      <c r="Y196" s="1553"/>
      <c r="Z196" s="1554"/>
      <c r="AA196" s="73"/>
      <c r="AB196" s="412"/>
      <c r="AC196" s="413"/>
      <c r="AD196" s="414"/>
      <c r="AE196" s="1"/>
      <c r="AF196" s="1"/>
      <c r="AG196" s="1"/>
      <c r="AH196" s="1"/>
      <c r="AI196" s="1"/>
      <c r="AJ196" s="1"/>
      <c r="AK196" s="1"/>
      <c r="AL196" s="1"/>
      <c r="AM196" s="1"/>
      <c r="AN196" s="1"/>
      <c r="AO196" s="1"/>
      <c r="AP196" s="1"/>
      <c r="AQ196" s="1"/>
      <c r="AR196" s="1"/>
      <c r="AS196" s="1"/>
      <c r="AT196" s="1"/>
      <c r="AU196" s="1"/>
      <c r="AV196" s="1"/>
      <c r="AW196" s="1"/>
    </row>
    <row r="197" spans="1:49" customFormat="1">
      <c r="A197" s="1074"/>
      <c r="B197" s="78"/>
      <c r="C197" s="1267"/>
      <c r="D197" s="1478"/>
      <c r="E197" s="1084"/>
      <c r="F197" s="1"/>
      <c r="G197" s="1050" t="s">
        <v>540</v>
      </c>
      <c r="H197" s="1051"/>
      <c r="I197" s="1051"/>
      <c r="J197" s="1051"/>
      <c r="K197" s="1188"/>
      <c r="L197" s="1580"/>
      <c r="M197" s="1581"/>
      <c r="N197" s="1581"/>
      <c r="O197" s="1581"/>
      <c r="P197" s="1581"/>
      <c r="Q197" s="1581"/>
      <c r="R197" s="1581"/>
      <c r="S197" s="1581"/>
      <c r="T197" s="1581"/>
      <c r="U197" s="1581"/>
      <c r="V197" s="1581"/>
      <c r="W197" s="1581"/>
      <c r="X197" s="1581"/>
      <c r="Y197" s="1581"/>
      <c r="Z197" s="141" t="s">
        <v>532</v>
      </c>
      <c r="AA197" s="73"/>
      <c r="AB197" s="412"/>
      <c r="AC197" s="413"/>
      <c r="AD197" s="414"/>
      <c r="AE197" s="1"/>
      <c r="AF197" s="1"/>
      <c r="AG197" s="1"/>
      <c r="AH197" s="1"/>
      <c r="AI197" s="1"/>
      <c r="AJ197" s="1"/>
      <c r="AK197" s="1"/>
      <c r="AL197" s="1"/>
      <c r="AM197" s="1"/>
      <c r="AN197" s="1"/>
      <c r="AO197" s="1"/>
      <c r="AP197" s="1"/>
      <c r="AQ197" s="1"/>
      <c r="AR197" s="1"/>
      <c r="AS197" s="1"/>
      <c r="AT197" s="1"/>
      <c r="AU197" s="1"/>
      <c r="AV197" s="1"/>
      <c r="AW197" s="1"/>
    </row>
    <row r="198" spans="1:49" customFormat="1">
      <c r="A198" s="1074"/>
      <c r="B198" s="78"/>
      <c r="C198" s="1267"/>
      <c r="D198" s="1478"/>
      <c r="E198" s="1084"/>
      <c r="F198" s="1"/>
      <c r="G198" s="1145" t="s">
        <v>541</v>
      </c>
      <c r="H198" s="1145"/>
      <c r="I198" s="1145"/>
      <c r="J198" s="1145"/>
      <c r="K198" s="1145"/>
      <c r="L198" s="1316"/>
      <c r="M198" s="1052"/>
      <c r="N198" s="1052"/>
      <c r="O198" s="1052"/>
      <c r="P198" s="1052"/>
      <c r="Q198" s="1052"/>
      <c r="R198" s="1052"/>
      <c r="S198" s="1052"/>
      <c r="T198" s="1052"/>
      <c r="U198" s="1052"/>
      <c r="V198" s="1052"/>
      <c r="W198" s="1052"/>
      <c r="X198" s="1052"/>
      <c r="Y198" s="1052"/>
      <c r="Z198" s="1317"/>
      <c r="AA198" s="73"/>
      <c r="AB198" s="412"/>
      <c r="AC198" s="413"/>
      <c r="AD198" s="414"/>
      <c r="AE198" s="1"/>
      <c r="AF198" s="1"/>
      <c r="AG198" s="1"/>
      <c r="AH198" s="1"/>
      <c r="AI198" s="1"/>
      <c r="AJ198" s="1"/>
      <c r="AK198" s="1"/>
      <c r="AL198" s="1"/>
      <c r="AM198" s="1"/>
      <c r="AN198" s="1"/>
      <c r="AO198" s="1"/>
      <c r="AP198" s="1"/>
      <c r="AQ198" s="1"/>
      <c r="AR198" s="1"/>
      <c r="AS198" s="1"/>
      <c r="AT198" s="1"/>
      <c r="AU198" s="1"/>
      <c r="AV198" s="1"/>
      <c r="AW198" s="1"/>
    </row>
    <row r="199" spans="1:49" customFormat="1" ht="6" customHeight="1">
      <c r="A199" s="80"/>
      <c r="B199" s="78"/>
      <c r="C199" s="411"/>
      <c r="D199" s="271"/>
      <c r="E199" s="84"/>
      <c r="F199" s="1"/>
      <c r="G199" s="1"/>
      <c r="H199" s="1"/>
      <c r="I199" s="1"/>
      <c r="J199" s="1"/>
      <c r="K199" s="1"/>
      <c r="L199" s="1"/>
      <c r="M199" s="1"/>
      <c r="N199" s="1"/>
      <c r="O199" s="1"/>
      <c r="P199" s="1"/>
      <c r="Q199" s="1"/>
      <c r="R199" s="1"/>
      <c r="S199" s="1"/>
      <c r="T199" s="1"/>
      <c r="U199" s="1"/>
      <c r="V199" s="1"/>
      <c r="W199" s="1"/>
      <c r="X199" s="1"/>
      <c r="Y199" s="1"/>
      <c r="Z199" s="1"/>
      <c r="AA199" s="73"/>
      <c r="AB199" s="412"/>
      <c r="AC199" s="413"/>
      <c r="AD199" s="414"/>
      <c r="AE199" s="1"/>
      <c r="AF199" s="1"/>
      <c r="AG199" s="1"/>
      <c r="AH199" s="1"/>
      <c r="AI199" s="1"/>
      <c r="AJ199" s="1"/>
      <c r="AK199" s="1"/>
      <c r="AL199" s="1"/>
      <c r="AM199" s="1"/>
      <c r="AN199" s="1"/>
      <c r="AO199" s="1"/>
      <c r="AP199" s="1"/>
      <c r="AQ199" s="1"/>
      <c r="AR199" s="1"/>
      <c r="AS199" s="1"/>
      <c r="AT199" s="1"/>
      <c r="AU199" s="1"/>
      <c r="AV199" s="1"/>
      <c r="AW199" s="1"/>
    </row>
    <row r="200" spans="1:49" customFormat="1" ht="6" customHeight="1">
      <c r="A200" s="80"/>
      <c r="B200" s="78"/>
      <c r="C200" s="411"/>
      <c r="D200" s="271"/>
      <c r="E200" s="84"/>
      <c r="F200" s="1"/>
      <c r="G200" s="1"/>
      <c r="H200" s="1"/>
      <c r="I200" s="1"/>
      <c r="J200" s="1"/>
      <c r="K200" s="1"/>
      <c r="L200" s="1"/>
      <c r="M200" s="1"/>
      <c r="N200" s="1"/>
      <c r="O200" s="1"/>
      <c r="P200" s="1"/>
      <c r="Q200" s="1"/>
      <c r="R200" s="1"/>
      <c r="S200" s="1"/>
      <c r="T200" s="1"/>
      <c r="U200" s="1"/>
      <c r="V200" s="1"/>
      <c r="W200" s="1"/>
      <c r="X200" s="1"/>
      <c r="Y200" s="1"/>
      <c r="Z200" s="1"/>
      <c r="AA200" s="73"/>
      <c r="AB200" s="412"/>
      <c r="AC200" s="413"/>
      <c r="AD200" s="414"/>
      <c r="AE200" s="1"/>
      <c r="AF200" s="1"/>
      <c r="AG200" s="1"/>
      <c r="AH200" s="1"/>
      <c r="AI200" s="1"/>
      <c r="AJ200" s="1"/>
      <c r="AK200" s="1"/>
      <c r="AL200" s="1"/>
      <c r="AM200" s="1"/>
      <c r="AN200" s="1"/>
      <c r="AO200" s="1"/>
      <c r="AP200" s="1"/>
      <c r="AQ200" s="1"/>
      <c r="AR200" s="1"/>
      <c r="AS200" s="1"/>
      <c r="AT200" s="1"/>
      <c r="AU200" s="1"/>
      <c r="AV200" s="1"/>
      <c r="AW200" s="1"/>
    </row>
    <row r="201" spans="1:49" s="433" customFormat="1">
      <c r="A201" s="1074"/>
      <c r="B201" s="1555">
        <v>16</v>
      </c>
      <c r="C201" s="1266" t="s">
        <v>561</v>
      </c>
      <c r="D201" s="1273" t="s">
        <v>504</v>
      </c>
      <c r="E201" s="1084" t="s">
        <v>562</v>
      </c>
      <c r="F201" s="1"/>
      <c r="G201" s="1075" t="s">
        <v>49</v>
      </c>
      <c r="H201" s="1075"/>
      <c r="I201" s="1075"/>
      <c r="J201" s="1075"/>
      <c r="K201" s="1075"/>
      <c r="L201" s="1075"/>
      <c r="M201" s="1075"/>
      <c r="N201" s="1549" t="s">
        <v>563</v>
      </c>
      <c r="O201" s="1550"/>
      <c r="P201" s="1550"/>
      <c r="Q201" s="1550"/>
      <c r="R201" s="1550"/>
      <c r="S201" s="1550"/>
      <c r="T201" s="1550"/>
      <c r="U201" s="1550"/>
      <c r="V201" s="1550"/>
      <c r="W201" s="1550"/>
      <c r="X201" s="1550"/>
      <c r="Y201" s="1550"/>
      <c r="Z201" s="1551"/>
      <c r="AA201" s="73"/>
      <c r="AB201" s="1456" t="s">
        <v>90</v>
      </c>
      <c r="AC201" s="1457"/>
      <c r="AD201" s="1458"/>
      <c r="AE201" s="121"/>
      <c r="AF201" s="121"/>
      <c r="AG201" s="121"/>
      <c r="AH201" s="121"/>
      <c r="AI201" s="121"/>
      <c r="AJ201" s="121"/>
      <c r="AK201" s="121"/>
      <c r="AL201" s="121"/>
      <c r="AM201" s="121"/>
      <c r="AN201" s="121"/>
      <c r="AO201" s="121"/>
      <c r="AP201" s="121"/>
      <c r="AQ201" s="121"/>
      <c r="AR201" s="121"/>
      <c r="AS201" s="121"/>
      <c r="AT201" s="121"/>
      <c r="AU201" s="121"/>
      <c r="AV201" s="121"/>
      <c r="AW201" s="121"/>
    </row>
    <row r="202" spans="1:49" s="433" customFormat="1">
      <c r="A202" s="1074"/>
      <c r="B202" s="1555"/>
      <c r="C202" s="1266"/>
      <c r="D202" s="1273"/>
      <c r="E202" s="1084"/>
      <c r="F202" s="1"/>
      <c r="G202" s="1075"/>
      <c r="H202" s="1075"/>
      <c r="I202" s="1075"/>
      <c r="J202" s="1075"/>
      <c r="K202" s="1075"/>
      <c r="L202" s="1075"/>
      <c r="M202" s="1075"/>
      <c r="N202" s="1552"/>
      <c r="O202" s="1553"/>
      <c r="P202" s="1553"/>
      <c r="Q202" s="1553"/>
      <c r="R202" s="1553"/>
      <c r="S202" s="1553"/>
      <c r="T202" s="1553"/>
      <c r="U202" s="1553"/>
      <c r="V202" s="1553"/>
      <c r="W202" s="1553"/>
      <c r="X202" s="1553"/>
      <c r="Y202" s="1553"/>
      <c r="Z202" s="1554"/>
      <c r="AA202" s="73"/>
      <c r="AB202" s="1456"/>
      <c r="AC202" s="1457"/>
      <c r="AD202" s="1458"/>
      <c r="AE202" s="121"/>
      <c r="AF202" s="121"/>
      <c r="AG202" s="121"/>
      <c r="AH202" s="121"/>
      <c r="AI202" s="121"/>
      <c r="AJ202" s="121"/>
      <c r="AK202" s="121"/>
      <c r="AL202" s="121"/>
      <c r="AM202" s="121"/>
      <c r="AN202" s="121"/>
      <c r="AO202" s="121"/>
      <c r="AP202" s="121"/>
      <c r="AQ202" s="121"/>
      <c r="AR202" s="121"/>
      <c r="AS202" s="121"/>
      <c r="AT202" s="121"/>
      <c r="AU202" s="121"/>
      <c r="AV202" s="121"/>
      <c r="AW202" s="121"/>
    </row>
    <row r="203" spans="1:49" s="433" customFormat="1">
      <c r="A203" s="1074"/>
      <c r="B203" s="1555"/>
      <c r="C203" s="1266"/>
      <c r="D203" s="1273"/>
      <c r="E203" s="1084"/>
      <c r="F203" s="1"/>
      <c r="G203" s="1"/>
      <c r="H203" s="1"/>
      <c r="I203" s="1"/>
      <c r="J203" s="1"/>
      <c r="K203" s="1"/>
      <c r="L203" s="1"/>
      <c r="M203" s="1"/>
      <c r="N203" s="1"/>
      <c r="O203" s="1"/>
      <c r="P203" s="1"/>
      <c r="Q203" s="1"/>
      <c r="R203" s="1"/>
      <c r="S203" s="1"/>
      <c r="T203" s="1"/>
      <c r="U203" s="1"/>
      <c r="V203" s="1"/>
      <c r="W203" s="1"/>
      <c r="X203" s="1"/>
      <c r="Y203" s="1"/>
      <c r="Z203" s="1"/>
      <c r="AA203" s="73"/>
      <c r="AB203" s="1456"/>
      <c r="AC203" s="1457"/>
      <c r="AD203" s="1458"/>
      <c r="AE203" s="121"/>
      <c r="AF203" s="121"/>
      <c r="AG203" s="121"/>
      <c r="AH203" s="121"/>
      <c r="AI203" s="121"/>
      <c r="AJ203" s="121"/>
      <c r="AK203" s="121"/>
      <c r="AL203" s="121"/>
      <c r="AM203" s="121"/>
      <c r="AN203" s="121"/>
      <c r="AO203" s="121"/>
      <c r="AP203" s="121"/>
      <c r="AQ203" s="121"/>
      <c r="AR203" s="121"/>
      <c r="AS203" s="121"/>
      <c r="AT203" s="121"/>
      <c r="AU203" s="121"/>
      <c r="AV203" s="121"/>
      <c r="AW203" s="121"/>
    </row>
    <row r="204" spans="1:49" s="433" customFormat="1">
      <c r="A204" s="1074"/>
      <c r="B204" s="1555"/>
      <c r="C204" s="1266"/>
      <c r="D204" s="1273"/>
      <c r="E204" s="1084"/>
      <c r="F204" s="1"/>
      <c r="G204" s="1"/>
      <c r="H204" s="1"/>
      <c r="I204" s="1"/>
      <c r="J204" s="1"/>
      <c r="K204" s="1"/>
      <c r="L204" s="1"/>
      <c r="M204" s="1"/>
      <c r="N204" s="1"/>
      <c r="O204" s="1"/>
      <c r="P204" s="1"/>
      <c r="Q204" s="1"/>
      <c r="R204" s="1"/>
      <c r="S204" s="1"/>
      <c r="T204" s="1"/>
      <c r="U204" s="1"/>
      <c r="V204" s="1"/>
      <c r="W204" s="1"/>
      <c r="X204" s="1"/>
      <c r="Y204" s="1"/>
      <c r="Z204" s="1"/>
      <c r="AA204" s="73"/>
      <c r="AB204" s="412"/>
      <c r="AC204" s="413"/>
      <c r="AD204" s="414"/>
      <c r="AE204" s="121"/>
      <c r="AF204" s="121"/>
      <c r="AG204" s="121"/>
      <c r="AH204" s="121"/>
      <c r="AI204" s="121"/>
      <c r="AJ204" s="121"/>
      <c r="AK204" s="121"/>
      <c r="AL204" s="121"/>
      <c r="AM204" s="121"/>
      <c r="AN204" s="121"/>
      <c r="AO204" s="121"/>
      <c r="AP204" s="121"/>
      <c r="AQ204" s="121"/>
      <c r="AR204" s="121"/>
      <c r="AS204" s="121"/>
      <c r="AT204" s="121"/>
      <c r="AU204" s="121"/>
      <c r="AV204" s="121"/>
      <c r="AW204" s="121"/>
    </row>
    <row r="205" spans="1:49" s="433" customFormat="1">
      <c r="A205" s="1074"/>
      <c r="B205" s="1555"/>
      <c r="C205" s="1266"/>
      <c r="D205" s="1273"/>
      <c r="E205" s="1084"/>
      <c r="F205" s="1"/>
      <c r="G205" s="1"/>
      <c r="H205" s="1"/>
      <c r="I205" s="1"/>
      <c r="J205" s="1"/>
      <c r="K205" s="1"/>
      <c r="L205" s="1"/>
      <c r="M205" s="1"/>
      <c r="N205" s="1"/>
      <c r="O205" s="1"/>
      <c r="P205" s="1"/>
      <c r="Q205" s="1"/>
      <c r="R205" s="1"/>
      <c r="S205" s="1"/>
      <c r="T205" s="1"/>
      <c r="U205" s="1"/>
      <c r="V205" s="1"/>
      <c r="W205" s="1"/>
      <c r="X205" s="1"/>
      <c r="Y205" s="1"/>
      <c r="Z205" s="1"/>
      <c r="AA205" s="73"/>
      <c r="AB205" s="412"/>
      <c r="AC205" s="413"/>
      <c r="AD205" s="414"/>
      <c r="AE205" s="121"/>
      <c r="AF205" s="121"/>
      <c r="AG205" s="121"/>
      <c r="AH205" s="121"/>
      <c r="AI205" s="121"/>
      <c r="AJ205" s="121"/>
      <c r="AK205" s="121"/>
      <c r="AL205" s="121"/>
      <c r="AM205" s="121"/>
      <c r="AN205" s="121"/>
      <c r="AO205" s="121"/>
      <c r="AP205" s="121"/>
      <c r="AQ205" s="121"/>
      <c r="AR205" s="121"/>
      <c r="AS205" s="121"/>
      <c r="AT205" s="121"/>
      <c r="AU205" s="121"/>
      <c r="AV205" s="121"/>
      <c r="AW205" s="121"/>
    </row>
    <row r="206" spans="1:49" s="433" customFormat="1">
      <c r="A206" s="1074"/>
      <c r="B206" s="1555"/>
      <c r="C206" s="1266"/>
      <c r="D206" s="1273"/>
      <c r="E206" s="1084"/>
      <c r="F206" s="1"/>
      <c r="G206" s="1"/>
      <c r="H206" s="1"/>
      <c r="I206" s="1"/>
      <c r="J206" s="1"/>
      <c r="K206" s="1"/>
      <c r="L206" s="1"/>
      <c r="M206" s="1"/>
      <c r="N206" s="1"/>
      <c r="O206" s="1"/>
      <c r="P206" s="1"/>
      <c r="Q206" s="1"/>
      <c r="R206" s="1"/>
      <c r="S206" s="1"/>
      <c r="T206" s="1"/>
      <c r="U206" s="1"/>
      <c r="V206" s="1"/>
      <c r="W206" s="1"/>
      <c r="X206" s="1"/>
      <c r="Y206" s="1"/>
      <c r="Z206" s="1"/>
      <c r="AA206" s="73"/>
      <c r="AB206" s="412"/>
      <c r="AC206" s="413"/>
      <c r="AD206" s="414"/>
      <c r="AE206" s="121"/>
      <c r="AF206" s="121"/>
      <c r="AG206" s="121"/>
      <c r="AH206" s="121"/>
      <c r="AI206" s="121"/>
      <c r="AJ206" s="121"/>
      <c r="AK206" s="121"/>
      <c r="AL206" s="121"/>
      <c r="AM206" s="121"/>
      <c r="AN206" s="121"/>
      <c r="AO206" s="121"/>
      <c r="AP206" s="121"/>
      <c r="AQ206" s="121"/>
      <c r="AR206" s="121"/>
      <c r="AS206" s="121"/>
      <c r="AT206" s="121"/>
      <c r="AU206" s="121"/>
      <c r="AV206" s="121"/>
      <c r="AW206" s="121"/>
    </row>
    <row r="207" spans="1:49" customFormat="1">
      <c r="A207" s="80"/>
      <c r="B207" s="78"/>
      <c r="C207" s="113"/>
      <c r="D207" s="372"/>
      <c r="E207" s="84"/>
      <c r="F207" s="1"/>
      <c r="G207" s="1"/>
      <c r="H207" s="1"/>
      <c r="I207" s="1"/>
      <c r="J207" s="1"/>
      <c r="K207" s="1"/>
      <c r="L207" s="1"/>
      <c r="M207" s="1"/>
      <c r="N207" s="1"/>
      <c r="O207" s="1"/>
      <c r="P207" s="1"/>
      <c r="Q207" s="1"/>
      <c r="R207" s="1"/>
      <c r="S207" s="1"/>
      <c r="T207" s="1"/>
      <c r="U207" s="1"/>
      <c r="V207" s="1"/>
      <c r="W207" s="1"/>
      <c r="X207" s="1"/>
      <c r="Y207" s="1"/>
      <c r="Z207" s="1"/>
      <c r="AA207" s="73"/>
      <c r="AB207" s="398"/>
      <c r="AC207" s="399"/>
      <c r="AD207" s="400"/>
      <c r="AE207" s="1"/>
      <c r="AF207" s="1"/>
      <c r="AG207" s="1"/>
      <c r="AH207" s="1"/>
      <c r="AI207" s="1"/>
      <c r="AJ207" s="1"/>
      <c r="AK207" s="1"/>
      <c r="AL207" s="1"/>
      <c r="AM207" s="1"/>
      <c r="AN207" s="1"/>
      <c r="AO207" s="1"/>
      <c r="AP207" s="1"/>
      <c r="AQ207" s="1"/>
      <c r="AR207" s="1"/>
      <c r="AS207" s="1"/>
      <c r="AT207" s="1"/>
      <c r="AU207" s="1"/>
      <c r="AV207" s="1"/>
      <c r="AW207" s="1"/>
    </row>
    <row r="208" spans="1:49" customFormat="1" ht="13.5" customHeight="1">
      <c r="A208" s="1074" t="s">
        <v>564</v>
      </c>
      <c r="B208" s="78">
        <v>17</v>
      </c>
      <c r="C208" s="1510" t="s">
        <v>565</v>
      </c>
      <c r="D208" s="271" t="s">
        <v>504</v>
      </c>
      <c r="E208" s="1084" t="s">
        <v>566</v>
      </c>
      <c r="F208" s="1"/>
      <c r="G208" s="1075" t="s">
        <v>49</v>
      </c>
      <c r="H208" s="1075"/>
      <c r="I208" s="1075"/>
      <c r="J208" s="1075"/>
      <c r="K208" s="1075"/>
      <c r="L208" s="1075"/>
      <c r="M208" s="1075"/>
      <c r="N208" s="1557" t="s">
        <v>521</v>
      </c>
      <c r="O208" s="1558"/>
      <c r="P208" s="1558"/>
      <c r="Q208" s="1558"/>
      <c r="R208" s="1558"/>
      <c r="S208" s="1558"/>
      <c r="T208" s="1558"/>
      <c r="U208" s="1558"/>
      <c r="V208" s="1558"/>
      <c r="W208" s="1558"/>
      <c r="X208" s="1558"/>
      <c r="Y208" s="1558"/>
      <c r="Z208" s="1559"/>
      <c r="AA208" s="73"/>
      <c r="AB208" s="1456" t="s">
        <v>220</v>
      </c>
      <c r="AC208" s="1457"/>
      <c r="AD208" s="1458"/>
      <c r="AE208" s="1"/>
      <c r="AF208" s="1"/>
      <c r="AG208" s="1"/>
      <c r="AH208" s="1"/>
      <c r="AI208" s="1"/>
      <c r="AJ208" s="1"/>
      <c r="AK208" s="1"/>
      <c r="AL208" s="1"/>
      <c r="AM208" s="1"/>
      <c r="AN208" s="1"/>
      <c r="AO208" s="1"/>
      <c r="AP208" s="1"/>
      <c r="AQ208" s="1"/>
      <c r="AR208" s="1"/>
      <c r="AS208" s="1"/>
      <c r="AT208" s="1"/>
      <c r="AU208" s="1"/>
      <c r="AV208" s="1"/>
      <c r="AW208" s="1"/>
    </row>
    <row r="209" spans="1:49" customFormat="1">
      <c r="A209" s="1074"/>
      <c r="B209" s="78"/>
      <c r="C209" s="1510"/>
      <c r="D209" s="271"/>
      <c r="E209" s="1084"/>
      <c r="F209" s="55"/>
      <c r="G209" s="1075"/>
      <c r="H209" s="1075"/>
      <c r="I209" s="1075"/>
      <c r="J209" s="1075"/>
      <c r="K209" s="1075"/>
      <c r="L209" s="1075"/>
      <c r="M209" s="1075"/>
      <c r="N209" s="1560"/>
      <c r="O209" s="1561"/>
      <c r="P209" s="1561"/>
      <c r="Q209" s="1561"/>
      <c r="R209" s="1561"/>
      <c r="S209" s="1561"/>
      <c r="T209" s="1561"/>
      <c r="U209" s="1561"/>
      <c r="V209" s="1561"/>
      <c r="W209" s="1561"/>
      <c r="X209" s="1561"/>
      <c r="Y209" s="1561"/>
      <c r="Z209" s="1562"/>
      <c r="AA209" s="55"/>
      <c r="AB209" s="1456"/>
      <c r="AC209" s="1457"/>
      <c r="AD209" s="1458"/>
      <c r="AE209" s="1"/>
      <c r="AF209" s="1"/>
      <c r="AG209" s="1"/>
      <c r="AH209" s="1"/>
      <c r="AI209" s="1"/>
      <c r="AJ209" s="1"/>
      <c r="AK209" s="1"/>
      <c r="AL209" s="1"/>
      <c r="AM209" s="1"/>
      <c r="AN209" s="1"/>
      <c r="AO209" s="1"/>
      <c r="AP209" s="1"/>
      <c r="AQ209" s="1"/>
      <c r="AR209" s="1"/>
      <c r="AS209" s="1"/>
      <c r="AT209" s="1"/>
      <c r="AU209" s="1"/>
      <c r="AV209" s="1"/>
      <c r="AW209" s="1"/>
    </row>
    <row r="210" spans="1:49" customFormat="1" ht="13.8" thickBot="1">
      <c r="A210" s="1074"/>
      <c r="B210" s="78"/>
      <c r="C210" s="1510"/>
      <c r="D210" s="271"/>
      <c r="E210" s="1084"/>
      <c r="F210" s="55"/>
      <c r="G210" s="1"/>
      <c r="H210" s="1"/>
      <c r="I210" s="1"/>
      <c r="J210" s="1"/>
      <c r="K210" s="1"/>
      <c r="L210" s="1"/>
      <c r="M210" s="1"/>
      <c r="N210" s="1"/>
      <c r="O210" s="1"/>
      <c r="P210" s="1"/>
      <c r="Q210" s="1"/>
      <c r="R210" s="1"/>
      <c r="S210" s="1"/>
      <c r="T210" s="1"/>
      <c r="U210" s="1"/>
      <c r="V210" s="1"/>
      <c r="W210" s="1"/>
      <c r="X210" s="1"/>
      <c r="Y210" s="1"/>
      <c r="Z210" s="1"/>
      <c r="AA210" s="55"/>
      <c r="AB210" s="1456"/>
      <c r="AC210" s="1457"/>
      <c r="AD210" s="1458"/>
      <c r="AE210" s="1"/>
      <c r="AF210" s="1"/>
      <c r="AG210" s="1"/>
      <c r="AH210" s="1"/>
      <c r="AI210" s="1"/>
      <c r="AJ210" s="1"/>
      <c r="AK210" s="1"/>
      <c r="AL210" s="1"/>
      <c r="AM210" s="1"/>
      <c r="AN210" s="1"/>
      <c r="AO210" s="1"/>
      <c r="AP210" s="1"/>
      <c r="AQ210" s="1"/>
      <c r="AR210" s="1"/>
      <c r="AS210" s="1"/>
      <c r="AT210" s="1"/>
      <c r="AU210" s="1"/>
      <c r="AV210" s="1"/>
      <c r="AW210" s="1"/>
    </row>
    <row r="211" spans="1:49" customFormat="1" ht="13.8" thickTop="1">
      <c r="A211" s="1074"/>
      <c r="B211" s="78"/>
      <c r="C211" s="1510"/>
      <c r="D211" s="271"/>
      <c r="E211" s="1084"/>
      <c r="F211" s="55"/>
      <c r="G211" s="56" t="s">
        <v>545</v>
      </c>
      <c r="H211" s="56"/>
      <c r="I211" s="56"/>
      <c r="J211" s="56"/>
      <c r="K211" s="56"/>
      <c r="L211" s="56"/>
      <c r="M211" s="56"/>
      <c r="N211" s="56"/>
      <c r="O211" s="56"/>
      <c r="P211" s="56"/>
      <c r="Q211" s="56"/>
      <c r="R211" s="1"/>
      <c r="S211" s="1599" t="s">
        <v>546</v>
      </c>
      <c r="T211" s="1600"/>
      <c r="U211" s="1600"/>
      <c r="V211" s="1600"/>
      <c r="W211" s="1600"/>
      <c r="X211" s="1600"/>
      <c r="Y211" s="1600"/>
      <c r="Z211" s="1601"/>
      <c r="AA211" s="55"/>
      <c r="AB211" s="412"/>
      <c r="AC211" s="413"/>
      <c r="AD211" s="414"/>
      <c r="AE211" s="1"/>
      <c r="AF211" s="1"/>
      <c r="AG211" s="1"/>
      <c r="AH211" s="1"/>
      <c r="AI211" s="1"/>
      <c r="AJ211" s="1"/>
      <c r="AK211" s="1"/>
      <c r="AL211" s="1"/>
      <c r="AM211" s="1"/>
      <c r="AN211" s="1"/>
      <c r="AO211" s="1"/>
      <c r="AP211" s="1"/>
      <c r="AQ211" s="1"/>
      <c r="AR211" s="1"/>
      <c r="AS211" s="1"/>
      <c r="AT211" s="1"/>
      <c r="AU211" s="1"/>
      <c r="AV211" s="1"/>
      <c r="AW211" s="1"/>
    </row>
    <row r="212" spans="1:49" customFormat="1" ht="13.8" thickBot="1">
      <c r="A212" s="1074"/>
      <c r="B212" s="78"/>
      <c r="C212" s="1510"/>
      <c r="D212" s="271"/>
      <c r="E212" s="1084"/>
      <c r="F212" s="55"/>
      <c r="G212" s="258"/>
      <c r="H212" s="258"/>
      <c r="I212" s="258"/>
      <c r="J212" s="258"/>
      <c r="K212" s="258"/>
      <c r="L212" s="258"/>
      <c r="M212" s="258"/>
      <c r="N212" s="258"/>
      <c r="O212" s="258"/>
      <c r="P212" s="258"/>
      <c r="Q212" s="258"/>
      <c r="R212" s="258"/>
      <c r="S212" s="1640" t="str">
        <f>IF((S181=0),"",S181)</f>
        <v/>
      </c>
      <c r="T212" s="1641"/>
      <c r="U212" s="1641"/>
      <c r="V212" s="1641"/>
      <c r="W212" s="1641"/>
      <c r="X212" s="1641"/>
      <c r="Y212" s="1641"/>
      <c r="Z212" s="434" t="s">
        <v>532</v>
      </c>
      <c r="AA212" s="55"/>
      <c r="AB212" s="412"/>
      <c r="AC212" s="413"/>
      <c r="AD212" s="414"/>
      <c r="AE212" s="1"/>
      <c r="AF212" s="1"/>
      <c r="AG212" s="1"/>
      <c r="AH212" s="1"/>
      <c r="AI212" s="1"/>
      <c r="AJ212" s="1"/>
      <c r="AK212" s="1"/>
      <c r="AL212" s="1"/>
      <c r="AM212" s="1"/>
      <c r="AN212" s="1"/>
      <c r="AO212" s="1"/>
      <c r="AP212" s="1"/>
      <c r="AQ212" s="1"/>
      <c r="AR212" s="1"/>
      <c r="AS212" s="1"/>
      <c r="AT212" s="1"/>
      <c r="AU212" s="1"/>
      <c r="AV212" s="1"/>
      <c r="AW212" s="1"/>
    </row>
    <row r="213" spans="1:49" customFormat="1" ht="13.8" thickTop="1">
      <c r="A213" s="1074"/>
      <c r="B213" s="78"/>
      <c r="C213" s="1510"/>
      <c r="D213" s="271"/>
      <c r="E213" s="1084"/>
      <c r="F213" s="55"/>
      <c r="G213" s="258"/>
      <c r="H213" s="258"/>
      <c r="I213" s="258"/>
      <c r="J213" s="258"/>
      <c r="K213" s="258"/>
      <c r="L213" s="258"/>
      <c r="M213" s="258"/>
      <c r="N213" s="258"/>
      <c r="O213" s="258"/>
      <c r="P213" s="258"/>
      <c r="Q213" s="258"/>
      <c r="R213" s="258"/>
      <c r="S213" s="1"/>
      <c r="T213" s="1"/>
      <c r="U213" s="1"/>
      <c r="V213" s="1"/>
      <c r="W213" s="1"/>
      <c r="X213" s="1"/>
      <c r="Y213" s="1"/>
      <c r="Z213" s="1"/>
      <c r="AA213" s="55"/>
      <c r="AB213" s="412"/>
      <c r="AC213" s="413"/>
      <c r="AD213" s="414"/>
      <c r="AE213" s="1"/>
      <c r="AF213" s="1"/>
      <c r="AG213" s="1"/>
      <c r="AH213" s="1"/>
      <c r="AI213" s="1"/>
      <c r="AJ213" s="1"/>
      <c r="AK213" s="1"/>
      <c r="AL213" s="1"/>
      <c r="AM213" s="1"/>
      <c r="AN213" s="1"/>
      <c r="AO213" s="1"/>
      <c r="AP213" s="1"/>
      <c r="AQ213" s="1"/>
      <c r="AR213" s="1"/>
      <c r="AS213" s="1"/>
      <c r="AT213" s="1"/>
      <c r="AU213" s="1"/>
      <c r="AV213" s="1"/>
      <c r="AW213" s="1"/>
    </row>
    <row r="214" spans="1:49" customFormat="1">
      <c r="A214" s="1074"/>
      <c r="B214" s="78"/>
      <c r="C214" s="1510"/>
      <c r="D214" s="271"/>
      <c r="E214" s="1084"/>
      <c r="F214" s="55"/>
      <c r="G214" s="1"/>
      <c r="H214" s="1"/>
      <c r="I214" s="1"/>
      <c r="J214" s="1"/>
      <c r="K214" s="1"/>
      <c r="L214" s="1"/>
      <c r="M214" s="1"/>
      <c r="N214" s="1"/>
      <c r="O214" s="1"/>
      <c r="P214" s="1"/>
      <c r="Q214" s="1"/>
      <c r="R214" s="1"/>
      <c r="S214" s="1"/>
      <c r="T214" s="1"/>
      <c r="U214" s="1"/>
      <c r="V214" s="1"/>
      <c r="W214" s="1"/>
      <c r="X214" s="1"/>
      <c r="Y214" s="1"/>
      <c r="Z214" s="1"/>
      <c r="AA214" s="55"/>
      <c r="AB214" s="412"/>
      <c r="AC214" s="413"/>
      <c r="AD214" s="414"/>
      <c r="AE214" s="1"/>
      <c r="AF214" s="1"/>
      <c r="AG214" s="1"/>
      <c r="AH214" s="1"/>
      <c r="AI214" s="1"/>
      <c r="AJ214" s="1"/>
      <c r="AK214" s="1"/>
      <c r="AL214" s="1"/>
      <c r="AM214" s="1"/>
      <c r="AN214" s="1"/>
      <c r="AO214" s="1"/>
      <c r="AP214" s="1"/>
      <c r="AQ214" s="1"/>
      <c r="AR214" s="1"/>
      <c r="AS214" s="1"/>
      <c r="AT214" s="1"/>
      <c r="AU214" s="1"/>
      <c r="AV214" s="1"/>
      <c r="AW214" s="1"/>
    </row>
    <row r="215" spans="1:49" customFormat="1">
      <c r="A215" s="1074"/>
      <c r="B215" s="78"/>
      <c r="C215" s="1510"/>
      <c r="D215" s="271"/>
      <c r="E215" s="1084"/>
      <c r="F215" s="55"/>
      <c r="G215" s="1"/>
      <c r="H215" s="1"/>
      <c r="I215" s="1"/>
      <c r="J215" s="1"/>
      <c r="K215" s="1"/>
      <c r="L215" s="1"/>
      <c r="M215" s="1"/>
      <c r="N215" s="1"/>
      <c r="O215" s="1"/>
      <c r="P215" s="1"/>
      <c r="Q215" s="1"/>
      <c r="R215" s="1"/>
      <c r="S215" s="1"/>
      <c r="T215" s="1"/>
      <c r="U215" s="1"/>
      <c r="V215" s="1"/>
      <c r="W215" s="1"/>
      <c r="X215" s="1"/>
      <c r="Y215" s="1"/>
      <c r="Z215" s="1"/>
      <c r="AA215" s="55"/>
      <c r="AB215" s="412"/>
      <c r="AC215" s="413"/>
      <c r="AD215" s="414"/>
      <c r="AE215" s="1"/>
      <c r="AF215" s="1"/>
      <c r="AG215" s="1"/>
      <c r="AH215" s="1"/>
      <c r="AI215" s="1"/>
      <c r="AJ215" s="1"/>
      <c r="AK215" s="1"/>
      <c r="AL215" s="1"/>
      <c r="AM215" s="1"/>
      <c r="AN215" s="1"/>
      <c r="AO215" s="1"/>
      <c r="AP215" s="1"/>
      <c r="AQ215" s="1"/>
      <c r="AR215" s="1"/>
      <c r="AS215" s="1"/>
      <c r="AT215" s="1"/>
      <c r="AU215" s="1"/>
      <c r="AV215" s="1"/>
      <c r="AW215" s="1"/>
    </row>
    <row r="216" spans="1:49" customFormat="1">
      <c r="A216" s="1074"/>
      <c r="B216" s="78"/>
      <c r="C216" s="1510"/>
      <c r="D216" s="271"/>
      <c r="E216" s="1084"/>
      <c r="F216" s="55"/>
      <c r="G216" s="1"/>
      <c r="H216" s="1"/>
      <c r="I216" s="1"/>
      <c r="J216" s="1"/>
      <c r="K216" s="1"/>
      <c r="L216" s="1"/>
      <c r="M216" s="1"/>
      <c r="N216" s="1"/>
      <c r="O216" s="1"/>
      <c r="P216" s="1"/>
      <c r="Q216" s="1"/>
      <c r="R216" s="1"/>
      <c r="S216" s="1"/>
      <c r="T216" s="1"/>
      <c r="U216" s="1"/>
      <c r="V216" s="1"/>
      <c r="W216" s="1"/>
      <c r="X216" s="1"/>
      <c r="Y216" s="1"/>
      <c r="Z216" s="1"/>
      <c r="AA216" s="55"/>
      <c r="AB216" s="412"/>
      <c r="AC216" s="413"/>
      <c r="AD216" s="414"/>
      <c r="AE216" s="1"/>
      <c r="AF216" s="1"/>
      <c r="AG216" s="1"/>
      <c r="AH216" s="1"/>
      <c r="AI216" s="1"/>
      <c r="AJ216" s="1"/>
      <c r="AK216" s="1"/>
      <c r="AL216" s="1"/>
      <c r="AM216" s="1"/>
      <c r="AN216" s="1"/>
      <c r="AO216" s="1"/>
      <c r="AP216" s="1"/>
      <c r="AQ216" s="1"/>
      <c r="AR216" s="1"/>
      <c r="AS216" s="1"/>
      <c r="AT216" s="1"/>
      <c r="AU216" s="1"/>
      <c r="AV216" s="1"/>
      <c r="AW216" s="1"/>
    </row>
    <row r="217" spans="1:49" customFormat="1">
      <c r="A217" s="1074"/>
      <c r="B217" s="78"/>
      <c r="C217" s="1510"/>
      <c r="D217" s="271"/>
      <c r="E217" s="1084"/>
      <c r="F217" s="55"/>
      <c r="G217" s="1"/>
      <c r="H217" s="1"/>
      <c r="I217" s="1"/>
      <c r="J217" s="1"/>
      <c r="K217" s="1"/>
      <c r="L217" s="1"/>
      <c r="M217" s="1"/>
      <c r="N217" s="1"/>
      <c r="O217" s="1"/>
      <c r="P217" s="1"/>
      <c r="Q217" s="1"/>
      <c r="R217" s="1"/>
      <c r="S217" s="1"/>
      <c r="T217" s="1"/>
      <c r="U217" s="1"/>
      <c r="V217" s="1"/>
      <c r="W217" s="1"/>
      <c r="X217" s="1"/>
      <c r="Y217" s="1"/>
      <c r="Z217" s="1"/>
      <c r="AA217" s="55"/>
      <c r="AB217" s="412"/>
      <c r="AC217" s="413"/>
      <c r="AD217" s="414"/>
      <c r="AE217" s="1"/>
      <c r="AF217" s="1"/>
      <c r="AG217" s="1"/>
      <c r="AH217" s="1"/>
      <c r="AI217" s="1"/>
      <c r="AJ217" s="1"/>
      <c r="AK217" s="1"/>
      <c r="AL217" s="1"/>
      <c r="AM217" s="1"/>
      <c r="AN217" s="1"/>
      <c r="AO217" s="1"/>
      <c r="AP217" s="1"/>
      <c r="AQ217" s="1"/>
      <c r="AR217" s="1"/>
      <c r="AS217" s="1"/>
      <c r="AT217" s="1"/>
      <c r="AU217" s="1"/>
      <c r="AV217" s="1"/>
      <c r="AW217" s="1"/>
    </row>
    <row r="218" spans="1:49" customFormat="1">
      <c r="A218" s="1074"/>
      <c r="B218" s="78"/>
      <c r="C218" s="1510"/>
      <c r="D218" s="271"/>
      <c r="E218" s="1084"/>
      <c r="F218" s="55"/>
      <c r="G218" s="1"/>
      <c r="H218" s="1"/>
      <c r="I218" s="1"/>
      <c r="J218" s="1"/>
      <c r="K218" s="1"/>
      <c r="L218" s="1"/>
      <c r="M218" s="1"/>
      <c r="N218" s="1"/>
      <c r="O218" s="1"/>
      <c r="P218" s="1"/>
      <c r="Q218" s="1"/>
      <c r="R218" s="1"/>
      <c r="S218" s="1"/>
      <c r="T218" s="1"/>
      <c r="U218" s="1"/>
      <c r="V218" s="1"/>
      <c r="W218" s="1"/>
      <c r="X218" s="1"/>
      <c r="Y218" s="1"/>
      <c r="Z218" s="1"/>
      <c r="AA218" s="55"/>
      <c r="AB218" s="412"/>
      <c r="AC218" s="413"/>
      <c r="AD218" s="414"/>
      <c r="AE218" s="1"/>
      <c r="AF218" s="1"/>
      <c r="AG218" s="1"/>
      <c r="AH218" s="1"/>
      <c r="AI218" s="1"/>
      <c r="AJ218" s="1"/>
      <c r="AK218" s="1"/>
      <c r="AL218" s="1"/>
      <c r="AM218" s="1"/>
      <c r="AN218" s="1"/>
      <c r="AO218" s="1"/>
      <c r="AP218" s="1"/>
      <c r="AQ218" s="1"/>
      <c r="AR218" s="1"/>
      <c r="AS218" s="1"/>
      <c r="AT218" s="1"/>
      <c r="AU218" s="1"/>
      <c r="AV218" s="1"/>
      <c r="AW218" s="1"/>
    </row>
    <row r="219" spans="1:49" customFormat="1">
      <c r="A219" s="1074"/>
      <c r="B219" s="78"/>
      <c r="C219" s="1510"/>
      <c r="D219" s="271"/>
      <c r="E219" s="1084"/>
      <c r="F219" s="55"/>
      <c r="G219" s="258"/>
      <c r="H219" s="258"/>
      <c r="I219" s="258"/>
      <c r="J219" s="258"/>
      <c r="K219" s="258"/>
      <c r="L219" s="258"/>
      <c r="M219" s="258"/>
      <c r="N219" s="258"/>
      <c r="O219" s="258"/>
      <c r="P219" s="258"/>
      <c r="Q219" s="258"/>
      <c r="R219" s="258"/>
      <c r="S219" s="258"/>
      <c r="T219" s="258"/>
      <c r="U219" s="258"/>
      <c r="V219" s="258"/>
      <c r="W219" s="258"/>
      <c r="X219" s="258"/>
      <c r="Y219" s="258"/>
      <c r="Z219" s="258"/>
      <c r="AA219" s="55"/>
      <c r="AB219" s="412"/>
      <c r="AC219" s="413"/>
      <c r="AD219" s="414"/>
      <c r="AE219" s="1"/>
      <c r="AF219" s="1"/>
      <c r="AG219" s="1"/>
      <c r="AH219" s="1"/>
      <c r="AI219" s="1"/>
      <c r="AJ219" s="1"/>
      <c r="AK219" s="1"/>
      <c r="AL219" s="1"/>
      <c r="AM219" s="1"/>
      <c r="AN219" s="1"/>
      <c r="AO219" s="1"/>
      <c r="AP219" s="1"/>
      <c r="AQ219" s="1"/>
      <c r="AR219" s="1"/>
      <c r="AS219" s="1"/>
      <c r="AT219" s="1"/>
      <c r="AU219" s="1"/>
      <c r="AV219" s="1"/>
      <c r="AW219" s="1"/>
    </row>
    <row r="220" spans="1:49" customFormat="1" ht="6.6" customHeight="1">
      <c r="A220" s="91"/>
      <c r="B220" s="92"/>
      <c r="C220" s="435"/>
      <c r="D220" s="509"/>
      <c r="E220" s="196"/>
      <c r="F220" s="357"/>
      <c r="G220" s="56"/>
      <c r="H220" s="56"/>
      <c r="I220" s="56"/>
      <c r="J220" s="56"/>
      <c r="K220" s="56"/>
      <c r="L220" s="56"/>
      <c r="M220" s="56"/>
      <c r="N220" s="56"/>
      <c r="O220" s="56"/>
      <c r="P220" s="56"/>
      <c r="Q220" s="56"/>
      <c r="R220" s="56"/>
      <c r="S220" s="56"/>
      <c r="T220" s="56"/>
      <c r="U220" s="56"/>
      <c r="V220" s="56"/>
      <c r="W220" s="56"/>
      <c r="X220" s="56"/>
      <c r="Y220" s="56"/>
      <c r="Z220" s="56"/>
      <c r="AA220" s="357"/>
      <c r="AB220" s="420"/>
      <c r="AC220" s="421"/>
      <c r="AD220" s="422"/>
      <c r="AE220" s="1"/>
      <c r="AF220" s="1"/>
      <c r="AG220" s="1"/>
      <c r="AH220" s="1"/>
      <c r="AI220" s="1"/>
      <c r="AJ220" s="1"/>
      <c r="AK220" s="1"/>
      <c r="AL220" s="1"/>
      <c r="AM220" s="1"/>
      <c r="AN220" s="1"/>
      <c r="AO220" s="1"/>
      <c r="AP220" s="1"/>
      <c r="AQ220" s="1"/>
      <c r="AR220" s="1"/>
      <c r="AS220" s="1"/>
      <c r="AT220" s="1"/>
      <c r="AU220" s="1"/>
      <c r="AV220" s="1"/>
      <c r="AW220" s="1"/>
    </row>
    <row r="221" spans="1:49" customFormat="1" ht="6.6" customHeight="1">
      <c r="A221" s="97"/>
      <c r="B221" s="98"/>
      <c r="C221" s="423"/>
      <c r="D221" s="510"/>
      <c r="E221" s="335"/>
      <c r="F221" s="424"/>
      <c r="G221" s="102"/>
      <c r="H221" s="102"/>
      <c r="I221" s="102"/>
      <c r="J221" s="102"/>
      <c r="K221" s="102"/>
      <c r="L221" s="102"/>
      <c r="M221" s="102"/>
      <c r="N221" s="102"/>
      <c r="O221" s="102"/>
      <c r="P221" s="102"/>
      <c r="Q221" s="102"/>
      <c r="R221" s="102"/>
      <c r="S221" s="102"/>
      <c r="T221" s="102"/>
      <c r="U221" s="102"/>
      <c r="V221" s="102"/>
      <c r="W221" s="102"/>
      <c r="X221" s="102"/>
      <c r="Y221" s="102"/>
      <c r="Z221" s="102"/>
      <c r="AA221" s="424"/>
      <c r="AB221" s="425"/>
      <c r="AC221" s="426"/>
      <c r="AD221" s="427"/>
      <c r="AE221" s="1"/>
      <c r="AF221" s="1"/>
      <c r="AG221" s="1"/>
      <c r="AH221" s="1"/>
      <c r="AI221" s="1"/>
      <c r="AJ221" s="1"/>
      <c r="AK221" s="1"/>
      <c r="AL221" s="1"/>
      <c r="AM221" s="1"/>
      <c r="AN221" s="1"/>
      <c r="AO221" s="1"/>
      <c r="AP221" s="1"/>
      <c r="AQ221" s="1"/>
      <c r="AR221" s="1"/>
      <c r="AS221" s="1"/>
      <c r="AT221" s="1"/>
      <c r="AU221" s="1"/>
      <c r="AV221" s="1"/>
      <c r="AW221" s="1"/>
    </row>
    <row r="222" spans="1:49" customFormat="1">
      <c r="A222" s="80"/>
      <c r="B222" s="78"/>
      <c r="C222" s="411"/>
      <c r="D222" s="271"/>
      <c r="E222" s="1084" t="s">
        <v>567</v>
      </c>
      <c r="F222" s="55"/>
      <c r="G222" s="1" t="s">
        <v>568</v>
      </c>
      <c r="H222" s="1"/>
      <c r="I222" s="1"/>
      <c r="J222" s="1"/>
      <c r="K222" s="1"/>
      <c r="L222" s="1"/>
      <c r="M222" s="1"/>
      <c r="N222" s="1"/>
      <c r="O222" s="1"/>
      <c r="P222" s="1"/>
      <c r="Q222" s="1"/>
      <c r="R222" s="1"/>
      <c r="S222" s="1"/>
      <c r="T222" s="1"/>
      <c r="U222" s="1"/>
      <c r="V222" s="1"/>
      <c r="W222" s="1"/>
      <c r="X222" s="1"/>
      <c r="Y222" s="1"/>
      <c r="Z222" s="1"/>
      <c r="AA222" s="55"/>
      <c r="AB222" s="412"/>
      <c r="AC222" s="413"/>
      <c r="AD222" s="414"/>
      <c r="AE222" s="1"/>
      <c r="AF222" s="1"/>
      <c r="AG222" s="1"/>
      <c r="AH222" s="1"/>
      <c r="AI222" s="1"/>
      <c r="AJ222" s="1"/>
      <c r="AK222" s="1"/>
      <c r="AL222" s="1"/>
      <c r="AM222" s="1"/>
      <c r="AN222" s="1"/>
      <c r="AO222" s="1"/>
      <c r="AP222" s="1"/>
      <c r="AQ222" s="1"/>
      <c r="AR222" s="1"/>
      <c r="AS222" s="1"/>
      <c r="AT222" s="1"/>
      <c r="AU222" s="1"/>
      <c r="AV222" s="1"/>
      <c r="AW222" s="1"/>
    </row>
    <row r="223" spans="1:49" customFormat="1">
      <c r="A223" s="80"/>
      <c r="B223" s="78"/>
      <c r="C223" s="411"/>
      <c r="D223" s="271"/>
      <c r="E223" s="1084"/>
      <c r="F223" s="55"/>
      <c r="G223" s="1050" t="s">
        <v>528</v>
      </c>
      <c r="H223" s="1051"/>
      <c r="I223" s="1051"/>
      <c r="J223" s="1051"/>
      <c r="K223" s="1051"/>
      <c r="L223" s="1051"/>
      <c r="M223" s="1051"/>
      <c r="N223" s="1051"/>
      <c r="O223" s="1051"/>
      <c r="P223" s="1051"/>
      <c r="Q223" s="1051"/>
      <c r="R223" s="1051"/>
      <c r="S223" s="1051"/>
      <c r="T223" s="1188"/>
      <c r="U223" s="1050" t="s">
        <v>549</v>
      </c>
      <c r="V223" s="1051"/>
      <c r="W223" s="1051"/>
      <c r="X223" s="1051"/>
      <c r="Y223" s="1051"/>
      <c r="Z223" s="1188"/>
      <c r="AA223" s="55"/>
      <c r="AB223" s="412"/>
      <c r="AC223" s="413"/>
      <c r="AD223" s="414"/>
      <c r="AE223" s="1"/>
      <c r="AF223" s="1"/>
      <c r="AG223" s="1"/>
      <c r="AH223" s="1"/>
      <c r="AI223" s="1"/>
      <c r="AJ223" s="1"/>
      <c r="AK223" s="1"/>
      <c r="AL223" s="1"/>
      <c r="AM223" s="1"/>
      <c r="AN223" s="1"/>
      <c r="AO223" s="1"/>
      <c r="AP223" s="1"/>
      <c r="AQ223" s="1"/>
      <c r="AR223" s="1"/>
      <c r="AS223" s="1"/>
      <c r="AT223" s="1"/>
      <c r="AU223" s="1"/>
      <c r="AV223" s="1"/>
      <c r="AW223" s="1"/>
    </row>
    <row r="224" spans="1:49" customFormat="1">
      <c r="A224" s="80"/>
      <c r="B224" s="78"/>
      <c r="C224" s="411"/>
      <c r="D224" s="271"/>
      <c r="E224" s="1084"/>
      <c r="F224" s="55"/>
      <c r="G224" s="1642" t="s">
        <v>569</v>
      </c>
      <c r="H224" s="1642"/>
      <c r="I224" s="1642"/>
      <c r="J224" s="1575" t="s">
        <v>464</v>
      </c>
      <c r="K224" s="1625" t="s">
        <v>570</v>
      </c>
      <c r="L224" s="1625"/>
      <c r="M224" s="1625"/>
      <c r="N224" s="1625"/>
      <c r="O224" s="1625"/>
      <c r="P224" s="1625"/>
      <c r="Q224" s="1625"/>
      <c r="R224" s="1625"/>
      <c r="S224" s="1625"/>
      <c r="T224" s="1626"/>
      <c r="U224" s="1586"/>
      <c r="V224" s="1587"/>
      <c r="W224" s="1587"/>
      <c r="X224" s="1587"/>
      <c r="Y224" s="1587"/>
      <c r="Z224" s="974" t="s">
        <v>532</v>
      </c>
      <c r="AA224" s="55"/>
      <c r="AB224" s="412"/>
      <c r="AC224" s="413"/>
      <c r="AD224" s="414"/>
      <c r="AE224" s="1"/>
      <c r="AF224" s="1"/>
      <c r="AG224" s="1"/>
      <c r="AH224" s="1"/>
      <c r="AI224" s="1"/>
      <c r="AJ224" s="1"/>
      <c r="AK224" s="1"/>
      <c r="AL224" s="1"/>
      <c r="AM224" s="1"/>
      <c r="AN224" s="1"/>
      <c r="AO224" s="1"/>
      <c r="AP224" s="1"/>
      <c r="AQ224" s="1"/>
      <c r="AR224" s="1"/>
      <c r="AS224" s="1"/>
      <c r="AT224" s="1"/>
      <c r="AU224" s="1"/>
      <c r="AV224" s="1"/>
      <c r="AW224" s="1"/>
    </row>
    <row r="225" spans="1:49" customFormat="1">
      <c r="A225" s="80"/>
      <c r="B225" s="78"/>
      <c r="C225" s="411"/>
      <c r="D225" s="271"/>
      <c r="E225" s="1084"/>
      <c r="F225" s="55"/>
      <c r="G225" s="1642"/>
      <c r="H225" s="1642"/>
      <c r="I225" s="1642"/>
      <c r="J225" s="1590"/>
      <c r="K225" s="1627"/>
      <c r="L225" s="1627"/>
      <c r="M225" s="1627"/>
      <c r="N225" s="1627"/>
      <c r="O225" s="1627"/>
      <c r="P225" s="1627"/>
      <c r="Q225" s="1627"/>
      <c r="R225" s="1627"/>
      <c r="S225" s="1627"/>
      <c r="T225" s="1628"/>
      <c r="U225" s="1588"/>
      <c r="V225" s="1589"/>
      <c r="W225" s="1589"/>
      <c r="X225" s="1589"/>
      <c r="Y225" s="1589"/>
      <c r="Z225" s="977"/>
      <c r="AA225" s="55"/>
      <c r="AB225" s="412"/>
      <c r="AC225" s="413"/>
      <c r="AD225" s="414"/>
      <c r="AE225" s="1"/>
      <c r="AF225" s="1"/>
      <c r="AG225" s="1"/>
      <c r="AH225" s="1"/>
      <c r="AI225" s="1"/>
      <c r="AJ225" s="1"/>
      <c r="AK225" s="1"/>
      <c r="AL225" s="1"/>
      <c r="AM225" s="1"/>
      <c r="AN225" s="1"/>
      <c r="AO225" s="1"/>
      <c r="AP225" s="1"/>
      <c r="AQ225" s="1"/>
      <c r="AR225" s="1"/>
      <c r="AS225" s="1"/>
      <c r="AT225" s="1"/>
      <c r="AU225" s="1"/>
      <c r="AV225" s="1"/>
      <c r="AW225" s="1"/>
    </row>
    <row r="226" spans="1:49" customFormat="1">
      <c r="A226" s="80"/>
      <c r="B226" s="78"/>
      <c r="C226" s="411"/>
      <c r="D226" s="271"/>
      <c r="E226" s="1084"/>
      <c r="F226" s="55"/>
      <c r="G226" s="1642"/>
      <c r="H226" s="1642"/>
      <c r="I226" s="1642"/>
      <c r="J226" s="1575" t="s">
        <v>466</v>
      </c>
      <c r="K226" s="1625" t="s">
        <v>571</v>
      </c>
      <c r="L226" s="1625"/>
      <c r="M226" s="1625"/>
      <c r="N226" s="1625"/>
      <c r="O226" s="1625"/>
      <c r="P226" s="1625"/>
      <c r="Q226" s="1625"/>
      <c r="R226" s="1625"/>
      <c r="S226" s="1625"/>
      <c r="T226" s="1626"/>
      <c r="U226" s="1586"/>
      <c r="V226" s="1587"/>
      <c r="W226" s="1587"/>
      <c r="X226" s="1587"/>
      <c r="Y226" s="1587"/>
      <c r="Z226" s="974" t="s">
        <v>532</v>
      </c>
      <c r="AA226" s="55"/>
      <c r="AB226" s="412"/>
      <c r="AC226" s="413"/>
      <c r="AD226" s="414"/>
      <c r="AE226" s="1"/>
      <c r="AF226" s="1"/>
      <c r="AG226" s="1"/>
      <c r="AH226" s="1"/>
      <c r="AI226" s="1"/>
      <c r="AJ226" s="1"/>
      <c r="AK226" s="1"/>
      <c r="AL226" s="1"/>
      <c r="AM226" s="1"/>
      <c r="AN226" s="1"/>
      <c r="AO226" s="1"/>
      <c r="AP226" s="1"/>
      <c r="AQ226" s="1"/>
      <c r="AR226" s="1"/>
      <c r="AS226" s="1"/>
      <c r="AT226" s="1"/>
      <c r="AU226" s="1"/>
      <c r="AV226" s="1"/>
      <c r="AW226" s="1"/>
    </row>
    <row r="227" spans="1:49" customFormat="1">
      <c r="A227" s="80"/>
      <c r="B227" s="78"/>
      <c r="C227" s="411"/>
      <c r="D227" s="271"/>
      <c r="E227" s="1084"/>
      <c r="F227" s="55"/>
      <c r="G227" s="1642"/>
      <c r="H227" s="1642"/>
      <c r="I227" s="1642"/>
      <c r="J227" s="1590"/>
      <c r="K227" s="1627"/>
      <c r="L227" s="1627"/>
      <c r="M227" s="1627"/>
      <c r="N227" s="1627"/>
      <c r="O227" s="1627"/>
      <c r="P227" s="1627"/>
      <c r="Q227" s="1627"/>
      <c r="R227" s="1627"/>
      <c r="S227" s="1627"/>
      <c r="T227" s="1628"/>
      <c r="U227" s="1588"/>
      <c r="V227" s="1589"/>
      <c r="W227" s="1589"/>
      <c r="X227" s="1589"/>
      <c r="Y227" s="1589"/>
      <c r="Z227" s="977"/>
      <c r="AA227" s="55"/>
      <c r="AB227" s="412"/>
      <c r="AC227" s="413"/>
      <c r="AD227" s="414"/>
      <c r="AE227" s="1"/>
      <c r="AF227" s="1"/>
      <c r="AG227" s="1"/>
      <c r="AH227" s="1"/>
      <c r="AI227" s="1"/>
      <c r="AJ227" s="1"/>
      <c r="AK227" s="1"/>
      <c r="AL227" s="1"/>
      <c r="AM227" s="1"/>
      <c r="AN227" s="1"/>
      <c r="AO227" s="1"/>
      <c r="AP227" s="1"/>
      <c r="AQ227" s="1"/>
      <c r="AR227" s="1"/>
      <c r="AS227" s="1"/>
      <c r="AT227" s="1"/>
      <c r="AU227" s="1"/>
      <c r="AV227" s="1"/>
      <c r="AW227" s="1"/>
    </row>
    <row r="228" spans="1:49" customFormat="1">
      <c r="A228" s="80"/>
      <c r="B228" s="78"/>
      <c r="C228" s="411"/>
      <c r="D228" s="271"/>
      <c r="E228" s="1084"/>
      <c r="F228" s="55"/>
      <c r="G228" s="1629" t="s">
        <v>572</v>
      </c>
      <c r="H228" s="1630"/>
      <c r="I228" s="1631"/>
      <c r="J228" s="1575" t="s">
        <v>468</v>
      </c>
      <c r="K228" s="1625" t="s">
        <v>570</v>
      </c>
      <c r="L228" s="1625"/>
      <c r="M228" s="1625"/>
      <c r="N228" s="1625"/>
      <c r="O228" s="1625"/>
      <c r="P228" s="1625"/>
      <c r="Q228" s="1625"/>
      <c r="R228" s="1625"/>
      <c r="S228" s="1625"/>
      <c r="T228" s="1626"/>
      <c r="U228" s="1586"/>
      <c r="V228" s="1587"/>
      <c r="W228" s="1587"/>
      <c r="X228" s="1587"/>
      <c r="Y228" s="1587"/>
      <c r="Z228" s="974" t="s">
        <v>532</v>
      </c>
      <c r="AA228" s="55"/>
      <c r="AB228" s="412"/>
      <c r="AC228" s="413"/>
      <c r="AD228" s="414"/>
      <c r="AE228" s="1"/>
      <c r="AF228" s="1"/>
      <c r="AG228" s="1"/>
      <c r="AH228" s="1"/>
      <c r="AI228" s="1"/>
      <c r="AJ228" s="1"/>
      <c r="AK228" s="1"/>
      <c r="AL228" s="1"/>
      <c r="AM228" s="1"/>
      <c r="AN228" s="1"/>
      <c r="AO228" s="1"/>
      <c r="AP228" s="1"/>
      <c r="AQ228" s="1"/>
      <c r="AR228" s="1"/>
      <c r="AS228" s="1"/>
      <c r="AT228" s="1"/>
      <c r="AU228" s="1"/>
      <c r="AV228" s="1"/>
      <c r="AW228" s="1"/>
    </row>
    <row r="229" spans="1:49" customFormat="1">
      <c r="A229" s="80"/>
      <c r="B229" s="78"/>
      <c r="C229" s="411"/>
      <c r="D229" s="271"/>
      <c r="E229" s="1084"/>
      <c r="F229" s="55"/>
      <c r="G229" s="1632"/>
      <c r="H229" s="1633"/>
      <c r="I229" s="1634"/>
      <c r="J229" s="1590"/>
      <c r="K229" s="1627"/>
      <c r="L229" s="1627"/>
      <c r="M229" s="1627"/>
      <c r="N229" s="1627"/>
      <c r="O229" s="1627"/>
      <c r="P229" s="1627"/>
      <c r="Q229" s="1627"/>
      <c r="R229" s="1627"/>
      <c r="S229" s="1627"/>
      <c r="T229" s="1628"/>
      <c r="U229" s="1588"/>
      <c r="V229" s="1589"/>
      <c r="W229" s="1589"/>
      <c r="X229" s="1589"/>
      <c r="Y229" s="1589"/>
      <c r="Z229" s="977"/>
      <c r="AA229" s="55"/>
      <c r="AB229" s="412"/>
      <c r="AC229" s="413"/>
      <c r="AD229" s="414"/>
      <c r="AE229" s="1"/>
      <c r="AF229" s="1"/>
      <c r="AG229" s="1"/>
      <c r="AH229" s="1"/>
      <c r="AI229" s="1"/>
      <c r="AJ229" s="1"/>
      <c r="AK229" s="1"/>
      <c r="AL229" s="1"/>
      <c r="AM229" s="1"/>
      <c r="AN229" s="1"/>
      <c r="AO229" s="1"/>
      <c r="AP229" s="1"/>
      <c r="AQ229" s="1"/>
      <c r="AR229" s="1"/>
      <c r="AS229" s="1"/>
      <c r="AT229" s="1"/>
      <c r="AU229" s="1"/>
      <c r="AV229" s="1"/>
      <c r="AW229" s="1"/>
    </row>
    <row r="230" spans="1:49" customFormat="1">
      <c r="A230" s="80"/>
      <c r="B230" s="78"/>
      <c r="C230" s="411"/>
      <c r="D230" s="271"/>
      <c r="E230" s="1084"/>
      <c r="F230" s="55"/>
      <c r="G230" s="1632"/>
      <c r="H230" s="1633"/>
      <c r="I230" s="1634"/>
      <c r="J230" s="436" t="s">
        <v>470</v>
      </c>
      <c r="K230" s="1638" t="s">
        <v>552</v>
      </c>
      <c r="L230" s="1638"/>
      <c r="M230" s="1638"/>
      <c r="N230" s="1638"/>
      <c r="O230" s="1638"/>
      <c r="P230" s="1638"/>
      <c r="Q230" s="1638"/>
      <c r="R230" s="1638"/>
      <c r="S230" s="1638"/>
      <c r="T230" s="1639"/>
      <c r="U230" s="1584"/>
      <c r="V230" s="1585"/>
      <c r="W230" s="1585"/>
      <c r="X230" s="1585"/>
      <c r="Y230" s="1585"/>
      <c r="Z230" s="68" t="s">
        <v>532</v>
      </c>
      <c r="AA230" s="55"/>
      <c r="AB230" s="412"/>
      <c r="AC230" s="413"/>
      <c r="AD230" s="414"/>
      <c r="AE230" s="1"/>
      <c r="AF230" s="1"/>
      <c r="AG230" s="1"/>
      <c r="AH230" s="1"/>
      <c r="AI230" s="1"/>
      <c r="AJ230" s="1"/>
      <c r="AK230" s="1"/>
      <c r="AL230" s="1"/>
      <c r="AM230" s="1"/>
      <c r="AN230" s="1"/>
      <c r="AO230" s="1"/>
      <c r="AP230" s="1"/>
      <c r="AQ230" s="1"/>
      <c r="AR230" s="1"/>
      <c r="AS230" s="1"/>
      <c r="AT230" s="1"/>
      <c r="AU230" s="1"/>
      <c r="AV230" s="1"/>
      <c r="AW230" s="1"/>
    </row>
    <row r="231" spans="1:49" customFormat="1">
      <c r="A231" s="80"/>
      <c r="B231" s="78"/>
      <c r="C231" s="411"/>
      <c r="D231" s="271"/>
      <c r="E231" s="1084"/>
      <c r="F231" s="55"/>
      <c r="G231" s="1632"/>
      <c r="H231" s="1633"/>
      <c r="I231" s="1634"/>
      <c r="J231" s="1575" t="s">
        <v>472</v>
      </c>
      <c r="K231" s="1619" t="s">
        <v>573</v>
      </c>
      <c r="L231" s="1619"/>
      <c r="M231" s="1619"/>
      <c r="N231" s="1619"/>
      <c r="O231" s="1619"/>
      <c r="P231" s="1619"/>
      <c r="Q231" s="1619"/>
      <c r="R231" s="1619"/>
      <c r="S231" s="1619"/>
      <c r="T231" s="1620"/>
      <c r="U231" s="1586"/>
      <c r="V231" s="1587"/>
      <c r="W231" s="1587"/>
      <c r="X231" s="1587"/>
      <c r="Y231" s="1587"/>
      <c r="Z231" s="974" t="s">
        <v>532</v>
      </c>
      <c r="AA231" s="55"/>
      <c r="AB231" s="412"/>
      <c r="AC231" s="413"/>
      <c r="AD231" s="414"/>
      <c r="AE231" s="1"/>
      <c r="AF231" s="1"/>
      <c r="AG231" s="1"/>
      <c r="AH231" s="1"/>
      <c r="AI231" s="1"/>
      <c r="AJ231" s="1"/>
      <c r="AK231" s="1"/>
      <c r="AL231" s="1"/>
      <c r="AM231" s="1"/>
      <c r="AN231" s="1"/>
      <c r="AO231" s="1"/>
      <c r="AP231" s="1"/>
      <c r="AQ231" s="1"/>
      <c r="AR231" s="1"/>
      <c r="AS231" s="1"/>
      <c r="AT231" s="1"/>
      <c r="AU231" s="1"/>
      <c r="AV231" s="1"/>
      <c r="AW231" s="1"/>
    </row>
    <row r="232" spans="1:49" customFormat="1">
      <c r="A232" s="80"/>
      <c r="B232" s="78"/>
      <c r="C232" s="411"/>
      <c r="D232" s="271"/>
      <c r="E232" s="1084"/>
      <c r="F232" s="55"/>
      <c r="G232" s="1632"/>
      <c r="H232" s="1633"/>
      <c r="I232" s="1634"/>
      <c r="J232" s="1590"/>
      <c r="K232" s="1621"/>
      <c r="L232" s="1621"/>
      <c r="M232" s="1621"/>
      <c r="N232" s="1621"/>
      <c r="O232" s="1621"/>
      <c r="P232" s="1621"/>
      <c r="Q232" s="1621"/>
      <c r="R232" s="1621"/>
      <c r="S232" s="1621"/>
      <c r="T232" s="1622"/>
      <c r="U232" s="1588"/>
      <c r="V232" s="1589"/>
      <c r="W232" s="1589"/>
      <c r="X232" s="1589"/>
      <c r="Y232" s="1589"/>
      <c r="Z232" s="977"/>
      <c r="AA232" s="55"/>
      <c r="AB232" s="412"/>
      <c r="AC232" s="413"/>
      <c r="AD232" s="414"/>
      <c r="AE232" s="1"/>
      <c r="AF232" s="1"/>
      <c r="AG232" s="1"/>
      <c r="AH232" s="1"/>
      <c r="AI232" s="1"/>
      <c r="AJ232" s="1"/>
      <c r="AK232" s="1"/>
      <c r="AL232" s="1"/>
      <c r="AM232" s="1"/>
      <c r="AN232" s="1"/>
      <c r="AO232" s="1"/>
      <c r="AP232" s="1"/>
      <c r="AQ232" s="1"/>
      <c r="AR232" s="1"/>
      <c r="AS232" s="1"/>
      <c r="AT232" s="1"/>
      <c r="AU232" s="1"/>
      <c r="AV232" s="1"/>
      <c r="AW232" s="1"/>
    </row>
    <row r="233" spans="1:49" customFormat="1" ht="13.8" thickBot="1">
      <c r="A233" s="80"/>
      <c r="B233" s="78"/>
      <c r="C233" s="411"/>
      <c r="D233" s="271"/>
      <c r="E233" s="1084"/>
      <c r="F233" s="55"/>
      <c r="G233" s="1635"/>
      <c r="H233" s="1636"/>
      <c r="I233" s="1637"/>
      <c r="J233" s="430" t="s">
        <v>474</v>
      </c>
      <c r="K233" s="1623" t="s">
        <v>555</v>
      </c>
      <c r="L233" s="1623"/>
      <c r="M233" s="1623"/>
      <c r="N233" s="1623"/>
      <c r="O233" s="1623"/>
      <c r="P233" s="1623"/>
      <c r="Q233" s="1623"/>
      <c r="R233" s="1623"/>
      <c r="S233" s="1623"/>
      <c r="T233" s="1624"/>
      <c r="U233" s="1604"/>
      <c r="V233" s="1605"/>
      <c r="W233" s="1605"/>
      <c r="X233" s="1605"/>
      <c r="Y233" s="1605"/>
      <c r="Z233" s="103" t="s">
        <v>532</v>
      </c>
      <c r="AA233" s="55"/>
      <c r="AB233" s="412"/>
      <c r="AC233" s="413"/>
      <c r="AD233" s="414"/>
      <c r="AE233" s="1"/>
      <c r="AF233" s="1"/>
      <c r="AG233" s="1"/>
      <c r="AH233" s="1"/>
      <c r="AI233" s="1"/>
      <c r="AJ233" s="1"/>
      <c r="AK233" s="1"/>
      <c r="AL233" s="1"/>
      <c r="AM233" s="1"/>
      <c r="AN233" s="1"/>
      <c r="AO233" s="1"/>
      <c r="AP233" s="1"/>
      <c r="AQ233" s="1"/>
      <c r="AR233" s="1"/>
      <c r="AS233" s="1"/>
      <c r="AT233" s="1"/>
      <c r="AU233" s="1"/>
      <c r="AV233" s="1"/>
      <c r="AW233" s="1"/>
    </row>
    <row r="234" spans="1:49" customFormat="1" ht="14.4" thickTop="1" thickBot="1">
      <c r="A234" s="80"/>
      <c r="B234" s="78"/>
      <c r="C234" s="411"/>
      <c r="D234" s="271"/>
      <c r="E234" s="1084"/>
      <c r="F234" s="55"/>
      <c r="G234" s="102"/>
      <c r="H234" s="102"/>
      <c r="I234" s="1"/>
      <c r="J234" s="1"/>
      <c r="K234" s="1"/>
      <c r="L234" s="1"/>
      <c r="M234" s="1"/>
      <c r="N234" s="1"/>
      <c r="O234" s="1"/>
      <c r="P234" s="1"/>
      <c r="Q234" s="1050" t="s">
        <v>556</v>
      </c>
      <c r="R234" s="1051"/>
      <c r="S234" s="1051"/>
      <c r="T234" s="1606"/>
      <c r="U234" s="1607" t="str">
        <f>IF((U224+U226+U228+U230+U231+U233=0),"",U224+U226+U228+U230+U231+U233)</f>
        <v/>
      </c>
      <c r="V234" s="1608"/>
      <c r="W234" s="1608"/>
      <c r="X234" s="1608"/>
      <c r="Y234" s="1608"/>
      <c r="Z234" s="431" t="s">
        <v>532</v>
      </c>
      <c r="AA234" s="55"/>
      <c r="AB234" s="412"/>
      <c r="AC234" s="413"/>
      <c r="AD234" s="414"/>
      <c r="AE234" s="1"/>
      <c r="AF234" s="1"/>
      <c r="AG234" s="1"/>
      <c r="AH234" s="1"/>
      <c r="AI234" s="1"/>
      <c r="AJ234" s="1"/>
      <c r="AK234" s="1"/>
      <c r="AL234" s="1"/>
      <c r="AM234" s="1"/>
      <c r="AN234" s="1"/>
      <c r="AO234" s="1"/>
      <c r="AP234" s="1"/>
      <c r="AQ234" s="1"/>
      <c r="AR234" s="1"/>
      <c r="AS234" s="1"/>
      <c r="AT234" s="1"/>
      <c r="AU234" s="1"/>
      <c r="AV234" s="1"/>
      <c r="AW234" s="1"/>
    </row>
    <row r="235" spans="1:49" customFormat="1" ht="13.8" thickTop="1">
      <c r="A235" s="80"/>
      <c r="B235" s="78"/>
      <c r="C235" s="411"/>
      <c r="D235" s="271"/>
      <c r="E235" s="1084"/>
      <c r="F235" s="55"/>
      <c r="G235" s="1657" t="s">
        <v>557</v>
      </c>
      <c r="H235" s="1657"/>
      <c r="I235" s="1657"/>
      <c r="J235" s="1657"/>
      <c r="K235" s="1657"/>
      <c r="L235" s="1657"/>
      <c r="M235" s="1657"/>
      <c r="N235" s="1657"/>
      <c r="O235" s="1657"/>
      <c r="P235" s="1657"/>
      <c r="Q235" s="1657"/>
      <c r="R235" s="1657"/>
      <c r="S235" s="1657"/>
      <c r="T235" s="1657"/>
      <c r="U235" s="1657"/>
      <c r="V235" s="1657"/>
      <c r="W235" s="1657"/>
      <c r="X235" s="1657"/>
      <c r="Y235" s="1657"/>
      <c r="Z235" s="1657"/>
      <c r="AA235" s="55"/>
      <c r="AB235" s="412"/>
      <c r="AC235" s="413"/>
      <c r="AD235" s="414"/>
      <c r="AE235" s="1"/>
      <c r="AF235" s="1"/>
      <c r="AG235" s="1"/>
      <c r="AH235" s="1"/>
      <c r="AI235" s="1"/>
      <c r="AJ235" s="1"/>
      <c r="AK235" s="1"/>
      <c r="AL235" s="1"/>
      <c r="AM235" s="1"/>
      <c r="AN235" s="1"/>
      <c r="AO235" s="1"/>
      <c r="AP235" s="1"/>
      <c r="AQ235" s="1"/>
      <c r="AR235" s="1"/>
      <c r="AS235" s="1"/>
      <c r="AT235" s="1"/>
      <c r="AU235" s="1"/>
      <c r="AV235" s="1"/>
      <c r="AW235" s="1"/>
    </row>
    <row r="236" spans="1:49" customFormat="1">
      <c r="A236" s="80"/>
      <c r="B236" s="78"/>
      <c r="C236" s="411"/>
      <c r="D236" s="271"/>
      <c r="E236" s="1084"/>
      <c r="F236" s="55"/>
      <c r="G236" s="1657"/>
      <c r="H236" s="1657"/>
      <c r="I236" s="1657"/>
      <c r="J236" s="1657"/>
      <c r="K236" s="1657"/>
      <c r="L236" s="1657"/>
      <c r="M236" s="1657"/>
      <c r="N236" s="1657"/>
      <c r="O236" s="1657"/>
      <c r="P236" s="1657"/>
      <c r="Q236" s="1657"/>
      <c r="R236" s="1657"/>
      <c r="S236" s="1657"/>
      <c r="T236" s="1657"/>
      <c r="U236" s="1657"/>
      <c r="V236" s="1657"/>
      <c r="W236" s="1657"/>
      <c r="X236" s="1657"/>
      <c r="Y236" s="1657"/>
      <c r="Z236" s="1657"/>
      <c r="AA236" s="55"/>
      <c r="AB236" s="412"/>
      <c r="AC236" s="413"/>
      <c r="AD236" s="414"/>
      <c r="AE236" s="1"/>
      <c r="AF236" s="1"/>
      <c r="AG236" s="1"/>
      <c r="AH236" s="1"/>
      <c r="AI236" s="1"/>
      <c r="AJ236" s="1"/>
      <c r="AK236" s="1"/>
      <c r="AL236" s="1"/>
      <c r="AM236" s="1"/>
      <c r="AN236" s="1"/>
      <c r="AO236" s="1"/>
      <c r="AP236" s="1"/>
      <c r="AQ236" s="1"/>
      <c r="AR236" s="1"/>
      <c r="AS236" s="1"/>
      <c r="AT236" s="1"/>
      <c r="AU236" s="1"/>
      <c r="AV236" s="1"/>
      <c r="AW236" s="1"/>
    </row>
    <row r="237" spans="1:49" customFormat="1">
      <c r="A237" s="80"/>
      <c r="B237" s="78"/>
      <c r="C237" s="411"/>
      <c r="D237" s="271"/>
      <c r="E237" s="1084"/>
      <c r="F237" s="55"/>
      <c r="G237" s="437"/>
      <c r="H237" s="437"/>
      <c r="I237" s="437"/>
      <c r="J237" s="437"/>
      <c r="K237" s="437"/>
      <c r="L237" s="437"/>
      <c r="M237" s="437"/>
      <c r="N237" s="437"/>
      <c r="O237" s="437"/>
      <c r="P237" s="437"/>
      <c r="Q237" s="437"/>
      <c r="R237" s="437"/>
      <c r="S237" s="437"/>
      <c r="T237" s="437"/>
      <c r="U237" s="437"/>
      <c r="V237" s="437"/>
      <c r="W237" s="437"/>
      <c r="X237" s="437"/>
      <c r="Y237" s="437"/>
      <c r="Z237" s="437"/>
      <c r="AA237" s="55"/>
      <c r="AB237" s="412"/>
      <c r="AC237" s="413"/>
      <c r="AD237" s="414"/>
      <c r="AE237" s="1"/>
      <c r="AF237" s="1"/>
      <c r="AG237" s="1"/>
      <c r="AH237" s="1"/>
      <c r="AI237" s="1"/>
      <c r="AJ237" s="1"/>
      <c r="AK237" s="1"/>
      <c r="AL237" s="1"/>
      <c r="AM237" s="1"/>
      <c r="AN237" s="1"/>
      <c r="AO237" s="1"/>
      <c r="AP237" s="1"/>
      <c r="AQ237" s="1"/>
      <c r="AR237" s="1"/>
      <c r="AS237" s="1"/>
      <c r="AT237" s="1"/>
      <c r="AU237" s="1"/>
      <c r="AV237" s="1"/>
      <c r="AW237" s="1"/>
    </row>
    <row r="238" spans="1:49" customFormat="1">
      <c r="A238" s="80"/>
      <c r="B238" s="78"/>
      <c r="C238" s="411"/>
      <c r="D238" s="271"/>
      <c r="E238" s="84"/>
      <c r="F238" s="55"/>
      <c r="G238" s="437"/>
      <c r="H238" s="437"/>
      <c r="I238" s="437"/>
      <c r="J238" s="437"/>
      <c r="K238" s="437"/>
      <c r="L238" s="437"/>
      <c r="M238" s="437"/>
      <c r="N238" s="437"/>
      <c r="O238" s="437"/>
      <c r="P238" s="437"/>
      <c r="Q238" s="437"/>
      <c r="R238" s="437"/>
      <c r="S238" s="437"/>
      <c r="T238" s="437"/>
      <c r="U238" s="437"/>
      <c r="V238" s="437"/>
      <c r="W238" s="437"/>
      <c r="X238" s="437"/>
      <c r="Y238" s="437"/>
      <c r="Z238" s="437"/>
      <c r="AA238" s="55"/>
      <c r="AB238" s="412"/>
      <c r="AC238" s="413"/>
      <c r="AD238" s="414"/>
      <c r="AE238" s="1"/>
      <c r="AF238" s="1"/>
      <c r="AG238" s="1"/>
      <c r="AH238" s="1"/>
      <c r="AI238" s="1"/>
      <c r="AJ238" s="1"/>
      <c r="AK238" s="1"/>
      <c r="AL238" s="1"/>
      <c r="AM238" s="1"/>
      <c r="AN238" s="1"/>
      <c r="AO238" s="1"/>
      <c r="AP238" s="1"/>
      <c r="AQ238" s="1"/>
      <c r="AR238" s="1"/>
      <c r="AS238" s="1"/>
      <c r="AT238" s="1"/>
      <c r="AU238" s="1"/>
      <c r="AV238" s="1"/>
      <c r="AW238" s="1"/>
    </row>
    <row r="239" spans="1:49" customFormat="1">
      <c r="A239" s="80"/>
      <c r="B239" s="1555">
        <v>18</v>
      </c>
      <c r="C239" s="1267" t="s">
        <v>574</v>
      </c>
      <c r="D239" s="1478" t="s">
        <v>504</v>
      </c>
      <c r="E239" s="1084" t="s">
        <v>575</v>
      </c>
      <c r="F239" s="55"/>
      <c r="G239" s="1075" t="s">
        <v>49</v>
      </c>
      <c r="H239" s="1075"/>
      <c r="I239" s="1075"/>
      <c r="J239" s="1075"/>
      <c r="K239" s="1075"/>
      <c r="L239" s="1075"/>
      <c r="M239" s="1075"/>
      <c r="N239" s="1557" t="s">
        <v>521</v>
      </c>
      <c r="O239" s="1558"/>
      <c r="P239" s="1558"/>
      <c r="Q239" s="1558"/>
      <c r="R239" s="1558"/>
      <c r="S239" s="1558"/>
      <c r="T239" s="1558"/>
      <c r="U239" s="1558"/>
      <c r="V239" s="1558"/>
      <c r="W239" s="1558"/>
      <c r="X239" s="1558"/>
      <c r="Y239" s="1558"/>
      <c r="Z239" s="1559"/>
      <c r="AA239" s="55"/>
      <c r="AB239" s="1456" t="s">
        <v>220</v>
      </c>
      <c r="AC239" s="1457"/>
      <c r="AD239" s="1458"/>
      <c r="AE239" s="1"/>
      <c r="AF239" s="1"/>
      <c r="AG239" s="1"/>
      <c r="AH239" s="1"/>
      <c r="AI239" s="1"/>
      <c r="AJ239" s="1"/>
      <c r="AK239" s="1"/>
      <c r="AL239" s="1"/>
      <c r="AM239" s="1"/>
      <c r="AN239" s="1"/>
      <c r="AO239" s="1"/>
      <c r="AP239" s="1"/>
      <c r="AQ239" s="1"/>
      <c r="AR239" s="1"/>
      <c r="AS239" s="1"/>
      <c r="AT239" s="1"/>
      <c r="AU239" s="1"/>
      <c r="AV239" s="1"/>
      <c r="AW239" s="1"/>
    </row>
    <row r="240" spans="1:49" customFormat="1">
      <c r="A240" s="80"/>
      <c r="B240" s="1555"/>
      <c r="C240" s="1267"/>
      <c r="D240" s="1478"/>
      <c r="E240" s="1084"/>
      <c r="F240" s="55"/>
      <c r="G240" s="1075"/>
      <c r="H240" s="1075"/>
      <c r="I240" s="1075"/>
      <c r="J240" s="1075"/>
      <c r="K240" s="1075"/>
      <c r="L240" s="1075"/>
      <c r="M240" s="1075"/>
      <c r="N240" s="1560"/>
      <c r="O240" s="1561"/>
      <c r="P240" s="1561"/>
      <c r="Q240" s="1561"/>
      <c r="R240" s="1561"/>
      <c r="S240" s="1561"/>
      <c r="T240" s="1561"/>
      <c r="U240" s="1561"/>
      <c r="V240" s="1561"/>
      <c r="W240" s="1561"/>
      <c r="X240" s="1561"/>
      <c r="Y240" s="1561"/>
      <c r="Z240" s="1562"/>
      <c r="AA240" s="55"/>
      <c r="AB240" s="1456"/>
      <c r="AC240" s="1457"/>
      <c r="AD240" s="1458"/>
      <c r="AE240" s="1"/>
      <c r="AF240" s="1"/>
      <c r="AG240" s="1"/>
      <c r="AH240" s="1"/>
      <c r="AI240" s="1"/>
      <c r="AJ240" s="1"/>
      <c r="AK240" s="1"/>
      <c r="AL240" s="1"/>
      <c r="AM240" s="1"/>
      <c r="AN240" s="1"/>
      <c r="AO240" s="1"/>
      <c r="AP240" s="1"/>
      <c r="AQ240" s="1"/>
      <c r="AR240" s="1"/>
      <c r="AS240" s="1"/>
      <c r="AT240" s="1"/>
      <c r="AU240" s="1"/>
      <c r="AV240" s="1"/>
      <c r="AW240" s="1"/>
    </row>
    <row r="241" spans="1:49" customFormat="1">
      <c r="A241" s="80"/>
      <c r="B241" s="1555"/>
      <c r="C241" s="1267"/>
      <c r="D241" s="1478"/>
      <c r="E241" s="1084"/>
      <c r="F241" s="55"/>
      <c r="G241" s="1"/>
      <c r="H241" s="1"/>
      <c r="I241" s="1"/>
      <c r="J241" s="1"/>
      <c r="K241" s="1"/>
      <c r="L241" s="1"/>
      <c r="M241" s="1"/>
      <c r="N241" s="1"/>
      <c r="O241" s="1"/>
      <c r="P241" s="1"/>
      <c r="Q241" s="1"/>
      <c r="R241" s="1"/>
      <c r="S241" s="1"/>
      <c r="T241" s="1"/>
      <c r="U241" s="1"/>
      <c r="V241" s="1"/>
      <c r="W241" s="1"/>
      <c r="X241" s="1"/>
      <c r="Y241" s="1"/>
      <c r="Z241" s="1"/>
      <c r="AA241" s="55"/>
      <c r="AB241" s="1456"/>
      <c r="AC241" s="1457"/>
      <c r="AD241" s="1458"/>
      <c r="AE241" s="1"/>
      <c r="AF241" s="1"/>
      <c r="AG241" s="1"/>
      <c r="AH241" s="1"/>
      <c r="AI241" s="1"/>
      <c r="AJ241" s="1"/>
      <c r="AK241" s="1"/>
      <c r="AL241" s="1"/>
      <c r="AM241" s="1"/>
      <c r="AN241" s="1"/>
      <c r="AO241" s="1"/>
      <c r="AP241" s="1"/>
      <c r="AQ241" s="1"/>
      <c r="AR241" s="1"/>
      <c r="AS241" s="1"/>
      <c r="AT241" s="1"/>
      <c r="AU241" s="1"/>
      <c r="AV241" s="1"/>
      <c r="AW241" s="1"/>
    </row>
    <row r="242" spans="1:49" customFormat="1" ht="13.8" thickBot="1">
      <c r="A242" s="80"/>
      <c r="B242" s="1555"/>
      <c r="C242" s="1267"/>
      <c r="D242" s="1478"/>
      <c r="E242" s="1084"/>
      <c r="F242" s="55"/>
      <c r="G242" s="1" t="s">
        <v>545</v>
      </c>
      <c r="H242" s="1"/>
      <c r="I242" s="1"/>
      <c r="J242" s="1"/>
      <c r="K242" s="1"/>
      <c r="L242" s="1"/>
      <c r="M242" s="1"/>
      <c r="N242" s="1"/>
      <c r="O242" s="1"/>
      <c r="P242" s="1"/>
      <c r="Q242" s="1"/>
      <c r="R242" s="1"/>
      <c r="S242" s="1"/>
      <c r="T242" s="1"/>
      <c r="U242" s="1"/>
      <c r="V242" s="1"/>
      <c r="W242" s="1"/>
      <c r="X242" s="1"/>
      <c r="Y242" s="1"/>
      <c r="Z242" s="1"/>
      <c r="AA242" s="55"/>
      <c r="AB242" s="412"/>
      <c r="AC242" s="413"/>
      <c r="AD242" s="414"/>
      <c r="AE242" s="1"/>
      <c r="AF242" s="1"/>
      <c r="AG242" s="1"/>
      <c r="AH242" s="1"/>
      <c r="AI242" s="1"/>
      <c r="AJ242" s="1"/>
      <c r="AK242" s="1"/>
      <c r="AL242" s="1"/>
      <c r="AM242" s="1"/>
      <c r="AN242" s="1"/>
      <c r="AO242" s="1"/>
      <c r="AP242" s="1"/>
      <c r="AQ242" s="1"/>
      <c r="AR242" s="1"/>
      <c r="AS242" s="1"/>
      <c r="AT242" s="1"/>
      <c r="AU242" s="1"/>
      <c r="AV242" s="1"/>
      <c r="AW242" s="1"/>
    </row>
    <row r="243" spans="1:49" customFormat="1" ht="13.8" thickTop="1">
      <c r="A243" s="80"/>
      <c r="B243" s="1555"/>
      <c r="C243" s="1267"/>
      <c r="D243" s="1478"/>
      <c r="E243" s="1084"/>
      <c r="F243" s="55"/>
      <c r="G243" s="438">
        <v>1</v>
      </c>
      <c r="H243" s="1619" t="s">
        <v>576</v>
      </c>
      <c r="I243" s="1619"/>
      <c r="J243" s="1619"/>
      <c r="K243" s="1620"/>
      <c r="L243" s="1"/>
      <c r="M243" s="438">
        <v>2</v>
      </c>
      <c r="N243" s="1619" t="s">
        <v>577</v>
      </c>
      <c r="O243" s="1643"/>
      <c r="P243" s="1643"/>
      <c r="Q243" s="1644"/>
      <c r="R243" s="1"/>
      <c r="S243" s="1"/>
      <c r="T243" s="1"/>
      <c r="U243" s="1647" t="s">
        <v>578</v>
      </c>
      <c r="V243" s="1648"/>
      <c r="W243" s="1648"/>
      <c r="X243" s="1648"/>
      <c r="Y243" s="1648"/>
      <c r="Z243" s="1649"/>
      <c r="AA243" s="55"/>
      <c r="AB243" s="412"/>
      <c r="AC243" s="413"/>
      <c r="AD243" s="414"/>
      <c r="AE243" s="1"/>
      <c r="AF243" s="1"/>
      <c r="AG243" s="1"/>
      <c r="AH243" s="1"/>
      <c r="AI243" s="1"/>
      <c r="AJ243" s="1"/>
      <c r="AK243" s="1"/>
      <c r="AL243" s="1"/>
      <c r="AM243" s="1"/>
      <c r="AN243" s="1"/>
      <c r="AO243" s="1"/>
      <c r="AP243" s="1"/>
      <c r="AQ243" s="1"/>
      <c r="AR243" s="1"/>
      <c r="AS243" s="1"/>
      <c r="AT243" s="1"/>
      <c r="AU243" s="1"/>
      <c r="AV243" s="1"/>
      <c r="AW243" s="1"/>
    </row>
    <row r="244" spans="1:49" customFormat="1">
      <c r="A244" s="80"/>
      <c r="B244" s="1555"/>
      <c r="C244" s="1267"/>
      <c r="D244" s="1478"/>
      <c r="E244" s="1084"/>
      <c r="F244" s="55"/>
      <c r="G244" s="439"/>
      <c r="H244" s="1621"/>
      <c r="I244" s="1621"/>
      <c r="J244" s="1621"/>
      <c r="K244" s="1622"/>
      <c r="L244" s="1"/>
      <c r="M244" s="439"/>
      <c r="N244" s="1645"/>
      <c r="O244" s="1645"/>
      <c r="P244" s="1645"/>
      <c r="Q244" s="1646"/>
      <c r="R244" s="1"/>
      <c r="S244" s="1"/>
      <c r="T244" s="1"/>
      <c r="U244" s="1650"/>
      <c r="V244" s="1651"/>
      <c r="W244" s="1651"/>
      <c r="X244" s="1651"/>
      <c r="Y244" s="1651"/>
      <c r="Z244" s="1652"/>
      <c r="AA244" s="55"/>
      <c r="AB244" s="412"/>
      <c r="AC244" s="413"/>
      <c r="AD244" s="414"/>
      <c r="AE244" s="1"/>
      <c r="AF244" s="1"/>
      <c r="AG244" s="1"/>
      <c r="AH244" s="1"/>
      <c r="AI244" s="1"/>
      <c r="AJ244" s="1"/>
      <c r="AK244" s="1"/>
      <c r="AL244" s="1"/>
      <c r="AM244" s="1"/>
      <c r="AN244" s="1"/>
      <c r="AO244" s="1"/>
      <c r="AP244" s="1"/>
      <c r="AQ244" s="1"/>
      <c r="AR244" s="1"/>
      <c r="AS244" s="1"/>
      <c r="AT244" s="1"/>
      <c r="AU244" s="1"/>
      <c r="AV244" s="1"/>
      <c r="AW244" s="1"/>
    </row>
    <row r="245" spans="1:49" customFormat="1" ht="13.8" thickBot="1">
      <c r="A245" s="80"/>
      <c r="B245" s="1555"/>
      <c r="C245" s="1267"/>
      <c r="D245" s="1478"/>
      <c r="E245" s="1084"/>
      <c r="F245" s="440" t="s">
        <v>579</v>
      </c>
      <c r="G245" s="1580"/>
      <c r="H245" s="1581"/>
      <c r="I245" s="1581"/>
      <c r="J245" s="1581"/>
      <c r="K245" s="370" t="s">
        <v>532</v>
      </c>
      <c r="L245" s="441" t="s">
        <v>398</v>
      </c>
      <c r="M245" s="1588"/>
      <c r="N245" s="1589"/>
      <c r="O245" s="1589"/>
      <c r="P245" s="1589"/>
      <c r="Q245" s="366" t="s">
        <v>532</v>
      </c>
      <c r="R245" s="1653" t="s">
        <v>580</v>
      </c>
      <c r="S245" s="1654"/>
      <c r="T245" s="442" t="s">
        <v>581</v>
      </c>
      <c r="U245" s="1655" t="str">
        <f>IF((G245-M245=0),"",ROUNDDOWN(J246/4,0))</f>
        <v/>
      </c>
      <c r="V245" s="1656"/>
      <c r="W245" s="1656"/>
      <c r="X245" s="1656"/>
      <c r="Y245" s="1656"/>
      <c r="Z245" s="443" t="s">
        <v>532</v>
      </c>
      <c r="AA245" s="55"/>
      <c r="AB245" s="412"/>
      <c r="AC245" s="413"/>
      <c r="AD245" s="414"/>
      <c r="AE245" s="1"/>
      <c r="AF245" s="1"/>
      <c r="AG245" s="1"/>
      <c r="AH245" s="1"/>
      <c r="AI245" s="1"/>
      <c r="AJ245" s="1"/>
      <c r="AK245" s="1"/>
      <c r="AL245" s="1"/>
      <c r="AM245" s="1"/>
      <c r="AN245" s="1"/>
      <c r="AO245" s="1"/>
      <c r="AP245" s="1"/>
      <c r="AQ245" s="1"/>
      <c r="AR245" s="1"/>
      <c r="AS245" s="1"/>
      <c r="AT245" s="1"/>
      <c r="AU245" s="1"/>
      <c r="AV245" s="1"/>
      <c r="AW245" s="1"/>
    </row>
    <row r="246" spans="1:49" customFormat="1" ht="13.8" thickTop="1">
      <c r="A246" s="80"/>
      <c r="B246" s="1555"/>
      <c r="C246" s="1267"/>
      <c r="D246" s="1478"/>
      <c r="E246" s="1084"/>
      <c r="F246" s="55"/>
      <c r="G246" s="1"/>
      <c r="H246" s="1"/>
      <c r="I246" s="1"/>
      <c r="J246" s="1658">
        <f>G245-M245</f>
        <v>0</v>
      </c>
      <c r="K246" s="1659"/>
      <c r="L246" s="1659"/>
      <c r="M246" s="1659"/>
      <c r="N246" s="1659"/>
      <c r="O246" s="1"/>
      <c r="P246" s="1"/>
      <c r="Q246" s="1"/>
      <c r="R246" s="1"/>
      <c r="S246" s="1"/>
      <c r="T246" s="1"/>
      <c r="U246" s="1"/>
      <c r="V246" s="1"/>
      <c r="W246" s="1"/>
      <c r="X246" s="1"/>
      <c r="Y246" s="1"/>
      <c r="Z246" s="1"/>
      <c r="AA246" s="55"/>
      <c r="AB246" s="412"/>
      <c r="AC246" s="413"/>
      <c r="AD246" s="414"/>
      <c r="AE246" s="1"/>
      <c r="AF246" s="1"/>
      <c r="AG246" s="1"/>
      <c r="AH246" s="1"/>
      <c r="AI246" s="1"/>
      <c r="AJ246" s="1"/>
      <c r="AK246" s="1"/>
      <c r="AL246" s="1"/>
      <c r="AM246" s="1"/>
      <c r="AN246" s="1"/>
      <c r="AO246" s="1"/>
      <c r="AP246" s="1"/>
      <c r="AQ246" s="1"/>
      <c r="AR246" s="1"/>
      <c r="AS246" s="1"/>
      <c r="AT246" s="1"/>
      <c r="AU246" s="1"/>
      <c r="AV246" s="1"/>
      <c r="AW246" s="1"/>
    </row>
    <row r="247" spans="1:49" customFormat="1">
      <c r="A247" s="80"/>
      <c r="B247" s="1555"/>
      <c r="C247" s="1267"/>
      <c r="D247" s="1478"/>
      <c r="E247" s="1084"/>
      <c r="F247" s="55"/>
      <c r="G247" s="1" t="s">
        <v>582</v>
      </c>
      <c r="H247" s="1"/>
      <c r="I247" s="1"/>
      <c r="J247" s="1"/>
      <c r="K247" s="1"/>
      <c r="L247" s="1"/>
      <c r="M247" s="1"/>
      <c r="N247" s="1"/>
      <c r="O247" s="1"/>
      <c r="P247" s="1"/>
      <c r="Q247" s="1"/>
      <c r="R247" s="1"/>
      <c r="S247" s="1"/>
      <c r="T247" s="1"/>
      <c r="U247" s="1"/>
      <c r="V247" s="1"/>
      <c r="W247" s="1"/>
      <c r="X247" s="1"/>
      <c r="Y247" s="1"/>
      <c r="Z247" s="1"/>
      <c r="AA247" s="55"/>
      <c r="AB247" s="412"/>
      <c r="AC247" s="413"/>
      <c r="AD247" s="414"/>
      <c r="AE247" s="1"/>
      <c r="AF247" s="1"/>
      <c r="AG247" s="1"/>
      <c r="AH247" s="1"/>
      <c r="AI247" s="1"/>
      <c r="AJ247" s="1"/>
      <c r="AK247" s="1"/>
      <c r="AL247" s="1"/>
      <c r="AM247" s="1"/>
      <c r="AN247" s="1"/>
      <c r="AO247" s="1"/>
      <c r="AP247" s="1"/>
      <c r="AQ247" s="1"/>
      <c r="AR247" s="1"/>
      <c r="AS247" s="1"/>
      <c r="AT247" s="1"/>
      <c r="AU247" s="1"/>
      <c r="AV247" s="1"/>
      <c r="AW247" s="1"/>
    </row>
    <row r="248" spans="1:49" customFormat="1">
      <c r="A248" s="80"/>
      <c r="B248" s="1555"/>
      <c r="C248" s="1267"/>
      <c r="D248" s="1478"/>
      <c r="E248" s="1084" t="s">
        <v>583</v>
      </c>
      <c r="F248" s="55"/>
      <c r="G248" s="1050" t="s">
        <v>528</v>
      </c>
      <c r="H248" s="1051"/>
      <c r="I248" s="1051"/>
      <c r="J248" s="1051"/>
      <c r="K248" s="1051"/>
      <c r="L248" s="1051"/>
      <c r="M248" s="1051"/>
      <c r="N248" s="1051"/>
      <c r="O248" s="1051"/>
      <c r="P248" s="1051"/>
      <c r="Q248" s="1051"/>
      <c r="R248" s="1051"/>
      <c r="S248" s="1051"/>
      <c r="T248" s="1188"/>
      <c r="U248" s="1050" t="s">
        <v>549</v>
      </c>
      <c r="V248" s="1051"/>
      <c r="W248" s="1051"/>
      <c r="X248" s="1051"/>
      <c r="Y248" s="1051"/>
      <c r="Z248" s="1188"/>
      <c r="AA248" s="55"/>
      <c r="AB248" s="412"/>
      <c r="AC248" s="413"/>
      <c r="AD248" s="414"/>
      <c r="AE248" s="1"/>
      <c r="AF248" s="1"/>
      <c r="AG248" s="1"/>
      <c r="AH248" s="1"/>
      <c r="AI248" s="1"/>
      <c r="AJ248" s="1"/>
      <c r="AK248" s="1"/>
      <c r="AL248" s="1"/>
      <c r="AM248" s="1"/>
      <c r="AN248" s="1"/>
      <c r="AO248" s="1"/>
      <c r="AP248" s="1"/>
      <c r="AQ248" s="1"/>
      <c r="AR248" s="1"/>
      <c r="AS248" s="1"/>
      <c r="AT248" s="1"/>
      <c r="AU248" s="1"/>
      <c r="AV248" s="1"/>
      <c r="AW248" s="1"/>
    </row>
    <row r="249" spans="1:49" customFormat="1">
      <c r="A249" s="80"/>
      <c r="B249" s="1555"/>
      <c r="C249" s="1267"/>
      <c r="D249" s="1478"/>
      <c r="E249" s="1084"/>
      <c r="F249" s="55"/>
      <c r="G249" s="1629" t="s">
        <v>584</v>
      </c>
      <c r="H249" s="1630"/>
      <c r="I249" s="1631"/>
      <c r="J249" s="1671" t="s">
        <v>464</v>
      </c>
      <c r="K249" s="1660" t="s">
        <v>570</v>
      </c>
      <c r="L249" s="1660"/>
      <c r="M249" s="1660"/>
      <c r="N249" s="1660"/>
      <c r="O249" s="1660"/>
      <c r="P249" s="1660"/>
      <c r="Q249" s="1660"/>
      <c r="R249" s="1660"/>
      <c r="S249" s="1660"/>
      <c r="T249" s="1661"/>
      <c r="U249" s="1586"/>
      <c r="V249" s="1587"/>
      <c r="W249" s="1587"/>
      <c r="X249" s="1587"/>
      <c r="Y249" s="1587"/>
      <c r="Z249" s="974" t="s">
        <v>532</v>
      </c>
      <c r="AA249" s="55"/>
      <c r="AB249" s="412"/>
      <c r="AC249" s="413"/>
      <c r="AD249" s="414"/>
      <c r="AE249" s="1"/>
      <c r="AF249" s="1"/>
      <c r="AG249" s="1"/>
      <c r="AH249" s="1"/>
      <c r="AI249" s="1"/>
      <c r="AJ249" s="1"/>
      <c r="AK249" s="1"/>
      <c r="AL249" s="1"/>
      <c r="AM249" s="1"/>
      <c r="AN249" s="1"/>
      <c r="AO249" s="1"/>
      <c r="AP249" s="1"/>
      <c r="AQ249" s="1"/>
      <c r="AR249" s="1"/>
      <c r="AS249" s="1"/>
      <c r="AT249" s="1"/>
      <c r="AU249" s="1"/>
      <c r="AV249" s="1"/>
      <c r="AW249" s="1"/>
    </row>
    <row r="250" spans="1:49" customFormat="1">
      <c r="A250" s="80"/>
      <c r="B250" s="1555"/>
      <c r="C250" s="1267"/>
      <c r="D250" s="1478"/>
      <c r="E250" s="1084"/>
      <c r="F250" s="55"/>
      <c r="G250" s="1632"/>
      <c r="H250" s="1633"/>
      <c r="I250" s="1634"/>
      <c r="J250" s="1672"/>
      <c r="K250" s="1662"/>
      <c r="L250" s="1662"/>
      <c r="M250" s="1662"/>
      <c r="N250" s="1662"/>
      <c r="O250" s="1662"/>
      <c r="P250" s="1662"/>
      <c r="Q250" s="1662"/>
      <c r="R250" s="1662"/>
      <c r="S250" s="1662"/>
      <c r="T250" s="1663"/>
      <c r="U250" s="1588"/>
      <c r="V250" s="1589"/>
      <c r="W250" s="1589"/>
      <c r="X250" s="1589"/>
      <c r="Y250" s="1589"/>
      <c r="Z250" s="977"/>
      <c r="AA250" s="55"/>
      <c r="AB250" s="412"/>
      <c r="AC250" s="413"/>
      <c r="AD250" s="414"/>
      <c r="AE250" s="1"/>
      <c r="AF250" s="1"/>
      <c r="AG250" s="1"/>
      <c r="AH250" s="1"/>
      <c r="AI250" s="1"/>
      <c r="AJ250" s="1"/>
      <c r="AK250" s="1"/>
      <c r="AL250" s="1"/>
      <c r="AM250" s="1"/>
      <c r="AN250" s="1"/>
      <c r="AO250" s="1"/>
      <c r="AP250" s="1"/>
      <c r="AQ250" s="1"/>
      <c r="AR250" s="1"/>
      <c r="AS250" s="1"/>
      <c r="AT250" s="1"/>
      <c r="AU250" s="1"/>
      <c r="AV250" s="1"/>
      <c r="AW250" s="1"/>
    </row>
    <row r="251" spans="1:49" customFormat="1">
      <c r="A251" s="80"/>
      <c r="B251" s="1555"/>
      <c r="C251" s="1267"/>
      <c r="D251" s="1478"/>
      <c r="E251" s="1084"/>
      <c r="F251" s="55"/>
      <c r="G251" s="1632"/>
      <c r="H251" s="1633"/>
      <c r="I251" s="1634"/>
      <c r="J251" s="444" t="s">
        <v>466</v>
      </c>
      <c r="K251" s="1673" t="s">
        <v>552</v>
      </c>
      <c r="L251" s="1673"/>
      <c r="M251" s="1673"/>
      <c r="N251" s="1673"/>
      <c r="O251" s="1673"/>
      <c r="P251" s="1673"/>
      <c r="Q251" s="1673"/>
      <c r="R251" s="1673"/>
      <c r="S251" s="1673"/>
      <c r="T251" s="1674"/>
      <c r="U251" s="1584"/>
      <c r="V251" s="1585"/>
      <c r="W251" s="1585"/>
      <c r="X251" s="1585"/>
      <c r="Y251" s="1585"/>
      <c r="Z251" s="156" t="s">
        <v>532</v>
      </c>
      <c r="AA251" s="55"/>
      <c r="AB251" s="412"/>
      <c r="AC251" s="413"/>
      <c r="AD251" s="414"/>
      <c r="AE251" s="1"/>
      <c r="AF251" s="1"/>
      <c r="AG251" s="1"/>
      <c r="AH251" s="1"/>
      <c r="AI251" s="1"/>
      <c r="AJ251" s="1"/>
      <c r="AK251" s="1"/>
      <c r="AL251" s="1"/>
      <c r="AM251" s="1"/>
      <c r="AN251" s="1"/>
      <c r="AO251" s="1"/>
      <c r="AP251" s="1"/>
      <c r="AQ251" s="1"/>
      <c r="AR251" s="1"/>
      <c r="AS251" s="1"/>
      <c r="AT251" s="1"/>
      <c r="AU251" s="1"/>
      <c r="AV251" s="1"/>
      <c r="AW251" s="1"/>
    </row>
    <row r="252" spans="1:49" customFormat="1">
      <c r="A252" s="80"/>
      <c r="B252" s="1555"/>
      <c r="C252" s="1267"/>
      <c r="D252" s="1478"/>
      <c r="E252" s="1084"/>
      <c r="F252" s="55"/>
      <c r="G252" s="1632"/>
      <c r="H252" s="1633"/>
      <c r="I252" s="1634"/>
      <c r="J252" s="1671" t="s">
        <v>468</v>
      </c>
      <c r="K252" s="1660" t="s">
        <v>585</v>
      </c>
      <c r="L252" s="1660"/>
      <c r="M252" s="1660"/>
      <c r="N252" s="1660"/>
      <c r="O252" s="1660"/>
      <c r="P252" s="1660"/>
      <c r="Q252" s="1660"/>
      <c r="R252" s="1660"/>
      <c r="S252" s="1660"/>
      <c r="T252" s="1661"/>
      <c r="U252" s="1586"/>
      <c r="V252" s="1587"/>
      <c r="W252" s="1587"/>
      <c r="X252" s="1587"/>
      <c r="Y252" s="1587"/>
      <c r="Z252" s="974" t="s">
        <v>532</v>
      </c>
      <c r="AA252" s="55"/>
      <c r="AB252" s="412"/>
      <c r="AC252" s="413"/>
      <c r="AD252" s="414"/>
      <c r="AE252" s="1"/>
      <c r="AF252" s="1"/>
      <c r="AG252" s="1"/>
      <c r="AH252" s="1"/>
      <c r="AI252" s="1"/>
      <c r="AJ252" s="1"/>
      <c r="AK252" s="1"/>
      <c r="AL252" s="1"/>
      <c r="AM252" s="1"/>
      <c r="AN252" s="1"/>
      <c r="AO252" s="1"/>
      <c r="AP252" s="1"/>
      <c r="AQ252" s="1"/>
      <c r="AR252" s="1"/>
      <c r="AS252" s="1"/>
      <c r="AT252" s="1"/>
      <c r="AU252" s="1"/>
      <c r="AV252" s="1"/>
      <c r="AW252" s="1"/>
    </row>
    <row r="253" spans="1:49" customFormat="1">
      <c r="A253" s="80"/>
      <c r="B253" s="1555"/>
      <c r="C253" s="1267"/>
      <c r="D253" s="1478"/>
      <c r="E253" s="1084"/>
      <c r="F253" s="55"/>
      <c r="G253" s="1632"/>
      <c r="H253" s="1633"/>
      <c r="I253" s="1634"/>
      <c r="J253" s="1672"/>
      <c r="K253" s="1662"/>
      <c r="L253" s="1662"/>
      <c r="M253" s="1662"/>
      <c r="N253" s="1662"/>
      <c r="O253" s="1662"/>
      <c r="P253" s="1662"/>
      <c r="Q253" s="1662"/>
      <c r="R253" s="1662"/>
      <c r="S253" s="1662"/>
      <c r="T253" s="1663"/>
      <c r="U253" s="1588"/>
      <c r="V253" s="1589"/>
      <c r="W253" s="1589"/>
      <c r="X253" s="1589"/>
      <c r="Y253" s="1589"/>
      <c r="Z253" s="977"/>
      <c r="AA253" s="55"/>
      <c r="AB253" s="412"/>
      <c r="AC253" s="413"/>
      <c r="AD253" s="414"/>
      <c r="AE253" s="1"/>
      <c r="AF253" s="1"/>
      <c r="AG253" s="1"/>
      <c r="AH253" s="1"/>
      <c r="AI253" s="1"/>
      <c r="AJ253" s="1"/>
      <c r="AK253" s="1"/>
      <c r="AL253" s="1"/>
      <c r="AM253" s="1"/>
      <c r="AN253" s="1"/>
      <c r="AO253" s="1"/>
      <c r="AP253" s="1"/>
      <c r="AQ253" s="1"/>
      <c r="AR253" s="1"/>
      <c r="AS253" s="1"/>
      <c r="AT253" s="1"/>
      <c r="AU253" s="1"/>
      <c r="AV253" s="1"/>
      <c r="AW253" s="1"/>
    </row>
    <row r="254" spans="1:49" customFormat="1">
      <c r="A254" s="80"/>
      <c r="B254" s="1555"/>
      <c r="C254" s="1267"/>
      <c r="D254" s="1478"/>
      <c r="E254" s="1084"/>
      <c r="F254" s="55"/>
      <c r="G254" s="1635"/>
      <c r="H254" s="1636"/>
      <c r="I254" s="1637"/>
      <c r="J254" s="445" t="s">
        <v>470</v>
      </c>
      <c r="K254" s="1673" t="s">
        <v>586</v>
      </c>
      <c r="L254" s="1673"/>
      <c r="M254" s="1673"/>
      <c r="N254" s="1673"/>
      <c r="O254" s="1673"/>
      <c r="P254" s="1673"/>
      <c r="Q254" s="1673"/>
      <c r="R254" s="1673"/>
      <c r="S254" s="1673"/>
      <c r="T254" s="1674"/>
      <c r="U254" s="1584"/>
      <c r="V254" s="1585"/>
      <c r="W254" s="1585"/>
      <c r="X254" s="1585"/>
      <c r="Y254" s="1585"/>
      <c r="Z254" s="370" t="s">
        <v>532</v>
      </c>
      <c r="AA254" s="55"/>
      <c r="AB254" s="412"/>
      <c r="AC254" s="413"/>
      <c r="AD254" s="414"/>
      <c r="AE254" s="1"/>
      <c r="AF254" s="1"/>
      <c r="AG254" s="1"/>
      <c r="AH254" s="1"/>
      <c r="AI254" s="1"/>
      <c r="AJ254" s="1"/>
      <c r="AK254" s="1"/>
      <c r="AL254" s="1"/>
      <c r="AM254" s="1"/>
      <c r="AN254" s="1"/>
      <c r="AO254" s="1"/>
      <c r="AP254" s="1"/>
      <c r="AQ254" s="1"/>
      <c r="AR254" s="1"/>
      <c r="AS254" s="1"/>
      <c r="AT254" s="1"/>
      <c r="AU254" s="1"/>
      <c r="AV254" s="1"/>
      <c r="AW254" s="1"/>
    </row>
    <row r="255" spans="1:49" customFormat="1">
      <c r="A255" s="80"/>
      <c r="B255" s="1555"/>
      <c r="C255" s="1267"/>
      <c r="D255" s="1478"/>
      <c r="E255" s="1084"/>
      <c r="F255" s="55"/>
      <c r="G255" s="1629" t="s">
        <v>587</v>
      </c>
      <c r="H255" s="1630"/>
      <c r="I255" s="1631"/>
      <c r="J255" s="1575" t="s">
        <v>472</v>
      </c>
      <c r="K255" s="1660" t="s">
        <v>570</v>
      </c>
      <c r="L255" s="1660"/>
      <c r="M255" s="1660"/>
      <c r="N255" s="1660"/>
      <c r="O255" s="1660"/>
      <c r="P255" s="1660"/>
      <c r="Q255" s="1660"/>
      <c r="R255" s="1660"/>
      <c r="S255" s="1660"/>
      <c r="T255" s="1661"/>
      <c r="U255" s="1664"/>
      <c r="V255" s="1665"/>
      <c r="W255" s="1665"/>
      <c r="X255" s="1665"/>
      <c r="Y255" s="1665"/>
      <c r="Z255" s="974" t="s">
        <v>532</v>
      </c>
      <c r="AA255" s="55"/>
      <c r="AB255" s="412"/>
      <c r="AC255" s="413"/>
      <c r="AD255" s="414"/>
      <c r="AE255" s="1"/>
      <c r="AF255" s="1"/>
      <c r="AG255" s="1"/>
      <c r="AH255" s="1"/>
      <c r="AI255" s="1"/>
      <c r="AJ255" s="1"/>
      <c r="AK255" s="1"/>
      <c r="AL255" s="1"/>
      <c r="AM255" s="1"/>
      <c r="AN255" s="1"/>
      <c r="AO255" s="1"/>
      <c r="AP255" s="1"/>
      <c r="AQ255" s="1"/>
      <c r="AR255" s="1"/>
      <c r="AS255" s="1"/>
      <c r="AT255" s="1"/>
      <c r="AU255" s="1"/>
      <c r="AV255" s="1"/>
      <c r="AW255" s="1"/>
    </row>
    <row r="256" spans="1:49" customFormat="1">
      <c r="A256" s="80"/>
      <c r="B256" s="1555"/>
      <c r="C256" s="1267"/>
      <c r="D256" s="1478"/>
      <c r="E256" s="1084"/>
      <c r="F256" s="55"/>
      <c r="G256" s="1632"/>
      <c r="H256" s="1633"/>
      <c r="I256" s="1634"/>
      <c r="J256" s="1576"/>
      <c r="K256" s="1662"/>
      <c r="L256" s="1662"/>
      <c r="M256" s="1662"/>
      <c r="N256" s="1662"/>
      <c r="O256" s="1662"/>
      <c r="P256" s="1662"/>
      <c r="Q256" s="1662"/>
      <c r="R256" s="1662"/>
      <c r="S256" s="1662"/>
      <c r="T256" s="1663"/>
      <c r="U256" s="1666"/>
      <c r="V256" s="1667"/>
      <c r="W256" s="1667"/>
      <c r="X256" s="1667"/>
      <c r="Y256" s="1667"/>
      <c r="Z256" s="977"/>
      <c r="AA256" s="55"/>
      <c r="AB256" s="412"/>
      <c r="AC256" s="413"/>
      <c r="AD256" s="414"/>
      <c r="AE256" s="1"/>
      <c r="AF256" s="1"/>
      <c r="AG256" s="1"/>
      <c r="AH256" s="1"/>
      <c r="AI256" s="1"/>
      <c r="AJ256" s="1"/>
      <c r="AK256" s="1"/>
      <c r="AL256" s="1"/>
      <c r="AM256" s="1"/>
      <c r="AN256" s="1"/>
      <c r="AO256" s="1"/>
      <c r="AP256" s="1"/>
      <c r="AQ256" s="1"/>
      <c r="AR256" s="1"/>
      <c r="AS256" s="1"/>
      <c r="AT256" s="1"/>
      <c r="AU256" s="1"/>
      <c r="AV256" s="1"/>
      <c r="AW256" s="1"/>
    </row>
    <row r="257" spans="1:49" customFormat="1">
      <c r="A257" s="80"/>
      <c r="B257" s="1555"/>
      <c r="C257" s="1267"/>
      <c r="D257" s="1478"/>
      <c r="E257" s="1084"/>
      <c r="F257" s="55"/>
      <c r="G257" s="1632"/>
      <c r="H257" s="1633"/>
      <c r="I257" s="1634"/>
      <c r="J257" s="446" t="s">
        <v>474</v>
      </c>
      <c r="K257" s="1660" t="s">
        <v>588</v>
      </c>
      <c r="L257" s="1660"/>
      <c r="M257" s="1660"/>
      <c r="N257" s="1660"/>
      <c r="O257" s="1660"/>
      <c r="P257" s="1660"/>
      <c r="Q257" s="1660"/>
      <c r="R257" s="1660"/>
      <c r="S257" s="1660"/>
      <c r="T257" s="1661"/>
      <c r="U257" s="1664"/>
      <c r="V257" s="1665"/>
      <c r="W257" s="1665"/>
      <c r="X257" s="1665"/>
      <c r="Y257" s="1665"/>
      <c r="Z257" s="974" t="s">
        <v>532</v>
      </c>
      <c r="AA257" s="55"/>
      <c r="AB257" s="412"/>
      <c r="AC257" s="413"/>
      <c r="AD257" s="414"/>
      <c r="AE257" s="1"/>
      <c r="AF257" s="1"/>
      <c r="AG257" s="1"/>
      <c r="AH257" s="1"/>
      <c r="AI257" s="1"/>
      <c r="AJ257" s="1"/>
      <c r="AK257" s="1"/>
      <c r="AL257" s="1"/>
      <c r="AM257" s="1"/>
      <c r="AN257" s="1"/>
      <c r="AO257" s="1"/>
      <c r="AP257" s="1"/>
      <c r="AQ257" s="1"/>
      <c r="AR257" s="1"/>
      <c r="AS257" s="1"/>
      <c r="AT257" s="1"/>
      <c r="AU257" s="1"/>
      <c r="AV257" s="1"/>
      <c r="AW257" s="1"/>
    </row>
    <row r="258" spans="1:49" customFormat="1" ht="13.8" thickBot="1">
      <c r="A258" s="80"/>
      <c r="B258" s="1555"/>
      <c r="C258" s="1267"/>
      <c r="D258" s="1478"/>
      <c r="E258" s="1084"/>
      <c r="F258" s="55"/>
      <c r="G258" s="1635"/>
      <c r="H258" s="1636"/>
      <c r="I258" s="1637"/>
      <c r="J258" s="447"/>
      <c r="K258" s="1662"/>
      <c r="L258" s="1662"/>
      <c r="M258" s="1662"/>
      <c r="N258" s="1662"/>
      <c r="O258" s="1662"/>
      <c r="P258" s="1662"/>
      <c r="Q258" s="1662"/>
      <c r="R258" s="1662"/>
      <c r="S258" s="1662"/>
      <c r="T258" s="1663"/>
      <c r="U258" s="1668"/>
      <c r="V258" s="1669"/>
      <c r="W258" s="1669"/>
      <c r="X258" s="1669"/>
      <c r="Y258" s="1669"/>
      <c r="Z258" s="1670"/>
      <c r="AA258" s="55"/>
      <c r="AB258" s="412"/>
      <c r="AC258" s="413"/>
      <c r="AD258" s="414"/>
      <c r="AE258" s="1"/>
      <c r="AF258" s="1"/>
      <c r="AG258" s="1"/>
      <c r="AH258" s="1"/>
      <c r="AI258" s="1"/>
      <c r="AJ258" s="1"/>
      <c r="AK258" s="1"/>
      <c r="AL258" s="1"/>
      <c r="AM258" s="1"/>
      <c r="AN258" s="1"/>
      <c r="AO258" s="1"/>
      <c r="AP258" s="1"/>
      <c r="AQ258" s="1"/>
      <c r="AR258" s="1"/>
      <c r="AS258" s="1"/>
      <c r="AT258" s="1"/>
      <c r="AU258" s="1"/>
      <c r="AV258" s="1"/>
      <c r="AW258" s="1"/>
    </row>
    <row r="259" spans="1:49" customFormat="1" ht="14.4" thickTop="1" thickBot="1">
      <c r="A259" s="80"/>
      <c r="B259" s="1555"/>
      <c r="C259" s="1267"/>
      <c r="D259" s="1478"/>
      <c r="E259" s="1084"/>
      <c r="F259" s="55"/>
      <c r="G259" s="125"/>
      <c r="H259" s="125"/>
      <c r="I259" s="125"/>
      <c r="J259" s="145"/>
      <c r="K259" s="113"/>
      <c r="L259" s="113"/>
      <c r="M259" s="113"/>
      <c r="N259" s="113"/>
      <c r="O259" s="113"/>
      <c r="P259" s="113"/>
      <c r="Q259" s="1050" t="s">
        <v>556</v>
      </c>
      <c r="R259" s="1051"/>
      <c r="S259" s="1051"/>
      <c r="T259" s="1606"/>
      <c r="U259" s="1607" t="str">
        <f>IF((U249+U251+U252+U254+U255+U257=0),"",U249+U251+U252+U254+U255+U257)</f>
        <v/>
      </c>
      <c r="V259" s="1608"/>
      <c r="W259" s="1608"/>
      <c r="X259" s="1608"/>
      <c r="Y259" s="1608"/>
      <c r="Z259" s="431" t="s">
        <v>532</v>
      </c>
      <c r="AA259" s="55"/>
      <c r="AB259" s="412"/>
      <c r="AC259" s="413"/>
      <c r="AD259" s="414"/>
      <c r="AE259" s="1"/>
      <c r="AF259" s="1"/>
      <c r="AG259" s="1"/>
      <c r="AH259" s="1"/>
      <c r="AI259" s="1"/>
      <c r="AJ259" s="1"/>
      <c r="AK259" s="1"/>
      <c r="AL259" s="1"/>
      <c r="AM259" s="1"/>
      <c r="AN259" s="1"/>
      <c r="AO259" s="1"/>
      <c r="AP259" s="1"/>
      <c r="AQ259" s="1"/>
      <c r="AR259" s="1"/>
      <c r="AS259" s="1"/>
      <c r="AT259" s="1"/>
      <c r="AU259" s="1"/>
      <c r="AV259" s="1"/>
      <c r="AW259" s="1"/>
    </row>
    <row r="260" spans="1:49" customFormat="1" ht="13.8" thickTop="1">
      <c r="A260" s="80"/>
      <c r="B260" s="1555"/>
      <c r="C260" s="1267"/>
      <c r="D260" s="1478"/>
      <c r="E260" s="1084"/>
      <c r="F260" s="55"/>
      <c r="G260" s="1657" t="s">
        <v>557</v>
      </c>
      <c r="H260" s="1657"/>
      <c r="I260" s="1657"/>
      <c r="J260" s="1657"/>
      <c r="K260" s="1657"/>
      <c r="L260" s="1657"/>
      <c r="M260" s="1657"/>
      <c r="N260" s="1657"/>
      <c r="O260" s="1657"/>
      <c r="P260" s="1657"/>
      <c r="Q260" s="1657"/>
      <c r="R260" s="1657"/>
      <c r="S260" s="1657"/>
      <c r="T260" s="1657"/>
      <c r="U260" s="1657"/>
      <c r="V260" s="1657"/>
      <c r="W260" s="1657"/>
      <c r="X260" s="1657"/>
      <c r="Y260" s="1657"/>
      <c r="Z260" s="1657"/>
      <c r="AA260" s="55"/>
      <c r="AB260" s="412"/>
      <c r="AC260" s="413"/>
      <c r="AD260" s="414"/>
      <c r="AE260" s="1"/>
      <c r="AF260" s="1"/>
      <c r="AG260" s="1"/>
      <c r="AH260" s="1"/>
      <c r="AI260" s="1"/>
      <c r="AJ260" s="1"/>
      <c r="AK260" s="1"/>
      <c r="AL260" s="1"/>
      <c r="AM260" s="1"/>
      <c r="AN260" s="1"/>
      <c r="AO260" s="1"/>
      <c r="AP260" s="1"/>
      <c r="AQ260" s="1"/>
      <c r="AR260" s="1"/>
      <c r="AS260" s="1"/>
      <c r="AT260" s="1"/>
      <c r="AU260" s="1"/>
      <c r="AV260" s="1"/>
      <c r="AW260" s="1"/>
    </row>
    <row r="261" spans="1:49" customFormat="1">
      <c r="A261" s="80"/>
      <c r="B261" s="1555"/>
      <c r="C261" s="1267"/>
      <c r="D261" s="1478"/>
      <c r="E261" s="1084"/>
      <c r="F261" s="55"/>
      <c r="G261" s="1657"/>
      <c r="H261" s="1657"/>
      <c r="I261" s="1657"/>
      <c r="J261" s="1657"/>
      <c r="K261" s="1657"/>
      <c r="L261" s="1657"/>
      <c r="M261" s="1657"/>
      <c r="N261" s="1657"/>
      <c r="O261" s="1657"/>
      <c r="P261" s="1657"/>
      <c r="Q261" s="1657"/>
      <c r="R261" s="1657"/>
      <c r="S261" s="1657"/>
      <c r="T261" s="1657"/>
      <c r="U261" s="1657"/>
      <c r="V261" s="1657"/>
      <c r="W261" s="1657"/>
      <c r="X261" s="1657"/>
      <c r="Y261" s="1657"/>
      <c r="Z261" s="1657"/>
      <c r="AA261" s="55"/>
      <c r="AB261" s="412"/>
      <c r="AC261" s="413"/>
      <c r="AD261" s="414"/>
      <c r="AE261" s="1"/>
      <c r="AF261" s="1"/>
      <c r="AG261" s="1"/>
      <c r="AH261" s="1"/>
      <c r="AI261" s="1"/>
      <c r="AJ261" s="1"/>
      <c r="AK261" s="1"/>
      <c r="AL261" s="1"/>
      <c r="AM261" s="1"/>
      <c r="AN261" s="1"/>
      <c r="AO261" s="1"/>
      <c r="AP261" s="1"/>
      <c r="AQ261" s="1"/>
      <c r="AR261" s="1"/>
      <c r="AS261" s="1"/>
      <c r="AT261" s="1"/>
      <c r="AU261" s="1"/>
      <c r="AV261" s="1"/>
      <c r="AW261" s="1"/>
    </row>
    <row r="262" spans="1:49" customFormat="1">
      <c r="A262" s="80"/>
      <c r="B262" s="1555"/>
      <c r="C262" s="1267"/>
      <c r="D262" s="1478"/>
      <c r="E262" s="1084"/>
      <c r="F262" s="55"/>
      <c r="G262" s="437"/>
      <c r="H262" s="437"/>
      <c r="I262" s="437"/>
      <c r="J262" s="437"/>
      <c r="K262" s="437"/>
      <c r="L262" s="437"/>
      <c r="M262" s="437"/>
      <c r="N262" s="437"/>
      <c r="O262" s="437"/>
      <c r="P262" s="437"/>
      <c r="Q262" s="437"/>
      <c r="R262" s="437"/>
      <c r="S262" s="437"/>
      <c r="T262" s="437"/>
      <c r="U262" s="437"/>
      <c r="V262" s="437"/>
      <c r="W262" s="437"/>
      <c r="X262" s="437"/>
      <c r="Y262" s="437"/>
      <c r="Z262" s="437"/>
      <c r="AA262" s="55"/>
      <c r="AB262" s="412"/>
      <c r="AC262" s="413"/>
      <c r="AD262" s="414"/>
      <c r="AE262" s="1"/>
      <c r="AF262" s="1"/>
      <c r="AG262" s="1"/>
      <c r="AH262" s="1"/>
      <c r="AI262" s="1"/>
      <c r="AJ262" s="1"/>
      <c r="AK262" s="1"/>
      <c r="AL262" s="1"/>
      <c r="AM262" s="1"/>
      <c r="AN262" s="1"/>
      <c r="AO262" s="1"/>
      <c r="AP262" s="1"/>
      <c r="AQ262" s="1"/>
      <c r="AR262" s="1"/>
      <c r="AS262" s="1"/>
      <c r="AT262" s="1"/>
      <c r="AU262" s="1"/>
      <c r="AV262" s="1"/>
      <c r="AW262" s="1"/>
    </row>
    <row r="263" spans="1:49" customFormat="1" ht="6.6" customHeight="1">
      <c r="A263" s="91"/>
      <c r="B263" s="92"/>
      <c r="C263" s="402"/>
      <c r="D263" s="509"/>
      <c r="E263" s="196"/>
      <c r="F263" s="357"/>
      <c r="G263" s="448"/>
      <c r="H263" s="448"/>
      <c r="I263" s="448"/>
      <c r="J263" s="448"/>
      <c r="K263" s="448"/>
      <c r="L263" s="448"/>
      <c r="M263" s="448"/>
      <c r="N263" s="448"/>
      <c r="O263" s="448"/>
      <c r="P263" s="448"/>
      <c r="Q263" s="448"/>
      <c r="R263" s="448"/>
      <c r="S263" s="448"/>
      <c r="T263" s="448"/>
      <c r="U263" s="448"/>
      <c r="V263" s="448"/>
      <c r="W263" s="448"/>
      <c r="X263" s="448"/>
      <c r="Y263" s="448"/>
      <c r="Z263" s="448"/>
      <c r="AA263" s="357"/>
      <c r="AB263" s="420"/>
      <c r="AC263" s="421"/>
      <c r="AD263" s="422"/>
      <c r="AE263" s="1"/>
      <c r="AF263" s="1"/>
      <c r="AG263" s="1"/>
      <c r="AH263" s="1"/>
      <c r="AI263" s="1"/>
      <c r="AJ263" s="1"/>
      <c r="AK263" s="1"/>
      <c r="AL263" s="1"/>
      <c r="AM263" s="1"/>
      <c r="AN263" s="1"/>
      <c r="AO263" s="1"/>
      <c r="AP263" s="1"/>
      <c r="AQ263" s="1"/>
      <c r="AR263" s="1"/>
      <c r="AS263" s="1"/>
      <c r="AT263" s="1"/>
      <c r="AU263" s="1"/>
      <c r="AV263" s="1"/>
      <c r="AW263" s="1"/>
    </row>
    <row r="264" spans="1:49" customFormat="1" ht="6.6" customHeight="1">
      <c r="A264" s="97"/>
      <c r="B264" s="98"/>
      <c r="C264" s="407"/>
      <c r="D264" s="510"/>
      <c r="E264" s="335"/>
      <c r="F264" s="424"/>
      <c r="G264" s="449"/>
      <c r="H264" s="449"/>
      <c r="I264" s="449"/>
      <c r="J264" s="449"/>
      <c r="K264" s="449"/>
      <c r="L264" s="449"/>
      <c r="M264" s="449"/>
      <c r="N264" s="449"/>
      <c r="O264" s="449"/>
      <c r="P264" s="449"/>
      <c r="Q264" s="449"/>
      <c r="R264" s="449"/>
      <c r="S264" s="449"/>
      <c r="T264" s="449"/>
      <c r="U264" s="449"/>
      <c r="V264" s="449"/>
      <c r="W264" s="449"/>
      <c r="X264" s="449"/>
      <c r="Y264" s="449"/>
      <c r="Z264" s="449"/>
      <c r="AA264" s="424"/>
      <c r="AB264" s="425"/>
      <c r="AC264" s="426"/>
      <c r="AD264" s="427"/>
      <c r="AE264" s="1"/>
      <c r="AF264" s="1"/>
      <c r="AG264" s="1"/>
      <c r="AH264" s="1"/>
      <c r="AI264" s="1"/>
      <c r="AJ264" s="1"/>
      <c r="AK264" s="1"/>
      <c r="AL264" s="1"/>
      <c r="AM264" s="1"/>
      <c r="AN264" s="1"/>
      <c r="AO264" s="1"/>
      <c r="AP264" s="1"/>
      <c r="AQ264" s="1"/>
      <c r="AR264" s="1"/>
      <c r="AS264" s="1"/>
      <c r="AT264" s="1"/>
      <c r="AU264" s="1"/>
      <c r="AV264" s="1"/>
      <c r="AW264" s="1"/>
    </row>
    <row r="265" spans="1:49" customFormat="1" ht="13.5" customHeight="1">
      <c r="A265" s="80"/>
      <c r="B265" s="1555">
        <v>19</v>
      </c>
      <c r="C265" s="1267" t="s">
        <v>589</v>
      </c>
      <c r="D265" s="1478" t="s">
        <v>504</v>
      </c>
      <c r="E265" s="1683" t="s">
        <v>590</v>
      </c>
      <c r="F265" s="55"/>
      <c r="G265" s="1075" t="s">
        <v>49</v>
      </c>
      <c r="H265" s="1075"/>
      <c r="I265" s="1075"/>
      <c r="J265" s="1075"/>
      <c r="K265" s="1075"/>
      <c r="L265" s="1075"/>
      <c r="M265" s="1075"/>
      <c r="N265" s="1557" t="s">
        <v>521</v>
      </c>
      <c r="O265" s="1558"/>
      <c r="P265" s="1558"/>
      <c r="Q265" s="1558"/>
      <c r="R265" s="1558"/>
      <c r="S265" s="1558"/>
      <c r="T265" s="1558"/>
      <c r="U265" s="1558"/>
      <c r="V265" s="1558"/>
      <c r="W265" s="1558"/>
      <c r="X265" s="1558"/>
      <c r="Y265" s="1558"/>
      <c r="Z265" s="1559"/>
      <c r="AA265" s="55"/>
      <c r="AB265" s="1456" t="s">
        <v>220</v>
      </c>
      <c r="AC265" s="1457"/>
      <c r="AD265" s="1458"/>
      <c r="AE265" s="1"/>
      <c r="AF265" s="1"/>
      <c r="AG265" s="1"/>
      <c r="AH265" s="1"/>
      <c r="AI265" s="1"/>
      <c r="AJ265" s="1"/>
      <c r="AK265" s="1"/>
      <c r="AL265" s="1"/>
      <c r="AM265" s="1"/>
      <c r="AN265" s="1"/>
      <c r="AO265" s="1"/>
      <c r="AP265" s="1"/>
      <c r="AQ265" s="1"/>
      <c r="AR265" s="1"/>
      <c r="AS265" s="1"/>
      <c r="AT265" s="1"/>
      <c r="AU265" s="1"/>
      <c r="AV265" s="1"/>
      <c r="AW265" s="1"/>
    </row>
    <row r="266" spans="1:49" customFormat="1">
      <c r="A266" s="80"/>
      <c r="B266" s="1555"/>
      <c r="C266" s="1267"/>
      <c r="D266" s="1478"/>
      <c r="E266" s="1683"/>
      <c r="F266" s="55"/>
      <c r="G266" s="1075"/>
      <c r="H266" s="1075"/>
      <c r="I266" s="1075"/>
      <c r="J266" s="1075"/>
      <c r="K266" s="1075"/>
      <c r="L266" s="1075"/>
      <c r="M266" s="1075"/>
      <c r="N266" s="1560"/>
      <c r="O266" s="1561"/>
      <c r="P266" s="1561"/>
      <c r="Q266" s="1561"/>
      <c r="R266" s="1561"/>
      <c r="S266" s="1561"/>
      <c r="T266" s="1561"/>
      <c r="U266" s="1561"/>
      <c r="V266" s="1561"/>
      <c r="W266" s="1561"/>
      <c r="X266" s="1561"/>
      <c r="Y266" s="1561"/>
      <c r="Z266" s="1562"/>
      <c r="AA266" s="55"/>
      <c r="AB266" s="1456"/>
      <c r="AC266" s="1457"/>
      <c r="AD266" s="1458"/>
      <c r="AE266" s="1"/>
      <c r="AF266" s="1"/>
      <c r="AG266" s="1"/>
      <c r="AH266" s="1"/>
      <c r="AI266" s="1"/>
      <c r="AJ266" s="1"/>
      <c r="AK266" s="1"/>
      <c r="AL266" s="1"/>
      <c r="AM266" s="1"/>
      <c r="AN266" s="1"/>
      <c r="AO266" s="1"/>
      <c r="AP266" s="1"/>
      <c r="AQ266" s="1"/>
      <c r="AR266" s="1"/>
      <c r="AS266" s="1"/>
      <c r="AT266" s="1"/>
      <c r="AU266" s="1"/>
      <c r="AV266" s="1"/>
      <c r="AW266" s="1"/>
    </row>
    <row r="267" spans="1:49" customFormat="1" ht="6.6" customHeight="1">
      <c r="A267" s="80"/>
      <c r="B267" s="1555"/>
      <c r="C267" s="1267"/>
      <c r="D267" s="1478"/>
      <c r="E267" s="1683"/>
      <c r="F267" s="55"/>
      <c r="G267" s="1"/>
      <c r="H267" s="1"/>
      <c r="I267" s="1"/>
      <c r="J267" s="1"/>
      <c r="K267" s="1"/>
      <c r="L267" s="1"/>
      <c r="M267" s="1"/>
      <c r="N267" s="1"/>
      <c r="O267" s="1"/>
      <c r="P267" s="1"/>
      <c r="Q267" s="1"/>
      <c r="R267" s="1"/>
      <c r="S267" s="1"/>
      <c r="T267" s="1"/>
      <c r="U267" s="1"/>
      <c r="V267" s="1"/>
      <c r="W267" s="1"/>
      <c r="X267" s="1"/>
      <c r="Y267" s="1"/>
      <c r="Z267" s="1"/>
      <c r="AA267" s="55"/>
      <c r="AB267" s="1456"/>
      <c r="AC267" s="1457"/>
      <c r="AD267" s="1458"/>
      <c r="AE267" s="1"/>
      <c r="AF267" s="1"/>
      <c r="AG267" s="1"/>
      <c r="AH267" s="1"/>
      <c r="AI267" s="1"/>
      <c r="AJ267" s="1"/>
      <c r="AK267" s="1"/>
      <c r="AL267" s="1"/>
      <c r="AM267" s="1"/>
      <c r="AN267" s="1"/>
      <c r="AO267" s="1"/>
      <c r="AP267" s="1"/>
      <c r="AQ267" s="1"/>
      <c r="AR267" s="1"/>
      <c r="AS267" s="1"/>
      <c r="AT267" s="1"/>
      <c r="AU267" s="1"/>
      <c r="AV267" s="1"/>
      <c r="AW267" s="1"/>
    </row>
    <row r="268" spans="1:49" customFormat="1">
      <c r="A268" s="80"/>
      <c r="B268" s="1555"/>
      <c r="C268" s="1267"/>
      <c r="D268" s="1478"/>
      <c r="E268" s="1683"/>
      <c r="F268" s="55"/>
      <c r="G268" s="1" t="s">
        <v>527</v>
      </c>
      <c r="H268" s="1"/>
      <c r="I268" s="1"/>
      <c r="J268" s="1"/>
      <c r="K268" s="1"/>
      <c r="L268" s="1"/>
      <c r="M268" s="1"/>
      <c r="N268" s="1"/>
      <c r="O268" s="1"/>
      <c r="P268" s="1"/>
      <c r="Q268" s="1"/>
      <c r="R268" s="1"/>
      <c r="S268" s="1"/>
      <c r="T268" s="1"/>
      <c r="U268" s="1"/>
      <c r="V268" s="1"/>
      <c r="W268" s="1"/>
      <c r="X268" s="1"/>
      <c r="Y268" s="1"/>
      <c r="Z268" s="1"/>
      <c r="AA268" s="55"/>
      <c r="AB268" s="412"/>
      <c r="AC268" s="413"/>
      <c r="AD268" s="414"/>
      <c r="AE268" s="1"/>
      <c r="AF268" s="1"/>
      <c r="AG268" s="1"/>
      <c r="AH268" s="1"/>
      <c r="AI268" s="1"/>
      <c r="AJ268" s="1"/>
      <c r="AK268" s="1"/>
      <c r="AL268" s="1"/>
      <c r="AM268" s="1"/>
      <c r="AN268" s="1"/>
      <c r="AO268" s="1"/>
      <c r="AP268" s="1"/>
      <c r="AQ268" s="1"/>
      <c r="AR268" s="1"/>
      <c r="AS268" s="1"/>
      <c r="AT268" s="1"/>
      <c r="AU268" s="1"/>
      <c r="AV268" s="1"/>
      <c r="AW268" s="1"/>
    </row>
    <row r="269" spans="1:49" customFormat="1">
      <c r="A269" s="80"/>
      <c r="B269" s="1555"/>
      <c r="C269" s="1267"/>
      <c r="D269" s="1478"/>
      <c r="E269" s="1683"/>
      <c r="F269" s="55"/>
      <c r="G269" s="1050" t="s">
        <v>528</v>
      </c>
      <c r="H269" s="1051"/>
      <c r="I269" s="1051"/>
      <c r="J269" s="1051"/>
      <c r="K269" s="1051"/>
      <c r="L269" s="1051"/>
      <c r="M269" s="1051"/>
      <c r="N269" s="1051"/>
      <c r="O269" s="1051"/>
      <c r="P269" s="1051"/>
      <c r="Q269" s="1051"/>
      <c r="R269" s="1051"/>
      <c r="S269" s="1051"/>
      <c r="T269" s="1188"/>
      <c r="U269" s="1050" t="s">
        <v>529</v>
      </c>
      <c r="V269" s="1051"/>
      <c r="W269" s="1051"/>
      <c r="X269" s="1051"/>
      <c r="Y269" s="1051"/>
      <c r="Z269" s="1188"/>
      <c r="AA269" s="55"/>
      <c r="AB269" s="412"/>
      <c r="AC269" s="413"/>
      <c r="AD269" s="414"/>
      <c r="AE269" s="1"/>
      <c r="AF269" s="1"/>
      <c r="AG269" s="1"/>
      <c r="AH269" s="1"/>
      <c r="AI269" s="1"/>
      <c r="AJ269" s="1"/>
      <c r="AK269" s="1"/>
      <c r="AL269" s="1"/>
      <c r="AM269" s="1"/>
      <c r="AN269" s="1"/>
      <c r="AO269" s="1"/>
      <c r="AP269" s="1"/>
      <c r="AQ269" s="1"/>
      <c r="AR269" s="1"/>
      <c r="AS269" s="1"/>
      <c r="AT269" s="1"/>
      <c r="AU269" s="1"/>
      <c r="AV269" s="1"/>
      <c r="AW269" s="1"/>
    </row>
    <row r="270" spans="1:49" customFormat="1">
      <c r="A270" s="80"/>
      <c r="B270" s="1555"/>
      <c r="C270" s="1267"/>
      <c r="D270" s="1478"/>
      <c r="E270" s="1683"/>
      <c r="F270" s="1"/>
      <c r="G270" s="1675" t="s">
        <v>591</v>
      </c>
      <c r="H270" s="1676"/>
      <c r="I270" s="1676"/>
      <c r="J270" s="1676"/>
      <c r="K270" s="450" t="s">
        <v>464</v>
      </c>
      <c r="L270" s="1679" t="s">
        <v>531</v>
      </c>
      <c r="M270" s="1679"/>
      <c r="N270" s="1679"/>
      <c r="O270" s="1679"/>
      <c r="P270" s="1679"/>
      <c r="Q270" s="1679"/>
      <c r="R270" s="1679"/>
      <c r="S270" s="1679"/>
      <c r="T270" s="1680"/>
      <c r="U270" s="1580"/>
      <c r="V270" s="1581"/>
      <c r="W270" s="1581"/>
      <c r="X270" s="1581"/>
      <c r="Y270" s="1581"/>
      <c r="Z270" s="141" t="s">
        <v>532</v>
      </c>
      <c r="AA270" s="73"/>
      <c r="AB270" s="412"/>
      <c r="AC270" s="413"/>
      <c r="AD270" s="414"/>
      <c r="AE270" s="1"/>
      <c r="AF270" s="1"/>
      <c r="AG270" s="1"/>
      <c r="AH270" s="1"/>
      <c r="AI270" s="1"/>
      <c r="AJ270" s="1"/>
      <c r="AK270" s="1"/>
      <c r="AL270" s="1"/>
      <c r="AM270" s="1"/>
      <c r="AN270" s="1"/>
      <c r="AO270" s="1"/>
      <c r="AP270" s="1"/>
      <c r="AQ270" s="1"/>
      <c r="AR270" s="1"/>
      <c r="AS270" s="1"/>
      <c r="AT270" s="1"/>
      <c r="AU270" s="1"/>
      <c r="AV270" s="1"/>
      <c r="AW270" s="1"/>
    </row>
    <row r="271" spans="1:49" customFormat="1">
      <c r="A271" s="80"/>
      <c r="B271" s="1555"/>
      <c r="C271" s="1267"/>
      <c r="D271" s="1478"/>
      <c r="E271" s="1683"/>
      <c r="F271" s="1"/>
      <c r="G271" s="1264"/>
      <c r="H271" s="1677"/>
      <c r="I271" s="1677"/>
      <c r="J271" s="1677"/>
      <c r="K271" s="1681" t="s">
        <v>466</v>
      </c>
      <c r="L271" s="1660" t="s">
        <v>592</v>
      </c>
      <c r="M271" s="1660"/>
      <c r="N271" s="1660"/>
      <c r="O271" s="1660"/>
      <c r="P271" s="1660"/>
      <c r="Q271" s="1660"/>
      <c r="R271" s="1660"/>
      <c r="S271" s="1660"/>
      <c r="T271" s="1661"/>
      <c r="U271" s="1664"/>
      <c r="V271" s="1665"/>
      <c r="W271" s="1665"/>
      <c r="X271" s="1665"/>
      <c r="Y271" s="1665"/>
      <c r="Z271" s="974" t="s">
        <v>532</v>
      </c>
      <c r="AA271" s="73"/>
      <c r="AB271" s="412"/>
      <c r="AC271" s="413"/>
      <c r="AD271" s="414"/>
      <c r="AE271" s="1"/>
      <c r="AF271" s="1"/>
      <c r="AG271" s="1"/>
      <c r="AH271" s="1"/>
      <c r="AI271" s="1"/>
      <c r="AJ271" s="1"/>
      <c r="AK271" s="1"/>
      <c r="AL271" s="1"/>
      <c r="AM271" s="1"/>
      <c r="AN271" s="1"/>
      <c r="AO271" s="1"/>
      <c r="AP271" s="1"/>
      <c r="AQ271" s="1"/>
      <c r="AR271" s="1"/>
      <c r="AS271" s="1"/>
      <c r="AT271" s="1"/>
      <c r="AU271" s="1"/>
      <c r="AV271" s="1"/>
      <c r="AW271" s="1"/>
    </row>
    <row r="272" spans="1:49" customFormat="1">
      <c r="A272" s="80"/>
      <c r="B272" s="1555"/>
      <c r="C272" s="1267"/>
      <c r="D272" s="1478"/>
      <c r="E272" s="1683"/>
      <c r="F272" s="1"/>
      <c r="G272" s="1230"/>
      <c r="H272" s="1678"/>
      <c r="I272" s="1678"/>
      <c r="J272" s="1678"/>
      <c r="K272" s="1682"/>
      <c r="L272" s="1662"/>
      <c r="M272" s="1662"/>
      <c r="N272" s="1662"/>
      <c r="O272" s="1662"/>
      <c r="P272" s="1662"/>
      <c r="Q272" s="1662"/>
      <c r="R272" s="1662"/>
      <c r="S272" s="1662"/>
      <c r="T272" s="1663"/>
      <c r="U272" s="1666"/>
      <c r="V272" s="1667"/>
      <c r="W272" s="1667"/>
      <c r="X272" s="1667"/>
      <c r="Y272" s="1667"/>
      <c r="Z272" s="977"/>
      <c r="AA272" s="73"/>
      <c r="AB272" s="412"/>
      <c r="AC272" s="413"/>
      <c r="AD272" s="414"/>
      <c r="AE272" s="1"/>
      <c r="AF272" s="1"/>
      <c r="AG272" s="1"/>
      <c r="AH272" s="1"/>
      <c r="AI272" s="1"/>
      <c r="AJ272" s="1"/>
      <c r="AK272" s="1"/>
      <c r="AL272" s="1"/>
      <c r="AM272" s="1"/>
      <c r="AN272" s="1"/>
      <c r="AO272" s="1"/>
      <c r="AP272" s="1"/>
      <c r="AQ272" s="1"/>
      <c r="AR272" s="1"/>
      <c r="AS272" s="1"/>
      <c r="AT272" s="1"/>
      <c r="AU272" s="1"/>
      <c r="AV272" s="1"/>
      <c r="AW272" s="1"/>
    </row>
    <row r="273" spans="1:49" customFormat="1">
      <c r="A273" s="80"/>
      <c r="B273" s="1555"/>
      <c r="C273" s="1267"/>
      <c r="D273" s="1478"/>
      <c r="E273" s="1683"/>
      <c r="F273" s="1"/>
      <c r="G273" s="1"/>
      <c r="H273" s="1"/>
      <c r="I273" s="1"/>
      <c r="J273" s="1"/>
      <c r="K273" s="1"/>
      <c r="L273" s="1"/>
      <c r="M273" s="1"/>
      <c r="N273" s="1"/>
      <c r="O273" s="1"/>
      <c r="P273" s="1"/>
      <c r="Q273" s="1"/>
      <c r="R273" s="1"/>
      <c r="S273" s="1"/>
      <c r="T273" s="1"/>
      <c r="U273" s="1"/>
      <c r="V273" s="1"/>
      <c r="W273" s="1"/>
      <c r="X273" s="1"/>
      <c r="Y273" s="1"/>
      <c r="Z273" s="1"/>
      <c r="AA273" s="73"/>
      <c r="AB273" s="412"/>
      <c r="AC273" s="413"/>
      <c r="AD273" s="414"/>
      <c r="AE273" s="1"/>
      <c r="AF273" s="1"/>
      <c r="AG273" s="1"/>
      <c r="AH273" s="1"/>
      <c r="AI273" s="1"/>
      <c r="AJ273" s="1"/>
      <c r="AK273" s="1"/>
      <c r="AL273" s="1"/>
      <c r="AM273" s="1"/>
      <c r="AN273" s="1"/>
      <c r="AO273" s="1"/>
      <c r="AP273" s="1"/>
      <c r="AQ273" s="1"/>
      <c r="AR273" s="1"/>
      <c r="AS273" s="1"/>
      <c r="AT273" s="1"/>
      <c r="AU273" s="1"/>
      <c r="AV273" s="1"/>
      <c r="AW273" s="1"/>
    </row>
    <row r="274" spans="1:49" customFormat="1">
      <c r="A274" s="80"/>
      <c r="B274" s="1555"/>
      <c r="C274" s="1267"/>
      <c r="D274" s="1478"/>
      <c r="E274" s="1683"/>
      <c r="F274" s="1"/>
      <c r="G274" s="1" t="s">
        <v>535</v>
      </c>
      <c r="H274" s="1"/>
      <c r="I274" s="1"/>
      <c r="J274" s="1"/>
      <c r="K274" s="1"/>
      <c r="L274" s="1"/>
      <c r="M274" s="1"/>
      <c r="N274" s="1"/>
      <c r="O274" s="1"/>
      <c r="P274" s="1"/>
      <c r="Q274" s="1"/>
      <c r="R274" s="1"/>
      <c r="S274" s="1"/>
      <c r="T274" s="1"/>
      <c r="U274" s="1"/>
      <c r="V274" s="1"/>
      <c r="W274" s="1"/>
      <c r="X274" s="1"/>
      <c r="Y274" s="1"/>
      <c r="Z274" s="1"/>
      <c r="AA274" s="73"/>
      <c r="AB274" s="412"/>
      <c r="AC274" s="413"/>
      <c r="AD274" s="414"/>
      <c r="AE274" s="1"/>
      <c r="AF274" s="1"/>
      <c r="AG274" s="1"/>
      <c r="AH274" s="1"/>
      <c r="AI274" s="1"/>
      <c r="AJ274" s="1"/>
      <c r="AK274" s="1"/>
      <c r="AL274" s="1"/>
      <c r="AM274" s="1"/>
      <c r="AN274" s="1"/>
      <c r="AO274" s="1"/>
      <c r="AP274" s="1"/>
      <c r="AQ274" s="1"/>
      <c r="AR274" s="1"/>
      <c r="AS274" s="1"/>
      <c r="AT274" s="1"/>
      <c r="AU274" s="1"/>
      <c r="AV274" s="1"/>
      <c r="AW274" s="1"/>
    </row>
    <row r="275" spans="1:49" customFormat="1">
      <c r="A275" s="80"/>
      <c r="B275" s="1555"/>
      <c r="C275" s="1267"/>
      <c r="D275" s="1478"/>
      <c r="E275" s="1683"/>
      <c r="F275" s="1"/>
      <c r="G275" s="1145" t="s">
        <v>536</v>
      </c>
      <c r="H275" s="1145"/>
      <c r="I275" s="1145"/>
      <c r="J275" s="1145"/>
      <c r="K275" s="1145"/>
      <c r="L275" s="1577" t="s">
        <v>487</v>
      </c>
      <c r="M275" s="1578"/>
      <c r="N275" s="1578"/>
      <c r="O275" s="1578"/>
      <c r="P275" s="1579"/>
      <c r="Q275" s="1145" t="s">
        <v>593</v>
      </c>
      <c r="R275" s="1145"/>
      <c r="S275" s="1145"/>
      <c r="T275" s="1145"/>
      <c r="U275" s="1145"/>
      <c r="V275" s="1577" t="s">
        <v>487</v>
      </c>
      <c r="W275" s="1578"/>
      <c r="X275" s="1578"/>
      <c r="Y275" s="1578"/>
      <c r="Z275" s="1579"/>
      <c r="AA275" s="73"/>
      <c r="AB275" s="412"/>
      <c r="AC275" s="413"/>
      <c r="AD275" s="414"/>
      <c r="AE275" s="1"/>
      <c r="AF275" s="1"/>
      <c r="AG275" s="1"/>
      <c r="AH275" s="1"/>
      <c r="AI275" s="1"/>
      <c r="AJ275" s="1"/>
      <c r="AK275" s="1"/>
      <c r="AL275" s="1"/>
      <c r="AM275" s="1"/>
      <c r="AN275" s="1"/>
      <c r="AO275" s="1"/>
      <c r="AP275" s="1"/>
      <c r="AQ275" s="1"/>
      <c r="AR275" s="1"/>
      <c r="AS275" s="1"/>
      <c r="AT275" s="1"/>
      <c r="AU275" s="1"/>
      <c r="AV275" s="1"/>
      <c r="AW275" s="1"/>
    </row>
    <row r="276" spans="1:49" customFormat="1">
      <c r="A276" s="80"/>
      <c r="B276" s="1555"/>
      <c r="C276" s="1267"/>
      <c r="D276" s="1478"/>
      <c r="E276" s="1683"/>
      <c r="F276" s="1"/>
      <c r="G276" s="1145" t="s">
        <v>538</v>
      </c>
      <c r="H276" s="1145"/>
      <c r="I276" s="1145"/>
      <c r="J276" s="1145"/>
      <c r="K276" s="1145"/>
      <c r="L276" s="1540" t="s">
        <v>594</v>
      </c>
      <c r="M276" s="1540"/>
      <c r="N276" s="1540"/>
      <c r="O276" s="1540"/>
      <c r="P276" s="1540"/>
      <c r="Q276" s="1145" t="s">
        <v>540</v>
      </c>
      <c r="R276" s="1145"/>
      <c r="S276" s="1145"/>
      <c r="T276" s="1145"/>
      <c r="U276" s="1145"/>
      <c r="V276" s="1688"/>
      <c r="W276" s="1688"/>
      <c r="X276" s="1688"/>
      <c r="Y276" s="1580"/>
      <c r="Z276" s="141" t="s">
        <v>532</v>
      </c>
      <c r="AA276" s="73"/>
      <c r="AB276" s="412"/>
      <c r="AC276" s="413"/>
      <c r="AD276" s="414"/>
      <c r="AE276" s="1"/>
      <c r="AF276" s="1"/>
      <c r="AG276" s="1"/>
      <c r="AH276" s="1"/>
      <c r="AI276" s="1"/>
      <c r="AJ276" s="1"/>
      <c r="AK276" s="1"/>
      <c r="AL276" s="1"/>
      <c r="AM276" s="1"/>
      <c r="AN276" s="1"/>
      <c r="AO276" s="1"/>
      <c r="AP276" s="1"/>
      <c r="AQ276" s="1"/>
      <c r="AR276" s="1"/>
      <c r="AS276" s="1"/>
      <c r="AT276" s="1"/>
      <c r="AU276" s="1"/>
      <c r="AV276" s="1"/>
      <c r="AW276" s="1"/>
    </row>
    <row r="277" spans="1:49" customFormat="1">
      <c r="A277" s="80"/>
      <c r="B277" s="1555"/>
      <c r="C277" s="1267"/>
      <c r="D277" s="1478"/>
      <c r="E277" s="1683"/>
      <c r="F277" s="1"/>
      <c r="G277" s="1145" t="s">
        <v>541</v>
      </c>
      <c r="H277" s="1145"/>
      <c r="I277" s="1145"/>
      <c r="J277" s="1145"/>
      <c r="K277" s="1145"/>
      <c r="L277" s="1070"/>
      <c r="M277" s="1070"/>
      <c r="N277" s="1070"/>
      <c r="O277" s="1070"/>
      <c r="P277" s="1070"/>
      <c r="Q277" s="1070"/>
      <c r="R277" s="1070"/>
      <c r="S277" s="1070"/>
      <c r="T277" s="1070"/>
      <c r="U277" s="1070"/>
      <c r="V277" s="1070"/>
      <c r="W277" s="1070"/>
      <c r="X277" s="1070"/>
      <c r="Y277" s="1070"/>
      <c r="Z277" s="1070"/>
      <c r="AA277" s="73"/>
      <c r="AB277" s="412"/>
      <c r="AC277" s="413"/>
      <c r="AD277" s="414"/>
      <c r="AE277" s="1"/>
      <c r="AF277" s="1"/>
      <c r="AG277" s="1"/>
      <c r="AH277" s="1"/>
      <c r="AI277" s="1"/>
      <c r="AJ277" s="1"/>
      <c r="AK277" s="1"/>
      <c r="AL277" s="1"/>
      <c r="AM277" s="1"/>
      <c r="AN277" s="1"/>
      <c r="AO277" s="1"/>
      <c r="AP277" s="1"/>
      <c r="AQ277" s="1"/>
      <c r="AR277" s="1"/>
      <c r="AS277" s="1"/>
      <c r="AT277" s="1"/>
      <c r="AU277" s="1"/>
      <c r="AV277" s="1"/>
      <c r="AW277" s="1"/>
    </row>
    <row r="278" spans="1:49" customFormat="1">
      <c r="A278" s="80"/>
      <c r="B278" s="1555"/>
      <c r="C278" s="1267"/>
      <c r="D278" s="1478"/>
      <c r="E278" s="1683"/>
      <c r="F278" s="9"/>
      <c r="G278" s="9"/>
      <c r="H278" s="9"/>
      <c r="I278" s="9"/>
      <c r="J278" s="9"/>
      <c r="K278" s="9"/>
      <c r="L278" s="9"/>
      <c r="M278" s="9"/>
      <c r="N278" s="9"/>
      <c r="O278" s="9"/>
      <c r="P278" s="9"/>
      <c r="Q278" s="9"/>
      <c r="R278" s="9"/>
      <c r="S278" s="9"/>
      <c r="T278" s="9"/>
      <c r="U278" s="9"/>
      <c r="V278" s="9"/>
      <c r="W278" s="9"/>
      <c r="X278" s="9"/>
      <c r="Y278" s="9"/>
      <c r="Z278" s="9"/>
      <c r="AA278" s="73"/>
      <c r="AB278" s="412"/>
      <c r="AC278" s="413"/>
      <c r="AD278" s="414"/>
      <c r="AE278" s="1"/>
      <c r="AF278" s="1"/>
      <c r="AG278" s="1"/>
      <c r="AH278" s="1"/>
      <c r="AI278" s="1"/>
      <c r="AJ278" s="1"/>
      <c r="AK278" s="1"/>
      <c r="AL278" s="1"/>
      <c r="AM278" s="1"/>
      <c r="AN278" s="1"/>
      <c r="AO278" s="1"/>
      <c r="AP278" s="1"/>
      <c r="AQ278" s="1"/>
      <c r="AR278" s="1"/>
      <c r="AS278" s="1"/>
      <c r="AT278" s="1"/>
      <c r="AU278" s="1"/>
      <c r="AV278" s="1"/>
      <c r="AW278" s="1"/>
    </row>
    <row r="279" spans="1:49" customFormat="1">
      <c r="A279" s="80"/>
      <c r="B279" s="1555"/>
      <c r="C279" s="1267"/>
      <c r="D279" s="1478"/>
      <c r="E279" s="1683"/>
      <c r="F279" s="1"/>
      <c r="G279" s="90"/>
      <c r="H279" s="90"/>
      <c r="I279" s="90"/>
      <c r="J279" s="90"/>
      <c r="K279" s="90"/>
      <c r="L279" s="9"/>
      <c r="M279" s="9"/>
      <c r="N279" s="9"/>
      <c r="O279" s="9"/>
      <c r="P279" s="9"/>
      <c r="Q279" s="9"/>
      <c r="R279" s="9"/>
      <c r="S279" s="9"/>
      <c r="T279" s="9"/>
      <c r="U279" s="9"/>
      <c r="V279" s="9"/>
      <c r="W279" s="9"/>
      <c r="X279" s="9"/>
      <c r="Y279" s="9"/>
      <c r="Z279" s="9"/>
      <c r="AA279" s="73"/>
      <c r="AB279" s="412"/>
      <c r="AC279" s="413"/>
      <c r="AD279" s="414"/>
      <c r="AE279" s="1"/>
      <c r="AF279" s="1"/>
      <c r="AG279" s="1"/>
      <c r="AH279" s="1"/>
      <c r="AI279" s="1"/>
      <c r="AJ279" s="1"/>
      <c r="AK279" s="1"/>
      <c r="AL279" s="1"/>
      <c r="AM279" s="1"/>
      <c r="AN279" s="1"/>
      <c r="AO279" s="1"/>
      <c r="AP279" s="1"/>
      <c r="AQ279" s="1"/>
      <c r="AR279" s="1"/>
      <c r="AS279" s="1"/>
      <c r="AT279" s="1"/>
      <c r="AU279" s="1"/>
      <c r="AV279" s="1"/>
      <c r="AW279" s="1"/>
    </row>
    <row r="280" spans="1:49" customFormat="1" ht="13.5" customHeight="1">
      <c r="A280" s="80"/>
      <c r="B280" s="78"/>
      <c r="C280" s="411"/>
      <c r="D280" s="271"/>
      <c r="E280" s="1683"/>
      <c r="F280" s="72"/>
      <c r="G280" s="258"/>
      <c r="H280" s="258"/>
      <c r="I280" s="258"/>
      <c r="J280" s="258"/>
      <c r="K280" s="258"/>
      <c r="L280" s="258"/>
      <c r="M280" s="258"/>
      <c r="N280" s="258"/>
      <c r="O280" s="258"/>
      <c r="P280" s="258"/>
      <c r="Q280" s="258"/>
      <c r="R280" s="258"/>
      <c r="S280" s="258"/>
      <c r="T280" s="258"/>
      <c r="U280" s="258"/>
      <c r="V280" s="258"/>
      <c r="W280" s="258"/>
      <c r="X280" s="258"/>
      <c r="Y280" s="258"/>
      <c r="Z280" s="258"/>
      <c r="AA280" s="73"/>
      <c r="AB280" s="413"/>
      <c r="AC280" s="413"/>
      <c r="AD280" s="414"/>
      <c r="AE280" s="1"/>
      <c r="AF280" s="1"/>
      <c r="AG280" s="1"/>
      <c r="AH280" s="1"/>
      <c r="AI280" s="1"/>
      <c r="AJ280" s="1"/>
      <c r="AK280" s="1"/>
      <c r="AL280" s="1"/>
      <c r="AM280" s="1"/>
      <c r="AN280" s="1"/>
      <c r="AO280" s="1"/>
      <c r="AP280" s="1"/>
      <c r="AQ280" s="1"/>
      <c r="AR280" s="1"/>
      <c r="AS280" s="1"/>
      <c r="AT280" s="1"/>
      <c r="AU280" s="1"/>
      <c r="AV280" s="1"/>
      <c r="AW280" s="1"/>
    </row>
    <row r="281" spans="1:49" customFormat="1" ht="13.5" customHeight="1">
      <c r="A281" s="1074" t="s">
        <v>595</v>
      </c>
      <c r="B281" s="78">
        <v>20</v>
      </c>
      <c r="C281" s="1510" t="s">
        <v>596</v>
      </c>
      <c r="D281" s="271" t="s">
        <v>504</v>
      </c>
      <c r="E281" s="1074" t="s">
        <v>597</v>
      </c>
      <c r="F281" s="146"/>
      <c r="G281" s="1075" t="s">
        <v>49</v>
      </c>
      <c r="H281" s="1075"/>
      <c r="I281" s="1075"/>
      <c r="J281" s="1075"/>
      <c r="K281" s="1075"/>
      <c r="L281" s="1075"/>
      <c r="M281" s="1075"/>
      <c r="N281" s="1557" t="s">
        <v>521</v>
      </c>
      <c r="O281" s="1558"/>
      <c r="P281" s="1558"/>
      <c r="Q281" s="1558"/>
      <c r="R281" s="1558"/>
      <c r="S281" s="1558"/>
      <c r="T281" s="1558"/>
      <c r="U281" s="1558"/>
      <c r="V281" s="1558"/>
      <c r="W281" s="1558"/>
      <c r="X281" s="1558"/>
      <c r="Y281" s="1558"/>
      <c r="Z281" s="1559"/>
      <c r="AA281" s="147"/>
      <c r="AB281" s="1457" t="s">
        <v>220</v>
      </c>
      <c r="AC281" s="1457"/>
      <c r="AD281" s="1458"/>
      <c r="AE281" s="1"/>
      <c r="AF281" s="1"/>
      <c r="AG281" s="1"/>
      <c r="AH281" s="1"/>
      <c r="AI281" s="1"/>
      <c r="AJ281" s="1"/>
      <c r="AK281" s="1"/>
      <c r="AL281" s="1"/>
      <c r="AM281" s="1"/>
      <c r="AN281" s="1"/>
      <c r="AO281" s="1"/>
      <c r="AP281" s="1"/>
      <c r="AQ281" s="1"/>
      <c r="AR281" s="1"/>
      <c r="AS281" s="1"/>
      <c r="AT281" s="1"/>
      <c r="AU281" s="1"/>
      <c r="AV281" s="1"/>
      <c r="AW281" s="1"/>
    </row>
    <row r="282" spans="1:49" customFormat="1">
      <c r="A282" s="1074"/>
      <c r="B282" s="78"/>
      <c r="C282" s="1510"/>
      <c r="D282" s="271"/>
      <c r="E282" s="1074"/>
      <c r="F282" s="146"/>
      <c r="G282" s="1075"/>
      <c r="H282" s="1075"/>
      <c r="I282" s="1075"/>
      <c r="J282" s="1075"/>
      <c r="K282" s="1075"/>
      <c r="L282" s="1075"/>
      <c r="M282" s="1075"/>
      <c r="N282" s="1560"/>
      <c r="O282" s="1561"/>
      <c r="P282" s="1561"/>
      <c r="Q282" s="1561"/>
      <c r="R282" s="1561"/>
      <c r="S282" s="1561"/>
      <c r="T282" s="1561"/>
      <c r="U282" s="1561"/>
      <c r="V282" s="1561"/>
      <c r="W282" s="1561"/>
      <c r="X282" s="1561"/>
      <c r="Y282" s="1561"/>
      <c r="Z282" s="1562"/>
      <c r="AA282" s="147"/>
      <c r="AB282" s="1457"/>
      <c r="AC282" s="1457"/>
      <c r="AD282" s="1458"/>
      <c r="AE282" s="1"/>
      <c r="AF282" s="1"/>
      <c r="AG282" s="1"/>
      <c r="AH282" s="1"/>
      <c r="AI282" s="1"/>
      <c r="AJ282" s="1"/>
      <c r="AK282" s="1"/>
      <c r="AL282" s="1"/>
      <c r="AM282" s="1"/>
      <c r="AN282" s="1"/>
      <c r="AO282" s="1"/>
      <c r="AP282" s="1"/>
      <c r="AQ282" s="1"/>
      <c r="AR282" s="1"/>
      <c r="AS282" s="1"/>
      <c r="AT282" s="1"/>
      <c r="AU282" s="1"/>
      <c r="AV282" s="1"/>
      <c r="AW282" s="1"/>
    </row>
    <row r="283" spans="1:49" customFormat="1" ht="6.6" customHeight="1">
      <c r="A283" s="1074"/>
      <c r="B283" s="78"/>
      <c r="C283" s="1510"/>
      <c r="D283" s="271"/>
      <c r="E283" s="1074"/>
      <c r="F283" s="72"/>
      <c r="G283" s="1"/>
      <c r="H283" s="1"/>
      <c r="I283" s="1"/>
      <c r="J283" s="1"/>
      <c r="K283" s="1"/>
      <c r="L283" s="1"/>
      <c r="M283" s="1"/>
      <c r="N283" s="1"/>
      <c r="O283" s="1"/>
      <c r="P283" s="1"/>
      <c r="Q283" s="140"/>
      <c r="R283" s="140"/>
      <c r="S283" s="140"/>
      <c r="T283" s="140"/>
      <c r="U283" s="140"/>
      <c r="V283" s="140"/>
      <c r="W283" s="140"/>
      <c r="X283" s="140"/>
      <c r="Y283" s="140"/>
      <c r="Z283" s="1"/>
      <c r="AA283" s="147"/>
      <c r="AB283" s="1457"/>
      <c r="AC283" s="1457"/>
      <c r="AD283" s="1458"/>
      <c r="AE283" s="1"/>
      <c r="AF283" s="1"/>
      <c r="AG283" s="1"/>
      <c r="AH283" s="1"/>
      <c r="AI283" s="1"/>
      <c r="AJ283" s="1"/>
      <c r="AK283" s="1"/>
      <c r="AL283" s="1"/>
      <c r="AM283" s="1"/>
      <c r="AN283" s="1"/>
      <c r="AO283" s="1"/>
      <c r="AP283" s="1"/>
      <c r="AQ283" s="1"/>
      <c r="AR283" s="1"/>
      <c r="AS283" s="1"/>
      <c r="AT283" s="1"/>
      <c r="AU283" s="1"/>
      <c r="AV283" s="1"/>
      <c r="AW283" s="1"/>
    </row>
    <row r="284" spans="1:49" customFormat="1" ht="14.25" customHeight="1">
      <c r="A284" s="1074"/>
      <c r="B284" s="78"/>
      <c r="C284" s="1510"/>
      <c r="D284" s="271"/>
      <c r="E284" s="1074"/>
      <c r="F284" s="72"/>
      <c r="G284" s="1698" t="s">
        <v>598</v>
      </c>
      <c r="H284" s="1699"/>
      <c r="I284" s="1699"/>
      <c r="J284" s="1699"/>
      <c r="K284" s="1699"/>
      <c r="L284" s="1699"/>
      <c r="M284" s="1699"/>
      <c r="N284" s="1699"/>
      <c r="O284" s="1699"/>
      <c r="P284" s="1699"/>
      <c r="Q284" s="1700"/>
      <c r="R284" s="1701"/>
      <c r="S284" s="1701"/>
      <c r="T284" s="1701"/>
      <c r="U284" s="1701"/>
      <c r="V284" s="1701"/>
      <c r="W284" s="1701"/>
      <c r="X284" s="1701"/>
      <c r="Y284" s="1701"/>
      <c r="Z284" s="451" t="s">
        <v>532</v>
      </c>
      <c r="AA284" s="147"/>
      <c r="AB284" s="413"/>
      <c r="AC284" s="413"/>
      <c r="AD284" s="414"/>
      <c r="AE284" s="1"/>
      <c r="AF284" s="1"/>
      <c r="AG284" s="1"/>
      <c r="AH284" s="1"/>
      <c r="AI284" s="1"/>
      <c r="AJ284" s="1"/>
      <c r="AK284" s="1"/>
      <c r="AL284" s="1"/>
      <c r="AM284" s="1"/>
      <c r="AN284" s="1"/>
      <c r="AO284" s="1"/>
      <c r="AP284" s="1"/>
      <c r="AQ284" s="1"/>
      <c r="AR284" s="1"/>
      <c r="AS284" s="1"/>
      <c r="AT284" s="1"/>
      <c r="AU284" s="1"/>
      <c r="AV284" s="1"/>
      <c r="AW284" s="1"/>
    </row>
    <row r="285" spans="1:49" customFormat="1" ht="6.6" customHeight="1">
      <c r="A285" s="1074"/>
      <c r="B285" s="78"/>
      <c r="C285" s="1510"/>
      <c r="D285" s="271"/>
      <c r="E285" s="1074"/>
      <c r="F285" s="146"/>
      <c r="G285" s="108"/>
      <c r="H285" s="108"/>
      <c r="I285" s="108"/>
      <c r="J285" s="108"/>
      <c r="K285" s="108"/>
      <c r="L285" s="108"/>
      <c r="M285" s="108"/>
      <c r="N285" s="108"/>
      <c r="O285" s="108"/>
      <c r="P285" s="108"/>
      <c r="Q285" s="108"/>
      <c r="R285" s="108"/>
      <c r="S285" s="108"/>
      <c r="T285" s="108"/>
      <c r="U285" s="108"/>
      <c r="V285" s="108"/>
      <c r="W285" s="108"/>
      <c r="X285" s="108"/>
      <c r="Y285" s="108"/>
      <c r="Z285" s="108"/>
      <c r="AA285" s="147"/>
      <c r="AB285" s="413"/>
      <c r="AC285" s="413"/>
      <c r="AD285" s="414"/>
      <c r="AE285" s="1"/>
      <c r="AF285" s="1"/>
      <c r="AG285" s="1"/>
      <c r="AH285" s="1"/>
      <c r="AI285" s="1"/>
      <c r="AJ285" s="1"/>
      <c r="AK285" s="1"/>
      <c r="AL285" s="1"/>
      <c r="AM285" s="1"/>
      <c r="AN285" s="1"/>
      <c r="AO285" s="1"/>
      <c r="AP285" s="1"/>
      <c r="AQ285" s="1"/>
      <c r="AR285" s="1"/>
      <c r="AS285" s="1"/>
      <c r="AT285" s="1"/>
      <c r="AU285" s="1"/>
      <c r="AV285" s="1"/>
      <c r="AW285" s="1"/>
    </row>
    <row r="286" spans="1:49" customFormat="1" ht="13.5" customHeight="1">
      <c r="A286" s="1074"/>
      <c r="B286" s="78"/>
      <c r="C286" s="1510"/>
      <c r="D286" s="271"/>
      <c r="E286" s="1074"/>
      <c r="F286" s="72"/>
      <c r="G286" s="1" t="s">
        <v>599</v>
      </c>
      <c r="H286" s="1"/>
      <c r="I286" s="1"/>
      <c r="J286" s="1"/>
      <c r="K286" s="1"/>
      <c r="L286" s="1"/>
      <c r="M286" s="1"/>
      <c r="N286" s="1"/>
      <c r="O286" s="1"/>
      <c r="P286" s="1"/>
      <c r="Q286" s="1"/>
      <c r="R286" s="1"/>
      <c r="S286" s="1"/>
      <c r="T286" s="1"/>
      <c r="U286" s="1"/>
      <c r="V286" s="1"/>
      <c r="W286" s="1"/>
      <c r="X286" s="1"/>
      <c r="Y286" s="1"/>
      <c r="Z286" s="1"/>
      <c r="AA286" s="147"/>
      <c r="AB286" s="413"/>
      <c r="AC286" s="413"/>
      <c r="AD286" s="414"/>
      <c r="AE286" s="1"/>
      <c r="AF286" s="1"/>
      <c r="AG286" s="1"/>
      <c r="AH286" s="1"/>
      <c r="AI286" s="1"/>
      <c r="AJ286" s="1"/>
      <c r="AK286" s="1"/>
      <c r="AL286" s="1"/>
      <c r="AM286" s="1"/>
      <c r="AN286" s="1"/>
      <c r="AO286" s="1"/>
      <c r="AP286" s="1"/>
      <c r="AQ286" s="1"/>
      <c r="AR286" s="1"/>
      <c r="AS286" s="1"/>
      <c r="AT286" s="1"/>
      <c r="AU286" s="1"/>
      <c r="AV286" s="1"/>
      <c r="AW286" s="1"/>
    </row>
    <row r="287" spans="1:49" customFormat="1" ht="13.5" customHeight="1">
      <c r="A287" s="80"/>
      <c r="B287" s="78"/>
      <c r="C287" s="411"/>
      <c r="D287" s="271"/>
      <c r="E287" s="1074"/>
      <c r="F287" s="72"/>
      <c r="G287" s="1482"/>
      <c r="H287" s="1482"/>
      <c r="I287" s="1482"/>
      <c r="J287" s="1482"/>
      <c r="K287" s="1482"/>
      <c r="L287" s="1482"/>
      <c r="M287" s="1482"/>
      <c r="N287" s="1482"/>
      <c r="O287" s="1482"/>
      <c r="P287" s="1482"/>
      <c r="Q287" s="1482"/>
      <c r="R287" s="1482"/>
      <c r="S287" s="1482"/>
      <c r="T287" s="1482"/>
      <c r="U287" s="1482"/>
      <c r="V287" s="1482"/>
      <c r="W287" s="1482"/>
      <c r="X287" s="1482"/>
      <c r="Y287" s="1482"/>
      <c r="Z287" s="1482"/>
      <c r="AA287" s="147"/>
      <c r="AB287" s="413"/>
      <c r="AC287" s="413"/>
      <c r="AD287" s="414"/>
      <c r="AE287" s="1"/>
      <c r="AF287" s="1"/>
      <c r="AG287" s="1"/>
      <c r="AH287" s="1"/>
      <c r="AI287" s="1"/>
      <c r="AJ287" s="1"/>
      <c r="AK287" s="1"/>
      <c r="AL287" s="1"/>
      <c r="AM287" s="1"/>
      <c r="AN287" s="1"/>
      <c r="AO287" s="1"/>
      <c r="AP287" s="1"/>
      <c r="AQ287" s="1"/>
      <c r="AR287" s="1"/>
      <c r="AS287" s="1"/>
      <c r="AT287" s="1"/>
      <c r="AU287" s="1"/>
      <c r="AV287" s="1"/>
      <c r="AW287" s="1"/>
    </row>
    <row r="288" spans="1:49" customFormat="1" ht="14.25" customHeight="1">
      <c r="A288" s="80"/>
      <c r="B288" s="78"/>
      <c r="C288" s="411"/>
      <c r="D288" s="271"/>
      <c r="E288" s="1074"/>
      <c r="F288" s="72"/>
      <c r="G288" s="1482"/>
      <c r="H288" s="1482"/>
      <c r="I288" s="1482"/>
      <c r="J288" s="1482"/>
      <c r="K288" s="1482"/>
      <c r="L288" s="1482"/>
      <c r="M288" s="1482"/>
      <c r="N288" s="1482"/>
      <c r="O288" s="1482"/>
      <c r="P288" s="1482"/>
      <c r="Q288" s="1482"/>
      <c r="R288" s="1482"/>
      <c r="S288" s="1482"/>
      <c r="T288" s="1482"/>
      <c r="U288" s="1482"/>
      <c r="V288" s="1482"/>
      <c r="W288" s="1482"/>
      <c r="X288" s="1482"/>
      <c r="Y288" s="1482"/>
      <c r="Z288" s="1482"/>
      <c r="AA288" s="147"/>
      <c r="AB288" s="413"/>
      <c r="AC288" s="413"/>
      <c r="AD288" s="414"/>
      <c r="AE288" s="1"/>
      <c r="AF288" s="1"/>
      <c r="AG288" s="1"/>
      <c r="AH288" s="1"/>
      <c r="AI288" s="1"/>
      <c r="AJ288" s="1"/>
      <c r="AK288" s="1"/>
      <c r="AL288" s="1"/>
      <c r="AM288" s="1"/>
      <c r="AN288" s="1"/>
      <c r="AO288" s="1"/>
      <c r="AP288" s="1"/>
      <c r="AQ288" s="1"/>
      <c r="AR288" s="1"/>
      <c r="AS288" s="1"/>
      <c r="AT288" s="1"/>
      <c r="AU288" s="1"/>
      <c r="AV288" s="1"/>
      <c r="AW288" s="1"/>
    </row>
    <row r="289" spans="1:49" customFormat="1" ht="6.6" customHeight="1" thickBot="1">
      <c r="A289" s="80"/>
      <c r="B289" s="78"/>
      <c r="C289" s="411"/>
      <c r="D289" s="271"/>
      <c r="E289" s="1074"/>
      <c r="F289" s="72"/>
      <c r="G289" s="1"/>
      <c r="H289" s="1"/>
      <c r="I289" s="1"/>
      <c r="J289" s="1"/>
      <c r="K289" s="1"/>
      <c r="L289" s="1"/>
      <c r="M289" s="1"/>
      <c r="N289" s="1"/>
      <c r="O289" s="1"/>
      <c r="P289" s="1"/>
      <c r="Q289" s="1"/>
      <c r="R289" s="1"/>
      <c r="S289" s="1"/>
      <c r="T289" s="1"/>
      <c r="U289" s="1"/>
      <c r="V289" s="1"/>
      <c r="W289" s="1"/>
      <c r="X289" s="1"/>
      <c r="Y289" s="1"/>
      <c r="Z289" s="1"/>
      <c r="AA289" s="147"/>
      <c r="AB289" s="413"/>
      <c r="AC289" s="413"/>
      <c r="AD289" s="414"/>
      <c r="AE289" s="1"/>
      <c r="AF289" s="1"/>
      <c r="AG289" s="1"/>
      <c r="AH289" s="1"/>
      <c r="AI289" s="1"/>
      <c r="AJ289" s="1"/>
      <c r="AK289" s="1"/>
      <c r="AL289" s="1"/>
      <c r="AM289" s="1"/>
      <c r="AN289" s="1"/>
      <c r="AO289" s="1"/>
      <c r="AP289" s="1"/>
      <c r="AQ289" s="1"/>
      <c r="AR289" s="1"/>
      <c r="AS289" s="1"/>
      <c r="AT289" s="1"/>
      <c r="AU289" s="1"/>
      <c r="AV289" s="1"/>
      <c r="AW289" s="1"/>
    </row>
    <row r="290" spans="1:49" customFormat="1" ht="13.5" customHeight="1" thickTop="1">
      <c r="A290" s="80"/>
      <c r="B290" s="78"/>
      <c r="C290" s="411"/>
      <c r="D290" s="271"/>
      <c r="E290" s="1074"/>
      <c r="F290" s="146"/>
      <c r="G290" s="1702" t="s">
        <v>600</v>
      </c>
      <c r="H290" s="1702"/>
      <c r="I290" s="1702"/>
      <c r="J290" s="1702"/>
      <c r="K290" s="1702"/>
      <c r="L290" s="1702"/>
      <c r="M290" s="114"/>
      <c r="N290" s="1702" t="s">
        <v>601</v>
      </c>
      <c r="O290" s="1702"/>
      <c r="P290" s="1702"/>
      <c r="Q290" s="1702"/>
      <c r="R290" s="1702"/>
      <c r="S290" s="1702"/>
      <c r="T290" s="310"/>
      <c r="U290" s="1"/>
      <c r="V290" s="1"/>
      <c r="W290" s="1703" t="s">
        <v>602</v>
      </c>
      <c r="X290" s="1704"/>
      <c r="Y290" s="1704"/>
      <c r="Z290" s="1705"/>
      <c r="AA290" s="147"/>
      <c r="AB290" s="413"/>
      <c r="AC290" s="413"/>
      <c r="AD290" s="414"/>
      <c r="AE290" s="1"/>
      <c r="AF290" s="1"/>
      <c r="AG290" s="1"/>
      <c r="AH290" s="1"/>
      <c r="AI290" s="1"/>
      <c r="AJ290" s="1"/>
      <c r="AK290" s="1"/>
      <c r="AL290" s="1"/>
      <c r="AM290" s="1"/>
      <c r="AN290" s="1"/>
      <c r="AO290" s="1"/>
      <c r="AP290" s="1"/>
      <c r="AQ290" s="1"/>
      <c r="AR290" s="1"/>
      <c r="AS290" s="1"/>
      <c r="AT290" s="1"/>
      <c r="AU290" s="1"/>
      <c r="AV290" s="1"/>
      <c r="AW290" s="1"/>
    </row>
    <row r="291" spans="1:49" customFormat="1" ht="13.5" customHeight="1">
      <c r="A291" s="80"/>
      <c r="B291" s="78"/>
      <c r="C291" s="411"/>
      <c r="D291" s="271"/>
      <c r="E291" s="1074"/>
      <c r="F291" s="146"/>
      <c r="G291" s="1702"/>
      <c r="H291" s="1702"/>
      <c r="I291" s="1702"/>
      <c r="J291" s="1702"/>
      <c r="K291" s="1702"/>
      <c r="L291" s="1702"/>
      <c r="M291" s="55"/>
      <c r="N291" s="1702"/>
      <c r="O291" s="1702"/>
      <c r="P291" s="1702"/>
      <c r="Q291" s="1702"/>
      <c r="R291" s="1702"/>
      <c r="S291" s="1702"/>
      <c r="T291" s="310"/>
      <c r="U291" s="1"/>
      <c r="V291" s="1"/>
      <c r="W291" s="1706"/>
      <c r="X291" s="1707"/>
      <c r="Y291" s="1707"/>
      <c r="Z291" s="1708"/>
      <c r="AA291" s="147"/>
      <c r="AB291" s="413"/>
      <c r="AC291" s="413"/>
      <c r="AD291" s="414"/>
      <c r="AE291" s="1"/>
      <c r="AF291" s="1"/>
      <c r="AG291" s="1"/>
      <c r="AH291" s="1"/>
      <c r="AI291" s="1"/>
      <c r="AJ291" s="1"/>
      <c r="AK291" s="1"/>
      <c r="AL291" s="1"/>
      <c r="AM291" s="1"/>
      <c r="AN291" s="1"/>
      <c r="AO291" s="1"/>
      <c r="AP291" s="1"/>
      <c r="AQ291" s="1"/>
      <c r="AR291" s="1"/>
      <c r="AS291" s="1"/>
      <c r="AT291" s="1"/>
      <c r="AU291" s="1"/>
      <c r="AV291" s="1"/>
      <c r="AW291" s="1"/>
    </row>
    <row r="292" spans="1:49" customFormat="1" ht="13.8" thickBot="1">
      <c r="A292" s="80"/>
      <c r="B292" s="78"/>
      <c r="C292" s="411"/>
      <c r="D292" s="271"/>
      <c r="E292" s="1074"/>
      <c r="F292" s="452" t="s">
        <v>579</v>
      </c>
      <c r="G292" s="1684"/>
      <c r="H292" s="1684"/>
      <c r="I292" s="1684"/>
      <c r="J292" s="1684"/>
      <c r="K292" s="1685"/>
      <c r="L292" s="451" t="s">
        <v>532</v>
      </c>
      <c r="M292" s="453" t="s">
        <v>603</v>
      </c>
      <c r="N292" s="1684"/>
      <c r="O292" s="1684"/>
      <c r="P292" s="1684"/>
      <c r="Q292" s="1684"/>
      <c r="R292" s="1685"/>
      <c r="S292" s="451" t="s">
        <v>532</v>
      </c>
      <c r="T292" s="1686" t="s">
        <v>604</v>
      </c>
      <c r="U292" s="1687"/>
      <c r="V292" s="1687"/>
      <c r="W292" s="1695" t="str">
        <f>IF(ISERROR(ROUND((G292/N292)*100,2)),"",ROUND((G292/N292)*100,2))</f>
        <v/>
      </c>
      <c r="X292" s="1696"/>
      <c r="Y292" s="1696"/>
      <c r="Z292" s="454" t="s">
        <v>605</v>
      </c>
      <c r="AA292" s="147"/>
      <c r="AB292" s="413"/>
      <c r="AC292" s="413"/>
      <c r="AD292" s="414"/>
      <c r="AE292" s="1"/>
      <c r="AF292" s="1"/>
      <c r="AG292" s="1"/>
      <c r="AH292" s="1"/>
      <c r="AI292" s="1"/>
      <c r="AJ292" s="1"/>
      <c r="AK292" s="1"/>
      <c r="AL292" s="1"/>
      <c r="AM292" s="1"/>
      <c r="AN292" s="1"/>
      <c r="AO292" s="1"/>
      <c r="AP292" s="1"/>
      <c r="AQ292" s="1"/>
      <c r="AR292" s="1"/>
      <c r="AS292" s="1"/>
      <c r="AT292" s="1"/>
      <c r="AU292" s="1"/>
      <c r="AV292" s="1"/>
      <c r="AW292" s="1"/>
    </row>
    <row r="293" spans="1:49" customFormat="1" ht="6.6" customHeight="1" thickTop="1">
      <c r="A293" s="80"/>
      <c r="B293" s="78"/>
      <c r="C293" s="411"/>
      <c r="D293" s="271"/>
      <c r="E293" s="1074"/>
      <c r="F293" s="452"/>
      <c r="G293" s="455"/>
      <c r="H293" s="455"/>
      <c r="I293" s="455"/>
      <c r="J293" s="455"/>
      <c r="K293" s="455"/>
      <c r="L293" s="310"/>
      <c r="M293" s="442"/>
      <c r="N293" s="455"/>
      <c r="O293" s="455"/>
      <c r="P293" s="455"/>
      <c r="Q293" s="455"/>
      <c r="R293" s="455"/>
      <c r="S293" s="310"/>
      <c r="T293" s="456"/>
      <c r="U293" s="456"/>
      <c r="V293" s="456"/>
      <c r="W293" s="456"/>
      <c r="X293" s="456"/>
      <c r="Y293" s="456"/>
      <c r="Z293" s="456"/>
      <c r="AA293" s="147"/>
      <c r="AB293" s="413"/>
      <c r="AC293" s="413"/>
      <c r="AD293" s="414"/>
      <c r="AE293" s="1"/>
      <c r="AF293" s="1"/>
      <c r="AG293" s="1"/>
      <c r="AH293" s="1"/>
      <c r="AI293" s="1"/>
      <c r="AJ293" s="1"/>
      <c r="AK293" s="1"/>
      <c r="AL293" s="1"/>
      <c r="AM293" s="1"/>
      <c r="AN293" s="1"/>
      <c r="AO293" s="1"/>
      <c r="AP293" s="1"/>
      <c r="AQ293" s="1"/>
      <c r="AR293" s="1"/>
      <c r="AS293" s="1"/>
      <c r="AT293" s="1"/>
      <c r="AU293" s="1"/>
      <c r="AV293" s="1"/>
      <c r="AW293" s="1"/>
    </row>
    <row r="294" spans="1:49" customFormat="1">
      <c r="A294" s="80"/>
      <c r="B294" s="78"/>
      <c r="C294" s="411"/>
      <c r="D294" s="271"/>
      <c r="E294" s="1074"/>
      <c r="F294" s="146"/>
      <c r="G294" s="1697" t="s">
        <v>606</v>
      </c>
      <c r="H294" s="1697"/>
      <c r="I294" s="1697"/>
      <c r="J294" s="1697"/>
      <c r="K294" s="1697"/>
      <c r="L294" s="1697"/>
      <c r="M294" s="1697"/>
      <c r="N294" s="1697"/>
      <c r="O294" s="1697"/>
      <c r="P294" s="1540" t="s">
        <v>487</v>
      </c>
      <c r="Q294" s="1540"/>
      <c r="R294" s="1540"/>
      <c r="S294" s="1540"/>
      <c r="T294" s="457"/>
      <c r="U294" s="1"/>
      <c r="V294" s="1"/>
      <c r="W294" s="1"/>
      <c r="X294" s="1"/>
      <c r="Y294" s="1"/>
      <c r="Z294" s="1"/>
      <c r="AA294" s="147"/>
      <c r="AB294" s="413"/>
      <c r="AC294" s="413"/>
      <c r="AD294" s="414"/>
      <c r="AE294" s="1"/>
      <c r="AF294" s="1"/>
      <c r="AG294" s="1"/>
      <c r="AH294" s="1"/>
      <c r="AI294" s="1"/>
      <c r="AJ294" s="1"/>
      <c r="AK294" s="1"/>
      <c r="AL294" s="1"/>
      <c r="AM294" s="1"/>
      <c r="AN294" s="1"/>
      <c r="AO294" s="1"/>
      <c r="AP294" s="1"/>
      <c r="AQ294" s="1"/>
      <c r="AR294" s="1"/>
      <c r="AS294" s="1"/>
      <c r="AT294" s="1"/>
      <c r="AU294" s="1"/>
      <c r="AV294" s="1"/>
      <c r="AW294" s="1"/>
    </row>
    <row r="295" spans="1:49" customFormat="1">
      <c r="A295" s="80"/>
      <c r="B295" s="78"/>
      <c r="C295" s="411"/>
      <c r="D295" s="271"/>
      <c r="E295" s="1074"/>
      <c r="F295" s="146"/>
      <c r="G295" s="1697"/>
      <c r="H295" s="1697"/>
      <c r="I295" s="1697"/>
      <c r="J295" s="1697"/>
      <c r="K295" s="1697"/>
      <c r="L295" s="1697"/>
      <c r="M295" s="1697"/>
      <c r="N295" s="1697"/>
      <c r="O295" s="1697"/>
      <c r="P295" s="1540"/>
      <c r="Q295" s="1540"/>
      <c r="R295" s="1540"/>
      <c r="S295" s="1540"/>
      <c r="T295" s="55"/>
      <c r="U295" s="1"/>
      <c r="V295" s="1"/>
      <c r="W295" s="1"/>
      <c r="X295" s="1"/>
      <c r="Y295" s="1"/>
      <c r="Z295" s="1"/>
      <c r="AA295" s="147"/>
      <c r="AB295" s="413"/>
      <c r="AC295" s="413"/>
      <c r="AD295" s="414"/>
      <c r="AE295" s="1"/>
      <c r="AF295" s="1"/>
      <c r="AG295" s="1"/>
      <c r="AH295" s="1"/>
      <c r="AI295" s="1"/>
      <c r="AJ295" s="1"/>
      <c r="AK295" s="1"/>
      <c r="AL295" s="1"/>
      <c r="AM295" s="1"/>
      <c r="AN295" s="1"/>
      <c r="AO295" s="1"/>
      <c r="AP295" s="1"/>
      <c r="AQ295" s="1"/>
      <c r="AR295" s="1"/>
      <c r="AS295" s="1"/>
      <c r="AT295" s="1"/>
      <c r="AU295" s="1"/>
      <c r="AV295" s="1"/>
      <c r="AW295" s="1"/>
    </row>
    <row r="296" spans="1:49" customFormat="1" ht="6.6" customHeight="1">
      <c r="A296" s="80"/>
      <c r="B296" s="78"/>
      <c r="C296" s="411"/>
      <c r="D296" s="271"/>
      <c r="E296" s="1074"/>
      <c r="F296" s="146"/>
      <c r="G296" s="55"/>
      <c r="H296" s="1"/>
      <c r="I296" s="1"/>
      <c r="J296" s="1"/>
      <c r="K296" s="1"/>
      <c r="L296" s="1"/>
      <c r="M296" s="1"/>
      <c r="N296" s="1"/>
      <c r="O296" s="1"/>
      <c r="P296" s="1"/>
      <c r="Q296" s="1"/>
      <c r="R296" s="1"/>
      <c r="S296" s="1"/>
      <c r="T296" s="1"/>
      <c r="U296" s="1"/>
      <c r="V296" s="1"/>
      <c r="W296" s="1"/>
      <c r="X296" s="1"/>
      <c r="Y296" s="1"/>
      <c r="Z296" s="1"/>
      <c r="AA296" s="147"/>
      <c r="AB296" s="413"/>
      <c r="AC296" s="413"/>
      <c r="AD296" s="414"/>
      <c r="AE296" s="1"/>
      <c r="AF296" s="1"/>
      <c r="AG296" s="1"/>
      <c r="AH296" s="1"/>
      <c r="AI296" s="1"/>
      <c r="AJ296" s="1"/>
      <c r="AK296" s="1"/>
      <c r="AL296" s="1"/>
      <c r="AM296" s="1"/>
      <c r="AN296" s="1"/>
      <c r="AO296" s="1"/>
      <c r="AP296" s="1"/>
      <c r="AQ296" s="1"/>
      <c r="AR296" s="1"/>
      <c r="AS296" s="1"/>
      <c r="AT296" s="1"/>
      <c r="AU296" s="1"/>
      <c r="AV296" s="1"/>
      <c r="AW296" s="1"/>
    </row>
    <row r="297" spans="1:49" customFormat="1">
      <c r="A297" s="80"/>
      <c r="B297" s="78"/>
      <c r="C297" s="411"/>
      <c r="D297" s="271"/>
      <c r="E297" s="1074"/>
      <c r="F297" s="146"/>
      <c r="G297" s="1163" t="s">
        <v>607</v>
      </c>
      <c r="H297" s="1163"/>
      <c r="I297" s="1163"/>
      <c r="J297" s="1163"/>
      <c r="K297" s="1163"/>
      <c r="L297" s="1163"/>
      <c r="M297" s="1163"/>
      <c r="N297" s="1163"/>
      <c r="O297" s="1163"/>
      <c r="P297" s="1163"/>
      <c r="Q297" s="1163"/>
      <c r="R297" s="1163"/>
      <c r="S297" s="1163"/>
      <c r="T297" s="1163"/>
      <c r="U297" s="1163"/>
      <c r="V297" s="1163"/>
      <c r="W297" s="1163"/>
      <c r="X297" s="1163"/>
      <c r="Y297" s="1163"/>
      <c r="Z297" s="1163"/>
      <c r="AA297" s="147"/>
      <c r="AB297" s="413"/>
      <c r="AC297" s="413"/>
      <c r="AD297" s="414"/>
      <c r="AE297" s="1"/>
      <c r="AF297" s="1"/>
      <c r="AG297" s="1"/>
      <c r="AH297" s="1"/>
      <c r="AI297" s="1"/>
      <c r="AJ297" s="1"/>
      <c r="AK297" s="1"/>
      <c r="AL297" s="1"/>
      <c r="AM297" s="1"/>
      <c r="AN297" s="1"/>
      <c r="AO297" s="1"/>
      <c r="AP297" s="1"/>
      <c r="AQ297" s="1"/>
      <c r="AR297" s="1"/>
      <c r="AS297" s="1"/>
      <c r="AT297" s="1"/>
      <c r="AU297" s="1"/>
      <c r="AV297" s="1"/>
      <c r="AW297" s="1"/>
    </row>
    <row r="298" spans="1:49" customFormat="1" ht="3" customHeight="1">
      <c r="A298" s="80"/>
      <c r="B298" s="78"/>
      <c r="C298" s="411"/>
      <c r="D298" s="271"/>
      <c r="E298" s="1074"/>
      <c r="F298" s="146"/>
      <c r="G298" s="9"/>
      <c r="H298" s="9"/>
      <c r="I298" s="9"/>
      <c r="J298" s="9"/>
      <c r="K298" s="9"/>
      <c r="L298" s="9"/>
      <c r="M298" s="9"/>
      <c r="N298" s="9"/>
      <c r="O298" s="9"/>
      <c r="P298" s="9"/>
      <c r="Q298" s="9"/>
      <c r="R298" s="9"/>
      <c r="S298" s="9"/>
      <c r="T298" s="9"/>
      <c r="U298" s="9"/>
      <c r="V298" s="9"/>
      <c r="W298" s="9"/>
      <c r="X298" s="9"/>
      <c r="Y298" s="9"/>
      <c r="Z298" s="9"/>
      <c r="AA298" s="147"/>
      <c r="AB298" s="413"/>
      <c r="AC298" s="413"/>
      <c r="AD298" s="414"/>
      <c r="AE298" s="1"/>
      <c r="AF298" s="1"/>
      <c r="AG298" s="1"/>
      <c r="AH298" s="1"/>
      <c r="AI298" s="1"/>
      <c r="AJ298" s="1"/>
      <c r="AK298" s="1"/>
      <c r="AL298" s="1"/>
      <c r="AM298" s="1"/>
      <c r="AN298" s="1"/>
      <c r="AO298" s="1"/>
      <c r="AP298" s="1"/>
      <c r="AQ298" s="1"/>
      <c r="AR298" s="1"/>
      <c r="AS298" s="1"/>
      <c r="AT298" s="1"/>
      <c r="AU298" s="1"/>
      <c r="AV298" s="1"/>
      <c r="AW298" s="1"/>
    </row>
    <row r="299" spans="1:49" customFormat="1">
      <c r="A299" s="80"/>
      <c r="B299" s="78"/>
      <c r="C299" s="411"/>
      <c r="D299" s="271"/>
      <c r="E299" s="1074"/>
      <c r="F299" s="146"/>
      <c r="G299" s="56" t="s">
        <v>608</v>
      </c>
      <c r="H299" s="56"/>
      <c r="I299" s="56"/>
      <c r="J299" s="56"/>
      <c r="K299" s="56"/>
      <c r="L299" s="56"/>
      <c r="M299" s="56"/>
      <c r="N299" s="56"/>
      <c r="O299" s="56"/>
      <c r="P299" s="56"/>
      <c r="Q299" s="56"/>
      <c r="R299" s="56"/>
      <c r="S299" s="56"/>
      <c r="T299" s="9"/>
      <c r="U299" s="9"/>
      <c r="V299" s="9"/>
      <c r="W299" s="9"/>
      <c r="X299" s="9"/>
      <c r="Y299" s="9"/>
      <c r="Z299" s="9"/>
      <c r="AA299" s="147"/>
      <c r="AB299" s="413"/>
      <c r="AC299" s="413"/>
      <c r="AD299" s="414"/>
      <c r="AE299" s="1"/>
      <c r="AF299" s="1"/>
      <c r="AG299" s="1"/>
      <c r="AH299" s="1"/>
      <c r="AI299" s="1"/>
      <c r="AJ299" s="1"/>
      <c r="AK299" s="1"/>
      <c r="AL299" s="1"/>
      <c r="AM299" s="1"/>
      <c r="AN299" s="1"/>
      <c r="AO299" s="1"/>
      <c r="AP299" s="1"/>
      <c r="AQ299" s="1"/>
      <c r="AR299" s="1"/>
      <c r="AS299" s="1"/>
      <c r="AT299" s="1"/>
      <c r="AU299" s="1"/>
      <c r="AV299" s="1"/>
      <c r="AW299" s="1"/>
    </row>
    <row r="300" spans="1:49" customFormat="1">
      <c r="A300" s="80"/>
      <c r="B300" s="78"/>
      <c r="C300" s="411"/>
      <c r="D300" s="271"/>
      <c r="E300" s="1074"/>
      <c r="F300" s="146"/>
      <c r="G300" s="1689" t="s">
        <v>609</v>
      </c>
      <c r="H300" s="1690"/>
      <c r="I300" s="1690"/>
      <c r="J300" s="1690"/>
      <c r="K300" s="1690"/>
      <c r="L300" s="1690"/>
      <c r="M300" s="1690"/>
      <c r="N300" s="1690"/>
      <c r="O300" s="1691"/>
      <c r="P300" s="1540" t="s">
        <v>98</v>
      </c>
      <c r="Q300" s="1540"/>
      <c r="R300" s="1540"/>
      <c r="S300" s="1540"/>
      <c r="T300" s="9"/>
      <c r="U300" s="9"/>
      <c r="V300" s="9"/>
      <c r="W300" s="9"/>
      <c r="X300" s="9"/>
      <c r="Y300" s="9"/>
      <c r="Z300" s="9"/>
      <c r="AA300" s="147"/>
      <c r="AB300" s="413"/>
      <c r="AC300" s="413"/>
      <c r="AD300" s="414"/>
      <c r="AE300" s="1"/>
      <c r="AF300" s="1"/>
      <c r="AG300" s="1"/>
      <c r="AH300" s="1"/>
      <c r="AI300" s="1"/>
      <c r="AJ300" s="1"/>
      <c r="AK300" s="1"/>
      <c r="AL300" s="1"/>
      <c r="AM300" s="1"/>
      <c r="AN300" s="1"/>
      <c r="AO300" s="1"/>
      <c r="AP300" s="1"/>
      <c r="AQ300" s="1"/>
      <c r="AR300" s="1"/>
      <c r="AS300" s="1"/>
      <c r="AT300" s="1"/>
      <c r="AU300" s="1"/>
      <c r="AV300" s="1"/>
      <c r="AW300" s="1"/>
    </row>
    <row r="301" spans="1:49" customFormat="1" ht="3" customHeight="1">
      <c r="A301" s="80"/>
      <c r="B301" s="78"/>
      <c r="C301" s="411"/>
      <c r="D301" s="271"/>
      <c r="E301" s="1074"/>
      <c r="F301" s="146"/>
      <c r="T301" s="9"/>
      <c r="U301" s="9"/>
      <c r="V301" s="9"/>
      <c r="W301" s="9"/>
      <c r="X301" s="9"/>
      <c r="Y301" s="9"/>
      <c r="Z301" s="9"/>
      <c r="AA301" s="147"/>
      <c r="AB301" s="413"/>
      <c r="AC301" s="413"/>
      <c r="AD301" s="414"/>
      <c r="AE301" s="1"/>
      <c r="AF301" s="1"/>
      <c r="AG301" s="1"/>
      <c r="AH301" s="1"/>
      <c r="AI301" s="1"/>
      <c r="AJ301" s="1"/>
      <c r="AK301" s="1"/>
      <c r="AL301" s="1"/>
      <c r="AM301" s="1"/>
      <c r="AN301" s="1"/>
      <c r="AO301" s="1"/>
      <c r="AP301" s="1"/>
      <c r="AQ301" s="1"/>
      <c r="AR301" s="1"/>
      <c r="AS301" s="1"/>
      <c r="AT301" s="1"/>
      <c r="AU301" s="1"/>
      <c r="AV301" s="1"/>
      <c r="AW301" s="1"/>
    </row>
    <row r="302" spans="1:49" customFormat="1">
      <c r="A302" s="80"/>
      <c r="B302" s="78"/>
      <c r="C302" s="411"/>
      <c r="D302" s="271"/>
      <c r="E302" s="1074"/>
      <c r="F302" s="146"/>
      <c r="G302" s="56" t="s">
        <v>610</v>
      </c>
      <c r="T302" s="9"/>
      <c r="U302" s="9"/>
      <c r="V302" s="9"/>
      <c r="W302" s="9"/>
      <c r="X302" s="9"/>
      <c r="Y302" s="9"/>
      <c r="Z302" s="9"/>
      <c r="AA302" s="147"/>
      <c r="AB302" s="413"/>
      <c r="AC302" s="413"/>
      <c r="AD302" s="414"/>
      <c r="AE302" s="1"/>
      <c r="AF302" s="1"/>
      <c r="AG302" s="1"/>
      <c r="AH302" s="1"/>
      <c r="AI302" s="1"/>
      <c r="AJ302" s="1"/>
      <c r="AK302" s="1"/>
      <c r="AL302" s="1"/>
      <c r="AM302" s="1"/>
      <c r="AN302" s="1"/>
      <c r="AO302" s="1"/>
      <c r="AP302" s="1"/>
      <c r="AQ302" s="1"/>
      <c r="AR302" s="1"/>
      <c r="AS302" s="1"/>
      <c r="AT302" s="1"/>
      <c r="AU302" s="1"/>
      <c r="AV302" s="1"/>
      <c r="AW302" s="1"/>
    </row>
    <row r="303" spans="1:49" customFormat="1">
      <c r="A303" s="80"/>
      <c r="B303" s="78"/>
      <c r="C303" s="411"/>
      <c r="D303" s="271"/>
      <c r="E303" s="1074"/>
      <c r="F303" s="146"/>
      <c r="G303" s="1689" t="s">
        <v>611</v>
      </c>
      <c r="H303" s="1690"/>
      <c r="I303" s="1690"/>
      <c r="J303" s="1690"/>
      <c r="K303" s="1690"/>
      <c r="L303" s="1690"/>
      <c r="M303" s="1690"/>
      <c r="N303" s="1690"/>
      <c r="O303" s="1691"/>
      <c r="P303" s="1540" t="s">
        <v>98</v>
      </c>
      <c r="Q303" s="1540"/>
      <c r="R303" s="1540"/>
      <c r="S303" s="1540"/>
      <c r="T303" s="9"/>
      <c r="U303" s="9"/>
      <c r="V303" s="9"/>
      <c r="W303" s="9"/>
      <c r="X303" s="9"/>
      <c r="Y303" s="9"/>
      <c r="Z303" s="9"/>
      <c r="AA303" s="147"/>
      <c r="AB303" s="413"/>
      <c r="AC303" s="413"/>
      <c r="AD303" s="414"/>
      <c r="AE303" s="1"/>
      <c r="AF303" s="1"/>
      <c r="AG303" s="1"/>
      <c r="AH303" s="1"/>
      <c r="AI303" s="1"/>
      <c r="AJ303" s="1"/>
      <c r="AK303" s="1"/>
      <c r="AL303" s="1"/>
      <c r="AM303" s="1"/>
      <c r="AN303" s="1"/>
      <c r="AO303" s="1"/>
      <c r="AP303" s="1"/>
      <c r="AQ303" s="1"/>
      <c r="AR303" s="1"/>
      <c r="AS303" s="1"/>
      <c r="AT303" s="1"/>
      <c r="AU303" s="1"/>
      <c r="AV303" s="1"/>
      <c r="AW303" s="1"/>
    </row>
    <row r="304" spans="1:49" customFormat="1" ht="6.6" customHeight="1">
      <c r="A304" s="80"/>
      <c r="B304" s="78"/>
      <c r="C304" s="411"/>
      <c r="D304" s="271"/>
      <c r="E304" s="1074"/>
      <c r="F304" s="146"/>
      <c r="G304" s="314"/>
      <c r="H304" s="314"/>
      <c r="I304" s="314"/>
      <c r="J304" s="314"/>
      <c r="K304" s="314"/>
      <c r="L304" s="314"/>
      <c r="M304" s="314"/>
      <c r="N304" s="314"/>
      <c r="O304" s="314"/>
      <c r="P304" s="90"/>
      <c r="Q304" s="90"/>
      <c r="R304" s="90"/>
      <c r="S304" s="90"/>
      <c r="T304" s="9"/>
      <c r="U304" s="9"/>
      <c r="V304" s="9"/>
      <c r="W304" s="9"/>
      <c r="X304" s="9"/>
      <c r="Y304" s="9"/>
      <c r="Z304" s="9"/>
      <c r="AA304" s="147"/>
      <c r="AB304" s="413"/>
      <c r="AC304" s="413"/>
      <c r="AD304" s="414"/>
      <c r="AE304" s="1"/>
      <c r="AF304" s="1"/>
      <c r="AG304" s="1"/>
      <c r="AH304" s="1"/>
      <c r="AI304" s="1"/>
      <c r="AJ304" s="1"/>
      <c r="AK304" s="1"/>
      <c r="AL304" s="1"/>
      <c r="AM304" s="1"/>
      <c r="AN304" s="1"/>
      <c r="AO304" s="1"/>
      <c r="AP304" s="1"/>
      <c r="AQ304" s="1"/>
      <c r="AR304" s="1"/>
      <c r="AS304" s="1"/>
      <c r="AT304" s="1"/>
      <c r="AU304" s="1"/>
      <c r="AV304" s="1"/>
      <c r="AW304" s="1"/>
    </row>
    <row r="305" spans="1:49" customFormat="1">
      <c r="A305" s="80"/>
      <c r="B305" s="78"/>
      <c r="C305" s="411"/>
      <c r="D305" s="271"/>
      <c r="E305" s="1074"/>
      <c r="F305" s="146"/>
      <c r="G305" s="1" t="s">
        <v>612</v>
      </c>
      <c r="H305" s="1"/>
      <c r="I305" s="1"/>
      <c r="J305" s="1"/>
      <c r="K305" s="1"/>
      <c r="L305" s="1"/>
      <c r="M305" s="1"/>
      <c r="N305" s="1"/>
      <c r="O305" s="1"/>
      <c r="P305" s="1"/>
      <c r="Q305" s="1"/>
      <c r="R305" s="1"/>
      <c r="S305" s="90"/>
      <c r="T305" s="9"/>
      <c r="U305" s="9"/>
      <c r="V305" s="9"/>
      <c r="W305" s="9"/>
      <c r="X305" s="9"/>
      <c r="Y305" s="9"/>
      <c r="Z305" s="9"/>
      <c r="AA305" s="147"/>
      <c r="AB305" s="413"/>
      <c r="AC305" s="413"/>
      <c r="AD305" s="414"/>
      <c r="AE305" s="1"/>
      <c r="AF305" s="1"/>
      <c r="AG305" s="1"/>
      <c r="AH305" s="1"/>
      <c r="AI305" s="1"/>
      <c r="AJ305" s="1"/>
      <c r="AK305" s="1"/>
      <c r="AL305" s="1"/>
      <c r="AM305" s="1"/>
      <c r="AN305" s="1"/>
      <c r="AO305" s="1"/>
      <c r="AP305" s="1"/>
      <c r="AQ305" s="1"/>
      <c r="AR305" s="1"/>
      <c r="AS305" s="1"/>
      <c r="AT305" s="1"/>
      <c r="AU305" s="1"/>
      <c r="AV305" s="1"/>
      <c r="AW305" s="1"/>
    </row>
    <row r="306" spans="1:49" customFormat="1">
      <c r="A306" s="80"/>
      <c r="B306" s="78"/>
      <c r="C306" s="411"/>
      <c r="D306" s="271"/>
      <c r="E306" s="1074"/>
      <c r="F306" s="146"/>
      <c r="G306" s="1145" t="s">
        <v>528</v>
      </c>
      <c r="H306" s="1145"/>
      <c r="I306" s="1145"/>
      <c r="J306" s="1145"/>
      <c r="K306" s="1145"/>
      <c r="L306" s="1145"/>
      <c r="M306" s="1145"/>
      <c r="N306" s="1145"/>
      <c r="O306" s="1145"/>
      <c r="P306" s="1145"/>
      <c r="Q306" s="1145"/>
      <c r="R306" s="1145"/>
      <c r="S306" s="1145"/>
      <c r="T306" s="1145"/>
      <c r="U306" s="1145"/>
      <c r="V306" s="1050" t="s">
        <v>613</v>
      </c>
      <c r="W306" s="1051"/>
      <c r="X306" s="1051"/>
      <c r="Y306" s="1051"/>
      <c r="Z306" s="1188"/>
      <c r="AA306" s="147"/>
      <c r="AB306" s="413"/>
      <c r="AC306" s="413"/>
      <c r="AD306" s="414"/>
      <c r="AE306" s="1"/>
      <c r="AF306" s="1"/>
      <c r="AG306" s="1"/>
      <c r="AH306" s="1"/>
      <c r="AI306" s="1"/>
      <c r="AJ306" s="1"/>
      <c r="AK306" s="1"/>
      <c r="AL306" s="1"/>
      <c r="AM306" s="1"/>
      <c r="AN306" s="1"/>
      <c r="AO306" s="1"/>
      <c r="AP306" s="1"/>
      <c r="AQ306" s="1"/>
      <c r="AR306" s="1"/>
      <c r="AS306" s="1"/>
      <c r="AT306" s="1"/>
      <c r="AU306" s="1"/>
      <c r="AV306" s="1"/>
      <c r="AW306" s="1"/>
    </row>
    <row r="307" spans="1:49" customFormat="1">
      <c r="A307" s="80"/>
      <c r="B307" s="78"/>
      <c r="C307" s="411"/>
      <c r="D307" s="271"/>
      <c r="E307" s="1074"/>
      <c r="F307" s="458"/>
      <c r="G307" s="1692" t="s">
        <v>614</v>
      </c>
      <c r="H307" s="1692"/>
      <c r="I307" s="1692"/>
      <c r="J307" s="1692"/>
      <c r="K307" s="1692"/>
      <c r="L307" s="1692"/>
      <c r="M307" s="1692"/>
      <c r="N307" s="1692"/>
      <c r="O307" s="1692"/>
      <c r="P307" s="1692"/>
      <c r="Q307" s="1692"/>
      <c r="R307" s="1692"/>
      <c r="S307" s="1692"/>
      <c r="T307" s="1692"/>
      <c r="U307" s="1692"/>
      <c r="V307" s="1693"/>
      <c r="W307" s="1694"/>
      <c r="X307" s="1694"/>
      <c r="Y307" s="1694"/>
      <c r="Z307" s="459" t="s">
        <v>532</v>
      </c>
      <c r="AA307" s="147"/>
      <c r="AB307" s="413"/>
      <c r="AC307" s="413"/>
      <c r="AD307" s="414"/>
      <c r="AE307" s="1"/>
      <c r="AF307" s="1"/>
      <c r="AG307" s="1"/>
      <c r="AH307" s="1"/>
      <c r="AI307" s="1"/>
      <c r="AJ307" s="1"/>
      <c r="AK307" s="1"/>
      <c r="AL307" s="1"/>
      <c r="AM307" s="1"/>
      <c r="AN307" s="1"/>
      <c r="AO307" s="1"/>
      <c r="AP307" s="1"/>
      <c r="AQ307" s="1"/>
      <c r="AR307" s="1"/>
      <c r="AS307" s="1"/>
      <c r="AT307" s="1"/>
      <c r="AU307" s="1"/>
      <c r="AV307" s="1"/>
      <c r="AW307" s="1"/>
    </row>
    <row r="308" spans="1:49" customFormat="1">
      <c r="A308" s="80"/>
      <c r="B308" s="78"/>
      <c r="C308" s="411"/>
      <c r="D308" s="271"/>
      <c r="E308" s="1074"/>
      <c r="F308" s="146"/>
      <c r="G308" s="1692" t="s">
        <v>615</v>
      </c>
      <c r="H308" s="1692"/>
      <c r="I308" s="1692"/>
      <c r="J308" s="1692"/>
      <c r="K308" s="1692"/>
      <c r="L308" s="1692"/>
      <c r="M308" s="1692"/>
      <c r="N308" s="1692"/>
      <c r="O308" s="1692"/>
      <c r="P308" s="1692"/>
      <c r="Q308" s="1692"/>
      <c r="R308" s="1692"/>
      <c r="S308" s="1692"/>
      <c r="T308" s="1692"/>
      <c r="U308" s="1692"/>
      <c r="V308" s="1693"/>
      <c r="W308" s="1694"/>
      <c r="X308" s="1694"/>
      <c r="Y308" s="1694"/>
      <c r="Z308" s="459" t="s">
        <v>532</v>
      </c>
      <c r="AA308" s="147"/>
      <c r="AB308" s="413"/>
      <c r="AC308" s="413"/>
      <c r="AD308" s="414"/>
      <c r="AE308" s="1"/>
      <c r="AF308" s="1"/>
      <c r="AG308" s="1"/>
      <c r="AH308" s="1"/>
      <c r="AI308" s="1"/>
      <c r="AJ308" s="1"/>
      <c r="AK308" s="1"/>
      <c r="AL308" s="1"/>
      <c r="AM308" s="1"/>
      <c r="AN308" s="1"/>
      <c r="AO308" s="1"/>
      <c r="AP308" s="1"/>
      <c r="AQ308" s="1"/>
      <c r="AR308" s="1"/>
      <c r="AS308" s="1"/>
      <c r="AT308" s="1"/>
      <c r="AU308" s="1"/>
      <c r="AV308" s="1"/>
      <c r="AW308" s="1"/>
    </row>
    <row r="309" spans="1:49" customFormat="1">
      <c r="A309" s="80"/>
      <c r="B309" s="78"/>
      <c r="C309" s="411"/>
      <c r="D309" s="271"/>
      <c r="E309" s="1074"/>
      <c r="F309" s="146"/>
      <c r="G309" s="1720" t="s">
        <v>616</v>
      </c>
      <c r="H309" s="1720"/>
      <c r="I309" s="1720"/>
      <c r="J309" s="1720"/>
      <c r="K309" s="1720"/>
      <c r="L309" s="1720"/>
      <c r="M309" s="1720"/>
      <c r="N309" s="1720"/>
      <c r="O309" s="1720"/>
      <c r="P309" s="1720"/>
      <c r="Q309" s="1720"/>
      <c r="R309" s="1720"/>
      <c r="S309" s="1720"/>
      <c r="T309" s="1720"/>
      <c r="U309" s="1720"/>
      <c r="V309" s="1721"/>
      <c r="W309" s="1722"/>
      <c r="X309" s="1722"/>
      <c r="Y309" s="1722"/>
      <c r="Z309" s="974" t="s">
        <v>532</v>
      </c>
      <c r="AA309" s="147"/>
      <c r="AB309" s="413"/>
      <c r="AC309" s="413"/>
      <c r="AD309" s="414"/>
      <c r="AE309" s="1"/>
      <c r="AF309" s="1"/>
      <c r="AG309" s="1"/>
      <c r="AH309" s="1"/>
      <c r="AI309" s="1"/>
      <c r="AJ309" s="1"/>
      <c r="AK309" s="1"/>
      <c r="AL309" s="1"/>
      <c r="AM309" s="1"/>
      <c r="AN309" s="1"/>
      <c r="AO309" s="1"/>
      <c r="AP309" s="1"/>
      <c r="AQ309" s="1"/>
      <c r="AR309" s="1"/>
      <c r="AS309" s="1"/>
      <c r="AT309" s="1"/>
      <c r="AU309" s="1"/>
      <c r="AV309" s="1"/>
      <c r="AW309" s="1"/>
    </row>
    <row r="310" spans="1:49" customFormat="1">
      <c r="A310" s="80"/>
      <c r="B310" s="78"/>
      <c r="C310" s="411"/>
      <c r="D310" s="271"/>
      <c r="E310" s="78"/>
      <c r="F310" s="146"/>
      <c r="G310" s="1720"/>
      <c r="H310" s="1720"/>
      <c r="I310" s="1720"/>
      <c r="J310" s="1720"/>
      <c r="K310" s="1720"/>
      <c r="L310" s="1720"/>
      <c r="M310" s="1720"/>
      <c r="N310" s="1720"/>
      <c r="O310" s="1720"/>
      <c r="P310" s="1720"/>
      <c r="Q310" s="1720"/>
      <c r="R310" s="1720"/>
      <c r="S310" s="1720"/>
      <c r="T310" s="1720"/>
      <c r="U310" s="1720"/>
      <c r="V310" s="1723"/>
      <c r="W310" s="1724"/>
      <c r="X310" s="1724"/>
      <c r="Y310" s="1724"/>
      <c r="Z310" s="977"/>
      <c r="AA310" s="147"/>
      <c r="AB310" s="413"/>
      <c r="AC310" s="413"/>
      <c r="AD310" s="414"/>
      <c r="AE310" s="1"/>
      <c r="AF310" s="1"/>
      <c r="AG310" s="1"/>
      <c r="AH310" s="1"/>
      <c r="AI310" s="1"/>
      <c r="AJ310" s="1"/>
      <c r="AK310" s="1"/>
      <c r="AL310" s="1"/>
      <c r="AM310" s="1"/>
      <c r="AN310" s="1"/>
      <c r="AO310" s="1"/>
      <c r="AP310" s="1"/>
      <c r="AQ310" s="1"/>
      <c r="AR310" s="1"/>
      <c r="AS310" s="1"/>
      <c r="AT310" s="1"/>
      <c r="AU310" s="1"/>
      <c r="AV310" s="1"/>
      <c r="AW310" s="1"/>
    </row>
    <row r="311" spans="1:49" customFormat="1">
      <c r="A311" s="80"/>
      <c r="B311" s="78"/>
      <c r="C311" s="411"/>
      <c r="D311" s="271"/>
      <c r="E311" s="78"/>
      <c r="F311" s="146"/>
      <c r="G311" s="1720" t="s">
        <v>617</v>
      </c>
      <c r="H311" s="1720"/>
      <c r="I311" s="1720"/>
      <c r="J311" s="1720"/>
      <c r="K311" s="1720"/>
      <c r="L311" s="1720"/>
      <c r="M311" s="1720"/>
      <c r="N311" s="1720"/>
      <c r="O311" s="1720"/>
      <c r="P311" s="1720"/>
      <c r="Q311" s="1720"/>
      <c r="R311" s="1720"/>
      <c r="S311" s="1720"/>
      <c r="T311" s="1720"/>
      <c r="U311" s="1720"/>
      <c r="V311" s="1721"/>
      <c r="W311" s="1722"/>
      <c r="X311" s="1722"/>
      <c r="Y311" s="1722"/>
      <c r="Z311" s="974" t="s">
        <v>532</v>
      </c>
      <c r="AA311" s="147"/>
      <c r="AB311" s="413"/>
      <c r="AC311" s="413"/>
      <c r="AD311" s="414"/>
      <c r="AE311" s="1"/>
      <c r="AF311" s="1"/>
      <c r="AG311" s="1"/>
      <c r="AH311" s="1"/>
      <c r="AI311" s="1"/>
      <c r="AJ311" s="1"/>
      <c r="AK311" s="1"/>
      <c r="AL311" s="1"/>
      <c r="AM311" s="1"/>
      <c r="AN311" s="1"/>
      <c r="AO311" s="1"/>
      <c r="AP311" s="1"/>
      <c r="AQ311" s="1"/>
      <c r="AR311" s="1"/>
      <c r="AS311" s="1"/>
      <c r="AT311" s="1"/>
      <c r="AU311" s="1"/>
      <c r="AV311" s="1"/>
      <c r="AW311" s="1"/>
    </row>
    <row r="312" spans="1:49" customFormat="1">
      <c r="A312" s="80"/>
      <c r="B312" s="78"/>
      <c r="C312" s="411"/>
      <c r="D312" s="271"/>
      <c r="E312" s="220"/>
      <c r="F312" s="146"/>
      <c r="G312" s="1720"/>
      <c r="H312" s="1720"/>
      <c r="I312" s="1720"/>
      <c r="J312" s="1720"/>
      <c r="K312" s="1720"/>
      <c r="L312" s="1720"/>
      <c r="M312" s="1720"/>
      <c r="N312" s="1720"/>
      <c r="O312" s="1720"/>
      <c r="P312" s="1720"/>
      <c r="Q312" s="1720"/>
      <c r="R312" s="1720"/>
      <c r="S312" s="1720"/>
      <c r="T312" s="1720"/>
      <c r="U312" s="1720"/>
      <c r="V312" s="1723"/>
      <c r="W312" s="1724"/>
      <c r="X312" s="1724"/>
      <c r="Y312" s="1724"/>
      <c r="Z312" s="977"/>
      <c r="AA312" s="147"/>
      <c r="AB312" s="413"/>
      <c r="AC312" s="413"/>
      <c r="AD312" s="414"/>
      <c r="AE312" s="1"/>
      <c r="AF312" s="1"/>
      <c r="AG312" s="1"/>
      <c r="AH312" s="1"/>
      <c r="AI312" s="1"/>
      <c r="AJ312" s="1"/>
      <c r="AK312" s="1"/>
      <c r="AL312" s="1"/>
      <c r="AM312" s="1"/>
      <c r="AN312" s="1"/>
      <c r="AO312" s="1"/>
      <c r="AP312" s="1"/>
      <c r="AQ312" s="1"/>
      <c r="AR312" s="1"/>
      <c r="AS312" s="1"/>
      <c r="AT312" s="1"/>
      <c r="AU312" s="1"/>
      <c r="AV312" s="1"/>
      <c r="AW312" s="1"/>
    </row>
    <row r="313" spans="1:49" customFormat="1" ht="6.6" customHeight="1">
      <c r="A313" s="91"/>
      <c r="B313" s="92"/>
      <c r="C313" s="435"/>
      <c r="D313" s="509"/>
      <c r="E313" s="460"/>
      <c r="F313" s="353"/>
      <c r="G313" s="461"/>
      <c r="H313" s="461"/>
      <c r="I313" s="461"/>
      <c r="J313" s="461"/>
      <c r="K313" s="56"/>
      <c r="L313" s="56"/>
      <c r="M313" s="56"/>
      <c r="N313" s="56"/>
      <c r="O313" s="461"/>
      <c r="P313" s="139"/>
      <c r="Q313" s="139"/>
      <c r="R313" s="139"/>
      <c r="S313" s="79"/>
      <c r="T313" s="79"/>
      <c r="U313" s="79"/>
      <c r="V313" s="79"/>
      <c r="W313" s="79"/>
      <c r="X313" s="79"/>
      <c r="Y313" s="79"/>
      <c r="Z313" s="79"/>
      <c r="AA313" s="358"/>
      <c r="AB313" s="421"/>
      <c r="AC313" s="421"/>
      <c r="AD313" s="422"/>
      <c r="AE313" s="1"/>
      <c r="AF313" s="1"/>
      <c r="AG313" s="1"/>
      <c r="AH313" s="1"/>
      <c r="AI313" s="1"/>
      <c r="AJ313" s="1"/>
      <c r="AK313" s="1"/>
      <c r="AL313" s="1"/>
      <c r="AM313" s="1"/>
      <c r="AN313" s="1"/>
      <c r="AO313" s="1"/>
      <c r="AP313" s="1"/>
      <c r="AQ313" s="1"/>
      <c r="AR313" s="1"/>
      <c r="AS313" s="1"/>
      <c r="AT313" s="1"/>
      <c r="AU313" s="1"/>
      <c r="AV313" s="1"/>
      <c r="AW313" s="1"/>
    </row>
    <row r="314" spans="1:49" customFormat="1" ht="6.6" customHeight="1" thickBot="1">
      <c r="A314" s="97"/>
      <c r="B314" s="98"/>
      <c r="C314" s="423"/>
      <c r="D314" s="510"/>
      <c r="E314" s="462"/>
      <c r="F314" s="463"/>
      <c r="G314" s="464"/>
      <c r="H314" s="464"/>
      <c r="I314" s="464"/>
      <c r="J314" s="464"/>
      <c r="K314" s="464"/>
      <c r="L314" s="464"/>
      <c r="M314" s="464"/>
      <c r="N314" s="464"/>
      <c r="O314" s="464"/>
      <c r="P314" s="67"/>
      <c r="Q314" s="67"/>
      <c r="R314" s="67"/>
      <c r="S314" s="67"/>
      <c r="T314" s="325"/>
      <c r="U314" s="325"/>
      <c r="V314" s="325"/>
      <c r="W314" s="325"/>
      <c r="X314" s="325"/>
      <c r="Y314" s="325"/>
      <c r="Z314" s="325"/>
      <c r="AA314" s="465"/>
      <c r="AB314" s="426"/>
      <c r="AC314" s="426"/>
      <c r="AD314" s="427"/>
      <c r="AE314" s="1"/>
      <c r="AF314" s="1"/>
      <c r="AG314" s="1"/>
      <c r="AH314" s="1"/>
      <c r="AI314" s="1"/>
      <c r="AJ314" s="1"/>
      <c r="AK314" s="1"/>
      <c r="AL314" s="1"/>
      <c r="AM314" s="1"/>
      <c r="AN314" s="1"/>
      <c r="AO314" s="1"/>
      <c r="AP314" s="1"/>
      <c r="AQ314" s="1"/>
      <c r="AR314" s="1"/>
      <c r="AS314" s="1"/>
      <c r="AT314" s="1"/>
      <c r="AU314" s="1"/>
      <c r="AV314" s="1"/>
      <c r="AW314" s="1"/>
    </row>
    <row r="315" spans="1:49" customFormat="1" ht="14.25" customHeight="1" thickTop="1">
      <c r="A315" s="80"/>
      <c r="B315" s="78"/>
      <c r="C315" s="411"/>
      <c r="D315" s="271"/>
      <c r="E315" s="1506" t="s">
        <v>618</v>
      </c>
      <c r="F315" s="72"/>
      <c r="G315" s="1709" t="s">
        <v>619</v>
      </c>
      <c r="H315" s="1710"/>
      <c r="I315" s="1710"/>
      <c r="J315" s="1710"/>
      <c r="K315" s="1710"/>
      <c r="L315" s="1710"/>
      <c r="M315" s="1710"/>
      <c r="N315" s="1710"/>
      <c r="O315" s="1710"/>
      <c r="P315" s="1710"/>
      <c r="Q315" s="1710"/>
      <c r="R315" s="1710"/>
      <c r="S315" s="1710"/>
      <c r="T315" s="1710"/>
      <c r="U315" s="1710"/>
      <c r="V315" s="1710"/>
      <c r="W315" s="1710"/>
      <c r="X315" s="1710"/>
      <c r="Y315" s="1710"/>
      <c r="Z315" s="1711"/>
      <c r="AA315" s="147"/>
      <c r="AB315" s="413"/>
      <c r="AC315" s="413"/>
      <c r="AD315" s="414"/>
      <c r="AE315" s="1"/>
      <c r="AF315" s="1"/>
      <c r="AG315" s="1"/>
      <c r="AH315" s="1"/>
      <c r="AI315" s="1"/>
      <c r="AJ315" s="1"/>
      <c r="AK315" s="1"/>
      <c r="AL315" s="1"/>
      <c r="AM315" s="1"/>
      <c r="AN315" s="1"/>
      <c r="AO315" s="1"/>
      <c r="AP315" s="1"/>
      <c r="AQ315" s="1"/>
      <c r="AR315" s="1"/>
      <c r="AS315" s="1"/>
      <c r="AT315" s="1"/>
      <c r="AU315" s="1"/>
      <c r="AV315" s="1"/>
      <c r="AW315" s="1"/>
    </row>
    <row r="316" spans="1:49" customFormat="1" ht="13.5" customHeight="1">
      <c r="A316" s="80"/>
      <c r="B316" s="78"/>
      <c r="C316" s="411"/>
      <c r="D316" s="271"/>
      <c r="E316" s="1506"/>
      <c r="F316" s="72"/>
      <c r="G316" s="1712"/>
      <c r="H316" s="1713"/>
      <c r="I316" s="1713"/>
      <c r="J316" s="1713"/>
      <c r="K316" s="1713"/>
      <c r="L316" s="1713"/>
      <c r="M316" s="1713"/>
      <c r="N316" s="1713"/>
      <c r="O316" s="1713"/>
      <c r="P316" s="1713"/>
      <c r="Q316" s="1713"/>
      <c r="R316" s="1713"/>
      <c r="S316" s="1713"/>
      <c r="T316" s="1713"/>
      <c r="U316" s="1713"/>
      <c r="V316" s="1713"/>
      <c r="W316" s="1713"/>
      <c r="X316" s="1713"/>
      <c r="Y316" s="1713"/>
      <c r="Z316" s="1714"/>
      <c r="AA316" s="147"/>
      <c r="AB316" s="413"/>
      <c r="AC316" s="413"/>
      <c r="AD316" s="414"/>
      <c r="AE316" s="1"/>
      <c r="AF316" s="1"/>
      <c r="AG316" s="1"/>
      <c r="AH316" s="1"/>
      <c r="AI316" s="1"/>
      <c r="AJ316" s="1"/>
      <c r="AK316" s="1"/>
      <c r="AL316" s="1"/>
      <c r="AM316" s="1"/>
      <c r="AN316" s="1"/>
      <c r="AO316" s="1"/>
      <c r="AP316" s="1"/>
      <c r="AQ316" s="1"/>
      <c r="AR316" s="1"/>
      <c r="AS316" s="1"/>
      <c r="AT316" s="1"/>
      <c r="AU316" s="1"/>
      <c r="AV316" s="1"/>
      <c r="AW316" s="1"/>
    </row>
    <row r="317" spans="1:49" customFormat="1" ht="14.25" customHeight="1">
      <c r="A317" s="80"/>
      <c r="B317" s="78"/>
      <c r="C317" s="411"/>
      <c r="D317" s="271"/>
      <c r="E317" s="1506"/>
      <c r="F317" s="72"/>
      <c r="G317" s="1712"/>
      <c r="H317" s="1713"/>
      <c r="I317" s="1713"/>
      <c r="J317" s="1713"/>
      <c r="K317" s="1713"/>
      <c r="L317" s="1713"/>
      <c r="M317" s="1713"/>
      <c r="N317" s="1713"/>
      <c r="O317" s="1713"/>
      <c r="P317" s="1713"/>
      <c r="Q317" s="1713"/>
      <c r="R317" s="1713"/>
      <c r="S317" s="1713"/>
      <c r="T317" s="1713"/>
      <c r="U317" s="1713"/>
      <c r="V317" s="1713"/>
      <c r="W317" s="1713"/>
      <c r="X317" s="1713"/>
      <c r="Y317" s="1713"/>
      <c r="Z317" s="1714"/>
      <c r="AA317" s="147"/>
      <c r="AB317" s="413"/>
      <c r="AC317" s="413"/>
      <c r="AD317" s="414"/>
      <c r="AE317" s="1"/>
      <c r="AF317" s="1"/>
      <c r="AG317" s="1"/>
      <c r="AH317" s="1"/>
      <c r="AI317" s="1"/>
      <c r="AJ317" s="1"/>
      <c r="AK317" s="1"/>
      <c r="AL317" s="1"/>
      <c r="AM317" s="1"/>
      <c r="AN317" s="1"/>
      <c r="AO317" s="1"/>
      <c r="AP317" s="1"/>
      <c r="AQ317" s="1"/>
      <c r="AR317" s="1"/>
      <c r="AS317" s="1"/>
      <c r="AT317" s="1"/>
      <c r="AU317" s="1"/>
      <c r="AV317" s="1"/>
      <c r="AW317" s="1"/>
    </row>
    <row r="318" spans="1:49" customFormat="1" ht="13.8" thickBot="1">
      <c r="A318" s="80"/>
      <c r="B318" s="78"/>
      <c r="C318" s="411"/>
      <c r="D318" s="271"/>
      <c r="E318" s="1506"/>
      <c r="F318" s="72"/>
      <c r="G318" s="1715"/>
      <c r="H318" s="1716"/>
      <c r="I318" s="1716"/>
      <c r="J318" s="1716"/>
      <c r="K318" s="1716"/>
      <c r="L318" s="1716"/>
      <c r="M318" s="1716"/>
      <c r="N318" s="1716"/>
      <c r="O318" s="1716"/>
      <c r="P318" s="1716"/>
      <c r="Q318" s="1716"/>
      <c r="R318" s="1716"/>
      <c r="S318" s="1716"/>
      <c r="T318" s="1716"/>
      <c r="U318" s="1716"/>
      <c r="V318" s="1716"/>
      <c r="W318" s="1716"/>
      <c r="X318" s="1716"/>
      <c r="Y318" s="1716"/>
      <c r="Z318" s="1717"/>
      <c r="AA318" s="147"/>
      <c r="AB318" s="413"/>
      <c r="AC318" s="413"/>
      <c r="AD318" s="414"/>
      <c r="AE318" s="1"/>
      <c r="AF318" s="1"/>
      <c r="AG318" s="1"/>
      <c r="AH318" s="1"/>
      <c r="AI318" s="1"/>
      <c r="AJ318" s="1"/>
      <c r="AK318" s="1"/>
      <c r="AL318" s="1"/>
      <c r="AM318" s="1"/>
      <c r="AN318" s="1"/>
      <c r="AO318" s="1"/>
      <c r="AP318" s="1"/>
      <c r="AQ318" s="1"/>
      <c r="AR318" s="1"/>
      <c r="AS318" s="1"/>
      <c r="AT318" s="1"/>
      <c r="AU318" s="1"/>
      <c r="AV318" s="1"/>
      <c r="AW318" s="1"/>
    </row>
    <row r="319" spans="1:49" customFormat="1" ht="13.8" thickTop="1">
      <c r="A319" s="80"/>
      <c r="B319" s="78"/>
      <c r="C319" s="411"/>
      <c r="D319" s="271"/>
      <c r="E319" s="1506"/>
      <c r="F319" s="72"/>
      <c r="AA319" s="147"/>
      <c r="AB319" s="413"/>
      <c r="AC319" s="413"/>
      <c r="AD319" s="414"/>
      <c r="AE319" s="1"/>
      <c r="AF319" s="1"/>
      <c r="AG319" s="1"/>
      <c r="AH319" s="1"/>
      <c r="AI319" s="1"/>
      <c r="AJ319" s="1"/>
      <c r="AK319" s="1"/>
      <c r="AL319" s="1"/>
      <c r="AM319" s="1"/>
      <c r="AN319" s="1"/>
      <c r="AO319" s="1"/>
      <c r="AP319" s="1"/>
      <c r="AQ319" s="1"/>
      <c r="AR319" s="1"/>
      <c r="AS319" s="1"/>
      <c r="AT319" s="1"/>
      <c r="AU319" s="1"/>
      <c r="AV319" s="1"/>
      <c r="AW319" s="1"/>
    </row>
    <row r="320" spans="1:49" customFormat="1">
      <c r="A320" s="80"/>
      <c r="B320" s="78"/>
      <c r="C320" s="411"/>
      <c r="D320" s="271"/>
      <c r="E320" s="1506"/>
      <c r="F320" s="146"/>
      <c r="H320" s="1"/>
      <c r="I320" s="1"/>
      <c r="J320" s="1"/>
      <c r="K320" s="1"/>
      <c r="L320" s="1"/>
      <c r="M320" s="1"/>
      <c r="N320" s="1"/>
      <c r="O320" s="1"/>
      <c r="P320" s="1"/>
      <c r="Q320" s="1"/>
      <c r="R320" s="1"/>
      <c r="S320" s="1"/>
      <c r="T320" s="1"/>
      <c r="AA320" s="147"/>
      <c r="AB320" s="413"/>
      <c r="AC320" s="413"/>
      <c r="AD320" s="414"/>
      <c r="AE320" s="1"/>
      <c r="AF320" s="1"/>
      <c r="AG320" s="1"/>
      <c r="AH320" s="1"/>
      <c r="AI320" s="1"/>
      <c r="AJ320" s="1"/>
      <c r="AK320" s="1"/>
      <c r="AL320" s="1"/>
      <c r="AM320" s="1"/>
      <c r="AN320" s="1"/>
      <c r="AO320" s="1"/>
      <c r="AP320" s="1"/>
      <c r="AQ320" s="1"/>
      <c r="AR320" s="1"/>
      <c r="AS320" s="1"/>
      <c r="AT320" s="1"/>
      <c r="AU320" s="1"/>
      <c r="AV320" s="1"/>
      <c r="AW320" s="1"/>
    </row>
    <row r="321" spans="1:49" customFormat="1">
      <c r="A321" s="80"/>
      <c r="B321" s="78"/>
      <c r="C321" s="411"/>
      <c r="D321" s="271"/>
      <c r="E321" s="1506"/>
      <c r="F321" s="146"/>
      <c r="H321" s="1"/>
      <c r="I321" s="1"/>
      <c r="J321" s="1"/>
      <c r="K321" s="1"/>
      <c r="L321" s="1"/>
      <c r="M321" s="1"/>
      <c r="N321" s="1"/>
      <c r="O321" s="1"/>
      <c r="P321" s="1"/>
      <c r="Q321" s="1"/>
      <c r="R321" s="1"/>
      <c r="S321" s="1"/>
      <c r="T321" s="1"/>
      <c r="AA321" s="147"/>
      <c r="AB321" s="413"/>
      <c r="AC321" s="413"/>
      <c r="AD321" s="414"/>
      <c r="AE321" s="1"/>
      <c r="AF321" s="1"/>
      <c r="AG321" s="1"/>
      <c r="AH321" s="1"/>
      <c r="AI321" s="1"/>
      <c r="AJ321" s="1"/>
      <c r="AK321" s="1"/>
      <c r="AL321" s="1"/>
      <c r="AM321" s="1"/>
      <c r="AN321" s="1"/>
      <c r="AO321" s="1"/>
      <c r="AP321" s="1"/>
      <c r="AQ321" s="1"/>
      <c r="AR321" s="1"/>
      <c r="AS321" s="1"/>
      <c r="AT321" s="1"/>
      <c r="AU321" s="1"/>
      <c r="AV321" s="1"/>
      <c r="AW321" s="1"/>
    </row>
    <row r="322" spans="1:49" customFormat="1">
      <c r="A322" s="80"/>
      <c r="B322" s="78"/>
      <c r="C322" s="411"/>
      <c r="D322" s="271"/>
      <c r="E322" s="1506"/>
      <c r="F322" s="146"/>
      <c r="H322" s="1"/>
      <c r="I322" s="1"/>
      <c r="J322" s="1"/>
      <c r="K322" s="1"/>
      <c r="L322" s="1"/>
      <c r="M322" s="1"/>
      <c r="N322" s="1"/>
      <c r="O322" s="1"/>
      <c r="P322" s="1"/>
      <c r="Q322" s="1"/>
      <c r="R322" s="1"/>
      <c r="S322" s="1"/>
      <c r="T322" s="1"/>
      <c r="AA322" s="147"/>
      <c r="AB322" s="413"/>
      <c r="AC322" s="413"/>
      <c r="AD322" s="414"/>
      <c r="AE322" s="1"/>
      <c r="AF322" s="1"/>
      <c r="AG322" s="1"/>
      <c r="AH322" s="1"/>
      <c r="AI322" s="1"/>
      <c r="AJ322" s="1"/>
      <c r="AK322" s="1"/>
      <c r="AL322" s="1"/>
      <c r="AM322" s="1"/>
      <c r="AN322" s="1"/>
      <c r="AO322" s="1"/>
      <c r="AP322" s="1"/>
      <c r="AQ322" s="1"/>
      <c r="AR322" s="1"/>
      <c r="AS322" s="1"/>
      <c r="AT322" s="1"/>
      <c r="AU322" s="1"/>
      <c r="AV322" s="1"/>
      <c r="AW322" s="1"/>
    </row>
    <row r="323" spans="1:49" customFormat="1">
      <c r="A323" s="80"/>
      <c r="B323" s="78"/>
      <c r="C323" s="411"/>
      <c r="D323" s="271"/>
      <c r="E323" s="1506"/>
      <c r="F323" s="146"/>
      <c r="G323" s="258"/>
      <c r="H323" s="1"/>
      <c r="I323" s="1"/>
      <c r="J323" s="1"/>
      <c r="K323" s="1"/>
      <c r="L323" s="1"/>
      <c r="M323" s="1"/>
      <c r="N323" s="1"/>
      <c r="O323" s="1"/>
      <c r="P323" s="1"/>
      <c r="Q323" s="1"/>
      <c r="R323" s="1"/>
      <c r="S323" s="1"/>
      <c r="T323" s="1"/>
      <c r="U323" s="258"/>
      <c r="V323" s="258"/>
      <c r="W323" s="258"/>
      <c r="X323" s="258"/>
      <c r="Y323" s="258"/>
      <c r="Z323" s="258"/>
      <c r="AA323" s="147"/>
      <c r="AB323" s="413"/>
      <c r="AC323" s="413"/>
      <c r="AD323" s="414"/>
      <c r="AE323" s="1"/>
      <c r="AF323" s="1"/>
      <c r="AG323" s="1"/>
      <c r="AH323" s="1"/>
      <c r="AI323" s="1"/>
      <c r="AJ323" s="1"/>
      <c r="AK323" s="1"/>
      <c r="AL323" s="1"/>
      <c r="AM323" s="1"/>
      <c r="AN323" s="1"/>
      <c r="AO323" s="1"/>
      <c r="AP323" s="1"/>
      <c r="AQ323" s="1"/>
      <c r="AR323" s="1"/>
      <c r="AS323" s="1"/>
      <c r="AT323" s="1"/>
      <c r="AU323" s="1"/>
      <c r="AV323" s="1"/>
      <c r="AW323" s="1"/>
    </row>
    <row r="324" spans="1:49" customFormat="1">
      <c r="A324" s="80"/>
      <c r="B324" s="78"/>
      <c r="C324" s="411"/>
      <c r="D324" s="271"/>
      <c r="E324" s="1506"/>
      <c r="F324" s="146"/>
      <c r="G324" s="258"/>
      <c r="H324" s="258"/>
      <c r="I324" s="258"/>
      <c r="J324" s="258"/>
      <c r="K324" s="258"/>
      <c r="L324" s="258"/>
      <c r="M324" s="258"/>
      <c r="N324" s="258"/>
      <c r="O324" s="258"/>
      <c r="P324" s="258"/>
      <c r="Q324" s="258"/>
      <c r="R324" s="258"/>
      <c r="S324" s="258"/>
      <c r="T324" s="258"/>
      <c r="U324" s="258"/>
      <c r="V324" s="258"/>
      <c r="W324" s="258"/>
      <c r="X324" s="258"/>
      <c r="Y324" s="258"/>
      <c r="Z324" s="258"/>
      <c r="AA324" s="147"/>
      <c r="AB324" s="413"/>
      <c r="AC324" s="413"/>
      <c r="AD324" s="414"/>
      <c r="AE324" s="1"/>
      <c r="AF324" s="1"/>
      <c r="AG324" s="1"/>
      <c r="AH324" s="1"/>
      <c r="AI324" s="1"/>
      <c r="AJ324" s="1"/>
      <c r="AK324" s="1"/>
      <c r="AL324" s="1"/>
      <c r="AM324" s="1"/>
      <c r="AN324" s="1"/>
      <c r="AO324" s="1"/>
      <c r="AP324" s="1"/>
      <c r="AQ324" s="1"/>
      <c r="AR324" s="1"/>
      <c r="AS324" s="1"/>
      <c r="AT324" s="1"/>
      <c r="AU324" s="1"/>
      <c r="AV324" s="1"/>
      <c r="AW324" s="1"/>
    </row>
    <row r="325" spans="1:49" customFormat="1">
      <c r="A325" s="80"/>
      <c r="B325" s="78">
        <v>21</v>
      </c>
      <c r="C325" s="1267" t="s">
        <v>620</v>
      </c>
      <c r="D325" s="1478" t="s">
        <v>504</v>
      </c>
      <c r="E325" s="1084" t="s">
        <v>621</v>
      </c>
      <c r="F325" s="1"/>
      <c r="G325" s="1075" t="s">
        <v>49</v>
      </c>
      <c r="H325" s="1075"/>
      <c r="I325" s="1075"/>
      <c r="J325" s="1075"/>
      <c r="K325" s="1075"/>
      <c r="L325" s="1075"/>
      <c r="M325" s="1075"/>
      <c r="N325" s="1455" t="s">
        <v>622</v>
      </c>
      <c r="O325" s="1455"/>
      <c r="P325" s="1455"/>
      <c r="Q325" s="1455"/>
      <c r="R325" s="1455"/>
      <c r="S325" s="1455"/>
      <c r="T325" s="1455"/>
      <c r="U325" s="1455"/>
      <c r="V325" s="1455"/>
      <c r="W325" s="1"/>
      <c r="X325" s="1"/>
      <c r="Y325" s="1"/>
      <c r="Z325" s="1"/>
      <c r="AA325" s="73"/>
      <c r="AB325" s="1456" t="s">
        <v>220</v>
      </c>
      <c r="AC325" s="1457"/>
      <c r="AD325" s="1458"/>
      <c r="AE325" s="1"/>
      <c r="AF325" s="1"/>
      <c r="AG325" s="1"/>
      <c r="AH325" s="1"/>
      <c r="AI325" s="1"/>
      <c r="AJ325" s="1"/>
      <c r="AK325" s="1"/>
      <c r="AL325" s="1"/>
      <c r="AM325" s="1"/>
      <c r="AN325" s="1"/>
      <c r="AO325" s="1"/>
      <c r="AP325" s="1"/>
      <c r="AQ325" s="1"/>
      <c r="AR325" s="1"/>
      <c r="AS325" s="1"/>
      <c r="AT325" s="1"/>
      <c r="AU325" s="1"/>
      <c r="AV325" s="1"/>
      <c r="AW325" s="1"/>
    </row>
    <row r="326" spans="1:49" customFormat="1">
      <c r="A326" s="80"/>
      <c r="B326" s="78"/>
      <c r="C326" s="1267"/>
      <c r="D326" s="1478"/>
      <c r="E326" s="1084"/>
      <c r="F326" s="1"/>
      <c r="G326" s="1075"/>
      <c r="H326" s="1075"/>
      <c r="I326" s="1075"/>
      <c r="J326" s="1075"/>
      <c r="K326" s="1075"/>
      <c r="L326" s="1075"/>
      <c r="M326" s="1075"/>
      <c r="N326" s="1455"/>
      <c r="O326" s="1455"/>
      <c r="P326" s="1455"/>
      <c r="Q326" s="1455"/>
      <c r="R326" s="1455"/>
      <c r="S326" s="1455"/>
      <c r="T326" s="1455"/>
      <c r="U326" s="1455"/>
      <c r="V326" s="1455"/>
      <c r="W326" s="1"/>
      <c r="X326" s="1"/>
      <c r="Y326" s="1"/>
      <c r="Z326" s="1"/>
      <c r="AA326" s="73"/>
      <c r="AB326" s="1456"/>
      <c r="AC326" s="1457"/>
      <c r="AD326" s="1458"/>
      <c r="AE326" s="1"/>
      <c r="AF326" s="1"/>
      <c r="AG326" s="1"/>
      <c r="AH326" s="1"/>
      <c r="AI326" s="1"/>
      <c r="AJ326" s="1"/>
      <c r="AK326" s="1"/>
      <c r="AL326" s="1"/>
      <c r="AM326" s="1"/>
      <c r="AN326" s="1"/>
      <c r="AO326" s="1"/>
      <c r="AP326" s="1"/>
      <c r="AQ326" s="1"/>
      <c r="AR326" s="1"/>
      <c r="AS326" s="1"/>
      <c r="AT326" s="1"/>
      <c r="AU326" s="1"/>
      <c r="AV326" s="1"/>
      <c r="AW326" s="1"/>
    </row>
    <row r="327" spans="1:49" customFormat="1">
      <c r="A327" s="80"/>
      <c r="B327" s="78"/>
      <c r="C327" s="1267"/>
      <c r="D327" s="1478"/>
      <c r="E327" s="1084"/>
      <c r="F327" s="1"/>
      <c r="G327" s="310"/>
      <c r="H327" s="310"/>
      <c r="I327" s="310"/>
      <c r="J327" s="310"/>
      <c r="K327" s="310"/>
      <c r="L327" s="310"/>
      <c r="M327" s="310"/>
      <c r="N327" s="310"/>
      <c r="O327" s="310"/>
      <c r="P327" s="310"/>
      <c r="Q327" s="310"/>
      <c r="R327" s="310"/>
      <c r="S327" s="310"/>
      <c r="T327" s="310"/>
      <c r="U327" s="310"/>
      <c r="V327" s="310"/>
      <c r="W327" s="310"/>
      <c r="X327" s="310"/>
      <c r="Y327" s="310"/>
      <c r="Z327" s="310"/>
      <c r="AA327" s="73"/>
      <c r="AB327" s="1456"/>
      <c r="AC327" s="1457"/>
      <c r="AD327" s="1458"/>
      <c r="AE327" s="1"/>
      <c r="AF327" s="1"/>
      <c r="AG327" s="1"/>
      <c r="AH327" s="1"/>
      <c r="AI327" s="1"/>
      <c r="AJ327" s="1"/>
      <c r="AK327" s="1"/>
      <c r="AL327" s="1"/>
      <c r="AM327" s="1"/>
      <c r="AN327" s="1"/>
      <c r="AO327" s="1"/>
      <c r="AP327" s="1"/>
      <c r="AQ327" s="1"/>
      <c r="AR327" s="1"/>
      <c r="AS327" s="1"/>
      <c r="AT327" s="1"/>
      <c r="AU327" s="1"/>
      <c r="AV327" s="1"/>
      <c r="AW327" s="1"/>
    </row>
    <row r="328" spans="1:49" customFormat="1">
      <c r="A328" s="80"/>
      <c r="B328" s="78"/>
      <c r="C328" s="1267"/>
      <c r="D328" s="1478"/>
      <c r="E328" s="1084"/>
      <c r="F328" s="1"/>
      <c r="G328" s="1163" t="s">
        <v>623</v>
      </c>
      <c r="H328" s="1163"/>
      <c r="I328" s="1163"/>
      <c r="J328" s="1163"/>
      <c r="K328" s="1163"/>
      <c r="L328" s="1163"/>
      <c r="M328" s="1163"/>
      <c r="N328" s="1163"/>
      <c r="O328" s="1163"/>
      <c r="P328" s="1163"/>
      <c r="Q328" s="55"/>
      <c r="R328" s="121"/>
      <c r="S328" s="55"/>
      <c r="T328" s="55"/>
      <c r="U328" s="55"/>
      <c r="V328" s="55"/>
      <c r="W328" s="55"/>
      <c r="X328" s="55"/>
      <c r="Y328" s="55"/>
      <c r="Z328" s="55"/>
      <c r="AA328" s="73"/>
      <c r="AB328" s="412"/>
      <c r="AC328" s="413"/>
      <c r="AD328" s="414"/>
      <c r="AE328" s="1"/>
      <c r="AF328" s="1"/>
      <c r="AG328" s="1"/>
      <c r="AH328" s="1"/>
      <c r="AI328" s="1"/>
      <c r="AJ328" s="1"/>
      <c r="AK328" s="1"/>
      <c r="AL328" s="1"/>
      <c r="AM328" s="1"/>
      <c r="AN328" s="1"/>
      <c r="AO328" s="1"/>
      <c r="AP328" s="1"/>
      <c r="AQ328" s="1"/>
      <c r="AR328" s="1"/>
      <c r="AS328" s="1"/>
      <c r="AT328" s="1"/>
      <c r="AU328" s="1"/>
      <c r="AV328" s="1"/>
      <c r="AW328" s="1"/>
    </row>
    <row r="329" spans="1:49" customFormat="1" ht="13.8" thickBot="1">
      <c r="A329" s="80"/>
      <c r="B329" s="78"/>
      <c r="C329" s="1267"/>
      <c r="D329" s="1478"/>
      <c r="E329" s="1084"/>
      <c r="F329" s="1"/>
      <c r="G329" s="121"/>
      <c r="H329" s="55"/>
      <c r="I329" s="55"/>
      <c r="J329" s="55"/>
      <c r="K329" s="55"/>
      <c r="L329" s="55"/>
      <c r="M329" s="55"/>
      <c r="N329" s="55"/>
      <c r="O329" s="55"/>
      <c r="P329" s="55"/>
      <c r="Q329" s="55"/>
      <c r="R329" s="121"/>
      <c r="S329" s="55"/>
      <c r="T329" s="55"/>
      <c r="U329" s="55"/>
      <c r="V329" s="55"/>
      <c r="W329" s="55"/>
      <c r="X329" s="55"/>
      <c r="Y329" s="55"/>
      <c r="Z329" s="55"/>
      <c r="AA329" s="73"/>
      <c r="AB329" s="412"/>
      <c r="AC329" s="413"/>
      <c r="AD329" s="414"/>
      <c r="AE329" s="1"/>
      <c r="AF329" s="1"/>
      <c r="AG329" s="1"/>
      <c r="AH329" s="1"/>
      <c r="AI329" s="1"/>
      <c r="AJ329" s="1"/>
      <c r="AK329" s="1"/>
      <c r="AL329" s="1"/>
      <c r="AM329" s="1"/>
      <c r="AN329" s="1"/>
      <c r="AO329" s="1"/>
      <c r="AP329" s="1"/>
      <c r="AQ329" s="1"/>
      <c r="AR329" s="1"/>
      <c r="AS329" s="1"/>
      <c r="AT329" s="1"/>
      <c r="AU329" s="1"/>
      <c r="AV329" s="1"/>
      <c r="AW329" s="1"/>
    </row>
    <row r="330" spans="1:49" customFormat="1" ht="13.8" thickTop="1">
      <c r="A330" s="80"/>
      <c r="B330" s="78"/>
      <c r="C330" s="1267"/>
      <c r="D330" s="1478"/>
      <c r="E330" s="1084"/>
      <c r="F330" s="1"/>
      <c r="G330" s="1689" t="s">
        <v>624</v>
      </c>
      <c r="H330" s="1690"/>
      <c r="I330" s="1690"/>
      <c r="J330" s="1690"/>
      <c r="K330" s="1690"/>
      <c r="L330" s="1691"/>
      <c r="M330" s="55"/>
      <c r="N330" s="1"/>
      <c r="O330" s="1"/>
      <c r="P330" s="1"/>
      <c r="Q330" s="1592" t="s">
        <v>625</v>
      </c>
      <c r="R330" s="1593"/>
      <c r="S330" s="1593"/>
      <c r="T330" s="1593"/>
      <c r="U330" s="1593"/>
      <c r="V330" s="1593"/>
      <c r="W330" s="1594"/>
      <c r="X330" s="1"/>
      <c r="Y330" s="1"/>
      <c r="Z330" s="1"/>
      <c r="AA330" s="73"/>
      <c r="AB330" s="412"/>
      <c r="AC330" s="413"/>
      <c r="AD330" s="414"/>
      <c r="AE330" s="1"/>
      <c r="AF330" s="1"/>
      <c r="AG330" s="1"/>
      <c r="AH330" s="1"/>
      <c r="AI330" s="1"/>
      <c r="AJ330" s="1"/>
      <c r="AK330" s="1"/>
      <c r="AL330" s="1"/>
      <c r="AM330" s="1"/>
      <c r="AN330" s="1"/>
      <c r="AO330" s="1"/>
      <c r="AP330" s="1"/>
      <c r="AQ330" s="1"/>
      <c r="AR330" s="1"/>
      <c r="AS330" s="1"/>
      <c r="AT330" s="1"/>
      <c r="AU330" s="1"/>
      <c r="AV330" s="1"/>
      <c r="AW330" s="1"/>
    </row>
    <row r="331" spans="1:49" customFormat="1" ht="13.8" thickBot="1">
      <c r="A331" s="80"/>
      <c r="B331" s="78"/>
      <c r="C331" s="1267"/>
      <c r="D331" s="1478"/>
      <c r="E331" s="1084"/>
      <c r="F331" s="1"/>
      <c r="G331" s="1580"/>
      <c r="H331" s="1581"/>
      <c r="I331" s="1581"/>
      <c r="J331" s="1581"/>
      <c r="K331" s="1581"/>
      <c r="L331" s="367" t="s">
        <v>532</v>
      </c>
      <c r="M331" s="456" t="s">
        <v>626</v>
      </c>
      <c r="N331" s="1730">
        <v>0.3</v>
      </c>
      <c r="O331" s="1731"/>
      <c r="P331" s="466" t="s">
        <v>581</v>
      </c>
      <c r="Q331" s="1640" t="str">
        <f>IF((ROUND(G331*30%,0)=0),"",ROUNDDOWN(G331*30%,0))</f>
        <v/>
      </c>
      <c r="R331" s="1641"/>
      <c r="S331" s="1641"/>
      <c r="T331" s="1641"/>
      <c r="U331" s="1641"/>
      <c r="V331" s="1641"/>
      <c r="W331" s="434" t="s">
        <v>532</v>
      </c>
      <c r="X331" s="1"/>
      <c r="Y331" s="1"/>
      <c r="Z331" s="1"/>
      <c r="AA331" s="73"/>
      <c r="AB331" s="412"/>
      <c r="AC331" s="413"/>
      <c r="AD331" s="414"/>
      <c r="AE331" s="1"/>
      <c r="AF331" s="1"/>
      <c r="AG331" s="1"/>
      <c r="AH331" s="1"/>
      <c r="AI331" s="1"/>
      <c r="AJ331" s="1"/>
      <c r="AK331" s="1"/>
      <c r="AL331" s="1"/>
      <c r="AM331" s="1"/>
      <c r="AN331" s="1"/>
      <c r="AO331" s="1"/>
      <c r="AP331" s="1"/>
      <c r="AQ331" s="1"/>
      <c r="AR331" s="1"/>
      <c r="AS331" s="1"/>
      <c r="AT331" s="1"/>
      <c r="AU331" s="1"/>
      <c r="AV331" s="1"/>
      <c r="AW331" s="1"/>
    </row>
    <row r="332" spans="1:49" customFormat="1" ht="14.4" thickTop="1" thickBot="1">
      <c r="A332" s="80"/>
      <c r="B332" s="78"/>
      <c r="C332" s="1267"/>
      <c r="D332" s="1478"/>
      <c r="E332" s="1084"/>
      <c r="F332" s="1"/>
      <c r="G332" s="55"/>
      <c r="H332" s="310"/>
      <c r="I332" s="310"/>
      <c r="J332" s="310"/>
      <c r="K332" s="310"/>
      <c r="L332" s="310"/>
      <c r="M332" s="310"/>
      <c r="N332" s="310"/>
      <c r="O332" s="310"/>
      <c r="P332" s="310"/>
      <c r="Q332" s="310"/>
      <c r="R332" s="310"/>
      <c r="S332" s="9"/>
      <c r="T332" s="9"/>
      <c r="U332" s="467"/>
      <c r="V332" s="467"/>
      <c r="W332" s="467"/>
      <c r="X332" s="467"/>
      <c r="Y332" s="467"/>
      <c r="Z332" s="468"/>
      <c r="AA332" s="73"/>
      <c r="AB332" s="412"/>
      <c r="AC332" s="413"/>
      <c r="AD332" s="414"/>
      <c r="AE332" s="1"/>
      <c r="AF332" s="1"/>
      <c r="AG332" s="1"/>
      <c r="AH332" s="1"/>
      <c r="AI332" s="1"/>
      <c r="AJ332" s="1"/>
      <c r="AK332" s="1"/>
      <c r="AL332" s="1"/>
      <c r="AM332" s="1"/>
      <c r="AN332" s="1"/>
      <c r="AO332" s="1"/>
      <c r="AP332" s="1"/>
      <c r="AQ332" s="1"/>
      <c r="AR332" s="1"/>
      <c r="AS332" s="1"/>
      <c r="AT332" s="1"/>
      <c r="AU332" s="1"/>
      <c r="AV332" s="1"/>
      <c r="AW332" s="1"/>
    </row>
    <row r="333" spans="1:49" customFormat="1" ht="13.8" thickTop="1">
      <c r="A333" s="80"/>
      <c r="B333" s="78"/>
      <c r="C333" s="1267"/>
      <c r="D333" s="1478"/>
      <c r="E333" s="1084"/>
      <c r="F333" s="1"/>
      <c r="G333" s="1163" t="s">
        <v>627</v>
      </c>
      <c r="H333" s="1163"/>
      <c r="I333" s="1163"/>
      <c r="J333" s="1163"/>
      <c r="K333" s="1163"/>
      <c r="L333" s="1163"/>
      <c r="M333" s="1163"/>
      <c r="N333" s="1163"/>
      <c r="O333" s="1163"/>
      <c r="P333" s="1163"/>
      <c r="Q333" s="1163"/>
      <c r="R333" s="1163"/>
      <c r="S333" s="1"/>
      <c r="T333" s="1592" t="s">
        <v>628</v>
      </c>
      <c r="U333" s="1593"/>
      <c r="V333" s="1593"/>
      <c r="W333" s="1593"/>
      <c r="X333" s="1593"/>
      <c r="Y333" s="1593"/>
      <c r="Z333" s="1594"/>
      <c r="AA333" s="73"/>
      <c r="AB333" s="412"/>
      <c r="AC333" s="413"/>
      <c r="AD333" s="414"/>
      <c r="AE333" s="1"/>
      <c r="AF333" s="1"/>
      <c r="AG333" s="1"/>
      <c r="AH333" s="1"/>
      <c r="AI333" s="1"/>
      <c r="AJ333" s="1"/>
      <c r="AK333" s="1"/>
      <c r="AL333" s="1"/>
      <c r="AM333" s="1"/>
      <c r="AN333" s="1"/>
      <c r="AO333" s="1"/>
      <c r="AP333" s="1"/>
      <c r="AQ333" s="1"/>
      <c r="AR333" s="1"/>
      <c r="AS333" s="1"/>
      <c r="AT333" s="1"/>
      <c r="AU333" s="1"/>
      <c r="AV333" s="1"/>
      <c r="AW333" s="1"/>
    </row>
    <row r="334" spans="1:49" customFormat="1" ht="13.8" thickBot="1">
      <c r="A334" s="80"/>
      <c r="B334" s="78"/>
      <c r="C334" s="1267"/>
      <c r="D334" s="1478"/>
      <c r="E334" s="1084"/>
      <c r="F334" s="1"/>
      <c r="G334" s="74"/>
      <c r="H334" s="55"/>
      <c r="I334" s="55"/>
      <c r="J334" s="55"/>
      <c r="K334" s="55"/>
      <c r="L334" s="55"/>
      <c r="M334" s="55"/>
      <c r="N334" s="55"/>
      <c r="O334" s="55"/>
      <c r="P334" s="55"/>
      <c r="Q334" s="1"/>
      <c r="R334" s="1"/>
      <c r="S334" s="1"/>
      <c r="T334" s="1718"/>
      <c r="U334" s="1719"/>
      <c r="V334" s="1719"/>
      <c r="W334" s="1719"/>
      <c r="X334" s="1719"/>
      <c r="Y334" s="1719"/>
      <c r="Z334" s="434" t="s">
        <v>532</v>
      </c>
      <c r="AA334" s="73"/>
      <c r="AB334" s="412"/>
      <c r="AC334" s="413"/>
      <c r="AD334" s="414"/>
      <c r="AE334" s="1"/>
      <c r="AF334" s="1"/>
      <c r="AG334" s="1"/>
      <c r="AH334" s="1"/>
      <c r="AI334" s="1"/>
      <c r="AJ334" s="1"/>
      <c r="AK334" s="1"/>
      <c r="AL334" s="1"/>
      <c r="AM334" s="1"/>
      <c r="AN334" s="1"/>
      <c r="AO334" s="1"/>
      <c r="AP334" s="1"/>
      <c r="AQ334" s="1"/>
      <c r="AR334" s="1"/>
      <c r="AS334" s="1"/>
      <c r="AT334" s="1"/>
      <c r="AU334" s="1"/>
      <c r="AV334" s="1"/>
      <c r="AW334" s="1"/>
    </row>
    <row r="335" spans="1:49" customFormat="1" ht="13.8" thickTop="1">
      <c r="A335" s="80"/>
      <c r="B335" s="78"/>
      <c r="C335" s="1267"/>
      <c r="D335" s="1478"/>
      <c r="E335" s="1084"/>
      <c r="F335" s="1"/>
      <c r="G335" s="74"/>
      <c r="H335" s="55"/>
      <c r="I335" s="55"/>
      <c r="J335" s="55"/>
      <c r="K335" s="55"/>
      <c r="L335" s="55"/>
      <c r="M335" s="55"/>
      <c r="N335" s="55"/>
      <c r="O335" s="55"/>
      <c r="P335" s="55"/>
      <c r="Q335" s="55"/>
      <c r="R335" s="121"/>
      <c r="S335" s="1"/>
      <c r="T335" s="1"/>
      <c r="U335" s="1"/>
      <c r="V335" s="1"/>
      <c r="W335" s="1"/>
      <c r="X335" s="1"/>
      <c r="Y335" s="1"/>
      <c r="Z335" s="1"/>
      <c r="AA335" s="73"/>
      <c r="AB335" s="412"/>
      <c r="AC335" s="413"/>
      <c r="AD335" s="414"/>
      <c r="AE335" s="1"/>
      <c r="AF335" s="1"/>
      <c r="AG335" s="1"/>
      <c r="AH335" s="1"/>
      <c r="AI335" s="1"/>
      <c r="AJ335" s="1"/>
      <c r="AK335" s="1"/>
      <c r="AL335" s="1"/>
      <c r="AM335" s="1"/>
      <c r="AN335" s="1"/>
      <c r="AO335" s="1"/>
      <c r="AP335" s="1"/>
      <c r="AQ335" s="1"/>
      <c r="AR335" s="1"/>
      <c r="AS335" s="1"/>
      <c r="AT335" s="1"/>
      <c r="AU335" s="1"/>
      <c r="AV335" s="1"/>
      <c r="AW335" s="1"/>
    </row>
    <row r="336" spans="1:49" customFormat="1" ht="13.5" customHeight="1">
      <c r="A336" s="80" t="s">
        <v>629</v>
      </c>
      <c r="B336" s="78">
        <v>22</v>
      </c>
      <c r="C336" s="1267" t="s">
        <v>630</v>
      </c>
      <c r="D336" s="1478" t="s">
        <v>504</v>
      </c>
      <c r="E336" s="1084" t="s">
        <v>631</v>
      </c>
      <c r="F336" s="1"/>
      <c r="G336" s="1163" t="s">
        <v>632</v>
      </c>
      <c r="H336" s="1163"/>
      <c r="I336" s="1163"/>
      <c r="J336" s="1163"/>
      <c r="K336" s="1163"/>
      <c r="L336" s="1163"/>
      <c r="M336" s="1163"/>
      <c r="N336" s="1163"/>
      <c r="O336" s="1163"/>
      <c r="P336" s="1163"/>
      <c r="Q336" s="1163"/>
      <c r="R336" s="1163"/>
      <c r="S336" s="1163"/>
      <c r="T336" s="1163"/>
      <c r="U336" s="310"/>
      <c r="V336" s="310"/>
      <c r="W336" s="310"/>
      <c r="X336" s="310"/>
      <c r="Y336" s="310"/>
      <c r="Z336" s="310"/>
      <c r="AA336" s="73"/>
      <c r="AB336" s="1456" t="s">
        <v>220</v>
      </c>
      <c r="AC336" s="1457"/>
      <c r="AD336" s="1458"/>
      <c r="AE336" s="1"/>
      <c r="AF336" s="1"/>
      <c r="AG336" s="1"/>
      <c r="AH336" s="1"/>
      <c r="AI336" s="1"/>
      <c r="AJ336" s="1"/>
      <c r="AK336" s="1"/>
      <c r="AL336" s="1"/>
      <c r="AM336" s="1"/>
      <c r="AN336" s="1"/>
      <c r="AO336" s="1"/>
      <c r="AP336" s="1"/>
      <c r="AQ336" s="1"/>
      <c r="AR336" s="1"/>
      <c r="AS336" s="1"/>
      <c r="AT336" s="1"/>
      <c r="AU336" s="1"/>
      <c r="AV336" s="1"/>
      <c r="AW336" s="1"/>
    </row>
    <row r="337" spans="1:49" customFormat="1">
      <c r="A337" s="80"/>
      <c r="B337" s="78"/>
      <c r="C337" s="1267"/>
      <c r="D337" s="1478"/>
      <c r="E337" s="1084"/>
      <c r="F337" s="1"/>
      <c r="G337" s="469" t="s">
        <v>281</v>
      </c>
      <c r="H337" s="1609" t="s">
        <v>633</v>
      </c>
      <c r="I337" s="1609"/>
      <c r="J337" s="1609"/>
      <c r="K337" s="1609"/>
      <c r="L337" s="1609"/>
      <c r="M337" s="1609"/>
      <c r="N337" s="1609"/>
      <c r="O337" s="1609"/>
      <c r="P337" s="1609"/>
      <c r="Q337" s="1609"/>
      <c r="R337" s="1609"/>
      <c r="S337" s="1609"/>
      <c r="T337" s="1609"/>
      <c r="U337" s="1609"/>
      <c r="V337" s="1609"/>
      <c r="W337" s="1609"/>
      <c r="X337" s="1609"/>
      <c r="Y337" s="1609"/>
      <c r="Z337" s="1609"/>
      <c r="AA337" s="73"/>
      <c r="AB337" s="1456"/>
      <c r="AC337" s="1457"/>
      <c r="AD337" s="1458"/>
      <c r="AE337" s="1"/>
      <c r="AF337" s="1"/>
      <c r="AG337" s="1"/>
      <c r="AH337" s="1"/>
      <c r="AI337" s="1"/>
      <c r="AJ337" s="1"/>
      <c r="AK337" s="1"/>
      <c r="AL337" s="1"/>
      <c r="AM337" s="1"/>
      <c r="AN337" s="1"/>
      <c r="AO337" s="1"/>
      <c r="AP337" s="1"/>
      <c r="AQ337" s="1"/>
      <c r="AR337" s="1"/>
      <c r="AS337" s="1"/>
      <c r="AT337" s="1"/>
      <c r="AU337" s="1"/>
      <c r="AV337" s="1"/>
      <c r="AW337" s="1"/>
    </row>
    <row r="338" spans="1:49" customFormat="1">
      <c r="A338" s="80"/>
      <c r="B338" s="78"/>
      <c r="C338" s="411"/>
      <c r="D338" s="271"/>
      <c r="E338" s="1084"/>
      <c r="F338" s="1"/>
      <c r="G338" s="470"/>
      <c r="H338" s="1609"/>
      <c r="I338" s="1609"/>
      <c r="J338" s="1609"/>
      <c r="K338" s="1609"/>
      <c r="L338" s="1609"/>
      <c r="M338" s="1609"/>
      <c r="N338" s="1609"/>
      <c r="O338" s="1609"/>
      <c r="P338" s="1609"/>
      <c r="Q338" s="1609"/>
      <c r="R338" s="1609"/>
      <c r="S338" s="1609"/>
      <c r="T338" s="1609"/>
      <c r="U338" s="1609"/>
      <c r="V338" s="1609"/>
      <c r="W338" s="1609"/>
      <c r="X338" s="1609"/>
      <c r="Y338" s="1609"/>
      <c r="Z338" s="1609"/>
      <c r="AA338" s="73"/>
      <c r="AB338" s="1456"/>
      <c r="AC338" s="1457"/>
      <c r="AD338" s="1458"/>
      <c r="AE338" s="1"/>
      <c r="AF338" s="1"/>
      <c r="AG338" s="1"/>
      <c r="AH338" s="1"/>
      <c r="AI338" s="1"/>
      <c r="AJ338" s="1"/>
      <c r="AK338" s="1"/>
      <c r="AL338" s="1"/>
      <c r="AM338" s="1"/>
      <c r="AN338" s="1"/>
      <c r="AO338" s="1"/>
      <c r="AP338" s="1"/>
      <c r="AQ338" s="1"/>
      <c r="AR338" s="1"/>
      <c r="AS338" s="1"/>
      <c r="AT338" s="1"/>
      <c r="AU338" s="1"/>
      <c r="AV338" s="1"/>
      <c r="AW338" s="1"/>
    </row>
    <row r="339" spans="1:49" customFormat="1">
      <c r="A339" s="80"/>
      <c r="B339" s="78"/>
      <c r="C339" s="411"/>
      <c r="D339" s="271"/>
      <c r="E339" s="1084"/>
      <c r="F339" s="1"/>
      <c r="G339" s="1689" t="s">
        <v>634</v>
      </c>
      <c r="H339" s="1690"/>
      <c r="I339" s="1690"/>
      <c r="J339" s="1690"/>
      <c r="K339" s="1690"/>
      <c r="L339" s="1690"/>
      <c r="M339" s="1690"/>
      <c r="N339" s="1690"/>
      <c r="O339" s="1690"/>
      <c r="P339" s="1690"/>
      <c r="Q339" s="1690"/>
      <c r="R339" s="1690"/>
      <c r="S339" s="1690"/>
      <c r="T339" s="1690"/>
      <c r="U339" s="1691"/>
      <c r="V339" s="1725" t="s">
        <v>635</v>
      </c>
      <c r="W339" s="1726"/>
      <c r="X339" s="1726"/>
      <c r="Y339" s="1726"/>
      <c r="Z339" s="1727"/>
      <c r="AA339" s="73"/>
      <c r="AB339" s="412"/>
      <c r="AC339" s="413"/>
      <c r="AD339" s="414"/>
      <c r="AE339" s="1"/>
      <c r="AF339" s="1"/>
      <c r="AG339" s="1"/>
      <c r="AH339" s="1"/>
      <c r="AI339" s="1"/>
      <c r="AJ339" s="1"/>
      <c r="AK339" s="1"/>
      <c r="AL339" s="1"/>
      <c r="AM339" s="1"/>
      <c r="AN339" s="1"/>
      <c r="AO339" s="1"/>
      <c r="AP339" s="1"/>
      <c r="AQ339" s="1"/>
      <c r="AR339" s="1"/>
      <c r="AS339" s="1"/>
      <c r="AT339" s="1"/>
      <c r="AU339" s="1"/>
      <c r="AV339" s="1"/>
      <c r="AW339" s="1"/>
    </row>
    <row r="340" spans="1:49" customFormat="1">
      <c r="A340" s="80"/>
      <c r="B340" s="78"/>
      <c r="C340" s="411"/>
      <c r="D340" s="271"/>
      <c r="E340" s="1084"/>
      <c r="F340" s="1"/>
      <c r="G340" s="1728" t="s">
        <v>464</v>
      </c>
      <c r="H340" s="1054" t="s">
        <v>636</v>
      </c>
      <c r="I340" s="1054"/>
      <c r="J340" s="1054"/>
      <c r="K340" s="1054"/>
      <c r="L340" s="1054"/>
      <c r="M340" s="1054"/>
      <c r="N340" s="1054"/>
      <c r="O340" s="1054"/>
      <c r="P340" s="1054"/>
      <c r="Q340" s="1054"/>
      <c r="R340" s="1054"/>
      <c r="S340" s="1054"/>
      <c r="T340" s="1054"/>
      <c r="U340" s="1055"/>
      <c r="V340" s="1523" t="s">
        <v>637</v>
      </c>
      <c r="W340" s="1524"/>
      <c r="X340" s="1524"/>
      <c r="Y340" s="1524"/>
      <c r="Z340" s="1525"/>
      <c r="AA340" s="73"/>
      <c r="AB340" s="412"/>
      <c r="AC340" s="413"/>
      <c r="AD340" s="414"/>
      <c r="AE340" s="1"/>
      <c r="AF340" s="1"/>
      <c r="AG340" s="1"/>
      <c r="AH340" s="1"/>
      <c r="AI340" s="1"/>
      <c r="AJ340" s="1"/>
      <c r="AK340" s="1"/>
      <c r="AL340" s="1"/>
      <c r="AM340" s="1"/>
      <c r="AN340" s="1"/>
      <c r="AO340" s="1"/>
      <c r="AP340" s="1"/>
      <c r="AQ340" s="1"/>
      <c r="AR340" s="1"/>
      <c r="AS340" s="1"/>
      <c r="AT340" s="1"/>
      <c r="AU340" s="1"/>
      <c r="AV340" s="1"/>
      <c r="AW340" s="1"/>
    </row>
    <row r="341" spans="1:49" customFormat="1">
      <c r="A341" s="80"/>
      <c r="B341" s="78"/>
      <c r="C341" s="411"/>
      <c r="D341" s="271"/>
      <c r="E341" s="1084"/>
      <c r="F341" s="1"/>
      <c r="G341" s="1729"/>
      <c r="H341" s="1057"/>
      <c r="I341" s="1057"/>
      <c r="J341" s="1057"/>
      <c r="K341" s="1057"/>
      <c r="L341" s="1057"/>
      <c r="M341" s="1057"/>
      <c r="N341" s="1057"/>
      <c r="O341" s="1057"/>
      <c r="P341" s="1057"/>
      <c r="Q341" s="1057"/>
      <c r="R341" s="1057"/>
      <c r="S341" s="1057"/>
      <c r="T341" s="1057"/>
      <c r="U341" s="1058"/>
      <c r="V341" s="1529"/>
      <c r="W341" s="1530"/>
      <c r="X341" s="1530"/>
      <c r="Y341" s="1530"/>
      <c r="Z341" s="1531"/>
      <c r="AA341" s="73"/>
      <c r="AB341" s="412"/>
      <c r="AC341" s="413"/>
      <c r="AD341" s="414"/>
      <c r="AE341" s="1"/>
      <c r="AF341" s="1"/>
      <c r="AG341" s="1"/>
      <c r="AH341" s="1"/>
      <c r="AI341" s="1"/>
      <c r="AJ341" s="1"/>
      <c r="AK341" s="1"/>
      <c r="AL341" s="1"/>
      <c r="AM341" s="1"/>
      <c r="AN341" s="1"/>
      <c r="AO341" s="1"/>
      <c r="AP341" s="1"/>
      <c r="AQ341" s="1"/>
      <c r="AR341" s="1"/>
      <c r="AS341" s="1"/>
      <c r="AT341" s="1"/>
      <c r="AU341" s="1"/>
      <c r="AV341" s="1"/>
      <c r="AW341" s="1"/>
    </row>
    <row r="342" spans="1:49" customFormat="1">
      <c r="A342" s="80"/>
      <c r="B342" s="78"/>
      <c r="C342" s="411"/>
      <c r="D342" s="271"/>
      <c r="E342" s="1084"/>
      <c r="F342" s="1"/>
      <c r="G342" s="1728" t="s">
        <v>466</v>
      </c>
      <c r="H342" s="1740" t="s">
        <v>638</v>
      </c>
      <c r="I342" s="1741"/>
      <c r="J342" s="1741"/>
      <c r="K342" s="1741"/>
      <c r="L342" s="1741"/>
      <c r="M342" s="1741"/>
      <c r="N342" s="1741"/>
      <c r="O342" s="1741"/>
      <c r="P342" s="1741"/>
      <c r="Q342" s="1741"/>
      <c r="R342" s="1741"/>
      <c r="S342" s="1741"/>
      <c r="T342" s="1741"/>
      <c r="U342" s="1742"/>
      <c r="V342" s="1523" t="s">
        <v>637</v>
      </c>
      <c r="W342" s="1524"/>
      <c r="X342" s="1524"/>
      <c r="Y342" s="1524"/>
      <c r="Z342" s="1525"/>
      <c r="AA342" s="73"/>
      <c r="AB342" s="412"/>
      <c r="AC342" s="413"/>
      <c r="AD342" s="414"/>
      <c r="AE342" s="1"/>
      <c r="AF342" s="1"/>
      <c r="AG342" s="1"/>
      <c r="AH342" s="1"/>
      <c r="AI342" s="1"/>
      <c r="AJ342" s="1"/>
      <c r="AK342" s="1"/>
      <c r="AL342" s="1"/>
      <c r="AM342" s="1"/>
      <c r="AN342" s="1"/>
      <c r="AO342" s="1"/>
      <c r="AP342" s="1"/>
      <c r="AQ342" s="1"/>
      <c r="AR342" s="1"/>
      <c r="AS342" s="1"/>
      <c r="AT342" s="1"/>
      <c r="AU342" s="1"/>
      <c r="AV342" s="1"/>
      <c r="AW342" s="1"/>
    </row>
    <row r="343" spans="1:49" customFormat="1">
      <c r="A343" s="80"/>
      <c r="B343" s="78"/>
      <c r="C343" s="411"/>
      <c r="D343" s="271"/>
      <c r="E343" s="1084"/>
      <c r="F343" s="1"/>
      <c r="G343" s="1739"/>
      <c r="H343" s="1743"/>
      <c r="I343" s="1744"/>
      <c r="J343" s="1744"/>
      <c r="K343" s="1744"/>
      <c r="L343" s="1744"/>
      <c r="M343" s="1744"/>
      <c r="N343" s="1744"/>
      <c r="O343" s="1744"/>
      <c r="P343" s="1744"/>
      <c r="Q343" s="1744"/>
      <c r="R343" s="1744"/>
      <c r="S343" s="1744"/>
      <c r="T343" s="1744"/>
      <c r="U343" s="1745"/>
      <c r="V343" s="1529"/>
      <c r="W343" s="1530"/>
      <c r="X343" s="1530"/>
      <c r="Y343" s="1530"/>
      <c r="Z343" s="1531"/>
      <c r="AA343" s="73"/>
      <c r="AB343" s="412"/>
      <c r="AC343" s="413"/>
      <c r="AD343" s="414"/>
      <c r="AE343" s="1"/>
      <c r="AF343" s="1"/>
      <c r="AG343" s="1"/>
      <c r="AH343" s="1"/>
      <c r="AI343" s="1"/>
      <c r="AJ343" s="1"/>
      <c r="AK343" s="1"/>
      <c r="AL343" s="1"/>
      <c r="AM343" s="1"/>
      <c r="AN343" s="1"/>
      <c r="AO343" s="1"/>
      <c r="AP343" s="1"/>
      <c r="AQ343" s="1"/>
      <c r="AR343" s="1"/>
      <c r="AS343" s="1"/>
      <c r="AT343" s="1"/>
      <c r="AU343" s="1"/>
      <c r="AV343" s="1"/>
      <c r="AW343" s="1"/>
    </row>
    <row r="344" spans="1:49" customFormat="1">
      <c r="A344" s="80"/>
      <c r="B344" s="78"/>
      <c r="C344" s="411"/>
      <c r="D344" s="271"/>
      <c r="E344" s="1084"/>
      <c r="F344" s="1"/>
      <c r="G344" s="1739"/>
      <c r="H344" s="1743" t="s">
        <v>639</v>
      </c>
      <c r="I344" s="1744"/>
      <c r="J344" s="1744"/>
      <c r="K344" s="1744"/>
      <c r="L344" s="1744"/>
      <c r="M344" s="1744"/>
      <c r="N344" s="1744"/>
      <c r="O344" s="1744"/>
      <c r="P344" s="1744"/>
      <c r="Q344" s="1744"/>
      <c r="R344" s="1744"/>
      <c r="S344" s="1744"/>
      <c r="T344" s="1744"/>
      <c r="U344" s="1745"/>
      <c r="V344" s="1523" t="s">
        <v>637</v>
      </c>
      <c r="W344" s="1524"/>
      <c r="X344" s="1524"/>
      <c r="Y344" s="1524"/>
      <c r="Z344" s="1525"/>
      <c r="AA344" s="73"/>
      <c r="AB344" s="412"/>
      <c r="AC344" s="413"/>
      <c r="AD344" s="414"/>
      <c r="AE344" s="1"/>
      <c r="AF344" s="1"/>
      <c r="AG344" s="1"/>
      <c r="AH344" s="1"/>
      <c r="AI344" s="1"/>
      <c r="AJ344" s="1"/>
      <c r="AK344" s="1"/>
      <c r="AL344" s="1"/>
      <c r="AM344" s="1"/>
      <c r="AN344" s="1"/>
      <c r="AO344" s="1"/>
      <c r="AP344" s="1"/>
      <c r="AQ344" s="1"/>
      <c r="AR344" s="1"/>
      <c r="AS344" s="1"/>
      <c r="AT344" s="1"/>
      <c r="AU344" s="1"/>
      <c r="AV344" s="1"/>
      <c r="AW344" s="1"/>
    </row>
    <row r="345" spans="1:49" customFormat="1">
      <c r="A345" s="80"/>
      <c r="B345" s="78"/>
      <c r="C345" s="411"/>
      <c r="D345" s="271"/>
      <c r="E345" s="1084"/>
      <c r="F345" s="1"/>
      <c r="G345" s="1729"/>
      <c r="H345" s="1746"/>
      <c r="I345" s="1747"/>
      <c r="J345" s="1747"/>
      <c r="K345" s="1747"/>
      <c r="L345" s="1747"/>
      <c r="M345" s="1747"/>
      <c r="N345" s="1747"/>
      <c r="O345" s="1747"/>
      <c r="P345" s="1747"/>
      <c r="Q345" s="1747"/>
      <c r="R345" s="1747"/>
      <c r="S345" s="1747"/>
      <c r="T345" s="1747"/>
      <c r="U345" s="1748"/>
      <c r="V345" s="1529"/>
      <c r="W345" s="1530"/>
      <c r="X345" s="1530"/>
      <c r="Y345" s="1530"/>
      <c r="Z345" s="1531"/>
      <c r="AA345" s="73"/>
      <c r="AB345" s="412"/>
      <c r="AC345" s="413"/>
      <c r="AD345" s="414"/>
      <c r="AE345" s="1"/>
      <c r="AF345" s="1"/>
      <c r="AG345" s="1"/>
      <c r="AH345" s="1"/>
      <c r="AI345" s="1"/>
      <c r="AJ345" s="1"/>
      <c r="AK345" s="1"/>
      <c r="AL345" s="1"/>
      <c r="AM345" s="1"/>
      <c r="AN345" s="1"/>
      <c r="AO345" s="1"/>
      <c r="AP345" s="1"/>
      <c r="AQ345" s="1"/>
      <c r="AR345" s="1"/>
      <c r="AS345" s="1"/>
      <c r="AT345" s="1"/>
      <c r="AU345" s="1"/>
      <c r="AV345" s="1"/>
      <c r="AW345" s="1"/>
    </row>
    <row r="346" spans="1:49" customFormat="1">
      <c r="A346" s="80"/>
      <c r="B346" s="78"/>
      <c r="C346" s="411"/>
      <c r="D346" s="271"/>
      <c r="E346" s="1084"/>
      <c r="F346" s="1"/>
      <c r="G346" s="450" t="s">
        <v>468</v>
      </c>
      <c r="H346" s="1582" t="s">
        <v>640</v>
      </c>
      <c r="I346" s="1582"/>
      <c r="J346" s="1582"/>
      <c r="K346" s="1582"/>
      <c r="L346" s="1582"/>
      <c r="M346" s="1582"/>
      <c r="N346" s="1582"/>
      <c r="O346" s="1582"/>
      <c r="P346" s="1582"/>
      <c r="Q346" s="1582"/>
      <c r="R346" s="1582"/>
      <c r="S346" s="1582"/>
      <c r="T346" s="1582"/>
      <c r="U346" s="1583"/>
      <c r="V346" s="1532" t="s">
        <v>637</v>
      </c>
      <c r="W346" s="1533"/>
      <c r="X346" s="1533"/>
      <c r="Y346" s="1533"/>
      <c r="Z346" s="1534"/>
      <c r="AA346" s="73"/>
      <c r="AB346" s="412"/>
      <c r="AC346" s="413"/>
      <c r="AD346" s="414"/>
      <c r="AE346" s="1"/>
      <c r="AF346" s="1"/>
      <c r="AG346" s="1"/>
      <c r="AH346" s="1"/>
      <c r="AI346" s="1"/>
      <c r="AJ346" s="1"/>
      <c r="AK346" s="1"/>
      <c r="AL346" s="1"/>
      <c r="AM346" s="1"/>
      <c r="AN346" s="1"/>
      <c r="AO346" s="1"/>
      <c r="AP346" s="1"/>
      <c r="AQ346" s="1"/>
      <c r="AR346" s="1"/>
      <c r="AS346" s="1"/>
      <c r="AT346" s="1"/>
      <c r="AU346" s="1"/>
      <c r="AV346" s="1"/>
      <c r="AW346" s="1"/>
    </row>
    <row r="347" spans="1:49" customFormat="1">
      <c r="A347" s="80"/>
      <c r="B347" s="78"/>
      <c r="C347" s="411"/>
      <c r="D347" s="271"/>
      <c r="E347" s="1084"/>
      <c r="F347" s="1"/>
      <c r="G347" s="471" t="s">
        <v>470</v>
      </c>
      <c r="H347" s="1737" t="s">
        <v>641</v>
      </c>
      <c r="I347" s="1737"/>
      <c r="J347" s="1737"/>
      <c r="K347" s="1737"/>
      <c r="L347" s="1737"/>
      <c r="M347" s="1737"/>
      <c r="N347" s="1737"/>
      <c r="O347" s="1737"/>
      <c r="P347" s="1737"/>
      <c r="Q347" s="1737"/>
      <c r="R347" s="1737"/>
      <c r="S347" s="1737"/>
      <c r="T347" s="1737"/>
      <c r="U347" s="1738"/>
      <c r="V347" s="1532" t="s">
        <v>637</v>
      </c>
      <c r="W347" s="1533"/>
      <c r="X347" s="1533"/>
      <c r="Y347" s="1533"/>
      <c r="Z347" s="1534"/>
      <c r="AA347" s="73"/>
      <c r="AB347" s="412"/>
      <c r="AC347" s="413"/>
      <c r="AD347" s="414"/>
      <c r="AE347" s="1"/>
      <c r="AF347" s="1"/>
      <c r="AG347" s="1"/>
      <c r="AH347" s="1"/>
      <c r="AI347" s="1"/>
      <c r="AJ347" s="1"/>
      <c r="AK347" s="1"/>
      <c r="AL347" s="1"/>
      <c r="AM347" s="1"/>
      <c r="AN347" s="1"/>
      <c r="AO347" s="1"/>
      <c r="AP347" s="1"/>
      <c r="AQ347" s="1"/>
      <c r="AR347" s="1"/>
      <c r="AS347" s="1"/>
      <c r="AT347" s="1"/>
      <c r="AU347" s="1"/>
      <c r="AV347" s="1"/>
      <c r="AW347" s="1"/>
    </row>
    <row r="348" spans="1:49" customFormat="1" ht="13.8" thickBot="1">
      <c r="A348" s="80"/>
      <c r="B348" s="78"/>
      <c r="C348" s="411"/>
      <c r="D348" s="271"/>
      <c r="E348" s="1084"/>
      <c r="F348" s="1"/>
      <c r="G348" s="55"/>
      <c r="H348" s="55"/>
      <c r="I348" s="310"/>
      <c r="J348" s="310"/>
      <c r="K348" s="310"/>
      <c r="L348" s="310"/>
      <c r="M348" s="310"/>
      <c r="N348" s="310"/>
      <c r="O348" s="310"/>
      <c r="P348" s="310"/>
      <c r="Q348" s="310"/>
      <c r="R348" s="310"/>
      <c r="S348" s="310"/>
      <c r="T348" s="310"/>
      <c r="U348" s="310"/>
      <c r="V348" s="310"/>
      <c r="W348" s="310"/>
      <c r="X348" s="310"/>
      <c r="Y348" s="310"/>
      <c r="Z348" s="310"/>
      <c r="AA348" s="73"/>
      <c r="AB348" s="412"/>
      <c r="AC348" s="413"/>
      <c r="AD348" s="414"/>
      <c r="AE348" s="1"/>
      <c r="AF348" s="1"/>
      <c r="AG348" s="1"/>
      <c r="AH348" s="1"/>
      <c r="AI348" s="1"/>
      <c r="AJ348" s="1"/>
      <c r="AK348" s="1"/>
      <c r="AL348" s="1"/>
      <c r="AM348" s="1"/>
      <c r="AN348" s="1"/>
      <c r="AO348" s="1"/>
      <c r="AP348" s="1"/>
      <c r="AQ348" s="1"/>
      <c r="AR348" s="1"/>
      <c r="AS348" s="1"/>
      <c r="AT348" s="1"/>
      <c r="AU348" s="1"/>
      <c r="AV348" s="1"/>
      <c r="AW348" s="1"/>
    </row>
    <row r="349" spans="1:49" customFormat="1" ht="14.25" customHeight="1" thickTop="1">
      <c r="A349" s="80"/>
      <c r="B349" s="78"/>
      <c r="C349" s="85"/>
      <c r="D349" s="372"/>
      <c r="E349" s="1084"/>
      <c r="F349" s="1"/>
      <c r="G349" s="472">
        <v>1</v>
      </c>
      <c r="H349" s="1630" t="s">
        <v>642</v>
      </c>
      <c r="I349" s="1630"/>
      <c r="J349" s="1630"/>
      <c r="K349" s="1630"/>
      <c r="L349" s="1631"/>
      <c r="M349" s="114"/>
      <c r="N349" s="472">
        <v>2</v>
      </c>
      <c r="O349" s="1630" t="s">
        <v>643</v>
      </c>
      <c r="P349" s="1630"/>
      <c r="Q349" s="1630"/>
      <c r="R349" s="1630"/>
      <c r="S349" s="1631"/>
      <c r="T349" s="310"/>
      <c r="U349" s="473">
        <v>3</v>
      </c>
      <c r="V349" s="1734" t="s">
        <v>644</v>
      </c>
      <c r="W349" s="1734"/>
      <c r="X349" s="1734"/>
      <c r="Y349" s="1734"/>
      <c r="Z349" s="1735"/>
      <c r="AA349" s="73"/>
      <c r="AB349" s="412"/>
      <c r="AC349" s="413"/>
      <c r="AD349" s="414"/>
      <c r="AE349" s="1"/>
      <c r="AF349" s="1"/>
      <c r="AG349" s="1"/>
      <c r="AH349" s="1"/>
      <c r="AI349" s="1"/>
      <c r="AJ349" s="1"/>
      <c r="AK349" s="1"/>
      <c r="AL349" s="1"/>
      <c r="AM349" s="1"/>
      <c r="AN349" s="1"/>
      <c r="AO349" s="1"/>
      <c r="AP349" s="1"/>
      <c r="AQ349" s="1"/>
      <c r="AR349" s="1"/>
      <c r="AS349" s="1"/>
      <c r="AT349" s="1"/>
      <c r="AU349" s="1"/>
      <c r="AV349" s="1"/>
      <c r="AW349" s="1"/>
    </row>
    <row r="350" spans="1:49" customFormat="1">
      <c r="A350" s="80"/>
      <c r="B350" s="78"/>
      <c r="C350" s="85"/>
      <c r="D350" s="372"/>
      <c r="E350" s="1084"/>
      <c r="F350" s="1"/>
      <c r="G350" s="474"/>
      <c r="H350" s="1636"/>
      <c r="I350" s="1636"/>
      <c r="J350" s="1636"/>
      <c r="K350" s="1636"/>
      <c r="L350" s="1637"/>
      <c r="M350" s="55"/>
      <c r="N350" s="474"/>
      <c r="O350" s="1636"/>
      <c r="P350" s="1636"/>
      <c r="Q350" s="1636"/>
      <c r="R350" s="1636"/>
      <c r="S350" s="1637"/>
      <c r="T350" s="310"/>
      <c r="U350" s="475"/>
      <c r="V350" s="476"/>
      <c r="W350" s="476"/>
      <c r="X350" s="476"/>
      <c r="Y350" s="476"/>
      <c r="Z350" s="477"/>
      <c r="AA350" s="73"/>
      <c r="AB350" s="412"/>
      <c r="AC350" s="413"/>
      <c r="AD350" s="414"/>
      <c r="AE350" s="1"/>
      <c r="AF350" s="1"/>
      <c r="AG350" s="1"/>
      <c r="AH350" s="1"/>
      <c r="AI350" s="1"/>
      <c r="AJ350" s="1"/>
      <c r="AK350" s="1"/>
      <c r="AL350" s="1"/>
      <c r="AM350" s="1"/>
      <c r="AN350" s="1"/>
      <c r="AO350" s="1"/>
      <c r="AP350" s="1"/>
      <c r="AQ350" s="1"/>
      <c r="AR350" s="1"/>
      <c r="AS350" s="1"/>
      <c r="AT350" s="1"/>
      <c r="AU350" s="1"/>
      <c r="AV350" s="1"/>
      <c r="AW350" s="1"/>
    </row>
    <row r="351" spans="1:49" customFormat="1" ht="13.8" thickBot="1">
      <c r="A351" s="80"/>
      <c r="B351" s="78"/>
      <c r="C351" s="55"/>
      <c r="D351" s="376"/>
      <c r="E351" s="1084"/>
      <c r="F351" s="1"/>
      <c r="G351" s="1666"/>
      <c r="H351" s="1667"/>
      <c r="I351" s="1667"/>
      <c r="J351" s="1667"/>
      <c r="K351" s="1667"/>
      <c r="L351" s="367" t="s">
        <v>532</v>
      </c>
      <c r="M351" s="456" t="s">
        <v>645</v>
      </c>
      <c r="N351" s="1666"/>
      <c r="O351" s="1667"/>
      <c r="P351" s="1667"/>
      <c r="Q351" s="1667"/>
      <c r="R351" s="1667"/>
      <c r="S351" s="367" t="s">
        <v>532</v>
      </c>
      <c r="T351" s="456" t="s">
        <v>581</v>
      </c>
      <c r="U351" s="1732" t="str">
        <f>IF((G351+N351=0),"",G351+N351)</f>
        <v/>
      </c>
      <c r="V351" s="1733"/>
      <c r="W351" s="1733"/>
      <c r="X351" s="1733"/>
      <c r="Y351" s="1733"/>
      <c r="Z351" s="478" t="s">
        <v>532</v>
      </c>
      <c r="AA351" s="73"/>
      <c r="AB351" s="412"/>
      <c r="AC351" s="413"/>
      <c r="AD351" s="414"/>
      <c r="AE351" s="1"/>
      <c r="AF351" s="1"/>
      <c r="AG351" s="1"/>
      <c r="AH351" s="1"/>
      <c r="AI351" s="1"/>
      <c r="AJ351" s="1"/>
      <c r="AK351" s="1"/>
      <c r="AL351" s="1"/>
      <c r="AM351" s="1"/>
      <c r="AN351" s="1"/>
      <c r="AO351" s="1"/>
      <c r="AP351" s="1"/>
      <c r="AQ351" s="1"/>
      <c r="AR351" s="1"/>
      <c r="AS351" s="1"/>
      <c r="AT351" s="1"/>
      <c r="AU351" s="1"/>
      <c r="AV351" s="1"/>
      <c r="AW351" s="1"/>
    </row>
    <row r="352" spans="1:49" customFormat="1" ht="14.4" thickTop="1" thickBot="1">
      <c r="A352" s="80"/>
      <c r="B352" s="78"/>
      <c r="C352" s="55"/>
      <c r="D352" s="376"/>
      <c r="E352" s="1084"/>
      <c r="F352" s="1"/>
      <c r="G352" s="55"/>
      <c r="H352" s="55"/>
      <c r="I352" s="310"/>
      <c r="J352" s="310"/>
      <c r="K352" s="310"/>
      <c r="L352" s="310"/>
      <c r="M352" s="310"/>
      <c r="N352" s="310"/>
      <c r="O352" s="310"/>
      <c r="P352" s="310"/>
      <c r="Q352" s="310"/>
      <c r="R352" s="310"/>
      <c r="S352" s="310"/>
      <c r="T352" s="310"/>
      <c r="U352" s="310"/>
      <c r="V352" s="310"/>
      <c r="W352" s="310"/>
      <c r="X352" s="310"/>
      <c r="Y352" s="310"/>
      <c r="Z352" s="310"/>
      <c r="AA352" s="73"/>
      <c r="AB352" s="412"/>
      <c r="AC352" s="413"/>
      <c r="AD352" s="414"/>
      <c r="AE352" s="258"/>
      <c r="AF352" s="1"/>
      <c r="AG352" s="1"/>
      <c r="AH352" s="1"/>
      <c r="AI352" s="1"/>
      <c r="AJ352" s="1"/>
      <c r="AK352" s="1"/>
      <c r="AL352" s="1"/>
      <c r="AM352" s="1"/>
      <c r="AN352" s="1"/>
      <c r="AO352" s="1"/>
      <c r="AP352" s="1"/>
      <c r="AQ352" s="1"/>
      <c r="AR352" s="1"/>
      <c r="AS352" s="1"/>
      <c r="AT352" s="1"/>
      <c r="AU352" s="1"/>
      <c r="AV352" s="1"/>
      <c r="AW352" s="1"/>
    </row>
    <row r="353" spans="1:49" customFormat="1" ht="14.25" customHeight="1" thickTop="1">
      <c r="A353" s="80"/>
      <c r="B353" s="78"/>
      <c r="C353" s="55"/>
      <c r="D353" s="376"/>
      <c r="E353" s="1084"/>
      <c r="F353" s="1"/>
      <c r="G353" s="472">
        <v>4</v>
      </c>
      <c r="H353" s="1630" t="s">
        <v>646</v>
      </c>
      <c r="I353" s="1630"/>
      <c r="J353" s="1630"/>
      <c r="K353" s="1630"/>
      <c r="L353" s="1631"/>
      <c r="M353" s="1"/>
      <c r="N353" s="1"/>
      <c r="O353" s="1"/>
      <c r="P353" s="1"/>
      <c r="Q353" s="473">
        <v>5</v>
      </c>
      <c r="R353" s="1734" t="s">
        <v>647</v>
      </c>
      <c r="S353" s="1734"/>
      <c r="T353" s="1734"/>
      <c r="U353" s="1734"/>
      <c r="V353" s="1735"/>
      <c r="W353" s="1"/>
      <c r="X353" s="1"/>
      <c r="Y353" s="1"/>
      <c r="Z353" s="1"/>
      <c r="AA353" s="73"/>
      <c r="AB353" s="412"/>
      <c r="AC353" s="413"/>
      <c r="AD353" s="414"/>
      <c r="AE353" s="1"/>
      <c r="AF353" s="1"/>
      <c r="AG353" s="1"/>
      <c r="AH353" s="1"/>
      <c r="AI353" s="1"/>
      <c r="AJ353" s="1"/>
      <c r="AK353" s="1"/>
      <c r="AL353" s="1"/>
      <c r="AM353" s="1"/>
      <c r="AN353" s="1"/>
      <c r="AO353" s="1"/>
      <c r="AP353" s="1"/>
      <c r="AQ353" s="1"/>
      <c r="AR353" s="1"/>
      <c r="AS353" s="1"/>
      <c r="AT353" s="1"/>
      <c r="AU353" s="1"/>
      <c r="AV353" s="1"/>
      <c r="AW353" s="1"/>
    </row>
    <row r="354" spans="1:49" customFormat="1">
      <c r="A354" s="80"/>
      <c r="B354" s="78"/>
      <c r="C354" s="55"/>
      <c r="D354" s="376"/>
      <c r="E354" s="1084"/>
      <c r="F354" s="1"/>
      <c r="G354" s="479"/>
      <c r="H354" s="1636"/>
      <c r="I354" s="1636"/>
      <c r="J354" s="1636"/>
      <c r="K354" s="1636"/>
      <c r="L354" s="1637"/>
      <c r="M354" s="456" t="s">
        <v>626</v>
      </c>
      <c r="N354" s="1730">
        <v>0.05</v>
      </c>
      <c r="O354" s="1731"/>
      <c r="P354" s="480" t="s">
        <v>581</v>
      </c>
      <c r="Q354" s="475"/>
      <c r="R354" s="1636"/>
      <c r="S354" s="1636"/>
      <c r="T354" s="1636"/>
      <c r="U354" s="1636"/>
      <c r="V354" s="1736"/>
      <c r="W354" s="1"/>
      <c r="X354" s="1"/>
      <c r="Y354" s="1"/>
      <c r="Z354" s="1"/>
      <c r="AA354" s="73"/>
      <c r="AB354" s="412"/>
      <c r="AC354" s="413"/>
      <c r="AD354" s="414"/>
      <c r="AE354" s="1"/>
      <c r="AF354" s="1"/>
      <c r="AG354" s="1"/>
      <c r="AH354" s="1"/>
      <c r="AI354" s="1"/>
      <c r="AJ354" s="1"/>
      <c r="AK354" s="1"/>
      <c r="AL354" s="1"/>
      <c r="AM354" s="1"/>
      <c r="AN354" s="1"/>
      <c r="AO354" s="1"/>
      <c r="AP354" s="1"/>
      <c r="AQ354" s="1"/>
      <c r="AR354" s="1"/>
      <c r="AS354" s="1"/>
      <c r="AT354" s="1"/>
      <c r="AU354" s="1"/>
      <c r="AV354" s="1"/>
      <c r="AW354" s="1"/>
    </row>
    <row r="355" spans="1:49" customFormat="1" ht="13.8" thickBot="1">
      <c r="A355" s="80"/>
      <c r="B355" s="78"/>
      <c r="C355" s="55"/>
      <c r="D355" s="376"/>
      <c r="E355" s="1084"/>
      <c r="F355" s="1"/>
      <c r="G355" s="1580"/>
      <c r="H355" s="1581"/>
      <c r="I355" s="1581"/>
      <c r="J355" s="1581"/>
      <c r="K355" s="1581"/>
      <c r="L355" s="367" t="s">
        <v>532</v>
      </c>
      <c r="M355" s="310"/>
      <c r="N355" s="310"/>
      <c r="O355" s="310"/>
      <c r="P355" s="310"/>
      <c r="Q355" s="1640" t="str">
        <f>IF((G355*0.05=0),"",ROUND((G355*0.05),1))</f>
        <v/>
      </c>
      <c r="R355" s="1641"/>
      <c r="S355" s="1641"/>
      <c r="T355" s="1641"/>
      <c r="U355" s="1641"/>
      <c r="V355" s="478" t="s">
        <v>532</v>
      </c>
      <c r="W355" s="310"/>
      <c r="X355" s="310"/>
      <c r="Y355" s="310"/>
      <c r="Z355" s="310"/>
      <c r="AA355" s="73"/>
      <c r="AB355" s="412"/>
      <c r="AC355" s="413"/>
      <c r="AD355" s="414"/>
      <c r="AE355" s="1"/>
      <c r="AF355" s="1"/>
      <c r="AG355" s="1"/>
      <c r="AH355" s="1"/>
      <c r="AI355" s="1"/>
      <c r="AJ355" s="1"/>
      <c r="AK355" s="1"/>
      <c r="AL355" s="1"/>
      <c r="AM355" s="1"/>
      <c r="AN355" s="1"/>
      <c r="AO355" s="1"/>
      <c r="AP355" s="1"/>
      <c r="AQ355" s="1"/>
      <c r="AR355" s="1"/>
      <c r="AS355" s="1"/>
      <c r="AT355" s="1"/>
      <c r="AU355" s="1"/>
      <c r="AV355" s="1"/>
      <c r="AW355" s="1"/>
    </row>
    <row r="356" spans="1:49" customFormat="1" ht="6.6" customHeight="1" thickTop="1">
      <c r="A356" s="91"/>
      <c r="B356" s="92"/>
      <c r="C356" s="357"/>
      <c r="D356" s="377"/>
      <c r="E356" s="196"/>
      <c r="F356" s="56"/>
      <c r="G356" s="481"/>
      <c r="H356" s="481"/>
      <c r="I356" s="481"/>
      <c r="J356" s="481"/>
      <c r="K356" s="481"/>
      <c r="L356" s="79"/>
      <c r="M356" s="144"/>
      <c r="N356" s="144"/>
      <c r="O356" s="144"/>
      <c r="P356" s="144"/>
      <c r="Q356" s="144"/>
      <c r="R356" s="144"/>
      <c r="S356" s="144"/>
      <c r="T356" s="144"/>
      <c r="U356" s="144"/>
      <c r="V356" s="144"/>
      <c r="W356" s="144"/>
      <c r="X356" s="144"/>
      <c r="Y356" s="144"/>
      <c r="Z356" s="144"/>
      <c r="AA356" s="96"/>
      <c r="AB356" s="420"/>
      <c r="AC356" s="421"/>
      <c r="AD356" s="422"/>
      <c r="AE356" s="1"/>
      <c r="AF356" s="1"/>
      <c r="AG356" s="1"/>
      <c r="AH356" s="1"/>
      <c r="AI356" s="1"/>
      <c r="AJ356" s="1"/>
      <c r="AK356" s="1"/>
      <c r="AL356" s="1"/>
      <c r="AM356" s="1"/>
      <c r="AN356" s="1"/>
      <c r="AO356" s="1"/>
      <c r="AP356" s="1"/>
      <c r="AQ356" s="1"/>
      <c r="AR356" s="1"/>
      <c r="AS356" s="1"/>
      <c r="AT356" s="1"/>
      <c r="AU356" s="1"/>
      <c r="AV356" s="1"/>
      <c r="AW356" s="1"/>
    </row>
    <row r="357" spans="1:49" customFormat="1" ht="6.6" customHeight="1">
      <c r="A357" s="80"/>
      <c r="B357" s="85"/>
      <c r="C357" s="55"/>
      <c r="D357" s="376"/>
      <c r="E357" s="84"/>
      <c r="F357" s="1"/>
      <c r="G357" s="482"/>
      <c r="H357" s="482"/>
      <c r="I357" s="482"/>
      <c r="J357" s="482"/>
      <c r="K357" s="482"/>
      <c r="L357" s="9"/>
      <c r="M357" s="310"/>
      <c r="N357" s="310"/>
      <c r="O357" s="310"/>
      <c r="P357" s="310"/>
      <c r="Q357" s="310"/>
      <c r="R357" s="310"/>
      <c r="S357" s="310"/>
      <c r="T357" s="310"/>
      <c r="U357" s="310"/>
      <c r="V357" s="310"/>
      <c r="W357" s="310"/>
      <c r="X357" s="310"/>
      <c r="Y357" s="310"/>
      <c r="Z357" s="310"/>
      <c r="AA357" s="73"/>
      <c r="AB357" s="412"/>
      <c r="AC357" s="413"/>
      <c r="AD357" s="414"/>
      <c r="AE357" s="1"/>
      <c r="AF357" s="1"/>
      <c r="AG357" s="1"/>
      <c r="AH357" s="1"/>
      <c r="AI357" s="1"/>
      <c r="AJ357" s="1"/>
      <c r="AK357" s="1"/>
      <c r="AL357" s="1"/>
      <c r="AM357" s="1"/>
      <c r="AN357" s="1"/>
      <c r="AO357" s="1"/>
      <c r="AP357" s="1"/>
      <c r="AQ357" s="1"/>
      <c r="AR357" s="1"/>
      <c r="AS357" s="1"/>
      <c r="AT357" s="1"/>
      <c r="AU357" s="1"/>
      <c r="AV357" s="1"/>
      <c r="AW357" s="1"/>
    </row>
    <row r="358" spans="1:49" customFormat="1">
      <c r="A358" s="80"/>
      <c r="B358" s="78"/>
      <c r="C358" s="113"/>
      <c r="D358" s="372"/>
      <c r="E358" s="84"/>
      <c r="F358" s="1"/>
      <c r="G358" s="1"/>
      <c r="H358" s="1"/>
      <c r="I358" s="1"/>
      <c r="J358" s="1"/>
      <c r="K358" s="1"/>
      <c r="L358" s="1"/>
      <c r="M358" s="1"/>
      <c r="N358" s="1"/>
      <c r="O358" s="1"/>
      <c r="P358" s="1"/>
      <c r="Q358" s="1"/>
      <c r="R358" s="1"/>
      <c r="S358" s="1"/>
      <c r="T358" s="1"/>
      <c r="U358" s="1"/>
      <c r="V358" s="1"/>
      <c r="W358" s="1"/>
      <c r="X358" s="1"/>
      <c r="Y358" s="1"/>
      <c r="Z358" s="1"/>
      <c r="AA358" s="1"/>
      <c r="AB358" s="398"/>
      <c r="AC358" s="399"/>
      <c r="AD358" s="400"/>
      <c r="AE358" s="1"/>
      <c r="AF358" s="1"/>
      <c r="AG358" s="1"/>
      <c r="AH358" s="1"/>
      <c r="AI358" s="1"/>
      <c r="AJ358" s="1"/>
      <c r="AK358" s="1"/>
      <c r="AL358" s="1"/>
      <c r="AM358" s="1"/>
      <c r="AN358" s="1"/>
      <c r="AO358" s="1"/>
      <c r="AP358" s="1"/>
      <c r="AQ358" s="1"/>
      <c r="AR358" s="1"/>
      <c r="AS358" s="1"/>
      <c r="AT358" s="1"/>
      <c r="AU358" s="1"/>
      <c r="AV358" s="1"/>
      <c r="AW358" s="1"/>
    </row>
    <row r="359" spans="1:49" ht="13.5" customHeight="1">
      <c r="A359" s="1074" t="s">
        <v>648</v>
      </c>
      <c r="B359" s="1477">
        <v>23</v>
      </c>
      <c r="C359" s="1266" t="s">
        <v>649</v>
      </c>
      <c r="D359" s="1273" t="s">
        <v>436</v>
      </c>
      <c r="E359" s="1084" t="s">
        <v>650</v>
      </c>
      <c r="G359" s="1075" t="s">
        <v>49</v>
      </c>
      <c r="H359" s="1075"/>
      <c r="I359" s="1075"/>
      <c r="J359" s="1075"/>
      <c r="K359" s="1075"/>
      <c r="L359" s="1075"/>
      <c r="M359" s="1075"/>
      <c r="N359" s="1455" t="s">
        <v>148</v>
      </c>
      <c r="O359" s="1455"/>
      <c r="P359" s="1455"/>
      <c r="Q359" s="1455"/>
      <c r="R359" s="1455"/>
      <c r="S359" s="1455"/>
      <c r="T359" s="1455"/>
      <c r="U359" s="1455"/>
      <c r="V359" s="1455"/>
      <c r="W359" s="114"/>
      <c r="X359" s="114"/>
      <c r="Y359" s="114"/>
      <c r="Z359" s="114"/>
      <c r="AA359" s="114"/>
      <c r="AB359" s="1456" t="s">
        <v>90</v>
      </c>
      <c r="AC359" s="1457"/>
      <c r="AD359" s="1458"/>
      <c r="AF359" s="391"/>
      <c r="AG359" s="265"/>
      <c r="AH359" s="265"/>
      <c r="AI359" s="265"/>
      <c r="AR359" s="73"/>
    </row>
    <row r="360" spans="1:49" ht="13.5" customHeight="1">
      <c r="A360" s="1074"/>
      <c r="B360" s="1477"/>
      <c r="C360" s="1266"/>
      <c r="D360" s="1273"/>
      <c r="E360" s="1084"/>
      <c r="G360" s="1075"/>
      <c r="H360" s="1075"/>
      <c r="I360" s="1075"/>
      <c r="J360" s="1075"/>
      <c r="K360" s="1075"/>
      <c r="L360" s="1075"/>
      <c r="M360" s="1075"/>
      <c r="N360" s="1455"/>
      <c r="O360" s="1455"/>
      <c r="P360" s="1455"/>
      <c r="Q360" s="1455"/>
      <c r="R360" s="1455"/>
      <c r="S360" s="1455"/>
      <c r="T360" s="1455"/>
      <c r="U360" s="1455"/>
      <c r="V360" s="1455"/>
      <c r="W360" s="114"/>
      <c r="X360" s="114"/>
      <c r="Y360" s="114"/>
      <c r="Z360" s="114"/>
      <c r="AA360" s="114"/>
      <c r="AB360" s="1456"/>
      <c r="AC360" s="1457"/>
      <c r="AD360" s="1458"/>
      <c r="AF360" s="72"/>
      <c r="AR360" s="73"/>
    </row>
    <row r="361" spans="1:49" ht="13.5" customHeight="1">
      <c r="A361" s="1074"/>
      <c r="B361" s="1477"/>
      <c r="C361" s="1266"/>
      <c r="D361" s="1273"/>
      <c r="E361" s="1084"/>
      <c r="AB361" s="1456"/>
      <c r="AC361" s="1457"/>
      <c r="AD361" s="1458"/>
      <c r="AF361" s="72"/>
      <c r="AR361" s="73"/>
    </row>
    <row r="362" spans="1:49" ht="13.5" customHeight="1">
      <c r="A362" s="1074"/>
      <c r="B362" s="1477"/>
      <c r="C362" s="1266"/>
      <c r="D362" s="1273"/>
      <c r="E362" s="1084"/>
      <c r="G362" s="1480" t="s">
        <v>651</v>
      </c>
      <c r="H362" s="1480"/>
      <c r="I362" s="1480"/>
      <c r="J362" s="1480"/>
      <c r="K362" s="1480"/>
      <c r="L362" s="1480"/>
      <c r="M362" s="1480"/>
      <c r="N362" s="1480"/>
      <c r="O362" s="1480"/>
      <c r="P362" s="1480"/>
      <c r="Q362" s="1480"/>
      <c r="R362" s="1480"/>
      <c r="S362" s="1480"/>
      <c r="T362" s="1480" t="s">
        <v>613</v>
      </c>
      <c r="U362" s="1480"/>
      <c r="V362" s="1480"/>
      <c r="W362" s="1480"/>
      <c r="X362" s="1480"/>
      <c r="Y362" s="1480"/>
      <c r="Z362" s="1480"/>
      <c r="AA362" s="114"/>
      <c r="AB362" s="1456"/>
      <c r="AC362" s="1457"/>
      <c r="AD362" s="1458"/>
      <c r="AF362" s="395"/>
      <c r="AG362" s="396"/>
      <c r="AI362" s="121"/>
      <c r="AR362" s="73"/>
    </row>
    <row r="363" spans="1:49" ht="13.5" customHeight="1">
      <c r="A363" s="1074"/>
      <c r="B363" s="1477"/>
      <c r="C363" s="1266"/>
      <c r="D363" s="1273"/>
      <c r="E363" s="1084"/>
      <c r="G363" s="1749"/>
      <c r="H363" s="1749"/>
      <c r="I363" s="1749"/>
      <c r="J363" s="1749"/>
      <c r="K363" s="1749"/>
      <c r="L363" s="1749"/>
      <c r="M363" s="1749"/>
      <c r="N363" s="1749"/>
      <c r="O363" s="1749"/>
      <c r="P363" s="1749"/>
      <c r="Q363" s="1749"/>
      <c r="R363" s="1749"/>
      <c r="S363" s="1749"/>
      <c r="T363" s="1750"/>
      <c r="U363" s="1751"/>
      <c r="V363" s="1751"/>
      <c r="W363" s="1751"/>
      <c r="X363" s="1751"/>
      <c r="Y363" s="1751"/>
      <c r="Z363" s="200" t="s">
        <v>532</v>
      </c>
      <c r="AA363" s="114"/>
      <c r="AB363" s="1456"/>
      <c r="AC363" s="1457"/>
      <c r="AD363" s="1458"/>
      <c r="AF363" s="392"/>
      <c r="AG363" s="393"/>
      <c r="AH363" s="393"/>
      <c r="AI363" s="393"/>
      <c r="AJ363" s="393"/>
      <c r="AK363" s="393"/>
      <c r="AL363" s="393"/>
      <c r="AM363" s="393"/>
      <c r="AN363" s="393"/>
      <c r="AO363" s="393"/>
      <c r="AP363" s="56"/>
      <c r="AQ363" s="393"/>
      <c r="AR363" s="394"/>
    </row>
    <row r="364" spans="1:49" ht="13.5" customHeight="1">
      <c r="A364" s="1074"/>
      <c r="B364" s="1477"/>
      <c r="C364" s="1266"/>
      <c r="D364" s="1273"/>
      <c r="E364" s="1084"/>
      <c r="G364" s="1749"/>
      <c r="H364" s="1749"/>
      <c r="I364" s="1749"/>
      <c r="J364" s="1749"/>
      <c r="K364" s="1749"/>
      <c r="L364" s="1749"/>
      <c r="M364" s="1749"/>
      <c r="N364" s="1749"/>
      <c r="O364" s="1749"/>
      <c r="P364" s="1749"/>
      <c r="Q364" s="1749"/>
      <c r="R364" s="1749"/>
      <c r="S364" s="1749"/>
      <c r="T364" s="1750"/>
      <c r="U364" s="1751"/>
      <c r="V364" s="1751"/>
      <c r="W364" s="1751"/>
      <c r="X364" s="1751"/>
      <c r="Y364" s="1751"/>
      <c r="Z364" s="200" t="s">
        <v>532</v>
      </c>
      <c r="AB364" s="1456"/>
      <c r="AC364" s="1457"/>
      <c r="AD364" s="1458"/>
    </row>
    <row r="365" spans="1:49" ht="13.5" customHeight="1">
      <c r="A365" s="1074"/>
      <c r="B365" s="1477"/>
      <c r="C365" s="1266"/>
      <c r="D365" s="1273"/>
      <c r="E365" s="1084"/>
      <c r="G365" s="1749"/>
      <c r="H365" s="1749"/>
      <c r="I365" s="1749"/>
      <c r="J365" s="1749"/>
      <c r="K365" s="1749"/>
      <c r="L365" s="1749"/>
      <c r="M365" s="1749"/>
      <c r="N365" s="1749"/>
      <c r="O365" s="1749"/>
      <c r="P365" s="1749"/>
      <c r="Q365" s="1749"/>
      <c r="R365" s="1749"/>
      <c r="S365" s="1749"/>
      <c r="T365" s="1750"/>
      <c r="U365" s="1751"/>
      <c r="V365" s="1751"/>
      <c r="W365" s="1751"/>
      <c r="X365" s="1751"/>
      <c r="Y365" s="1751"/>
      <c r="Z365" s="200" t="s">
        <v>532</v>
      </c>
      <c r="AA365" s="73"/>
      <c r="AB365" s="1456"/>
      <c r="AC365" s="1457"/>
      <c r="AD365" s="1458"/>
    </row>
    <row r="366" spans="1:49" ht="13.5" customHeight="1">
      <c r="A366" s="1074"/>
      <c r="B366" s="1477"/>
      <c r="C366" s="1266"/>
      <c r="D366" s="1273"/>
      <c r="E366" s="1084"/>
      <c r="G366" s="114"/>
      <c r="H366" s="114"/>
      <c r="I366" s="114"/>
      <c r="J366" s="114"/>
      <c r="K366" s="114"/>
      <c r="L366" s="114"/>
      <c r="M366" s="114"/>
      <c r="N366" s="114"/>
      <c r="O366" s="114"/>
      <c r="P366" s="114"/>
      <c r="Q366" s="114"/>
      <c r="R366" s="114"/>
      <c r="S366" s="114"/>
      <c r="T366" s="114"/>
      <c r="U366" s="114"/>
      <c r="V366" s="114"/>
      <c r="W366" s="114"/>
      <c r="X366" s="114"/>
      <c r="Y366" s="114"/>
      <c r="Z366" s="114"/>
      <c r="AA366" s="73"/>
      <c r="AB366" s="1456"/>
      <c r="AC366" s="1457"/>
      <c r="AD366" s="1458"/>
    </row>
    <row r="367" spans="1:49">
      <c r="A367" s="80"/>
      <c r="B367" s="320"/>
      <c r="C367" s="371"/>
      <c r="D367" s="271"/>
      <c r="E367" s="84"/>
      <c r="G367" s="114"/>
      <c r="H367" s="114"/>
      <c r="I367" s="114"/>
      <c r="J367" s="114"/>
      <c r="K367" s="114"/>
      <c r="L367" s="114"/>
      <c r="M367" s="114"/>
      <c r="N367" s="114"/>
      <c r="O367" s="114"/>
      <c r="P367" s="114"/>
      <c r="Q367" s="114"/>
      <c r="R367" s="114"/>
      <c r="S367" s="114"/>
      <c r="T367" s="114"/>
      <c r="U367" s="114"/>
      <c r="V367" s="114"/>
      <c r="W367" s="114"/>
      <c r="X367" s="114"/>
      <c r="Y367" s="114"/>
      <c r="Z367" s="114"/>
      <c r="AB367" s="398"/>
      <c r="AC367" s="399"/>
      <c r="AD367" s="400"/>
    </row>
    <row r="368" spans="1:49" ht="13.5" customHeight="1">
      <c r="A368" s="1074"/>
      <c r="B368" s="1477">
        <v>24</v>
      </c>
      <c r="C368" s="1267" t="s">
        <v>652</v>
      </c>
      <c r="D368" s="1478" t="s">
        <v>436</v>
      </c>
      <c r="E368" s="1084" t="s">
        <v>653</v>
      </c>
      <c r="G368" s="1075" t="s">
        <v>49</v>
      </c>
      <c r="H368" s="1075"/>
      <c r="I368" s="1075"/>
      <c r="J368" s="1075"/>
      <c r="K368" s="1075"/>
      <c r="L368" s="1075"/>
      <c r="M368" s="1075"/>
      <c r="N368" s="1455" t="s">
        <v>508</v>
      </c>
      <c r="O368" s="1455"/>
      <c r="P368" s="1455"/>
      <c r="Q368" s="1455"/>
      <c r="R368" s="1455"/>
      <c r="S368" s="1455"/>
      <c r="T368" s="1455"/>
      <c r="U368" s="1455"/>
      <c r="V368" s="1455"/>
      <c r="W368" s="114"/>
      <c r="X368" s="114"/>
      <c r="Y368" s="114"/>
      <c r="Z368" s="114"/>
      <c r="AA368" s="114"/>
      <c r="AB368" s="1456" t="s">
        <v>90</v>
      </c>
      <c r="AC368" s="1457"/>
      <c r="AD368" s="1458"/>
      <c r="AF368" s="391"/>
      <c r="AG368" s="265"/>
      <c r="AH368" s="265"/>
      <c r="AI368" s="265"/>
      <c r="AR368" s="73"/>
    </row>
    <row r="369" spans="1:44" ht="13.5" customHeight="1">
      <c r="A369" s="1074"/>
      <c r="B369" s="1477"/>
      <c r="C369" s="1267"/>
      <c r="D369" s="1478"/>
      <c r="E369" s="1084"/>
      <c r="G369" s="1075"/>
      <c r="H369" s="1075"/>
      <c r="I369" s="1075"/>
      <c r="J369" s="1075"/>
      <c r="K369" s="1075"/>
      <c r="L369" s="1075"/>
      <c r="M369" s="1075"/>
      <c r="N369" s="1455"/>
      <c r="O369" s="1455"/>
      <c r="P369" s="1455"/>
      <c r="Q369" s="1455"/>
      <c r="R369" s="1455"/>
      <c r="S369" s="1455"/>
      <c r="T369" s="1455"/>
      <c r="U369" s="1455"/>
      <c r="V369" s="1455"/>
      <c r="W369" s="114"/>
      <c r="X369" s="114"/>
      <c r="Y369" s="114"/>
      <c r="Z369" s="114"/>
      <c r="AA369" s="114"/>
      <c r="AB369" s="1456"/>
      <c r="AC369" s="1457"/>
      <c r="AD369" s="1458"/>
      <c r="AF369" s="72"/>
      <c r="AR369" s="73"/>
    </row>
    <row r="370" spans="1:44" ht="13.5" customHeight="1">
      <c r="A370" s="1074"/>
      <c r="B370" s="1477"/>
      <c r="C370" s="1267"/>
      <c r="D370" s="1478"/>
      <c r="E370" s="1084"/>
      <c r="AB370" s="1456"/>
      <c r="AC370" s="1457"/>
      <c r="AD370" s="1458"/>
      <c r="AF370" s="72"/>
      <c r="AR370" s="73"/>
    </row>
    <row r="371" spans="1:44" ht="13.5" customHeight="1">
      <c r="A371" s="1074"/>
      <c r="B371" s="1477"/>
      <c r="C371" s="1267"/>
      <c r="D371" s="1478"/>
      <c r="E371" s="1084"/>
      <c r="G371" s="1406" t="s">
        <v>654</v>
      </c>
      <c r="H371" s="1406"/>
      <c r="I371" s="1406"/>
      <c r="J371" s="1406"/>
      <c r="K371" s="1406"/>
      <c r="L371" s="1406"/>
      <c r="M371" s="1406"/>
      <c r="N371" s="1406"/>
      <c r="O371" s="1406"/>
      <c r="P371" s="1406"/>
      <c r="Q371" s="1406"/>
      <c r="R371" s="1406"/>
      <c r="S371" s="114"/>
      <c r="T371" s="114"/>
      <c r="U371" s="114"/>
      <c r="V371" s="114"/>
      <c r="W371" s="114"/>
      <c r="X371" s="114"/>
      <c r="Y371" s="114"/>
      <c r="Z371" s="114"/>
      <c r="AA371" s="73"/>
      <c r="AB371" s="1456"/>
      <c r="AC371" s="1457"/>
      <c r="AD371" s="1458"/>
    </row>
    <row r="372" spans="1:44" ht="13.5" customHeight="1">
      <c r="A372" s="1074"/>
      <c r="B372" s="1477"/>
      <c r="C372" s="1267"/>
      <c r="D372" s="1478"/>
      <c r="E372" s="1084" t="s">
        <v>655</v>
      </c>
      <c r="G372" s="1764" t="s">
        <v>656</v>
      </c>
      <c r="H372" s="1752"/>
      <c r="I372" s="1752"/>
      <c r="J372" s="1752"/>
      <c r="K372" s="1753"/>
      <c r="L372" s="1764" t="s">
        <v>657</v>
      </c>
      <c r="M372" s="1752"/>
      <c r="N372" s="1752"/>
      <c r="O372" s="1752"/>
      <c r="P372" s="1752"/>
      <c r="Q372" s="1752"/>
      <c r="R372" s="1753"/>
      <c r="S372" s="1752" t="s">
        <v>658</v>
      </c>
      <c r="T372" s="1752"/>
      <c r="U372" s="1752"/>
      <c r="V372" s="1752"/>
      <c r="W372" s="1752"/>
      <c r="X372" s="1752"/>
      <c r="Y372" s="1752"/>
      <c r="Z372" s="1753"/>
      <c r="AA372" s="114"/>
      <c r="AB372" s="1456"/>
      <c r="AC372" s="1457"/>
      <c r="AD372" s="1458"/>
      <c r="AF372" s="391"/>
      <c r="AG372" s="265"/>
      <c r="AH372" s="265"/>
      <c r="AI372" s="265"/>
      <c r="AR372" s="73"/>
    </row>
    <row r="373" spans="1:44" ht="13.5" customHeight="1">
      <c r="A373" s="1074"/>
      <c r="B373" s="1477"/>
      <c r="C373" s="1267"/>
      <c r="D373" s="1478"/>
      <c r="E373" s="1084"/>
      <c r="G373" s="1754" t="s">
        <v>659</v>
      </c>
      <c r="H373" s="1755"/>
      <c r="I373" s="1755"/>
      <c r="J373" s="1755"/>
      <c r="K373" s="1756"/>
      <c r="L373" s="1757"/>
      <c r="M373" s="1758"/>
      <c r="N373" s="1758"/>
      <c r="O373" s="1758"/>
      <c r="P373" s="1758"/>
      <c r="Q373" s="1758"/>
      <c r="R373" s="1759"/>
      <c r="S373" s="1760"/>
      <c r="T373" s="1760"/>
      <c r="U373" s="200" t="s">
        <v>532</v>
      </c>
      <c r="V373" s="1761" t="s">
        <v>660</v>
      </c>
      <c r="W373" s="1762"/>
      <c r="X373" s="1762"/>
      <c r="Y373" s="1762"/>
      <c r="Z373" s="1763"/>
      <c r="AA373" s="114"/>
      <c r="AB373" s="1456"/>
      <c r="AC373" s="1457"/>
      <c r="AD373" s="1458"/>
      <c r="AF373" s="72"/>
      <c r="AR373" s="73"/>
    </row>
    <row r="374" spans="1:44" ht="13.5" customHeight="1">
      <c r="A374" s="1074"/>
      <c r="B374" s="1477"/>
      <c r="C374" s="1267"/>
      <c r="D374" s="1478"/>
      <c r="E374" s="1084"/>
      <c r="G374" s="1754" t="s">
        <v>659</v>
      </c>
      <c r="H374" s="1755"/>
      <c r="I374" s="1755"/>
      <c r="J374" s="1755"/>
      <c r="K374" s="1756"/>
      <c r="L374" s="1757"/>
      <c r="M374" s="1758"/>
      <c r="N374" s="1758"/>
      <c r="O374" s="1758"/>
      <c r="P374" s="1758"/>
      <c r="Q374" s="1758"/>
      <c r="R374" s="1759"/>
      <c r="S374" s="1760"/>
      <c r="T374" s="1760"/>
      <c r="U374" s="200" t="s">
        <v>532</v>
      </c>
      <c r="V374" s="1761" t="s">
        <v>660</v>
      </c>
      <c r="W374" s="1762"/>
      <c r="X374" s="1762"/>
      <c r="Y374" s="1762"/>
      <c r="Z374" s="1763"/>
      <c r="AB374" s="1456"/>
      <c r="AC374" s="1457"/>
      <c r="AD374" s="1458"/>
      <c r="AF374" s="72"/>
      <c r="AR374" s="73"/>
    </row>
    <row r="375" spans="1:44" ht="13.5" customHeight="1">
      <c r="A375" s="1074"/>
      <c r="B375" s="1477"/>
      <c r="C375" s="1267"/>
      <c r="D375" s="1478"/>
      <c r="E375" s="1084" t="s">
        <v>661</v>
      </c>
      <c r="G375" s="1754" t="s">
        <v>659</v>
      </c>
      <c r="H375" s="1755"/>
      <c r="I375" s="1755"/>
      <c r="J375" s="1755"/>
      <c r="K375" s="1756"/>
      <c r="L375" s="1757"/>
      <c r="M375" s="1758"/>
      <c r="N375" s="1758"/>
      <c r="O375" s="1758"/>
      <c r="P375" s="1758"/>
      <c r="Q375" s="1758"/>
      <c r="R375" s="1759"/>
      <c r="S375" s="1760"/>
      <c r="T375" s="1760"/>
      <c r="U375" s="200" t="s">
        <v>532</v>
      </c>
      <c r="V375" s="1761" t="s">
        <v>660</v>
      </c>
      <c r="W375" s="1762"/>
      <c r="X375" s="1762"/>
      <c r="Y375" s="1762"/>
      <c r="Z375" s="1763"/>
      <c r="AA375" s="114"/>
      <c r="AB375" s="1456"/>
      <c r="AC375" s="1457"/>
      <c r="AD375" s="1458"/>
      <c r="AF375" s="391"/>
      <c r="AG375" s="265"/>
      <c r="AH375" s="265"/>
      <c r="AI375" s="265"/>
      <c r="AR375" s="73"/>
    </row>
    <row r="376" spans="1:44" ht="13.5" customHeight="1">
      <c r="A376" s="1074"/>
      <c r="B376" s="1477"/>
      <c r="C376" s="1267"/>
      <c r="D376" s="1478"/>
      <c r="E376" s="1084"/>
      <c r="G376" s="1754" t="s">
        <v>659</v>
      </c>
      <c r="H376" s="1755"/>
      <c r="I376" s="1755"/>
      <c r="J376" s="1755"/>
      <c r="K376" s="1756"/>
      <c r="L376" s="1757"/>
      <c r="M376" s="1758"/>
      <c r="N376" s="1758"/>
      <c r="O376" s="1758"/>
      <c r="P376" s="1758"/>
      <c r="Q376" s="1758"/>
      <c r="R376" s="1759"/>
      <c r="S376" s="1760"/>
      <c r="T376" s="1760"/>
      <c r="U376" s="200" t="s">
        <v>532</v>
      </c>
      <c r="V376" s="1761" t="s">
        <v>660</v>
      </c>
      <c r="W376" s="1762"/>
      <c r="X376" s="1762"/>
      <c r="Y376" s="1762"/>
      <c r="Z376" s="1763"/>
      <c r="AA376" s="114"/>
      <c r="AB376" s="1456"/>
      <c r="AC376" s="1457"/>
      <c r="AD376" s="1458"/>
      <c r="AF376" s="72"/>
      <c r="AR376" s="73"/>
    </row>
    <row r="377" spans="1:44" ht="13.5" customHeight="1">
      <c r="A377" s="1074"/>
      <c r="B377" s="1477"/>
      <c r="C377" s="1267"/>
      <c r="D377" s="1478"/>
      <c r="E377" s="1084" t="s">
        <v>662</v>
      </c>
      <c r="G377" s="1754" t="s">
        <v>659</v>
      </c>
      <c r="H377" s="1755"/>
      <c r="I377" s="1755"/>
      <c r="J377" s="1755"/>
      <c r="K377" s="1756"/>
      <c r="L377" s="1757"/>
      <c r="M377" s="1758"/>
      <c r="N377" s="1758"/>
      <c r="O377" s="1758"/>
      <c r="P377" s="1758"/>
      <c r="Q377" s="1758"/>
      <c r="R377" s="1759"/>
      <c r="S377" s="1760"/>
      <c r="T377" s="1760"/>
      <c r="U377" s="200" t="s">
        <v>532</v>
      </c>
      <c r="V377" s="1761" t="s">
        <v>660</v>
      </c>
      <c r="W377" s="1762"/>
      <c r="X377" s="1762"/>
      <c r="Y377" s="1762"/>
      <c r="Z377" s="1763"/>
      <c r="AA377" s="114"/>
      <c r="AB377" s="1456"/>
      <c r="AC377" s="1457"/>
      <c r="AD377" s="1458"/>
      <c r="AF377" s="391"/>
      <c r="AG377" s="265"/>
      <c r="AH377" s="265"/>
      <c r="AI377" s="265"/>
      <c r="AR377" s="73"/>
    </row>
    <row r="378" spans="1:44" ht="13.5" customHeight="1">
      <c r="A378" s="1074"/>
      <c r="B378" s="1477"/>
      <c r="C378" s="1267"/>
      <c r="D378" s="1478"/>
      <c r="E378" s="1084"/>
      <c r="G378" s="1754" t="s">
        <v>659</v>
      </c>
      <c r="H378" s="1755"/>
      <c r="I378" s="1755"/>
      <c r="J378" s="1755"/>
      <c r="K378" s="1756"/>
      <c r="L378" s="1757"/>
      <c r="M378" s="1758"/>
      <c r="N378" s="1758"/>
      <c r="O378" s="1758"/>
      <c r="P378" s="1758"/>
      <c r="Q378" s="1758"/>
      <c r="R378" s="1759"/>
      <c r="S378" s="1760"/>
      <c r="T378" s="1760"/>
      <c r="U378" s="200" t="s">
        <v>532</v>
      </c>
      <c r="V378" s="1761" t="s">
        <v>660</v>
      </c>
      <c r="W378" s="1762"/>
      <c r="X378" s="1762"/>
      <c r="Y378" s="1762"/>
      <c r="Z378" s="1763"/>
      <c r="AA378" s="114"/>
      <c r="AB378" s="1456"/>
      <c r="AC378" s="1457"/>
      <c r="AD378" s="1458"/>
      <c r="AF378" s="391"/>
      <c r="AG378" s="265"/>
      <c r="AH378" s="265"/>
      <c r="AI378" s="265"/>
      <c r="AR378" s="73"/>
    </row>
    <row r="379" spans="1:44" ht="13.5" customHeight="1">
      <c r="A379" s="1074"/>
      <c r="B379" s="1477"/>
      <c r="C379" s="1267"/>
      <c r="D379" s="1478"/>
      <c r="E379" s="1084"/>
      <c r="G379" s="1754" t="s">
        <v>659</v>
      </c>
      <c r="H379" s="1755"/>
      <c r="I379" s="1755"/>
      <c r="J379" s="1755"/>
      <c r="K379" s="1756"/>
      <c r="L379" s="1757"/>
      <c r="M379" s="1758"/>
      <c r="N379" s="1758"/>
      <c r="O379" s="1758"/>
      <c r="P379" s="1758"/>
      <c r="Q379" s="1758"/>
      <c r="R379" s="1759"/>
      <c r="S379" s="1760"/>
      <c r="T379" s="1760"/>
      <c r="U379" s="200" t="s">
        <v>532</v>
      </c>
      <c r="V379" s="1761" t="s">
        <v>660</v>
      </c>
      <c r="W379" s="1762"/>
      <c r="X379" s="1762"/>
      <c r="Y379" s="1762"/>
      <c r="Z379" s="1763"/>
      <c r="AA379" s="114"/>
      <c r="AB379" s="1456"/>
      <c r="AC379" s="1457"/>
      <c r="AD379" s="1458"/>
      <c r="AF379" s="391"/>
      <c r="AG379" s="265"/>
      <c r="AH379" s="265"/>
      <c r="AI379" s="265"/>
      <c r="AR379" s="73"/>
    </row>
    <row r="380" spans="1:44" ht="13.5" customHeight="1">
      <c r="A380" s="1074"/>
      <c r="B380" s="1477"/>
      <c r="C380" s="1267"/>
      <c r="D380" s="1478"/>
      <c r="E380" s="1084"/>
      <c r="G380" s="1754" t="s">
        <v>659</v>
      </c>
      <c r="H380" s="1755"/>
      <c r="I380" s="1755"/>
      <c r="J380" s="1755"/>
      <c r="K380" s="1756"/>
      <c r="L380" s="1757"/>
      <c r="M380" s="1758"/>
      <c r="N380" s="1758"/>
      <c r="O380" s="1758"/>
      <c r="P380" s="1758"/>
      <c r="Q380" s="1758"/>
      <c r="R380" s="1759"/>
      <c r="S380" s="1760"/>
      <c r="T380" s="1760"/>
      <c r="U380" s="200" t="s">
        <v>532</v>
      </c>
      <c r="V380" s="1761" t="s">
        <v>660</v>
      </c>
      <c r="W380" s="1762"/>
      <c r="X380" s="1762"/>
      <c r="Y380" s="1762"/>
      <c r="Z380" s="1763"/>
      <c r="AA380" s="114"/>
      <c r="AB380" s="1456"/>
      <c r="AC380" s="1457"/>
      <c r="AD380" s="1458"/>
      <c r="AF380" s="72"/>
      <c r="AR380" s="73"/>
    </row>
    <row r="381" spans="1:44" ht="13.5" customHeight="1">
      <c r="A381" s="1074"/>
      <c r="B381" s="1477"/>
      <c r="C381" s="1267"/>
      <c r="D381" s="1478"/>
      <c r="E381" s="1084"/>
      <c r="G381" s="1754" t="s">
        <v>659</v>
      </c>
      <c r="H381" s="1755"/>
      <c r="I381" s="1755"/>
      <c r="J381" s="1755"/>
      <c r="K381" s="1756"/>
      <c r="L381" s="1757"/>
      <c r="M381" s="1758"/>
      <c r="N381" s="1758"/>
      <c r="O381" s="1758"/>
      <c r="P381" s="1758"/>
      <c r="Q381" s="1758"/>
      <c r="R381" s="1759"/>
      <c r="S381" s="1760"/>
      <c r="T381" s="1760"/>
      <c r="U381" s="200" t="s">
        <v>532</v>
      </c>
      <c r="V381" s="1761" t="s">
        <v>660</v>
      </c>
      <c r="W381" s="1762"/>
      <c r="X381" s="1762"/>
      <c r="Y381" s="1762"/>
      <c r="Z381" s="1763"/>
      <c r="AB381" s="1456"/>
      <c r="AC381" s="1457"/>
      <c r="AD381" s="1458"/>
      <c r="AF381" s="72"/>
      <c r="AR381" s="73"/>
    </row>
    <row r="382" spans="1:44" ht="13.5" customHeight="1">
      <c r="A382" s="1074"/>
      <c r="B382" s="1477"/>
      <c r="C382" s="1267"/>
      <c r="D382" s="1478"/>
      <c r="E382" s="1084"/>
      <c r="G382" s="1754" t="s">
        <v>659</v>
      </c>
      <c r="H382" s="1755"/>
      <c r="I382" s="1755"/>
      <c r="J382" s="1755"/>
      <c r="K382" s="1756"/>
      <c r="L382" s="1757"/>
      <c r="M382" s="1758"/>
      <c r="N382" s="1758"/>
      <c r="O382" s="1758"/>
      <c r="P382" s="1758"/>
      <c r="Q382" s="1758"/>
      <c r="R382" s="1759"/>
      <c r="S382" s="1760"/>
      <c r="T382" s="1760"/>
      <c r="U382" s="200" t="s">
        <v>532</v>
      </c>
      <c r="V382" s="1761" t="s">
        <v>660</v>
      </c>
      <c r="W382" s="1762"/>
      <c r="X382" s="1762"/>
      <c r="Y382" s="1762"/>
      <c r="Z382" s="1763"/>
      <c r="AA382" s="114"/>
      <c r="AB382" s="1456"/>
      <c r="AC382" s="1457"/>
      <c r="AD382" s="1458"/>
      <c r="AF382" s="395"/>
      <c r="AG382" s="396"/>
      <c r="AI382" s="121"/>
      <c r="AR382" s="73"/>
    </row>
    <row r="383" spans="1:44" ht="13.5" customHeight="1">
      <c r="A383" s="1074"/>
      <c r="B383" s="1477"/>
      <c r="C383" s="1267"/>
      <c r="D383" s="1478"/>
      <c r="E383" s="1084" t="s">
        <v>663</v>
      </c>
      <c r="G383" s="1754" t="s">
        <v>659</v>
      </c>
      <c r="H383" s="1755"/>
      <c r="I383" s="1755"/>
      <c r="J383" s="1755"/>
      <c r="K383" s="1756"/>
      <c r="L383" s="1757"/>
      <c r="M383" s="1758"/>
      <c r="N383" s="1758"/>
      <c r="O383" s="1758"/>
      <c r="P383" s="1758"/>
      <c r="Q383" s="1758"/>
      <c r="R383" s="1759"/>
      <c r="S383" s="1760"/>
      <c r="T383" s="1760"/>
      <c r="U383" s="200" t="s">
        <v>532</v>
      </c>
      <c r="V383" s="1761" t="s">
        <v>660</v>
      </c>
      <c r="W383" s="1762"/>
      <c r="X383" s="1762"/>
      <c r="Y383" s="1762"/>
      <c r="Z383" s="1763"/>
      <c r="AA383" s="114"/>
      <c r="AB383" s="1456"/>
      <c r="AC383" s="1457"/>
      <c r="AD383" s="1458"/>
      <c r="AF383" s="391"/>
      <c r="AG383" s="265"/>
      <c r="AH383" s="265"/>
      <c r="AI383" s="265"/>
      <c r="AR383" s="73"/>
    </row>
    <row r="384" spans="1:44" ht="13.5" customHeight="1">
      <c r="A384" s="1074"/>
      <c r="B384" s="1477"/>
      <c r="C384" s="1267"/>
      <c r="D384" s="1478"/>
      <c r="E384" s="1084"/>
      <c r="G384" s="1754" t="s">
        <v>659</v>
      </c>
      <c r="H384" s="1755"/>
      <c r="I384" s="1755"/>
      <c r="J384" s="1755"/>
      <c r="K384" s="1756"/>
      <c r="L384" s="1757"/>
      <c r="M384" s="1758"/>
      <c r="N384" s="1758"/>
      <c r="O384" s="1758"/>
      <c r="P384" s="1758"/>
      <c r="Q384" s="1758"/>
      <c r="R384" s="1759"/>
      <c r="S384" s="1760"/>
      <c r="T384" s="1760"/>
      <c r="U384" s="200" t="s">
        <v>532</v>
      </c>
      <c r="V384" s="1761" t="s">
        <v>660</v>
      </c>
      <c r="W384" s="1762"/>
      <c r="X384" s="1762"/>
      <c r="Y384" s="1762"/>
      <c r="Z384" s="1763"/>
      <c r="AA384" s="114"/>
      <c r="AB384" s="1456"/>
      <c r="AC384" s="1457"/>
      <c r="AD384" s="1458"/>
      <c r="AF384" s="391"/>
      <c r="AG384" s="265"/>
      <c r="AH384" s="265"/>
      <c r="AI384" s="265"/>
      <c r="AR384" s="73"/>
    </row>
    <row r="385" spans="1:44" ht="13.5" customHeight="1">
      <c r="A385" s="1074"/>
      <c r="B385" s="1477"/>
      <c r="C385" s="1267"/>
      <c r="D385" s="1478"/>
      <c r="E385" s="1084"/>
      <c r="G385" s="1754" t="s">
        <v>659</v>
      </c>
      <c r="H385" s="1755"/>
      <c r="I385" s="1755"/>
      <c r="J385" s="1755"/>
      <c r="K385" s="1756"/>
      <c r="L385" s="1757"/>
      <c r="M385" s="1758"/>
      <c r="N385" s="1758"/>
      <c r="O385" s="1758"/>
      <c r="P385" s="1758"/>
      <c r="Q385" s="1758"/>
      <c r="R385" s="1759"/>
      <c r="S385" s="1760"/>
      <c r="T385" s="1760"/>
      <c r="U385" s="200" t="s">
        <v>532</v>
      </c>
      <c r="V385" s="1761" t="s">
        <v>660</v>
      </c>
      <c r="W385" s="1762"/>
      <c r="X385" s="1762"/>
      <c r="Y385" s="1762"/>
      <c r="Z385" s="1763"/>
      <c r="AA385" s="114"/>
      <c r="AB385" s="1456"/>
      <c r="AC385" s="1457"/>
      <c r="AD385" s="1458"/>
      <c r="AF385" s="72"/>
      <c r="AR385" s="73"/>
    </row>
    <row r="386" spans="1:44" ht="13.5" customHeight="1">
      <c r="A386" s="1074"/>
      <c r="B386" s="1477"/>
      <c r="C386" s="1267"/>
      <c r="D386" s="1478"/>
      <c r="E386" s="1084" t="s">
        <v>664</v>
      </c>
      <c r="G386" s="1754" t="s">
        <v>659</v>
      </c>
      <c r="H386" s="1755"/>
      <c r="I386" s="1755"/>
      <c r="J386" s="1755"/>
      <c r="K386" s="1756"/>
      <c r="L386" s="1757"/>
      <c r="M386" s="1758"/>
      <c r="N386" s="1758"/>
      <c r="O386" s="1758"/>
      <c r="P386" s="1758"/>
      <c r="Q386" s="1758"/>
      <c r="R386" s="1759"/>
      <c r="S386" s="1760"/>
      <c r="T386" s="1760"/>
      <c r="U386" s="200" t="s">
        <v>532</v>
      </c>
      <c r="V386" s="1761" t="s">
        <v>660</v>
      </c>
      <c r="W386" s="1762"/>
      <c r="X386" s="1762"/>
      <c r="Y386" s="1762"/>
      <c r="Z386" s="1763"/>
      <c r="AA386" s="114"/>
      <c r="AB386" s="1456"/>
      <c r="AC386" s="1457"/>
      <c r="AD386" s="1458"/>
      <c r="AF386" s="391"/>
      <c r="AG386" s="265"/>
      <c r="AH386" s="265"/>
      <c r="AI386" s="265"/>
      <c r="AR386" s="73"/>
    </row>
    <row r="387" spans="1:44" ht="13.5" customHeight="1">
      <c r="A387" s="1074"/>
      <c r="B387" s="1477"/>
      <c r="C387" s="1267"/>
      <c r="D387" s="1478"/>
      <c r="E387" s="1084"/>
      <c r="G387" s="1754" t="s">
        <v>659</v>
      </c>
      <c r="H387" s="1755"/>
      <c r="I387" s="1755"/>
      <c r="J387" s="1755"/>
      <c r="K387" s="1756"/>
      <c r="L387" s="1757"/>
      <c r="M387" s="1758"/>
      <c r="N387" s="1758"/>
      <c r="O387" s="1758"/>
      <c r="P387" s="1758"/>
      <c r="Q387" s="1758"/>
      <c r="R387" s="1759"/>
      <c r="S387" s="1760"/>
      <c r="T387" s="1760"/>
      <c r="U387" s="200" t="s">
        <v>532</v>
      </c>
      <c r="V387" s="1761" t="s">
        <v>660</v>
      </c>
      <c r="W387" s="1762"/>
      <c r="X387" s="1762"/>
      <c r="Y387" s="1762"/>
      <c r="Z387" s="1763"/>
      <c r="AA387" s="114"/>
      <c r="AB387" s="1456"/>
      <c r="AC387" s="1457"/>
      <c r="AD387" s="1458"/>
      <c r="AF387" s="72"/>
      <c r="AR387" s="73"/>
    </row>
    <row r="388" spans="1:44" ht="13.5" customHeight="1">
      <c r="A388" s="1074"/>
      <c r="B388" s="1477"/>
      <c r="C388" s="1267"/>
      <c r="D388" s="1478"/>
      <c r="E388" s="1084"/>
      <c r="AB388" s="1456"/>
      <c r="AC388" s="1457"/>
      <c r="AD388" s="1458"/>
      <c r="AF388" s="72"/>
      <c r="AR388" s="73"/>
    </row>
    <row r="389" spans="1:44" ht="13.5" customHeight="1">
      <c r="A389" s="1074"/>
      <c r="B389" s="1477"/>
      <c r="C389" s="1267"/>
      <c r="D389" s="1478"/>
      <c r="E389" s="1084"/>
      <c r="G389" s="114"/>
      <c r="H389" s="114"/>
      <c r="I389" s="114"/>
      <c r="J389" s="114"/>
      <c r="K389" s="114"/>
      <c r="L389" s="114"/>
      <c r="M389" s="114"/>
      <c r="N389" s="114"/>
      <c r="O389" s="114"/>
      <c r="P389" s="114"/>
      <c r="Q389" s="114"/>
      <c r="R389" s="114"/>
      <c r="S389" s="114"/>
      <c r="T389" s="114"/>
      <c r="U389" s="114"/>
      <c r="V389" s="114"/>
      <c r="W389" s="114"/>
      <c r="X389" s="114"/>
      <c r="Y389" s="114"/>
      <c r="Z389" s="114"/>
      <c r="AA389" s="114"/>
      <c r="AB389" s="1456"/>
      <c r="AC389" s="1457"/>
      <c r="AD389" s="1458"/>
      <c r="AF389" s="395"/>
      <c r="AG389" s="396"/>
      <c r="AI389" s="121"/>
      <c r="AR389" s="73"/>
    </row>
    <row r="390" spans="1:44" ht="13.5" customHeight="1">
      <c r="A390" s="1074"/>
      <c r="B390" s="1477"/>
      <c r="C390" s="1267"/>
      <c r="D390" s="1478"/>
      <c r="E390" s="1084"/>
      <c r="G390" s="114"/>
      <c r="H390" s="114"/>
      <c r="I390" s="114"/>
      <c r="J390" s="114"/>
      <c r="K390" s="114"/>
      <c r="L390" s="114"/>
      <c r="M390" s="114"/>
      <c r="N390" s="114"/>
      <c r="O390" s="114"/>
      <c r="P390" s="114"/>
      <c r="Q390" s="114"/>
      <c r="R390" s="114"/>
      <c r="S390" s="114"/>
      <c r="T390" s="114"/>
      <c r="U390" s="114"/>
      <c r="V390" s="114"/>
      <c r="W390" s="114"/>
      <c r="X390" s="114"/>
      <c r="Y390" s="114"/>
      <c r="Z390" s="114"/>
      <c r="AA390" s="114"/>
      <c r="AB390" s="1456"/>
      <c r="AC390" s="1457"/>
      <c r="AD390" s="1458"/>
      <c r="AF390" s="392"/>
      <c r="AG390" s="393"/>
      <c r="AH390" s="393"/>
      <c r="AI390" s="393"/>
      <c r="AJ390" s="393"/>
      <c r="AK390" s="393"/>
      <c r="AL390" s="393"/>
      <c r="AM390" s="393"/>
      <c r="AN390" s="393"/>
      <c r="AO390" s="393"/>
      <c r="AP390" s="56"/>
      <c r="AQ390" s="393"/>
      <c r="AR390" s="394"/>
    </row>
    <row r="391" spans="1:44" ht="13.5" customHeight="1">
      <c r="A391" s="1074"/>
      <c r="B391" s="1477"/>
      <c r="C391" s="1267"/>
      <c r="D391" s="1478"/>
      <c r="E391" s="1084"/>
      <c r="AB391" s="1456"/>
      <c r="AC391" s="1457"/>
      <c r="AD391" s="1458"/>
    </row>
    <row r="392" spans="1:44" ht="6.6" customHeight="1">
      <c r="A392" s="91"/>
      <c r="B392" s="401"/>
      <c r="C392" s="402"/>
      <c r="D392" s="509"/>
      <c r="E392" s="196"/>
      <c r="F392" s="56"/>
      <c r="G392" s="56"/>
      <c r="H392" s="56"/>
      <c r="I392" s="56"/>
      <c r="J392" s="56"/>
      <c r="K392" s="56"/>
      <c r="L392" s="56"/>
      <c r="M392" s="56"/>
      <c r="N392" s="56"/>
      <c r="O392" s="56"/>
      <c r="P392" s="56"/>
      <c r="Q392" s="56"/>
      <c r="R392" s="56"/>
      <c r="S392" s="56"/>
      <c r="T392" s="56"/>
      <c r="U392" s="56"/>
      <c r="V392" s="56"/>
      <c r="W392" s="56"/>
      <c r="X392" s="56"/>
      <c r="Y392" s="56"/>
      <c r="Z392" s="56"/>
      <c r="AA392" s="56"/>
      <c r="AB392" s="403"/>
      <c r="AC392" s="404"/>
      <c r="AD392" s="405"/>
    </row>
    <row r="393" spans="1:44" ht="6.6" customHeight="1">
      <c r="A393" s="97"/>
      <c r="B393" s="406"/>
      <c r="C393" s="407"/>
      <c r="D393" s="510"/>
      <c r="E393" s="335"/>
      <c r="F393" s="102"/>
      <c r="G393" s="102"/>
      <c r="H393" s="102"/>
      <c r="I393" s="102"/>
      <c r="J393" s="102"/>
      <c r="K393" s="102"/>
      <c r="L393" s="102"/>
      <c r="M393" s="102"/>
      <c r="N393" s="102"/>
      <c r="O393" s="102"/>
      <c r="P393" s="102"/>
      <c r="Q393" s="102"/>
      <c r="R393" s="102"/>
      <c r="S393" s="102"/>
      <c r="T393" s="102"/>
      <c r="U393" s="102"/>
      <c r="V393" s="102"/>
      <c r="W393" s="102"/>
      <c r="X393" s="102"/>
      <c r="Y393" s="102"/>
      <c r="Z393" s="102"/>
      <c r="AA393" s="102"/>
      <c r="AB393" s="408"/>
      <c r="AC393" s="409"/>
      <c r="AD393" s="410"/>
    </row>
    <row r="394" spans="1:44" ht="13.5" customHeight="1">
      <c r="A394" s="1074"/>
      <c r="B394" s="1477">
        <v>25</v>
      </c>
      <c r="C394" s="1267" t="s">
        <v>665</v>
      </c>
      <c r="D394" s="1478" t="s">
        <v>436</v>
      </c>
      <c r="E394" s="1084" t="s">
        <v>666</v>
      </c>
      <c r="G394" s="1075" t="s">
        <v>49</v>
      </c>
      <c r="H394" s="1075"/>
      <c r="I394" s="1075"/>
      <c r="J394" s="1075"/>
      <c r="K394" s="1075"/>
      <c r="L394" s="1075"/>
      <c r="M394" s="1075"/>
      <c r="N394" s="1455" t="s">
        <v>148</v>
      </c>
      <c r="O394" s="1455"/>
      <c r="P394" s="1455"/>
      <c r="Q394" s="1455"/>
      <c r="R394" s="1455"/>
      <c r="S394" s="1455"/>
      <c r="T394" s="1455"/>
      <c r="U394" s="1455"/>
      <c r="V394" s="1455"/>
      <c r="W394" s="114"/>
      <c r="X394" s="114"/>
      <c r="Y394" s="114"/>
      <c r="Z394" s="114"/>
      <c r="AA394" s="114"/>
      <c r="AB394" s="1456" t="s">
        <v>90</v>
      </c>
      <c r="AC394" s="1457"/>
      <c r="AD394" s="1458"/>
      <c r="AF394" s="391"/>
      <c r="AG394" s="265"/>
      <c r="AH394" s="265"/>
      <c r="AI394" s="265"/>
      <c r="AR394" s="73"/>
    </row>
    <row r="395" spans="1:44" ht="13.5" customHeight="1">
      <c r="A395" s="1074"/>
      <c r="B395" s="1477"/>
      <c r="C395" s="1267"/>
      <c r="D395" s="1478"/>
      <c r="E395" s="1084"/>
      <c r="G395" s="1075"/>
      <c r="H395" s="1075"/>
      <c r="I395" s="1075"/>
      <c r="J395" s="1075"/>
      <c r="K395" s="1075"/>
      <c r="L395" s="1075"/>
      <c r="M395" s="1075"/>
      <c r="N395" s="1455"/>
      <c r="O395" s="1455"/>
      <c r="P395" s="1455"/>
      <c r="Q395" s="1455"/>
      <c r="R395" s="1455"/>
      <c r="S395" s="1455"/>
      <c r="T395" s="1455"/>
      <c r="U395" s="1455"/>
      <c r="V395" s="1455"/>
      <c r="W395" s="114"/>
      <c r="X395" s="114"/>
      <c r="Y395" s="114"/>
      <c r="Z395" s="114"/>
      <c r="AA395" s="114"/>
      <c r="AB395" s="1456"/>
      <c r="AC395" s="1457"/>
      <c r="AD395" s="1458"/>
      <c r="AF395" s="72"/>
      <c r="AR395" s="73"/>
    </row>
    <row r="396" spans="1:44" ht="13.5" customHeight="1">
      <c r="A396" s="1074"/>
      <c r="B396" s="1477"/>
      <c r="C396" s="1267"/>
      <c r="D396" s="1478"/>
      <c r="E396" s="1084"/>
      <c r="AB396" s="1456"/>
      <c r="AC396" s="1457"/>
      <c r="AD396" s="1458"/>
      <c r="AF396" s="72"/>
      <c r="AR396" s="73"/>
    </row>
    <row r="397" spans="1:44" ht="13.5" customHeight="1">
      <c r="A397" s="1074"/>
      <c r="B397" s="1477"/>
      <c r="C397" s="1267"/>
      <c r="D397" s="1478"/>
      <c r="E397" s="1084"/>
      <c r="W397" s="114"/>
      <c r="X397" s="114"/>
      <c r="Y397" s="114"/>
      <c r="Z397" s="114"/>
      <c r="AA397" s="73"/>
      <c r="AB397" s="1456"/>
      <c r="AC397" s="1457"/>
      <c r="AD397" s="1458"/>
    </row>
    <row r="398" spans="1:44" ht="13.5" customHeight="1">
      <c r="A398" s="80"/>
      <c r="B398" s="320"/>
      <c r="C398" s="371"/>
      <c r="D398" s="271"/>
      <c r="E398" s="84"/>
      <c r="G398" s="114"/>
      <c r="H398" s="114"/>
      <c r="I398" s="114"/>
      <c r="J398" s="114"/>
      <c r="K398" s="114"/>
      <c r="L398" s="114"/>
      <c r="M398" s="114"/>
      <c r="N398" s="114"/>
      <c r="O398" s="114"/>
      <c r="P398" s="114"/>
      <c r="Q398" s="114"/>
      <c r="R398" s="114"/>
      <c r="S398" s="114"/>
      <c r="T398" s="114"/>
      <c r="U398" s="114"/>
      <c r="V398" s="114"/>
      <c r="W398" s="114"/>
      <c r="X398" s="114"/>
      <c r="Y398" s="114"/>
      <c r="Z398" s="114"/>
      <c r="AB398" s="398"/>
      <c r="AC398" s="399"/>
      <c r="AD398" s="400"/>
    </row>
    <row r="399" spans="1:44" ht="13.5" customHeight="1">
      <c r="A399" s="1074"/>
      <c r="B399" s="1477">
        <v>26</v>
      </c>
      <c r="C399" s="1267" t="s">
        <v>667</v>
      </c>
      <c r="D399" s="1478" t="s">
        <v>436</v>
      </c>
      <c r="E399" s="1084" t="s">
        <v>668</v>
      </c>
      <c r="G399" s="1075" t="s">
        <v>49</v>
      </c>
      <c r="H399" s="1075"/>
      <c r="I399" s="1075"/>
      <c r="J399" s="1075"/>
      <c r="K399" s="1075"/>
      <c r="L399" s="1075"/>
      <c r="M399" s="1075"/>
      <c r="N399" s="1455" t="s">
        <v>148</v>
      </c>
      <c r="O399" s="1455"/>
      <c r="P399" s="1455"/>
      <c r="Q399" s="1455"/>
      <c r="R399" s="1455"/>
      <c r="S399" s="1455"/>
      <c r="T399" s="1455"/>
      <c r="U399" s="1455"/>
      <c r="V399" s="1455"/>
      <c r="W399" s="114"/>
      <c r="X399" s="114"/>
      <c r="Y399" s="114"/>
      <c r="Z399" s="114"/>
      <c r="AA399" s="114"/>
      <c r="AB399" s="1456" t="s">
        <v>90</v>
      </c>
      <c r="AC399" s="1457"/>
      <c r="AD399" s="1458"/>
      <c r="AF399" s="391"/>
      <c r="AG399" s="265"/>
      <c r="AH399" s="265"/>
      <c r="AI399" s="265"/>
      <c r="AR399" s="73"/>
    </row>
    <row r="400" spans="1:44" ht="13.5" customHeight="1">
      <c r="A400" s="1074"/>
      <c r="B400" s="1477"/>
      <c r="C400" s="1267"/>
      <c r="D400" s="1478"/>
      <c r="E400" s="1084"/>
      <c r="G400" s="1075"/>
      <c r="H400" s="1075"/>
      <c r="I400" s="1075"/>
      <c r="J400" s="1075"/>
      <c r="K400" s="1075"/>
      <c r="L400" s="1075"/>
      <c r="M400" s="1075"/>
      <c r="N400" s="1455"/>
      <c r="O400" s="1455"/>
      <c r="P400" s="1455"/>
      <c r="Q400" s="1455"/>
      <c r="R400" s="1455"/>
      <c r="S400" s="1455"/>
      <c r="T400" s="1455"/>
      <c r="U400" s="1455"/>
      <c r="V400" s="1455"/>
      <c r="W400" s="114"/>
      <c r="X400" s="114"/>
      <c r="Y400" s="114"/>
      <c r="Z400" s="114"/>
      <c r="AA400" s="114"/>
      <c r="AB400" s="1456"/>
      <c r="AC400" s="1457"/>
      <c r="AD400" s="1458"/>
      <c r="AF400" s="72"/>
      <c r="AR400" s="73"/>
    </row>
    <row r="401" spans="1:44" ht="13.5" customHeight="1">
      <c r="A401" s="1074"/>
      <c r="B401" s="1477"/>
      <c r="C401" s="1267"/>
      <c r="D401" s="1478"/>
      <c r="E401" s="1084"/>
      <c r="AB401" s="1456"/>
      <c r="AC401" s="1457"/>
      <c r="AD401" s="1458"/>
      <c r="AF401" s="72"/>
      <c r="AR401" s="73"/>
    </row>
    <row r="402" spans="1:44" ht="13.5" customHeight="1">
      <c r="A402" s="1074"/>
      <c r="B402" s="1477"/>
      <c r="C402" s="1267"/>
      <c r="D402" s="1478"/>
      <c r="E402" s="1084"/>
      <c r="G402" s="114"/>
      <c r="H402" s="114"/>
      <c r="I402" s="114"/>
      <c r="J402" s="114"/>
      <c r="K402" s="114"/>
      <c r="L402" s="114"/>
      <c r="M402" s="114"/>
      <c r="N402" s="114"/>
      <c r="O402" s="114"/>
      <c r="P402" s="114"/>
      <c r="Q402" s="114"/>
      <c r="R402" s="114"/>
      <c r="S402" s="114"/>
      <c r="T402" s="114"/>
      <c r="U402" s="114"/>
      <c r="V402" s="114"/>
      <c r="W402" s="114"/>
      <c r="X402" s="114"/>
      <c r="Y402" s="114"/>
      <c r="Z402" s="114"/>
      <c r="AA402" s="114"/>
      <c r="AB402" s="1456"/>
      <c r="AC402" s="1457"/>
      <c r="AD402" s="1458"/>
      <c r="AF402" s="395"/>
      <c r="AG402" s="396"/>
      <c r="AI402" s="121"/>
      <c r="AR402" s="73"/>
    </row>
    <row r="403" spans="1:44" ht="13.5" customHeight="1">
      <c r="A403" s="1074"/>
      <c r="B403" s="1477"/>
      <c r="C403" s="1267"/>
      <c r="D403" s="1478"/>
      <c r="E403" s="1084"/>
      <c r="G403" s="114"/>
      <c r="H403" s="114"/>
      <c r="I403" s="114"/>
      <c r="J403" s="114"/>
      <c r="K403" s="114"/>
      <c r="L403" s="114"/>
      <c r="M403" s="114"/>
      <c r="N403" s="114"/>
      <c r="O403" s="114"/>
      <c r="P403" s="114"/>
      <c r="Q403" s="114"/>
      <c r="R403" s="114"/>
      <c r="S403" s="114"/>
      <c r="T403" s="114"/>
      <c r="U403" s="114"/>
      <c r="V403" s="114"/>
      <c r="W403" s="114"/>
      <c r="X403" s="114"/>
      <c r="Y403" s="114"/>
      <c r="Z403" s="114"/>
      <c r="AA403" s="114"/>
      <c r="AB403" s="1456"/>
      <c r="AC403" s="1457"/>
      <c r="AD403" s="1458"/>
      <c r="AF403" s="392"/>
      <c r="AG403" s="393"/>
      <c r="AH403" s="393"/>
      <c r="AI403" s="393"/>
      <c r="AJ403" s="393"/>
      <c r="AK403" s="393"/>
      <c r="AL403" s="393"/>
      <c r="AM403" s="393"/>
      <c r="AN403" s="393"/>
      <c r="AO403" s="393"/>
      <c r="AP403" s="56"/>
      <c r="AQ403" s="393"/>
      <c r="AR403" s="394"/>
    </row>
    <row r="404" spans="1:44" ht="13.5" customHeight="1">
      <c r="A404" s="1074"/>
      <c r="B404" s="1477"/>
      <c r="C404" s="1267"/>
      <c r="D404" s="1478"/>
      <c r="E404" s="1084"/>
      <c r="AB404" s="1456"/>
      <c r="AC404" s="1457"/>
      <c r="AD404" s="1458"/>
    </row>
    <row r="405" spans="1:44" ht="13.5" customHeight="1">
      <c r="A405" s="1074"/>
      <c r="B405" s="1477"/>
      <c r="C405" s="1267"/>
      <c r="D405" s="1478"/>
      <c r="E405" s="1084"/>
      <c r="G405" s="114"/>
      <c r="H405" s="114"/>
      <c r="I405" s="114"/>
      <c r="J405" s="114"/>
      <c r="K405" s="114"/>
      <c r="L405" s="114"/>
      <c r="M405" s="114"/>
      <c r="N405" s="114"/>
      <c r="O405" s="114"/>
      <c r="P405" s="114"/>
      <c r="Q405" s="114"/>
      <c r="R405" s="114"/>
      <c r="S405" s="114"/>
      <c r="T405" s="114"/>
      <c r="U405" s="114"/>
      <c r="V405" s="114"/>
      <c r="W405" s="114"/>
      <c r="X405" s="114"/>
      <c r="Y405" s="114"/>
      <c r="Z405" s="114"/>
      <c r="AA405" s="73"/>
      <c r="AB405" s="1456"/>
      <c r="AC405" s="1457"/>
      <c r="AD405" s="1458"/>
    </row>
    <row r="406" spans="1:44" ht="13.5" customHeight="1">
      <c r="A406" s="1074"/>
      <c r="B406" s="1477"/>
      <c r="C406" s="1267"/>
      <c r="D406" s="1478"/>
      <c r="E406" s="1084"/>
      <c r="G406" s="114"/>
      <c r="H406" s="114"/>
      <c r="I406" s="114"/>
      <c r="J406" s="114"/>
      <c r="K406" s="114"/>
      <c r="L406" s="114"/>
      <c r="M406" s="114"/>
      <c r="N406" s="114"/>
      <c r="O406" s="114"/>
      <c r="P406" s="114"/>
      <c r="Q406" s="114"/>
      <c r="R406" s="114"/>
      <c r="S406" s="114"/>
      <c r="T406" s="114"/>
      <c r="U406" s="114"/>
      <c r="V406" s="114"/>
      <c r="W406" s="114"/>
      <c r="X406" s="114"/>
      <c r="Y406" s="114"/>
      <c r="Z406" s="114"/>
      <c r="AA406" s="73"/>
      <c r="AB406" s="1456"/>
      <c r="AC406" s="1457"/>
      <c r="AD406" s="1458"/>
    </row>
    <row r="407" spans="1:44" ht="13.5" customHeight="1">
      <c r="A407" s="1074"/>
      <c r="B407" s="1477"/>
      <c r="C407" s="1267"/>
      <c r="D407" s="1478"/>
      <c r="E407" s="1084"/>
      <c r="G407" s="114"/>
      <c r="H407" s="114"/>
      <c r="I407" s="114"/>
      <c r="J407" s="114"/>
      <c r="K407" s="114"/>
      <c r="L407" s="114"/>
      <c r="M407" s="114"/>
      <c r="N407" s="114"/>
      <c r="O407" s="114"/>
      <c r="P407" s="114"/>
      <c r="Q407" s="114"/>
      <c r="R407" s="114"/>
      <c r="S407" s="114"/>
      <c r="T407" s="114"/>
      <c r="U407" s="114"/>
      <c r="V407" s="114"/>
      <c r="W407" s="114"/>
      <c r="X407" s="114"/>
      <c r="Y407" s="114"/>
      <c r="Z407" s="114"/>
      <c r="AA407" s="73"/>
      <c r="AB407" s="1456"/>
      <c r="AC407" s="1457"/>
      <c r="AD407" s="1458"/>
    </row>
    <row r="408" spans="1:44" ht="6.6" customHeight="1">
      <c r="A408" s="80"/>
      <c r="B408" s="320"/>
      <c r="C408" s="371"/>
      <c r="D408" s="271"/>
      <c r="E408" s="84"/>
      <c r="G408" s="114"/>
      <c r="H408" s="114"/>
      <c r="I408" s="114"/>
      <c r="J408" s="114"/>
      <c r="K408" s="114"/>
      <c r="L408" s="114"/>
      <c r="M408" s="114"/>
      <c r="N408" s="114"/>
      <c r="O408" s="114"/>
      <c r="P408" s="114"/>
      <c r="Q408" s="114"/>
      <c r="R408" s="114"/>
      <c r="S408" s="114"/>
      <c r="T408" s="114"/>
      <c r="U408" s="114"/>
      <c r="V408" s="114"/>
      <c r="W408" s="114"/>
      <c r="X408" s="114"/>
      <c r="Y408" s="114"/>
      <c r="Z408" s="114"/>
      <c r="AB408" s="398"/>
      <c r="AC408" s="399"/>
      <c r="AD408" s="400"/>
    </row>
    <row r="409" spans="1:44" ht="6.6" customHeight="1">
      <c r="A409" s="80"/>
      <c r="B409" s="320"/>
      <c r="C409" s="371"/>
      <c r="D409" s="271"/>
      <c r="E409" s="84"/>
      <c r="G409" s="114"/>
      <c r="H409" s="114"/>
      <c r="I409" s="114"/>
      <c r="J409" s="114"/>
      <c r="K409" s="114"/>
      <c r="L409" s="114"/>
      <c r="M409" s="114"/>
      <c r="N409" s="114"/>
      <c r="O409" s="114"/>
      <c r="P409" s="114"/>
      <c r="Q409" s="114"/>
      <c r="R409" s="114"/>
      <c r="S409" s="114"/>
      <c r="T409" s="114"/>
      <c r="U409" s="114"/>
      <c r="V409" s="114"/>
      <c r="W409" s="114"/>
      <c r="X409" s="114"/>
      <c r="Y409" s="114"/>
      <c r="Z409" s="114"/>
      <c r="AB409" s="398"/>
      <c r="AC409" s="399"/>
      <c r="AD409" s="400"/>
    </row>
    <row r="410" spans="1:44" ht="13.5" customHeight="1">
      <c r="A410" s="1074" t="s">
        <v>669</v>
      </c>
      <c r="B410" s="1477">
        <v>27</v>
      </c>
      <c r="C410" s="1267" t="s">
        <v>670</v>
      </c>
      <c r="D410" s="1478" t="s">
        <v>436</v>
      </c>
      <c r="E410" s="1084" t="s">
        <v>671</v>
      </c>
      <c r="G410" s="1075" t="s">
        <v>49</v>
      </c>
      <c r="H410" s="1075"/>
      <c r="I410" s="1075"/>
      <c r="J410" s="1075"/>
      <c r="K410" s="1075"/>
      <c r="L410" s="1075"/>
      <c r="M410" s="1075"/>
      <c r="N410" s="1455" t="s">
        <v>148</v>
      </c>
      <c r="O410" s="1455"/>
      <c r="P410" s="1455"/>
      <c r="Q410" s="1455"/>
      <c r="R410" s="1455"/>
      <c r="S410" s="1455"/>
      <c r="T410" s="1455"/>
      <c r="U410" s="1455"/>
      <c r="V410" s="1455"/>
      <c r="W410" s="114"/>
      <c r="X410" s="114"/>
      <c r="Y410" s="114"/>
      <c r="Z410" s="114"/>
      <c r="AA410" s="114"/>
      <c r="AB410" s="1456" t="s">
        <v>90</v>
      </c>
      <c r="AC410" s="1457"/>
      <c r="AD410" s="1458"/>
      <c r="AF410" s="391"/>
      <c r="AG410" s="265"/>
      <c r="AH410" s="265"/>
      <c r="AI410" s="265"/>
      <c r="AR410" s="73"/>
    </row>
    <row r="411" spans="1:44" ht="13.5" customHeight="1">
      <c r="A411" s="1074"/>
      <c r="B411" s="1477"/>
      <c r="C411" s="1267"/>
      <c r="D411" s="1478"/>
      <c r="E411" s="1084"/>
      <c r="G411" s="1075"/>
      <c r="H411" s="1075"/>
      <c r="I411" s="1075"/>
      <c r="J411" s="1075"/>
      <c r="K411" s="1075"/>
      <c r="L411" s="1075"/>
      <c r="M411" s="1075"/>
      <c r="N411" s="1455"/>
      <c r="O411" s="1455"/>
      <c r="P411" s="1455"/>
      <c r="Q411" s="1455"/>
      <c r="R411" s="1455"/>
      <c r="S411" s="1455"/>
      <c r="T411" s="1455"/>
      <c r="U411" s="1455"/>
      <c r="V411" s="1455"/>
      <c r="W411" s="114"/>
      <c r="X411" s="114"/>
      <c r="Y411" s="114"/>
      <c r="Z411" s="114"/>
      <c r="AA411" s="114"/>
      <c r="AB411" s="1456"/>
      <c r="AC411" s="1457"/>
      <c r="AD411" s="1458"/>
      <c r="AF411" s="72"/>
      <c r="AR411" s="73"/>
    </row>
    <row r="412" spans="1:44" ht="13.5" customHeight="1">
      <c r="A412" s="1074"/>
      <c r="B412" s="1477"/>
      <c r="C412" s="1267"/>
      <c r="D412" s="1478"/>
      <c r="E412" s="1084"/>
      <c r="AB412" s="1456"/>
      <c r="AC412" s="1457"/>
      <c r="AD412" s="1458"/>
      <c r="AF412" s="72"/>
      <c r="AR412" s="73"/>
    </row>
    <row r="413" spans="1:44" ht="13.5" customHeight="1">
      <c r="A413" s="1074"/>
      <c r="B413" s="1477"/>
      <c r="C413" s="1267"/>
      <c r="D413" s="1478"/>
      <c r="E413" s="1084"/>
      <c r="G413" s="114"/>
      <c r="H413" s="114"/>
      <c r="I413" s="114"/>
      <c r="J413" s="114"/>
      <c r="K413" s="114"/>
      <c r="L413" s="114"/>
      <c r="M413" s="114"/>
      <c r="N413" s="114"/>
      <c r="O413" s="114"/>
      <c r="P413" s="114"/>
      <c r="Q413" s="114"/>
      <c r="R413" s="114"/>
      <c r="S413" s="114"/>
      <c r="T413" s="114"/>
      <c r="U413" s="114"/>
      <c r="V413" s="114"/>
      <c r="W413" s="114"/>
      <c r="X413" s="114"/>
      <c r="Y413" s="114"/>
      <c r="Z413" s="114"/>
      <c r="AA413" s="114"/>
      <c r="AB413" s="1456"/>
      <c r="AC413" s="1457"/>
      <c r="AD413" s="1458"/>
      <c r="AF413" s="395"/>
      <c r="AG413" s="396"/>
      <c r="AI413" s="121"/>
      <c r="AR413" s="73"/>
    </row>
    <row r="414" spans="1:44" ht="13.5" customHeight="1">
      <c r="A414" s="1074"/>
      <c r="B414" s="1477"/>
      <c r="C414" s="1267"/>
      <c r="D414" s="1478"/>
      <c r="E414" s="1084"/>
      <c r="G414" s="114"/>
      <c r="H414" s="114"/>
      <c r="I414" s="114"/>
      <c r="J414" s="114"/>
      <c r="K414" s="114"/>
      <c r="L414" s="114"/>
      <c r="M414" s="114"/>
      <c r="N414" s="114"/>
      <c r="O414" s="114"/>
      <c r="P414" s="114"/>
      <c r="Q414" s="114"/>
      <c r="R414" s="114"/>
      <c r="S414" s="114"/>
      <c r="T414" s="114"/>
      <c r="U414" s="114"/>
      <c r="V414" s="114"/>
      <c r="W414" s="114"/>
      <c r="X414" s="114"/>
      <c r="Y414" s="114"/>
      <c r="Z414" s="114"/>
      <c r="AA414" s="73"/>
      <c r="AB414" s="1456"/>
      <c r="AC414" s="1457"/>
      <c r="AD414" s="1458"/>
    </row>
    <row r="415" spans="1:44" ht="13.5" customHeight="1">
      <c r="A415" s="1074"/>
      <c r="B415" s="1477"/>
      <c r="C415" s="1267"/>
      <c r="D415" s="1478"/>
      <c r="E415" s="1084"/>
      <c r="G415" s="114"/>
      <c r="H415" s="114"/>
      <c r="I415" s="114"/>
      <c r="J415" s="114"/>
      <c r="K415" s="114"/>
      <c r="L415" s="114"/>
      <c r="M415" s="114"/>
      <c r="N415" s="114"/>
      <c r="O415" s="114"/>
      <c r="P415" s="114"/>
      <c r="Q415" s="114"/>
      <c r="R415" s="114"/>
      <c r="S415" s="114"/>
      <c r="T415" s="114"/>
      <c r="U415" s="114"/>
      <c r="V415" s="114"/>
      <c r="W415" s="114"/>
      <c r="X415" s="114"/>
      <c r="Y415" s="114"/>
      <c r="Z415" s="114"/>
      <c r="AA415" s="73"/>
      <c r="AB415" s="1456"/>
      <c r="AC415" s="1457"/>
      <c r="AD415" s="1458"/>
    </row>
    <row r="416" spans="1:44" ht="13.5" customHeight="1">
      <c r="A416" s="80"/>
      <c r="B416" s="320"/>
      <c r="C416" s="371"/>
      <c r="D416" s="271"/>
      <c r="E416" s="84"/>
      <c r="G416" s="114"/>
      <c r="H416" s="114"/>
      <c r="I416" s="114"/>
      <c r="J416" s="114"/>
      <c r="K416" s="114"/>
      <c r="L416" s="114"/>
      <c r="M416" s="114"/>
      <c r="N416" s="114"/>
      <c r="O416" s="114"/>
      <c r="P416" s="114"/>
      <c r="Q416" s="114"/>
      <c r="R416" s="114"/>
      <c r="S416" s="114"/>
      <c r="T416" s="114"/>
      <c r="U416" s="114"/>
      <c r="V416" s="114"/>
      <c r="W416" s="114"/>
      <c r="X416" s="114"/>
      <c r="Y416" s="114"/>
      <c r="Z416" s="114"/>
      <c r="AA416" s="73"/>
      <c r="AB416" s="398"/>
      <c r="AC416" s="399"/>
      <c r="AD416" s="400"/>
    </row>
    <row r="417" spans="1:30" ht="13.5" hidden="1" customHeight="1">
      <c r="A417" s="1084" t="s">
        <v>672</v>
      </c>
      <c r="B417" s="1477">
        <v>28</v>
      </c>
      <c r="C417" s="1267" t="s">
        <v>673</v>
      </c>
      <c r="D417" s="1273" t="s">
        <v>436</v>
      </c>
      <c r="E417" s="1084" t="s">
        <v>674</v>
      </c>
      <c r="F417" s="72"/>
      <c r="G417" s="1075" t="s">
        <v>49</v>
      </c>
      <c r="H417" s="1075"/>
      <c r="I417" s="1075"/>
      <c r="J417" s="1075"/>
      <c r="K417" s="1075"/>
      <c r="L417" s="1075"/>
      <c r="M417" s="1075"/>
      <c r="N417" s="1455" t="s">
        <v>148</v>
      </c>
      <c r="O417" s="1455"/>
      <c r="P417" s="1455"/>
      <c r="Q417" s="1455"/>
      <c r="R417" s="1455"/>
      <c r="S417" s="1455"/>
      <c r="T417" s="1455"/>
      <c r="U417" s="1455"/>
      <c r="V417" s="1455"/>
      <c r="W417" s="310"/>
      <c r="AA417" s="73"/>
      <c r="AB417" s="1456" t="s">
        <v>90</v>
      </c>
      <c r="AC417" s="1457"/>
      <c r="AD417" s="1458"/>
    </row>
    <row r="418" spans="1:30" ht="13.5" hidden="1" customHeight="1">
      <c r="A418" s="1084"/>
      <c r="B418" s="1477"/>
      <c r="C418" s="1267"/>
      <c r="D418" s="1273"/>
      <c r="E418" s="1084"/>
      <c r="F418" s="72"/>
      <c r="G418" s="1075"/>
      <c r="H418" s="1075"/>
      <c r="I418" s="1075"/>
      <c r="J418" s="1075"/>
      <c r="K418" s="1075"/>
      <c r="L418" s="1075"/>
      <c r="M418" s="1075"/>
      <c r="N418" s="1455"/>
      <c r="O418" s="1455"/>
      <c r="P418" s="1455"/>
      <c r="Q418" s="1455"/>
      <c r="R418" s="1455"/>
      <c r="S418" s="1455"/>
      <c r="T418" s="1455"/>
      <c r="U418" s="1455"/>
      <c r="V418" s="1455"/>
      <c r="W418" s="310"/>
      <c r="AA418" s="73"/>
      <c r="AB418" s="1456"/>
      <c r="AC418" s="1457"/>
      <c r="AD418" s="1458"/>
    </row>
    <row r="419" spans="1:30" ht="13.5" hidden="1" customHeight="1">
      <c r="A419" s="1084"/>
      <c r="B419" s="1477"/>
      <c r="C419" s="1267"/>
      <c r="D419" s="1273"/>
      <c r="E419" s="1084"/>
      <c r="F419" s="72"/>
      <c r="G419" s="310"/>
      <c r="H419" s="310"/>
      <c r="I419" s="310"/>
      <c r="J419" s="310"/>
      <c r="K419" s="310"/>
      <c r="L419" s="310"/>
      <c r="M419" s="310"/>
      <c r="N419" s="310"/>
      <c r="O419" s="310"/>
      <c r="P419" s="310"/>
      <c r="Q419" s="310"/>
      <c r="R419" s="310"/>
      <c r="S419" s="310"/>
      <c r="T419" s="310"/>
      <c r="U419" s="310"/>
      <c r="V419" s="310"/>
      <c r="W419" s="310"/>
      <c r="AA419" s="73"/>
      <c r="AB419" s="1456"/>
      <c r="AC419" s="1457"/>
      <c r="AD419" s="1458"/>
    </row>
    <row r="420" spans="1:30" ht="13.5" hidden="1" customHeight="1">
      <c r="A420" s="1084"/>
      <c r="B420" s="1477"/>
      <c r="C420" s="1267"/>
      <c r="D420" s="1273"/>
      <c r="E420" s="1084"/>
      <c r="F420" s="72"/>
      <c r="G420" s="310"/>
      <c r="H420" s="310"/>
      <c r="I420" s="310"/>
      <c r="J420" s="310"/>
      <c r="K420" s="310"/>
      <c r="L420" s="310"/>
      <c r="M420" s="310"/>
      <c r="N420" s="310"/>
      <c r="O420" s="310"/>
      <c r="P420" s="310"/>
      <c r="Q420" s="310"/>
      <c r="R420" s="310"/>
      <c r="S420" s="310"/>
      <c r="T420" s="310"/>
      <c r="U420" s="310"/>
      <c r="V420" s="310"/>
      <c r="W420" s="310"/>
      <c r="X420" s="310"/>
      <c r="Y420" s="310"/>
      <c r="Z420" s="310"/>
      <c r="AA420" s="73"/>
      <c r="AB420" s="483"/>
      <c r="AC420" s="484"/>
      <c r="AD420" s="485"/>
    </row>
    <row r="421" spans="1:30" ht="13.5" hidden="1" customHeight="1">
      <c r="A421" s="1084"/>
      <c r="B421" s="1477"/>
      <c r="C421" s="1267"/>
      <c r="D421" s="1478"/>
      <c r="E421" s="1084" t="s">
        <v>675</v>
      </c>
      <c r="F421" s="72"/>
      <c r="G421" s="486"/>
      <c r="H421" s="310"/>
      <c r="I421" s="310"/>
      <c r="J421" s="310"/>
      <c r="K421" s="310"/>
      <c r="L421" s="310"/>
      <c r="M421" s="310"/>
      <c r="N421" s="310"/>
      <c r="O421" s="310"/>
      <c r="P421" s="310"/>
      <c r="Q421" s="310"/>
      <c r="R421" s="310"/>
      <c r="S421" s="310"/>
      <c r="T421" s="310"/>
      <c r="U421" s="310"/>
      <c r="V421" s="310"/>
      <c r="W421" s="310"/>
      <c r="X421" s="310"/>
      <c r="Y421" s="310"/>
      <c r="Z421" s="310"/>
      <c r="AA421" s="73"/>
      <c r="AB421" s="483"/>
      <c r="AC421" s="484"/>
      <c r="AD421" s="485"/>
    </row>
    <row r="422" spans="1:30" ht="13.5" hidden="1" customHeight="1">
      <c r="A422" s="1084"/>
      <c r="B422" s="1477"/>
      <c r="C422" s="1267"/>
      <c r="D422" s="1478"/>
      <c r="E422" s="1084"/>
      <c r="F422" s="72"/>
      <c r="G422" s="310"/>
      <c r="H422" s="310"/>
      <c r="I422" s="310"/>
      <c r="J422" s="310"/>
      <c r="K422" s="310"/>
      <c r="L422" s="310"/>
      <c r="M422" s="310"/>
      <c r="N422" s="310"/>
      <c r="O422" s="310"/>
      <c r="P422" s="310"/>
      <c r="Q422" s="310"/>
      <c r="R422" s="310"/>
      <c r="S422" s="310"/>
      <c r="T422" s="310"/>
      <c r="U422" s="310"/>
      <c r="V422" s="310"/>
      <c r="W422" s="310"/>
      <c r="X422" s="310"/>
      <c r="Y422" s="310"/>
      <c r="Z422" s="310"/>
      <c r="AA422" s="73"/>
      <c r="AB422" s="483"/>
      <c r="AC422" s="484"/>
      <c r="AD422" s="485"/>
    </row>
    <row r="423" spans="1:30" ht="13.5" hidden="1" customHeight="1">
      <c r="A423" s="1084"/>
      <c r="B423" s="1477"/>
      <c r="C423" s="1267"/>
      <c r="D423" s="1478"/>
      <c r="E423" s="1084"/>
      <c r="F423" s="72"/>
      <c r="G423" s="310"/>
      <c r="H423" s="310"/>
      <c r="I423" s="310"/>
      <c r="J423" s="310"/>
      <c r="K423" s="310"/>
      <c r="L423" s="310"/>
      <c r="M423" s="310"/>
      <c r="N423" s="310"/>
      <c r="O423" s="310"/>
      <c r="P423" s="310"/>
      <c r="Q423" s="310"/>
      <c r="R423" s="310"/>
      <c r="S423" s="310"/>
      <c r="T423" s="310"/>
      <c r="U423" s="310"/>
      <c r="V423" s="310"/>
      <c r="W423" s="310"/>
      <c r="X423" s="310"/>
      <c r="Y423" s="310"/>
      <c r="Z423" s="310"/>
      <c r="AA423" s="73"/>
      <c r="AB423" s="483"/>
      <c r="AC423" s="484"/>
      <c r="AD423" s="485"/>
    </row>
    <row r="424" spans="1:30" ht="13.5" hidden="1" customHeight="1">
      <c r="A424" s="1084"/>
      <c r="B424" s="1477"/>
      <c r="C424" s="1267"/>
      <c r="D424" s="1478"/>
      <c r="E424" s="1084"/>
      <c r="F424" s="72"/>
      <c r="G424" s="310"/>
      <c r="H424" s="310"/>
      <c r="I424" s="310"/>
      <c r="J424" s="310"/>
      <c r="K424" s="310"/>
      <c r="L424" s="310"/>
      <c r="M424" s="310"/>
      <c r="N424" s="310"/>
      <c r="O424" s="310"/>
      <c r="P424" s="310"/>
      <c r="Q424" s="310"/>
      <c r="R424" s="310"/>
      <c r="S424" s="310"/>
      <c r="T424" s="310"/>
      <c r="U424" s="310"/>
      <c r="V424" s="310"/>
      <c r="W424" s="310"/>
      <c r="X424" s="310"/>
      <c r="Y424" s="310"/>
      <c r="Z424" s="310"/>
      <c r="AA424" s="73"/>
      <c r="AB424" s="483"/>
      <c r="AC424" s="484"/>
      <c r="AD424" s="485"/>
    </row>
    <row r="425" spans="1:30" ht="13.5" hidden="1" customHeight="1">
      <c r="A425" s="1084"/>
      <c r="B425" s="1477"/>
      <c r="C425" s="1267"/>
      <c r="D425" s="1478"/>
      <c r="E425" s="1084"/>
      <c r="F425" s="72"/>
      <c r="G425" s="310"/>
      <c r="H425" s="310"/>
      <c r="I425" s="310"/>
      <c r="J425" s="310"/>
      <c r="K425" s="310"/>
      <c r="L425" s="310"/>
      <c r="M425" s="310"/>
      <c r="N425" s="310"/>
      <c r="O425" s="310"/>
      <c r="P425" s="310"/>
      <c r="Q425" s="310"/>
      <c r="R425" s="310"/>
      <c r="S425" s="310"/>
      <c r="T425" s="310"/>
      <c r="U425" s="310"/>
      <c r="V425" s="310"/>
      <c r="W425" s="310"/>
      <c r="X425" s="310"/>
      <c r="Y425" s="310"/>
      <c r="Z425" s="310"/>
      <c r="AA425" s="73"/>
      <c r="AB425" s="483"/>
      <c r="AC425" s="484"/>
      <c r="AD425" s="485"/>
    </row>
    <row r="426" spans="1:30" ht="6.6" hidden="1" customHeight="1">
      <c r="A426" s="91"/>
      <c r="B426" s="401"/>
      <c r="C426" s="402"/>
      <c r="D426" s="509"/>
      <c r="E426" s="196"/>
      <c r="F426" s="56"/>
      <c r="G426" s="56"/>
      <c r="H426" s="56"/>
      <c r="I426" s="56"/>
      <c r="J426" s="56"/>
      <c r="K426" s="56"/>
      <c r="L426" s="56"/>
      <c r="M426" s="56"/>
      <c r="N426" s="56"/>
      <c r="O426" s="56"/>
      <c r="P426" s="56"/>
      <c r="Q426" s="56"/>
      <c r="R426" s="56"/>
      <c r="S426" s="56"/>
      <c r="T426" s="56"/>
      <c r="U426" s="56"/>
      <c r="V426" s="56"/>
      <c r="W426" s="56"/>
      <c r="X426" s="56"/>
      <c r="Y426" s="56"/>
      <c r="Z426" s="56"/>
      <c r="AA426" s="56"/>
      <c r="AB426" s="403"/>
      <c r="AC426" s="404"/>
      <c r="AD426" s="405"/>
    </row>
    <row r="427" spans="1:30" ht="6.6" hidden="1" customHeight="1">
      <c r="A427" s="97"/>
      <c r="B427" s="406"/>
      <c r="C427" s="407"/>
      <c r="D427" s="510"/>
      <c r="E427" s="335"/>
      <c r="F427" s="102"/>
      <c r="G427" s="102"/>
      <c r="H427" s="102"/>
      <c r="I427" s="102"/>
      <c r="J427" s="102"/>
      <c r="K427" s="102"/>
      <c r="L427" s="102"/>
      <c r="M427" s="102"/>
      <c r="N427" s="102"/>
      <c r="O427" s="102"/>
      <c r="P427" s="102"/>
      <c r="Q427" s="102"/>
      <c r="R427" s="102"/>
      <c r="S427" s="102"/>
      <c r="T427" s="102"/>
      <c r="U427" s="102"/>
      <c r="V427" s="102"/>
      <c r="W427" s="102"/>
      <c r="X427" s="102"/>
      <c r="Y427" s="102"/>
      <c r="Z427" s="102"/>
      <c r="AA427" s="102"/>
      <c r="AB427" s="408"/>
      <c r="AC427" s="409"/>
      <c r="AD427" s="410"/>
    </row>
    <row r="428" spans="1:30" ht="13.5" hidden="1" customHeight="1">
      <c r="A428" s="1084"/>
      <c r="B428" s="1477"/>
      <c r="C428" s="1267"/>
      <c r="D428" s="1478"/>
      <c r="E428" s="1084" t="s">
        <v>676</v>
      </c>
      <c r="F428" s="72"/>
      <c r="H428" s="1" t="s">
        <v>677</v>
      </c>
      <c r="M428" s="1" t="s">
        <v>678</v>
      </c>
      <c r="O428" s="57"/>
      <c r="P428" s="57"/>
      <c r="X428" s="310"/>
      <c r="Y428" s="310"/>
      <c r="Z428" s="310"/>
      <c r="AA428" s="73"/>
      <c r="AB428" s="483"/>
      <c r="AC428" s="484"/>
      <c r="AD428" s="485"/>
    </row>
    <row r="429" spans="1:30" ht="13.5" hidden="1" customHeight="1">
      <c r="A429" s="1084"/>
      <c r="B429" s="1477"/>
      <c r="C429" s="1267"/>
      <c r="D429" s="1478"/>
      <c r="E429" s="1084"/>
      <c r="F429" s="72"/>
      <c r="G429" s="310"/>
      <c r="H429" s="1765" t="s">
        <v>61</v>
      </c>
      <c r="I429" s="1766"/>
      <c r="J429" s="1769" t="s">
        <v>679</v>
      </c>
      <c r="K429" s="1769"/>
      <c r="M429" s="1765" t="s">
        <v>61</v>
      </c>
      <c r="N429" s="1766"/>
      <c r="O429" s="1769" t="s">
        <v>679</v>
      </c>
      <c r="P429" s="1769"/>
      <c r="R429" s="1769" t="s">
        <v>680</v>
      </c>
      <c r="S429" s="1769"/>
      <c r="T429" s="1769"/>
      <c r="U429" s="1769"/>
      <c r="V429" s="1769"/>
      <c r="W429" s="1769"/>
      <c r="X429" s="310"/>
      <c r="Y429" s="310"/>
      <c r="Z429" s="310"/>
      <c r="AA429" s="73"/>
      <c r="AB429" s="483"/>
      <c r="AC429" s="484"/>
      <c r="AD429" s="485"/>
    </row>
    <row r="430" spans="1:30" ht="13.5" hidden="1" customHeight="1">
      <c r="A430" s="1084"/>
      <c r="B430" s="1477"/>
      <c r="C430" s="1267"/>
      <c r="D430" s="1478"/>
      <c r="E430" s="1084"/>
      <c r="F430" s="72"/>
      <c r="G430" s="310"/>
      <c r="H430" s="1767"/>
      <c r="I430" s="1768"/>
      <c r="J430" s="1770" t="s">
        <v>681</v>
      </c>
      <c r="K430" s="1770"/>
      <c r="M430" s="1767"/>
      <c r="N430" s="1768"/>
      <c r="O430" s="1770" t="s">
        <v>681</v>
      </c>
      <c r="P430" s="1770"/>
      <c r="R430" s="1770" t="s">
        <v>682</v>
      </c>
      <c r="S430" s="1770"/>
      <c r="T430" s="1770"/>
      <c r="U430" s="1770"/>
      <c r="V430" s="1770"/>
      <c r="W430" s="1770"/>
      <c r="X430" s="310"/>
      <c r="Y430" s="310"/>
      <c r="Z430" s="310"/>
      <c r="AA430" s="73"/>
      <c r="AB430" s="483"/>
      <c r="AC430" s="484"/>
      <c r="AD430" s="485"/>
    </row>
    <row r="431" spans="1:30" ht="13.5" hidden="1" customHeight="1">
      <c r="A431" s="1084"/>
      <c r="B431" s="1477"/>
      <c r="C431" s="1267"/>
      <c r="D431" s="1478"/>
      <c r="E431" s="1084"/>
      <c r="F431" s="72"/>
      <c r="G431" s="310"/>
      <c r="H431" s="1771" t="s">
        <v>683</v>
      </c>
      <c r="I431" s="1771"/>
      <c r="J431" s="1772">
        <v>0</v>
      </c>
      <c r="K431" s="1772"/>
      <c r="M431" s="1771" t="s">
        <v>683</v>
      </c>
      <c r="N431" s="1771"/>
      <c r="O431" s="1772">
        <v>0</v>
      </c>
      <c r="P431" s="1772"/>
      <c r="R431" s="1773" t="s">
        <v>684</v>
      </c>
      <c r="S431" s="1773"/>
      <c r="T431" s="1773"/>
      <c r="U431" s="1773"/>
      <c r="V431" s="1774" t="str">
        <f>IF(J431+O431=0,"",ROUNDDOWN((J431+O431)/3,1))</f>
        <v/>
      </c>
      <c r="W431" s="1775"/>
      <c r="X431" s="310"/>
      <c r="Y431" s="310"/>
      <c r="Z431" s="310"/>
      <c r="AA431" s="73"/>
      <c r="AB431" s="483"/>
      <c r="AC431" s="484"/>
      <c r="AD431" s="485"/>
    </row>
    <row r="432" spans="1:30" ht="13.5" hidden="1" customHeight="1">
      <c r="A432" s="84"/>
      <c r="B432" s="1506"/>
      <c r="C432" s="1267"/>
      <c r="D432" s="1273"/>
      <c r="E432" s="1074" t="s">
        <v>685</v>
      </c>
      <c r="F432" s="72"/>
      <c r="G432" s="310"/>
      <c r="H432" s="1771" t="s">
        <v>686</v>
      </c>
      <c r="I432" s="1771"/>
      <c r="J432" s="1772">
        <v>0</v>
      </c>
      <c r="K432" s="1772"/>
      <c r="M432" s="1771" t="s">
        <v>686</v>
      </c>
      <c r="N432" s="1771"/>
      <c r="O432" s="1786">
        <v>0</v>
      </c>
      <c r="P432" s="1787"/>
      <c r="R432" s="1788" t="s">
        <v>687</v>
      </c>
      <c r="S432" s="1788"/>
      <c r="T432" s="1788"/>
      <c r="U432" s="1788"/>
      <c r="V432" s="1789" t="str">
        <f>IF(J432+J433+O432+O433=0,"",ROUNDDOWN((J432+J433+O432+O433)/6,1))</f>
        <v/>
      </c>
      <c r="W432" s="1790"/>
      <c r="X432" s="310"/>
      <c r="Y432" s="310"/>
      <c r="Z432" s="310"/>
      <c r="AA432" s="73"/>
      <c r="AB432" s="483"/>
      <c r="AC432" s="484"/>
      <c r="AD432" s="485"/>
    </row>
    <row r="433" spans="1:30" ht="13.5" hidden="1" customHeight="1">
      <c r="A433" s="84"/>
      <c r="B433" s="1506"/>
      <c r="C433" s="1267"/>
      <c r="D433" s="1273"/>
      <c r="E433" s="1074"/>
      <c r="F433" s="72"/>
      <c r="G433" s="310"/>
      <c r="H433" s="1771" t="s">
        <v>688</v>
      </c>
      <c r="I433" s="1771"/>
      <c r="J433" s="1772">
        <v>0</v>
      </c>
      <c r="K433" s="1772"/>
      <c r="M433" s="1771" t="s">
        <v>688</v>
      </c>
      <c r="N433" s="1771"/>
      <c r="O433" s="1786">
        <v>0</v>
      </c>
      <c r="P433" s="1787"/>
      <c r="R433" s="1788"/>
      <c r="S433" s="1788"/>
      <c r="T433" s="1788"/>
      <c r="U433" s="1788"/>
      <c r="V433" s="1791"/>
      <c r="W433" s="1792"/>
      <c r="X433" s="310"/>
      <c r="Y433" s="310"/>
      <c r="Z433" s="310"/>
      <c r="AA433" s="73"/>
      <c r="AB433" s="483"/>
      <c r="AC433" s="484"/>
      <c r="AD433" s="485"/>
    </row>
    <row r="434" spans="1:30" ht="13.5" hidden="1" customHeight="1">
      <c r="A434" s="84"/>
      <c r="B434" s="1506"/>
      <c r="C434" s="1267"/>
      <c r="D434" s="1273"/>
      <c r="E434" s="1074"/>
      <c r="F434" s="72"/>
      <c r="G434" s="310"/>
      <c r="H434" s="1771" t="s">
        <v>689</v>
      </c>
      <c r="I434" s="1771"/>
      <c r="J434" s="1772">
        <v>0</v>
      </c>
      <c r="K434" s="1772"/>
      <c r="M434" s="1771" t="s">
        <v>689</v>
      </c>
      <c r="N434" s="1771"/>
      <c r="O434" s="1786">
        <v>0</v>
      </c>
      <c r="P434" s="1787"/>
      <c r="R434" s="1773" t="s">
        <v>690</v>
      </c>
      <c r="S434" s="1773"/>
      <c r="T434" s="1773"/>
      <c r="U434" s="1773"/>
      <c r="V434" s="1774" t="str">
        <f>IF(J434+O434=0,"",ROUNDDOWN((J434+O434)/20,1))</f>
        <v/>
      </c>
      <c r="W434" s="1775"/>
      <c r="X434" s="310"/>
      <c r="Y434" s="310"/>
      <c r="Z434" s="310"/>
      <c r="AA434" s="73"/>
      <c r="AB434" s="483"/>
      <c r="AC434" s="484"/>
      <c r="AD434" s="485"/>
    </row>
    <row r="435" spans="1:30" ht="13.5" hidden="1" customHeight="1">
      <c r="A435" s="84"/>
      <c r="B435" s="1506"/>
      <c r="C435" s="1267"/>
      <c r="D435" s="1273"/>
      <c r="E435" s="1074"/>
      <c r="F435" s="72"/>
      <c r="G435" s="310"/>
      <c r="H435" s="1771" t="s">
        <v>691</v>
      </c>
      <c r="I435" s="1771"/>
      <c r="J435" s="1786">
        <v>0</v>
      </c>
      <c r="K435" s="1787"/>
      <c r="M435" s="1771" t="s">
        <v>691</v>
      </c>
      <c r="N435" s="1771"/>
      <c r="O435" s="1786">
        <v>0</v>
      </c>
      <c r="P435" s="1787"/>
      <c r="R435" s="1788" t="s">
        <v>692</v>
      </c>
      <c r="S435" s="1788"/>
      <c r="T435" s="1788"/>
      <c r="U435" s="1788"/>
      <c r="V435" s="1789" t="str">
        <f>IF(J435+J436+O435+O436=0,"",ROUNDDOWN((J435+J436+O435+O436)/30,1))</f>
        <v/>
      </c>
      <c r="W435" s="1790"/>
      <c r="X435" s="310"/>
      <c r="Y435" s="310"/>
      <c r="Z435" s="310"/>
      <c r="AA435" s="73"/>
      <c r="AB435" s="483"/>
      <c r="AC435" s="484"/>
      <c r="AD435" s="485"/>
    </row>
    <row r="436" spans="1:30" ht="13.5" hidden="1" customHeight="1" thickBot="1">
      <c r="A436" s="84"/>
      <c r="B436" s="1506"/>
      <c r="C436" s="1267"/>
      <c r="D436" s="1273"/>
      <c r="E436" s="1074"/>
      <c r="F436" s="72"/>
      <c r="G436" s="310"/>
      <c r="H436" s="1776" t="s">
        <v>693</v>
      </c>
      <c r="I436" s="1776"/>
      <c r="J436" s="1777">
        <v>0</v>
      </c>
      <c r="K436" s="1778"/>
      <c r="M436" s="1776" t="s">
        <v>693</v>
      </c>
      <c r="N436" s="1776"/>
      <c r="O436" s="1777">
        <v>0</v>
      </c>
      <c r="P436" s="1778"/>
      <c r="R436" s="1797"/>
      <c r="S436" s="1797"/>
      <c r="T436" s="1797"/>
      <c r="U436" s="1797"/>
      <c r="V436" s="1798"/>
      <c r="W436" s="1799"/>
      <c r="X436" s="310"/>
      <c r="Y436" s="310"/>
      <c r="Z436" s="310"/>
      <c r="AA436" s="73"/>
      <c r="AB436" s="483"/>
      <c r="AC436" s="484"/>
      <c r="AD436" s="485"/>
    </row>
    <row r="437" spans="1:30" ht="13.5" hidden="1" customHeight="1" thickTop="1">
      <c r="A437" s="84"/>
      <c r="B437" s="1506"/>
      <c r="C437" s="1267"/>
      <c r="D437" s="1273"/>
      <c r="E437" s="1074"/>
      <c r="F437" s="72"/>
      <c r="G437" s="310"/>
      <c r="H437" s="1782" t="s">
        <v>56</v>
      </c>
      <c r="I437" s="1783"/>
      <c r="J437" s="1784">
        <f>SUM(J431:K436)</f>
        <v>0</v>
      </c>
      <c r="K437" s="1785"/>
      <c r="M437" s="1782" t="s">
        <v>56</v>
      </c>
      <c r="N437" s="1783"/>
      <c r="O437" s="1784">
        <f>SUM(O431:P436)</f>
        <v>0</v>
      </c>
      <c r="P437" s="1785"/>
      <c r="R437" s="1779" t="s">
        <v>694</v>
      </c>
      <c r="S437" s="1779"/>
      <c r="T437" s="1779"/>
      <c r="U437" s="1779"/>
      <c r="V437" s="1780" t="str">
        <f>IF(ROUND(SUM(V431:W436),0)=0,"",ROUND(SUM(V431:W436),0))</f>
        <v/>
      </c>
      <c r="W437" s="1781"/>
      <c r="X437" s="310"/>
      <c r="Y437" s="310"/>
      <c r="Z437" s="310"/>
      <c r="AA437" s="73"/>
      <c r="AB437" s="483"/>
      <c r="AC437" s="484"/>
      <c r="AD437" s="485"/>
    </row>
    <row r="438" spans="1:30" ht="13.5" hidden="1" customHeight="1">
      <c r="A438" s="84"/>
      <c r="B438" s="1506"/>
      <c r="C438" s="1267"/>
      <c r="D438" s="1273"/>
      <c r="E438" s="1074"/>
      <c r="F438" s="72"/>
      <c r="G438" s="310"/>
      <c r="H438" s="310"/>
      <c r="I438" s="310"/>
      <c r="J438" s="310"/>
      <c r="K438" s="310"/>
      <c r="L438" s="310"/>
      <c r="M438" s="310"/>
      <c r="N438" s="310"/>
      <c r="O438" s="310"/>
      <c r="P438" s="310"/>
      <c r="Q438" s="310"/>
      <c r="R438" s="310"/>
      <c r="S438" s="310"/>
      <c r="T438" s="310"/>
      <c r="U438" s="310"/>
      <c r="V438" s="310"/>
      <c r="W438" s="310"/>
      <c r="X438" s="310"/>
      <c r="Y438" s="310"/>
      <c r="Z438" s="310"/>
      <c r="AA438" s="73"/>
      <c r="AB438" s="483"/>
      <c r="AC438" s="484"/>
      <c r="AD438" s="485"/>
    </row>
    <row r="439" spans="1:30" ht="13.5" hidden="1" customHeight="1">
      <c r="A439" s="84"/>
      <c r="B439" s="1506"/>
      <c r="C439" s="1267"/>
      <c r="D439" s="1273"/>
      <c r="E439" s="1074"/>
      <c r="F439" s="72"/>
      <c r="G439" s="310"/>
      <c r="R439" s="310"/>
      <c r="S439" s="310"/>
      <c r="T439" s="310"/>
      <c r="U439" s="310"/>
      <c r="V439" s="310"/>
      <c r="W439" s="310"/>
      <c r="X439" s="310"/>
      <c r="Y439" s="310"/>
      <c r="Z439" s="310"/>
      <c r="AA439" s="73"/>
      <c r="AB439" s="483"/>
      <c r="AC439" s="484"/>
      <c r="AD439" s="485"/>
    </row>
    <row r="440" spans="1:30" ht="13.5" hidden="1" customHeight="1">
      <c r="A440" s="84"/>
      <c r="B440" s="1506"/>
      <c r="C440" s="1267"/>
      <c r="D440" s="1273"/>
      <c r="E440" s="1074"/>
      <c r="F440" s="72"/>
      <c r="G440" s="310"/>
      <c r="R440" s="310"/>
      <c r="S440" s="310"/>
      <c r="T440" s="310"/>
      <c r="U440" s="310"/>
      <c r="V440" s="310"/>
      <c r="W440" s="310"/>
      <c r="X440" s="310"/>
      <c r="Y440" s="310"/>
      <c r="Z440" s="310"/>
      <c r="AA440" s="73"/>
      <c r="AB440" s="483"/>
      <c r="AC440" s="484"/>
      <c r="AD440" s="485"/>
    </row>
    <row r="441" spans="1:30" ht="13.5" hidden="1" customHeight="1">
      <c r="A441" s="84"/>
      <c r="B441" s="1506"/>
      <c r="C441" s="1267"/>
      <c r="D441" s="1273"/>
      <c r="E441" s="1074"/>
      <c r="F441" s="72"/>
      <c r="G441" s="310"/>
      <c r="H441" s="310"/>
      <c r="I441" s="310"/>
      <c r="J441" s="310"/>
      <c r="K441" s="310"/>
      <c r="L441" s="310"/>
      <c r="M441" s="310"/>
      <c r="N441" s="310"/>
      <c r="O441" s="310"/>
      <c r="P441" s="310"/>
      <c r="Q441" s="310"/>
      <c r="R441" s="310"/>
      <c r="S441" s="310"/>
      <c r="T441" s="310"/>
      <c r="U441" s="310"/>
      <c r="V441" s="310"/>
      <c r="W441" s="310"/>
      <c r="X441" s="310"/>
      <c r="Y441" s="310"/>
      <c r="Z441" s="310"/>
      <c r="AA441" s="73"/>
      <c r="AB441" s="483"/>
      <c r="AC441" s="484"/>
      <c r="AD441" s="485"/>
    </row>
    <row r="442" spans="1:30" ht="13.5" hidden="1" customHeight="1">
      <c r="A442" s="84"/>
      <c r="B442" s="1506"/>
      <c r="C442" s="1267"/>
      <c r="D442" s="1273"/>
      <c r="E442" s="1074"/>
      <c r="F442" s="72"/>
      <c r="G442" s="310"/>
      <c r="H442" s="310"/>
      <c r="I442" s="310"/>
      <c r="J442" s="310"/>
      <c r="K442" s="310"/>
      <c r="L442" s="310"/>
      <c r="M442" s="310"/>
      <c r="N442" s="310"/>
      <c r="O442" s="310"/>
      <c r="P442" s="310"/>
      <c r="Q442" s="310"/>
      <c r="R442" s="310"/>
      <c r="S442" s="310"/>
      <c r="T442" s="310"/>
      <c r="U442" s="310"/>
      <c r="V442" s="310"/>
      <c r="W442" s="310"/>
      <c r="X442" s="310"/>
      <c r="Y442" s="310"/>
      <c r="Z442" s="310"/>
      <c r="AA442" s="73"/>
      <c r="AB442" s="483"/>
      <c r="AC442" s="484"/>
      <c r="AD442" s="485"/>
    </row>
    <row r="443" spans="1:30" ht="13.5" hidden="1" customHeight="1">
      <c r="A443" s="84"/>
      <c r="B443" s="220"/>
      <c r="C443" s="371"/>
      <c r="D443" s="271"/>
      <c r="E443" s="1074"/>
      <c r="F443" s="72"/>
      <c r="G443" s="310"/>
      <c r="H443" s="310"/>
      <c r="I443" s="310"/>
      <c r="J443" s="310"/>
      <c r="K443" s="310"/>
      <c r="L443" s="310"/>
      <c r="M443" s="310"/>
      <c r="N443" s="310"/>
      <c r="O443" s="310"/>
      <c r="P443" s="310"/>
      <c r="Q443" s="310"/>
      <c r="R443" s="310"/>
      <c r="S443" s="310"/>
      <c r="T443" s="310"/>
      <c r="U443" s="310"/>
      <c r="V443" s="310"/>
      <c r="W443" s="310"/>
      <c r="X443" s="310"/>
      <c r="Y443" s="310"/>
      <c r="Z443" s="310"/>
      <c r="AA443" s="73"/>
      <c r="AB443" s="483"/>
      <c r="AC443" s="484"/>
      <c r="AD443" s="485"/>
    </row>
    <row r="444" spans="1:30" ht="13.5" hidden="1" customHeight="1" thickBot="1">
      <c r="A444" s="84"/>
      <c r="B444" s="220"/>
      <c r="C444" s="371"/>
      <c r="D444" s="271"/>
      <c r="E444" s="84"/>
      <c r="F444" s="72"/>
      <c r="G444" s="310"/>
      <c r="H444" s="310"/>
      <c r="I444" s="310"/>
      <c r="J444" s="310"/>
      <c r="K444" s="310"/>
      <c r="L444" s="310"/>
      <c r="M444" s="310"/>
      <c r="N444" s="310"/>
      <c r="O444" s="310"/>
      <c r="P444" s="310"/>
      <c r="Q444" s="310"/>
      <c r="R444" s="310"/>
      <c r="S444" s="310"/>
      <c r="T444" s="310"/>
      <c r="U444" s="310"/>
      <c r="V444" s="310"/>
      <c r="W444" s="310"/>
      <c r="X444" s="310"/>
      <c r="Y444" s="310"/>
      <c r="Z444" s="310"/>
      <c r="AA444" s="73"/>
      <c r="AB444" s="483"/>
      <c r="AC444" s="484"/>
      <c r="AD444" s="485"/>
    </row>
    <row r="445" spans="1:30" ht="13.5" hidden="1" customHeight="1" thickBot="1">
      <c r="A445" s="1084"/>
      <c r="B445" s="1477"/>
      <c r="C445" s="1267"/>
      <c r="D445" s="1478"/>
      <c r="E445" s="1084" t="s">
        <v>695</v>
      </c>
      <c r="F445" s="72"/>
      <c r="G445" s="1793" t="s">
        <v>696</v>
      </c>
      <c r="H445" s="1793"/>
      <c r="I445" s="1793"/>
      <c r="J445" s="1793"/>
      <c r="K445" s="1793"/>
      <c r="L445" s="1793"/>
      <c r="M445" s="1793"/>
      <c r="N445" s="1793"/>
      <c r="O445" s="1793"/>
      <c r="P445" s="1793"/>
      <c r="Q445" s="1794">
        <v>0</v>
      </c>
      <c r="R445" s="1795"/>
      <c r="S445" s="55" t="s">
        <v>697</v>
      </c>
      <c r="U445" s="1796" t="s">
        <v>698</v>
      </c>
      <c r="V445" s="1796"/>
      <c r="W445" s="1796"/>
      <c r="X445" s="1796"/>
      <c r="Y445" s="1796"/>
      <c r="AA445" s="73"/>
      <c r="AB445" s="483"/>
      <c r="AC445" s="484"/>
      <c r="AD445" s="485"/>
    </row>
    <row r="446" spans="1:30" ht="13.5" hidden="1" customHeight="1">
      <c r="A446" s="1084"/>
      <c r="B446" s="1477"/>
      <c r="C446" s="1267"/>
      <c r="D446" s="1478"/>
      <c r="E446" s="1084"/>
      <c r="F446" s="72"/>
      <c r="G446" s="55"/>
      <c r="H446" s="55"/>
      <c r="I446" s="55"/>
      <c r="J446" s="55"/>
      <c r="K446" s="55"/>
      <c r="L446" s="55"/>
      <c r="M446" s="55"/>
      <c r="N446" s="55"/>
      <c r="O446" s="55"/>
      <c r="P446" s="55"/>
      <c r="Q446" s="55"/>
      <c r="R446" s="55"/>
      <c r="S446" s="55"/>
      <c r="U446" s="1796"/>
      <c r="V446" s="1796"/>
      <c r="W446" s="1796"/>
      <c r="X446" s="1796"/>
      <c r="Y446" s="1796"/>
      <c r="AA446" s="73"/>
      <c r="AB446" s="483"/>
      <c r="AC446" s="484"/>
      <c r="AD446" s="485"/>
    </row>
    <row r="447" spans="1:30" ht="13.5" hidden="1" customHeight="1">
      <c r="A447" s="1084"/>
      <c r="B447" s="1477"/>
      <c r="C447" s="1267"/>
      <c r="D447" s="1478"/>
      <c r="E447" s="1084"/>
      <c r="F447" s="72"/>
      <c r="G447" s="1800" t="s">
        <v>699</v>
      </c>
      <c r="H447" s="1800"/>
      <c r="I447" s="1800"/>
      <c r="J447" s="1800"/>
      <c r="K447" s="1800"/>
      <c r="L447" s="1800"/>
      <c r="M447" s="1800"/>
      <c r="N447" s="1800"/>
      <c r="O447" s="1800"/>
      <c r="P447" s="1800"/>
      <c r="Q447" s="1800"/>
      <c r="R447" s="1800"/>
      <c r="S447" s="55"/>
      <c r="U447" s="1801" t="s">
        <v>700</v>
      </c>
      <c r="V447" s="1801"/>
      <c r="W447" s="1801"/>
      <c r="X447" s="1801"/>
      <c r="Y447" s="1801"/>
      <c r="AA447" s="73"/>
      <c r="AB447" s="483"/>
      <c r="AC447" s="484"/>
      <c r="AD447" s="485"/>
    </row>
    <row r="448" spans="1:30" ht="13.5" hidden="1" customHeight="1">
      <c r="A448" s="1084"/>
      <c r="B448" s="1477"/>
      <c r="C448" s="1267"/>
      <c r="D448" s="1478"/>
      <c r="E448" s="1084"/>
      <c r="F448" s="72"/>
      <c r="G448" s="310"/>
      <c r="H448" s="310"/>
      <c r="I448" s="310"/>
      <c r="J448" s="310"/>
      <c r="K448" s="310"/>
      <c r="L448" s="310"/>
      <c r="N448" s="1540" t="s">
        <v>98</v>
      </c>
      <c r="O448" s="1540"/>
      <c r="P448" s="1540"/>
      <c r="Q448" s="1540"/>
      <c r="R448" s="1540"/>
      <c r="S448" s="55"/>
      <c r="U448" s="1801"/>
      <c r="V448" s="1801"/>
      <c r="W448" s="1801"/>
      <c r="X448" s="1801"/>
      <c r="Y448" s="1801"/>
      <c r="AA448" s="73"/>
      <c r="AB448" s="483"/>
      <c r="AC448" s="484"/>
      <c r="AD448" s="485"/>
    </row>
    <row r="449" spans="1:30" ht="13.5" hidden="1" customHeight="1">
      <c r="A449" s="1084"/>
      <c r="B449" s="1477"/>
      <c r="C449" s="1267"/>
      <c r="D449" s="1478"/>
      <c r="E449" s="1084"/>
      <c r="F449" s="72"/>
      <c r="AA449" s="73"/>
      <c r="AB449" s="483"/>
      <c r="AC449" s="484"/>
      <c r="AD449" s="485"/>
    </row>
    <row r="450" spans="1:30" ht="13.5" hidden="1" customHeight="1">
      <c r="A450" s="1084"/>
      <c r="B450" s="1477"/>
      <c r="C450" s="1267"/>
      <c r="D450" s="1478"/>
      <c r="E450" s="1084"/>
      <c r="F450" s="72"/>
      <c r="G450" s="310" t="s">
        <v>701</v>
      </c>
      <c r="H450" s="310"/>
      <c r="I450" s="310"/>
      <c r="J450" s="310"/>
      <c r="K450" s="310"/>
      <c r="L450" s="310"/>
      <c r="M450" s="310"/>
      <c r="N450" s="310"/>
      <c r="O450" s="310"/>
      <c r="P450" s="310"/>
      <c r="Q450" s="310"/>
      <c r="R450" s="310"/>
      <c r="S450" s="310"/>
      <c r="AA450" s="73"/>
      <c r="AB450" s="483"/>
      <c r="AC450" s="484"/>
      <c r="AD450" s="485"/>
    </row>
    <row r="451" spans="1:30" ht="13.5" hidden="1" customHeight="1">
      <c r="A451" s="1074"/>
      <c r="B451" s="1555"/>
      <c r="C451" s="1510"/>
      <c r="D451" s="271"/>
      <c r="E451" s="1074" t="s">
        <v>702</v>
      </c>
      <c r="F451" s="72"/>
      <c r="G451" s="310"/>
      <c r="H451" s="1481" t="s">
        <v>703</v>
      </c>
      <c r="I451" s="1481"/>
      <c r="J451" s="1481"/>
      <c r="K451" s="1481"/>
      <c r="L451" s="1481"/>
      <c r="M451" s="1481"/>
      <c r="N451" s="1481"/>
      <c r="O451" s="1481"/>
      <c r="P451" s="1481"/>
      <c r="Q451" s="1002" t="str">
        <f>V437</f>
        <v/>
      </c>
      <c r="R451" s="1003"/>
      <c r="S451" s="451" t="s">
        <v>697</v>
      </c>
      <c r="AA451" s="73"/>
      <c r="AB451" s="483"/>
      <c r="AC451" s="484"/>
      <c r="AD451" s="485"/>
    </row>
    <row r="452" spans="1:30" ht="13.5" hidden="1" customHeight="1">
      <c r="A452" s="1074"/>
      <c r="B452" s="1555"/>
      <c r="C452" s="1510"/>
      <c r="D452" s="271"/>
      <c r="E452" s="1074"/>
      <c r="F452" s="72"/>
      <c r="H452" s="1481" t="s">
        <v>704</v>
      </c>
      <c r="I452" s="1481"/>
      <c r="J452" s="1481"/>
      <c r="K452" s="1481"/>
      <c r="L452" s="1481"/>
      <c r="M452" s="1481"/>
      <c r="N452" s="1481"/>
      <c r="O452" s="1481"/>
      <c r="P452" s="1481"/>
      <c r="Q452" s="1002" t="str">
        <f>IF(Q445=0,"",IF(Q445&lt;=90,1,0))</f>
        <v/>
      </c>
      <c r="R452" s="1003"/>
      <c r="S452" s="451" t="s">
        <v>697</v>
      </c>
      <c r="AA452" s="73"/>
      <c r="AB452" s="483"/>
      <c r="AC452" s="484"/>
      <c r="AD452" s="485"/>
    </row>
    <row r="453" spans="1:30" ht="13.5" hidden="1" customHeight="1">
      <c r="A453" s="1074"/>
      <c r="B453" s="1555"/>
      <c r="C453" s="1510"/>
      <c r="D453" s="271"/>
      <c r="E453" s="1074"/>
      <c r="F453" s="72"/>
      <c r="H453" s="1481" t="s">
        <v>705</v>
      </c>
      <c r="I453" s="1481"/>
      <c r="J453" s="1481"/>
      <c r="K453" s="1481"/>
      <c r="L453" s="1481"/>
      <c r="M453" s="1481"/>
      <c r="N453" s="1481"/>
      <c r="O453" s="1481"/>
      <c r="P453" s="1481"/>
      <c r="Q453" s="1002" t="str">
        <f>IF(N448="有",1,"")</f>
        <v/>
      </c>
      <c r="R453" s="1003"/>
      <c r="S453" s="451" t="s">
        <v>697</v>
      </c>
      <c r="AA453" s="73"/>
      <c r="AB453" s="483"/>
      <c r="AC453" s="484"/>
      <c r="AD453" s="485"/>
    </row>
    <row r="454" spans="1:30" ht="13.5" hidden="1" customHeight="1">
      <c r="A454" s="1074"/>
      <c r="B454" s="1555"/>
      <c r="C454" s="1510"/>
      <c r="D454" s="271"/>
      <c r="E454" s="1074"/>
      <c r="F454" s="72"/>
      <c r="H454" s="1481" t="s">
        <v>644</v>
      </c>
      <c r="I454" s="1481"/>
      <c r="J454" s="1481"/>
      <c r="K454" s="1481"/>
      <c r="L454" s="1481"/>
      <c r="M454" s="1481"/>
      <c r="N454" s="1481"/>
      <c r="O454" s="1481"/>
      <c r="P454" s="1481"/>
      <c r="Q454" s="1002" t="str">
        <f>IF(SUM(Q451:R453)=0,"",SUM(Q451:R453))</f>
        <v/>
      </c>
      <c r="R454" s="1003"/>
      <c r="S454" s="451" t="s">
        <v>697</v>
      </c>
      <c r="Y454" s="310"/>
      <c r="Z454" s="310"/>
      <c r="AA454" s="73"/>
      <c r="AB454" s="483"/>
      <c r="AC454" s="484"/>
      <c r="AD454" s="485"/>
    </row>
    <row r="455" spans="1:30" ht="13.5" hidden="1" customHeight="1">
      <c r="A455" s="1074"/>
      <c r="B455" s="1555"/>
      <c r="C455" s="1510"/>
      <c r="D455" s="271"/>
      <c r="E455" s="1074"/>
      <c r="F455" s="72"/>
      <c r="AA455" s="73"/>
      <c r="AB455" s="483"/>
      <c r="AC455" s="484"/>
      <c r="AD455" s="485"/>
    </row>
    <row r="456" spans="1:30" ht="13.5" hidden="1" customHeight="1">
      <c r="A456" s="1074"/>
      <c r="B456" s="1555"/>
      <c r="C456" s="1510"/>
      <c r="D456" s="271"/>
      <c r="E456" s="1074"/>
      <c r="F456" s="72"/>
      <c r="G456" s="55" t="s">
        <v>706</v>
      </c>
      <c r="AA456" s="73"/>
      <c r="AB456" s="483"/>
      <c r="AC456" s="484"/>
      <c r="AD456" s="485"/>
    </row>
    <row r="457" spans="1:30" ht="13.5" hidden="1" customHeight="1">
      <c r="A457" s="1074"/>
      <c r="B457" s="1555"/>
      <c r="C457" s="1510"/>
      <c r="D457" s="271"/>
      <c r="E457" s="1074"/>
      <c r="F457" s="72"/>
      <c r="G457" s="310"/>
      <c r="H457" s="1481" t="s">
        <v>707</v>
      </c>
      <c r="I457" s="1481"/>
      <c r="J457" s="1481"/>
      <c r="K457" s="1481"/>
      <c r="L457" s="1481"/>
      <c r="M457" s="1481"/>
      <c r="N457" s="1481"/>
      <c r="O457" s="1481"/>
      <c r="P457" s="1481"/>
      <c r="Q457" s="1002" t="s">
        <v>404</v>
      </c>
      <c r="R457" s="1003"/>
      <c r="S457" s="451" t="s">
        <v>697</v>
      </c>
      <c r="T457" s="1806" t="s">
        <v>708</v>
      </c>
      <c r="U457" s="1806"/>
      <c r="V457" s="1806"/>
      <c r="W457" s="1806"/>
      <c r="X457" s="1806"/>
      <c r="Y457" s="1806"/>
      <c r="Z457" s="1806"/>
      <c r="AA457" s="1807"/>
      <c r="AB457" s="483"/>
      <c r="AC457" s="484"/>
      <c r="AD457" s="485"/>
    </row>
    <row r="458" spans="1:30" ht="13.5" hidden="1" customHeight="1">
      <c r="A458" s="1074"/>
      <c r="B458" s="1555"/>
      <c r="C458" s="1510"/>
      <c r="D458" s="271"/>
      <c r="E458" s="1074"/>
      <c r="F458" s="72"/>
      <c r="G458" s="310"/>
      <c r="H458" s="1481" t="s">
        <v>709</v>
      </c>
      <c r="I458" s="1481"/>
      <c r="J458" s="1481"/>
      <c r="K458" s="1481"/>
      <c r="L458" s="1481"/>
      <c r="M458" s="1481"/>
      <c r="N458" s="1481"/>
      <c r="O458" s="1481"/>
      <c r="P458" s="1481"/>
      <c r="Q458" s="1002" t="s">
        <v>404</v>
      </c>
      <c r="R458" s="1003"/>
      <c r="S458" s="451" t="s">
        <v>697</v>
      </c>
      <c r="T458" s="1806"/>
      <c r="U458" s="1806"/>
      <c r="V458" s="1806"/>
      <c r="W458" s="1806"/>
      <c r="X458" s="1806"/>
      <c r="Y458" s="1806"/>
      <c r="Z458" s="1806"/>
      <c r="AA458" s="1807"/>
      <c r="AB458" s="483"/>
      <c r="AC458" s="484"/>
      <c r="AD458" s="485"/>
    </row>
    <row r="459" spans="1:30" ht="13.5" hidden="1" customHeight="1">
      <c r="A459" s="1074"/>
      <c r="B459" s="1555"/>
      <c r="C459" s="1510"/>
      <c r="D459" s="271"/>
      <c r="E459" s="1074"/>
      <c r="F459" s="72"/>
      <c r="H459" s="1481" t="s">
        <v>644</v>
      </c>
      <c r="I459" s="1481"/>
      <c r="J459" s="1481"/>
      <c r="K459" s="1481"/>
      <c r="L459" s="1481"/>
      <c r="M459" s="1481"/>
      <c r="N459" s="1481"/>
      <c r="O459" s="1481"/>
      <c r="P459" s="1481"/>
      <c r="Q459" s="1002" t="str">
        <f>IF(SUM(Q457:R458)=0,"",SUM(Q457:R458))</f>
        <v/>
      </c>
      <c r="R459" s="1003"/>
      <c r="S459" s="451" t="s">
        <v>697</v>
      </c>
      <c r="T459" s="1806"/>
      <c r="U459" s="1806"/>
      <c r="V459" s="1806"/>
      <c r="W459" s="1806"/>
      <c r="X459" s="1806"/>
      <c r="Y459" s="1806"/>
      <c r="Z459" s="1806"/>
      <c r="AA459" s="1807"/>
      <c r="AB459" s="483"/>
      <c r="AC459" s="484"/>
      <c r="AD459" s="485"/>
    </row>
    <row r="460" spans="1:30" ht="13.5" hidden="1" customHeight="1">
      <c r="A460" s="1074"/>
      <c r="B460" s="1555"/>
      <c r="C460" s="1510"/>
      <c r="D460" s="271"/>
      <c r="E460" s="1074"/>
      <c r="F460" s="72"/>
      <c r="G460" s="310"/>
      <c r="H460" s="310"/>
      <c r="I460" s="310"/>
      <c r="J460" s="310"/>
      <c r="K460" s="310"/>
      <c r="L460" s="310"/>
      <c r="M460" s="310"/>
      <c r="N460" s="310"/>
      <c r="O460" s="310"/>
      <c r="P460" s="310"/>
      <c r="Q460" s="310"/>
      <c r="R460" s="310"/>
      <c r="S460" s="310"/>
      <c r="T460" s="1806"/>
      <c r="U460" s="1806"/>
      <c r="V460" s="1806"/>
      <c r="W460" s="1806"/>
      <c r="X460" s="1806"/>
      <c r="Y460" s="1806"/>
      <c r="Z460" s="1806"/>
      <c r="AA460" s="1807"/>
      <c r="AB460" s="483"/>
      <c r="AC460" s="484"/>
      <c r="AD460" s="485"/>
    </row>
    <row r="461" spans="1:30" ht="13.5" hidden="1" customHeight="1">
      <c r="A461" s="1074"/>
      <c r="B461" s="1555"/>
      <c r="C461" s="1510"/>
      <c r="D461" s="271"/>
      <c r="E461" s="1074"/>
      <c r="F461" s="72"/>
      <c r="Q461" s="310"/>
      <c r="R461" s="310"/>
      <c r="S461" s="310"/>
      <c r="T461" s="1806"/>
      <c r="U461" s="1806"/>
      <c r="V461" s="1806"/>
      <c r="W461" s="1806"/>
      <c r="X461" s="1806"/>
      <c r="Y461" s="1806"/>
      <c r="Z461" s="1806"/>
      <c r="AA461" s="1807"/>
      <c r="AB461" s="483"/>
      <c r="AC461" s="484"/>
      <c r="AD461" s="485"/>
    </row>
    <row r="462" spans="1:30" ht="13.5" hidden="1" customHeight="1">
      <c r="A462" s="1074"/>
      <c r="B462" s="1555"/>
      <c r="C462" s="1510"/>
      <c r="D462" s="271"/>
      <c r="E462" s="1074"/>
      <c r="F462" s="72"/>
      <c r="H462" s="310"/>
      <c r="I462" s="310"/>
      <c r="J462" s="310"/>
      <c r="K462" s="310"/>
      <c r="L462" s="310"/>
      <c r="M462" s="310"/>
      <c r="N462" s="310"/>
      <c r="O462" s="310"/>
      <c r="P462" s="310"/>
      <c r="Q462" s="310"/>
      <c r="R462" s="310"/>
      <c r="S462" s="310"/>
      <c r="T462" s="310"/>
      <c r="U462" s="310"/>
      <c r="V462" s="310"/>
      <c r="W462" s="310"/>
      <c r="X462" s="310"/>
      <c r="Y462" s="310"/>
      <c r="Z462" s="310"/>
      <c r="AA462" s="73"/>
      <c r="AB462" s="483"/>
      <c r="AC462" s="484"/>
      <c r="AD462" s="485"/>
    </row>
    <row r="463" spans="1:30" ht="6.6" hidden="1" customHeight="1">
      <c r="A463" s="91"/>
      <c r="B463" s="401"/>
      <c r="C463" s="402"/>
      <c r="D463" s="509"/>
      <c r="E463" s="196"/>
      <c r="F463" s="56"/>
      <c r="G463" s="56"/>
      <c r="H463" s="56"/>
      <c r="I463" s="56"/>
      <c r="J463" s="56"/>
      <c r="K463" s="56"/>
      <c r="L463" s="56"/>
      <c r="M463" s="56"/>
      <c r="N463" s="56"/>
      <c r="O463" s="56"/>
      <c r="P463" s="56"/>
      <c r="Q463" s="56"/>
      <c r="R463" s="56"/>
      <c r="S463" s="56"/>
      <c r="T463" s="56"/>
      <c r="U463" s="56"/>
      <c r="V463" s="56"/>
      <c r="W463" s="56"/>
      <c r="X463" s="56"/>
      <c r="Y463" s="56"/>
      <c r="Z463" s="56"/>
      <c r="AA463" s="56"/>
      <c r="AB463" s="403"/>
      <c r="AC463" s="404"/>
      <c r="AD463" s="405"/>
    </row>
    <row r="464" spans="1:30" ht="6.6" hidden="1" customHeight="1">
      <c r="A464" s="97"/>
      <c r="B464" s="406"/>
      <c r="C464" s="407"/>
      <c r="D464" s="510"/>
      <c r="E464" s="335"/>
      <c r="F464" s="102"/>
      <c r="G464" s="102"/>
      <c r="H464" s="102"/>
      <c r="I464" s="102"/>
      <c r="J464" s="102"/>
      <c r="K464" s="102"/>
      <c r="L464" s="102"/>
      <c r="M464" s="102"/>
      <c r="N464" s="102"/>
      <c r="O464" s="102"/>
      <c r="P464" s="102"/>
      <c r="Q464" s="102"/>
      <c r="R464" s="102"/>
      <c r="S464" s="102"/>
      <c r="T464" s="102"/>
      <c r="U464" s="102"/>
      <c r="V464" s="102"/>
      <c r="W464" s="102"/>
      <c r="X464" s="102"/>
      <c r="Y464" s="102"/>
      <c r="Z464" s="102"/>
      <c r="AA464" s="102"/>
      <c r="AB464" s="408"/>
      <c r="AC464" s="409"/>
      <c r="AD464" s="410"/>
    </row>
    <row r="465" spans="1:30" ht="13.5" hidden="1" customHeight="1">
      <c r="A465" s="1084"/>
      <c r="B465" s="1477"/>
      <c r="C465" s="1267"/>
      <c r="D465" s="1478"/>
      <c r="E465" s="1084" t="s">
        <v>710</v>
      </c>
      <c r="F465" s="72"/>
      <c r="G465" s="1075" t="s">
        <v>711</v>
      </c>
      <c r="H465" s="1075"/>
      <c r="I465" s="1075"/>
      <c r="J465" s="1075"/>
      <c r="K465" s="1075"/>
      <c r="L465" s="1075"/>
      <c r="M465" s="1075"/>
      <c r="N465" s="1455" t="s">
        <v>98</v>
      </c>
      <c r="O465" s="1455"/>
      <c r="P465" s="1455"/>
      <c r="Q465" s="1455"/>
      <c r="R465" s="1455"/>
      <c r="S465" s="1455"/>
      <c r="T465" s="1455"/>
      <c r="U465" s="1455"/>
      <c r="V465" s="1455"/>
      <c r="W465" s="310"/>
      <c r="X465" s="310"/>
      <c r="Y465" s="310"/>
      <c r="Z465" s="310"/>
      <c r="AA465" s="73"/>
      <c r="AB465" s="1456" t="s">
        <v>90</v>
      </c>
      <c r="AC465" s="1457"/>
      <c r="AD465" s="1458"/>
    </row>
    <row r="466" spans="1:30" ht="13.5" hidden="1" customHeight="1">
      <c r="A466" s="1084"/>
      <c r="B466" s="1477"/>
      <c r="C466" s="1267"/>
      <c r="D466" s="1478"/>
      <c r="E466" s="1084"/>
      <c r="F466" s="72"/>
      <c r="G466" s="1075"/>
      <c r="H466" s="1075"/>
      <c r="I466" s="1075"/>
      <c r="J466" s="1075"/>
      <c r="K466" s="1075"/>
      <c r="L466" s="1075"/>
      <c r="M466" s="1075"/>
      <c r="N466" s="1455"/>
      <c r="O466" s="1455"/>
      <c r="P466" s="1455"/>
      <c r="Q466" s="1455"/>
      <c r="R466" s="1455"/>
      <c r="S466" s="1455"/>
      <c r="T466" s="1455"/>
      <c r="U466" s="1455"/>
      <c r="V466" s="1455"/>
      <c r="W466" s="310"/>
      <c r="X466" s="310"/>
      <c r="Y466" s="310"/>
      <c r="Z466" s="310"/>
      <c r="AA466" s="73"/>
      <c r="AB466" s="1456"/>
      <c r="AC466" s="1457"/>
      <c r="AD466" s="1458"/>
    </row>
    <row r="467" spans="1:30" ht="13.5" hidden="1" customHeight="1" thickBot="1">
      <c r="A467" s="1084"/>
      <c r="B467" s="1477"/>
      <c r="C467" s="1267"/>
      <c r="D467" s="1478"/>
      <c r="E467" s="1084"/>
      <c r="F467" s="72"/>
      <c r="G467" s="310"/>
      <c r="H467" s="310"/>
      <c r="I467" s="310"/>
      <c r="J467" s="310"/>
      <c r="K467" s="310"/>
      <c r="L467" s="310"/>
      <c r="M467" s="310"/>
      <c r="N467" s="310"/>
      <c r="O467" s="310"/>
      <c r="P467" s="310"/>
      <c r="Q467" s="310"/>
      <c r="R467" s="310"/>
      <c r="S467" s="310"/>
      <c r="T467" s="310"/>
      <c r="U467" s="310"/>
      <c r="V467" s="310"/>
      <c r="W467" s="310"/>
      <c r="X467" s="310"/>
      <c r="Y467" s="310"/>
      <c r="Z467" s="310"/>
      <c r="AA467" s="73"/>
      <c r="AB467" s="1456"/>
      <c r="AC467" s="1457"/>
      <c r="AD467" s="1458"/>
    </row>
    <row r="468" spans="1:30" ht="13.5" hidden="1" customHeight="1" thickBot="1">
      <c r="A468" s="1084"/>
      <c r="B468" s="1477"/>
      <c r="C468" s="1267"/>
      <c r="D468" s="1478"/>
      <c r="E468" s="1084"/>
      <c r="F468" s="72"/>
      <c r="G468" s="83"/>
      <c r="H468" s="83"/>
      <c r="I468" s="83"/>
      <c r="J468" s="83"/>
      <c r="K468" s="83"/>
      <c r="L468" s="83"/>
      <c r="M468" s="83"/>
      <c r="N468" s="1042" t="s">
        <v>424</v>
      </c>
      <c r="O468" s="1802"/>
      <c r="P468" s="1803"/>
      <c r="Q468" s="1804"/>
      <c r="R468" s="1804"/>
      <c r="S468" s="1804"/>
      <c r="T468" s="1804"/>
      <c r="U468" s="1804"/>
      <c r="V468" s="1805"/>
      <c r="W468" s="310"/>
      <c r="X468" s="310"/>
      <c r="Y468" s="310"/>
      <c r="Z468" s="310"/>
      <c r="AA468" s="73"/>
      <c r="AB468" s="483"/>
      <c r="AC468" s="484"/>
      <c r="AD468" s="485"/>
    </row>
    <row r="469" spans="1:30" ht="13.5" hidden="1" customHeight="1">
      <c r="A469" s="1084"/>
      <c r="B469" s="1477"/>
      <c r="C469" s="1267"/>
      <c r="D469" s="1478"/>
      <c r="E469" s="1084"/>
      <c r="F469" s="72"/>
      <c r="G469" s="83"/>
      <c r="H469" s="83"/>
      <c r="I469" s="83"/>
      <c r="J469" s="83"/>
      <c r="K469" s="83"/>
      <c r="L469" s="83"/>
      <c r="M469" s="83"/>
      <c r="W469" s="310"/>
      <c r="X469" s="310"/>
      <c r="Y469" s="310"/>
      <c r="Z469" s="310"/>
      <c r="AA469" s="73"/>
      <c r="AB469" s="483"/>
      <c r="AC469" s="484"/>
      <c r="AD469" s="485"/>
    </row>
    <row r="470" spans="1:30" ht="13.5" hidden="1" customHeight="1">
      <c r="A470" s="1084"/>
      <c r="B470" s="1477"/>
      <c r="C470" s="1267"/>
      <c r="D470" s="1478"/>
      <c r="E470" s="1084"/>
      <c r="F470" s="72"/>
      <c r="G470" s="1" t="s">
        <v>712</v>
      </c>
      <c r="H470" s="83"/>
      <c r="I470" s="83"/>
      <c r="J470" s="83"/>
      <c r="K470" s="83"/>
      <c r="L470" s="83"/>
      <c r="M470" s="83"/>
      <c r="W470" s="310"/>
      <c r="X470" s="310"/>
      <c r="Y470" s="310"/>
      <c r="Z470" s="310"/>
      <c r="AA470" s="73"/>
      <c r="AB470" s="483"/>
      <c r="AC470" s="484"/>
      <c r="AD470" s="485"/>
    </row>
    <row r="471" spans="1:30" ht="13.5" hidden="1" customHeight="1">
      <c r="A471" s="1084"/>
      <c r="B471" s="1477"/>
      <c r="C471" s="1267"/>
      <c r="D471" s="1478"/>
      <c r="E471" s="1084"/>
      <c r="F471" s="72"/>
      <c r="G471" s="83"/>
      <c r="H471" s="83"/>
      <c r="I471" s="83"/>
      <c r="J471" s="83"/>
      <c r="K471" s="83"/>
      <c r="L471" s="83"/>
      <c r="M471" s="83"/>
      <c r="Q471" s="1577" t="s">
        <v>713</v>
      </c>
      <c r="R471" s="1578"/>
      <c r="S471" s="1578"/>
      <c r="T471" s="1578"/>
      <c r="U471" s="1578"/>
      <c r="V471" s="1578"/>
      <c r="W471" s="1578"/>
      <c r="X471" s="1578"/>
      <c r="Y471" s="1578"/>
      <c r="Z471" s="1579"/>
      <c r="AA471" s="73"/>
      <c r="AB471" s="483"/>
      <c r="AC471" s="484"/>
      <c r="AD471" s="485"/>
    </row>
    <row r="472" spans="1:30" ht="13.5" hidden="1" customHeight="1">
      <c r="A472" s="1084"/>
      <c r="B472" s="1477"/>
      <c r="C472" s="1267"/>
      <c r="D472" s="1478"/>
      <c r="E472" s="1084"/>
      <c r="F472" s="72"/>
      <c r="G472" s="83"/>
      <c r="H472" s="83"/>
      <c r="I472" s="83"/>
      <c r="J472" s="83"/>
      <c r="K472" s="83"/>
      <c r="L472" s="83"/>
      <c r="M472" s="83"/>
      <c r="W472" s="310"/>
      <c r="X472" s="310"/>
      <c r="Y472" s="310"/>
      <c r="Z472" s="310"/>
      <c r="AA472" s="73"/>
      <c r="AB472" s="483"/>
      <c r="AC472" s="484"/>
      <c r="AD472" s="485"/>
    </row>
    <row r="473" spans="1:30" ht="13.5" hidden="1" customHeight="1">
      <c r="A473" s="1084"/>
      <c r="B473" s="1477"/>
      <c r="C473" s="1267"/>
      <c r="D473" s="1478"/>
      <c r="E473" s="1084"/>
      <c r="F473" s="72"/>
      <c r="G473" s="1822" t="s">
        <v>714</v>
      </c>
      <c r="H473" s="1822"/>
      <c r="I473" s="1822"/>
      <c r="J473" s="1822"/>
      <c r="K473" s="1822"/>
      <c r="L473" s="1822"/>
      <c r="M473" s="1822"/>
      <c r="N473" s="1822"/>
      <c r="O473" s="1822"/>
      <c r="P473" s="1822"/>
      <c r="Q473" s="1822"/>
      <c r="R473" s="1822"/>
      <c r="S473" s="1822"/>
      <c r="T473" s="1822"/>
      <c r="U473" s="1822"/>
      <c r="V473" s="1822"/>
      <c r="W473" s="1822"/>
      <c r="X473" s="1822"/>
      <c r="Y473" s="1822"/>
      <c r="Z473" s="1822"/>
      <c r="AA473" s="73"/>
      <c r="AB473" s="483"/>
      <c r="AC473" s="484"/>
      <c r="AD473" s="485"/>
    </row>
    <row r="474" spans="1:30" ht="13.5" hidden="1" customHeight="1">
      <c r="A474" s="1084"/>
      <c r="B474" s="1477"/>
      <c r="C474" s="1267"/>
      <c r="D474" s="1478"/>
      <c r="E474" s="1084"/>
      <c r="F474" s="72"/>
      <c r="G474" s="487"/>
      <c r="H474" s="487"/>
      <c r="I474" s="487"/>
      <c r="J474" s="487"/>
      <c r="K474" s="487"/>
      <c r="L474" s="487"/>
      <c r="M474" s="487"/>
      <c r="N474" s="487"/>
      <c r="O474" s="487"/>
      <c r="P474" s="487"/>
      <c r="Q474" s="1540" t="s">
        <v>148</v>
      </c>
      <c r="R474" s="1540"/>
      <c r="S474" s="1540"/>
      <c r="T474" s="1540"/>
      <c r="U474" s="1540"/>
      <c r="V474" s="487"/>
      <c r="W474" s="487"/>
      <c r="X474" s="487"/>
      <c r="Y474" s="487"/>
      <c r="Z474" s="487"/>
      <c r="AA474" s="73"/>
      <c r="AB474" s="483"/>
      <c r="AC474" s="484"/>
      <c r="AD474" s="485"/>
    </row>
    <row r="475" spans="1:30" ht="13.5" hidden="1" customHeight="1">
      <c r="A475" s="1084"/>
      <c r="B475" s="1477"/>
      <c r="C475" s="1267"/>
      <c r="D475" s="1478"/>
      <c r="E475" s="1084"/>
      <c r="F475" s="72"/>
      <c r="G475" s="83"/>
      <c r="H475" s="83"/>
      <c r="I475" s="83"/>
      <c r="J475" s="83"/>
      <c r="K475" s="83"/>
      <c r="L475" s="83"/>
      <c r="M475" s="83"/>
      <c r="W475" s="310"/>
      <c r="X475" s="310"/>
      <c r="Y475" s="310"/>
      <c r="Z475" s="310"/>
      <c r="AA475" s="73"/>
      <c r="AB475" s="483"/>
      <c r="AC475" s="484"/>
      <c r="AD475" s="485"/>
    </row>
    <row r="476" spans="1:30" ht="13.5" hidden="1" customHeight="1">
      <c r="A476" s="1084"/>
      <c r="B476" s="1477"/>
      <c r="C476" s="1267"/>
      <c r="D476" s="1478"/>
      <c r="E476" s="1084"/>
      <c r="F476" s="72"/>
      <c r="G476" s="1822" t="s">
        <v>715</v>
      </c>
      <c r="H476" s="1822"/>
      <c r="I476" s="1822"/>
      <c r="J476" s="1822"/>
      <c r="K476" s="1822"/>
      <c r="L476" s="1822"/>
      <c r="M476" s="1822"/>
      <c r="N476" s="1822"/>
      <c r="O476" s="1822"/>
      <c r="P476" s="1822"/>
      <c r="Q476" s="1822"/>
      <c r="R476" s="1822"/>
      <c r="S476" s="1822"/>
      <c r="T476" s="1822"/>
      <c r="U476" s="1822"/>
      <c r="V476" s="1822"/>
      <c r="W476" s="1822"/>
      <c r="X476" s="1822"/>
      <c r="Y476" s="1822"/>
      <c r="Z476" s="1822"/>
      <c r="AA476" s="73"/>
      <c r="AB476" s="483"/>
      <c r="AC476" s="484"/>
      <c r="AD476" s="485"/>
    </row>
    <row r="477" spans="1:30" ht="13.5" hidden="1" customHeight="1">
      <c r="A477" s="1084"/>
      <c r="B477" s="1477"/>
      <c r="C477" s="1267"/>
      <c r="D477" s="1478"/>
      <c r="E477" s="1084"/>
      <c r="F477" s="72"/>
      <c r="Q477" s="1540" t="s">
        <v>98</v>
      </c>
      <c r="R477" s="1540"/>
      <c r="S477" s="1540"/>
      <c r="T477" s="1540"/>
      <c r="U477" s="1540"/>
      <c r="AA477" s="73"/>
      <c r="AB477" s="483"/>
      <c r="AC477" s="484"/>
      <c r="AD477" s="485"/>
    </row>
    <row r="478" spans="1:30" ht="13.5" hidden="1" customHeight="1">
      <c r="A478" s="1084"/>
      <c r="B478" s="1477"/>
      <c r="C478" s="1267"/>
      <c r="D478" s="1478"/>
      <c r="E478" s="1084"/>
      <c r="F478" s="72"/>
      <c r="Q478" s="90"/>
      <c r="R478" s="90"/>
      <c r="S478" s="90"/>
      <c r="T478" s="90"/>
      <c r="U478" s="90"/>
      <c r="AA478" s="73"/>
      <c r="AB478" s="483"/>
      <c r="AC478" s="484"/>
      <c r="AD478" s="485"/>
    </row>
    <row r="479" spans="1:30" ht="13.5" hidden="1" customHeight="1">
      <c r="A479" s="1084"/>
      <c r="B479" s="1477"/>
      <c r="C479" s="1267"/>
      <c r="D479" s="1478"/>
      <c r="E479" s="1084"/>
      <c r="F479" s="72"/>
      <c r="Q479" s="90"/>
      <c r="R479" s="90"/>
      <c r="S479" s="90"/>
      <c r="T479" s="90"/>
      <c r="U479" s="90"/>
      <c r="AA479" s="73"/>
      <c r="AB479" s="483"/>
      <c r="AC479" s="484"/>
      <c r="AD479" s="485"/>
    </row>
    <row r="480" spans="1:30" ht="13.5" hidden="1" customHeight="1">
      <c r="A480" s="1084"/>
      <c r="B480" s="1477"/>
      <c r="C480" s="1267"/>
      <c r="D480" s="1478"/>
      <c r="E480" s="1084"/>
      <c r="F480" s="72"/>
      <c r="G480" s="310"/>
      <c r="H480" s="310"/>
      <c r="I480" s="310"/>
      <c r="J480" s="310"/>
      <c r="K480" s="310"/>
      <c r="L480" s="310"/>
      <c r="M480" s="310"/>
      <c r="N480" s="310"/>
      <c r="O480" s="310"/>
      <c r="P480" s="310"/>
      <c r="Q480" s="310"/>
      <c r="R480" s="310"/>
      <c r="S480" s="310"/>
      <c r="T480" s="310"/>
      <c r="U480" s="310"/>
      <c r="V480" s="310"/>
      <c r="W480" s="310"/>
      <c r="X480" s="310"/>
      <c r="Y480" s="310"/>
      <c r="Z480" s="310"/>
      <c r="AA480" s="73"/>
      <c r="AB480" s="483"/>
      <c r="AC480" s="484"/>
      <c r="AD480" s="485"/>
    </row>
    <row r="481" spans="1:30" ht="13.5" hidden="1" customHeight="1">
      <c r="A481" s="1084"/>
      <c r="B481" s="1477"/>
      <c r="C481" s="1267"/>
      <c r="D481" s="1273"/>
      <c r="E481" s="1084" t="s">
        <v>716</v>
      </c>
      <c r="F481" s="72"/>
      <c r="G481" s="1075" t="s">
        <v>717</v>
      </c>
      <c r="H481" s="1075"/>
      <c r="I481" s="1075"/>
      <c r="J481" s="1075"/>
      <c r="K481" s="1075"/>
      <c r="L481" s="1075"/>
      <c r="M481" s="1077"/>
      <c r="N481" s="1816" t="s">
        <v>718</v>
      </c>
      <c r="O481" s="1817"/>
      <c r="P481" s="1817"/>
      <c r="Q481" s="1817"/>
      <c r="R481" s="1817"/>
      <c r="S481" s="1817"/>
      <c r="T481" s="1817"/>
      <c r="U481" s="1817"/>
      <c r="V481" s="1818"/>
      <c r="W481" s="310"/>
      <c r="X481" s="310"/>
      <c r="Y481" s="310"/>
      <c r="Z481" s="310"/>
      <c r="AA481" s="73"/>
      <c r="AB481" s="1456" t="s">
        <v>90</v>
      </c>
      <c r="AC481" s="1457"/>
      <c r="AD481" s="1458"/>
    </row>
    <row r="482" spans="1:30" ht="13.5" hidden="1" customHeight="1">
      <c r="A482" s="1084"/>
      <c r="B482" s="1477"/>
      <c r="C482" s="1267"/>
      <c r="D482" s="1273"/>
      <c r="E482" s="1084"/>
      <c r="F482" s="72"/>
      <c r="G482" s="1075"/>
      <c r="H482" s="1075"/>
      <c r="I482" s="1075"/>
      <c r="J482" s="1075"/>
      <c r="K482" s="1075"/>
      <c r="L482" s="1075"/>
      <c r="M482" s="1077"/>
      <c r="N482" s="1819"/>
      <c r="O482" s="1820"/>
      <c r="P482" s="1820"/>
      <c r="Q482" s="1820"/>
      <c r="R482" s="1820"/>
      <c r="S482" s="1820"/>
      <c r="T482" s="1820"/>
      <c r="U482" s="1820"/>
      <c r="V482" s="1821"/>
      <c r="W482" s="310"/>
      <c r="X482" s="310"/>
      <c r="Y482" s="310"/>
      <c r="Z482" s="310"/>
      <c r="AA482" s="73"/>
      <c r="AB482" s="1456"/>
      <c r="AC482" s="1457"/>
      <c r="AD482" s="1458"/>
    </row>
    <row r="483" spans="1:30" ht="6.6" hidden="1" customHeight="1">
      <c r="A483" s="1084"/>
      <c r="B483" s="1477"/>
      <c r="C483" s="1267"/>
      <c r="D483" s="1273"/>
      <c r="E483" s="1084"/>
      <c r="F483" s="72"/>
      <c r="G483" s="310"/>
      <c r="H483" s="310"/>
      <c r="I483" s="310"/>
      <c r="J483" s="310"/>
      <c r="K483" s="310"/>
      <c r="L483" s="310"/>
      <c r="M483" s="310"/>
      <c r="N483" s="310"/>
      <c r="O483" s="310"/>
      <c r="P483" s="310"/>
      <c r="Q483" s="310"/>
      <c r="R483" s="310"/>
      <c r="S483" s="310"/>
      <c r="T483" s="310"/>
      <c r="U483" s="310"/>
      <c r="V483" s="310"/>
      <c r="W483" s="310"/>
      <c r="X483" s="310"/>
      <c r="Y483" s="310"/>
      <c r="Z483" s="310"/>
      <c r="AA483" s="73"/>
      <c r="AB483" s="1456"/>
      <c r="AC483" s="1457"/>
      <c r="AD483" s="1458"/>
    </row>
    <row r="484" spans="1:30" ht="13.5" hidden="1" customHeight="1">
      <c r="A484" s="1084"/>
      <c r="B484" s="1477"/>
      <c r="C484" s="1267"/>
      <c r="D484" s="1273"/>
      <c r="E484" s="1084"/>
      <c r="F484" s="72"/>
      <c r="G484" s="1481" t="s">
        <v>719</v>
      </c>
      <c r="H484" s="1481"/>
      <c r="I484" s="1481"/>
      <c r="J484" s="1481"/>
      <c r="K484" s="1481"/>
      <c r="L484" s="1481"/>
      <c r="M484" s="1481"/>
      <c r="N484" s="1481"/>
      <c r="O484" s="1481"/>
      <c r="P484" s="1481"/>
      <c r="Q484" s="1481"/>
      <c r="R484" s="55"/>
      <c r="S484" s="55"/>
      <c r="T484" s="55"/>
      <c r="U484" s="55"/>
      <c r="V484" s="55"/>
      <c r="W484" s="55"/>
      <c r="X484" s="55"/>
      <c r="Y484" s="55"/>
      <c r="Z484" s="55"/>
      <c r="AA484" s="73"/>
      <c r="AB484" s="483"/>
      <c r="AC484" s="484"/>
      <c r="AD484" s="485"/>
    </row>
    <row r="485" spans="1:30" ht="13.5" hidden="1" customHeight="1">
      <c r="A485" s="1084"/>
      <c r="B485" s="1477"/>
      <c r="C485" s="1267"/>
      <c r="D485" s="1273"/>
      <c r="E485" s="1084"/>
      <c r="F485" s="72"/>
      <c r="G485" s="1808"/>
      <c r="H485" s="1809"/>
      <c r="I485" s="1810" t="s">
        <v>720</v>
      </c>
      <c r="J485" s="1811"/>
      <c r="K485" s="1811"/>
      <c r="L485" s="1811"/>
      <c r="M485" s="1811"/>
      <c r="N485" s="1811"/>
      <c r="O485" s="1811"/>
      <c r="P485" s="1811"/>
      <c r="Q485" s="1812"/>
      <c r="R485" s="310"/>
      <c r="S485" s="310"/>
      <c r="T485" s="310"/>
      <c r="U485" s="310"/>
      <c r="V485" s="310"/>
      <c r="W485" s="310"/>
      <c r="X485" s="310"/>
      <c r="Y485" s="310"/>
      <c r="Z485" s="310"/>
      <c r="AA485" s="73"/>
      <c r="AB485" s="483"/>
      <c r="AC485" s="484"/>
      <c r="AD485" s="485"/>
    </row>
    <row r="486" spans="1:30" ht="13.5" hidden="1" customHeight="1">
      <c r="A486" s="1084"/>
      <c r="B486" s="1477"/>
      <c r="C486" s="1267"/>
      <c r="D486" s="1273"/>
      <c r="E486" s="1084"/>
      <c r="F486" s="72"/>
      <c r="G486" s="1808"/>
      <c r="H486" s="1809"/>
      <c r="I486" s="1810" t="s">
        <v>721</v>
      </c>
      <c r="J486" s="1811"/>
      <c r="K486" s="1811"/>
      <c r="L486" s="1811"/>
      <c r="M486" s="1811"/>
      <c r="N486" s="1811"/>
      <c r="O486" s="1811"/>
      <c r="P486" s="1811"/>
      <c r="Q486" s="1812"/>
      <c r="R486" s="310"/>
      <c r="S486" s="310"/>
      <c r="T486" s="310"/>
      <c r="U486" s="310"/>
      <c r="V486" s="310"/>
      <c r="W486" s="310"/>
      <c r="X486" s="310"/>
      <c r="Y486" s="310"/>
      <c r="Z486" s="310"/>
      <c r="AA486" s="73"/>
      <c r="AB486" s="483"/>
      <c r="AC486" s="484"/>
      <c r="AD486" s="485"/>
    </row>
    <row r="487" spans="1:30" ht="13.5" hidden="1" customHeight="1">
      <c r="A487" s="1084"/>
      <c r="B487" s="1477"/>
      <c r="C487" s="1267"/>
      <c r="D487" s="1273"/>
      <c r="E487" s="1084"/>
      <c r="F487" s="72"/>
      <c r="G487" s="1808"/>
      <c r="H487" s="1809"/>
      <c r="I487" s="1810" t="s">
        <v>722</v>
      </c>
      <c r="J487" s="1811"/>
      <c r="K487" s="1811"/>
      <c r="L487" s="1811"/>
      <c r="M487" s="1811"/>
      <c r="N487" s="1811"/>
      <c r="O487" s="1811"/>
      <c r="P487" s="1811"/>
      <c r="Q487" s="1812"/>
      <c r="R487" s="310"/>
      <c r="S487" s="310"/>
      <c r="T487" s="310"/>
      <c r="U487" s="310"/>
      <c r="V487" s="310"/>
      <c r="W487" s="310"/>
      <c r="X487" s="310"/>
      <c r="Y487" s="310"/>
      <c r="Z487" s="310"/>
      <c r="AA487" s="73"/>
      <c r="AB487" s="483"/>
      <c r="AC487" s="484"/>
      <c r="AD487" s="485"/>
    </row>
    <row r="488" spans="1:30" hidden="1">
      <c r="A488" s="1084"/>
      <c r="B488" s="1477"/>
      <c r="C488" s="1267"/>
      <c r="D488" s="1273"/>
      <c r="E488" s="1084"/>
      <c r="F488" s="72"/>
      <c r="G488" s="310"/>
      <c r="H488" s="310"/>
      <c r="I488" s="310"/>
      <c r="J488" s="310"/>
      <c r="K488" s="310"/>
      <c r="L488" s="310"/>
      <c r="M488" s="310"/>
      <c r="N488" s="310"/>
      <c r="O488" s="310"/>
      <c r="P488" s="310"/>
      <c r="Q488" s="310"/>
      <c r="R488" s="310"/>
      <c r="S488" s="310"/>
      <c r="T488" s="310"/>
      <c r="U488" s="310"/>
      <c r="V488" s="310"/>
      <c r="W488" s="310"/>
      <c r="X488" s="310"/>
      <c r="Y488" s="310"/>
      <c r="Z488" s="310"/>
      <c r="AA488" s="73"/>
      <c r="AB488" s="483"/>
      <c r="AC488" s="484"/>
      <c r="AD488" s="485"/>
    </row>
    <row r="489" spans="1:30" hidden="1">
      <c r="A489" s="84"/>
      <c r="B489" s="320"/>
      <c r="C489" s="371"/>
      <c r="D489" s="271"/>
      <c r="E489" s="84"/>
      <c r="F489" s="72"/>
      <c r="G489" s="1513" t="s">
        <v>723</v>
      </c>
      <c r="H489" s="1513"/>
      <c r="I489" s="1513"/>
      <c r="J489" s="1769"/>
      <c r="K489" s="1769"/>
      <c r="L489" s="1513"/>
      <c r="M489" s="310"/>
      <c r="N489" s="310"/>
      <c r="O489" s="310"/>
      <c r="P489" s="310"/>
      <c r="Q489" s="310"/>
      <c r="R489" s="310"/>
      <c r="S489" s="310"/>
      <c r="T489" s="310"/>
      <c r="U489" s="310"/>
      <c r="V489" s="310"/>
      <c r="W489" s="310"/>
      <c r="X489" s="310"/>
      <c r="Y489" s="310"/>
      <c r="Z489" s="310"/>
      <c r="AA489" s="73"/>
      <c r="AB489" s="483"/>
      <c r="AC489" s="484"/>
      <c r="AD489" s="485"/>
    </row>
    <row r="490" spans="1:30" ht="13.8" hidden="1" thickBot="1">
      <c r="A490" s="84"/>
      <c r="B490" s="320"/>
      <c r="C490" s="371"/>
      <c r="D490" s="271"/>
      <c r="E490" s="84"/>
      <c r="F490" s="72"/>
      <c r="G490" s="1513" t="s">
        <v>724</v>
      </c>
      <c r="H490" s="1513"/>
      <c r="I490" s="1813"/>
      <c r="J490" s="1814"/>
      <c r="K490" s="1815"/>
      <c r="L490" s="451" t="s">
        <v>725</v>
      </c>
      <c r="M490" s="310"/>
      <c r="N490" s="310"/>
      <c r="O490" s="310"/>
      <c r="P490" s="310"/>
      <c r="Q490" s="310"/>
      <c r="R490" s="310"/>
      <c r="S490" s="310"/>
      <c r="T490" s="310"/>
      <c r="U490" s="310"/>
      <c r="V490" s="310"/>
      <c r="W490" s="310"/>
      <c r="X490" s="310"/>
      <c r="Y490" s="310"/>
      <c r="Z490" s="310"/>
      <c r="AA490" s="73"/>
      <c r="AB490" s="483"/>
      <c r="AC490" s="484"/>
      <c r="AD490" s="485"/>
    </row>
    <row r="491" spans="1:30" ht="13.8" hidden="1" thickBot="1">
      <c r="A491" s="84"/>
      <c r="B491" s="320"/>
      <c r="C491" s="371"/>
      <c r="D491" s="271"/>
      <c r="E491" s="84"/>
      <c r="F491" s="72"/>
      <c r="G491" s="1513" t="s">
        <v>726</v>
      </c>
      <c r="H491" s="1513"/>
      <c r="I491" s="1813"/>
      <c r="J491" s="1814"/>
      <c r="K491" s="1815"/>
      <c r="L491" s="451" t="s">
        <v>725</v>
      </c>
      <c r="M491" s="310"/>
      <c r="N491" s="310"/>
      <c r="O491" s="310"/>
      <c r="P491" s="310"/>
      <c r="Q491" s="310"/>
      <c r="R491" s="310"/>
      <c r="S491" s="310"/>
      <c r="T491" s="310"/>
      <c r="U491" s="310"/>
      <c r="V491" s="310"/>
      <c r="W491" s="310"/>
      <c r="X491" s="310"/>
      <c r="Y491" s="310"/>
      <c r="Z491" s="310"/>
      <c r="AA491" s="73"/>
      <c r="AB491" s="483"/>
      <c r="AC491" s="484"/>
      <c r="AD491" s="485"/>
    </row>
    <row r="492" spans="1:30" hidden="1">
      <c r="A492" s="84"/>
      <c r="B492" s="320"/>
      <c r="C492" s="371"/>
      <c r="D492" s="271"/>
      <c r="E492" s="84"/>
      <c r="F492" s="72"/>
      <c r="G492" s="310"/>
      <c r="H492" s="310"/>
      <c r="I492" s="310"/>
      <c r="J492" s="310"/>
      <c r="K492" s="310"/>
      <c r="L492" s="310"/>
      <c r="M492" s="310"/>
      <c r="N492" s="310"/>
      <c r="O492" s="310"/>
      <c r="P492" s="310"/>
      <c r="Q492" s="310"/>
      <c r="R492" s="310"/>
      <c r="S492" s="310"/>
      <c r="T492" s="310"/>
      <c r="U492" s="310"/>
      <c r="V492" s="310"/>
      <c r="W492" s="310"/>
      <c r="X492" s="310"/>
      <c r="Y492" s="310"/>
      <c r="Z492" s="310"/>
      <c r="AA492" s="73"/>
      <c r="AB492" s="483"/>
      <c r="AC492" s="484"/>
      <c r="AD492" s="485"/>
    </row>
    <row r="493" spans="1:30" ht="13.5" hidden="1" customHeight="1">
      <c r="A493" s="1084"/>
      <c r="B493" s="1477"/>
      <c r="C493" s="1267"/>
      <c r="D493" s="1478"/>
      <c r="E493" s="1084" t="s">
        <v>727</v>
      </c>
      <c r="F493" s="72"/>
      <c r="G493" s="1075" t="s">
        <v>728</v>
      </c>
      <c r="H493" s="1075"/>
      <c r="I493" s="1075"/>
      <c r="J493" s="1075"/>
      <c r="K493" s="1075"/>
      <c r="L493" s="1075"/>
      <c r="M493" s="1077"/>
      <c r="N493" s="1455" t="s">
        <v>98</v>
      </c>
      <c r="O493" s="1455"/>
      <c r="P493" s="1455"/>
      <c r="Q493" s="1455"/>
      <c r="R493" s="1455"/>
      <c r="S493" s="1455"/>
      <c r="T493" s="1455"/>
      <c r="U493" s="1455"/>
      <c r="V493" s="1455"/>
      <c r="W493" s="310"/>
      <c r="X493" s="310"/>
      <c r="Y493" s="310"/>
      <c r="Z493" s="310"/>
      <c r="AA493" s="73"/>
      <c r="AB493" s="1456" t="s">
        <v>90</v>
      </c>
      <c r="AC493" s="1457"/>
      <c r="AD493" s="1458"/>
    </row>
    <row r="494" spans="1:30" ht="13.5" hidden="1" customHeight="1">
      <c r="A494" s="1084"/>
      <c r="B494" s="1477"/>
      <c r="C494" s="1267"/>
      <c r="D494" s="1478"/>
      <c r="E494" s="1084"/>
      <c r="F494" s="72"/>
      <c r="G494" s="1075"/>
      <c r="H494" s="1075"/>
      <c r="I494" s="1075"/>
      <c r="J494" s="1075"/>
      <c r="K494" s="1075"/>
      <c r="L494" s="1075"/>
      <c r="M494" s="1077"/>
      <c r="N494" s="1455"/>
      <c r="O494" s="1455"/>
      <c r="P494" s="1455"/>
      <c r="Q494" s="1455"/>
      <c r="R494" s="1455"/>
      <c r="S494" s="1455"/>
      <c r="T494" s="1455"/>
      <c r="U494" s="1455"/>
      <c r="V494" s="1455"/>
      <c r="W494" s="310"/>
      <c r="X494" s="310"/>
      <c r="Y494" s="310"/>
      <c r="Z494" s="310"/>
      <c r="AA494" s="73"/>
      <c r="AB494" s="1456"/>
      <c r="AC494" s="1457"/>
      <c r="AD494" s="1458"/>
    </row>
    <row r="495" spans="1:30" hidden="1">
      <c r="A495" s="1084"/>
      <c r="B495" s="1477"/>
      <c r="C495" s="1267"/>
      <c r="D495" s="1478"/>
      <c r="E495" s="1084"/>
      <c r="F495" s="72"/>
      <c r="AA495" s="73"/>
      <c r="AB495" s="1456"/>
      <c r="AC495" s="1457"/>
      <c r="AD495" s="1458"/>
    </row>
    <row r="496" spans="1:30" ht="13.5" hidden="1" customHeight="1" thickBot="1">
      <c r="A496" s="1084"/>
      <c r="B496" s="1477"/>
      <c r="C496" s="1267"/>
      <c r="D496" s="1478"/>
      <c r="E496" s="1084"/>
      <c r="F496" s="72"/>
      <c r="G496" s="1728" t="s">
        <v>729</v>
      </c>
      <c r="H496" s="1831"/>
      <c r="I496" s="1831"/>
      <c r="J496" s="1831"/>
      <c r="K496" s="1831"/>
      <c r="L496" s="1831"/>
      <c r="M496" s="1831"/>
      <c r="N496" s="1831"/>
      <c r="O496" s="1831"/>
      <c r="P496" s="1831"/>
      <c r="Q496" s="1831"/>
      <c r="R496" s="1831"/>
      <c r="S496" s="1831"/>
      <c r="T496" s="1831"/>
      <c r="U496" s="1831"/>
      <c r="V496" s="1831"/>
      <c r="W496" s="1831"/>
      <c r="X496" s="1832"/>
      <c r="AA496" s="73"/>
      <c r="AB496" s="483"/>
      <c r="AC496" s="484"/>
      <c r="AD496" s="485"/>
    </row>
    <row r="497" spans="1:57" ht="13.5" hidden="1" customHeight="1" thickBot="1">
      <c r="A497" s="1084"/>
      <c r="B497" s="1477"/>
      <c r="C497" s="1267"/>
      <c r="D497" s="1478"/>
      <c r="E497" s="1084"/>
      <c r="F497" s="72"/>
      <c r="G497" s="1808"/>
      <c r="H497" s="1809"/>
      <c r="I497" s="1689" t="s">
        <v>730</v>
      </c>
      <c r="J497" s="1690"/>
      <c r="K497" s="1690"/>
      <c r="L497" s="1690"/>
      <c r="M497" s="1690"/>
      <c r="N497" s="1691"/>
      <c r="O497" s="1823" t="s">
        <v>731</v>
      </c>
      <c r="P497" s="1824"/>
      <c r="Q497" s="1825"/>
      <c r="R497" s="488" t="s">
        <v>732</v>
      </c>
      <c r="S497" s="1803"/>
      <c r="T497" s="1804"/>
      <c r="U497" s="1804"/>
      <c r="V497" s="1804"/>
      <c r="W497" s="1804"/>
      <c r="X497" s="1805"/>
      <c r="AA497" s="73"/>
      <c r="AB497" s="483"/>
      <c r="AC497" s="484"/>
      <c r="AD497" s="485"/>
    </row>
    <row r="498" spans="1:57" ht="13.5" hidden="1" customHeight="1" thickBot="1">
      <c r="A498" s="1084"/>
      <c r="B498" s="1477"/>
      <c r="C498" s="1267"/>
      <c r="D498" s="1478"/>
      <c r="E498" s="1084"/>
      <c r="F498" s="72"/>
      <c r="G498" s="1808"/>
      <c r="H498" s="1809"/>
      <c r="I498" s="1689" t="s">
        <v>733</v>
      </c>
      <c r="J498" s="1690"/>
      <c r="K498" s="1690"/>
      <c r="L498" s="1690"/>
      <c r="M498" s="1690"/>
      <c r="N498" s="1691"/>
      <c r="O498" s="1823" t="s">
        <v>734</v>
      </c>
      <c r="P498" s="1824"/>
      <c r="Q498" s="1825"/>
      <c r="R498" s="310" t="s">
        <v>732</v>
      </c>
      <c r="S498" s="1829"/>
      <c r="T498" s="1830"/>
      <c r="U498" s="144" t="s">
        <v>725</v>
      </c>
      <c r="V498" s="489"/>
      <c r="W498" s="310"/>
      <c r="X498" s="310"/>
      <c r="AA498" s="73"/>
      <c r="AB498" s="483"/>
      <c r="AC498" s="484"/>
      <c r="AD498" s="485"/>
    </row>
    <row r="499" spans="1:57" ht="13.5" hidden="1" customHeight="1" thickBot="1">
      <c r="A499" s="1084"/>
      <c r="B499" s="1477"/>
      <c r="C499" s="1267"/>
      <c r="D499" s="1478"/>
      <c r="E499" s="1084"/>
      <c r="F499" s="72"/>
      <c r="G499" s="1808"/>
      <c r="H499" s="1809"/>
      <c r="I499" s="1689" t="s">
        <v>707</v>
      </c>
      <c r="J499" s="1690"/>
      <c r="K499" s="1690"/>
      <c r="L499" s="1690"/>
      <c r="M499" s="1690"/>
      <c r="N499" s="1691"/>
      <c r="O499" s="1823" t="s">
        <v>424</v>
      </c>
      <c r="P499" s="1824"/>
      <c r="Q499" s="1825"/>
      <c r="R499" s="310" t="s">
        <v>732</v>
      </c>
      <c r="S499" s="1803"/>
      <c r="T499" s="1804"/>
      <c r="U499" s="1804"/>
      <c r="V499" s="1804"/>
      <c r="W499" s="1804"/>
      <c r="X499" s="1805"/>
      <c r="AA499" s="73"/>
      <c r="AB499" s="483"/>
      <c r="AC499" s="484"/>
      <c r="AD499" s="485"/>
    </row>
    <row r="500" spans="1:57" ht="13.5" hidden="1" customHeight="1" thickBot="1">
      <c r="A500" s="1084"/>
      <c r="B500" s="1477"/>
      <c r="C500" s="1267"/>
      <c r="D500" s="1478"/>
      <c r="E500" s="1084"/>
      <c r="F500" s="72"/>
      <c r="G500" s="1808"/>
      <c r="H500" s="1809"/>
      <c r="I500" s="1689" t="s">
        <v>735</v>
      </c>
      <c r="J500" s="1690"/>
      <c r="K500" s="1690"/>
      <c r="L500" s="1690"/>
      <c r="M500" s="1690"/>
      <c r="N500" s="1691"/>
      <c r="O500" s="1823" t="s">
        <v>424</v>
      </c>
      <c r="P500" s="1824"/>
      <c r="Q500" s="1825"/>
      <c r="R500" s="310" t="s">
        <v>732</v>
      </c>
      <c r="S500" s="1803"/>
      <c r="T500" s="1804"/>
      <c r="U500" s="1804"/>
      <c r="V500" s="1804"/>
      <c r="W500" s="1804"/>
      <c r="X500" s="1805"/>
      <c r="AA500" s="73"/>
      <c r="AB500" s="483"/>
      <c r="AC500" s="484"/>
      <c r="AD500" s="485"/>
    </row>
    <row r="501" spans="1:57" ht="13.5" hidden="1" customHeight="1">
      <c r="A501" s="1084"/>
      <c r="B501" s="1477"/>
      <c r="C501" s="1267"/>
      <c r="D501" s="1478"/>
      <c r="E501" s="1084"/>
      <c r="F501" s="72"/>
      <c r="AA501" s="73"/>
      <c r="AB501" s="483"/>
      <c r="AC501" s="484"/>
      <c r="AD501" s="485"/>
    </row>
    <row r="502" spans="1:57" ht="13.5" hidden="1" customHeight="1" thickBot="1">
      <c r="A502" s="1084"/>
      <c r="B502" s="1477"/>
      <c r="C502" s="1267"/>
      <c r="D502" s="1478"/>
      <c r="E502" s="1084"/>
      <c r="F502" s="72"/>
      <c r="AA502" s="73"/>
      <c r="AB502" s="483"/>
      <c r="AC502" s="484"/>
      <c r="AD502" s="485"/>
    </row>
    <row r="503" spans="1:57" ht="13.5" hidden="1" customHeight="1" thickBot="1">
      <c r="A503" s="1084"/>
      <c r="B503" s="1477"/>
      <c r="C503" s="1267"/>
      <c r="D503" s="1478"/>
      <c r="E503" s="1084" t="s">
        <v>736</v>
      </c>
      <c r="F503" s="72"/>
      <c r="H503" s="1481" t="s">
        <v>737</v>
      </c>
      <c r="I503" s="1481"/>
      <c r="J503" s="1481"/>
      <c r="K503" s="1481"/>
      <c r="L503" s="1689"/>
      <c r="M503" s="1826"/>
      <c r="N503" s="1827"/>
      <c r="O503" s="1827"/>
      <c r="P503" s="1827"/>
      <c r="Q503" s="1827"/>
      <c r="R503" s="1827"/>
      <c r="S503" s="1827"/>
      <c r="T503" s="1827"/>
      <c r="U503" s="1827"/>
      <c r="V503" s="1828"/>
      <c r="W503" s="310"/>
      <c r="X503" s="310"/>
      <c r="Y503" s="310"/>
      <c r="Z503" s="310"/>
      <c r="AA503" s="73"/>
      <c r="AB503" s="1833" t="s">
        <v>90</v>
      </c>
      <c r="AC503" s="1834"/>
      <c r="AD503" s="1835"/>
      <c r="AY503" s="1836"/>
      <c r="AZ503" s="1836"/>
      <c r="BA503" s="1836"/>
      <c r="BB503" s="1836"/>
      <c r="BC503" s="1836"/>
      <c r="BD503" s="1836"/>
      <c r="BE503" s="1836"/>
    </row>
    <row r="504" spans="1:57" ht="13.5" hidden="1" customHeight="1" thickBot="1">
      <c r="A504" s="1084"/>
      <c r="B504" s="1477"/>
      <c r="C504" s="1267"/>
      <c r="D504" s="1478"/>
      <c r="E504" s="1084"/>
      <c r="F504" s="72"/>
      <c r="H504" s="1481" t="s">
        <v>738</v>
      </c>
      <c r="I504" s="1481"/>
      <c r="J504" s="1481"/>
      <c r="K504" s="1481"/>
      <c r="L504" s="1689"/>
      <c r="M504" s="1826"/>
      <c r="N504" s="1827"/>
      <c r="O504" s="1827"/>
      <c r="P504" s="1827"/>
      <c r="Q504" s="1827"/>
      <c r="R504" s="1827"/>
      <c r="S504" s="1827"/>
      <c r="T504" s="1827"/>
      <c r="U504" s="1827"/>
      <c r="V504" s="1828"/>
      <c r="W504" s="310"/>
      <c r="X504" s="310"/>
      <c r="Y504" s="310"/>
      <c r="Z504" s="310"/>
      <c r="AA504" s="73"/>
      <c r="AB504" s="1833"/>
      <c r="AC504" s="1834"/>
      <c r="AD504" s="1835"/>
      <c r="AY504" s="1836"/>
      <c r="AZ504" s="1836"/>
      <c r="BA504" s="1836"/>
      <c r="BB504" s="1836"/>
      <c r="BC504" s="1836"/>
      <c r="BD504" s="1836"/>
      <c r="BE504" s="1836"/>
    </row>
    <row r="505" spans="1:57" ht="13.5" hidden="1" customHeight="1">
      <c r="A505" s="1084"/>
      <c r="B505" s="1477"/>
      <c r="C505" s="1267"/>
      <c r="D505" s="1478"/>
      <c r="E505" s="1084"/>
      <c r="F505" s="72"/>
      <c r="W505" s="310"/>
      <c r="X505" s="310"/>
      <c r="Y505" s="310"/>
      <c r="Z505" s="310"/>
      <c r="AA505" s="73"/>
      <c r="AB505" s="1833"/>
      <c r="AC505" s="1834"/>
      <c r="AD505" s="1835"/>
      <c r="AY505" s="490"/>
      <c r="AZ505" s="490"/>
      <c r="BA505" s="490"/>
      <c r="BB505" s="490"/>
      <c r="BC505" s="490"/>
      <c r="BD505" s="490"/>
      <c r="BE505" s="490"/>
    </row>
    <row r="506" spans="1:57" ht="6.6" hidden="1" customHeight="1">
      <c r="A506" s="1084"/>
      <c r="B506" s="1477"/>
      <c r="C506" s="1267"/>
      <c r="D506" s="1478"/>
      <c r="E506" s="1084"/>
      <c r="F506" s="72"/>
      <c r="G506" s="486"/>
      <c r="H506" s="310"/>
      <c r="I506" s="310"/>
      <c r="J506" s="310"/>
      <c r="K506" s="310"/>
      <c r="L506" s="310"/>
      <c r="M506" s="310"/>
      <c r="N506" s="310"/>
      <c r="O506" s="310"/>
      <c r="P506" s="310"/>
      <c r="Q506" s="310"/>
      <c r="R506" s="310"/>
      <c r="S506" s="310"/>
      <c r="T506" s="310"/>
      <c r="U506" s="310"/>
      <c r="V506" s="310"/>
      <c r="W506" s="310"/>
      <c r="X506" s="310"/>
      <c r="Y506" s="310"/>
      <c r="Z506" s="310"/>
      <c r="AA506" s="73"/>
      <c r="AB506" s="1833"/>
      <c r="AC506" s="1834"/>
      <c r="AD506" s="1835"/>
    </row>
    <row r="507" spans="1:57" ht="6.6" hidden="1" customHeight="1">
      <c r="A507" s="196"/>
      <c r="B507" s="401"/>
      <c r="C507" s="402"/>
      <c r="D507" s="509"/>
      <c r="E507" s="196"/>
      <c r="F507" s="95"/>
      <c r="G507" s="491"/>
      <c r="H507" s="144"/>
      <c r="I507" s="144"/>
      <c r="J507" s="144"/>
      <c r="K507" s="144"/>
      <c r="L507" s="144"/>
      <c r="M507" s="144"/>
      <c r="N507" s="144"/>
      <c r="O507" s="144"/>
      <c r="P507" s="144"/>
      <c r="Q507" s="144"/>
      <c r="R507" s="144"/>
      <c r="S507" s="144"/>
      <c r="T507" s="144"/>
      <c r="U507" s="144"/>
      <c r="V507" s="144"/>
      <c r="W507" s="144"/>
      <c r="X507" s="144"/>
      <c r="Y507" s="144"/>
      <c r="Z507" s="144"/>
      <c r="AA507" s="96"/>
      <c r="AB507" s="420"/>
      <c r="AC507" s="421"/>
      <c r="AD507" s="422"/>
    </row>
    <row r="508" spans="1:57" ht="6.6" hidden="1" customHeight="1">
      <c r="A508" s="335"/>
      <c r="B508" s="406"/>
      <c r="C508" s="407"/>
      <c r="D508" s="510"/>
      <c r="E508" s="335"/>
      <c r="F508" s="101"/>
      <c r="G508" s="492"/>
      <c r="H508" s="309"/>
      <c r="I508" s="309"/>
      <c r="J508" s="309"/>
      <c r="K508" s="309"/>
      <c r="L508" s="309"/>
      <c r="M508" s="309"/>
      <c r="N508" s="309"/>
      <c r="O508" s="309"/>
      <c r="P508" s="309"/>
      <c r="Q508" s="309"/>
      <c r="R508" s="309"/>
      <c r="S508" s="309"/>
      <c r="T508" s="309"/>
      <c r="U508" s="309"/>
      <c r="V508" s="309"/>
      <c r="W508" s="309"/>
      <c r="X508" s="309"/>
      <c r="Y508" s="309"/>
      <c r="Z508" s="309"/>
      <c r="AA508" s="103"/>
      <c r="AB508" s="425"/>
      <c r="AC508" s="426"/>
      <c r="AD508" s="427"/>
    </row>
    <row r="509" spans="1:57" ht="13.5" hidden="1" customHeight="1">
      <c r="A509" s="1084"/>
      <c r="B509" s="1477">
        <v>29</v>
      </c>
      <c r="C509" s="1267" t="s">
        <v>739</v>
      </c>
      <c r="D509" s="1478" t="s">
        <v>740</v>
      </c>
      <c r="E509" s="1084" t="s">
        <v>741</v>
      </c>
      <c r="F509" s="72"/>
      <c r="G509" s="1075" t="s">
        <v>49</v>
      </c>
      <c r="H509" s="1075"/>
      <c r="I509" s="1075"/>
      <c r="J509" s="1075"/>
      <c r="K509" s="1075"/>
      <c r="L509" s="1075"/>
      <c r="M509" s="1077"/>
      <c r="N509" s="1816" t="s">
        <v>742</v>
      </c>
      <c r="O509" s="1817"/>
      <c r="P509" s="1817"/>
      <c r="Q509" s="1817"/>
      <c r="R509" s="1817"/>
      <c r="S509" s="1817"/>
      <c r="T509" s="1817"/>
      <c r="U509" s="1817"/>
      <c r="V509" s="1818"/>
      <c r="AA509" s="73"/>
      <c r="AB509" s="1456" t="s">
        <v>90</v>
      </c>
      <c r="AC509" s="1457"/>
      <c r="AD509" s="1458"/>
    </row>
    <row r="510" spans="1:57" hidden="1">
      <c r="A510" s="1084"/>
      <c r="B510" s="1477"/>
      <c r="C510" s="1267"/>
      <c r="D510" s="1478"/>
      <c r="E510" s="1084"/>
      <c r="F510" s="72"/>
      <c r="G510" s="1075"/>
      <c r="H510" s="1075"/>
      <c r="I510" s="1075"/>
      <c r="J510" s="1075"/>
      <c r="K510" s="1075"/>
      <c r="L510" s="1075"/>
      <c r="M510" s="1077"/>
      <c r="N510" s="1819"/>
      <c r="O510" s="1820"/>
      <c r="P510" s="1820"/>
      <c r="Q510" s="1820"/>
      <c r="R510" s="1820"/>
      <c r="S510" s="1820"/>
      <c r="T510" s="1820"/>
      <c r="U510" s="1820"/>
      <c r="V510" s="1821"/>
      <c r="AA510" s="73"/>
      <c r="AB510" s="1456"/>
      <c r="AC510" s="1457"/>
      <c r="AD510" s="1458"/>
    </row>
    <row r="511" spans="1:57" ht="6.6" hidden="1" customHeight="1">
      <c r="A511" s="1084"/>
      <c r="B511" s="1477"/>
      <c r="C511" s="1267"/>
      <c r="D511" s="1478"/>
      <c r="E511" s="1084"/>
      <c r="F511" s="72"/>
      <c r="AA511" s="73"/>
      <c r="AB511" s="1456"/>
      <c r="AC511" s="1457"/>
      <c r="AD511" s="1458"/>
    </row>
    <row r="512" spans="1:57" hidden="1">
      <c r="A512" s="1084"/>
      <c r="B512" s="1477"/>
      <c r="C512" s="1267"/>
      <c r="D512" s="1478"/>
      <c r="E512" s="1084"/>
      <c r="F512" s="72"/>
      <c r="AA512" s="73"/>
      <c r="AB512" s="398"/>
      <c r="AC512" s="399"/>
      <c r="AD512" s="400"/>
    </row>
    <row r="513" spans="1:30" hidden="1">
      <c r="A513" s="1084"/>
      <c r="B513" s="1477"/>
      <c r="C513" s="1267"/>
      <c r="D513" s="1478"/>
      <c r="E513" s="1084"/>
      <c r="F513" s="72"/>
      <c r="H513" s="1" t="s">
        <v>677</v>
      </c>
      <c r="M513" s="1" t="s">
        <v>678</v>
      </c>
      <c r="O513" s="57"/>
      <c r="P513" s="57"/>
      <c r="Q513" s="493"/>
      <c r="R513" s="493"/>
      <c r="S513" s="493"/>
      <c r="T513" s="493"/>
      <c r="U513" s="493"/>
      <c r="V513" s="493"/>
      <c r="W513" s="493"/>
      <c r="AA513" s="73"/>
      <c r="AB513" s="398"/>
      <c r="AC513" s="399"/>
      <c r="AD513" s="400"/>
    </row>
    <row r="514" spans="1:30" ht="14.25" hidden="1" customHeight="1">
      <c r="A514" s="1084"/>
      <c r="B514" s="1477"/>
      <c r="C514" s="1267"/>
      <c r="D514" s="1478"/>
      <c r="E514" s="1084"/>
      <c r="F514" s="72"/>
      <c r="H514" s="1765" t="s">
        <v>61</v>
      </c>
      <c r="I514" s="1766"/>
      <c r="J514" s="1769" t="s">
        <v>679</v>
      </c>
      <c r="K514" s="1769"/>
      <c r="M514" s="1765" t="s">
        <v>61</v>
      </c>
      <c r="N514" s="1766"/>
      <c r="O514" s="1769" t="s">
        <v>679</v>
      </c>
      <c r="P514" s="1769"/>
      <c r="Q514" s="493"/>
      <c r="R514" s="1769" t="s">
        <v>680</v>
      </c>
      <c r="S514" s="1769"/>
      <c r="T514" s="1769"/>
      <c r="U514" s="1769"/>
      <c r="V514" s="1769"/>
      <c r="W514" s="1769"/>
      <c r="AA514" s="73"/>
      <c r="AB514" s="398"/>
      <c r="AC514" s="399"/>
      <c r="AD514" s="400"/>
    </row>
    <row r="515" spans="1:30" hidden="1">
      <c r="A515" s="1084"/>
      <c r="B515" s="1477"/>
      <c r="C515" s="1267"/>
      <c r="D515" s="1478"/>
      <c r="E515" s="1084"/>
      <c r="F515" s="72"/>
      <c r="H515" s="1767"/>
      <c r="I515" s="1768"/>
      <c r="J515" s="1770" t="s">
        <v>681</v>
      </c>
      <c r="K515" s="1770"/>
      <c r="M515" s="1767"/>
      <c r="N515" s="1768"/>
      <c r="O515" s="1770" t="s">
        <v>681</v>
      </c>
      <c r="P515" s="1770"/>
      <c r="Q515" s="493"/>
      <c r="R515" s="1770" t="s">
        <v>743</v>
      </c>
      <c r="S515" s="1770"/>
      <c r="T515" s="1770"/>
      <c r="U515" s="1770"/>
      <c r="V515" s="1770"/>
      <c r="W515" s="1770"/>
      <c r="AA515" s="73"/>
      <c r="AB515" s="398"/>
      <c r="AC515" s="399"/>
      <c r="AD515" s="400"/>
    </row>
    <row r="516" spans="1:30" ht="13.5" hidden="1" customHeight="1">
      <c r="A516" s="1084"/>
      <c r="B516" s="1477"/>
      <c r="C516" s="1267"/>
      <c r="D516" s="1478"/>
      <c r="E516" s="1084"/>
      <c r="F516" s="72"/>
      <c r="H516" s="1771" t="s">
        <v>683</v>
      </c>
      <c r="I516" s="1771"/>
      <c r="J516" s="1772">
        <f>J431</f>
        <v>0</v>
      </c>
      <c r="K516" s="1772"/>
      <c r="M516" s="1771" t="s">
        <v>683</v>
      </c>
      <c r="N516" s="1771"/>
      <c r="O516" s="1772">
        <f t="shared" ref="O516:O522" si="0">O431</f>
        <v>0</v>
      </c>
      <c r="P516" s="1772"/>
      <c r="Q516" s="493"/>
      <c r="R516" s="1773" t="s">
        <v>684</v>
      </c>
      <c r="S516" s="1773"/>
      <c r="T516" s="1773"/>
      <c r="U516" s="1773"/>
      <c r="V516" s="1774" t="str">
        <f>IF(J516+O516=0,"",ROUNDDOWN((J516+O516)/3,1))</f>
        <v/>
      </c>
      <c r="W516" s="1775"/>
      <c r="AA516" s="73"/>
      <c r="AB516" s="398"/>
      <c r="AC516" s="399"/>
      <c r="AD516" s="400"/>
    </row>
    <row r="517" spans="1:30" ht="13.5" hidden="1" customHeight="1">
      <c r="A517" s="1084"/>
      <c r="B517" s="1477"/>
      <c r="C517" s="1267"/>
      <c r="D517" s="1478"/>
      <c r="E517" s="1084"/>
      <c r="F517" s="72"/>
      <c r="H517" s="1771" t="s">
        <v>686</v>
      </c>
      <c r="I517" s="1771"/>
      <c r="J517" s="1772">
        <f>J432</f>
        <v>0</v>
      </c>
      <c r="K517" s="1772"/>
      <c r="M517" s="1771" t="s">
        <v>686</v>
      </c>
      <c r="N517" s="1771"/>
      <c r="O517" s="1786">
        <f t="shared" si="0"/>
        <v>0</v>
      </c>
      <c r="P517" s="1787"/>
      <c r="Q517" s="493"/>
      <c r="R517" s="1788" t="s">
        <v>687</v>
      </c>
      <c r="S517" s="1788"/>
      <c r="T517" s="1788"/>
      <c r="U517" s="1788"/>
      <c r="V517" s="1789" t="str">
        <f>IF(J517+J518+O517+O518=0,"",ROUNDDOWN((J517+J518+O517+O518)/6,1))</f>
        <v/>
      </c>
      <c r="W517" s="1790"/>
      <c r="AA517" s="73"/>
      <c r="AB517" s="398"/>
      <c r="AC517" s="399"/>
      <c r="AD517" s="400"/>
    </row>
    <row r="518" spans="1:30" ht="13.5" hidden="1" customHeight="1">
      <c r="A518" s="1084"/>
      <c r="B518" s="1477"/>
      <c r="C518" s="1267"/>
      <c r="D518" s="1478"/>
      <c r="E518" s="1084"/>
      <c r="F518" s="72"/>
      <c r="H518" s="1771" t="s">
        <v>688</v>
      </c>
      <c r="I518" s="1771"/>
      <c r="J518" s="1772">
        <f t="shared" ref="J518:J522" si="1">J433</f>
        <v>0</v>
      </c>
      <c r="K518" s="1772"/>
      <c r="M518" s="1771" t="s">
        <v>688</v>
      </c>
      <c r="N518" s="1771"/>
      <c r="O518" s="1786">
        <f t="shared" si="0"/>
        <v>0</v>
      </c>
      <c r="P518" s="1787"/>
      <c r="Q518" s="493"/>
      <c r="R518" s="1788"/>
      <c r="S518" s="1788"/>
      <c r="T518" s="1788"/>
      <c r="U518" s="1788"/>
      <c r="V518" s="1791"/>
      <c r="W518" s="1792"/>
      <c r="AA518" s="73"/>
      <c r="AB518" s="494"/>
      <c r="AC518" s="495"/>
      <c r="AD518" s="496"/>
    </row>
    <row r="519" spans="1:30" ht="13.5" hidden="1" customHeight="1">
      <c r="A519" s="84"/>
      <c r="B519" s="320"/>
      <c r="C519" s="371"/>
      <c r="D519" s="271"/>
      <c r="E519" s="84"/>
      <c r="F519" s="72"/>
      <c r="H519" s="1771" t="s">
        <v>689</v>
      </c>
      <c r="I519" s="1771"/>
      <c r="J519" s="1772">
        <f t="shared" si="1"/>
        <v>0</v>
      </c>
      <c r="K519" s="1772"/>
      <c r="M519" s="1771" t="s">
        <v>689</v>
      </c>
      <c r="N519" s="1771"/>
      <c r="O519" s="1786">
        <f t="shared" si="0"/>
        <v>0</v>
      </c>
      <c r="P519" s="1787"/>
      <c r="Q519" s="493"/>
      <c r="R519" s="1089" t="s">
        <v>744</v>
      </c>
      <c r="S519" s="1090"/>
      <c r="T519" s="1090"/>
      <c r="U519" s="1091"/>
      <c r="V519" s="1774" t="str">
        <f>IF(J519+O519=0,"",ROUNDDOWN((J519+O519)/15,1))</f>
        <v/>
      </c>
      <c r="W519" s="1775"/>
      <c r="AA519" s="73"/>
      <c r="AB519" s="494"/>
      <c r="AC519" s="495"/>
      <c r="AD519" s="496"/>
    </row>
    <row r="520" spans="1:30" ht="14.25" hidden="1" customHeight="1">
      <c r="A520" s="84"/>
      <c r="B520" s="320"/>
      <c r="C520" s="371"/>
      <c r="D520" s="271"/>
      <c r="E520" s="84"/>
      <c r="F520" s="72"/>
      <c r="H520" s="1771" t="s">
        <v>691</v>
      </c>
      <c r="I520" s="1771"/>
      <c r="J520" s="1772">
        <f t="shared" si="1"/>
        <v>0</v>
      </c>
      <c r="K520" s="1772"/>
      <c r="M520" s="1771" t="s">
        <v>691</v>
      </c>
      <c r="N520" s="1771"/>
      <c r="O520" s="1786">
        <f t="shared" si="0"/>
        <v>0</v>
      </c>
      <c r="P520" s="1787"/>
      <c r="Q520" s="493"/>
      <c r="R520" s="1788" t="s">
        <v>692</v>
      </c>
      <c r="S520" s="1788"/>
      <c r="T520" s="1788"/>
      <c r="U520" s="1788"/>
      <c r="V520" s="1789" t="str">
        <f>IF(J520+J521+O520+O521=0,"",ROUNDDOWN((J520+J521+O520+O521)/30,1))</f>
        <v/>
      </c>
      <c r="W520" s="1790"/>
      <c r="AA520" s="73"/>
      <c r="AB520" s="494"/>
      <c r="AC520" s="495"/>
      <c r="AD520" s="496"/>
    </row>
    <row r="521" spans="1:30" ht="15" hidden="1" customHeight="1" thickBot="1">
      <c r="A521" s="84"/>
      <c r="B521" s="320"/>
      <c r="C521" s="371"/>
      <c r="D521" s="271"/>
      <c r="E521" s="84"/>
      <c r="F521" s="72"/>
      <c r="H521" s="1776" t="s">
        <v>693</v>
      </c>
      <c r="I521" s="1776"/>
      <c r="J521" s="1772">
        <f t="shared" si="1"/>
        <v>0</v>
      </c>
      <c r="K521" s="1772"/>
      <c r="M521" s="1776" t="s">
        <v>693</v>
      </c>
      <c r="N521" s="1776"/>
      <c r="O521" s="1777">
        <f t="shared" si="0"/>
        <v>0</v>
      </c>
      <c r="P521" s="1778"/>
      <c r="Q521" s="493"/>
      <c r="R521" s="1797"/>
      <c r="S521" s="1797"/>
      <c r="T521" s="1797"/>
      <c r="U521" s="1797"/>
      <c r="V521" s="1798"/>
      <c r="W521" s="1799"/>
      <c r="AA521" s="73"/>
      <c r="AB521" s="494"/>
      <c r="AC521" s="495"/>
      <c r="AD521" s="496"/>
    </row>
    <row r="522" spans="1:30" ht="13.8" hidden="1" thickTop="1">
      <c r="A522" s="84"/>
      <c r="B522" s="320"/>
      <c r="C522" s="371"/>
      <c r="D522" s="271"/>
      <c r="E522" s="84"/>
      <c r="F522" s="72"/>
      <c r="H522" s="1782" t="s">
        <v>56</v>
      </c>
      <c r="I522" s="1783"/>
      <c r="J522" s="1784">
        <f t="shared" si="1"/>
        <v>0</v>
      </c>
      <c r="K522" s="1785"/>
      <c r="L522" s="134"/>
      <c r="M522" s="1782" t="s">
        <v>56</v>
      </c>
      <c r="N522" s="1783"/>
      <c r="O522" s="1784">
        <f t="shared" si="0"/>
        <v>0</v>
      </c>
      <c r="P522" s="1785"/>
      <c r="Q522" s="493"/>
      <c r="R522" s="1779" t="s">
        <v>694</v>
      </c>
      <c r="S522" s="1779"/>
      <c r="T522" s="1779"/>
      <c r="U522" s="1779"/>
      <c r="V522" s="1780" t="str">
        <f>IF(ROUND(SUM(V516:W521),0)=0,"",ROUND(SUM(V516:W521),0))</f>
        <v/>
      </c>
      <c r="W522" s="1781"/>
      <c r="AA522" s="73"/>
      <c r="AB522" s="494"/>
      <c r="AC522" s="495"/>
      <c r="AD522" s="496"/>
    </row>
    <row r="523" spans="1:30" hidden="1">
      <c r="A523" s="84"/>
      <c r="B523" s="320"/>
      <c r="C523" s="371"/>
      <c r="D523" s="271"/>
      <c r="E523" s="84"/>
      <c r="F523" s="72"/>
      <c r="AA523" s="73"/>
      <c r="AB523" s="494"/>
      <c r="AC523" s="495"/>
      <c r="AD523" s="496"/>
    </row>
    <row r="524" spans="1:30" hidden="1">
      <c r="A524" s="84"/>
      <c r="B524" s="320"/>
      <c r="C524" s="371"/>
      <c r="D524" s="271"/>
      <c r="E524" s="84"/>
      <c r="G524" s="310" t="s">
        <v>701</v>
      </c>
      <c r="H524" s="310"/>
      <c r="I524" s="310"/>
      <c r="J524" s="310"/>
      <c r="K524" s="310"/>
      <c r="L524" s="310"/>
      <c r="M524" s="310"/>
      <c r="N524" s="310"/>
      <c r="O524" s="310"/>
      <c r="P524" s="310"/>
      <c r="AB524" s="494"/>
      <c r="AC524" s="495"/>
      <c r="AD524" s="496"/>
    </row>
    <row r="525" spans="1:30" hidden="1">
      <c r="A525" s="84"/>
      <c r="B525" s="320"/>
      <c r="C525" s="371"/>
      <c r="D525" s="271"/>
      <c r="E525" s="84"/>
      <c r="G525" s="310"/>
      <c r="H525" s="1481" t="s">
        <v>703</v>
      </c>
      <c r="I525" s="1481"/>
      <c r="J525" s="1481"/>
      <c r="K525" s="1481"/>
      <c r="L525" s="1481"/>
      <c r="M525" s="1481"/>
      <c r="N525" s="1481"/>
      <c r="O525" s="1481"/>
      <c r="P525" s="1481"/>
      <c r="Q525" s="1837" t="str">
        <f>V522</f>
        <v/>
      </c>
      <c r="R525" s="1003"/>
      <c r="S525" s="451" t="s">
        <v>697</v>
      </c>
      <c r="AB525" s="494"/>
      <c r="AC525" s="495"/>
      <c r="AD525" s="496"/>
    </row>
    <row r="526" spans="1:30" hidden="1">
      <c r="A526" s="84"/>
      <c r="B526" s="320"/>
      <c r="C526" s="371"/>
      <c r="D526" s="271"/>
      <c r="E526" s="84"/>
      <c r="H526" s="1481" t="s">
        <v>704</v>
      </c>
      <c r="I526" s="1481"/>
      <c r="J526" s="1481"/>
      <c r="K526" s="1481"/>
      <c r="L526" s="1481"/>
      <c r="M526" s="1481"/>
      <c r="N526" s="1481"/>
      <c r="O526" s="1481"/>
      <c r="P526" s="1481"/>
      <c r="Q526" s="1002" t="str">
        <f>Q452</f>
        <v/>
      </c>
      <c r="R526" s="1003"/>
      <c r="S526" s="451" t="s">
        <v>697</v>
      </c>
      <c r="AB526" s="494"/>
      <c r="AC526" s="495"/>
      <c r="AD526" s="496"/>
    </row>
    <row r="527" spans="1:30" hidden="1">
      <c r="A527" s="84"/>
      <c r="B527" s="320"/>
      <c r="C527" s="371"/>
      <c r="D527" s="271"/>
      <c r="E527" s="84"/>
      <c r="H527" s="1481" t="s">
        <v>705</v>
      </c>
      <c r="I527" s="1481"/>
      <c r="J527" s="1481"/>
      <c r="K527" s="1481"/>
      <c r="L527" s="1481"/>
      <c r="M527" s="1481"/>
      <c r="N527" s="1481"/>
      <c r="O527" s="1481"/>
      <c r="P527" s="1481"/>
      <c r="Q527" s="1002" t="str">
        <f>Q453</f>
        <v/>
      </c>
      <c r="R527" s="1003"/>
      <c r="S527" s="451" t="s">
        <v>697</v>
      </c>
      <c r="AB527" s="494"/>
      <c r="AC527" s="495"/>
      <c r="AD527" s="496"/>
    </row>
    <row r="528" spans="1:30" hidden="1">
      <c r="A528" s="84"/>
      <c r="B528" s="320"/>
      <c r="C528" s="371"/>
      <c r="D528" s="271"/>
      <c r="E528" s="84"/>
      <c r="H528" s="1481" t="s">
        <v>644</v>
      </c>
      <c r="I528" s="1481"/>
      <c r="J528" s="1481"/>
      <c r="K528" s="1481"/>
      <c r="L528" s="1481"/>
      <c r="M528" s="1481"/>
      <c r="N528" s="1481"/>
      <c r="O528" s="1481"/>
      <c r="P528" s="1481"/>
      <c r="Q528" s="1002" t="str">
        <f>IF(SUM(Q525:R527)=0,"",SUM(Q525:R527))</f>
        <v/>
      </c>
      <c r="R528" s="1003"/>
      <c r="S528" s="451" t="s">
        <v>697</v>
      </c>
      <c r="AB528" s="494"/>
      <c r="AC528" s="495"/>
      <c r="AD528" s="496"/>
    </row>
    <row r="529" spans="1:30" hidden="1">
      <c r="A529" s="84"/>
      <c r="B529" s="320"/>
      <c r="C529" s="371"/>
      <c r="D529" s="271"/>
      <c r="E529" s="84"/>
      <c r="AB529" s="494"/>
      <c r="AC529" s="495"/>
      <c r="AD529" s="496"/>
    </row>
    <row r="530" spans="1:30" hidden="1">
      <c r="A530" s="84"/>
      <c r="B530" s="320"/>
      <c r="C530" s="371"/>
      <c r="D530" s="271"/>
      <c r="E530" s="84"/>
      <c r="G530" s="55" t="s">
        <v>706</v>
      </c>
      <c r="AB530" s="494"/>
      <c r="AC530" s="495"/>
      <c r="AD530" s="496"/>
    </row>
    <row r="531" spans="1:30" hidden="1">
      <c r="A531" s="84"/>
      <c r="B531" s="320"/>
      <c r="C531" s="371"/>
      <c r="D531" s="271"/>
      <c r="E531" s="84"/>
      <c r="G531" s="310"/>
      <c r="H531" s="1481" t="s">
        <v>707</v>
      </c>
      <c r="I531" s="1481"/>
      <c r="J531" s="1481"/>
      <c r="K531" s="1481"/>
      <c r="L531" s="1481"/>
      <c r="M531" s="1481"/>
      <c r="N531" s="1481"/>
      <c r="O531" s="1481"/>
      <c r="P531" s="1481"/>
      <c r="Q531" s="1002" t="str">
        <f>Q457</f>
        <v/>
      </c>
      <c r="R531" s="1003"/>
      <c r="S531" s="451" t="s">
        <v>697</v>
      </c>
      <c r="AB531" s="494"/>
      <c r="AC531" s="495"/>
      <c r="AD531" s="496"/>
    </row>
    <row r="532" spans="1:30" hidden="1">
      <c r="A532" s="84"/>
      <c r="B532" s="320"/>
      <c r="C532" s="371"/>
      <c r="D532" s="271"/>
      <c r="E532" s="84"/>
      <c r="G532" s="310"/>
      <c r="H532" s="1481" t="s">
        <v>709</v>
      </c>
      <c r="I532" s="1481"/>
      <c r="J532" s="1481"/>
      <c r="K532" s="1481"/>
      <c r="L532" s="1481"/>
      <c r="M532" s="1481"/>
      <c r="N532" s="1481"/>
      <c r="O532" s="1481"/>
      <c r="P532" s="1481"/>
      <c r="Q532" s="1002" t="str">
        <f>Q458</f>
        <v/>
      </c>
      <c r="R532" s="1003"/>
      <c r="S532" s="451" t="s">
        <v>697</v>
      </c>
      <c r="AB532" s="494"/>
      <c r="AC532" s="495"/>
      <c r="AD532" s="496"/>
    </row>
    <row r="533" spans="1:30" hidden="1">
      <c r="A533" s="84"/>
      <c r="B533" s="320"/>
      <c r="C533" s="371"/>
      <c r="D533" s="271"/>
      <c r="E533" s="84"/>
      <c r="H533" s="1481" t="s">
        <v>644</v>
      </c>
      <c r="I533" s="1481"/>
      <c r="J533" s="1481"/>
      <c r="K533" s="1481"/>
      <c r="L533" s="1481"/>
      <c r="M533" s="1481"/>
      <c r="N533" s="1481"/>
      <c r="O533" s="1481"/>
      <c r="P533" s="1481"/>
      <c r="Q533" s="1002" t="str">
        <f>IF(SUM(Q531:R532)=0,"",SUM(Q531:R532))</f>
        <v/>
      </c>
      <c r="R533" s="1003"/>
      <c r="S533" s="451" t="s">
        <v>697</v>
      </c>
      <c r="AB533" s="494"/>
      <c r="AC533" s="495"/>
      <c r="AD533" s="496"/>
    </row>
    <row r="534" spans="1:30" hidden="1">
      <c r="A534" s="84"/>
      <c r="B534" s="320"/>
      <c r="C534" s="371"/>
      <c r="D534" s="271"/>
      <c r="E534" s="84"/>
      <c r="AB534" s="494"/>
      <c r="AC534" s="495"/>
      <c r="AD534" s="496"/>
    </row>
    <row r="535" spans="1:30" ht="6.6" hidden="1" customHeight="1">
      <c r="A535" s="365"/>
      <c r="B535" s="497"/>
      <c r="C535" s="498"/>
      <c r="D535" s="511"/>
      <c r="E535" s="365"/>
      <c r="F535" s="55"/>
      <c r="G535" s="310"/>
      <c r="H535" s="310"/>
      <c r="I535" s="310"/>
      <c r="J535" s="310"/>
      <c r="K535" s="310"/>
      <c r="L535" s="310"/>
      <c r="M535" s="310"/>
      <c r="N535" s="310"/>
      <c r="O535" s="310"/>
      <c r="P535" s="310"/>
      <c r="Q535" s="310"/>
      <c r="R535" s="310"/>
      <c r="S535" s="310"/>
      <c r="T535" s="310"/>
      <c r="U535" s="310"/>
      <c r="V535" s="310"/>
      <c r="W535" s="310"/>
      <c r="X535" s="310"/>
      <c r="Y535" s="310"/>
      <c r="Z535" s="310"/>
      <c r="AA535" s="55"/>
      <c r="AB535" s="494"/>
      <c r="AC535" s="495"/>
      <c r="AD535" s="496"/>
    </row>
    <row r="536" spans="1:30" ht="13.5" hidden="1" customHeight="1">
      <c r="A536" s="1084" t="s">
        <v>745</v>
      </c>
      <c r="B536" s="1477">
        <v>30</v>
      </c>
      <c r="C536" s="1267" t="s">
        <v>746</v>
      </c>
      <c r="D536" s="1478" t="s">
        <v>740</v>
      </c>
      <c r="E536" s="1084" t="s">
        <v>747</v>
      </c>
      <c r="F536" s="72"/>
      <c r="G536" s="1075" t="s">
        <v>49</v>
      </c>
      <c r="H536" s="1075"/>
      <c r="I536" s="1075"/>
      <c r="J536" s="1075"/>
      <c r="K536" s="1075"/>
      <c r="L536" s="1075"/>
      <c r="M536" s="1077"/>
      <c r="N536" s="1816" t="s">
        <v>748</v>
      </c>
      <c r="O536" s="1817"/>
      <c r="P536" s="1817"/>
      <c r="Q536" s="1817"/>
      <c r="R536" s="1817"/>
      <c r="S536" s="1817"/>
      <c r="T536" s="1817"/>
      <c r="U536" s="1817"/>
      <c r="V536" s="1818"/>
      <c r="W536" s="108"/>
      <c r="X536" s="108"/>
      <c r="Y536" s="108"/>
      <c r="Z536" s="108"/>
      <c r="AA536" s="73"/>
      <c r="AB536" s="1456" t="s">
        <v>90</v>
      </c>
      <c r="AC536" s="1457"/>
      <c r="AD536" s="1458"/>
    </row>
    <row r="537" spans="1:30" hidden="1">
      <c r="A537" s="1084"/>
      <c r="B537" s="1477"/>
      <c r="C537" s="1267"/>
      <c r="D537" s="1478"/>
      <c r="E537" s="1084"/>
      <c r="F537" s="72"/>
      <c r="G537" s="1075"/>
      <c r="H537" s="1075"/>
      <c r="I537" s="1075"/>
      <c r="J537" s="1075"/>
      <c r="K537" s="1075"/>
      <c r="L537" s="1075"/>
      <c r="M537" s="1077"/>
      <c r="N537" s="1819"/>
      <c r="O537" s="1820"/>
      <c r="P537" s="1820"/>
      <c r="Q537" s="1820"/>
      <c r="R537" s="1820"/>
      <c r="S537" s="1820"/>
      <c r="T537" s="1820"/>
      <c r="U537" s="1820"/>
      <c r="V537" s="1821"/>
      <c r="W537" s="108"/>
      <c r="X537" s="108"/>
      <c r="Y537" s="108"/>
      <c r="Z537" s="108"/>
      <c r="AA537" s="73"/>
      <c r="AB537" s="1456"/>
      <c r="AC537" s="1457"/>
      <c r="AD537" s="1458"/>
    </row>
    <row r="538" spans="1:30" hidden="1">
      <c r="A538" s="1084"/>
      <c r="B538" s="1477"/>
      <c r="C538" s="1267"/>
      <c r="D538" s="1478"/>
      <c r="E538" s="1084"/>
      <c r="F538" s="72"/>
      <c r="AA538" s="73"/>
      <c r="AB538" s="1456"/>
      <c r="AC538" s="1457"/>
      <c r="AD538" s="1458"/>
    </row>
    <row r="539" spans="1:30" hidden="1">
      <c r="A539" s="1084"/>
      <c r="B539" s="1477"/>
      <c r="C539" s="1267"/>
      <c r="D539" s="1478"/>
      <c r="E539" s="1084"/>
      <c r="F539" s="72"/>
      <c r="AA539" s="73"/>
      <c r="AB539" s="1456"/>
      <c r="AC539" s="1457"/>
      <c r="AD539" s="1458"/>
    </row>
    <row r="540" spans="1:30" hidden="1">
      <c r="A540" s="1084"/>
      <c r="B540" s="1477"/>
      <c r="C540" s="1267"/>
      <c r="D540" s="1478"/>
      <c r="E540" s="1084"/>
      <c r="F540" s="72"/>
      <c r="AA540" s="73"/>
      <c r="AB540" s="1456"/>
      <c r="AC540" s="1457"/>
      <c r="AD540" s="1458"/>
    </row>
    <row r="541" spans="1:30" hidden="1">
      <c r="A541" s="1084"/>
      <c r="B541" s="1477"/>
      <c r="C541" s="1267"/>
      <c r="D541" s="1478"/>
      <c r="E541" s="1084"/>
      <c r="F541" s="72"/>
      <c r="AA541" s="73"/>
      <c r="AB541" s="1456"/>
      <c r="AC541" s="1457"/>
      <c r="AD541" s="1458"/>
    </row>
    <row r="542" spans="1:30" hidden="1">
      <c r="A542" s="1084"/>
      <c r="B542" s="1477"/>
      <c r="C542" s="1267"/>
      <c r="D542" s="1478"/>
      <c r="E542" s="1084"/>
      <c r="F542" s="72"/>
      <c r="AA542" s="73"/>
      <c r="AB542" s="1456"/>
      <c r="AC542" s="1457"/>
      <c r="AD542" s="1458"/>
    </row>
    <row r="543" spans="1:30" ht="6.6" hidden="1" customHeight="1">
      <c r="A543" s="91"/>
      <c r="B543" s="401"/>
      <c r="C543" s="402"/>
      <c r="D543" s="509"/>
      <c r="E543" s="196"/>
      <c r="F543" s="56"/>
      <c r="G543" s="56"/>
      <c r="H543" s="56"/>
      <c r="I543" s="56"/>
      <c r="J543" s="56"/>
      <c r="K543" s="56"/>
      <c r="L543" s="56"/>
      <c r="M543" s="56"/>
      <c r="N543" s="56"/>
      <c r="O543" s="56"/>
      <c r="P543" s="56"/>
      <c r="Q543" s="56"/>
      <c r="R543" s="56"/>
      <c r="S543" s="56"/>
      <c r="T543" s="56"/>
      <c r="U543" s="56"/>
      <c r="V543" s="56"/>
      <c r="W543" s="56"/>
      <c r="X543" s="56"/>
      <c r="Y543" s="56"/>
      <c r="Z543" s="56"/>
      <c r="AA543" s="56"/>
      <c r="AB543" s="403"/>
      <c r="AC543" s="404"/>
      <c r="AD543" s="405"/>
    </row>
    <row r="544" spans="1:30" ht="6.6" hidden="1" customHeight="1">
      <c r="A544" s="97"/>
      <c r="B544" s="406"/>
      <c r="C544" s="407"/>
      <c r="D544" s="510"/>
      <c r="E544" s="335"/>
      <c r="F544" s="102"/>
      <c r="G544" s="102"/>
      <c r="H544" s="102"/>
      <c r="I544" s="102"/>
      <c r="J544" s="102"/>
      <c r="K544" s="102"/>
      <c r="L544" s="102"/>
      <c r="M544" s="102"/>
      <c r="N544" s="102"/>
      <c r="O544" s="102"/>
      <c r="P544" s="102"/>
      <c r="Q544" s="102"/>
      <c r="R544" s="102"/>
      <c r="S544" s="102"/>
      <c r="T544" s="102"/>
      <c r="U544" s="102"/>
      <c r="V544" s="102"/>
      <c r="W544" s="102"/>
      <c r="X544" s="102"/>
      <c r="Y544" s="102"/>
      <c r="Z544" s="102"/>
      <c r="AA544" s="102"/>
      <c r="AB544" s="408"/>
      <c r="AC544" s="409"/>
      <c r="AD544" s="410"/>
    </row>
    <row r="545" spans="1:30" ht="13.5" hidden="1" customHeight="1">
      <c r="A545" s="1084"/>
      <c r="B545" s="1477">
        <v>31</v>
      </c>
      <c r="C545" s="1267" t="s">
        <v>749</v>
      </c>
      <c r="D545" s="1478" t="s">
        <v>740</v>
      </c>
      <c r="E545" s="1084" t="s">
        <v>750</v>
      </c>
      <c r="F545" s="72"/>
      <c r="G545" s="1075" t="s">
        <v>49</v>
      </c>
      <c r="H545" s="1075"/>
      <c r="I545" s="1075"/>
      <c r="J545" s="1075"/>
      <c r="K545" s="1075"/>
      <c r="L545" s="1075"/>
      <c r="M545" s="1077"/>
      <c r="N545" s="1816" t="s">
        <v>748</v>
      </c>
      <c r="O545" s="1817"/>
      <c r="P545" s="1817"/>
      <c r="Q545" s="1817"/>
      <c r="R545" s="1817"/>
      <c r="S545" s="1817"/>
      <c r="T545" s="1817"/>
      <c r="U545" s="1817"/>
      <c r="V545" s="1818"/>
      <c r="W545" s="310"/>
      <c r="X545" s="310"/>
      <c r="Y545" s="310"/>
      <c r="Z545" s="310"/>
      <c r="AA545" s="73"/>
      <c r="AB545" s="1456" t="s">
        <v>90</v>
      </c>
      <c r="AC545" s="1457"/>
      <c r="AD545" s="1458"/>
    </row>
    <row r="546" spans="1:30" hidden="1">
      <c r="A546" s="1084"/>
      <c r="B546" s="1477"/>
      <c r="C546" s="1267"/>
      <c r="D546" s="1478"/>
      <c r="E546" s="1084"/>
      <c r="F546" s="72"/>
      <c r="G546" s="1075"/>
      <c r="H546" s="1075"/>
      <c r="I546" s="1075"/>
      <c r="J546" s="1075"/>
      <c r="K546" s="1075"/>
      <c r="L546" s="1075"/>
      <c r="M546" s="1077"/>
      <c r="N546" s="1819"/>
      <c r="O546" s="1820"/>
      <c r="P546" s="1820"/>
      <c r="Q546" s="1820"/>
      <c r="R546" s="1820"/>
      <c r="S546" s="1820"/>
      <c r="T546" s="1820"/>
      <c r="U546" s="1820"/>
      <c r="V546" s="1821"/>
      <c r="W546" s="310"/>
      <c r="X546" s="310"/>
      <c r="Y546" s="310"/>
      <c r="Z546" s="310"/>
      <c r="AA546" s="73"/>
      <c r="AB546" s="1456"/>
      <c r="AC546" s="1457"/>
      <c r="AD546" s="1458"/>
    </row>
    <row r="547" spans="1:30" hidden="1">
      <c r="A547" s="1084"/>
      <c r="B547" s="1477"/>
      <c r="C547" s="1267"/>
      <c r="D547" s="1478"/>
      <c r="E547" s="1084"/>
      <c r="F547" s="72"/>
      <c r="G547" s="1838" t="s">
        <v>751</v>
      </c>
      <c r="H547" s="1838"/>
      <c r="I547" s="1838"/>
      <c r="J547" s="1838"/>
      <c r="K547" s="1838"/>
      <c r="L547" s="1838"/>
      <c r="M547" s="1838"/>
      <c r="N547" s="1838"/>
      <c r="O547" s="1838"/>
      <c r="P547" s="1838"/>
      <c r="Q547" s="1838"/>
      <c r="R547" s="1838"/>
      <c r="S547" s="1838"/>
      <c r="T547" s="1838"/>
      <c r="U547" s="1838"/>
      <c r="V547" s="1838"/>
      <c r="W547" s="1838"/>
      <c r="X547" s="1838"/>
      <c r="Y547" s="1838"/>
      <c r="Z547" s="1838"/>
      <c r="AA547" s="1839"/>
      <c r="AB547" s="1456"/>
      <c r="AC547" s="1457"/>
      <c r="AD547" s="1458"/>
    </row>
    <row r="548" spans="1:30" ht="13.5" hidden="1" customHeight="1">
      <c r="A548" s="1084"/>
      <c r="B548" s="1477"/>
      <c r="C548" s="1267"/>
      <c r="D548" s="1478"/>
      <c r="E548" s="1084"/>
      <c r="F548" s="72"/>
      <c r="AA548" s="73"/>
      <c r="AB548" s="494"/>
      <c r="AC548" s="495"/>
      <c r="AD548" s="496"/>
    </row>
    <row r="549" spans="1:30" hidden="1">
      <c r="A549" s="1084"/>
      <c r="B549" s="1477"/>
      <c r="C549" s="1267"/>
      <c r="D549" s="1478"/>
      <c r="E549" s="1084"/>
      <c r="F549" s="72"/>
      <c r="AA549" s="73"/>
      <c r="AB549" s="494"/>
      <c r="AC549" s="495"/>
      <c r="AD549" s="496"/>
    </row>
    <row r="550" spans="1:30" hidden="1">
      <c r="A550" s="1084"/>
      <c r="B550" s="1477"/>
      <c r="C550" s="1267"/>
      <c r="D550" s="1478"/>
      <c r="E550" s="1084"/>
      <c r="F550" s="72"/>
      <c r="G550" s="1163" t="s">
        <v>752</v>
      </c>
      <c r="H550" s="1163"/>
      <c r="I550" s="1163"/>
      <c r="J550" s="1163"/>
      <c r="K550" s="1163"/>
      <c r="L550" s="1163"/>
      <c r="M550" s="1163"/>
      <c r="N550" s="1163"/>
      <c r="O550" s="1850" t="s">
        <v>404</v>
      </c>
      <c r="P550" s="1850"/>
      <c r="Q550" s="56" t="s">
        <v>753</v>
      </c>
      <c r="AA550" s="73"/>
      <c r="AB550" s="494"/>
      <c r="AC550" s="495"/>
      <c r="AD550" s="496"/>
    </row>
    <row r="551" spans="1:30" hidden="1">
      <c r="A551" s="1084"/>
      <c r="B551" s="1477"/>
      <c r="C551" s="1267"/>
      <c r="D551" s="1478"/>
      <c r="E551" s="1084"/>
      <c r="F551" s="72"/>
      <c r="AA551" s="73"/>
      <c r="AB551" s="494"/>
      <c r="AC551" s="495"/>
      <c r="AD551" s="496"/>
    </row>
    <row r="552" spans="1:30" hidden="1">
      <c r="A552" s="1084"/>
      <c r="B552" s="1477"/>
      <c r="C552" s="1267"/>
      <c r="D552" s="1478"/>
      <c r="E552" s="1084"/>
      <c r="F552" s="72"/>
      <c r="J552" s="1448" t="s">
        <v>754</v>
      </c>
      <c r="K552" s="1066"/>
      <c r="L552" s="1066"/>
      <c r="AA552" s="73"/>
      <c r="AB552" s="494"/>
      <c r="AC552" s="495"/>
      <c r="AD552" s="496"/>
    </row>
    <row r="553" spans="1:30" ht="13.5" hidden="1" customHeight="1" thickBot="1">
      <c r="A553" s="1084"/>
      <c r="B553" s="1477"/>
      <c r="C553" s="1267"/>
      <c r="D553" s="1478"/>
      <c r="E553" s="1084"/>
      <c r="F553" s="72"/>
      <c r="G553" s="1066" t="s">
        <v>755</v>
      </c>
      <c r="H553" s="1066"/>
      <c r="I553" s="1066"/>
      <c r="J553" s="1066"/>
      <c r="K553" s="1066"/>
      <c r="L553" s="1066"/>
      <c r="AA553" s="73"/>
      <c r="AB553" s="494"/>
      <c r="AC553" s="495"/>
      <c r="AD553" s="496"/>
    </row>
    <row r="554" spans="1:30" hidden="1">
      <c r="A554" s="1084"/>
      <c r="B554" s="1477"/>
      <c r="C554" s="1267"/>
      <c r="D554" s="1478"/>
      <c r="E554" s="1084"/>
      <c r="F554" s="72"/>
      <c r="G554" s="1843"/>
      <c r="H554" s="1844"/>
      <c r="I554" s="996" t="s">
        <v>496</v>
      </c>
      <c r="J554" s="1843"/>
      <c r="K554" s="1844"/>
      <c r="L554" s="996" t="s">
        <v>725</v>
      </c>
      <c r="M554" s="1847" t="s">
        <v>756</v>
      </c>
      <c r="N554" s="1847"/>
      <c r="O554" s="1847"/>
      <c r="P554" s="1847"/>
      <c r="Q554" s="1847"/>
      <c r="R554" s="1847"/>
      <c r="S554" s="1848"/>
      <c r="T554" s="1848"/>
      <c r="U554" s="1848"/>
      <c r="V554" s="1848"/>
      <c r="W554" s="1848"/>
      <c r="X554" s="1848"/>
      <c r="Y554" s="1848"/>
      <c r="Z554" s="1848"/>
      <c r="AA554" s="1848"/>
      <c r="AB554" s="494"/>
      <c r="AC554" s="495"/>
      <c r="AD554" s="496"/>
    </row>
    <row r="555" spans="1:30" ht="13.8" hidden="1" thickBot="1">
      <c r="A555" s="1084"/>
      <c r="B555" s="1477"/>
      <c r="C555" s="1267"/>
      <c r="D555" s="1478"/>
      <c r="E555" s="1084"/>
      <c r="F555" s="72"/>
      <c r="G555" s="1845"/>
      <c r="H555" s="1846"/>
      <c r="I555" s="996"/>
      <c r="J555" s="1845"/>
      <c r="K555" s="1846"/>
      <c r="L555" s="996"/>
      <c r="M555" s="1849" t="s">
        <v>757</v>
      </c>
      <c r="N555" s="1849"/>
      <c r="O555" s="1849"/>
      <c r="P555" s="1849"/>
      <c r="Q555" s="1849"/>
      <c r="R555" s="1823"/>
      <c r="S555" s="1840"/>
      <c r="T555" s="1841"/>
      <c r="U555" s="1841"/>
      <c r="V555" s="1841"/>
      <c r="W555" s="1841"/>
      <c r="X555" s="1841"/>
      <c r="Y555" s="1841"/>
      <c r="Z555" s="1841"/>
      <c r="AA555" s="1842"/>
      <c r="AB555" s="494"/>
      <c r="AC555" s="495"/>
      <c r="AD555" s="496"/>
    </row>
    <row r="556" spans="1:30" hidden="1">
      <c r="A556" s="1084"/>
      <c r="B556" s="1477"/>
      <c r="C556" s="1267"/>
      <c r="D556" s="1478"/>
      <c r="E556" s="1084"/>
      <c r="F556" s="72"/>
      <c r="G556" s="1843"/>
      <c r="H556" s="1844"/>
      <c r="I556" s="996" t="s">
        <v>496</v>
      </c>
      <c r="J556" s="1843"/>
      <c r="K556" s="1844"/>
      <c r="L556" s="996" t="s">
        <v>725</v>
      </c>
      <c r="M556" s="1847" t="s">
        <v>756</v>
      </c>
      <c r="N556" s="1847"/>
      <c r="O556" s="1847"/>
      <c r="P556" s="1847"/>
      <c r="Q556" s="1847"/>
      <c r="R556" s="1847"/>
      <c r="S556" s="1848"/>
      <c r="T556" s="1848"/>
      <c r="U556" s="1848"/>
      <c r="V556" s="1848"/>
      <c r="W556" s="1848"/>
      <c r="X556" s="1848"/>
      <c r="Y556" s="1848"/>
      <c r="Z556" s="1848"/>
      <c r="AA556" s="1848"/>
      <c r="AB556" s="494"/>
      <c r="AC556" s="495"/>
      <c r="AD556" s="496"/>
    </row>
    <row r="557" spans="1:30" ht="13.8" hidden="1" thickBot="1">
      <c r="A557" s="1084"/>
      <c r="B557" s="1477"/>
      <c r="C557" s="1267"/>
      <c r="D557" s="1478"/>
      <c r="E557" s="1084"/>
      <c r="F557" s="72"/>
      <c r="G557" s="1845"/>
      <c r="H557" s="1846"/>
      <c r="I557" s="996"/>
      <c r="J557" s="1845"/>
      <c r="K557" s="1846"/>
      <c r="L557" s="996"/>
      <c r="M557" s="1849" t="s">
        <v>757</v>
      </c>
      <c r="N557" s="1849"/>
      <c r="O557" s="1849"/>
      <c r="P557" s="1849"/>
      <c r="Q557" s="1849"/>
      <c r="R557" s="1823"/>
      <c r="S557" s="1840"/>
      <c r="T557" s="1841"/>
      <c r="U557" s="1841"/>
      <c r="V557" s="1841"/>
      <c r="W557" s="1841"/>
      <c r="X557" s="1841"/>
      <c r="Y557" s="1841"/>
      <c r="Z557" s="1841"/>
      <c r="AA557" s="1842"/>
      <c r="AB557" s="494"/>
      <c r="AC557" s="495"/>
      <c r="AD557" s="496"/>
    </row>
    <row r="558" spans="1:30" hidden="1">
      <c r="A558" s="1084"/>
      <c r="B558" s="1477"/>
      <c r="C558" s="1267"/>
      <c r="D558" s="1478"/>
      <c r="E558" s="1084"/>
      <c r="F558" s="72"/>
      <c r="G558" s="1843"/>
      <c r="H558" s="1844"/>
      <c r="I558" s="996" t="s">
        <v>496</v>
      </c>
      <c r="J558" s="1843"/>
      <c r="K558" s="1844"/>
      <c r="L558" s="996" t="s">
        <v>725</v>
      </c>
      <c r="M558" s="1847" t="s">
        <v>756</v>
      </c>
      <c r="N558" s="1847"/>
      <c r="O558" s="1847"/>
      <c r="P558" s="1847"/>
      <c r="Q558" s="1847"/>
      <c r="R558" s="1847"/>
      <c r="S558" s="1848"/>
      <c r="T558" s="1848"/>
      <c r="U558" s="1848"/>
      <c r="V558" s="1848"/>
      <c r="W558" s="1848"/>
      <c r="X558" s="1848"/>
      <c r="Y558" s="1848"/>
      <c r="Z558" s="1848"/>
      <c r="AA558" s="1848"/>
      <c r="AB558" s="494"/>
      <c r="AC558" s="495"/>
      <c r="AD558" s="496"/>
    </row>
    <row r="559" spans="1:30" ht="13.8" hidden="1" thickBot="1">
      <c r="A559" s="1084"/>
      <c r="B559" s="1477"/>
      <c r="C559" s="1267"/>
      <c r="D559" s="1478"/>
      <c r="E559" s="1084"/>
      <c r="F559" s="72"/>
      <c r="G559" s="1845"/>
      <c r="H559" s="1846"/>
      <c r="I559" s="996"/>
      <c r="J559" s="1845"/>
      <c r="K559" s="1846"/>
      <c r="L559" s="996"/>
      <c r="M559" s="1849" t="s">
        <v>757</v>
      </c>
      <c r="N559" s="1849"/>
      <c r="O559" s="1849"/>
      <c r="P559" s="1849"/>
      <c r="Q559" s="1849"/>
      <c r="R559" s="1823"/>
      <c r="S559" s="1840"/>
      <c r="T559" s="1841"/>
      <c r="U559" s="1841"/>
      <c r="V559" s="1841"/>
      <c r="W559" s="1841"/>
      <c r="X559" s="1841"/>
      <c r="Y559" s="1841"/>
      <c r="Z559" s="1841"/>
      <c r="AA559" s="1842"/>
      <c r="AB559" s="494"/>
      <c r="AC559" s="495"/>
      <c r="AD559" s="496"/>
    </row>
    <row r="560" spans="1:30" hidden="1">
      <c r="A560" s="1084"/>
      <c r="B560" s="1477"/>
      <c r="C560" s="1267"/>
      <c r="D560" s="1478"/>
      <c r="E560" s="1084"/>
      <c r="F560" s="72"/>
      <c r="G560" s="1843"/>
      <c r="H560" s="1844"/>
      <c r="I560" s="996" t="s">
        <v>496</v>
      </c>
      <c r="J560" s="1843"/>
      <c r="K560" s="1844"/>
      <c r="L560" s="996" t="s">
        <v>725</v>
      </c>
      <c r="M560" s="1847" t="s">
        <v>756</v>
      </c>
      <c r="N560" s="1847"/>
      <c r="O560" s="1847"/>
      <c r="P560" s="1847"/>
      <c r="Q560" s="1847"/>
      <c r="R560" s="1847"/>
      <c r="S560" s="1848"/>
      <c r="T560" s="1848"/>
      <c r="U560" s="1848"/>
      <c r="V560" s="1848"/>
      <c r="W560" s="1848"/>
      <c r="X560" s="1848"/>
      <c r="Y560" s="1848"/>
      <c r="Z560" s="1848"/>
      <c r="AA560" s="1848"/>
      <c r="AB560" s="494"/>
      <c r="AC560" s="495"/>
      <c r="AD560" s="496"/>
    </row>
    <row r="561" spans="1:30" ht="13.8" hidden="1" thickBot="1">
      <c r="A561" s="1084"/>
      <c r="B561" s="1477"/>
      <c r="C561" s="1267"/>
      <c r="D561" s="1478"/>
      <c r="E561" s="1084"/>
      <c r="F561" s="72"/>
      <c r="G561" s="1845"/>
      <c r="H561" s="1846"/>
      <c r="I561" s="996"/>
      <c r="J561" s="1845"/>
      <c r="K561" s="1846"/>
      <c r="L561" s="996"/>
      <c r="M561" s="1849" t="s">
        <v>757</v>
      </c>
      <c r="N561" s="1849"/>
      <c r="O561" s="1849"/>
      <c r="P561" s="1849"/>
      <c r="Q561" s="1849"/>
      <c r="R561" s="1823"/>
      <c r="S561" s="1840"/>
      <c r="T561" s="1841"/>
      <c r="U561" s="1841"/>
      <c r="V561" s="1841"/>
      <c r="W561" s="1841"/>
      <c r="X561" s="1841"/>
      <c r="Y561" s="1841"/>
      <c r="Z561" s="1841"/>
      <c r="AA561" s="1842"/>
      <c r="AB561" s="494"/>
      <c r="AC561" s="495"/>
      <c r="AD561" s="496"/>
    </row>
    <row r="562" spans="1:30" hidden="1">
      <c r="A562" s="1084"/>
      <c r="B562" s="1477"/>
      <c r="C562" s="1267"/>
      <c r="D562" s="1478"/>
      <c r="E562" s="1084"/>
      <c r="F562" s="72"/>
      <c r="G562" s="1843"/>
      <c r="H562" s="1844"/>
      <c r="I562" s="996" t="s">
        <v>496</v>
      </c>
      <c r="J562" s="1843"/>
      <c r="K562" s="1844"/>
      <c r="L562" s="996" t="s">
        <v>725</v>
      </c>
      <c r="M562" s="1847" t="s">
        <v>756</v>
      </c>
      <c r="N562" s="1847"/>
      <c r="O562" s="1847"/>
      <c r="P562" s="1847"/>
      <c r="Q562" s="1847"/>
      <c r="R562" s="1847"/>
      <c r="S562" s="1848"/>
      <c r="T562" s="1848"/>
      <c r="U562" s="1848"/>
      <c r="V562" s="1848"/>
      <c r="W562" s="1848"/>
      <c r="X562" s="1848"/>
      <c r="Y562" s="1848"/>
      <c r="Z562" s="1848"/>
      <c r="AA562" s="1848"/>
      <c r="AB562" s="494"/>
      <c r="AC562" s="495"/>
      <c r="AD562" s="496"/>
    </row>
    <row r="563" spans="1:30" ht="13.8" hidden="1" thickBot="1">
      <c r="A563" s="1084"/>
      <c r="B563" s="1477"/>
      <c r="C563" s="1267"/>
      <c r="D563" s="1478"/>
      <c r="E563" s="1084"/>
      <c r="F563" s="72"/>
      <c r="G563" s="1845"/>
      <c r="H563" s="1846"/>
      <c r="I563" s="996"/>
      <c r="J563" s="1845"/>
      <c r="K563" s="1846"/>
      <c r="L563" s="996"/>
      <c r="M563" s="1849" t="s">
        <v>757</v>
      </c>
      <c r="N563" s="1849"/>
      <c r="O563" s="1849"/>
      <c r="P563" s="1849"/>
      <c r="Q563" s="1849"/>
      <c r="R563" s="1823"/>
      <c r="S563" s="1840"/>
      <c r="T563" s="1841"/>
      <c r="U563" s="1841"/>
      <c r="V563" s="1841"/>
      <c r="W563" s="1841"/>
      <c r="X563" s="1841"/>
      <c r="Y563" s="1841"/>
      <c r="Z563" s="1841"/>
      <c r="AA563" s="1842"/>
      <c r="AB563" s="494"/>
      <c r="AC563" s="495"/>
      <c r="AD563" s="496"/>
    </row>
    <row r="564" spans="1:30" hidden="1">
      <c r="A564" s="1084"/>
      <c r="B564" s="1477"/>
      <c r="C564" s="1267"/>
      <c r="D564" s="1478"/>
      <c r="E564" s="1084"/>
      <c r="F564" s="72"/>
      <c r="G564" s="310"/>
      <c r="H564" s="310"/>
      <c r="I564" s="310"/>
      <c r="J564" s="310"/>
      <c r="K564" s="310"/>
      <c r="L564" s="310"/>
      <c r="M564" s="310"/>
      <c r="N564" s="310"/>
      <c r="O564" s="310"/>
      <c r="P564" s="310"/>
      <c r="Q564" s="310"/>
      <c r="R564" s="310"/>
      <c r="S564" s="310"/>
      <c r="T564" s="310"/>
      <c r="U564" s="310"/>
      <c r="V564" s="310"/>
      <c r="W564" s="310"/>
      <c r="X564" s="310"/>
      <c r="Y564" s="310"/>
      <c r="Z564" s="310"/>
      <c r="AA564" s="73"/>
      <c r="AB564" s="494"/>
      <c r="AC564" s="495"/>
      <c r="AD564" s="496"/>
    </row>
    <row r="565" spans="1:30" ht="6.6" hidden="1" customHeight="1">
      <c r="A565" s="196"/>
      <c r="B565" s="401"/>
      <c r="C565" s="402"/>
      <c r="D565" s="509"/>
      <c r="E565" s="196"/>
      <c r="F565" s="95"/>
      <c r="G565" s="144"/>
      <c r="H565" s="144"/>
      <c r="I565" s="144"/>
      <c r="J565" s="144"/>
      <c r="K565" s="144"/>
      <c r="L565" s="144"/>
      <c r="M565" s="144"/>
      <c r="N565" s="144"/>
      <c r="O565" s="144"/>
      <c r="P565" s="144"/>
      <c r="Q565" s="144"/>
      <c r="R565" s="144"/>
      <c r="S565" s="144"/>
      <c r="T565" s="144"/>
      <c r="U565" s="144"/>
      <c r="V565" s="144"/>
      <c r="W565" s="144"/>
      <c r="X565" s="144"/>
      <c r="Y565" s="144"/>
      <c r="Z565" s="144"/>
      <c r="AA565" s="96"/>
      <c r="AB565" s="499"/>
      <c r="AC565" s="500"/>
      <c r="AD565" s="501"/>
    </row>
    <row r="566" spans="1:30" ht="6.6" hidden="1" customHeight="1">
      <c r="A566" s="335"/>
      <c r="B566" s="406"/>
      <c r="C566" s="407"/>
      <c r="D566" s="510"/>
      <c r="E566" s="335"/>
      <c r="F566" s="101"/>
      <c r="G566" s="309"/>
      <c r="H566" s="309"/>
      <c r="I566" s="309"/>
      <c r="J566" s="309"/>
      <c r="K566" s="309"/>
      <c r="L566" s="309"/>
      <c r="M566" s="309"/>
      <c r="N566" s="309"/>
      <c r="O566" s="309"/>
      <c r="P566" s="309"/>
      <c r="Q566" s="309"/>
      <c r="R566" s="309"/>
      <c r="S566" s="309"/>
      <c r="T566" s="309"/>
      <c r="U566" s="309"/>
      <c r="V566" s="309"/>
      <c r="W566" s="309"/>
      <c r="X566" s="309"/>
      <c r="Y566" s="309"/>
      <c r="Z566" s="309"/>
      <c r="AA566" s="103"/>
      <c r="AB566" s="502"/>
      <c r="AC566" s="503"/>
      <c r="AD566" s="504"/>
    </row>
    <row r="567" spans="1:30" ht="13.5" hidden="1" customHeight="1">
      <c r="A567" s="1084" t="s">
        <v>758</v>
      </c>
      <c r="B567" s="1477">
        <v>32</v>
      </c>
      <c r="C567" s="1267" t="s">
        <v>759</v>
      </c>
      <c r="D567" s="1478" t="s">
        <v>740</v>
      </c>
      <c r="E567" s="1084" t="s">
        <v>760</v>
      </c>
      <c r="F567" s="72"/>
      <c r="G567" s="1075" t="s">
        <v>49</v>
      </c>
      <c r="H567" s="1075"/>
      <c r="I567" s="1075"/>
      <c r="J567" s="1075"/>
      <c r="K567" s="1075"/>
      <c r="L567" s="1075"/>
      <c r="M567" s="1077"/>
      <c r="N567" s="1557" t="s">
        <v>742</v>
      </c>
      <c r="O567" s="1558"/>
      <c r="P567" s="1558"/>
      <c r="Q567" s="1558"/>
      <c r="R567" s="1558"/>
      <c r="S567" s="1558"/>
      <c r="T567" s="1558"/>
      <c r="U567" s="1558"/>
      <c r="V567" s="1559"/>
      <c r="AA567" s="73"/>
      <c r="AB567" s="1456" t="s">
        <v>90</v>
      </c>
      <c r="AC567" s="1457"/>
      <c r="AD567" s="1458"/>
    </row>
    <row r="568" spans="1:30" hidden="1">
      <c r="A568" s="1084"/>
      <c r="B568" s="1477"/>
      <c r="C568" s="1267"/>
      <c r="D568" s="1478"/>
      <c r="E568" s="1084"/>
      <c r="F568" s="72"/>
      <c r="G568" s="1075"/>
      <c r="H568" s="1075"/>
      <c r="I568" s="1075"/>
      <c r="J568" s="1075"/>
      <c r="K568" s="1075"/>
      <c r="L568" s="1075"/>
      <c r="M568" s="1077"/>
      <c r="N568" s="1560"/>
      <c r="O568" s="1561"/>
      <c r="P568" s="1561"/>
      <c r="Q568" s="1561"/>
      <c r="R568" s="1561"/>
      <c r="S568" s="1561"/>
      <c r="T568" s="1561"/>
      <c r="U568" s="1561"/>
      <c r="V568" s="1562"/>
      <c r="AA568" s="73"/>
      <c r="AB568" s="1456"/>
      <c r="AC568" s="1457"/>
      <c r="AD568" s="1458"/>
    </row>
    <row r="569" spans="1:30" ht="6.6" hidden="1" customHeight="1">
      <c r="A569" s="1084"/>
      <c r="B569" s="1477"/>
      <c r="C569" s="1267"/>
      <c r="D569" s="1478"/>
      <c r="E569" s="1084"/>
      <c r="F569" s="72"/>
      <c r="AA569" s="73"/>
      <c r="AB569" s="1456"/>
      <c r="AC569" s="1457"/>
      <c r="AD569" s="1458"/>
    </row>
    <row r="570" spans="1:30" hidden="1">
      <c r="A570" s="1084"/>
      <c r="B570" s="1477"/>
      <c r="C570" s="1267"/>
      <c r="D570" s="1478"/>
      <c r="E570" s="1084"/>
      <c r="F570" s="72"/>
      <c r="AA570" s="73"/>
      <c r="AB570" s="494"/>
      <c r="AC570" s="495"/>
      <c r="AD570" s="496"/>
    </row>
    <row r="571" spans="1:30" hidden="1">
      <c r="A571" s="1084"/>
      <c r="B571" s="1477"/>
      <c r="C571" s="1267"/>
      <c r="D571" s="1478"/>
      <c r="E571" s="1084"/>
      <c r="F571" s="72"/>
      <c r="H571" s="55" t="s">
        <v>761</v>
      </c>
      <c r="AA571" s="73"/>
      <c r="AB571" s="494"/>
      <c r="AC571" s="495"/>
      <c r="AD571" s="496"/>
    </row>
    <row r="572" spans="1:30" hidden="1">
      <c r="A572" s="1084"/>
      <c r="B572" s="1477"/>
      <c r="C572" s="1267"/>
      <c r="D572" s="1478"/>
      <c r="E572" s="1084"/>
      <c r="F572" s="72"/>
      <c r="I572" s="1481" t="s">
        <v>703</v>
      </c>
      <c r="J572" s="1481"/>
      <c r="K572" s="1481"/>
      <c r="L572" s="1481"/>
      <c r="M572" s="1481"/>
      <c r="N572" s="1481"/>
      <c r="O572" s="1481"/>
      <c r="P572" s="1481"/>
      <c r="Q572" s="1481"/>
      <c r="R572" s="1002" t="str">
        <f>Q525</f>
        <v/>
      </c>
      <c r="S572" s="1003"/>
      <c r="T572" s="451" t="s">
        <v>697</v>
      </c>
      <c r="AA572" s="73"/>
      <c r="AB572" s="494"/>
      <c r="AC572" s="495"/>
      <c r="AD572" s="496"/>
    </row>
    <row r="573" spans="1:30" hidden="1">
      <c r="A573" s="1084"/>
      <c r="B573" s="1477"/>
      <c r="C573" s="1267"/>
      <c r="D573" s="1478"/>
      <c r="E573" s="1084"/>
      <c r="F573" s="72"/>
      <c r="I573" s="1481" t="s">
        <v>704</v>
      </c>
      <c r="J573" s="1481"/>
      <c r="K573" s="1481"/>
      <c r="L573" s="1481"/>
      <c r="M573" s="1481"/>
      <c r="N573" s="1481"/>
      <c r="O573" s="1481"/>
      <c r="P573" s="1481"/>
      <c r="Q573" s="1481"/>
      <c r="R573" s="1002" t="str">
        <f>Q526</f>
        <v/>
      </c>
      <c r="S573" s="1003"/>
      <c r="T573" s="451" t="s">
        <v>697</v>
      </c>
      <c r="AA573" s="73"/>
      <c r="AB573" s="494"/>
      <c r="AC573" s="495"/>
      <c r="AD573" s="496"/>
    </row>
    <row r="574" spans="1:30" hidden="1">
      <c r="A574" s="1084"/>
      <c r="B574" s="1477"/>
      <c r="C574" s="1267"/>
      <c r="D574" s="1478"/>
      <c r="E574" s="1084"/>
      <c r="F574" s="72"/>
      <c r="I574" s="1481" t="s">
        <v>705</v>
      </c>
      <c r="J574" s="1481"/>
      <c r="K574" s="1481"/>
      <c r="L574" s="1481"/>
      <c r="M574" s="1481"/>
      <c r="N574" s="1481"/>
      <c r="O574" s="1481"/>
      <c r="P574" s="1481"/>
      <c r="Q574" s="1481"/>
      <c r="R574" s="1002" t="str">
        <f>Q527</f>
        <v/>
      </c>
      <c r="S574" s="1003"/>
      <c r="T574" s="451" t="s">
        <v>697</v>
      </c>
      <c r="AA574" s="73"/>
      <c r="AB574" s="494"/>
      <c r="AC574" s="495"/>
      <c r="AD574" s="496"/>
    </row>
    <row r="575" spans="1:30" hidden="1">
      <c r="A575" s="1084"/>
      <c r="B575" s="1477"/>
      <c r="C575" s="1267"/>
      <c r="D575" s="1478"/>
      <c r="E575" s="1084"/>
      <c r="F575" s="72"/>
      <c r="I575" s="1481" t="s">
        <v>762</v>
      </c>
      <c r="J575" s="1481"/>
      <c r="K575" s="1481"/>
      <c r="L575" s="1481"/>
      <c r="M575" s="1481"/>
      <c r="N575" s="1481"/>
      <c r="O575" s="1481"/>
      <c r="P575" s="1481"/>
      <c r="Q575" s="1481"/>
      <c r="R575" s="1002" t="str">
        <f>IF(N567="いる",1,"")</f>
        <v/>
      </c>
      <c r="S575" s="1003"/>
      <c r="T575" s="451" t="s">
        <v>697</v>
      </c>
      <c r="AA575" s="73"/>
      <c r="AB575" s="494"/>
      <c r="AC575" s="495"/>
      <c r="AD575" s="496"/>
    </row>
    <row r="576" spans="1:30" hidden="1">
      <c r="A576" s="1084"/>
      <c r="B576" s="1477"/>
      <c r="C576" s="1267"/>
      <c r="D576" s="1478"/>
      <c r="E576" s="1084" t="s">
        <v>763</v>
      </c>
      <c r="F576" s="72"/>
      <c r="I576" s="1481" t="s">
        <v>701</v>
      </c>
      <c r="J576" s="1481"/>
      <c r="K576" s="1481"/>
      <c r="L576" s="1481"/>
      <c r="M576" s="1481"/>
      <c r="N576" s="1481"/>
      <c r="O576" s="1481"/>
      <c r="P576" s="1481"/>
      <c r="Q576" s="1481"/>
      <c r="R576" s="1851">
        <f>SUM(R572:S575)</f>
        <v>0</v>
      </c>
      <c r="S576" s="1852"/>
      <c r="T576" s="451" t="s">
        <v>697</v>
      </c>
      <c r="AA576" s="73"/>
      <c r="AB576" s="412"/>
      <c r="AC576" s="413"/>
      <c r="AD576" s="414"/>
    </row>
    <row r="577" spans="1:30" hidden="1">
      <c r="A577" s="1084"/>
      <c r="B577" s="1477"/>
      <c r="C577" s="1267"/>
      <c r="D577" s="1478"/>
      <c r="E577" s="1084"/>
      <c r="F577" s="72"/>
      <c r="AA577" s="73"/>
      <c r="AB577" s="412"/>
      <c r="AC577" s="413"/>
      <c r="AD577" s="414"/>
    </row>
    <row r="578" spans="1:30" hidden="1">
      <c r="A578" s="1084"/>
      <c r="B578" s="1477"/>
      <c r="C578" s="1267"/>
      <c r="D578" s="1478"/>
      <c r="E578" s="1084"/>
      <c r="F578" s="72"/>
      <c r="H578" s="55" t="s">
        <v>764</v>
      </c>
      <c r="AA578" s="73"/>
      <c r="AB578" s="412"/>
      <c r="AC578" s="413"/>
      <c r="AD578" s="414"/>
    </row>
    <row r="579" spans="1:30" hidden="1">
      <c r="A579" s="1084"/>
      <c r="B579" s="1477"/>
      <c r="C579" s="1267"/>
      <c r="D579" s="1478"/>
      <c r="E579" s="1084"/>
      <c r="F579" s="72"/>
      <c r="I579" s="1481" t="s">
        <v>703</v>
      </c>
      <c r="J579" s="1481"/>
      <c r="K579" s="1481"/>
      <c r="L579" s="1481"/>
      <c r="M579" s="1481"/>
      <c r="N579" s="1481"/>
      <c r="O579" s="1481"/>
      <c r="P579" s="1481"/>
      <c r="Q579" s="1481"/>
      <c r="R579" s="1002" t="str">
        <f>Q451</f>
        <v/>
      </c>
      <c r="S579" s="1003"/>
      <c r="T579" s="451" t="s">
        <v>697</v>
      </c>
      <c r="AA579" s="73"/>
      <c r="AB579" s="412"/>
      <c r="AC579" s="413"/>
      <c r="AD579" s="414"/>
    </row>
    <row r="580" spans="1:30" hidden="1">
      <c r="A580" s="1084"/>
      <c r="B580" s="1477"/>
      <c r="C580" s="1267"/>
      <c r="D580" s="1478"/>
      <c r="E580" s="1084"/>
      <c r="F580" s="72"/>
      <c r="I580" s="1481" t="s">
        <v>704</v>
      </c>
      <c r="J580" s="1481"/>
      <c r="K580" s="1481"/>
      <c r="L580" s="1481"/>
      <c r="M580" s="1481"/>
      <c r="N580" s="1481"/>
      <c r="O580" s="1481"/>
      <c r="P580" s="1481"/>
      <c r="Q580" s="1481"/>
      <c r="R580" s="1002" t="str">
        <f>Q452</f>
        <v/>
      </c>
      <c r="S580" s="1003"/>
      <c r="T580" s="451" t="s">
        <v>697</v>
      </c>
      <c r="AA580" s="73"/>
      <c r="AB580" s="494"/>
      <c r="AC580" s="495"/>
      <c r="AD580" s="496"/>
    </row>
    <row r="581" spans="1:30" hidden="1">
      <c r="A581" s="1084"/>
      <c r="B581" s="1477"/>
      <c r="C581" s="1267"/>
      <c r="D581" s="1478"/>
      <c r="E581" s="1084"/>
      <c r="F581" s="72"/>
      <c r="I581" s="1481" t="s">
        <v>705</v>
      </c>
      <c r="J581" s="1481"/>
      <c r="K581" s="1481"/>
      <c r="L581" s="1481"/>
      <c r="M581" s="1481"/>
      <c r="N581" s="1481"/>
      <c r="O581" s="1481"/>
      <c r="P581" s="1481"/>
      <c r="Q581" s="1481"/>
      <c r="R581" s="1002" t="str">
        <f>Q453</f>
        <v/>
      </c>
      <c r="S581" s="1003"/>
      <c r="T581" s="451" t="s">
        <v>697</v>
      </c>
      <c r="AA581" s="73"/>
      <c r="AB581" s="494"/>
      <c r="AC581" s="495"/>
      <c r="AD581" s="496"/>
    </row>
    <row r="582" spans="1:30" ht="13.5" hidden="1" customHeight="1">
      <c r="A582" s="1084"/>
      <c r="B582" s="1477"/>
      <c r="C582" s="1267"/>
      <c r="D582" s="1478"/>
      <c r="E582" s="1084" t="s">
        <v>765</v>
      </c>
      <c r="F582" s="72"/>
      <c r="H582" s="310"/>
      <c r="I582" s="1481" t="s">
        <v>762</v>
      </c>
      <c r="J582" s="1481"/>
      <c r="K582" s="1481"/>
      <c r="L582" s="1481"/>
      <c r="M582" s="1481"/>
      <c r="N582" s="1481"/>
      <c r="O582" s="1481"/>
      <c r="P582" s="1481"/>
      <c r="Q582" s="1481"/>
      <c r="R582" s="1002" t="str">
        <f>IF(N567="いる",1,"")</f>
        <v/>
      </c>
      <c r="S582" s="1003"/>
      <c r="T582" s="451" t="s">
        <v>697</v>
      </c>
      <c r="U582" s="310"/>
      <c r="AA582" s="73"/>
      <c r="AB582" s="412"/>
      <c r="AC582" s="413"/>
      <c r="AD582" s="414"/>
    </row>
    <row r="583" spans="1:30" hidden="1">
      <c r="A583" s="1084"/>
      <c r="B583" s="1477"/>
      <c r="C583" s="1267"/>
      <c r="D583" s="1478"/>
      <c r="E583" s="1084"/>
      <c r="F583" s="72"/>
      <c r="I583" s="1481" t="s">
        <v>701</v>
      </c>
      <c r="J583" s="1481"/>
      <c r="K583" s="1481"/>
      <c r="L583" s="1481"/>
      <c r="M583" s="1481"/>
      <c r="N583" s="1481"/>
      <c r="O583" s="1481"/>
      <c r="P583" s="1481"/>
      <c r="Q583" s="1481"/>
      <c r="R583" s="1851">
        <f>SUM(R579:S582)</f>
        <v>0</v>
      </c>
      <c r="S583" s="1852"/>
      <c r="T583" s="451" t="s">
        <v>697</v>
      </c>
      <c r="AA583" s="73"/>
      <c r="AB583" s="412"/>
      <c r="AC583" s="413"/>
      <c r="AD583" s="414"/>
    </row>
    <row r="584" spans="1:30" hidden="1">
      <c r="A584" s="1084"/>
      <c r="B584" s="1477"/>
      <c r="C584" s="1267"/>
      <c r="D584" s="1478"/>
      <c r="E584" s="1084"/>
      <c r="F584" s="72"/>
      <c r="AA584" s="73"/>
      <c r="AB584" s="412"/>
      <c r="AC584" s="413"/>
      <c r="AD584" s="414"/>
    </row>
    <row r="585" spans="1:30" hidden="1">
      <c r="A585" s="1084"/>
      <c r="B585" s="1477"/>
      <c r="C585" s="1267"/>
      <c r="D585" s="1478"/>
      <c r="E585" s="1084"/>
      <c r="F585" s="72"/>
      <c r="H585" s="55" t="s">
        <v>706</v>
      </c>
      <c r="AA585" s="73"/>
      <c r="AB585" s="412"/>
      <c r="AC585" s="413"/>
      <c r="AD585" s="414"/>
    </row>
    <row r="586" spans="1:30" hidden="1">
      <c r="A586" s="1084"/>
      <c r="B586" s="1477"/>
      <c r="C586" s="1267"/>
      <c r="D586" s="1478"/>
      <c r="E586" s="1084"/>
      <c r="F586" s="72"/>
      <c r="I586" s="1481" t="s">
        <v>707</v>
      </c>
      <c r="J586" s="1481"/>
      <c r="K586" s="1481"/>
      <c r="L586" s="1481"/>
      <c r="M586" s="1481"/>
      <c r="N586" s="1481"/>
      <c r="O586" s="1481"/>
      <c r="P586" s="1481"/>
      <c r="Q586" s="1481"/>
      <c r="R586" s="1002" t="str">
        <f>Q457</f>
        <v/>
      </c>
      <c r="S586" s="1003"/>
      <c r="T586" s="451" t="s">
        <v>697</v>
      </c>
      <c r="AA586" s="73"/>
      <c r="AB586" s="412"/>
      <c r="AC586" s="413"/>
      <c r="AD586" s="414"/>
    </row>
    <row r="587" spans="1:30" hidden="1">
      <c r="A587" s="1084"/>
      <c r="B587" s="1477"/>
      <c r="C587" s="1267"/>
      <c r="D587" s="1478"/>
      <c r="E587" s="1084"/>
      <c r="F587" s="72"/>
      <c r="I587" s="1481" t="s">
        <v>709</v>
      </c>
      <c r="J587" s="1481"/>
      <c r="K587" s="1481"/>
      <c r="L587" s="1481"/>
      <c r="M587" s="1481"/>
      <c r="N587" s="1481"/>
      <c r="O587" s="1481"/>
      <c r="P587" s="1481"/>
      <c r="Q587" s="1481"/>
      <c r="R587" s="1002" t="str">
        <f>Q458</f>
        <v/>
      </c>
      <c r="S587" s="1003"/>
      <c r="T587" s="451" t="s">
        <v>697</v>
      </c>
      <c r="AA587" s="73"/>
      <c r="AB587" s="494"/>
      <c r="AC587" s="495"/>
      <c r="AD587" s="496"/>
    </row>
    <row r="588" spans="1:30" hidden="1">
      <c r="A588" s="1084"/>
      <c r="B588" s="1477"/>
      <c r="C588" s="1267"/>
      <c r="D588" s="1478"/>
      <c r="E588" s="1084"/>
      <c r="F588" s="72"/>
      <c r="I588" s="1481" t="s">
        <v>766</v>
      </c>
      <c r="J588" s="1481"/>
      <c r="K588" s="1481"/>
      <c r="L588" s="1481"/>
      <c r="M588" s="1481"/>
      <c r="N588" s="1481"/>
      <c r="O588" s="1481"/>
      <c r="P588" s="1481"/>
      <c r="Q588" s="1481"/>
      <c r="R588" s="1002" t="str">
        <f>Q459</f>
        <v/>
      </c>
      <c r="S588" s="1003"/>
      <c r="T588" s="451" t="s">
        <v>697</v>
      </c>
      <c r="AA588" s="73"/>
      <c r="AB588" s="494"/>
      <c r="AC588" s="495"/>
      <c r="AD588" s="496"/>
    </row>
    <row r="589" spans="1:30" hidden="1">
      <c r="A589" s="1084"/>
      <c r="B589" s="1477"/>
      <c r="C589" s="1267"/>
      <c r="D589" s="1478"/>
      <c r="E589" s="1084"/>
      <c r="F589" s="72"/>
      <c r="AA589" s="73"/>
      <c r="AB589" s="494"/>
      <c r="AC589" s="495"/>
      <c r="AD589" s="496"/>
    </row>
    <row r="590" spans="1:30" hidden="1">
      <c r="A590" s="84"/>
      <c r="B590" s="320"/>
      <c r="C590" s="371"/>
      <c r="D590" s="271"/>
      <c r="E590" s="1084"/>
      <c r="F590" s="72"/>
      <c r="AA590" s="73"/>
      <c r="AB590" s="494"/>
      <c r="AC590" s="495"/>
      <c r="AD590" s="496"/>
    </row>
    <row r="591" spans="1:30" hidden="1">
      <c r="A591" s="1084"/>
      <c r="B591" s="1477"/>
      <c r="C591" s="1267"/>
      <c r="D591" s="1478"/>
      <c r="E591" s="1084" t="s">
        <v>767</v>
      </c>
      <c r="F591" s="72"/>
      <c r="G591" s="1689" t="s">
        <v>768</v>
      </c>
      <c r="H591" s="1690"/>
      <c r="I591" s="1690"/>
      <c r="J591" s="1690"/>
      <c r="K591" s="1690"/>
      <c r="L591" s="1690"/>
      <c r="M591" s="1690"/>
      <c r="N591" s="1690"/>
      <c r="O591" s="1690"/>
      <c r="P591" s="1690"/>
      <c r="Q591" s="1690"/>
      <c r="R591" s="1690"/>
      <c r="S591" s="1690"/>
      <c r="T591" s="1690"/>
      <c r="U591" s="1690"/>
      <c r="V591" s="1690"/>
      <c r="W591" s="1690"/>
      <c r="X591" s="1690"/>
      <c r="Y591" s="1690"/>
      <c r="Z591" s="1691"/>
      <c r="AA591" s="73"/>
      <c r="AB591" s="412"/>
      <c r="AC591" s="413"/>
      <c r="AD591" s="414"/>
    </row>
    <row r="592" spans="1:30" hidden="1">
      <c r="A592" s="1084"/>
      <c r="B592" s="1477"/>
      <c r="C592" s="1267"/>
      <c r="D592" s="1478"/>
      <c r="E592" s="1084"/>
      <c r="F592" s="72"/>
      <c r="G592" s="1532"/>
      <c r="H592" s="1534"/>
      <c r="I592" s="1854" t="s">
        <v>769</v>
      </c>
      <c r="J592" s="1855"/>
      <c r="K592" s="1855"/>
      <c r="L592" s="1855"/>
      <c r="M592" s="1855"/>
      <c r="N592" s="1855"/>
      <c r="O592" s="1855"/>
      <c r="P592" s="1855"/>
      <c r="Q592" s="1855"/>
      <c r="R592" s="1855"/>
      <c r="S592" s="1855"/>
      <c r="T592" s="1855"/>
      <c r="U592" s="1855"/>
      <c r="V592" s="1855"/>
      <c r="W592" s="1855"/>
      <c r="X592" s="1855"/>
      <c r="Y592" s="1855"/>
      <c r="Z592" s="1856"/>
      <c r="AA592" s="73"/>
      <c r="AB592" s="412"/>
      <c r="AC592" s="413"/>
      <c r="AD592" s="414"/>
    </row>
    <row r="593" spans="1:30" hidden="1">
      <c r="A593" s="1084"/>
      <c r="B593" s="1477"/>
      <c r="C593" s="1267"/>
      <c r="D593" s="1478"/>
      <c r="E593" s="1084"/>
      <c r="F593" s="72"/>
      <c r="G593" s="1532"/>
      <c r="H593" s="1534"/>
      <c r="I593" s="1854"/>
      <c r="J593" s="1855"/>
      <c r="K593" s="1855"/>
      <c r="L593" s="1855"/>
      <c r="M593" s="1855"/>
      <c r="N593" s="1855"/>
      <c r="O593" s="1855"/>
      <c r="P593" s="1855"/>
      <c r="Q593" s="1855"/>
      <c r="R593" s="1855"/>
      <c r="S593" s="1855"/>
      <c r="T593" s="1855"/>
      <c r="U593" s="1855"/>
      <c r="V593" s="1855"/>
      <c r="W593" s="1855"/>
      <c r="X593" s="1855"/>
      <c r="Y593" s="1855"/>
      <c r="Z593" s="1856"/>
      <c r="AA593" s="73"/>
      <c r="AB593" s="412"/>
      <c r="AC593" s="413"/>
      <c r="AD593" s="414"/>
    </row>
    <row r="594" spans="1:30" hidden="1">
      <c r="A594" s="1084"/>
      <c r="B594" s="1477"/>
      <c r="C594" s="1267"/>
      <c r="D594" s="1478"/>
      <c r="E594" s="1084"/>
      <c r="F594" s="72"/>
      <c r="G594" s="1532"/>
      <c r="H594" s="1534"/>
      <c r="I594" s="1853" t="s">
        <v>770</v>
      </c>
      <c r="J594" s="1853"/>
      <c r="K594" s="1853"/>
      <c r="L594" s="1853"/>
      <c r="M594" s="1853"/>
      <c r="N594" s="1853"/>
      <c r="O594" s="1853"/>
      <c r="P594" s="1853"/>
      <c r="Q594" s="1853"/>
      <c r="R594" s="1853"/>
      <c r="S594" s="1853"/>
      <c r="T594" s="1853"/>
      <c r="U594" s="1853"/>
      <c r="V594" s="1853"/>
      <c r="W594" s="1853"/>
      <c r="X594" s="1853"/>
      <c r="Y594" s="1853"/>
      <c r="Z594" s="1853"/>
      <c r="AA594" s="73"/>
      <c r="AB594" s="494"/>
      <c r="AC594" s="495"/>
      <c r="AD594" s="496"/>
    </row>
    <row r="595" spans="1:30" ht="13.5" hidden="1" customHeight="1">
      <c r="A595" s="1084"/>
      <c r="B595" s="1477"/>
      <c r="C595" s="1267"/>
      <c r="D595" s="1478"/>
      <c r="E595" s="1099" t="s">
        <v>771</v>
      </c>
      <c r="F595" s="72"/>
      <c r="G595" s="1532"/>
      <c r="H595" s="1534"/>
      <c r="I595" s="1853"/>
      <c r="J595" s="1853"/>
      <c r="K595" s="1853"/>
      <c r="L595" s="1853"/>
      <c r="M595" s="1853"/>
      <c r="N595" s="1853"/>
      <c r="O595" s="1853"/>
      <c r="P595" s="1853"/>
      <c r="Q595" s="1853"/>
      <c r="R595" s="1853"/>
      <c r="S595" s="1853"/>
      <c r="T595" s="1853"/>
      <c r="U595" s="1853"/>
      <c r="V595" s="1853"/>
      <c r="W595" s="1853"/>
      <c r="X595" s="1853"/>
      <c r="Y595" s="1853"/>
      <c r="Z595" s="1853"/>
      <c r="AA595" s="73"/>
      <c r="AB595" s="412"/>
      <c r="AC595" s="413"/>
      <c r="AD595" s="414"/>
    </row>
    <row r="596" spans="1:30" hidden="1">
      <c r="A596" s="1084"/>
      <c r="B596" s="1477"/>
      <c r="C596" s="1267"/>
      <c r="D596" s="1478"/>
      <c r="E596" s="1099"/>
      <c r="F596" s="72"/>
      <c r="G596" s="1532"/>
      <c r="H596" s="1534"/>
      <c r="I596" s="1854" t="s">
        <v>772</v>
      </c>
      <c r="J596" s="1855"/>
      <c r="K596" s="1855"/>
      <c r="L596" s="1855"/>
      <c r="M596" s="1855"/>
      <c r="N596" s="1855"/>
      <c r="O596" s="1855"/>
      <c r="P596" s="1855"/>
      <c r="Q596" s="1855"/>
      <c r="R596" s="1855"/>
      <c r="S596" s="1855"/>
      <c r="T596" s="1855"/>
      <c r="U596" s="1855"/>
      <c r="V596" s="1855"/>
      <c r="W596" s="1855"/>
      <c r="X596" s="1855"/>
      <c r="Y596" s="1855"/>
      <c r="Z596" s="1856"/>
      <c r="AA596" s="73"/>
      <c r="AB596" s="412"/>
      <c r="AC596" s="413"/>
      <c r="AD596" s="414"/>
    </row>
    <row r="597" spans="1:30" hidden="1">
      <c r="A597" s="1084"/>
      <c r="B597" s="1477"/>
      <c r="C597" s="1267"/>
      <c r="D597" s="1478"/>
      <c r="E597" s="1099"/>
      <c r="F597" s="72"/>
      <c r="G597" s="1532"/>
      <c r="H597" s="1534"/>
      <c r="I597" s="1854"/>
      <c r="J597" s="1855"/>
      <c r="K597" s="1855"/>
      <c r="L597" s="1855"/>
      <c r="M597" s="1855"/>
      <c r="N597" s="1855"/>
      <c r="O597" s="1855"/>
      <c r="P597" s="1855"/>
      <c r="Q597" s="1855"/>
      <c r="R597" s="1855"/>
      <c r="S597" s="1855"/>
      <c r="T597" s="1855"/>
      <c r="U597" s="1855"/>
      <c r="V597" s="1855"/>
      <c r="W597" s="1855"/>
      <c r="X597" s="1855"/>
      <c r="Y597" s="1855"/>
      <c r="Z597" s="1856"/>
      <c r="AA597" s="73"/>
      <c r="AB597" s="412"/>
      <c r="AC597" s="413"/>
      <c r="AD597" s="414"/>
    </row>
    <row r="598" spans="1:30" hidden="1">
      <c r="A598" s="1084"/>
      <c r="B598" s="1477"/>
      <c r="C598" s="1267"/>
      <c r="D598" s="1478"/>
      <c r="E598" s="1099"/>
      <c r="F598" s="72"/>
      <c r="G598" s="1532"/>
      <c r="H598" s="1534"/>
      <c r="I598" s="1853" t="s">
        <v>773</v>
      </c>
      <c r="J598" s="1853"/>
      <c r="K598" s="1853"/>
      <c r="L598" s="1853"/>
      <c r="M598" s="1853"/>
      <c r="N598" s="1853"/>
      <c r="O598" s="1853"/>
      <c r="P598" s="1853"/>
      <c r="Q598" s="1853"/>
      <c r="R598" s="1853"/>
      <c r="S598" s="1853"/>
      <c r="T598" s="1853"/>
      <c r="U598" s="1853"/>
      <c r="V598" s="1853"/>
      <c r="W598" s="1853"/>
      <c r="X598" s="1853"/>
      <c r="Y598" s="1853"/>
      <c r="Z598" s="1853"/>
      <c r="AA598" s="73"/>
      <c r="AB598" s="494"/>
      <c r="AC598" s="495"/>
      <c r="AD598" s="496"/>
    </row>
    <row r="599" spans="1:30" ht="13.5" hidden="1" customHeight="1">
      <c r="A599" s="1084"/>
      <c r="B599" s="1477"/>
      <c r="C599" s="1267"/>
      <c r="D599" s="1478"/>
      <c r="E599" s="1099"/>
      <c r="F599" s="72"/>
      <c r="G599" s="1532"/>
      <c r="H599" s="1534"/>
      <c r="I599" s="1853"/>
      <c r="J599" s="1853"/>
      <c r="K599" s="1853"/>
      <c r="L599" s="1853"/>
      <c r="M599" s="1853"/>
      <c r="N599" s="1853"/>
      <c r="O599" s="1853"/>
      <c r="P599" s="1853"/>
      <c r="Q599" s="1853"/>
      <c r="R599" s="1853"/>
      <c r="S599" s="1853"/>
      <c r="T599" s="1853"/>
      <c r="U599" s="1853"/>
      <c r="V599" s="1853"/>
      <c r="W599" s="1853"/>
      <c r="X599" s="1853"/>
      <c r="Y599" s="1853"/>
      <c r="Z599" s="1853"/>
      <c r="AA599" s="73"/>
      <c r="AB599" s="412"/>
      <c r="AC599" s="413"/>
      <c r="AD599" s="414"/>
    </row>
    <row r="600" spans="1:30" hidden="1">
      <c r="A600" s="1084"/>
      <c r="B600" s="1477"/>
      <c r="C600" s="1267"/>
      <c r="D600" s="1478"/>
      <c r="E600" s="1099"/>
      <c r="F600" s="72"/>
      <c r="G600" s="1532"/>
      <c r="H600" s="1534"/>
      <c r="I600" s="1854" t="s">
        <v>774</v>
      </c>
      <c r="J600" s="1855"/>
      <c r="K600" s="1855"/>
      <c r="L600" s="1855"/>
      <c r="M600" s="1855"/>
      <c r="N600" s="1855"/>
      <c r="O600" s="1855"/>
      <c r="P600" s="1855"/>
      <c r="Q600" s="1855"/>
      <c r="R600" s="1855"/>
      <c r="S600" s="1855"/>
      <c r="T600" s="1855"/>
      <c r="U600" s="1855"/>
      <c r="V600" s="1855"/>
      <c r="W600" s="1855"/>
      <c r="X600" s="1855"/>
      <c r="Y600" s="1855"/>
      <c r="Z600" s="1856"/>
      <c r="AA600" s="73"/>
      <c r="AB600" s="412"/>
      <c r="AC600" s="413"/>
      <c r="AD600" s="414"/>
    </row>
    <row r="601" spans="1:30" ht="13.5" hidden="1" customHeight="1">
      <c r="A601" s="1084"/>
      <c r="B601" s="1477"/>
      <c r="C601" s="1267"/>
      <c r="D601" s="1478"/>
      <c r="E601" s="1099"/>
      <c r="F601" s="72"/>
      <c r="G601" s="1532"/>
      <c r="H601" s="1534"/>
      <c r="I601" s="1854"/>
      <c r="J601" s="1855"/>
      <c r="K601" s="1855"/>
      <c r="L601" s="1855"/>
      <c r="M601" s="1855"/>
      <c r="N601" s="1855"/>
      <c r="O601" s="1855"/>
      <c r="P601" s="1855"/>
      <c r="Q601" s="1855"/>
      <c r="R601" s="1855"/>
      <c r="S601" s="1855"/>
      <c r="T601" s="1855"/>
      <c r="U601" s="1855"/>
      <c r="V601" s="1855"/>
      <c r="W601" s="1855"/>
      <c r="X601" s="1855"/>
      <c r="Y601" s="1855"/>
      <c r="Z601" s="1856"/>
      <c r="AA601" s="73"/>
      <c r="AB601" s="412"/>
      <c r="AC601" s="413"/>
      <c r="AD601" s="414"/>
    </row>
    <row r="602" spans="1:30" ht="24" hidden="1" customHeight="1">
      <c r="A602" s="1084"/>
      <c r="B602" s="1477"/>
      <c r="C602" s="1267"/>
      <c r="D602" s="1478"/>
      <c r="E602" s="1099"/>
      <c r="F602" s="72"/>
      <c r="AA602" s="73"/>
      <c r="AB602" s="494"/>
      <c r="AC602" s="495"/>
      <c r="AD602" s="496"/>
    </row>
    <row r="603" spans="1:30" hidden="1">
      <c r="A603" s="1084"/>
      <c r="B603" s="1477"/>
      <c r="C603" s="1267"/>
      <c r="D603" s="1478"/>
      <c r="E603" s="80"/>
      <c r="F603" s="72"/>
      <c r="G603" s="310"/>
      <c r="H603" s="310"/>
      <c r="I603" s="310"/>
      <c r="J603" s="310"/>
      <c r="K603" s="310"/>
      <c r="L603" s="310"/>
      <c r="M603" s="310"/>
      <c r="N603" s="310"/>
      <c r="O603" s="310"/>
      <c r="P603" s="310"/>
      <c r="Q603" s="310"/>
      <c r="R603" s="310"/>
      <c r="S603" s="310"/>
      <c r="T603" s="310"/>
      <c r="U603" s="310"/>
      <c r="V603" s="310"/>
      <c r="W603" s="310"/>
      <c r="X603" s="310"/>
      <c r="Y603" s="310"/>
      <c r="Z603" s="310"/>
      <c r="AA603" s="73"/>
      <c r="AB603" s="505"/>
      <c r="AC603" s="506"/>
      <c r="AD603" s="507"/>
    </row>
    <row r="604" spans="1:30" ht="65.25" hidden="1" customHeight="1">
      <c r="A604" s="84"/>
      <c r="B604" s="320"/>
      <c r="C604" s="371"/>
      <c r="D604" s="271"/>
      <c r="E604" s="80" t="s">
        <v>775</v>
      </c>
      <c r="G604" s="310"/>
      <c r="H604" s="310"/>
      <c r="I604" s="310"/>
      <c r="J604" s="310"/>
      <c r="K604" s="310"/>
      <c r="L604" s="310"/>
      <c r="M604" s="310"/>
      <c r="N604" s="310"/>
      <c r="O604" s="310"/>
      <c r="P604" s="310"/>
      <c r="Q604" s="310"/>
      <c r="R604" s="310"/>
      <c r="S604" s="310"/>
      <c r="T604" s="310"/>
      <c r="U604" s="310"/>
      <c r="V604" s="310"/>
      <c r="W604" s="310"/>
      <c r="X604" s="310"/>
      <c r="Y604" s="310"/>
      <c r="Z604" s="310"/>
      <c r="AB604" s="505"/>
      <c r="AC604" s="506"/>
      <c r="AD604" s="507"/>
    </row>
    <row r="605" spans="1:30" ht="6.6" hidden="1" customHeight="1">
      <c r="A605" s="91"/>
      <c r="B605" s="401"/>
      <c r="C605" s="402"/>
      <c r="D605" s="509"/>
      <c r="E605" s="196"/>
      <c r="F605" s="56"/>
      <c r="G605" s="56"/>
      <c r="H605" s="56"/>
      <c r="I605" s="56"/>
      <c r="J605" s="56"/>
      <c r="K605" s="56"/>
      <c r="L605" s="56"/>
      <c r="M605" s="56"/>
      <c r="N605" s="56"/>
      <c r="O605" s="56"/>
      <c r="P605" s="56"/>
      <c r="Q605" s="56"/>
      <c r="R605" s="56"/>
      <c r="S605" s="56"/>
      <c r="T605" s="56"/>
      <c r="U605" s="56"/>
      <c r="V605" s="56"/>
      <c r="W605" s="56"/>
      <c r="X605" s="56"/>
      <c r="Y605" s="56"/>
      <c r="Z605" s="56"/>
      <c r="AA605" s="56"/>
      <c r="AB605" s="403"/>
      <c r="AC605" s="404"/>
      <c r="AD605" s="405"/>
    </row>
    <row r="606" spans="1:30" ht="6.6" hidden="1" customHeight="1">
      <c r="A606" s="97"/>
      <c r="B606" s="406"/>
      <c r="C606" s="407"/>
      <c r="D606" s="510"/>
      <c r="E606" s="335"/>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408"/>
      <c r="AC606" s="409"/>
      <c r="AD606" s="410"/>
    </row>
    <row r="607" spans="1:30" hidden="1">
      <c r="A607" s="1084"/>
      <c r="B607" s="1477"/>
      <c r="C607" s="1267"/>
      <c r="D607" s="1478"/>
      <c r="E607" s="1084" t="s">
        <v>776</v>
      </c>
      <c r="F607" s="72"/>
      <c r="G607" s="1276" t="s">
        <v>777</v>
      </c>
      <c r="H607" s="1860"/>
      <c r="I607" s="1860"/>
      <c r="J607" s="1860"/>
      <c r="K607" s="1860"/>
      <c r="L607" s="1860"/>
      <c r="M607" s="1860"/>
      <c r="N607" s="1860"/>
      <c r="O607" s="1860"/>
      <c r="P607" s="1860"/>
      <c r="Q607" s="1860"/>
      <c r="R607" s="1860"/>
      <c r="S607" s="1860"/>
      <c r="T607" s="1860"/>
      <c r="U607" s="1860"/>
      <c r="V607" s="1860"/>
      <c r="W607" s="1860"/>
      <c r="X607" s="1860"/>
      <c r="Y607" s="1860"/>
      <c r="Z607" s="1860"/>
      <c r="AA607" s="73"/>
      <c r="AB607" s="412"/>
      <c r="AC607" s="413"/>
      <c r="AD607" s="414"/>
    </row>
    <row r="608" spans="1:30" hidden="1">
      <c r="A608" s="1084"/>
      <c r="B608" s="1477"/>
      <c r="C608" s="1267"/>
      <c r="D608" s="1478"/>
      <c r="E608" s="1084"/>
      <c r="F608" s="72"/>
      <c r="G608" s="1860"/>
      <c r="H608" s="1860"/>
      <c r="I608" s="1860"/>
      <c r="J608" s="1860"/>
      <c r="K608" s="1860"/>
      <c r="L608" s="1860"/>
      <c r="M608" s="1860"/>
      <c r="N608" s="1860"/>
      <c r="O608" s="1860"/>
      <c r="P608" s="1860"/>
      <c r="Q608" s="1860"/>
      <c r="R608" s="1860"/>
      <c r="S608" s="1860"/>
      <c r="T608" s="1860"/>
      <c r="U608" s="1860"/>
      <c r="V608" s="1860"/>
      <c r="W608" s="1860"/>
      <c r="X608" s="1860"/>
      <c r="Y608" s="1860"/>
      <c r="Z608" s="1860"/>
      <c r="AA608" s="73"/>
      <c r="AB608" s="412"/>
      <c r="AC608" s="413"/>
      <c r="AD608" s="414"/>
    </row>
    <row r="609" spans="1:30" hidden="1">
      <c r="A609" s="1084"/>
      <c r="B609" s="1477"/>
      <c r="C609" s="1267"/>
      <c r="D609" s="1478"/>
      <c r="E609" s="1084"/>
      <c r="F609" s="72"/>
      <c r="G609" s="1497"/>
      <c r="H609" s="1498"/>
      <c r="I609" s="1498"/>
      <c r="J609" s="1498"/>
      <c r="K609" s="1498"/>
      <c r="L609" s="1498"/>
      <c r="M609" s="1498"/>
      <c r="N609" s="1498"/>
      <c r="O609" s="1498"/>
      <c r="P609" s="1498"/>
      <c r="Q609" s="1498"/>
      <c r="R609" s="1498"/>
      <c r="S609" s="1498"/>
      <c r="T609" s="1498"/>
      <c r="U609" s="1498"/>
      <c r="V609" s="1498"/>
      <c r="W609" s="1498"/>
      <c r="X609" s="1498"/>
      <c r="Y609" s="1498"/>
      <c r="Z609" s="1499"/>
      <c r="AA609" s="73"/>
      <c r="AB609" s="412"/>
      <c r="AC609" s="413"/>
      <c r="AD609" s="414"/>
    </row>
    <row r="610" spans="1:30" hidden="1">
      <c r="A610" s="1084"/>
      <c r="B610" s="1477"/>
      <c r="C610" s="1267"/>
      <c r="D610" s="1478"/>
      <c r="E610" s="1084"/>
      <c r="F610" s="72"/>
      <c r="G610" s="1500"/>
      <c r="H610" s="1501"/>
      <c r="I610" s="1501"/>
      <c r="J610" s="1501"/>
      <c r="K610" s="1501"/>
      <c r="L610" s="1501"/>
      <c r="M610" s="1501"/>
      <c r="N610" s="1501"/>
      <c r="O610" s="1501"/>
      <c r="P610" s="1501"/>
      <c r="Q610" s="1501"/>
      <c r="R610" s="1501"/>
      <c r="S610" s="1501"/>
      <c r="T610" s="1501"/>
      <c r="U610" s="1501"/>
      <c r="V610" s="1501"/>
      <c r="W610" s="1501"/>
      <c r="X610" s="1501"/>
      <c r="Y610" s="1501"/>
      <c r="Z610" s="1502"/>
      <c r="AA610" s="73"/>
      <c r="AB610" s="494"/>
      <c r="AC610" s="495"/>
      <c r="AD610" s="496"/>
    </row>
    <row r="611" spans="1:30" hidden="1">
      <c r="A611" s="1084"/>
      <c r="B611" s="1477"/>
      <c r="C611" s="1267"/>
      <c r="D611" s="1478"/>
      <c r="E611" s="1084"/>
      <c r="F611" s="72"/>
      <c r="G611" s="1500"/>
      <c r="H611" s="1501"/>
      <c r="I611" s="1501"/>
      <c r="J611" s="1501"/>
      <c r="K611" s="1501"/>
      <c r="L611" s="1501"/>
      <c r="M611" s="1501"/>
      <c r="N611" s="1501"/>
      <c r="O611" s="1501"/>
      <c r="P611" s="1501"/>
      <c r="Q611" s="1501"/>
      <c r="R611" s="1501"/>
      <c r="S611" s="1501"/>
      <c r="T611" s="1501"/>
      <c r="U611" s="1501"/>
      <c r="V611" s="1501"/>
      <c r="W611" s="1501"/>
      <c r="X611" s="1501"/>
      <c r="Y611" s="1501"/>
      <c r="Z611" s="1502"/>
      <c r="AA611" s="73"/>
      <c r="AB611" s="494"/>
      <c r="AC611" s="495"/>
      <c r="AD611" s="496"/>
    </row>
    <row r="612" spans="1:30" hidden="1">
      <c r="A612" s="1084"/>
      <c r="B612" s="1477"/>
      <c r="C612" s="1267"/>
      <c r="D612" s="1478"/>
      <c r="E612" s="1084"/>
      <c r="F612" s="72"/>
      <c r="G612" s="1500"/>
      <c r="H612" s="1501"/>
      <c r="I612" s="1501"/>
      <c r="J612" s="1501"/>
      <c r="K612" s="1501"/>
      <c r="L612" s="1501"/>
      <c r="M612" s="1501"/>
      <c r="N612" s="1501"/>
      <c r="O612" s="1501"/>
      <c r="P612" s="1501"/>
      <c r="Q612" s="1501"/>
      <c r="R612" s="1501"/>
      <c r="S612" s="1501"/>
      <c r="T612" s="1501"/>
      <c r="U612" s="1501"/>
      <c r="V612" s="1501"/>
      <c r="W612" s="1501"/>
      <c r="X612" s="1501"/>
      <c r="Y612" s="1501"/>
      <c r="Z612" s="1502"/>
      <c r="AA612" s="73"/>
      <c r="AB612" s="494"/>
      <c r="AC612" s="495"/>
      <c r="AD612" s="496"/>
    </row>
    <row r="613" spans="1:30" hidden="1">
      <c r="A613" s="1084"/>
      <c r="B613" s="1477"/>
      <c r="C613" s="1267"/>
      <c r="D613" s="1478"/>
      <c r="E613" s="1084"/>
      <c r="F613" s="72"/>
      <c r="G613" s="1500"/>
      <c r="H613" s="1501"/>
      <c r="I613" s="1501"/>
      <c r="J613" s="1501"/>
      <c r="K613" s="1501"/>
      <c r="L613" s="1501"/>
      <c r="M613" s="1501"/>
      <c r="N613" s="1501"/>
      <c r="O613" s="1501"/>
      <c r="P613" s="1501"/>
      <c r="Q613" s="1501"/>
      <c r="R613" s="1501"/>
      <c r="S613" s="1501"/>
      <c r="T613" s="1501"/>
      <c r="U613" s="1501"/>
      <c r="V613" s="1501"/>
      <c r="W613" s="1501"/>
      <c r="X613" s="1501"/>
      <c r="Y613" s="1501"/>
      <c r="Z613" s="1502"/>
      <c r="AA613" s="73"/>
      <c r="AB613" s="494"/>
      <c r="AC613" s="495"/>
      <c r="AD613" s="496"/>
    </row>
    <row r="614" spans="1:30" hidden="1">
      <c r="A614" s="1084"/>
      <c r="B614" s="1477"/>
      <c r="C614" s="1267"/>
      <c r="D614" s="1478"/>
      <c r="E614" s="1084"/>
      <c r="F614" s="72"/>
      <c r="G614" s="1503"/>
      <c r="H614" s="1504"/>
      <c r="I614" s="1504"/>
      <c r="J614" s="1504"/>
      <c r="K614" s="1504"/>
      <c r="L614" s="1504"/>
      <c r="M614" s="1504"/>
      <c r="N614" s="1504"/>
      <c r="O614" s="1504"/>
      <c r="P614" s="1504"/>
      <c r="Q614" s="1504"/>
      <c r="R614" s="1504"/>
      <c r="S614" s="1504"/>
      <c r="T614" s="1504"/>
      <c r="U614" s="1504"/>
      <c r="V614" s="1504"/>
      <c r="W614" s="1504"/>
      <c r="X614" s="1504"/>
      <c r="Y614" s="1504"/>
      <c r="Z614" s="1505"/>
      <c r="AA614" s="73"/>
      <c r="AB614" s="505"/>
      <c r="AC614" s="506"/>
      <c r="AD614" s="507"/>
    </row>
    <row r="615" spans="1:30" hidden="1">
      <c r="A615" s="1084"/>
      <c r="B615" s="1477"/>
      <c r="C615" s="1267"/>
      <c r="D615" s="1478"/>
      <c r="E615" s="1084"/>
      <c r="F615" s="72"/>
      <c r="AA615" s="73"/>
      <c r="AB615" s="505"/>
      <c r="AC615" s="506"/>
      <c r="AD615" s="507"/>
    </row>
    <row r="616" spans="1:30" hidden="1">
      <c r="A616" s="1084"/>
      <c r="B616" s="1477"/>
      <c r="C616" s="1267"/>
      <c r="D616" s="1478"/>
      <c r="E616" s="1084"/>
      <c r="F616" s="72"/>
      <c r="AA616" s="73"/>
      <c r="AB616" s="505"/>
      <c r="AC616" s="506"/>
      <c r="AD616" s="507"/>
    </row>
    <row r="617" spans="1:30">
      <c r="A617" s="1084"/>
      <c r="B617" s="1477"/>
      <c r="C617" s="1267"/>
      <c r="D617" s="1478"/>
      <c r="E617" s="1084"/>
      <c r="F617" s="72"/>
      <c r="G617" s="310"/>
      <c r="H617" s="310"/>
      <c r="I617" s="310"/>
      <c r="J617" s="310"/>
      <c r="K617" s="310"/>
      <c r="L617" s="310"/>
      <c r="M617" s="310"/>
      <c r="N617" s="310"/>
      <c r="O617" s="310"/>
      <c r="P617" s="310"/>
      <c r="Q617" s="310"/>
      <c r="R617" s="310"/>
      <c r="S617" s="310"/>
      <c r="T617" s="310"/>
      <c r="U617" s="310"/>
      <c r="V617" s="310"/>
      <c r="W617" s="310"/>
      <c r="X617" s="310"/>
      <c r="Y617" s="310"/>
      <c r="Z617" s="310"/>
      <c r="AA617" s="73"/>
      <c r="AB617" s="505"/>
      <c r="AC617" s="506"/>
      <c r="AD617" s="507"/>
    </row>
    <row r="618" spans="1:30" ht="13.5" customHeight="1">
      <c r="A618" s="1074" t="s">
        <v>778</v>
      </c>
      <c r="B618" s="1477">
        <v>33</v>
      </c>
      <c r="C618" s="1267" t="s">
        <v>779</v>
      </c>
      <c r="D618" s="1478" t="s">
        <v>504</v>
      </c>
      <c r="E618" s="1084" t="s">
        <v>780</v>
      </c>
      <c r="G618" s="1075" t="s">
        <v>49</v>
      </c>
      <c r="H618" s="1075"/>
      <c r="I618" s="1075"/>
      <c r="J618" s="1075"/>
      <c r="K618" s="1075"/>
      <c r="L618" s="1075"/>
      <c r="M618" s="1075"/>
      <c r="N618" s="1549" t="s">
        <v>781</v>
      </c>
      <c r="O618" s="1550"/>
      <c r="P618" s="1550"/>
      <c r="Q618" s="1550"/>
      <c r="R618" s="1550"/>
      <c r="S618" s="1550"/>
      <c r="T618" s="1550"/>
      <c r="U618" s="1550"/>
      <c r="V618" s="1551"/>
      <c r="AA618" s="73"/>
      <c r="AB618" s="1456" t="s">
        <v>90</v>
      </c>
      <c r="AC618" s="1457"/>
      <c r="AD618" s="1458"/>
    </row>
    <row r="619" spans="1:30">
      <c r="A619" s="1074"/>
      <c r="B619" s="1477"/>
      <c r="C619" s="1267"/>
      <c r="D619" s="1478"/>
      <c r="E619" s="1084"/>
      <c r="G619" s="1075"/>
      <c r="H619" s="1075"/>
      <c r="I619" s="1075"/>
      <c r="J619" s="1075"/>
      <c r="K619" s="1075"/>
      <c r="L619" s="1075"/>
      <c r="M619" s="1075"/>
      <c r="N619" s="1552"/>
      <c r="O619" s="1553"/>
      <c r="P619" s="1553"/>
      <c r="Q619" s="1553"/>
      <c r="R619" s="1553"/>
      <c r="S619" s="1553"/>
      <c r="T619" s="1553"/>
      <c r="U619" s="1553"/>
      <c r="V619" s="1554"/>
      <c r="AA619" s="73"/>
      <c r="AB619" s="1456"/>
      <c r="AC619" s="1457"/>
      <c r="AD619" s="1458"/>
    </row>
    <row r="620" spans="1:30">
      <c r="A620" s="1074"/>
      <c r="B620" s="1477"/>
      <c r="C620" s="1267"/>
      <c r="D620" s="1478"/>
      <c r="E620" s="1084"/>
      <c r="AA620" s="73"/>
      <c r="AB620" s="1456"/>
      <c r="AC620" s="1457"/>
      <c r="AD620" s="1458"/>
    </row>
    <row r="621" spans="1:30">
      <c r="A621" s="1302"/>
      <c r="B621" s="1857"/>
      <c r="C621" s="1858"/>
      <c r="D621" s="1859"/>
      <c r="E621" s="1382"/>
      <c r="F621" s="56"/>
      <c r="G621" s="56"/>
      <c r="H621" s="56"/>
      <c r="I621" s="56"/>
      <c r="J621" s="56"/>
      <c r="K621" s="56"/>
      <c r="L621" s="56"/>
      <c r="M621" s="56"/>
      <c r="N621" s="56"/>
      <c r="O621" s="56"/>
      <c r="P621" s="56"/>
      <c r="Q621" s="56"/>
      <c r="R621" s="56"/>
      <c r="S621" s="56"/>
      <c r="T621" s="56"/>
      <c r="U621" s="56"/>
      <c r="V621" s="56"/>
      <c r="W621" s="56"/>
      <c r="X621" s="56"/>
      <c r="Y621" s="56"/>
      <c r="Z621" s="56"/>
      <c r="AA621" s="96"/>
      <c r="AB621" s="1870"/>
      <c r="AC621" s="1871"/>
      <c r="AD621" s="1872"/>
    </row>
    <row r="622" spans="1:30" ht="13.5" hidden="1" customHeight="1"/>
    <row r="623" spans="1:30" ht="13.5" hidden="1" customHeight="1">
      <c r="A623" s="101" t="s">
        <v>782</v>
      </c>
      <c r="B623" s="424"/>
      <c r="C623" s="508" t="s">
        <v>783</v>
      </c>
      <c r="D623" s="512"/>
      <c r="E623" s="424"/>
      <c r="F623" s="424"/>
      <c r="G623" s="424"/>
      <c r="H623" s="424"/>
      <c r="I623" s="424"/>
      <c r="J623" s="424"/>
      <c r="K623" s="424"/>
      <c r="L623" s="424"/>
      <c r="M623" s="424"/>
      <c r="N623" s="424"/>
      <c r="O623" s="424"/>
      <c r="P623" s="424"/>
      <c r="Q623" s="424"/>
      <c r="R623" s="424"/>
      <c r="S623" s="424"/>
      <c r="T623" s="424"/>
      <c r="U623" s="424"/>
      <c r="V623" s="424"/>
      <c r="W623" s="424"/>
      <c r="X623" s="424"/>
      <c r="Y623" s="424"/>
      <c r="Z623" s="424"/>
      <c r="AA623" s="424"/>
      <c r="AB623" s="424"/>
      <c r="AC623" s="424"/>
      <c r="AD623" s="103"/>
    </row>
    <row r="624" spans="1:30" ht="13.5" hidden="1" customHeight="1">
      <c r="A624" s="146"/>
      <c r="F624" s="55"/>
      <c r="AB624" s="55"/>
      <c r="AC624" s="55"/>
      <c r="AD624" s="73"/>
    </row>
    <row r="625" spans="1:30" hidden="1">
      <c r="A625" s="146"/>
      <c r="E625" s="457" t="s">
        <v>701</v>
      </c>
      <c r="F625" s="55"/>
      <c r="J625" s="1765" t="s">
        <v>61</v>
      </c>
      <c r="K625" s="1766"/>
      <c r="L625" s="1769" t="s">
        <v>679</v>
      </c>
      <c r="M625" s="1769"/>
      <c r="N625" s="1513" t="s">
        <v>784</v>
      </c>
      <c r="O625" s="1513"/>
      <c r="P625" s="1513"/>
      <c r="Q625" s="1513"/>
      <c r="R625" s="1513"/>
      <c r="S625" s="1513"/>
      <c r="AB625" s="55"/>
      <c r="AC625" s="55"/>
      <c r="AD625" s="73"/>
    </row>
    <row r="626" spans="1:30" hidden="1">
      <c r="A626" s="146"/>
      <c r="F626" s="55"/>
      <c r="J626" s="1767"/>
      <c r="K626" s="1768"/>
      <c r="L626" s="1770" t="s">
        <v>681</v>
      </c>
      <c r="M626" s="1770"/>
      <c r="N626" s="1145" t="s">
        <v>785</v>
      </c>
      <c r="O626" s="1145"/>
      <c r="P626" s="1145"/>
      <c r="Q626" s="1145" t="s">
        <v>786</v>
      </c>
      <c r="R626" s="1145"/>
      <c r="S626" s="1145"/>
      <c r="AB626" s="55"/>
      <c r="AC626" s="55"/>
      <c r="AD626" s="73"/>
    </row>
    <row r="627" spans="1:30" hidden="1">
      <c r="A627" s="146"/>
      <c r="F627" s="55"/>
      <c r="J627" s="1771" t="s">
        <v>683</v>
      </c>
      <c r="K627" s="1771"/>
      <c r="L627" s="1861">
        <f t="shared" ref="L627:L633" si="2">J431+O431</f>
        <v>0</v>
      </c>
      <c r="M627" s="1861"/>
      <c r="N627" s="1862" t="str">
        <f>V516</f>
        <v/>
      </c>
      <c r="O627" s="1863"/>
      <c r="P627" s="1863"/>
      <c r="Q627" s="1862" t="str">
        <f>V431</f>
        <v/>
      </c>
      <c r="R627" s="1863"/>
      <c r="S627" s="1863"/>
      <c r="AB627" s="55"/>
      <c r="AC627" s="55"/>
      <c r="AD627" s="73"/>
    </row>
    <row r="628" spans="1:30" hidden="1">
      <c r="A628" s="146"/>
      <c r="F628" s="55"/>
      <c r="J628" s="1771" t="s">
        <v>686</v>
      </c>
      <c r="K628" s="1771"/>
      <c r="L628" s="1861">
        <f t="shared" si="2"/>
        <v>0</v>
      </c>
      <c r="M628" s="1861"/>
      <c r="N628" s="1864" t="str">
        <f>V517</f>
        <v/>
      </c>
      <c r="O628" s="1865"/>
      <c r="P628" s="1866"/>
      <c r="Q628" s="1864" t="str">
        <f>V432</f>
        <v/>
      </c>
      <c r="R628" s="1865"/>
      <c r="S628" s="1866"/>
      <c r="AB628" s="55"/>
      <c r="AC628" s="55"/>
      <c r="AD628" s="73"/>
    </row>
    <row r="629" spans="1:30" hidden="1">
      <c r="A629" s="146"/>
      <c r="F629" s="55"/>
      <c r="J629" s="1771" t="s">
        <v>688</v>
      </c>
      <c r="K629" s="1771"/>
      <c r="L629" s="1861">
        <f t="shared" si="2"/>
        <v>0</v>
      </c>
      <c r="M629" s="1861"/>
      <c r="N629" s="1867"/>
      <c r="O629" s="1868"/>
      <c r="P629" s="1869"/>
      <c r="Q629" s="1867"/>
      <c r="R629" s="1868"/>
      <c r="S629" s="1869"/>
      <c r="AB629" s="55"/>
      <c r="AC629" s="55"/>
      <c r="AD629" s="73"/>
    </row>
    <row r="630" spans="1:30" hidden="1">
      <c r="A630" s="146"/>
      <c r="F630" s="55"/>
      <c r="J630" s="1771" t="s">
        <v>689</v>
      </c>
      <c r="K630" s="1771"/>
      <c r="L630" s="1861">
        <f t="shared" si="2"/>
        <v>0</v>
      </c>
      <c r="M630" s="1861"/>
      <c r="N630" s="1862" t="str">
        <f>V519</f>
        <v/>
      </c>
      <c r="O630" s="1863"/>
      <c r="P630" s="1863"/>
      <c r="Q630" s="1862" t="str">
        <f>V434</f>
        <v/>
      </c>
      <c r="R630" s="1863"/>
      <c r="S630" s="1863"/>
      <c r="AB630" s="55"/>
      <c r="AC630" s="55"/>
      <c r="AD630" s="73"/>
    </row>
    <row r="631" spans="1:30" hidden="1">
      <c r="A631" s="146"/>
      <c r="F631" s="55"/>
      <c r="J631" s="1771" t="s">
        <v>691</v>
      </c>
      <c r="K631" s="1771"/>
      <c r="L631" s="1861">
        <f t="shared" si="2"/>
        <v>0</v>
      </c>
      <c r="M631" s="1861"/>
      <c r="N631" s="1864" t="str">
        <f>V520</f>
        <v/>
      </c>
      <c r="O631" s="1865"/>
      <c r="P631" s="1866"/>
      <c r="Q631" s="1864" t="str">
        <f>V435</f>
        <v/>
      </c>
      <c r="R631" s="1865"/>
      <c r="S631" s="1866"/>
      <c r="AB631" s="55"/>
      <c r="AC631" s="55"/>
      <c r="AD631" s="73"/>
    </row>
    <row r="632" spans="1:30" ht="13.8" hidden="1" thickBot="1">
      <c r="A632" s="146"/>
      <c r="F632" s="55"/>
      <c r="J632" s="1886" t="s">
        <v>693</v>
      </c>
      <c r="K632" s="1886"/>
      <c r="L632" s="1887">
        <f t="shared" si="2"/>
        <v>0</v>
      </c>
      <c r="M632" s="1887"/>
      <c r="N632" s="1883"/>
      <c r="O632" s="1884"/>
      <c r="P632" s="1885"/>
      <c r="Q632" s="1883"/>
      <c r="R632" s="1884"/>
      <c r="S632" s="1885"/>
      <c r="AB632" s="55"/>
      <c r="AC632" s="55"/>
      <c r="AD632" s="73"/>
    </row>
    <row r="633" spans="1:30" hidden="1">
      <c r="A633" s="146"/>
      <c r="F633" s="55"/>
      <c r="J633" s="1878" t="s">
        <v>56</v>
      </c>
      <c r="K633" s="1879"/>
      <c r="L633" s="1880">
        <f t="shared" si="2"/>
        <v>0</v>
      </c>
      <c r="M633" s="1880"/>
      <c r="N633" s="1881" t="str">
        <f>V522</f>
        <v/>
      </c>
      <c r="O633" s="1882"/>
      <c r="P633" s="1882"/>
      <c r="Q633" s="1881" t="str">
        <f>V437</f>
        <v/>
      </c>
      <c r="R633" s="1882"/>
      <c r="S633" s="1882"/>
      <c r="AB633" s="55"/>
      <c r="AC633" s="55"/>
      <c r="AD633" s="73"/>
    </row>
    <row r="634" spans="1:30" ht="9.75" hidden="1" customHeight="1">
      <c r="A634" s="146"/>
      <c r="F634" s="55"/>
      <c r="AB634" s="55"/>
      <c r="AC634" s="55"/>
      <c r="AD634" s="73"/>
    </row>
    <row r="635" spans="1:30" ht="14.4" hidden="1">
      <c r="A635" s="72"/>
      <c r="C635" s="231"/>
      <c r="D635" s="299"/>
      <c r="F635" s="55"/>
      <c r="G635" s="1001" t="s">
        <v>787</v>
      </c>
      <c r="H635" s="1001"/>
      <c r="I635" s="1001"/>
      <c r="J635" s="1001"/>
      <c r="K635" s="1001"/>
      <c r="L635" s="1001"/>
      <c r="M635" s="1001"/>
      <c r="N635" s="1863" t="str">
        <f>Q452</f>
        <v/>
      </c>
      <c r="O635" s="1863"/>
      <c r="P635" s="1863"/>
      <c r="Q635" s="1863" t="str">
        <f>Q452</f>
        <v/>
      </c>
      <c r="R635" s="1863"/>
      <c r="S635" s="1863"/>
      <c r="U635" s="1873" t="s">
        <v>719</v>
      </c>
      <c r="V635" s="1873"/>
      <c r="W635" s="1873"/>
      <c r="X635" s="1873"/>
      <c r="Y635" s="1851">
        <f>Q445</f>
        <v>0</v>
      </c>
      <c r="Z635" s="1852"/>
      <c r="AA635" s="1874"/>
      <c r="AB635" s="1" t="s">
        <v>697</v>
      </c>
      <c r="AC635" s="55"/>
      <c r="AD635" s="73"/>
    </row>
    <row r="636" spans="1:30" ht="13.5" hidden="1" customHeight="1">
      <c r="A636" s="146"/>
      <c r="F636" s="55"/>
      <c r="G636" s="1001" t="s">
        <v>705</v>
      </c>
      <c r="H636" s="1001"/>
      <c r="I636" s="1001"/>
      <c r="J636" s="1001"/>
      <c r="K636" s="1001"/>
      <c r="L636" s="1001"/>
      <c r="M636" s="1001"/>
      <c r="N636" s="1863" t="str">
        <f>Q453</f>
        <v/>
      </c>
      <c r="O636" s="1863"/>
      <c r="P636" s="1863"/>
      <c r="Q636" s="1863" t="str">
        <f>Q453</f>
        <v/>
      </c>
      <c r="R636" s="1863"/>
      <c r="S636" s="1863"/>
      <c r="U636" s="1873" t="s">
        <v>788</v>
      </c>
      <c r="V636" s="1873"/>
      <c r="W636" s="1873"/>
      <c r="X636" s="1873"/>
      <c r="Y636" s="1875" t="str">
        <f>N448</f>
        <v>有・無</v>
      </c>
      <c r="Z636" s="1876"/>
      <c r="AA636" s="1877"/>
      <c r="AB636" s="55"/>
      <c r="AC636" s="55"/>
      <c r="AD636" s="73"/>
    </row>
    <row r="637" spans="1:30" ht="13.5" hidden="1" customHeight="1">
      <c r="A637" s="146"/>
      <c r="F637" s="55"/>
      <c r="G637" s="1001" t="s">
        <v>762</v>
      </c>
      <c r="H637" s="1001"/>
      <c r="I637" s="1001"/>
      <c r="J637" s="1001"/>
      <c r="K637" s="1001"/>
      <c r="L637" s="1001"/>
      <c r="M637" s="1001"/>
      <c r="N637" s="1863" t="str">
        <f>R575</f>
        <v/>
      </c>
      <c r="O637" s="1863"/>
      <c r="P637" s="1863"/>
      <c r="Q637" s="1863" t="str">
        <f>R582</f>
        <v/>
      </c>
      <c r="R637" s="1863"/>
      <c r="S637" s="1863"/>
      <c r="U637" s="1873" t="s">
        <v>789</v>
      </c>
      <c r="V637" s="1873"/>
      <c r="W637" s="1873"/>
      <c r="X637" s="1873"/>
      <c r="Y637" s="1888" t="str">
        <f>N567</f>
        <v>いる・いない・加算なし</v>
      </c>
      <c r="Z637" s="1889"/>
      <c r="AA637" s="1889"/>
      <c r="AB637" s="1890"/>
      <c r="AC637" s="55"/>
      <c r="AD637" s="73"/>
    </row>
    <row r="638" spans="1:30" ht="9.75" hidden="1" customHeight="1">
      <c r="A638" s="146"/>
      <c r="F638" s="55"/>
      <c r="AB638" s="55"/>
      <c r="AC638" s="55"/>
      <c r="AD638" s="73"/>
    </row>
    <row r="639" spans="1:30" hidden="1">
      <c r="A639" s="146"/>
      <c r="F639" s="55"/>
      <c r="G639" s="1001" t="s">
        <v>790</v>
      </c>
      <c r="H639" s="1001"/>
      <c r="I639" s="1001"/>
      <c r="J639" s="1001"/>
      <c r="K639" s="1001"/>
      <c r="L639" s="1001"/>
      <c r="M639" s="1001"/>
      <c r="N639" s="1891">
        <f>SUM(N633,N635:P637)</f>
        <v>0</v>
      </c>
      <c r="O639" s="1863"/>
      <c r="P639" s="1863"/>
      <c r="Q639" s="1891">
        <f>SUM(Q633,Q635:S637)</f>
        <v>0</v>
      </c>
      <c r="R639" s="1863"/>
      <c r="S639" s="1863"/>
      <c r="AB639" s="55"/>
      <c r="AC639" s="55"/>
      <c r="AD639" s="73"/>
    </row>
    <row r="640" spans="1:30" hidden="1">
      <c r="A640" s="146"/>
      <c r="F640" s="55"/>
      <c r="AB640" s="55"/>
      <c r="AC640" s="55"/>
      <c r="AD640" s="73"/>
    </row>
    <row r="641" spans="1:30" hidden="1">
      <c r="A641" s="146"/>
      <c r="E641" s="457" t="s">
        <v>791</v>
      </c>
      <c r="F641" s="55"/>
      <c r="H641" s="1689" t="s">
        <v>707</v>
      </c>
      <c r="I641" s="1690"/>
      <c r="J641" s="1690"/>
      <c r="K641" s="1690"/>
      <c r="L641" s="1690"/>
      <c r="M641" s="1690"/>
      <c r="N641" s="1690"/>
      <c r="O641" s="1690"/>
      <c r="P641" s="1691"/>
      <c r="Q641" s="1002" t="str">
        <f>Q457</f>
        <v/>
      </c>
      <c r="R641" s="1003"/>
      <c r="S641" s="451" t="s">
        <v>697</v>
      </c>
      <c r="AB641" s="55"/>
      <c r="AC641" s="55"/>
      <c r="AD641" s="73"/>
    </row>
    <row r="642" spans="1:30" hidden="1">
      <c r="A642" s="146"/>
      <c r="E642" s="457" t="s">
        <v>792</v>
      </c>
      <c r="F642" s="55"/>
      <c r="H642" s="1481" t="s">
        <v>709</v>
      </c>
      <c r="I642" s="1481"/>
      <c r="J642" s="1481"/>
      <c r="K642" s="1481"/>
      <c r="L642" s="1481"/>
      <c r="M642" s="1481"/>
      <c r="N642" s="1481"/>
      <c r="O642" s="1481"/>
      <c r="P642" s="1481"/>
      <c r="Q642" s="1002" t="str">
        <f>Q458</f>
        <v/>
      </c>
      <c r="R642" s="1003"/>
      <c r="S642" s="451" t="s">
        <v>697</v>
      </c>
      <c r="AB642" s="55"/>
      <c r="AC642" s="55"/>
      <c r="AD642" s="73"/>
    </row>
    <row r="643" spans="1:30" ht="13.5" hidden="1" customHeight="1">
      <c r="A643" s="146"/>
      <c r="E643" s="457"/>
      <c r="F643" s="55"/>
      <c r="H643" s="1481" t="s">
        <v>644</v>
      </c>
      <c r="I643" s="1481"/>
      <c r="J643" s="1481"/>
      <c r="K643" s="1481"/>
      <c r="L643" s="1481"/>
      <c r="M643" s="1481"/>
      <c r="N643" s="1481"/>
      <c r="O643" s="1481"/>
      <c r="P643" s="1481"/>
      <c r="Q643" s="1002" t="str">
        <f>IF(SUM(Q641:R642)=0,"",SUM(Q641:R642))</f>
        <v/>
      </c>
      <c r="R643" s="1003"/>
      <c r="S643" s="451" t="s">
        <v>697</v>
      </c>
      <c r="AB643" s="55"/>
      <c r="AC643" s="55"/>
      <c r="AD643" s="73"/>
    </row>
    <row r="644" spans="1:30" ht="13.5" hidden="1" customHeight="1">
      <c r="A644" s="146"/>
      <c r="E644" s="457"/>
      <c r="F644" s="55"/>
      <c r="AB644" s="55"/>
      <c r="AC644" s="55"/>
      <c r="AD644" s="73"/>
    </row>
    <row r="645" spans="1:30" ht="13.5" hidden="1" customHeight="1">
      <c r="A645" s="146"/>
      <c r="E645" s="457" t="s">
        <v>793</v>
      </c>
      <c r="F645" s="55"/>
      <c r="H645" s="1689" t="s">
        <v>707</v>
      </c>
      <c r="I645" s="1690"/>
      <c r="J645" s="1690"/>
      <c r="K645" s="1690"/>
      <c r="L645" s="1690"/>
      <c r="M645" s="1690"/>
      <c r="N645" s="1690"/>
      <c r="O645" s="1690"/>
      <c r="P645" s="1691"/>
      <c r="Q645" s="997"/>
      <c r="R645" s="979"/>
      <c r="S645" s="451" t="s">
        <v>697</v>
      </c>
      <c r="AB645" s="55"/>
      <c r="AC645" s="55"/>
      <c r="AD645" s="73"/>
    </row>
    <row r="646" spans="1:30" ht="13.5" hidden="1" customHeight="1">
      <c r="A646" s="146"/>
      <c r="F646" s="55"/>
      <c r="H646" s="1481" t="s">
        <v>709</v>
      </c>
      <c r="I646" s="1481"/>
      <c r="J646" s="1481"/>
      <c r="K646" s="1481"/>
      <c r="L646" s="1481"/>
      <c r="M646" s="1481"/>
      <c r="N646" s="1481"/>
      <c r="O646" s="1481"/>
      <c r="P646" s="1481"/>
      <c r="Q646" s="997"/>
      <c r="R646" s="979"/>
      <c r="S646" s="451" t="s">
        <v>697</v>
      </c>
      <c r="AB646" s="55"/>
      <c r="AC646" s="55"/>
      <c r="AD646" s="73"/>
    </row>
    <row r="647" spans="1:30" hidden="1">
      <c r="A647" s="146"/>
      <c r="F647" s="55"/>
      <c r="H647" s="1481" t="s">
        <v>644</v>
      </c>
      <c r="I647" s="1481"/>
      <c r="J647" s="1481"/>
      <c r="K647" s="1481"/>
      <c r="L647" s="1481"/>
      <c r="M647" s="1481"/>
      <c r="N647" s="1481"/>
      <c r="O647" s="1481"/>
      <c r="P647" s="1481"/>
      <c r="Q647" s="997"/>
      <c r="R647" s="979"/>
      <c r="S647" s="451" t="s">
        <v>697</v>
      </c>
      <c r="AB647" s="55"/>
      <c r="AC647" s="55"/>
      <c r="AD647" s="73"/>
    </row>
    <row r="648" spans="1:30" ht="13.5" hidden="1" customHeight="1">
      <c r="A648" s="353"/>
      <c r="B648" s="357"/>
      <c r="C648" s="357"/>
      <c r="D648" s="461"/>
      <c r="E648" s="357"/>
      <c r="F648" s="56"/>
      <c r="G648" s="56"/>
      <c r="H648" s="56"/>
      <c r="I648" s="56"/>
      <c r="J648" s="56"/>
      <c r="K648" s="56"/>
      <c r="L648" s="56"/>
      <c r="M648" s="56"/>
      <c r="N648" s="56"/>
      <c r="O648" s="56"/>
      <c r="P648" s="56"/>
      <c r="Q648" s="56"/>
      <c r="R648" s="56"/>
      <c r="S648" s="56"/>
      <c r="T648" s="56"/>
      <c r="U648" s="56"/>
      <c r="V648" s="56"/>
      <c r="W648" s="56"/>
      <c r="X648" s="56"/>
      <c r="Y648" s="56"/>
      <c r="Z648" s="56"/>
      <c r="AA648" s="56"/>
      <c r="AB648" s="56"/>
      <c r="AC648" s="56"/>
      <c r="AD648" s="96"/>
    </row>
    <row r="649" spans="1:30" ht="13.5" hidden="1" customHeight="1"/>
    <row r="650" spans="1:30" ht="13.5" customHeight="1"/>
  </sheetData>
  <mergeCells count="1070">
    <mergeCell ref="H645:P645"/>
    <mergeCell ref="Q645:R645"/>
    <mergeCell ref="H646:P646"/>
    <mergeCell ref="Q646:R646"/>
    <mergeCell ref="H647:P647"/>
    <mergeCell ref="Q647:R647"/>
    <mergeCell ref="H641:P641"/>
    <mergeCell ref="Q641:R641"/>
    <mergeCell ref="H642:P642"/>
    <mergeCell ref="Q642:R642"/>
    <mergeCell ref="H643:P643"/>
    <mergeCell ref="Q643:R643"/>
    <mergeCell ref="G637:M637"/>
    <mergeCell ref="N637:P637"/>
    <mergeCell ref="Q637:S637"/>
    <mergeCell ref="U637:X637"/>
    <mergeCell ref="Y637:AB637"/>
    <mergeCell ref="G639:M639"/>
    <mergeCell ref="N639:P639"/>
    <mergeCell ref="Q639:S639"/>
    <mergeCell ref="U635:X635"/>
    <mergeCell ref="Y635:AA635"/>
    <mergeCell ref="G636:M636"/>
    <mergeCell ref="N636:P636"/>
    <mergeCell ref="Q636:S636"/>
    <mergeCell ref="U636:X636"/>
    <mergeCell ref="Y636:AA636"/>
    <mergeCell ref="J633:K633"/>
    <mergeCell ref="L633:M633"/>
    <mergeCell ref="N633:P633"/>
    <mergeCell ref="Q633:S633"/>
    <mergeCell ref="G635:M635"/>
    <mergeCell ref="N635:P635"/>
    <mergeCell ref="Q635:S635"/>
    <mergeCell ref="J630:K630"/>
    <mergeCell ref="L630:M630"/>
    <mergeCell ref="N630:P630"/>
    <mergeCell ref="Q630:S630"/>
    <mergeCell ref="J631:K631"/>
    <mergeCell ref="L631:M631"/>
    <mergeCell ref="N631:P632"/>
    <mergeCell ref="Q631:S632"/>
    <mergeCell ref="J632:K632"/>
    <mergeCell ref="L632:M632"/>
    <mergeCell ref="J627:K627"/>
    <mergeCell ref="L627:M627"/>
    <mergeCell ref="N627:P627"/>
    <mergeCell ref="Q627:S627"/>
    <mergeCell ref="J628:K628"/>
    <mergeCell ref="L628:M628"/>
    <mergeCell ref="N628:P629"/>
    <mergeCell ref="Q628:S629"/>
    <mergeCell ref="J629:K629"/>
    <mergeCell ref="L629:M629"/>
    <mergeCell ref="N618:V619"/>
    <mergeCell ref="AB618:AD621"/>
    <mergeCell ref="J625:K626"/>
    <mergeCell ref="L625:M625"/>
    <mergeCell ref="N625:S625"/>
    <mergeCell ref="L626:M626"/>
    <mergeCell ref="N626:P626"/>
    <mergeCell ref="Q626:S626"/>
    <mergeCell ref="A618:A621"/>
    <mergeCell ref="B618:B621"/>
    <mergeCell ref="C618:C621"/>
    <mergeCell ref="D618:D621"/>
    <mergeCell ref="E618:E621"/>
    <mergeCell ref="G618:M619"/>
    <mergeCell ref="A607:A617"/>
    <mergeCell ref="B607:B617"/>
    <mergeCell ref="C607:C617"/>
    <mergeCell ref="D607:D617"/>
    <mergeCell ref="E607:E617"/>
    <mergeCell ref="G607:Z608"/>
    <mergeCell ref="G609:Z614"/>
    <mergeCell ref="A599:A603"/>
    <mergeCell ref="B599:B603"/>
    <mergeCell ref="C599:C603"/>
    <mergeCell ref="D599:D603"/>
    <mergeCell ref="G600:H601"/>
    <mergeCell ref="I600:Z601"/>
    <mergeCell ref="I594:Z595"/>
    <mergeCell ref="A595:A598"/>
    <mergeCell ref="B595:B598"/>
    <mergeCell ref="C595:C598"/>
    <mergeCell ref="D595:D598"/>
    <mergeCell ref="E595:E602"/>
    <mergeCell ref="G596:H597"/>
    <mergeCell ref="I596:Z597"/>
    <mergeCell ref="G598:H599"/>
    <mergeCell ref="I598:Z599"/>
    <mergeCell ref="R588:S588"/>
    <mergeCell ref="A591:A594"/>
    <mergeCell ref="B591:B594"/>
    <mergeCell ref="C591:C594"/>
    <mergeCell ref="D591:D594"/>
    <mergeCell ref="E591:E594"/>
    <mergeCell ref="G591:Z591"/>
    <mergeCell ref="G592:H593"/>
    <mergeCell ref="I592:Z593"/>
    <mergeCell ref="G594:H595"/>
    <mergeCell ref="R582:S582"/>
    <mergeCell ref="I583:Q583"/>
    <mergeCell ref="R583:S583"/>
    <mergeCell ref="I586:Q586"/>
    <mergeCell ref="R586:S586"/>
    <mergeCell ref="I587:Q587"/>
    <mergeCell ref="R587:S587"/>
    <mergeCell ref="A582:A589"/>
    <mergeCell ref="B582:B589"/>
    <mergeCell ref="C582:C589"/>
    <mergeCell ref="D582:D589"/>
    <mergeCell ref="E582:E590"/>
    <mergeCell ref="I582:Q582"/>
    <mergeCell ref="I588:Q588"/>
    <mergeCell ref="I579:Q579"/>
    <mergeCell ref="R579:S579"/>
    <mergeCell ref="I580:Q580"/>
    <mergeCell ref="R580:S580"/>
    <mergeCell ref="I581:Q581"/>
    <mergeCell ref="R581:S581"/>
    <mergeCell ref="R574:S574"/>
    <mergeCell ref="I575:Q575"/>
    <mergeCell ref="R575:S575"/>
    <mergeCell ref="A576:A581"/>
    <mergeCell ref="B576:B581"/>
    <mergeCell ref="C576:C581"/>
    <mergeCell ref="D576:D581"/>
    <mergeCell ref="E576:E581"/>
    <mergeCell ref="I576:Q576"/>
    <mergeCell ref="R576:S576"/>
    <mergeCell ref="N567:V568"/>
    <mergeCell ref="AB567:AD569"/>
    <mergeCell ref="I572:Q572"/>
    <mergeCell ref="R572:S572"/>
    <mergeCell ref="I573:Q573"/>
    <mergeCell ref="R573:S573"/>
    <mergeCell ref="A567:A575"/>
    <mergeCell ref="B567:B575"/>
    <mergeCell ref="C567:C575"/>
    <mergeCell ref="D567:D575"/>
    <mergeCell ref="E567:E575"/>
    <mergeCell ref="G567:M568"/>
    <mergeCell ref="I574:Q574"/>
    <mergeCell ref="I554:I555"/>
    <mergeCell ref="J554:K555"/>
    <mergeCell ref="L554:L555"/>
    <mergeCell ref="M554:AA554"/>
    <mergeCell ref="M555:R555"/>
    <mergeCell ref="G562:H563"/>
    <mergeCell ref="I562:I563"/>
    <mergeCell ref="J562:K563"/>
    <mergeCell ref="L562:L563"/>
    <mergeCell ref="M562:AA562"/>
    <mergeCell ref="M563:R563"/>
    <mergeCell ref="S563:AA563"/>
    <mergeCell ref="G560:H561"/>
    <mergeCell ref="I560:I561"/>
    <mergeCell ref="J560:K561"/>
    <mergeCell ref="L560:L561"/>
    <mergeCell ref="M560:AA560"/>
    <mergeCell ref="M561:R561"/>
    <mergeCell ref="S561:AA561"/>
    <mergeCell ref="G558:H559"/>
    <mergeCell ref="I558:I559"/>
    <mergeCell ref="J558:K559"/>
    <mergeCell ref="L558:L559"/>
    <mergeCell ref="M558:AA558"/>
    <mergeCell ref="M559:R559"/>
    <mergeCell ref="S559:AA559"/>
    <mergeCell ref="AB536:AD542"/>
    <mergeCell ref="A545:A564"/>
    <mergeCell ref="B545:B564"/>
    <mergeCell ref="C545:C564"/>
    <mergeCell ref="D545:D564"/>
    <mergeCell ref="E545:E564"/>
    <mergeCell ref="G545:M546"/>
    <mergeCell ref="N545:V546"/>
    <mergeCell ref="AB545:AD547"/>
    <mergeCell ref="G547:AA547"/>
    <mergeCell ref="H533:P533"/>
    <mergeCell ref="Q533:R533"/>
    <mergeCell ref="A536:A542"/>
    <mergeCell ref="B536:B542"/>
    <mergeCell ref="C536:C542"/>
    <mergeCell ref="D536:D542"/>
    <mergeCell ref="E536:E542"/>
    <mergeCell ref="G536:M537"/>
    <mergeCell ref="N536:V537"/>
    <mergeCell ref="S555:AA555"/>
    <mergeCell ref="G556:H557"/>
    <mergeCell ref="I556:I557"/>
    <mergeCell ref="J556:K557"/>
    <mergeCell ref="L556:L557"/>
    <mergeCell ref="M556:AA556"/>
    <mergeCell ref="M557:R557"/>
    <mergeCell ref="S557:AA557"/>
    <mergeCell ref="G550:N550"/>
    <mergeCell ref="O550:P550"/>
    <mergeCell ref="J552:L553"/>
    <mergeCell ref="G553:I553"/>
    <mergeCell ref="G554:H555"/>
    <mergeCell ref="H528:P528"/>
    <mergeCell ref="Q528:R528"/>
    <mergeCell ref="H531:P531"/>
    <mergeCell ref="Q531:R531"/>
    <mergeCell ref="H532:P532"/>
    <mergeCell ref="Q532:R532"/>
    <mergeCell ref="H525:P525"/>
    <mergeCell ref="Q525:R525"/>
    <mergeCell ref="H526:P526"/>
    <mergeCell ref="Q526:R526"/>
    <mergeCell ref="H527:P527"/>
    <mergeCell ref="Q527:R527"/>
    <mergeCell ref="H522:I522"/>
    <mergeCell ref="J522:K522"/>
    <mergeCell ref="M522:N522"/>
    <mergeCell ref="O522:P522"/>
    <mergeCell ref="R522:U522"/>
    <mergeCell ref="O516:P516"/>
    <mergeCell ref="R516:U516"/>
    <mergeCell ref="V516:W516"/>
    <mergeCell ref="N509:V510"/>
    <mergeCell ref="V522:W522"/>
    <mergeCell ref="H520:I520"/>
    <mergeCell ref="J520:K520"/>
    <mergeCell ref="M520:N520"/>
    <mergeCell ref="O520:P520"/>
    <mergeCell ref="R520:U521"/>
    <mergeCell ref="V520:W521"/>
    <mergeCell ref="H521:I521"/>
    <mergeCell ref="J521:K521"/>
    <mergeCell ref="M521:N521"/>
    <mergeCell ref="O521:P521"/>
    <mergeCell ref="H519:I519"/>
    <mergeCell ref="J519:K519"/>
    <mergeCell ref="M519:N519"/>
    <mergeCell ref="O519:P519"/>
    <mergeCell ref="R519:U519"/>
    <mergeCell ref="V519:W519"/>
    <mergeCell ref="AB509:AD511"/>
    <mergeCell ref="H514:I515"/>
    <mergeCell ref="J514:K514"/>
    <mergeCell ref="M514:N515"/>
    <mergeCell ref="O514:P514"/>
    <mergeCell ref="R514:W514"/>
    <mergeCell ref="J515:K515"/>
    <mergeCell ref="O515:P515"/>
    <mergeCell ref="R515:W515"/>
    <mergeCell ref="AB503:AD506"/>
    <mergeCell ref="AY503:BE504"/>
    <mergeCell ref="H504:L504"/>
    <mergeCell ref="M504:V504"/>
    <mergeCell ref="A509:A518"/>
    <mergeCell ref="B509:B518"/>
    <mergeCell ref="C509:C518"/>
    <mergeCell ref="D509:D518"/>
    <mergeCell ref="E509:E518"/>
    <mergeCell ref="G509:M510"/>
    <mergeCell ref="H517:I517"/>
    <mergeCell ref="J517:K517"/>
    <mergeCell ref="M517:N517"/>
    <mergeCell ref="O517:P517"/>
    <mergeCell ref="R517:U518"/>
    <mergeCell ref="V517:W518"/>
    <mergeCell ref="H518:I518"/>
    <mergeCell ref="J518:K518"/>
    <mergeCell ref="M518:N518"/>
    <mergeCell ref="O518:P518"/>
    <mergeCell ref="H516:I516"/>
    <mergeCell ref="J516:K516"/>
    <mergeCell ref="M516:N516"/>
    <mergeCell ref="A503:A506"/>
    <mergeCell ref="B503:B506"/>
    <mergeCell ref="C503:C506"/>
    <mergeCell ref="D503:D506"/>
    <mergeCell ref="E503:E506"/>
    <mergeCell ref="H503:L503"/>
    <mergeCell ref="M503:V503"/>
    <mergeCell ref="O498:Q498"/>
    <mergeCell ref="S498:T498"/>
    <mergeCell ref="G499:H499"/>
    <mergeCell ref="I499:N499"/>
    <mergeCell ref="O499:Q499"/>
    <mergeCell ref="S499:X499"/>
    <mergeCell ref="N493:V494"/>
    <mergeCell ref="AB493:AD495"/>
    <mergeCell ref="G496:X496"/>
    <mergeCell ref="G497:H497"/>
    <mergeCell ref="I497:N497"/>
    <mergeCell ref="O497:Q497"/>
    <mergeCell ref="S497:X497"/>
    <mergeCell ref="A493:A502"/>
    <mergeCell ref="B493:B502"/>
    <mergeCell ref="C493:C502"/>
    <mergeCell ref="D493:D502"/>
    <mergeCell ref="E493:E502"/>
    <mergeCell ref="G493:M494"/>
    <mergeCell ref="G498:H498"/>
    <mergeCell ref="I498:N498"/>
    <mergeCell ref="G500:H500"/>
    <mergeCell ref="I500:N500"/>
    <mergeCell ref="G490:I490"/>
    <mergeCell ref="J490:K490"/>
    <mergeCell ref="G491:I491"/>
    <mergeCell ref="J491:K491"/>
    <mergeCell ref="N481:V482"/>
    <mergeCell ref="AB481:AD483"/>
    <mergeCell ref="G484:Q484"/>
    <mergeCell ref="G485:H485"/>
    <mergeCell ref="I485:Q485"/>
    <mergeCell ref="G486:H486"/>
    <mergeCell ref="I486:Q486"/>
    <mergeCell ref="G473:Z473"/>
    <mergeCell ref="Q474:U474"/>
    <mergeCell ref="G476:Z476"/>
    <mergeCell ref="Q477:U477"/>
    <mergeCell ref="O500:Q500"/>
    <mergeCell ref="S500:X500"/>
    <mergeCell ref="AB465:AD467"/>
    <mergeCell ref="N468:O468"/>
    <mergeCell ref="P468:V468"/>
    <mergeCell ref="Q471:Z471"/>
    <mergeCell ref="T457:AA461"/>
    <mergeCell ref="H458:P458"/>
    <mergeCell ref="Q458:R458"/>
    <mergeCell ref="H459:P459"/>
    <mergeCell ref="Q459:R459"/>
    <mergeCell ref="A465:A480"/>
    <mergeCell ref="B465:B480"/>
    <mergeCell ref="C465:C480"/>
    <mergeCell ref="D465:D480"/>
    <mergeCell ref="E465:E480"/>
    <mergeCell ref="G487:H487"/>
    <mergeCell ref="I487:Q487"/>
    <mergeCell ref="G489:L489"/>
    <mergeCell ref="A451:A462"/>
    <mergeCell ref="B451:B462"/>
    <mergeCell ref="C451:C462"/>
    <mergeCell ref="E451:E462"/>
    <mergeCell ref="H451:P451"/>
    <mergeCell ref="Q451:R451"/>
    <mergeCell ref="H452:P452"/>
    <mergeCell ref="A445:A450"/>
    <mergeCell ref="B445:B450"/>
    <mergeCell ref="C445:C450"/>
    <mergeCell ref="D445:D450"/>
    <mergeCell ref="E445:E450"/>
    <mergeCell ref="G445:P445"/>
    <mergeCell ref="Q445:R445"/>
    <mergeCell ref="U445:Y446"/>
    <mergeCell ref="A481:A488"/>
    <mergeCell ref="B481:B488"/>
    <mergeCell ref="C481:C488"/>
    <mergeCell ref="D481:D488"/>
    <mergeCell ref="E481:E488"/>
    <mergeCell ref="G481:M482"/>
    <mergeCell ref="G465:M466"/>
    <mergeCell ref="N465:V466"/>
    <mergeCell ref="R435:U436"/>
    <mergeCell ref="V435:W436"/>
    <mergeCell ref="B432:B442"/>
    <mergeCell ref="C432:C442"/>
    <mergeCell ref="D432:D442"/>
    <mergeCell ref="E432:E443"/>
    <mergeCell ref="Q452:R452"/>
    <mergeCell ref="H453:P453"/>
    <mergeCell ref="Q453:R453"/>
    <mergeCell ref="H454:P454"/>
    <mergeCell ref="Q454:R454"/>
    <mergeCell ref="H457:P457"/>
    <mergeCell ref="Q457:R457"/>
    <mergeCell ref="G447:R447"/>
    <mergeCell ref="U447:Y448"/>
    <mergeCell ref="N448:R448"/>
    <mergeCell ref="H432:I432"/>
    <mergeCell ref="J432:K432"/>
    <mergeCell ref="H434:I434"/>
    <mergeCell ref="J434:K434"/>
    <mergeCell ref="H436:I436"/>
    <mergeCell ref="J436:K436"/>
    <mergeCell ref="R437:U437"/>
    <mergeCell ref="V437:W437"/>
    <mergeCell ref="M436:N436"/>
    <mergeCell ref="O436:P436"/>
    <mergeCell ref="H437:I437"/>
    <mergeCell ref="J437:K437"/>
    <mergeCell ref="M437:N437"/>
    <mergeCell ref="O437:P437"/>
    <mergeCell ref="M434:N434"/>
    <mergeCell ref="O434:P434"/>
    <mergeCell ref="R434:U434"/>
    <mergeCell ref="V434:W434"/>
    <mergeCell ref="H435:I435"/>
    <mergeCell ref="J435:K435"/>
    <mergeCell ref="M435:N435"/>
    <mergeCell ref="O435:P435"/>
    <mergeCell ref="M432:N432"/>
    <mergeCell ref="O432:P432"/>
    <mergeCell ref="R432:U433"/>
    <mergeCell ref="V432:W433"/>
    <mergeCell ref="H433:I433"/>
    <mergeCell ref="J433:K433"/>
    <mergeCell ref="M433:N433"/>
    <mergeCell ref="O433:P433"/>
    <mergeCell ref="H429:I430"/>
    <mergeCell ref="J429:K429"/>
    <mergeCell ref="M429:N430"/>
    <mergeCell ref="O429:P429"/>
    <mergeCell ref="R429:W429"/>
    <mergeCell ref="J430:K430"/>
    <mergeCell ref="O430:P430"/>
    <mergeCell ref="R430:W430"/>
    <mergeCell ref="A421:A425"/>
    <mergeCell ref="B421:B425"/>
    <mergeCell ref="C421:C425"/>
    <mergeCell ref="D421:D425"/>
    <mergeCell ref="E421:E425"/>
    <mergeCell ref="A428:A431"/>
    <mergeCell ref="B428:B431"/>
    <mergeCell ref="C428:C431"/>
    <mergeCell ref="D428:D431"/>
    <mergeCell ref="E428:E431"/>
    <mergeCell ref="H431:I431"/>
    <mergeCell ref="J431:K431"/>
    <mergeCell ref="M431:N431"/>
    <mergeCell ref="O431:P431"/>
    <mergeCell ref="R431:U431"/>
    <mergeCell ref="V431:W431"/>
    <mergeCell ref="N410:V411"/>
    <mergeCell ref="AB410:AD415"/>
    <mergeCell ref="A417:A420"/>
    <mergeCell ref="B417:B420"/>
    <mergeCell ref="C417:C420"/>
    <mergeCell ref="D417:D420"/>
    <mergeCell ref="E417:E420"/>
    <mergeCell ref="G417:M418"/>
    <mergeCell ref="N417:V418"/>
    <mergeCell ref="AB417:AD419"/>
    <mergeCell ref="A410:A415"/>
    <mergeCell ref="B410:B415"/>
    <mergeCell ref="C410:C415"/>
    <mergeCell ref="D410:D415"/>
    <mergeCell ref="E410:E415"/>
    <mergeCell ref="G410:M411"/>
    <mergeCell ref="N394:V395"/>
    <mergeCell ref="AB394:AD397"/>
    <mergeCell ref="A399:A407"/>
    <mergeCell ref="B399:B407"/>
    <mergeCell ref="C399:C407"/>
    <mergeCell ref="D399:D407"/>
    <mergeCell ref="E399:E407"/>
    <mergeCell ref="G399:M400"/>
    <mergeCell ref="N399:V400"/>
    <mergeCell ref="AB399:AD407"/>
    <mergeCell ref="A394:A397"/>
    <mergeCell ref="B394:B397"/>
    <mergeCell ref="C394:C397"/>
    <mergeCell ref="D394:D397"/>
    <mergeCell ref="E394:E397"/>
    <mergeCell ref="G394:M395"/>
    <mergeCell ref="A386:A391"/>
    <mergeCell ref="B386:B391"/>
    <mergeCell ref="C386:C391"/>
    <mergeCell ref="D386:D391"/>
    <mergeCell ref="E386:E391"/>
    <mergeCell ref="G386:K386"/>
    <mergeCell ref="L386:R386"/>
    <mergeCell ref="S386:T386"/>
    <mergeCell ref="L383:R383"/>
    <mergeCell ref="S383:T383"/>
    <mergeCell ref="V383:Z383"/>
    <mergeCell ref="AB383:AD385"/>
    <mergeCell ref="G384:K384"/>
    <mergeCell ref="L384:R384"/>
    <mergeCell ref="S384:T384"/>
    <mergeCell ref="V384:Z384"/>
    <mergeCell ref="G385:K385"/>
    <mergeCell ref="L385:R385"/>
    <mergeCell ref="A383:A385"/>
    <mergeCell ref="B383:B385"/>
    <mergeCell ref="C383:C385"/>
    <mergeCell ref="D383:D385"/>
    <mergeCell ref="E383:E385"/>
    <mergeCell ref="G383:K383"/>
    <mergeCell ref="S380:T380"/>
    <mergeCell ref="V380:Z380"/>
    <mergeCell ref="L377:R377"/>
    <mergeCell ref="S377:T377"/>
    <mergeCell ref="V377:Z377"/>
    <mergeCell ref="AB377:AD382"/>
    <mergeCell ref="G378:K378"/>
    <mergeCell ref="L378:R378"/>
    <mergeCell ref="S378:T378"/>
    <mergeCell ref="V378:Z378"/>
    <mergeCell ref="G379:K379"/>
    <mergeCell ref="L379:R379"/>
    <mergeCell ref="V386:Z386"/>
    <mergeCell ref="AB386:AD391"/>
    <mergeCell ref="G387:K387"/>
    <mergeCell ref="L387:R387"/>
    <mergeCell ref="S387:T387"/>
    <mergeCell ref="V387:Z387"/>
    <mergeCell ref="S385:T385"/>
    <mergeCell ref="V385:Z385"/>
    <mergeCell ref="A377:A382"/>
    <mergeCell ref="B377:B382"/>
    <mergeCell ref="C377:C382"/>
    <mergeCell ref="D377:D382"/>
    <mergeCell ref="E377:E382"/>
    <mergeCell ref="G377:K377"/>
    <mergeCell ref="G381:K381"/>
    <mergeCell ref="L375:R375"/>
    <mergeCell ref="S375:T375"/>
    <mergeCell ref="V375:Z375"/>
    <mergeCell ref="AB375:AD376"/>
    <mergeCell ref="G376:K376"/>
    <mergeCell ref="L376:R376"/>
    <mergeCell ref="S376:T376"/>
    <mergeCell ref="V376:Z376"/>
    <mergeCell ref="A375:A376"/>
    <mergeCell ref="B375:B376"/>
    <mergeCell ref="C375:C376"/>
    <mergeCell ref="D375:D376"/>
    <mergeCell ref="E375:E376"/>
    <mergeCell ref="G375:K375"/>
    <mergeCell ref="L381:R381"/>
    <mergeCell ref="S381:T381"/>
    <mergeCell ref="V381:Z381"/>
    <mergeCell ref="G382:K382"/>
    <mergeCell ref="L382:R382"/>
    <mergeCell ref="S382:T382"/>
    <mergeCell ref="V382:Z382"/>
    <mergeCell ref="S379:T379"/>
    <mergeCell ref="V379:Z379"/>
    <mergeCell ref="G380:K380"/>
    <mergeCell ref="L380:R380"/>
    <mergeCell ref="S372:Z372"/>
    <mergeCell ref="AB372:AD374"/>
    <mergeCell ref="G373:K373"/>
    <mergeCell ref="L373:R373"/>
    <mergeCell ref="S373:T373"/>
    <mergeCell ref="V373:Z373"/>
    <mergeCell ref="G374:K374"/>
    <mergeCell ref="L374:R374"/>
    <mergeCell ref="S374:T374"/>
    <mergeCell ref="V374:Z374"/>
    <mergeCell ref="N368:V369"/>
    <mergeCell ref="AB368:AD371"/>
    <mergeCell ref="G371:R371"/>
    <mergeCell ref="A372:A374"/>
    <mergeCell ref="B372:B374"/>
    <mergeCell ref="C372:C374"/>
    <mergeCell ref="D372:D374"/>
    <mergeCell ref="E372:E374"/>
    <mergeCell ref="G372:K372"/>
    <mergeCell ref="L372:R372"/>
    <mergeCell ref="A368:A371"/>
    <mergeCell ref="B368:B371"/>
    <mergeCell ref="C368:C371"/>
    <mergeCell ref="D368:D371"/>
    <mergeCell ref="E368:E371"/>
    <mergeCell ref="G368:M369"/>
    <mergeCell ref="H342:U343"/>
    <mergeCell ref="V342:Z343"/>
    <mergeCell ref="H344:U345"/>
    <mergeCell ref="V344:Z345"/>
    <mergeCell ref="AB359:AD366"/>
    <mergeCell ref="G362:S362"/>
    <mergeCell ref="T362:Z362"/>
    <mergeCell ref="G363:S363"/>
    <mergeCell ref="T363:Y363"/>
    <mergeCell ref="G364:S364"/>
    <mergeCell ref="T364:Y364"/>
    <mergeCell ref="G365:S365"/>
    <mergeCell ref="T365:Y365"/>
    <mergeCell ref="G355:K355"/>
    <mergeCell ref="Q355:U355"/>
    <mergeCell ref="A359:A366"/>
    <mergeCell ref="B359:B366"/>
    <mergeCell ref="C359:C366"/>
    <mergeCell ref="D359:D366"/>
    <mergeCell ref="E359:E366"/>
    <mergeCell ref="G359:M360"/>
    <mergeCell ref="N359:V360"/>
    <mergeCell ref="C336:C337"/>
    <mergeCell ref="D336:D337"/>
    <mergeCell ref="E336:E355"/>
    <mergeCell ref="G336:T336"/>
    <mergeCell ref="AB336:AD338"/>
    <mergeCell ref="H337:Z338"/>
    <mergeCell ref="G339:U339"/>
    <mergeCell ref="V339:Z339"/>
    <mergeCell ref="G340:G341"/>
    <mergeCell ref="H340:U341"/>
    <mergeCell ref="AB325:AD327"/>
    <mergeCell ref="G328:P328"/>
    <mergeCell ref="G330:L330"/>
    <mergeCell ref="Q330:W330"/>
    <mergeCell ref="G331:K331"/>
    <mergeCell ref="N331:O331"/>
    <mergeCell ref="Q331:V331"/>
    <mergeCell ref="G351:K351"/>
    <mergeCell ref="N351:R351"/>
    <mergeCell ref="U351:Y351"/>
    <mergeCell ref="H353:L354"/>
    <mergeCell ref="R353:V354"/>
    <mergeCell ref="N354:O354"/>
    <mergeCell ref="H346:U346"/>
    <mergeCell ref="V346:Z346"/>
    <mergeCell ref="H347:U347"/>
    <mergeCell ref="V347:Z347"/>
    <mergeCell ref="H349:L350"/>
    <mergeCell ref="O349:S350"/>
    <mergeCell ref="V349:Z349"/>
    <mergeCell ref="V340:Z341"/>
    <mergeCell ref="G342:G345"/>
    <mergeCell ref="P294:S295"/>
    <mergeCell ref="G297:Z297"/>
    <mergeCell ref="G300:O300"/>
    <mergeCell ref="P300:S300"/>
    <mergeCell ref="AB281:AD283"/>
    <mergeCell ref="G284:P284"/>
    <mergeCell ref="Q284:Y284"/>
    <mergeCell ref="G287:Z288"/>
    <mergeCell ref="G290:L291"/>
    <mergeCell ref="N290:S291"/>
    <mergeCell ref="W290:Z291"/>
    <mergeCell ref="E315:E324"/>
    <mergeCell ref="G315:Z318"/>
    <mergeCell ref="C325:C335"/>
    <mergeCell ref="D325:D335"/>
    <mergeCell ref="E325:E335"/>
    <mergeCell ref="G325:M326"/>
    <mergeCell ref="N325:V326"/>
    <mergeCell ref="G333:R333"/>
    <mergeCell ref="T333:Z333"/>
    <mergeCell ref="T334:Y334"/>
    <mergeCell ref="G308:U308"/>
    <mergeCell ref="V308:Y308"/>
    <mergeCell ref="G309:U310"/>
    <mergeCell ref="V309:Y310"/>
    <mergeCell ref="Z309:Z310"/>
    <mergeCell ref="G311:U312"/>
    <mergeCell ref="V311:Y312"/>
    <mergeCell ref="Z311:Z312"/>
    <mergeCell ref="B265:B279"/>
    <mergeCell ref="C265:C279"/>
    <mergeCell ref="D265:D279"/>
    <mergeCell ref="E265:E280"/>
    <mergeCell ref="G265:M266"/>
    <mergeCell ref="N265:Z266"/>
    <mergeCell ref="G275:K275"/>
    <mergeCell ref="G277:K277"/>
    <mergeCell ref="L277:Z277"/>
    <mergeCell ref="A281:A286"/>
    <mergeCell ref="C281:C286"/>
    <mergeCell ref="E281:E309"/>
    <mergeCell ref="G281:M282"/>
    <mergeCell ref="N281:Z282"/>
    <mergeCell ref="G292:K292"/>
    <mergeCell ref="N292:R292"/>
    <mergeCell ref="T292:V292"/>
    <mergeCell ref="L275:P275"/>
    <mergeCell ref="Q275:U275"/>
    <mergeCell ref="V275:Z275"/>
    <mergeCell ref="G276:K276"/>
    <mergeCell ref="L276:P276"/>
    <mergeCell ref="Q276:U276"/>
    <mergeCell ref="V276:Y276"/>
    <mergeCell ref="G303:O303"/>
    <mergeCell ref="P303:S303"/>
    <mergeCell ref="G306:U306"/>
    <mergeCell ref="V306:Z306"/>
    <mergeCell ref="G307:U307"/>
    <mergeCell ref="V307:Y307"/>
    <mergeCell ref="W292:Y292"/>
    <mergeCell ref="G294:O295"/>
    <mergeCell ref="Z252:Z253"/>
    <mergeCell ref="K254:T254"/>
    <mergeCell ref="U254:Y254"/>
    <mergeCell ref="E248:E262"/>
    <mergeCell ref="G248:T248"/>
    <mergeCell ref="U248:Z248"/>
    <mergeCell ref="G249:I254"/>
    <mergeCell ref="J249:J250"/>
    <mergeCell ref="K249:T250"/>
    <mergeCell ref="U249:Y250"/>
    <mergeCell ref="Z249:Z250"/>
    <mergeCell ref="K251:T251"/>
    <mergeCell ref="U251:Y251"/>
    <mergeCell ref="AB265:AD267"/>
    <mergeCell ref="G269:T269"/>
    <mergeCell ref="U269:Z269"/>
    <mergeCell ref="G270:J272"/>
    <mergeCell ref="L270:T270"/>
    <mergeCell ref="U270:Y270"/>
    <mergeCell ref="K271:K272"/>
    <mergeCell ref="L271:T272"/>
    <mergeCell ref="U271:Y272"/>
    <mergeCell ref="Z271:Z272"/>
    <mergeCell ref="Q259:T259"/>
    <mergeCell ref="U259:Y259"/>
    <mergeCell ref="G260:Z261"/>
    <mergeCell ref="Z224:Z225"/>
    <mergeCell ref="J226:J227"/>
    <mergeCell ref="AB239:AD241"/>
    <mergeCell ref="H243:K244"/>
    <mergeCell ref="N243:Q244"/>
    <mergeCell ref="U243:Z244"/>
    <mergeCell ref="G245:J245"/>
    <mergeCell ref="M245:P245"/>
    <mergeCell ref="R245:S245"/>
    <mergeCell ref="U245:Y245"/>
    <mergeCell ref="Q234:T234"/>
    <mergeCell ref="U234:Y234"/>
    <mergeCell ref="G235:Z236"/>
    <mergeCell ref="B239:B262"/>
    <mergeCell ref="C239:C262"/>
    <mergeCell ref="D239:D262"/>
    <mergeCell ref="E239:E247"/>
    <mergeCell ref="G239:M240"/>
    <mergeCell ref="N239:Z240"/>
    <mergeCell ref="J246:N246"/>
    <mergeCell ref="E222:E237"/>
    <mergeCell ref="G255:I258"/>
    <mergeCell ref="J255:J256"/>
    <mergeCell ref="K255:T256"/>
    <mergeCell ref="U255:Y256"/>
    <mergeCell ref="Z255:Z256"/>
    <mergeCell ref="K257:T258"/>
    <mergeCell ref="U257:Y258"/>
    <mergeCell ref="Z257:Z258"/>
    <mergeCell ref="J252:J253"/>
    <mergeCell ref="K252:T253"/>
    <mergeCell ref="U252:Y253"/>
    <mergeCell ref="Q191:T191"/>
    <mergeCell ref="U191:Y191"/>
    <mergeCell ref="G192:AA192"/>
    <mergeCell ref="G194:Z194"/>
    <mergeCell ref="G195:K196"/>
    <mergeCell ref="L195:P196"/>
    <mergeCell ref="Q195:U196"/>
    <mergeCell ref="A177:A198"/>
    <mergeCell ref="C177:C198"/>
    <mergeCell ref="J231:J232"/>
    <mergeCell ref="K231:T232"/>
    <mergeCell ref="U231:Y232"/>
    <mergeCell ref="Z231:Z232"/>
    <mergeCell ref="K233:T233"/>
    <mergeCell ref="U233:Y233"/>
    <mergeCell ref="K226:T227"/>
    <mergeCell ref="U226:Y227"/>
    <mergeCell ref="Z226:Z227"/>
    <mergeCell ref="G228:I233"/>
    <mergeCell ref="J228:J229"/>
    <mergeCell ref="K228:T229"/>
    <mergeCell ref="U228:Y229"/>
    <mergeCell ref="Z228:Z229"/>
    <mergeCell ref="K230:T230"/>
    <mergeCell ref="U230:Y230"/>
    <mergeCell ref="S212:Y212"/>
    <mergeCell ref="G223:T223"/>
    <mergeCell ref="U223:Z223"/>
    <mergeCell ref="G224:I227"/>
    <mergeCell ref="J224:J225"/>
    <mergeCell ref="K224:T225"/>
    <mergeCell ref="U224:Y225"/>
    <mergeCell ref="AB177:AD179"/>
    <mergeCell ref="G180:R180"/>
    <mergeCell ref="S180:Z180"/>
    <mergeCell ref="S181:Y181"/>
    <mergeCell ref="R182:AA182"/>
    <mergeCell ref="G184:T184"/>
    <mergeCell ref="U184:Z184"/>
    <mergeCell ref="G171:K171"/>
    <mergeCell ref="L171:Z171"/>
    <mergeCell ref="G201:M202"/>
    <mergeCell ref="N201:Z202"/>
    <mergeCell ref="AB201:AD203"/>
    <mergeCell ref="A208:A219"/>
    <mergeCell ref="C208:C219"/>
    <mergeCell ref="E208:E219"/>
    <mergeCell ref="G208:M209"/>
    <mergeCell ref="N208:Z209"/>
    <mergeCell ref="AB208:AD210"/>
    <mergeCell ref="S211:Z211"/>
    <mergeCell ref="V195:Z196"/>
    <mergeCell ref="G197:K197"/>
    <mergeCell ref="L197:Y197"/>
    <mergeCell ref="G198:K198"/>
    <mergeCell ref="L198:Z198"/>
    <mergeCell ref="A201:A206"/>
    <mergeCell ref="B201:B206"/>
    <mergeCell ref="C201:C206"/>
    <mergeCell ref="D201:D206"/>
    <mergeCell ref="E201:E206"/>
    <mergeCell ref="E190:E198"/>
    <mergeCell ref="K190:T190"/>
    <mergeCell ref="U190:Y190"/>
    <mergeCell ref="D177:D198"/>
    <mergeCell ref="E177:E189"/>
    <mergeCell ref="G177:M178"/>
    <mergeCell ref="N177:Z178"/>
    <mergeCell ref="G185:I190"/>
    <mergeCell ref="J185:J186"/>
    <mergeCell ref="L169:P169"/>
    <mergeCell ref="Q169:U169"/>
    <mergeCell ref="V169:Z169"/>
    <mergeCell ref="G170:K170"/>
    <mergeCell ref="L170:P170"/>
    <mergeCell ref="Q170:U170"/>
    <mergeCell ref="V170:Y170"/>
    <mergeCell ref="AB159:AD161"/>
    <mergeCell ref="G163:S163"/>
    <mergeCell ref="T163:Z163"/>
    <mergeCell ref="G164:I166"/>
    <mergeCell ref="K164:S164"/>
    <mergeCell ref="T164:Y164"/>
    <mergeCell ref="K165:S165"/>
    <mergeCell ref="T165:Y165"/>
    <mergeCell ref="K166:S166"/>
    <mergeCell ref="T166:Y166"/>
    <mergeCell ref="K185:T186"/>
    <mergeCell ref="U185:Y186"/>
    <mergeCell ref="Z185:Z186"/>
    <mergeCell ref="K187:T187"/>
    <mergeCell ref="U187:Y187"/>
    <mergeCell ref="J188:J189"/>
    <mergeCell ref="K188:T189"/>
    <mergeCell ref="U188:Y189"/>
    <mergeCell ref="Z188:Z189"/>
    <mergeCell ref="E123:E127"/>
    <mergeCell ref="G123:M124"/>
    <mergeCell ref="AB149:AD151"/>
    <mergeCell ref="G153:J154"/>
    <mergeCell ref="K153:V154"/>
    <mergeCell ref="W153:Z154"/>
    <mergeCell ref="B159:B174"/>
    <mergeCell ref="C159:C174"/>
    <mergeCell ref="D159:D174"/>
    <mergeCell ref="E159:E174"/>
    <mergeCell ref="G159:M160"/>
    <mergeCell ref="N159:Z160"/>
    <mergeCell ref="A145:A147"/>
    <mergeCell ref="H145:AA147"/>
    <mergeCell ref="A149:A174"/>
    <mergeCell ref="B149:B158"/>
    <mergeCell ref="C149:C158"/>
    <mergeCell ref="D149:D158"/>
    <mergeCell ref="E149:E158"/>
    <mergeCell ref="G149:M150"/>
    <mergeCell ref="N149:Z150"/>
    <mergeCell ref="G169:K169"/>
    <mergeCell ref="Q106:S106"/>
    <mergeCell ref="G107:L107"/>
    <mergeCell ref="M107:O107"/>
    <mergeCell ref="N134:Z135"/>
    <mergeCell ref="AB134:AD137"/>
    <mergeCell ref="A139:A143"/>
    <mergeCell ref="B139:B143"/>
    <mergeCell ref="C139:C143"/>
    <mergeCell ref="D139:D143"/>
    <mergeCell ref="E139:E143"/>
    <mergeCell ref="G140:M141"/>
    <mergeCell ref="N140:Z141"/>
    <mergeCell ref="AB140:AD142"/>
    <mergeCell ref="A134:A137"/>
    <mergeCell ref="B134:B137"/>
    <mergeCell ref="C134:C137"/>
    <mergeCell ref="D134:D137"/>
    <mergeCell ref="E134:E137"/>
    <mergeCell ref="G134:M135"/>
    <mergeCell ref="N123:V124"/>
    <mergeCell ref="AB123:AD127"/>
    <mergeCell ref="B128:B131"/>
    <mergeCell ref="C128:C131"/>
    <mergeCell ref="D128:D131"/>
    <mergeCell ref="E128:E131"/>
    <mergeCell ref="G128:M129"/>
    <mergeCell ref="N128:V129"/>
    <mergeCell ref="AB128:AD131"/>
    <mergeCell ref="A123:A131"/>
    <mergeCell ref="B123:B127"/>
    <mergeCell ref="C123:C127"/>
    <mergeCell ref="D123:D127"/>
    <mergeCell ref="A103:A110"/>
    <mergeCell ref="B103:B110"/>
    <mergeCell ref="C103:C110"/>
    <mergeCell ref="D103:D110"/>
    <mergeCell ref="E103:E110"/>
    <mergeCell ref="AB91:AD102"/>
    <mergeCell ref="G94:O94"/>
    <mergeCell ref="P94:V94"/>
    <mergeCell ref="G95:O95"/>
    <mergeCell ref="P95:V95"/>
    <mergeCell ref="G96:O96"/>
    <mergeCell ref="P96:V96"/>
    <mergeCell ref="G97:O97"/>
    <mergeCell ref="P97:V97"/>
    <mergeCell ref="G98:O98"/>
    <mergeCell ref="N111:V112"/>
    <mergeCell ref="AB111:AD122"/>
    <mergeCell ref="G113:Z113"/>
    <mergeCell ref="G114:Z116"/>
    <mergeCell ref="G118:Z118"/>
    <mergeCell ref="G119:Z121"/>
    <mergeCell ref="A111:A122"/>
    <mergeCell ref="B111:B122"/>
    <mergeCell ref="C111:C122"/>
    <mergeCell ref="D111:D122"/>
    <mergeCell ref="E111:E122"/>
    <mergeCell ref="G111:M112"/>
    <mergeCell ref="G103:M104"/>
    <mergeCell ref="N103:V104"/>
    <mergeCell ref="AB103:AD110"/>
    <mergeCell ref="G106:L106"/>
    <mergeCell ref="M106:O106"/>
    <mergeCell ref="G84:G86"/>
    <mergeCell ref="H84:W86"/>
    <mergeCell ref="X84:Z86"/>
    <mergeCell ref="A89:A99"/>
    <mergeCell ref="B89:B99"/>
    <mergeCell ref="C89:C99"/>
    <mergeCell ref="D89:D99"/>
    <mergeCell ref="E89:E101"/>
    <mergeCell ref="G91:M92"/>
    <mergeCell ref="N91:V92"/>
    <mergeCell ref="G79:G80"/>
    <mergeCell ref="H79:W80"/>
    <mergeCell ref="X79:Z80"/>
    <mergeCell ref="G81:G83"/>
    <mergeCell ref="H81:W83"/>
    <mergeCell ref="X81:Z83"/>
    <mergeCell ref="G75:G76"/>
    <mergeCell ref="H75:W76"/>
    <mergeCell ref="X75:Z76"/>
    <mergeCell ref="G77:G78"/>
    <mergeCell ref="H77:W78"/>
    <mergeCell ref="X77:Z78"/>
    <mergeCell ref="P98:V98"/>
    <mergeCell ref="G99:O99"/>
    <mergeCell ref="P99:V99"/>
    <mergeCell ref="G100:O101"/>
    <mergeCell ref="P100:V101"/>
    <mergeCell ref="G66:W66"/>
    <mergeCell ref="X66:Z66"/>
    <mergeCell ref="G67:G72"/>
    <mergeCell ref="H67:W72"/>
    <mergeCell ref="X67:Z72"/>
    <mergeCell ref="G73:G74"/>
    <mergeCell ref="H73:W74"/>
    <mergeCell ref="X73:Z74"/>
    <mergeCell ref="X61:Z61"/>
    <mergeCell ref="G62:Q62"/>
    <mergeCell ref="R62:W62"/>
    <mergeCell ref="X62:Z62"/>
    <mergeCell ref="AB62:AD63"/>
    <mergeCell ref="G63:Q63"/>
    <mergeCell ref="R63:W63"/>
    <mergeCell ref="X63:Z63"/>
    <mergeCell ref="G56:M57"/>
    <mergeCell ref="N56:V57"/>
    <mergeCell ref="AB56:AD57"/>
    <mergeCell ref="B59:B61"/>
    <mergeCell ref="AB59:AD60"/>
    <mergeCell ref="G60:Q60"/>
    <mergeCell ref="R60:W60"/>
    <mergeCell ref="X60:Z60"/>
    <mergeCell ref="G61:Q61"/>
    <mergeCell ref="R61:W61"/>
    <mergeCell ref="A54:A59"/>
    <mergeCell ref="B54:B55"/>
    <mergeCell ref="C54:C55"/>
    <mergeCell ref="D54:D55"/>
    <mergeCell ref="E54:E55"/>
    <mergeCell ref="E56:E59"/>
    <mergeCell ref="G48:L48"/>
    <mergeCell ref="M48:O48"/>
    <mergeCell ref="G49:L49"/>
    <mergeCell ref="M49:O49"/>
    <mergeCell ref="G50:L50"/>
    <mergeCell ref="M50:O50"/>
    <mergeCell ref="N41:V42"/>
    <mergeCell ref="AB41:AD44"/>
    <mergeCell ref="A45:A50"/>
    <mergeCell ref="B45:B50"/>
    <mergeCell ref="C45:C50"/>
    <mergeCell ref="D45:D50"/>
    <mergeCell ref="E45:E51"/>
    <mergeCell ref="G45:M46"/>
    <mergeCell ref="N45:V46"/>
    <mergeCell ref="AB45:AD50"/>
    <mergeCell ref="G33:J35"/>
    <mergeCell ref="K33:Z35"/>
    <mergeCell ref="G36:Z36"/>
    <mergeCell ref="G37:Z39"/>
    <mergeCell ref="A41:A44"/>
    <mergeCell ref="B41:B44"/>
    <mergeCell ref="C41:C44"/>
    <mergeCell ref="D41:D44"/>
    <mergeCell ref="E41:E44"/>
    <mergeCell ref="G41:M42"/>
    <mergeCell ref="AB26:AD40"/>
    <mergeCell ref="G30:J30"/>
    <mergeCell ref="K30:P30"/>
    <mergeCell ref="Q30:Z30"/>
    <mergeCell ref="G31:J31"/>
    <mergeCell ref="K31:P31"/>
    <mergeCell ref="Q31:Z31"/>
    <mergeCell ref="G32:J32"/>
    <mergeCell ref="K32:P32"/>
    <mergeCell ref="Q32:Z32"/>
    <mergeCell ref="G22:J24"/>
    <mergeCell ref="K22:Z24"/>
    <mergeCell ref="A26:A40"/>
    <mergeCell ref="B26:B40"/>
    <mergeCell ref="C26:C40"/>
    <mergeCell ref="D26:D40"/>
    <mergeCell ref="E26:E40"/>
    <mergeCell ref="G26:M27"/>
    <mergeCell ref="N26:V27"/>
    <mergeCell ref="R18:V18"/>
    <mergeCell ref="O19:Q19"/>
    <mergeCell ref="R19:V19"/>
    <mergeCell ref="G20:J20"/>
    <mergeCell ref="K20:P20"/>
    <mergeCell ref="Q20:Z20"/>
    <mergeCell ref="X15:Y16"/>
    <mergeCell ref="Z15:Z16"/>
    <mergeCell ref="G17:L19"/>
    <mergeCell ref="M17:N19"/>
    <mergeCell ref="O17:Q17"/>
    <mergeCell ref="R17:V17"/>
    <mergeCell ref="W17:W19"/>
    <mergeCell ref="X17:Y19"/>
    <mergeCell ref="Z17:Z19"/>
    <mergeCell ref="O18:Q18"/>
    <mergeCell ref="A4:AD4"/>
    <mergeCell ref="A5:AD5"/>
    <mergeCell ref="A6:AD6"/>
    <mergeCell ref="A7:AD7"/>
    <mergeCell ref="B8:D8"/>
    <mergeCell ref="F8:AA8"/>
    <mergeCell ref="AB8:AD8"/>
    <mergeCell ref="A1:E1"/>
    <mergeCell ref="F1:L1"/>
    <mergeCell ref="M1:AD1"/>
    <mergeCell ref="A2:E2"/>
    <mergeCell ref="F2:AD2"/>
    <mergeCell ref="A3:AD3"/>
    <mergeCell ref="N10:V11"/>
    <mergeCell ref="AB10:AD25"/>
    <mergeCell ref="G14:L14"/>
    <mergeCell ref="M14:V14"/>
    <mergeCell ref="W14:Z14"/>
    <mergeCell ref="G15:L16"/>
    <mergeCell ref="M15:Q16"/>
    <mergeCell ref="R15:S16"/>
    <mergeCell ref="T15:V16"/>
    <mergeCell ref="W15:W16"/>
    <mergeCell ref="A10:A25"/>
    <mergeCell ref="B10:B25"/>
    <mergeCell ref="C10:C25"/>
    <mergeCell ref="D10:D25"/>
    <mergeCell ref="E10:E25"/>
    <mergeCell ref="G10:M11"/>
    <mergeCell ref="G21:J21"/>
    <mergeCell ref="K21:P21"/>
    <mergeCell ref="Q21:Z21"/>
  </mergeCells>
  <phoneticPr fontId="4"/>
  <conditionalFormatting sqref="W536:Z537">
    <cfRule type="expression" dxfId="12" priority="1">
      <formula>$R$52="いない"</formula>
    </cfRule>
  </conditionalFormatting>
  <dataValidations count="26">
    <dataValidation type="list" allowBlank="1" showInputMessage="1" showErrorMessage="1" sqref="N509:V510 N567:V568" xr:uid="{00000000-0002-0000-0300-000000000000}">
      <formula1>"いる・いない・加算なし,いる,いない,加算なし"</formula1>
    </dataValidation>
    <dataValidation type="list" allowBlank="1" showInputMessage="1" showErrorMessage="1" sqref="N481:V482" xr:uid="{00000000-0002-0000-0300-000001000000}">
      <formula1>"有・無・業務委託,有,無,業務委託"</formula1>
    </dataValidation>
    <dataValidation type="list" allowBlank="1" showInputMessage="1" showErrorMessage="1" sqref="G373:K387" xr:uid="{00000000-0002-0000-0300-000002000000}">
      <formula1>"(1)･(2)･(3)･(4)･(5),(1),(2),(3),(4),(5)"</formula1>
    </dataValidation>
    <dataValidation type="list" allowBlank="1" showInputMessage="1" showErrorMessage="1" sqref="N91:V92 N103:V104" xr:uid="{00000000-0002-0000-0300-000003000000}">
      <formula1>"いる・いない・社福法人,いる,いない,社福法人"</formula1>
    </dataValidation>
    <dataValidation type="list" allowBlank="1" showInputMessage="1" showErrorMessage="1" sqref="N618:V619" xr:uid="{00000000-0002-0000-0300-000004000000}">
      <formula1>"ない・ある,ない,ある"</formula1>
    </dataValidation>
    <dataValidation type="list" allowBlank="1" showInputMessage="1" showErrorMessage="1" sqref="N26:V27 N111:V112 N41:V42 N10:V11 N45:V46 N399:V400 N394:V395 N123:V124 N359:V360 Q474:U474 N410:V411 N417:V418 AY503:BE505" xr:uid="{00000000-0002-0000-0300-000005000000}">
      <formula1>"いる・いない,いる,いない"</formula1>
    </dataValidation>
    <dataValidation type="list" allowBlank="1" showInputMessage="1" showErrorMessage="1" sqref="X61:Z64 X67:Z86" xr:uid="{00000000-0002-0000-0300-000006000000}">
      <formula1>"適・否,適,否"</formula1>
    </dataValidation>
    <dataValidation type="list" allowBlank="1" showInputMessage="1" showErrorMessage="1" sqref="N493:V494 P294:S295 W153:Z154 L169:P169 V169:Z169 L195:P196 V195:Z196 L275:P275 V275:Z275 N448:R448 Q477:U477 N465:V466 P95:P100" xr:uid="{00000000-0002-0000-0300-000007000000}">
      <formula1>"有・無,有,無"</formula1>
    </dataValidation>
    <dataValidation type="list" allowBlank="1" showInputMessage="1" showErrorMessage="1" sqref="N140:Z141" xr:uid="{00000000-0002-0000-0300-000008000000}">
      <formula1>"いない・いる・設置後1年超,いない,いる,設置後1年超"</formula1>
    </dataValidation>
    <dataValidation type="list" allowBlank="1" showInputMessage="1" showErrorMessage="1" sqref="P300:S300 P313:R314 S314 P303:S304 S305" xr:uid="{00000000-0002-0000-0300-000009000000}">
      <formula1>"有・無,有,無,"</formula1>
    </dataValidation>
    <dataValidation imeMode="disabled" allowBlank="1" showInputMessage="1" showErrorMessage="1" sqref="G292:K293 N292:R293" xr:uid="{00000000-0002-0000-0300-00000A000000}"/>
    <dataValidation type="list" allowBlank="1" showInputMessage="1" showErrorMessage="1" sqref="L276:P276" xr:uid="{00000000-0002-0000-0300-00000B000000}">
      <formula1>"ア・イ,ア,イ"</formula1>
    </dataValidation>
    <dataValidation type="list" allowBlank="1" showInputMessage="1" showErrorMessage="1" sqref="L170:P170" xr:uid="{00000000-0002-0000-0300-00000C000000}">
      <formula1>"ア・イ・ウ,ア,イ,ウ"</formula1>
    </dataValidation>
    <dataValidation type="list" allowBlank="1" showInputMessage="1" showErrorMessage="1" sqref="N207:V207 N358:V358" xr:uid="{00000000-0002-0000-0300-00000D000000}">
      <formula1>$AI$36:$AI$38</formula1>
    </dataValidation>
    <dataValidation type="list" allowBlank="1" showInputMessage="1" showErrorMessage="1" sqref="N134:Z135 N201:Z202" xr:uid="{00000000-0002-0000-0300-00000E000000}">
      <formula1>"いる・いない・実績なし,いる,いない,実績なし"</formula1>
    </dataValidation>
    <dataValidation type="list" allowBlank="1" showInputMessage="1" showErrorMessage="1" sqref="V340:Z347" xr:uid="{00000000-0002-0000-0300-00000F000000}">
      <formula1>"該当・非該当,該当,非該当"</formula1>
    </dataValidation>
    <dataValidation type="list" allowBlank="1" showInputMessage="1" showErrorMessage="1" sqref="N56:V58" xr:uid="{00000000-0002-0000-0300-000010000000}">
      <formula1>"いる・いない・社福法人以外,いる,いない,社福法人以外"</formula1>
    </dataValidation>
    <dataValidation type="list" allowBlank="1" showInputMessage="1" showErrorMessage="1" sqref="G592:H601 G485:G487 G497:G500" xr:uid="{00000000-0002-0000-0300-000011000000}">
      <formula1>"〇"</formula1>
    </dataValidation>
    <dataValidation type="list" allowBlank="1" showInputMessage="1" showErrorMessage="1" sqref="Q471:Z471" xr:uid="{00000000-0002-0000-0300-000012000000}">
      <formula1>"有・同等以上の能力有・無,有,同等以上の能力有,無"</formula1>
    </dataValidation>
    <dataValidation type="list" allowBlank="1" showInputMessage="1" showErrorMessage="1" sqref="M554:AA554 M556:AA556 M558:AA558 M560:AA560 M562:AA562" xr:uid="{00000000-0002-0000-0300-000013000000}">
      <formula1>"施設内開所・共同保育・閉所,施設内開所,共同保育,閉所"</formula1>
    </dataValidation>
    <dataValidation type="list" allowBlank="1" showInputMessage="1" showErrorMessage="1" sqref="N545:V546 N536:V537" xr:uid="{00000000-0002-0000-0300-000014000000}">
      <formula1>"減算あり・減算なし,減算あり,減算なし"</formula1>
    </dataValidation>
    <dataValidation type="list" allowBlank="1" showInputMessage="1" showErrorMessage="1" sqref="N128:V129 N368:V369" xr:uid="{00000000-0002-0000-0300-000015000000}">
      <formula1>"いない・いる,いない,いる"</formula1>
    </dataValidation>
    <dataValidation type="list" allowBlank="1" showInputMessage="1" showErrorMessage="1" sqref="N325:V326" xr:uid="{00000000-0002-0000-0300-000016000000}">
      <formula1>"30％以下・30％超,30％以下,30％超"</formula1>
    </dataValidation>
    <dataValidation type="list" allowBlank="1" showInputMessage="1" showErrorMessage="1" sqref="N149:Z150 N159:Z160 N177:Z178 N208:Z209 N239:Z240 N265:Z266 N281:Z282" xr:uid="{00000000-0002-0000-0300-000017000000}">
      <formula1>"充てている・充てていない,充てている,充てていない,"</formula1>
    </dataValidation>
    <dataValidation type="list" allowBlank="1" showInputMessage="1" showErrorMessage="1" sqref="W95:W99" xr:uid="{00000000-0002-0000-0300-000018000000}">
      <formula1>"有・無・該当なし,有,無,該当なし"</formula1>
    </dataValidation>
    <dataValidation type="list" allowBlank="1" showInputMessage="1" showErrorMessage="1" sqref="V373:Z387" xr:uid="{00000000-0002-0000-0300-000019000000}">
      <formula1>"年額・月額・日額・一回,年額,月額,日額,一回"</formula1>
    </dataValidation>
  </dataValidations>
  <printOptions horizontalCentered="1"/>
  <pageMargins left="0.35433070866141736" right="0.23622047244094491" top="0.55118110236220474" bottom="0.51181102362204722" header="0.27559055118110237" footer="0.31496062992125984"/>
  <pageSetup paperSize="9" scale="94" fitToHeight="0" orientation="landscape" cellComments="asDisplayed" useFirstPageNumber="1" r:id="rId1"/>
  <headerFooter>
    <oddFooter>&amp;C&amp;"ＭＳ Ｐ明朝,標準"&amp;8&amp;P</oddFooter>
  </headerFooter>
  <rowBreaks count="16" manualBreakCount="16">
    <brk id="7" max="29" man="1"/>
    <brk id="52" max="29" man="1"/>
    <brk id="87" max="29" man="1"/>
    <brk id="132" max="29" man="1"/>
    <brk id="175" max="29" man="1"/>
    <brk id="220" max="29" man="1"/>
    <brk id="263" max="29" man="1"/>
    <brk id="313" max="29" man="1"/>
    <brk id="356" max="29" man="1"/>
    <brk id="392" max="29" man="1"/>
    <brk id="426" max="29" man="1"/>
    <brk id="463" max="29" man="1"/>
    <brk id="507" max="29" man="1"/>
    <brk id="543" max="29" man="1"/>
    <brk id="565" max="29" man="1"/>
    <brk id="605" max="29"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9EE17-B067-40E7-92B0-EEC5979AD81D}">
  <sheetPr>
    <tabColor theme="3" tint="0.59999389629810485"/>
    <pageSetUpPr fitToPage="1"/>
  </sheetPr>
  <dimension ref="A2:BB678"/>
  <sheetViews>
    <sheetView showGridLines="0" view="pageBreakPreview" zoomScaleNormal="110" zoomScaleSheetLayoutView="100" workbookViewId="0">
      <selection activeCell="Y665" sqref="Y665"/>
    </sheetView>
  </sheetViews>
  <sheetFormatPr defaultColWidth="2.6640625" defaultRowHeight="13.2" customHeight="1"/>
  <cols>
    <col min="1" max="1" width="9.109375" style="146" customWidth="1"/>
    <col min="2" max="2" width="3" style="55" customWidth="1"/>
    <col min="3" max="3" width="17.88671875" style="55" customWidth="1"/>
    <col min="4" max="4" width="3.88671875" style="314" customWidth="1"/>
    <col min="5" max="5" width="46.33203125" style="55" customWidth="1"/>
    <col min="6" max="24" width="2.6640625" style="1"/>
    <col min="25" max="27" width="2.6640625" style="1" customWidth="1"/>
    <col min="28" max="30" width="2.6640625" style="55"/>
    <col min="31" max="16384" width="2.6640625" style="1"/>
  </cols>
  <sheetData>
    <row r="2" spans="1:30" s="58" customFormat="1" ht="13.2" customHeight="1">
      <c r="A2" s="1275"/>
      <c r="B2" s="1275"/>
      <c r="C2" s="1275"/>
      <c r="D2" s="1275"/>
      <c r="E2" s="1275"/>
      <c r="F2" s="1278" t="s">
        <v>37</v>
      </c>
      <c r="G2" s="1278"/>
      <c r="H2" s="1278"/>
      <c r="I2" s="1278"/>
      <c r="J2" s="1278"/>
      <c r="K2" s="1278"/>
      <c r="L2" s="1278"/>
      <c r="M2" s="1278"/>
      <c r="N2" s="1274" t="str">
        <f>IF('表紙 '!$H$5="","",'表紙 '!$H$5)</f>
        <v/>
      </c>
      <c r="O2" s="1274"/>
      <c r="P2" s="1274"/>
      <c r="Q2" s="1274"/>
      <c r="R2" s="1274"/>
      <c r="S2" s="1274"/>
      <c r="T2" s="1274"/>
      <c r="U2" s="1274"/>
      <c r="V2" s="1274"/>
      <c r="W2" s="1274"/>
      <c r="X2" s="1274"/>
      <c r="Y2" s="1274"/>
      <c r="Z2" s="1274"/>
      <c r="AA2" s="1274"/>
      <c r="AB2" s="1274"/>
      <c r="AC2" s="1274"/>
      <c r="AD2" s="1274"/>
    </row>
    <row r="3" spans="1:30" s="58" customFormat="1" ht="13.2" customHeight="1">
      <c r="A3" s="217"/>
      <c r="B3" s="217"/>
      <c r="C3" s="217"/>
      <c r="D3" s="217"/>
      <c r="E3" s="217"/>
      <c r="F3" s="1278"/>
      <c r="G3" s="1278"/>
      <c r="H3" s="1278"/>
      <c r="I3" s="1278"/>
      <c r="J3" s="1278"/>
      <c r="K3" s="1278"/>
      <c r="L3" s="1278"/>
      <c r="M3" s="1278"/>
      <c r="N3" s="1274"/>
      <c r="O3" s="1274"/>
      <c r="P3" s="1274"/>
      <c r="Q3" s="1274"/>
      <c r="R3" s="1274"/>
      <c r="S3" s="1274"/>
      <c r="T3" s="1274"/>
      <c r="U3" s="1274"/>
      <c r="V3" s="1274"/>
      <c r="W3" s="1274"/>
      <c r="X3" s="1274"/>
      <c r="Y3" s="1274"/>
      <c r="Z3" s="1274"/>
      <c r="AA3" s="1274"/>
      <c r="AB3" s="1274"/>
      <c r="AC3" s="1274"/>
      <c r="AD3" s="1274"/>
    </row>
    <row r="4" spans="1:30" s="58" customFormat="1" ht="13.2" customHeight="1">
      <c r="A4" s="59"/>
      <c r="B4" s="59"/>
      <c r="C4" s="59"/>
      <c r="D4" s="217"/>
      <c r="E4" s="59"/>
      <c r="F4" s="1277" t="s">
        <v>794</v>
      </c>
      <c r="G4" s="1277"/>
      <c r="H4" s="1277"/>
      <c r="I4" s="1277"/>
      <c r="J4" s="1277"/>
      <c r="K4" s="1277"/>
      <c r="L4" s="1277"/>
      <c r="M4" s="1277"/>
      <c r="N4" s="1277"/>
      <c r="O4" s="1277"/>
      <c r="P4" s="1277"/>
      <c r="Q4" s="1277"/>
      <c r="R4" s="1277"/>
      <c r="S4" s="1277"/>
      <c r="T4" s="1277"/>
      <c r="U4" s="1277"/>
      <c r="V4" s="1277"/>
      <c r="W4" s="1277"/>
      <c r="X4" s="1277"/>
      <c r="Y4" s="1277"/>
      <c r="Z4" s="1277"/>
      <c r="AA4" s="1277"/>
      <c r="AB4" s="1277"/>
      <c r="AC4" s="1277"/>
      <c r="AD4" s="1277"/>
    </row>
    <row r="5" spans="1:30" s="58" customFormat="1" ht="13.2" customHeight="1">
      <c r="A5" s="1275"/>
      <c r="B5" s="1275"/>
      <c r="C5" s="1275"/>
      <c r="D5" s="1275"/>
      <c r="E5" s="1275"/>
      <c r="F5" s="1275"/>
      <c r="G5" s="1275"/>
      <c r="H5" s="1275"/>
      <c r="I5" s="1275"/>
      <c r="J5" s="1275"/>
      <c r="K5" s="1275"/>
      <c r="L5" s="1275"/>
      <c r="M5" s="1275"/>
      <c r="N5" s="1275"/>
      <c r="O5" s="1275"/>
      <c r="P5" s="1275"/>
      <c r="Q5" s="1275"/>
      <c r="R5" s="1275"/>
      <c r="S5" s="1275"/>
      <c r="T5" s="1275"/>
      <c r="U5" s="1275"/>
      <c r="V5" s="1275"/>
      <c r="W5" s="1275"/>
      <c r="X5" s="1275"/>
      <c r="Y5" s="1275"/>
      <c r="Z5" s="1275"/>
      <c r="AA5" s="1275"/>
      <c r="AB5" s="1275"/>
      <c r="AC5" s="1275"/>
      <c r="AD5" s="1275"/>
    </row>
    <row r="6" spans="1:30" s="58" customFormat="1" ht="13.2" customHeight="1">
      <c r="A6" s="217"/>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row>
    <row r="7" spans="1:30" s="58" customFormat="1" ht="13.2" customHeight="1">
      <c r="A7" s="217"/>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row>
    <row r="8" spans="1:30" s="58" customFormat="1" ht="13.2" customHeight="1">
      <c r="A8" s="217"/>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row>
    <row r="9" spans="1:30" s="58" customFormat="1" ht="13.2" customHeight="1">
      <c r="A9" s="217"/>
      <c r="B9" s="217"/>
      <c r="C9" s="217"/>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row>
    <row r="10" spans="1:30" s="58" customFormat="1" ht="13.2" customHeight="1">
      <c r="A10" s="217"/>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row>
    <row r="11" spans="1:30" s="58" customFormat="1" ht="13.2" customHeight="1">
      <c r="A11" s="217"/>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row>
    <row r="12" spans="1:30" s="58" customFormat="1" ht="13.2" customHeight="1">
      <c r="A12" s="217"/>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row>
    <row r="13" spans="1:30" s="58" customFormat="1" ht="13.2" customHeight="1">
      <c r="A13" s="217"/>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row>
    <row r="14" spans="1:30" s="58" customFormat="1" ht="13.2" customHeight="1">
      <c r="A14" s="217"/>
      <c r="B14" s="217"/>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row>
    <row r="15" spans="1:30" s="58" customFormat="1" ht="13.2" customHeight="1">
      <c r="A15" s="217"/>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row>
    <row r="16" spans="1:30" s="58" customFormat="1" ht="13.2" customHeight="1">
      <c r="A16" s="217"/>
      <c r="B16" s="217"/>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row>
    <row r="17" spans="1:30" s="58" customFormat="1" ht="13.2" customHeight="1">
      <c r="A17" s="217"/>
      <c r="B17" s="217"/>
      <c r="C17" s="217"/>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row>
    <row r="18" spans="1:30" s="58" customFormat="1" ht="13.2"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row>
    <row r="19" spans="1:30" s="58" customFormat="1" ht="13.2" customHeight="1">
      <c r="A19" s="1275"/>
      <c r="B19" s="1275"/>
      <c r="C19" s="1275"/>
      <c r="D19" s="1275"/>
      <c r="E19" s="1275"/>
      <c r="F19" s="1275"/>
      <c r="G19" s="1275"/>
      <c r="H19" s="1275"/>
      <c r="I19" s="1275"/>
      <c r="J19" s="1275"/>
      <c r="K19" s="1275"/>
      <c r="L19" s="1275"/>
      <c r="M19" s="1275"/>
      <c r="N19" s="1275"/>
      <c r="O19" s="1275"/>
      <c r="P19" s="1275"/>
      <c r="Q19" s="1275"/>
      <c r="R19" s="1275"/>
      <c r="S19" s="1275"/>
      <c r="T19" s="1275"/>
      <c r="U19" s="1275"/>
      <c r="V19" s="1275"/>
      <c r="W19" s="1275"/>
      <c r="X19" s="1275"/>
      <c r="Y19" s="1275"/>
      <c r="Z19" s="1275"/>
      <c r="AA19" s="1275"/>
      <c r="AB19" s="1275"/>
      <c r="AC19" s="1275"/>
      <c r="AD19" s="1275"/>
    </row>
    <row r="20" spans="1:30" s="60" customFormat="1" ht="13.2" customHeight="1">
      <c r="A20" s="1275" t="s">
        <v>795</v>
      </c>
      <c r="B20" s="1275"/>
      <c r="C20" s="1275"/>
      <c r="D20" s="1275"/>
      <c r="E20" s="1275"/>
      <c r="F20" s="1275"/>
      <c r="G20" s="1275"/>
      <c r="H20" s="1275"/>
      <c r="I20" s="1275"/>
      <c r="J20" s="1275"/>
      <c r="K20" s="1275"/>
      <c r="L20" s="1275"/>
      <c r="M20" s="1275"/>
      <c r="N20" s="1275"/>
      <c r="O20" s="1275"/>
      <c r="P20" s="1275"/>
      <c r="Q20" s="1275"/>
      <c r="R20" s="1275"/>
      <c r="S20" s="1275"/>
      <c r="T20" s="1275"/>
      <c r="U20" s="1275"/>
      <c r="V20" s="1275"/>
      <c r="W20" s="1275"/>
      <c r="X20" s="1275"/>
      <c r="Y20" s="1275"/>
      <c r="Z20" s="1275"/>
      <c r="AA20" s="1275"/>
      <c r="AB20" s="1275"/>
      <c r="AC20" s="1275"/>
      <c r="AD20" s="1275"/>
    </row>
    <row r="21" spans="1:30" s="60" customFormat="1" ht="13.2" customHeight="1">
      <c r="A21" s="1275"/>
      <c r="B21" s="1275"/>
      <c r="C21" s="1275"/>
      <c r="D21" s="1275"/>
      <c r="E21" s="1275"/>
      <c r="F21" s="1275"/>
      <c r="G21" s="1275"/>
      <c r="H21" s="1275"/>
      <c r="I21" s="1275"/>
      <c r="J21" s="1275"/>
      <c r="K21" s="1275"/>
      <c r="L21" s="1275"/>
      <c r="M21" s="1275"/>
      <c r="N21" s="1275"/>
      <c r="O21" s="1275"/>
      <c r="P21" s="1275"/>
      <c r="Q21" s="1275"/>
      <c r="R21" s="1275"/>
      <c r="S21" s="1275"/>
      <c r="T21" s="1275"/>
      <c r="U21" s="1275"/>
      <c r="V21" s="1275"/>
      <c r="W21" s="1275"/>
      <c r="X21" s="1275"/>
      <c r="Y21" s="1275"/>
      <c r="Z21" s="1275"/>
      <c r="AA21" s="1275"/>
      <c r="AB21" s="1275"/>
      <c r="AC21" s="1275"/>
      <c r="AD21" s="1275"/>
    </row>
    <row r="22" spans="1:30" s="60" customFormat="1" ht="13.2" customHeight="1">
      <c r="A22" s="1275"/>
      <c r="B22" s="1275"/>
      <c r="C22" s="1275"/>
      <c r="D22" s="1275"/>
      <c r="E22" s="1275"/>
      <c r="F22" s="1275"/>
      <c r="G22" s="1275"/>
      <c r="H22" s="1275"/>
      <c r="I22" s="1275"/>
      <c r="J22" s="1275"/>
      <c r="K22" s="1275"/>
      <c r="L22" s="1275"/>
      <c r="M22" s="1275"/>
      <c r="N22" s="1275"/>
      <c r="O22" s="1275"/>
      <c r="P22" s="1275"/>
      <c r="Q22" s="1275"/>
      <c r="R22" s="1275"/>
      <c r="S22" s="1275"/>
      <c r="T22" s="1275"/>
      <c r="U22" s="1275"/>
      <c r="V22" s="1275"/>
      <c r="W22" s="1275"/>
      <c r="X22" s="1275"/>
      <c r="Y22" s="1275"/>
      <c r="Z22" s="1275"/>
      <c r="AA22" s="1275"/>
      <c r="AB22" s="1275"/>
      <c r="AC22" s="1275"/>
      <c r="AD22" s="1275"/>
    </row>
    <row r="23" spans="1:30" s="60" customFormat="1" ht="13.2" customHeight="1">
      <c r="A23" s="1275"/>
      <c r="B23" s="1275"/>
      <c r="C23" s="1275"/>
      <c r="D23" s="1275"/>
      <c r="E23" s="1275"/>
      <c r="F23" s="1275"/>
      <c r="G23" s="1275"/>
      <c r="H23" s="1275"/>
      <c r="I23" s="1275"/>
      <c r="J23" s="1275"/>
      <c r="K23" s="1275"/>
      <c r="L23" s="1275"/>
      <c r="M23" s="1275"/>
      <c r="N23" s="1275"/>
      <c r="O23" s="1275"/>
      <c r="P23" s="1275"/>
      <c r="Q23" s="1275"/>
      <c r="R23" s="1275"/>
      <c r="S23" s="1275"/>
      <c r="T23" s="1275"/>
      <c r="U23" s="1275"/>
      <c r="V23" s="1275"/>
      <c r="W23" s="1275"/>
      <c r="X23" s="1275"/>
      <c r="Y23" s="1275"/>
      <c r="Z23" s="1275"/>
      <c r="AA23" s="1275"/>
      <c r="AB23" s="1275"/>
      <c r="AC23" s="1275"/>
      <c r="AD23" s="1275"/>
    </row>
    <row r="24" spans="1:30" s="60" customFormat="1" ht="13.2" customHeight="1">
      <c r="A24" s="1275"/>
      <c r="B24" s="1275"/>
      <c r="C24" s="1275"/>
      <c r="D24" s="1275"/>
      <c r="E24" s="1275"/>
      <c r="F24" s="1275"/>
      <c r="G24" s="1275"/>
      <c r="H24" s="1275"/>
      <c r="I24" s="1275"/>
      <c r="J24" s="1275"/>
      <c r="K24" s="1275"/>
      <c r="L24" s="1275"/>
      <c r="M24" s="1275"/>
      <c r="N24" s="1275"/>
      <c r="O24" s="1275"/>
      <c r="P24" s="1275"/>
      <c r="Q24" s="1275"/>
      <c r="R24" s="1275"/>
      <c r="S24" s="1275"/>
      <c r="T24" s="1275"/>
      <c r="U24" s="1275"/>
      <c r="V24" s="1275"/>
      <c r="W24" s="1275"/>
      <c r="X24" s="1275"/>
      <c r="Y24" s="1275"/>
      <c r="Z24" s="1275"/>
      <c r="AA24" s="1275"/>
      <c r="AB24" s="1275"/>
      <c r="AC24" s="1275"/>
      <c r="AD24" s="1275"/>
    </row>
    <row r="25" spans="1:30" s="60" customFormat="1" ht="13.2" customHeight="1">
      <c r="A25" s="1275"/>
      <c r="B25" s="1275"/>
      <c r="C25" s="1275"/>
      <c r="D25" s="1275"/>
      <c r="E25" s="1275"/>
      <c r="F25" s="1275"/>
      <c r="G25" s="1275"/>
      <c r="H25" s="1275"/>
      <c r="I25" s="1275"/>
      <c r="J25" s="1275"/>
      <c r="K25" s="1275"/>
      <c r="L25" s="1275"/>
      <c r="M25" s="1275"/>
      <c r="N25" s="1275"/>
      <c r="O25" s="1275"/>
      <c r="P25" s="1275"/>
      <c r="Q25" s="1275"/>
      <c r="R25" s="1275"/>
      <c r="S25" s="1275"/>
      <c r="T25" s="1275"/>
      <c r="U25" s="1275"/>
      <c r="V25" s="1275"/>
      <c r="W25" s="1275"/>
      <c r="X25" s="1275"/>
      <c r="Y25" s="1275"/>
      <c r="Z25" s="1275"/>
      <c r="AA25" s="1275"/>
      <c r="AB25" s="1275"/>
      <c r="AC25" s="1275"/>
      <c r="AD25" s="1275"/>
    </row>
    <row r="26" spans="1:30" s="60" customFormat="1" ht="13.2" customHeight="1">
      <c r="A26" s="1275"/>
      <c r="B26" s="1275"/>
      <c r="C26" s="1275"/>
      <c r="D26" s="1275"/>
      <c r="E26" s="1275"/>
      <c r="F26" s="1275"/>
      <c r="G26" s="1275"/>
      <c r="H26" s="1275"/>
      <c r="I26" s="1275"/>
      <c r="J26" s="1275"/>
      <c r="K26" s="1275"/>
      <c r="L26" s="1275"/>
      <c r="M26" s="1275"/>
      <c r="N26" s="1275"/>
      <c r="O26" s="1275"/>
      <c r="P26" s="1275"/>
      <c r="Q26" s="1275"/>
      <c r="R26" s="1275"/>
      <c r="S26" s="1275"/>
      <c r="T26" s="1275"/>
      <c r="U26" s="1275"/>
      <c r="V26" s="1275"/>
      <c r="W26" s="1275"/>
      <c r="X26" s="1275"/>
      <c r="Y26" s="1275"/>
      <c r="Z26" s="1275"/>
      <c r="AA26" s="1275"/>
      <c r="AB26" s="1275"/>
      <c r="AC26" s="1275"/>
      <c r="AD26" s="1275"/>
    </row>
    <row r="27" spans="1:30" s="60" customFormat="1" ht="13.2" customHeight="1">
      <c r="A27" s="1275"/>
      <c r="B27" s="1275"/>
      <c r="C27" s="1275"/>
      <c r="D27" s="1275"/>
      <c r="E27" s="1275"/>
      <c r="F27" s="1275"/>
      <c r="G27" s="1275"/>
      <c r="H27" s="1275"/>
      <c r="I27" s="1275"/>
      <c r="J27" s="1275"/>
      <c r="K27" s="1275"/>
      <c r="L27" s="1275"/>
      <c r="M27" s="1275"/>
      <c r="N27" s="1275"/>
      <c r="O27" s="1275"/>
      <c r="P27" s="1275"/>
      <c r="Q27" s="1275"/>
      <c r="R27" s="1275"/>
      <c r="S27" s="1275"/>
      <c r="T27" s="1275"/>
      <c r="U27" s="1275"/>
      <c r="V27" s="1275"/>
      <c r="W27" s="1275"/>
      <c r="X27" s="1275"/>
      <c r="Y27" s="1275"/>
      <c r="Z27" s="1275"/>
      <c r="AA27" s="1275"/>
      <c r="AB27" s="1275"/>
      <c r="AC27" s="1275"/>
      <c r="AD27" s="1275"/>
    </row>
    <row r="28" spans="1:30" s="60" customFormat="1" ht="13.2" customHeight="1">
      <c r="A28" s="1275"/>
      <c r="B28" s="1275"/>
      <c r="C28" s="1275"/>
      <c r="D28" s="1275"/>
      <c r="E28" s="1275"/>
      <c r="F28" s="1275"/>
      <c r="G28" s="1275"/>
      <c r="H28" s="1275"/>
      <c r="I28" s="1275"/>
      <c r="J28" s="1275"/>
      <c r="K28" s="1275"/>
      <c r="L28" s="1275"/>
      <c r="M28" s="1275"/>
      <c r="N28" s="1275"/>
      <c r="O28" s="1275"/>
      <c r="P28" s="1275"/>
      <c r="Q28" s="1275"/>
      <c r="R28" s="1275"/>
      <c r="S28" s="1275"/>
      <c r="T28" s="1275"/>
      <c r="U28" s="1275"/>
      <c r="V28" s="1275"/>
      <c r="W28" s="1275"/>
      <c r="X28" s="1275"/>
      <c r="Y28" s="1275"/>
      <c r="Z28" s="1275"/>
      <c r="AA28" s="1275"/>
      <c r="AB28" s="1275"/>
      <c r="AC28" s="1275"/>
      <c r="AD28" s="1275"/>
    </row>
    <row r="29" spans="1:30" s="60" customFormat="1" ht="13.2" customHeight="1">
      <c r="A29" s="217"/>
      <c r="B29" s="217"/>
      <c r="C29" s="217"/>
      <c r="D29" s="217"/>
      <c r="E29" s="217"/>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row>
    <row r="30" spans="1:30" s="60" customFormat="1" ht="13.2"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row>
    <row r="31" spans="1:30" s="60" customFormat="1" ht="13.2" customHeight="1">
      <c r="A31" s="217"/>
      <c r="B31" s="217"/>
      <c r="C31" s="217"/>
      <c r="D31" s="217"/>
      <c r="E31" s="217"/>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row>
    <row r="32" spans="1:30" s="60" customFormat="1" ht="13.2" customHeight="1">
      <c r="A32" s="217"/>
      <c r="B32" s="217"/>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row>
    <row r="33" spans="1:30" s="60" customFormat="1" ht="13.2" customHeight="1">
      <c r="A33" s="217"/>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row>
    <row r="34" spans="1:30" s="60" customFormat="1" ht="13.2" customHeight="1">
      <c r="A34" s="217"/>
      <c r="B34" s="217"/>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row>
    <row r="35" spans="1:30" s="60" customFormat="1" ht="13.2" customHeight="1">
      <c r="A35" s="217"/>
      <c r="B35" s="217"/>
      <c r="C35" s="217"/>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row>
    <row r="36" spans="1:30" s="60" customFormat="1" ht="13.2"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row>
    <row r="37" spans="1:30" s="60" customFormat="1" ht="13.2" customHeight="1">
      <c r="A37" s="217"/>
      <c r="B37" s="217"/>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row>
    <row r="38" spans="1:30" s="60" customFormat="1" ht="13.2" customHeight="1">
      <c r="A38" s="217"/>
      <c r="B38" s="217"/>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row>
    <row r="39" spans="1:30" s="60" customFormat="1" ht="13.2" customHeight="1">
      <c r="A39" s="217"/>
      <c r="B39" s="217"/>
      <c r="C39" s="217"/>
      <c r="D39" s="217"/>
      <c r="E39" s="217"/>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row>
    <row r="40" spans="1:30" ht="13.2" customHeight="1">
      <c r="A40" s="583" t="s">
        <v>796</v>
      </c>
      <c r="B40" s="1279" t="s">
        <v>41</v>
      </c>
      <c r="C40" s="1280"/>
      <c r="D40" s="2134"/>
      <c r="E40" s="61" t="s">
        <v>42</v>
      </c>
      <c r="F40" s="995" t="s">
        <v>43</v>
      </c>
      <c r="G40" s="995"/>
      <c r="H40" s="995"/>
      <c r="I40" s="995"/>
      <c r="J40" s="995"/>
      <c r="K40" s="995"/>
      <c r="L40" s="995"/>
      <c r="M40" s="995"/>
      <c r="N40" s="995"/>
      <c r="O40" s="995"/>
      <c r="P40" s="995"/>
      <c r="Q40" s="995"/>
      <c r="R40" s="995"/>
      <c r="S40" s="995"/>
      <c r="T40" s="995"/>
      <c r="U40" s="995"/>
      <c r="V40" s="995"/>
      <c r="W40" s="995"/>
      <c r="X40" s="995"/>
      <c r="Y40" s="995"/>
      <c r="Z40" s="995"/>
      <c r="AA40" s="996"/>
      <c r="AB40" s="1282" t="s">
        <v>797</v>
      </c>
      <c r="AC40" s="1283"/>
      <c r="AD40" s="1284"/>
    </row>
    <row r="41" spans="1:30" ht="13.2" customHeight="1">
      <c r="A41" s="1084" t="s">
        <v>798</v>
      </c>
      <c r="B41" s="78">
        <v>1</v>
      </c>
      <c r="C41" s="1266" t="s">
        <v>799</v>
      </c>
      <c r="D41" s="1109" t="s">
        <v>59</v>
      </c>
      <c r="E41" s="1084" t="s">
        <v>800</v>
      </c>
      <c r="G41" s="1894" t="s">
        <v>49</v>
      </c>
      <c r="H41" s="1894"/>
      <c r="I41" s="1894"/>
      <c r="J41" s="1894"/>
      <c r="K41" s="1894"/>
      <c r="L41" s="1894"/>
      <c r="M41" s="1895"/>
      <c r="N41" s="1076" t="s">
        <v>801</v>
      </c>
      <c r="O41" s="1076"/>
      <c r="P41" s="1076"/>
      <c r="Q41" s="1076"/>
      <c r="R41" s="1076"/>
      <c r="S41" s="1076"/>
      <c r="T41" s="1076"/>
      <c r="U41" s="1076"/>
      <c r="V41" s="1076"/>
      <c r="AB41" s="1225" t="s">
        <v>220</v>
      </c>
      <c r="AC41" s="1226"/>
      <c r="AD41" s="1227"/>
    </row>
    <row r="42" spans="1:30" ht="13.2" customHeight="1">
      <c r="A42" s="1084"/>
      <c r="B42" s="78"/>
      <c r="C42" s="1266"/>
      <c r="D42" s="1109"/>
      <c r="E42" s="1084"/>
      <c r="G42" s="1894"/>
      <c r="H42" s="1894"/>
      <c r="I42" s="1894"/>
      <c r="J42" s="1894"/>
      <c r="K42" s="1894"/>
      <c r="L42" s="1894"/>
      <c r="M42" s="1895"/>
      <c r="N42" s="1076"/>
      <c r="O42" s="1076"/>
      <c r="P42" s="1076"/>
      <c r="Q42" s="1076"/>
      <c r="R42" s="1076"/>
      <c r="S42" s="1076"/>
      <c r="T42" s="1076"/>
      <c r="U42" s="1076"/>
      <c r="V42" s="1076"/>
      <c r="AB42" s="1225"/>
      <c r="AC42" s="1226"/>
      <c r="AD42" s="1227"/>
    </row>
    <row r="43" spans="1:30" ht="13.2" customHeight="1">
      <c r="A43" s="1084"/>
      <c r="B43" s="78"/>
      <c r="C43" s="1266"/>
      <c r="D43" s="1109"/>
      <c r="E43" s="1084"/>
      <c r="G43" s="199"/>
      <c r="H43" s="199"/>
      <c r="I43" s="199"/>
      <c r="J43" s="199"/>
      <c r="K43" s="199"/>
      <c r="L43" s="199"/>
      <c r="M43" s="199"/>
      <c r="N43" s="199"/>
      <c r="O43" s="199"/>
      <c r="P43" s="199"/>
      <c r="Q43" s="199"/>
      <c r="R43" s="199"/>
      <c r="S43" s="199"/>
      <c r="T43" s="199"/>
      <c r="U43" s="199"/>
      <c r="V43" s="199"/>
      <c r="W43" s="199"/>
      <c r="X43" s="199"/>
      <c r="Y43" s="199"/>
      <c r="AB43" s="1225"/>
      <c r="AC43" s="1226"/>
      <c r="AD43" s="1227"/>
    </row>
    <row r="44" spans="1:30" ht="13.2" customHeight="1">
      <c r="A44" s="220"/>
      <c r="B44" s="78"/>
      <c r="C44" s="113"/>
      <c r="D44" s="86"/>
      <c r="E44" s="1084"/>
      <c r="G44" s="199"/>
      <c r="H44" s="199"/>
      <c r="I44" s="199"/>
      <c r="J44" s="199"/>
      <c r="K44" s="199"/>
      <c r="L44" s="199"/>
      <c r="M44" s="199"/>
      <c r="N44" s="199"/>
      <c r="O44" s="199"/>
      <c r="P44" s="199"/>
      <c r="Q44" s="199"/>
      <c r="R44" s="199"/>
      <c r="S44" s="199"/>
      <c r="T44" s="199"/>
      <c r="U44" s="199"/>
      <c r="V44" s="199"/>
      <c r="W44" s="199"/>
      <c r="X44" s="199"/>
      <c r="Y44" s="199"/>
      <c r="AB44" s="110"/>
      <c r="AC44" s="111"/>
      <c r="AD44" s="112"/>
    </row>
    <row r="45" spans="1:30" ht="13.2" customHeight="1">
      <c r="A45" s="220"/>
      <c r="B45" s="78"/>
      <c r="C45" s="113"/>
      <c r="D45" s="86"/>
      <c r="E45" s="1084"/>
      <c r="G45" s="199"/>
      <c r="H45" s="199"/>
      <c r="I45" s="199"/>
      <c r="J45" s="199"/>
      <c r="K45" s="199"/>
      <c r="L45" s="199"/>
      <c r="M45" s="199"/>
      <c r="N45" s="199"/>
      <c r="O45" s="199"/>
      <c r="P45" s="199"/>
      <c r="Q45" s="199"/>
      <c r="R45" s="199"/>
      <c r="S45" s="199"/>
      <c r="T45" s="199"/>
      <c r="U45" s="199"/>
      <c r="V45" s="199"/>
      <c r="W45" s="199"/>
      <c r="X45" s="199"/>
      <c r="Y45" s="199"/>
      <c r="AB45" s="110"/>
      <c r="AC45" s="111"/>
      <c r="AD45" s="112"/>
    </row>
    <row r="46" spans="1:30" ht="13.2" customHeight="1">
      <c r="A46" s="220"/>
      <c r="B46" s="78"/>
      <c r="C46" s="113"/>
      <c r="D46" s="233"/>
      <c r="E46" s="239"/>
      <c r="F46" s="691"/>
      <c r="G46" s="691"/>
      <c r="H46" s="691"/>
      <c r="I46" s="691"/>
      <c r="J46" s="691"/>
      <c r="K46" s="691"/>
      <c r="L46" s="691"/>
      <c r="M46" s="691"/>
      <c r="N46" s="691"/>
      <c r="O46" s="691"/>
      <c r="P46" s="691"/>
      <c r="Q46" s="691"/>
      <c r="R46" s="691"/>
      <c r="S46" s="691"/>
      <c r="T46" s="691"/>
      <c r="U46" s="691"/>
      <c r="V46" s="691"/>
      <c r="W46" s="691"/>
      <c r="X46" s="691"/>
      <c r="Y46" s="691"/>
      <c r="Z46" s="691"/>
      <c r="AA46" s="691"/>
      <c r="AB46" s="692"/>
      <c r="AC46" s="693"/>
      <c r="AD46" s="694"/>
    </row>
    <row r="47" spans="1:30" ht="13.2" customHeight="1">
      <c r="A47" s="220"/>
      <c r="B47" s="78"/>
      <c r="C47" s="695"/>
      <c r="D47" s="86" t="s">
        <v>802</v>
      </c>
      <c r="E47" s="1084" t="s">
        <v>803</v>
      </c>
      <c r="F47" s="199"/>
      <c r="G47" s="1448" t="s">
        <v>804</v>
      </c>
      <c r="H47" s="1448"/>
      <c r="I47" s="1448"/>
      <c r="J47" s="1448"/>
      <c r="K47" s="1448"/>
      <c r="L47" s="1448"/>
      <c r="M47" s="1448"/>
      <c r="N47" s="1448"/>
      <c r="O47" s="1448"/>
      <c r="P47" s="1448"/>
      <c r="Q47" s="1448"/>
      <c r="R47" s="1448"/>
      <c r="S47" s="1448"/>
      <c r="T47" s="1448"/>
      <c r="U47" s="1448"/>
      <c r="V47" s="1448"/>
      <c r="W47" s="114"/>
      <c r="X47" s="114"/>
      <c r="Y47" s="114"/>
      <c r="Z47" s="114"/>
      <c r="AA47" s="199"/>
      <c r="AB47" s="1225" t="s">
        <v>805</v>
      </c>
      <c r="AC47" s="1226"/>
      <c r="AD47" s="1227"/>
    </row>
    <row r="48" spans="1:30" ht="13.2" customHeight="1">
      <c r="A48" s="220"/>
      <c r="B48" s="78"/>
      <c r="C48" s="113"/>
      <c r="D48" s="696"/>
      <c r="E48" s="1084"/>
      <c r="F48" s="199"/>
      <c r="G48" s="1931" t="s">
        <v>806</v>
      </c>
      <c r="H48" s="1931"/>
      <c r="I48" s="1931"/>
      <c r="J48" s="1931"/>
      <c r="K48" s="1931"/>
      <c r="L48" s="1931"/>
      <c r="M48" s="1932"/>
      <c r="N48" s="1076" t="s">
        <v>807</v>
      </c>
      <c r="O48" s="1076"/>
      <c r="P48" s="1076"/>
      <c r="Q48" s="1076"/>
      <c r="R48" s="1076"/>
      <c r="S48" s="1076"/>
      <c r="T48" s="1076"/>
      <c r="U48" s="1076"/>
      <c r="V48" s="1076"/>
      <c r="W48" s="1076"/>
      <c r="X48" s="1076"/>
      <c r="Y48" s="1076"/>
      <c r="Z48" s="1076"/>
      <c r="AA48" s="199"/>
      <c r="AB48" s="1225"/>
      <c r="AC48" s="1226"/>
      <c r="AD48" s="1227"/>
    </row>
    <row r="49" spans="1:30" ht="13.2" customHeight="1">
      <c r="A49" s="220"/>
      <c r="B49" s="78"/>
      <c r="C49" s="113"/>
      <c r="D49" s="696"/>
      <c r="E49" s="1084"/>
      <c r="F49" s="199"/>
      <c r="G49" s="1931"/>
      <c r="H49" s="1931"/>
      <c r="I49" s="1931"/>
      <c r="J49" s="1931"/>
      <c r="K49" s="1931"/>
      <c r="L49" s="1931"/>
      <c r="M49" s="1932"/>
      <c r="N49" s="1076"/>
      <c r="O49" s="1076"/>
      <c r="P49" s="1076"/>
      <c r="Q49" s="1076"/>
      <c r="R49" s="1076"/>
      <c r="S49" s="1076"/>
      <c r="T49" s="1076"/>
      <c r="U49" s="1076"/>
      <c r="V49" s="1076"/>
      <c r="W49" s="1076"/>
      <c r="X49" s="1076"/>
      <c r="Y49" s="1076"/>
      <c r="Z49" s="1076"/>
      <c r="AA49" s="199"/>
      <c r="AB49" s="75"/>
      <c r="AC49" s="76"/>
      <c r="AD49" s="77"/>
    </row>
    <row r="50" spans="1:30" ht="13.2" customHeight="1">
      <c r="A50" s="220"/>
      <c r="B50" s="78"/>
      <c r="C50" s="113"/>
      <c r="D50" s="233"/>
      <c r="E50" s="697"/>
      <c r="F50" s="199"/>
      <c r="AB50" s="75"/>
      <c r="AC50" s="76"/>
      <c r="AD50" s="77"/>
    </row>
    <row r="51" spans="1:30" ht="13.2" customHeight="1">
      <c r="A51" s="220"/>
      <c r="B51" s="78"/>
      <c r="C51" s="113"/>
      <c r="D51" s="233"/>
      <c r="E51" s="697"/>
      <c r="F51" s="199"/>
      <c r="H51" s="2128" t="s">
        <v>808</v>
      </c>
      <c r="I51" s="2129"/>
      <c r="J51" s="2129"/>
      <c r="K51" s="2129"/>
      <c r="L51" s="2129"/>
      <c r="M51" s="2129"/>
      <c r="N51" s="2129"/>
      <c r="O51" s="2129"/>
      <c r="P51" s="2129"/>
      <c r="Q51" s="2130"/>
      <c r="R51" s="1129" t="s">
        <v>162</v>
      </c>
      <c r="S51" s="1129"/>
      <c r="T51" s="1129"/>
      <c r="U51" s="1129"/>
      <c r="V51" s="1129"/>
      <c r="W51" s="1129"/>
      <c r="AB51" s="75"/>
      <c r="AC51" s="76"/>
      <c r="AD51" s="77"/>
    </row>
    <row r="52" spans="1:30" ht="13.2" customHeight="1">
      <c r="A52" s="220"/>
      <c r="B52" s="78"/>
      <c r="C52" s="113"/>
      <c r="D52" s="233"/>
      <c r="E52" s="697"/>
      <c r="F52" s="199"/>
      <c r="H52" s="2131"/>
      <c r="I52" s="2132"/>
      <c r="J52" s="2132"/>
      <c r="K52" s="2132"/>
      <c r="L52" s="2132"/>
      <c r="M52" s="2132"/>
      <c r="N52" s="2132"/>
      <c r="O52" s="2132"/>
      <c r="P52" s="2132"/>
      <c r="Q52" s="2133"/>
      <c r="R52" s="1129"/>
      <c r="S52" s="1129"/>
      <c r="T52" s="1129"/>
      <c r="U52" s="1129"/>
      <c r="V52" s="1129"/>
      <c r="W52" s="1129"/>
      <c r="AB52" s="75"/>
      <c r="AC52" s="76"/>
      <c r="AD52" s="77"/>
    </row>
    <row r="53" spans="1:30" ht="13.2" customHeight="1">
      <c r="A53" s="220"/>
      <c r="B53" s="78"/>
      <c r="C53" s="113"/>
      <c r="D53" s="233"/>
      <c r="E53" s="697"/>
      <c r="F53" s="199"/>
      <c r="AB53" s="110"/>
      <c r="AC53" s="111"/>
      <c r="AD53" s="112"/>
    </row>
    <row r="54" spans="1:30" ht="13.2" customHeight="1">
      <c r="A54" s="220"/>
      <c r="B54" s="78"/>
      <c r="C54" s="113"/>
      <c r="D54" s="86" t="s">
        <v>802</v>
      </c>
      <c r="E54" s="697"/>
      <c r="F54" s="199"/>
      <c r="G54" s="1448" t="s">
        <v>809</v>
      </c>
      <c r="H54" s="1448"/>
      <c r="I54" s="1448"/>
      <c r="J54" s="1448"/>
      <c r="K54" s="1448"/>
      <c r="L54" s="1448"/>
      <c r="M54" s="1448"/>
      <c r="N54" s="1448"/>
      <c r="O54" s="1448"/>
      <c r="P54" s="1448"/>
      <c r="Q54" s="1448"/>
      <c r="R54" s="1448"/>
      <c r="S54" s="1448"/>
      <c r="T54" s="1448"/>
      <c r="U54" s="1448"/>
      <c r="V54" s="1448"/>
      <c r="W54" s="1448"/>
      <c r="X54" s="1448"/>
      <c r="Y54" s="1448"/>
      <c r="Z54" s="1448"/>
      <c r="AA54" s="199"/>
      <c r="AB54" s="1225" t="s">
        <v>805</v>
      </c>
      <c r="AC54" s="1226"/>
      <c r="AD54" s="1227"/>
    </row>
    <row r="55" spans="1:30" ht="13.2" customHeight="1">
      <c r="A55" s="220"/>
      <c r="B55" s="78"/>
      <c r="C55" s="113"/>
      <c r="D55" s="233"/>
      <c r="E55" s="697"/>
      <c r="F55" s="199"/>
      <c r="G55" s="1448"/>
      <c r="H55" s="1448"/>
      <c r="I55" s="1448"/>
      <c r="J55" s="1448"/>
      <c r="K55" s="1448"/>
      <c r="L55" s="1448"/>
      <c r="M55" s="1448"/>
      <c r="N55" s="1448"/>
      <c r="O55" s="1448"/>
      <c r="P55" s="1448"/>
      <c r="Q55" s="1448"/>
      <c r="R55" s="1448"/>
      <c r="S55" s="1448"/>
      <c r="T55" s="1448"/>
      <c r="U55" s="1448"/>
      <c r="V55" s="1448"/>
      <c r="W55" s="1448"/>
      <c r="X55" s="1448"/>
      <c r="Y55" s="1448"/>
      <c r="Z55" s="1448"/>
      <c r="AA55" s="199"/>
      <c r="AB55" s="1225"/>
      <c r="AC55" s="1226"/>
      <c r="AD55" s="1227"/>
    </row>
    <row r="56" spans="1:30" ht="13.2" customHeight="1">
      <c r="A56" s="220"/>
      <c r="B56" s="78"/>
      <c r="C56" s="113"/>
      <c r="D56" s="233"/>
      <c r="E56" s="697"/>
      <c r="F56" s="199"/>
      <c r="G56" s="1931" t="s">
        <v>806</v>
      </c>
      <c r="H56" s="1931"/>
      <c r="I56" s="1931"/>
      <c r="J56" s="1931"/>
      <c r="K56" s="1931"/>
      <c r="L56" s="1931"/>
      <c r="M56" s="1932"/>
      <c r="N56" s="1076" t="s">
        <v>807</v>
      </c>
      <c r="O56" s="1076"/>
      <c r="P56" s="1076"/>
      <c r="Q56" s="1076"/>
      <c r="R56" s="1076"/>
      <c r="S56" s="1076"/>
      <c r="T56" s="1076"/>
      <c r="U56" s="1076"/>
      <c r="V56" s="1076"/>
      <c r="W56" s="1076"/>
      <c r="X56" s="1076"/>
      <c r="Y56" s="1076"/>
      <c r="Z56" s="1076"/>
      <c r="AA56" s="199"/>
      <c r="AB56" s="75"/>
      <c r="AC56" s="76"/>
      <c r="AD56" s="77"/>
    </row>
    <row r="57" spans="1:30" ht="13.2" customHeight="1">
      <c r="A57" s="220"/>
      <c r="B57" s="78"/>
      <c r="C57" s="113"/>
      <c r="D57" s="233"/>
      <c r="E57" s="697"/>
      <c r="F57" s="199"/>
      <c r="G57" s="1931"/>
      <c r="H57" s="1931"/>
      <c r="I57" s="1931"/>
      <c r="J57" s="1931"/>
      <c r="K57" s="1931"/>
      <c r="L57" s="1931"/>
      <c r="M57" s="1932"/>
      <c r="N57" s="1076"/>
      <c r="O57" s="1076"/>
      <c r="P57" s="1076"/>
      <c r="Q57" s="1076"/>
      <c r="R57" s="1076"/>
      <c r="S57" s="1076"/>
      <c r="T57" s="1076"/>
      <c r="U57" s="1076"/>
      <c r="V57" s="1076"/>
      <c r="W57" s="1076"/>
      <c r="X57" s="1076"/>
      <c r="Y57" s="1076"/>
      <c r="Z57" s="1076"/>
      <c r="AA57" s="199"/>
      <c r="AB57" s="75"/>
      <c r="AC57" s="76"/>
      <c r="AD57" s="77"/>
    </row>
    <row r="58" spans="1:30" ht="13.2" customHeight="1">
      <c r="A58" s="220"/>
      <c r="B58" s="78"/>
      <c r="C58" s="113"/>
      <c r="D58" s="233"/>
      <c r="E58" s="697"/>
      <c r="F58" s="698"/>
      <c r="G58" s="254"/>
      <c r="H58" s="699"/>
      <c r="I58" s="699"/>
      <c r="J58" s="699"/>
      <c r="K58" s="699"/>
      <c r="L58" s="699"/>
      <c r="M58" s="699"/>
      <c r="N58" s="699"/>
      <c r="O58" s="699"/>
      <c r="P58" s="699"/>
      <c r="Q58" s="699"/>
      <c r="R58" s="699"/>
      <c r="S58" s="699"/>
      <c r="T58" s="699"/>
      <c r="U58" s="699"/>
      <c r="V58" s="699"/>
      <c r="W58" s="699"/>
      <c r="X58" s="699"/>
      <c r="Y58" s="699"/>
      <c r="Z58" s="699"/>
      <c r="AA58" s="700"/>
      <c r="AB58" s="75"/>
      <c r="AC58" s="76"/>
      <c r="AD58" s="77"/>
    </row>
    <row r="59" spans="1:30" ht="13.2" customHeight="1">
      <c r="A59" s="220"/>
      <c r="B59" s="78"/>
      <c r="C59" s="113"/>
      <c r="D59" s="86" t="s">
        <v>802</v>
      </c>
      <c r="E59" s="697"/>
      <c r="F59" s="698"/>
      <c r="G59" s="1" t="s">
        <v>810</v>
      </c>
      <c r="W59" s="262"/>
      <c r="X59" s="262"/>
      <c r="Y59" s="262"/>
      <c r="Z59" s="262"/>
      <c r="AA59" s="700"/>
      <c r="AB59" s="1225" t="s">
        <v>805</v>
      </c>
      <c r="AC59" s="1226"/>
      <c r="AD59" s="1227"/>
    </row>
    <row r="60" spans="1:30" ht="13.2" customHeight="1">
      <c r="A60" s="220"/>
      <c r="B60" s="78"/>
      <c r="C60" s="113"/>
      <c r="D60" s="233"/>
      <c r="E60" s="697"/>
      <c r="F60" s="698"/>
      <c r="G60" s="1931" t="s">
        <v>806</v>
      </c>
      <c r="H60" s="1931"/>
      <c r="I60" s="1931"/>
      <c r="J60" s="1931"/>
      <c r="K60" s="1931"/>
      <c r="L60" s="1931"/>
      <c r="M60" s="1932"/>
      <c r="N60" s="1076" t="s">
        <v>811</v>
      </c>
      <c r="O60" s="1076"/>
      <c r="P60" s="1076"/>
      <c r="Q60" s="1076"/>
      <c r="R60" s="1076"/>
      <c r="S60" s="1076"/>
      <c r="T60" s="1076"/>
      <c r="U60" s="1076"/>
      <c r="V60" s="1076"/>
      <c r="W60" s="1076"/>
      <c r="X60" s="1076"/>
      <c r="Y60" s="1076"/>
      <c r="Z60" s="1076"/>
      <c r="AA60" s="700"/>
      <c r="AB60" s="1225"/>
      <c r="AC60" s="1226"/>
      <c r="AD60" s="1227"/>
    </row>
    <row r="61" spans="1:30" ht="13.2" customHeight="1">
      <c r="A61" s="220"/>
      <c r="B61" s="78"/>
      <c r="C61" s="113"/>
      <c r="D61" s="233"/>
      <c r="E61" s="697"/>
      <c r="F61" s="698"/>
      <c r="G61" s="1931"/>
      <c r="H61" s="1931"/>
      <c r="I61" s="1931"/>
      <c r="J61" s="1931"/>
      <c r="K61" s="1931"/>
      <c r="L61" s="1931"/>
      <c r="M61" s="1932"/>
      <c r="N61" s="1076"/>
      <c r="O61" s="1076"/>
      <c r="P61" s="1076"/>
      <c r="Q61" s="1076"/>
      <c r="R61" s="1076"/>
      <c r="S61" s="1076"/>
      <c r="T61" s="1076"/>
      <c r="U61" s="1076"/>
      <c r="V61" s="1076"/>
      <c r="W61" s="1076"/>
      <c r="X61" s="1076"/>
      <c r="Y61" s="1076"/>
      <c r="Z61" s="1076"/>
      <c r="AA61" s="700"/>
      <c r="AB61" s="75"/>
      <c r="AC61" s="76"/>
      <c r="AD61" s="77"/>
    </row>
    <row r="62" spans="1:30" ht="13.2" customHeight="1">
      <c r="A62" s="220"/>
      <c r="B62" s="78"/>
      <c r="C62" s="113"/>
      <c r="D62" s="233"/>
      <c r="E62" s="697"/>
      <c r="F62" s="698"/>
      <c r="W62" s="701"/>
      <c r="X62" s="701"/>
      <c r="Y62" s="701"/>
      <c r="Z62" s="701"/>
      <c r="AA62" s="702"/>
      <c r="AB62" s="75"/>
      <c r="AC62" s="76"/>
      <c r="AD62" s="77"/>
    </row>
    <row r="63" spans="1:30" ht="13.2" customHeight="1">
      <c r="A63" s="220"/>
      <c r="B63" s="78"/>
      <c r="C63" s="113"/>
      <c r="D63" s="86" t="s">
        <v>802</v>
      </c>
      <c r="E63" s="697"/>
      <c r="F63" s="698"/>
      <c r="G63" s="1" t="s">
        <v>812</v>
      </c>
      <c r="W63" s="701"/>
      <c r="X63" s="701"/>
      <c r="Y63" s="701"/>
      <c r="Z63" s="701"/>
      <c r="AA63" s="702"/>
      <c r="AB63" s="75"/>
      <c r="AC63" s="76"/>
      <c r="AD63" s="77"/>
    </row>
    <row r="64" spans="1:30" ht="13.2" customHeight="1">
      <c r="A64" s="220"/>
      <c r="B64" s="78"/>
      <c r="C64" s="113"/>
      <c r="D64" s="233"/>
      <c r="E64" s="697"/>
      <c r="F64" s="698"/>
      <c r="G64" s="1931" t="s">
        <v>806</v>
      </c>
      <c r="H64" s="1931"/>
      <c r="I64" s="1931"/>
      <c r="J64" s="1931"/>
      <c r="K64" s="1931"/>
      <c r="L64" s="1931"/>
      <c r="M64" s="1932"/>
      <c r="N64" s="1076" t="s">
        <v>807</v>
      </c>
      <c r="O64" s="1076"/>
      <c r="P64" s="1076"/>
      <c r="Q64" s="1076"/>
      <c r="R64" s="1076"/>
      <c r="S64" s="1076"/>
      <c r="T64" s="1076"/>
      <c r="U64" s="1076"/>
      <c r="V64" s="1076"/>
      <c r="W64" s="1076"/>
      <c r="X64" s="1076"/>
      <c r="Y64" s="1076"/>
      <c r="Z64" s="1076"/>
      <c r="AA64" s="700"/>
      <c r="AB64" s="1225" t="s">
        <v>805</v>
      </c>
      <c r="AC64" s="1226"/>
      <c r="AD64" s="1227"/>
    </row>
    <row r="65" spans="1:30" ht="13.2" customHeight="1">
      <c r="A65" s="220"/>
      <c r="B65" s="78"/>
      <c r="C65" s="113"/>
      <c r="D65" s="233"/>
      <c r="E65" s="697"/>
      <c r="F65" s="698"/>
      <c r="G65" s="1931"/>
      <c r="H65" s="1931"/>
      <c r="I65" s="1931"/>
      <c r="J65" s="1931"/>
      <c r="K65" s="1931"/>
      <c r="L65" s="1931"/>
      <c r="M65" s="1932"/>
      <c r="N65" s="1076"/>
      <c r="O65" s="1076"/>
      <c r="P65" s="1076"/>
      <c r="Q65" s="1076"/>
      <c r="R65" s="1076"/>
      <c r="S65" s="1076"/>
      <c r="T65" s="1076"/>
      <c r="U65" s="1076"/>
      <c r="V65" s="1076"/>
      <c r="W65" s="1076"/>
      <c r="X65" s="1076"/>
      <c r="Y65" s="1076"/>
      <c r="Z65" s="1076"/>
      <c r="AA65" s="700"/>
      <c r="AB65" s="1225"/>
      <c r="AC65" s="1226"/>
      <c r="AD65" s="1227"/>
    </row>
    <row r="66" spans="1:30" ht="13.2" customHeight="1">
      <c r="A66" s="220"/>
      <c r="B66" s="78"/>
      <c r="C66" s="113"/>
      <c r="D66" s="233"/>
      <c r="E66" s="697"/>
      <c r="F66" s="698"/>
      <c r="W66" s="262"/>
      <c r="X66" s="262"/>
      <c r="Y66" s="262"/>
      <c r="Z66" s="262"/>
      <c r="AA66" s="700"/>
      <c r="AB66" s="75"/>
      <c r="AC66" s="76"/>
      <c r="AD66" s="77"/>
    </row>
    <row r="67" spans="1:30" ht="13.2" customHeight="1">
      <c r="A67" s="220"/>
      <c r="B67" s="78"/>
      <c r="C67" s="113"/>
      <c r="D67" s="86"/>
      <c r="E67" s="162"/>
      <c r="F67" s="698"/>
      <c r="G67" s="703" t="s">
        <v>813</v>
      </c>
      <c r="H67" s="363"/>
      <c r="I67" s="363"/>
      <c r="J67" s="363"/>
      <c r="K67" s="364"/>
      <c r="L67" s="703" t="s">
        <v>814</v>
      </c>
      <c r="M67" s="363"/>
      <c r="N67" s="363"/>
      <c r="O67" s="363"/>
      <c r="P67" s="363"/>
      <c r="Q67" s="363"/>
      <c r="R67" s="363"/>
      <c r="S67" s="363"/>
      <c r="T67" s="363"/>
      <c r="U67" s="363"/>
      <c r="V67" s="364"/>
      <c r="W67" s="703" t="s">
        <v>815</v>
      </c>
      <c r="X67" s="575"/>
      <c r="Y67" s="575"/>
      <c r="Z67" s="576"/>
      <c r="AA67" s="700"/>
      <c r="AB67" s="110"/>
      <c r="AC67" s="111"/>
      <c r="AD67" s="112"/>
    </row>
    <row r="68" spans="1:30" ht="13.2" customHeight="1">
      <c r="A68" s="220"/>
      <c r="B68" s="78"/>
      <c r="C68" s="113"/>
      <c r="D68" s="86"/>
      <c r="E68" s="162"/>
      <c r="F68" s="698"/>
      <c r="G68" s="2119"/>
      <c r="H68" s="2120"/>
      <c r="I68" s="2120"/>
      <c r="J68" s="2120"/>
      <c r="K68" s="2121"/>
      <c r="L68" s="2122"/>
      <c r="M68" s="2123"/>
      <c r="N68" s="2123"/>
      <c r="O68" s="2123"/>
      <c r="P68" s="2123"/>
      <c r="Q68" s="2123"/>
      <c r="R68" s="2123"/>
      <c r="S68" s="2123"/>
      <c r="T68" s="2123"/>
      <c r="U68" s="2123"/>
      <c r="V68" s="2124"/>
      <c r="W68" s="2125"/>
      <c r="X68" s="2126"/>
      <c r="Y68" s="2126"/>
      <c r="Z68" s="2127"/>
      <c r="AA68" s="700"/>
      <c r="AB68" s="110"/>
      <c r="AC68" s="111"/>
      <c r="AD68" s="112"/>
    </row>
    <row r="69" spans="1:30" ht="13.2" customHeight="1">
      <c r="A69" s="220"/>
      <c r="B69" s="78"/>
      <c r="C69" s="113"/>
      <c r="D69" s="86"/>
      <c r="E69" s="162"/>
      <c r="F69" s="698"/>
      <c r="G69" s="2119"/>
      <c r="H69" s="2120"/>
      <c r="I69" s="2120"/>
      <c r="J69" s="2120"/>
      <c r="K69" s="2121"/>
      <c r="L69" s="2122"/>
      <c r="M69" s="2123"/>
      <c r="N69" s="2123"/>
      <c r="O69" s="2123"/>
      <c r="P69" s="2123"/>
      <c r="Q69" s="2123"/>
      <c r="R69" s="2123"/>
      <c r="S69" s="2123"/>
      <c r="T69" s="2123"/>
      <c r="U69" s="2123"/>
      <c r="V69" s="2124"/>
      <c r="W69" s="2125"/>
      <c r="X69" s="2126"/>
      <c r="Y69" s="2126"/>
      <c r="Z69" s="2127"/>
      <c r="AA69" s="700"/>
      <c r="AB69" s="110"/>
      <c r="AC69" s="111"/>
      <c r="AD69" s="112"/>
    </row>
    <row r="70" spans="1:30" ht="13.2" customHeight="1">
      <c r="A70" s="220"/>
      <c r="B70" s="78"/>
      <c r="C70" s="113"/>
      <c r="D70" s="86"/>
      <c r="E70" s="84"/>
      <c r="F70" s="698"/>
      <c r="G70" s="2117" t="s">
        <v>816</v>
      </c>
      <c r="H70" s="2118"/>
      <c r="I70" s="2118"/>
      <c r="J70" s="2118"/>
      <c r="K70" s="2118"/>
      <c r="L70" s="2118"/>
      <c r="M70" s="2118"/>
      <c r="N70" s="2118"/>
      <c r="O70" s="2118"/>
      <c r="P70" s="2118"/>
      <c r="Q70" s="2118"/>
      <c r="R70" s="2118"/>
      <c r="S70" s="2118"/>
      <c r="T70" s="2118"/>
      <c r="U70" s="2118"/>
      <c r="V70" s="2118"/>
      <c r="W70" s="2118"/>
      <c r="X70" s="2118"/>
      <c r="Y70" s="2118"/>
      <c r="Z70" s="2118"/>
      <c r="AA70" s="700"/>
      <c r="AB70" s="110"/>
      <c r="AC70" s="111"/>
      <c r="AD70" s="112"/>
    </row>
    <row r="71" spans="1:30" ht="13.2" customHeight="1">
      <c r="A71" s="220"/>
      <c r="B71" s="78"/>
      <c r="C71" s="113"/>
      <c r="D71" s="86"/>
      <c r="E71" s="84"/>
      <c r="F71" s="698"/>
      <c r="G71" s="1497"/>
      <c r="H71" s="1920"/>
      <c r="I71" s="1920"/>
      <c r="J71" s="1920"/>
      <c r="K71" s="1920"/>
      <c r="L71" s="1920"/>
      <c r="M71" s="1920"/>
      <c r="N71" s="1920"/>
      <c r="O71" s="1920"/>
      <c r="P71" s="1920"/>
      <c r="Q71" s="1920"/>
      <c r="R71" s="1920"/>
      <c r="S71" s="1920"/>
      <c r="T71" s="1920"/>
      <c r="U71" s="1920"/>
      <c r="V71" s="1920"/>
      <c r="W71" s="1920"/>
      <c r="X71" s="1920"/>
      <c r="Y71" s="1920"/>
      <c r="Z71" s="1921"/>
      <c r="AA71" s="700"/>
      <c r="AB71" s="110"/>
      <c r="AC71" s="111"/>
      <c r="AD71" s="112"/>
    </row>
    <row r="72" spans="1:30" ht="13.2" customHeight="1">
      <c r="A72" s="220"/>
      <c r="B72" s="78"/>
      <c r="C72" s="113"/>
      <c r="D72" s="86"/>
      <c r="E72" s="84"/>
      <c r="F72" s="698"/>
      <c r="G72" s="1922"/>
      <c r="H72" s="1923"/>
      <c r="I72" s="1923"/>
      <c r="J72" s="1923"/>
      <c r="K72" s="1923"/>
      <c r="L72" s="1923"/>
      <c r="M72" s="1923"/>
      <c r="N72" s="1923"/>
      <c r="O72" s="1923"/>
      <c r="P72" s="1923"/>
      <c r="Q72" s="1923"/>
      <c r="R72" s="1923"/>
      <c r="S72" s="1923"/>
      <c r="T72" s="1923"/>
      <c r="U72" s="1923"/>
      <c r="V72" s="1923"/>
      <c r="W72" s="1923"/>
      <c r="X72" s="1923"/>
      <c r="Y72" s="1923"/>
      <c r="Z72" s="1924"/>
      <c r="AA72" s="700"/>
      <c r="AB72" s="110"/>
      <c r="AC72" s="111"/>
      <c r="AD72" s="112"/>
    </row>
    <row r="73" spans="1:30" ht="13.2" customHeight="1">
      <c r="A73" s="220"/>
      <c r="B73" s="78"/>
      <c r="C73" s="113"/>
      <c r="D73" s="86"/>
      <c r="E73" s="84"/>
      <c r="F73" s="698"/>
      <c r="G73" s="1925"/>
      <c r="H73" s="1926"/>
      <c r="I73" s="1926"/>
      <c r="J73" s="1926"/>
      <c r="K73" s="1926"/>
      <c r="L73" s="1926"/>
      <c r="M73" s="1926"/>
      <c r="N73" s="1926"/>
      <c r="O73" s="1926"/>
      <c r="P73" s="1926"/>
      <c r="Q73" s="1926"/>
      <c r="R73" s="1926"/>
      <c r="S73" s="1926"/>
      <c r="T73" s="1926"/>
      <c r="U73" s="1926"/>
      <c r="V73" s="1926"/>
      <c r="W73" s="1926"/>
      <c r="X73" s="1926"/>
      <c r="Y73" s="1926"/>
      <c r="Z73" s="1927"/>
      <c r="AA73" s="700"/>
      <c r="AB73" s="110"/>
      <c r="AC73" s="111"/>
      <c r="AD73" s="112"/>
    </row>
    <row r="74" spans="1:30" ht="13.2" customHeight="1">
      <c r="A74" s="220"/>
      <c r="B74" s="78"/>
      <c r="C74" s="113"/>
      <c r="D74" s="86"/>
      <c r="E74" s="84"/>
      <c r="AB74" s="110"/>
      <c r="AC74" s="111"/>
      <c r="AD74" s="112"/>
    </row>
    <row r="75" spans="1:30" ht="13.2" customHeight="1">
      <c r="A75" s="220"/>
      <c r="B75" s="78"/>
      <c r="C75" s="113"/>
      <c r="D75" s="86" t="s">
        <v>59</v>
      </c>
      <c r="E75" s="1084" t="s">
        <v>817</v>
      </c>
      <c r="F75" s="704"/>
      <c r="G75" s="1894" t="s">
        <v>49</v>
      </c>
      <c r="H75" s="1894"/>
      <c r="I75" s="1894"/>
      <c r="J75" s="1894"/>
      <c r="K75" s="1894"/>
      <c r="L75" s="1894"/>
      <c r="M75" s="1895"/>
      <c r="N75" s="1076" t="s">
        <v>50</v>
      </c>
      <c r="O75" s="1076"/>
      <c r="P75" s="1076"/>
      <c r="Q75" s="1076"/>
      <c r="R75" s="1076"/>
      <c r="S75" s="1076"/>
      <c r="T75" s="1076"/>
      <c r="U75" s="1076"/>
      <c r="V75" s="1076"/>
      <c r="W75" s="221"/>
      <c r="AB75" s="1225" t="s">
        <v>818</v>
      </c>
      <c r="AC75" s="1226"/>
      <c r="AD75" s="1227"/>
    </row>
    <row r="76" spans="1:30" ht="13.2" customHeight="1">
      <c r="A76" s="220"/>
      <c r="B76" s="78"/>
      <c r="C76" s="113"/>
      <c r="D76" s="86"/>
      <c r="E76" s="1084"/>
      <c r="F76" s="704"/>
      <c r="G76" s="1894"/>
      <c r="H76" s="1894"/>
      <c r="I76" s="1894"/>
      <c r="J76" s="1894"/>
      <c r="K76" s="1894"/>
      <c r="L76" s="1894"/>
      <c r="M76" s="1895"/>
      <c r="N76" s="1076"/>
      <c r="O76" s="1076"/>
      <c r="P76" s="1076"/>
      <c r="Q76" s="1076"/>
      <c r="R76" s="1076"/>
      <c r="S76" s="1076"/>
      <c r="T76" s="1076"/>
      <c r="U76" s="1076"/>
      <c r="V76" s="1076"/>
      <c r="W76" s="221"/>
      <c r="AB76" s="1225"/>
      <c r="AC76" s="1226"/>
      <c r="AD76" s="1227"/>
    </row>
    <row r="77" spans="1:30" ht="13.2" customHeight="1">
      <c r="A77" s="220"/>
      <c r="B77" s="78"/>
      <c r="C77" s="113"/>
      <c r="D77" s="86"/>
      <c r="E77" s="1084"/>
      <c r="F77" s="705"/>
      <c r="G77" s="199"/>
      <c r="H77" s="199"/>
      <c r="I77" s="199"/>
      <c r="J77" s="199"/>
      <c r="K77" s="199"/>
      <c r="L77" s="199"/>
      <c r="M77" s="199"/>
      <c r="N77" s="199"/>
      <c r="O77" s="199"/>
      <c r="P77" s="199"/>
      <c r="Q77" s="199"/>
      <c r="R77" s="199"/>
      <c r="S77" s="199"/>
      <c r="T77" s="199"/>
      <c r="U77" s="199"/>
      <c r="V77" s="199"/>
      <c r="W77" s="199"/>
      <c r="X77" s="199"/>
      <c r="Y77" s="199"/>
      <c r="Z77" s="199"/>
      <c r="AA77" s="199"/>
      <c r="AB77" s="1225"/>
      <c r="AC77" s="1226"/>
      <c r="AD77" s="1227"/>
    </row>
    <row r="78" spans="1:30" ht="13.2" customHeight="1">
      <c r="A78" s="220"/>
      <c r="B78" s="78"/>
      <c r="C78" s="113"/>
      <c r="D78" s="86"/>
      <c r="E78" s="1084"/>
      <c r="F78" s="706"/>
      <c r="G78" s="114"/>
      <c r="H78" s="114"/>
      <c r="I78" s="114"/>
      <c r="J78" s="114"/>
      <c r="K78" s="114"/>
      <c r="L78" s="114"/>
      <c r="M78" s="114"/>
      <c r="N78" s="114"/>
      <c r="O78" s="114"/>
      <c r="P78" s="114"/>
      <c r="Q78" s="114"/>
      <c r="R78" s="114"/>
      <c r="S78" s="114"/>
      <c r="T78" s="114"/>
      <c r="U78" s="114"/>
      <c r="V78" s="114"/>
      <c r="W78" s="114"/>
      <c r="X78" s="114"/>
      <c r="Y78" s="114"/>
      <c r="Z78" s="114"/>
      <c r="AA78" s="114"/>
      <c r="AB78" s="1225"/>
      <c r="AC78" s="1226"/>
      <c r="AD78" s="1227"/>
    </row>
    <row r="79" spans="1:30" ht="13.2" customHeight="1">
      <c r="A79" s="220"/>
      <c r="B79" s="78"/>
      <c r="C79" s="113"/>
      <c r="D79" s="86"/>
      <c r="E79" s="1084"/>
      <c r="F79" s="705"/>
      <c r="G79" s="705"/>
      <c r="H79" s="705"/>
      <c r="I79" s="705"/>
      <c r="J79" s="705"/>
      <c r="K79" s="705"/>
      <c r="L79" s="705"/>
      <c r="M79" s="705"/>
      <c r="N79" s="705"/>
      <c r="O79" s="705"/>
      <c r="P79" s="705"/>
      <c r="Q79" s="705"/>
      <c r="R79" s="705"/>
      <c r="S79" s="705"/>
      <c r="T79" s="705"/>
      <c r="U79" s="705"/>
      <c r="V79" s="705"/>
      <c r="W79" s="705"/>
      <c r="X79" s="705"/>
      <c r="Y79" s="705"/>
      <c r="Z79" s="705"/>
      <c r="AA79" s="705"/>
      <c r="AB79" s="707"/>
      <c r="AC79" s="708"/>
      <c r="AD79" s="709"/>
    </row>
    <row r="80" spans="1:30" ht="13.2" customHeight="1">
      <c r="A80" s="460"/>
      <c r="B80" s="710"/>
      <c r="C80" s="711"/>
      <c r="D80" s="712"/>
      <c r="E80" s="1382"/>
      <c r="F80" s="581"/>
      <c r="G80" s="581"/>
      <c r="H80" s="581"/>
      <c r="I80" s="581"/>
      <c r="J80" s="581"/>
      <c r="K80" s="581"/>
      <c r="L80" s="581"/>
      <c r="M80" s="581"/>
      <c r="N80" s="581"/>
      <c r="O80" s="581"/>
      <c r="P80" s="581"/>
      <c r="Q80" s="581"/>
      <c r="R80" s="581"/>
      <c r="S80" s="581"/>
      <c r="T80" s="581"/>
      <c r="U80" s="581"/>
      <c r="V80" s="581"/>
      <c r="W80" s="581"/>
      <c r="X80" s="581"/>
      <c r="Y80" s="581"/>
      <c r="Z80" s="581"/>
      <c r="AA80" s="581"/>
      <c r="AB80" s="316"/>
      <c r="AC80" s="317"/>
      <c r="AD80" s="318"/>
    </row>
    <row r="81" spans="1:30" ht="13.2" customHeight="1">
      <c r="A81" s="462"/>
      <c r="B81" s="713"/>
      <c r="C81" s="714"/>
      <c r="D81" s="715"/>
      <c r="E81" s="716"/>
      <c r="F81" s="569"/>
      <c r="G81" s="569"/>
      <c r="H81" s="569"/>
      <c r="I81" s="569"/>
      <c r="J81" s="569"/>
      <c r="K81" s="569"/>
      <c r="L81" s="569"/>
      <c r="M81" s="569"/>
      <c r="N81" s="569"/>
      <c r="O81" s="569"/>
      <c r="P81" s="569"/>
      <c r="Q81" s="569"/>
      <c r="R81" s="569"/>
      <c r="S81" s="569"/>
      <c r="T81" s="569"/>
      <c r="U81" s="569"/>
      <c r="V81" s="569"/>
      <c r="W81" s="569"/>
      <c r="X81" s="569"/>
      <c r="Y81" s="569"/>
      <c r="Z81" s="569"/>
      <c r="AA81" s="569"/>
      <c r="AB81" s="321"/>
      <c r="AC81" s="322"/>
      <c r="AD81" s="323"/>
    </row>
    <row r="82" spans="1:30" ht="13.2" customHeight="1">
      <c r="A82" s="1084" t="s">
        <v>819</v>
      </c>
      <c r="B82" s="167">
        <v>2</v>
      </c>
      <c r="C82" s="1266" t="s">
        <v>820</v>
      </c>
      <c r="D82" s="86" t="s">
        <v>157</v>
      </c>
      <c r="E82" s="1084" t="s">
        <v>821</v>
      </c>
      <c r="G82" s="1894" t="s">
        <v>49</v>
      </c>
      <c r="H82" s="1894"/>
      <c r="I82" s="1894"/>
      <c r="J82" s="1894"/>
      <c r="K82" s="1894"/>
      <c r="L82" s="1894"/>
      <c r="M82" s="1895"/>
      <c r="N82" s="1076" t="s">
        <v>50</v>
      </c>
      <c r="O82" s="1076"/>
      <c r="P82" s="1076"/>
      <c r="Q82" s="1076"/>
      <c r="R82" s="1076"/>
      <c r="S82" s="1076"/>
      <c r="T82" s="1076"/>
      <c r="U82" s="1076"/>
      <c r="V82" s="1076"/>
      <c r="W82" s="199"/>
      <c r="X82" s="199"/>
      <c r="Y82" s="199"/>
      <c r="Z82" s="199"/>
      <c r="AA82" s="199"/>
      <c r="AB82" s="1225" t="s">
        <v>220</v>
      </c>
      <c r="AC82" s="1226"/>
      <c r="AD82" s="1227"/>
    </row>
    <row r="83" spans="1:30" ht="13.2" customHeight="1">
      <c r="A83" s="1084"/>
      <c r="B83" s="717"/>
      <c r="C83" s="1266"/>
      <c r="D83" s="718"/>
      <c r="E83" s="1084"/>
      <c r="G83" s="1894"/>
      <c r="H83" s="1894"/>
      <c r="I83" s="1894"/>
      <c r="J83" s="1894"/>
      <c r="K83" s="1894"/>
      <c r="L83" s="1894"/>
      <c r="M83" s="1895"/>
      <c r="N83" s="1076"/>
      <c r="O83" s="1076"/>
      <c r="P83" s="1076"/>
      <c r="Q83" s="1076"/>
      <c r="R83" s="1076"/>
      <c r="S83" s="1076"/>
      <c r="T83" s="1076"/>
      <c r="U83" s="1076"/>
      <c r="V83" s="1076"/>
      <c r="W83" s="199"/>
      <c r="X83" s="199"/>
      <c r="Y83" s="199"/>
      <c r="Z83" s="199"/>
      <c r="AA83" s="199"/>
      <c r="AB83" s="1225"/>
      <c r="AC83" s="1226"/>
      <c r="AD83" s="1227"/>
    </row>
    <row r="84" spans="1:30" ht="13.2" customHeight="1">
      <c r="A84" s="1084"/>
      <c r="B84" s="717"/>
      <c r="C84" s="719"/>
      <c r="D84" s="718"/>
      <c r="E84" s="1084"/>
      <c r="F84" s="199"/>
      <c r="G84" s="199"/>
      <c r="H84" s="199"/>
      <c r="I84" s="199"/>
      <c r="J84" s="199"/>
      <c r="K84" s="199"/>
      <c r="L84" s="199"/>
      <c r="M84" s="199"/>
      <c r="N84" s="199"/>
      <c r="O84" s="199"/>
      <c r="P84" s="199"/>
      <c r="Q84" s="199"/>
      <c r="R84" s="199"/>
      <c r="S84" s="199"/>
      <c r="T84" s="199"/>
      <c r="U84" s="199"/>
      <c r="V84" s="199"/>
      <c r="W84" s="199"/>
      <c r="X84" s="199"/>
      <c r="Y84" s="199"/>
      <c r="Z84" s="199"/>
      <c r="AA84" s="199"/>
      <c r="AB84" s="1225"/>
      <c r="AC84" s="1226"/>
      <c r="AD84" s="1227"/>
    </row>
    <row r="85" spans="1:30" ht="13.2" customHeight="1">
      <c r="A85" s="1084"/>
      <c r="B85" s="717"/>
      <c r="C85" s="719"/>
      <c r="D85" s="718"/>
      <c r="E85" s="1084"/>
      <c r="F85" s="199"/>
      <c r="G85" s="199"/>
      <c r="H85" s="199"/>
      <c r="I85" s="199"/>
      <c r="J85" s="199"/>
      <c r="K85" s="199"/>
      <c r="L85" s="199"/>
      <c r="M85" s="199"/>
      <c r="N85" s="199"/>
      <c r="O85" s="199"/>
      <c r="P85" s="199"/>
      <c r="Q85" s="199"/>
      <c r="R85" s="199"/>
      <c r="S85" s="199"/>
      <c r="T85" s="199"/>
      <c r="U85" s="199"/>
      <c r="V85" s="199"/>
      <c r="W85" s="199"/>
      <c r="X85" s="199"/>
      <c r="Y85" s="199"/>
      <c r="Z85" s="199"/>
      <c r="AA85" s="199"/>
      <c r="AB85" s="110"/>
      <c r="AC85" s="111"/>
      <c r="AD85" s="112"/>
    </row>
    <row r="86" spans="1:30" ht="13.2" customHeight="1">
      <c r="A86" s="220"/>
      <c r="B86" s="717"/>
      <c r="C86" s="719"/>
      <c r="D86" s="718"/>
      <c r="E86" s="84" t="s">
        <v>822</v>
      </c>
      <c r="F86" s="199"/>
      <c r="G86" s="199"/>
      <c r="H86" s="199"/>
      <c r="I86" s="199"/>
      <c r="J86" s="199"/>
      <c r="K86" s="199"/>
      <c r="L86" s="199"/>
      <c r="M86" s="199"/>
      <c r="N86" s="199"/>
      <c r="O86" s="199"/>
      <c r="P86" s="199"/>
      <c r="Q86" s="199"/>
      <c r="R86" s="199"/>
      <c r="S86" s="199"/>
      <c r="T86" s="199"/>
      <c r="U86" s="199"/>
      <c r="V86" s="199"/>
      <c r="W86" s="199"/>
      <c r="X86" s="199"/>
      <c r="Y86" s="199"/>
      <c r="Z86" s="199"/>
      <c r="AA86" s="199"/>
      <c r="AB86" s="110"/>
      <c r="AC86" s="111"/>
      <c r="AD86" s="112"/>
    </row>
    <row r="87" spans="1:30" ht="13.2" customHeight="1">
      <c r="A87" s="1985"/>
      <c r="B87" s="720"/>
      <c r="C87" s="2114"/>
      <c r="D87" s="2115"/>
      <c r="E87" s="1084" t="s">
        <v>823</v>
      </c>
      <c r="G87" s="1075"/>
      <c r="H87" s="1075"/>
      <c r="I87" s="1075"/>
      <c r="J87" s="1075"/>
      <c r="K87" s="1075"/>
      <c r="L87" s="1075"/>
      <c r="M87" s="1075"/>
      <c r="N87" s="2116"/>
      <c r="O87" s="2116"/>
      <c r="P87" s="2116"/>
      <c r="Q87" s="2116"/>
      <c r="R87" s="2116"/>
      <c r="S87" s="2116"/>
      <c r="T87" s="2116"/>
      <c r="U87" s="2116"/>
      <c r="V87" s="2116"/>
      <c r="W87" s="114"/>
      <c r="X87" s="114"/>
      <c r="Y87" s="114"/>
      <c r="Z87" s="114"/>
      <c r="AA87" s="114"/>
      <c r="AB87" s="176"/>
      <c r="AC87" s="177"/>
      <c r="AD87" s="178"/>
    </row>
    <row r="88" spans="1:30" ht="13.2" customHeight="1">
      <c r="A88" s="1985"/>
      <c r="B88" s="720"/>
      <c r="C88" s="2114"/>
      <c r="D88" s="2115"/>
      <c r="E88" s="1084"/>
      <c r="G88" s="1075"/>
      <c r="H88" s="1075"/>
      <c r="I88" s="1075"/>
      <c r="J88" s="1075"/>
      <c r="K88" s="1075"/>
      <c r="L88" s="1075"/>
      <c r="M88" s="1075"/>
      <c r="N88" s="2116"/>
      <c r="O88" s="2116"/>
      <c r="P88" s="2116"/>
      <c r="Q88" s="2116"/>
      <c r="R88" s="2116"/>
      <c r="S88" s="2116"/>
      <c r="T88" s="2116"/>
      <c r="U88" s="2116"/>
      <c r="V88" s="2116"/>
      <c r="W88" s="114"/>
      <c r="X88" s="114"/>
      <c r="Y88" s="114"/>
      <c r="Z88" s="114"/>
      <c r="AA88" s="114"/>
      <c r="AB88" s="176"/>
      <c r="AC88" s="177"/>
      <c r="AD88" s="178"/>
    </row>
    <row r="89" spans="1:30" ht="13.2" customHeight="1">
      <c r="A89" s="1985"/>
      <c r="B89" s="720"/>
      <c r="C89" s="2114"/>
      <c r="D89" s="2115"/>
      <c r="E89" s="1084"/>
      <c r="F89" s="199"/>
      <c r="G89" s="199"/>
      <c r="H89" s="199"/>
      <c r="I89" s="199"/>
      <c r="J89" s="199"/>
      <c r="K89" s="199"/>
      <c r="L89" s="199"/>
      <c r="M89" s="199"/>
      <c r="N89" s="199"/>
      <c r="O89" s="199"/>
      <c r="P89" s="199"/>
      <c r="Q89" s="199"/>
      <c r="R89" s="199"/>
      <c r="S89" s="199"/>
      <c r="T89" s="199"/>
      <c r="U89" s="199"/>
      <c r="V89" s="199"/>
      <c r="W89" s="199"/>
      <c r="X89" s="199"/>
      <c r="Y89" s="199"/>
      <c r="Z89" s="199"/>
      <c r="AA89" s="199"/>
      <c r="AB89" s="176"/>
      <c r="AC89" s="177"/>
      <c r="AD89" s="178"/>
    </row>
    <row r="90" spans="1:30" ht="13.2" customHeight="1">
      <c r="A90" s="1985"/>
      <c r="B90" s="720"/>
      <c r="C90" s="2114"/>
      <c r="D90" s="2115"/>
      <c r="E90" s="1084"/>
      <c r="F90" s="124"/>
      <c r="G90" s="114"/>
      <c r="H90" s="114"/>
      <c r="I90" s="114"/>
      <c r="J90" s="114"/>
      <c r="K90" s="114"/>
      <c r="L90" s="114"/>
      <c r="M90" s="114"/>
      <c r="N90" s="114"/>
      <c r="O90" s="114"/>
      <c r="P90" s="114"/>
      <c r="Q90" s="114"/>
      <c r="R90" s="114"/>
      <c r="S90" s="114"/>
      <c r="T90" s="114"/>
      <c r="U90" s="114"/>
      <c r="V90" s="114"/>
      <c r="W90" s="114"/>
      <c r="X90" s="114"/>
      <c r="Y90" s="114"/>
      <c r="Z90" s="114"/>
      <c r="AA90" s="222"/>
      <c r="AB90" s="75"/>
      <c r="AC90" s="76"/>
      <c r="AD90" s="77"/>
    </row>
    <row r="91" spans="1:30" ht="13.2" customHeight="1">
      <c r="A91" s="1985"/>
      <c r="B91" s="720"/>
      <c r="C91" s="2114"/>
      <c r="D91" s="2115"/>
      <c r="E91" s="1084"/>
      <c r="F91" s="124"/>
      <c r="G91" s="114"/>
      <c r="H91" s="114"/>
      <c r="I91" s="114"/>
      <c r="J91" s="114"/>
      <c r="K91" s="114"/>
      <c r="L91" s="114"/>
      <c r="M91" s="114"/>
      <c r="N91" s="114"/>
      <c r="O91" s="114"/>
      <c r="P91" s="114"/>
      <c r="Q91" s="114"/>
      <c r="R91" s="114"/>
      <c r="S91" s="114"/>
      <c r="T91" s="114"/>
      <c r="U91" s="114"/>
      <c r="V91" s="114"/>
      <c r="W91" s="114"/>
      <c r="X91" s="114"/>
      <c r="Y91" s="114"/>
      <c r="Z91" s="114"/>
      <c r="AA91" s="222"/>
      <c r="AB91" s="75"/>
      <c r="AC91" s="76"/>
      <c r="AD91" s="77"/>
    </row>
    <row r="92" spans="1:30" ht="13.2" customHeight="1">
      <c r="A92" s="1985"/>
      <c r="B92" s="720"/>
      <c r="C92" s="2114"/>
      <c r="D92" s="2115"/>
      <c r="E92" s="1084"/>
      <c r="F92" s="124"/>
      <c r="G92" s="114"/>
      <c r="H92" s="114"/>
      <c r="I92" s="114"/>
      <c r="J92" s="114"/>
      <c r="K92" s="114"/>
      <c r="L92" s="114"/>
      <c r="M92" s="114"/>
      <c r="N92" s="114"/>
      <c r="O92" s="114"/>
      <c r="P92" s="114"/>
      <c r="Q92" s="114"/>
      <c r="R92" s="114"/>
      <c r="S92" s="114"/>
      <c r="T92" s="114"/>
      <c r="U92" s="114"/>
      <c r="V92" s="114"/>
      <c r="W92" s="114"/>
      <c r="X92" s="114"/>
      <c r="Y92" s="114"/>
      <c r="Z92" s="114"/>
      <c r="AA92" s="222"/>
      <c r="AB92" s="75"/>
      <c r="AC92" s="76"/>
      <c r="AD92" s="77"/>
    </row>
    <row r="93" spans="1:30" ht="13.2" customHeight="1">
      <c r="A93" s="1985"/>
      <c r="B93" s="720"/>
      <c r="C93" s="2114"/>
      <c r="D93" s="2115"/>
      <c r="E93" s="1084"/>
      <c r="F93" s="124"/>
      <c r="G93" s="114"/>
      <c r="H93" s="114"/>
      <c r="I93" s="114"/>
      <c r="J93" s="114"/>
      <c r="K93" s="114"/>
      <c r="L93" s="114"/>
      <c r="M93" s="114"/>
      <c r="N93" s="114"/>
      <c r="O93" s="114"/>
      <c r="P93" s="114"/>
      <c r="Q93" s="114"/>
      <c r="R93" s="114"/>
      <c r="S93" s="114"/>
      <c r="T93" s="114"/>
      <c r="U93" s="114"/>
      <c r="V93" s="114"/>
      <c r="W93" s="114"/>
      <c r="X93" s="114"/>
      <c r="Y93" s="114"/>
      <c r="Z93" s="114"/>
      <c r="AA93" s="222"/>
      <c r="AB93" s="75"/>
      <c r="AC93" s="76"/>
      <c r="AD93" s="77"/>
    </row>
    <row r="94" spans="1:30" ht="13.2" customHeight="1">
      <c r="A94" s="1985"/>
      <c r="B94" s="720"/>
      <c r="C94" s="2114"/>
      <c r="D94" s="2115"/>
      <c r="E94" s="1084"/>
      <c r="F94" s="221"/>
      <c r="G94" s="114"/>
      <c r="H94" s="114"/>
      <c r="I94" s="114"/>
      <c r="J94" s="114"/>
      <c r="K94" s="114"/>
      <c r="L94" s="114"/>
      <c r="M94" s="114"/>
      <c r="N94" s="114"/>
      <c r="O94" s="114"/>
      <c r="P94" s="114"/>
      <c r="Q94" s="114"/>
      <c r="R94" s="114"/>
      <c r="S94" s="114"/>
      <c r="T94" s="114"/>
      <c r="U94" s="114"/>
      <c r="V94" s="114"/>
      <c r="W94" s="114"/>
      <c r="X94" s="114"/>
      <c r="Y94" s="114"/>
      <c r="Z94" s="114"/>
      <c r="AA94" s="222"/>
      <c r="AB94" s="75"/>
      <c r="AC94" s="76"/>
      <c r="AD94" s="77"/>
    </row>
    <row r="95" spans="1:30" ht="13.2" customHeight="1">
      <c r="A95" s="1985"/>
      <c r="B95" s="720"/>
      <c r="C95" s="2114"/>
      <c r="D95" s="2115"/>
      <c r="E95" s="1084"/>
      <c r="F95" s="221"/>
      <c r="G95" s="114"/>
      <c r="H95" s="114"/>
      <c r="I95" s="114"/>
      <c r="J95" s="114"/>
      <c r="K95" s="114"/>
      <c r="L95" s="114"/>
      <c r="M95" s="114"/>
      <c r="N95" s="114"/>
      <c r="O95" s="114"/>
      <c r="P95" s="114"/>
      <c r="Q95" s="114"/>
      <c r="R95" s="114"/>
      <c r="S95" s="114"/>
      <c r="T95" s="114"/>
      <c r="U95" s="114"/>
      <c r="V95" s="114"/>
      <c r="W95" s="114"/>
      <c r="X95" s="114"/>
      <c r="Y95" s="114"/>
      <c r="Z95" s="114"/>
      <c r="AA95" s="222"/>
      <c r="AB95" s="75"/>
      <c r="AC95" s="76"/>
      <c r="AD95" s="77"/>
    </row>
    <row r="96" spans="1:30" ht="13.2" customHeight="1">
      <c r="A96" s="1084" t="s">
        <v>824</v>
      </c>
      <c r="B96" s="119">
        <v>3</v>
      </c>
      <c r="C96" s="1108" t="s">
        <v>825</v>
      </c>
      <c r="D96" s="1109" t="s">
        <v>287</v>
      </c>
      <c r="E96" s="1084" t="s">
        <v>826</v>
      </c>
      <c r="F96" s="221"/>
      <c r="G96" s="1894" t="s">
        <v>49</v>
      </c>
      <c r="H96" s="1894"/>
      <c r="I96" s="1894"/>
      <c r="J96" s="1894"/>
      <c r="K96" s="1894"/>
      <c r="L96" s="1894"/>
      <c r="M96" s="1895"/>
      <c r="N96" s="1078" t="s">
        <v>50</v>
      </c>
      <c r="O96" s="1079"/>
      <c r="P96" s="1079"/>
      <c r="Q96" s="1079"/>
      <c r="R96" s="1079"/>
      <c r="S96" s="1079"/>
      <c r="T96" s="1079"/>
      <c r="U96" s="1079"/>
      <c r="V96" s="1080"/>
      <c r="W96" s="221"/>
      <c r="X96" s="221"/>
      <c r="Y96" s="221"/>
      <c r="Z96" s="221"/>
      <c r="AA96" s="225"/>
      <c r="AB96" s="1225" t="s">
        <v>220</v>
      </c>
      <c r="AC96" s="1226"/>
      <c r="AD96" s="1227"/>
    </row>
    <row r="97" spans="1:30" ht="13.2" customHeight="1">
      <c r="A97" s="1084"/>
      <c r="B97" s="1"/>
      <c r="C97" s="1108"/>
      <c r="D97" s="1109"/>
      <c r="E97" s="1084"/>
      <c r="F97" s="221"/>
      <c r="G97" s="1894"/>
      <c r="H97" s="1894"/>
      <c r="I97" s="1894"/>
      <c r="J97" s="1894"/>
      <c r="K97" s="1894"/>
      <c r="L97" s="1894"/>
      <c r="M97" s="1895"/>
      <c r="N97" s="1081"/>
      <c r="O97" s="1082"/>
      <c r="P97" s="1082"/>
      <c r="Q97" s="1082"/>
      <c r="R97" s="1082"/>
      <c r="S97" s="1082"/>
      <c r="T97" s="1082"/>
      <c r="U97" s="1082"/>
      <c r="V97" s="1083"/>
      <c r="W97" s="221"/>
      <c r="X97" s="221"/>
      <c r="Y97" s="221"/>
      <c r="Z97" s="221"/>
      <c r="AA97" s="225"/>
      <c r="AB97" s="1225"/>
      <c r="AC97" s="1226"/>
      <c r="AD97" s="1227"/>
    </row>
    <row r="98" spans="1:30" ht="13.2" customHeight="1">
      <c r="A98" s="1084"/>
      <c r="B98" s="119"/>
      <c r="C98" s="1108"/>
      <c r="D98" s="1109"/>
      <c r="E98" s="1084"/>
      <c r="F98" s="221"/>
      <c r="W98" s="221"/>
      <c r="X98" s="221"/>
      <c r="Y98" s="221"/>
      <c r="Z98" s="221"/>
      <c r="AA98" s="225"/>
      <c r="AB98" s="1225"/>
      <c r="AC98" s="1226"/>
      <c r="AD98" s="1227"/>
    </row>
    <row r="99" spans="1:30" ht="13.2" customHeight="1">
      <c r="A99" s="1084"/>
      <c r="B99" s="119"/>
      <c r="C99" s="1108"/>
      <c r="D99" s="1109"/>
      <c r="E99" s="1084"/>
      <c r="F99" s="221"/>
      <c r="G99" s="221"/>
      <c r="H99" s="221"/>
      <c r="I99" s="221"/>
      <c r="J99" s="221"/>
      <c r="K99" s="221"/>
      <c r="L99" s="221"/>
      <c r="M99" s="221"/>
      <c r="N99" s="221"/>
      <c r="O99" s="221"/>
      <c r="P99" s="221"/>
      <c r="Q99" s="221"/>
      <c r="R99" s="221"/>
      <c r="S99" s="221"/>
      <c r="T99" s="221"/>
      <c r="U99" s="221"/>
      <c r="V99" s="221"/>
      <c r="W99" s="221"/>
      <c r="X99" s="221"/>
      <c r="Y99" s="221"/>
      <c r="Z99" s="221"/>
      <c r="AA99" s="225"/>
      <c r="AB99" s="177"/>
      <c r="AC99" s="177"/>
      <c r="AD99" s="178"/>
    </row>
    <row r="100" spans="1:30" ht="13.2" customHeight="1">
      <c r="A100" s="1084"/>
      <c r="B100" s="119"/>
      <c r="C100" s="1108"/>
      <c r="D100" s="1109"/>
      <c r="E100" s="1084"/>
      <c r="F100" s="221"/>
      <c r="G100" s="226" t="s">
        <v>281</v>
      </c>
      <c r="H100" s="1909" t="s">
        <v>827</v>
      </c>
      <c r="I100" s="1909"/>
      <c r="J100" s="1909"/>
      <c r="K100" s="1909"/>
      <c r="L100" s="1909"/>
      <c r="M100" s="1909"/>
      <c r="N100" s="1909"/>
      <c r="O100" s="1909"/>
      <c r="P100" s="1909"/>
      <c r="Q100" s="1909"/>
      <c r="R100" s="1909"/>
      <c r="S100" s="1909"/>
      <c r="T100" s="1909"/>
      <c r="U100" s="1909"/>
      <c r="V100" s="1909"/>
      <c r="W100" s="1909"/>
      <c r="X100" s="1909"/>
      <c r="Y100" s="1909"/>
      <c r="Z100" s="221"/>
      <c r="AA100" s="225"/>
      <c r="AB100" s="75"/>
      <c r="AC100" s="76"/>
      <c r="AD100" s="77"/>
    </row>
    <row r="101" spans="1:30" ht="13.2" customHeight="1">
      <c r="A101" s="1084"/>
      <c r="B101" s="119"/>
      <c r="C101" s="113"/>
      <c r="D101" s="86"/>
      <c r="E101" s="1084"/>
      <c r="F101" s="221"/>
      <c r="G101" s="227"/>
      <c r="H101" s="1909"/>
      <c r="I101" s="1909"/>
      <c r="J101" s="1909"/>
      <c r="K101" s="1909"/>
      <c r="L101" s="1909"/>
      <c r="M101" s="1909"/>
      <c r="N101" s="1909"/>
      <c r="O101" s="1909"/>
      <c r="P101" s="1909"/>
      <c r="Q101" s="1909"/>
      <c r="R101" s="1909"/>
      <c r="S101" s="1909"/>
      <c r="T101" s="1909"/>
      <c r="U101" s="1909"/>
      <c r="V101" s="1909"/>
      <c r="W101" s="1909"/>
      <c r="X101" s="1909"/>
      <c r="Y101" s="1909"/>
      <c r="Z101" s="228"/>
      <c r="AA101" s="225"/>
      <c r="AB101" s="177"/>
      <c r="AC101" s="177"/>
      <c r="AD101" s="178"/>
    </row>
    <row r="102" spans="1:30" ht="13.2" customHeight="1">
      <c r="A102" s="1084"/>
      <c r="B102" s="119"/>
      <c r="C102" s="113"/>
      <c r="D102" s="86"/>
      <c r="E102" s="1084"/>
      <c r="F102" s="221"/>
      <c r="G102" s="228"/>
      <c r="H102" s="1909"/>
      <c r="I102" s="1909"/>
      <c r="J102" s="1909"/>
      <c r="K102" s="1909"/>
      <c r="L102" s="1909"/>
      <c r="M102" s="1909"/>
      <c r="N102" s="1909"/>
      <c r="O102" s="1909"/>
      <c r="P102" s="1909"/>
      <c r="Q102" s="1909"/>
      <c r="R102" s="1909"/>
      <c r="S102" s="1909"/>
      <c r="T102" s="1909"/>
      <c r="U102" s="1909"/>
      <c r="V102" s="1909"/>
      <c r="W102" s="1909"/>
      <c r="X102" s="1909"/>
      <c r="Y102" s="1909"/>
      <c r="Z102" s="228"/>
      <c r="AA102" s="225"/>
      <c r="AB102" s="177"/>
      <c r="AC102" s="177"/>
      <c r="AD102" s="178"/>
    </row>
    <row r="103" spans="1:30" ht="13.2" customHeight="1">
      <c r="A103" s="220"/>
      <c r="B103" s="119"/>
      <c r="C103" s="113"/>
      <c r="D103" s="86"/>
      <c r="E103" s="1084"/>
      <c r="F103" s="221"/>
      <c r="H103" s="1909"/>
      <c r="I103" s="1909"/>
      <c r="J103" s="1909"/>
      <c r="K103" s="1909"/>
      <c r="L103" s="1909"/>
      <c r="M103" s="1909"/>
      <c r="N103" s="1909"/>
      <c r="O103" s="1909"/>
      <c r="P103" s="1909"/>
      <c r="Q103" s="1909"/>
      <c r="R103" s="1909"/>
      <c r="S103" s="1909"/>
      <c r="T103" s="1909"/>
      <c r="U103" s="1909"/>
      <c r="V103" s="1909"/>
      <c r="W103" s="1909"/>
      <c r="X103" s="1909"/>
      <c r="Y103" s="1909"/>
      <c r="Z103" s="228"/>
      <c r="AA103" s="225"/>
      <c r="AB103" s="177"/>
      <c r="AC103" s="177"/>
      <c r="AD103" s="178"/>
    </row>
    <row r="104" spans="1:30" ht="13.2" customHeight="1">
      <c r="A104" s="220"/>
      <c r="B104" s="119"/>
      <c r="C104" s="113"/>
      <c r="D104" s="86"/>
      <c r="E104" s="1084"/>
      <c r="F104" s="221"/>
      <c r="H104" s="306"/>
      <c r="I104" s="306"/>
      <c r="J104" s="306"/>
      <c r="K104" s="306"/>
      <c r="L104" s="306"/>
      <c r="M104" s="306"/>
      <c r="N104" s="306"/>
      <c r="O104" s="306"/>
      <c r="P104" s="306"/>
      <c r="Q104" s="306"/>
      <c r="R104" s="306"/>
      <c r="S104" s="306"/>
      <c r="T104" s="306"/>
      <c r="U104" s="306"/>
      <c r="V104" s="306"/>
      <c r="W104" s="306"/>
      <c r="X104" s="306"/>
      <c r="Y104" s="306"/>
      <c r="Z104" s="221"/>
      <c r="AA104" s="225"/>
      <c r="AB104" s="111"/>
      <c r="AC104" s="111"/>
      <c r="AD104" s="112"/>
    </row>
    <row r="105" spans="1:30" ht="13.2" customHeight="1">
      <c r="A105" s="220"/>
      <c r="B105" s="119"/>
      <c r="C105" s="113"/>
      <c r="D105" s="86"/>
      <c r="E105" s="1084"/>
      <c r="F105" s="221"/>
      <c r="G105" s="221"/>
      <c r="H105" s="221"/>
      <c r="I105" s="221"/>
      <c r="J105" s="221"/>
      <c r="K105" s="221"/>
      <c r="L105" s="221"/>
      <c r="M105" s="221"/>
      <c r="N105" s="221"/>
      <c r="O105" s="221"/>
      <c r="P105" s="221"/>
      <c r="Q105" s="221"/>
      <c r="R105" s="221"/>
      <c r="S105" s="221"/>
      <c r="T105" s="221"/>
      <c r="U105" s="221"/>
      <c r="V105" s="221"/>
      <c r="W105" s="221"/>
      <c r="X105" s="221"/>
      <c r="Y105" s="221"/>
      <c r="Z105" s="221"/>
      <c r="AA105" s="225"/>
      <c r="AB105" s="111"/>
      <c r="AC105" s="111"/>
      <c r="AD105" s="112"/>
    </row>
    <row r="106" spans="1:30" ht="13.2" customHeight="1">
      <c r="A106" s="220"/>
      <c r="B106" s="119"/>
      <c r="C106" s="113"/>
      <c r="D106" s="86"/>
      <c r="E106" s="1084"/>
      <c r="F106" s="221"/>
      <c r="G106" s="221"/>
      <c r="H106" s="221"/>
      <c r="I106" s="221"/>
      <c r="J106" s="221"/>
      <c r="K106" s="221"/>
      <c r="L106" s="221"/>
      <c r="M106" s="221"/>
      <c r="N106" s="221"/>
      <c r="O106" s="221"/>
      <c r="P106" s="221"/>
      <c r="Q106" s="221"/>
      <c r="R106" s="221"/>
      <c r="S106" s="221"/>
      <c r="T106" s="221"/>
      <c r="U106" s="221"/>
      <c r="V106" s="221"/>
      <c r="W106" s="221"/>
      <c r="X106" s="221"/>
      <c r="Y106" s="221"/>
      <c r="Z106" s="221"/>
      <c r="AA106" s="221"/>
      <c r="AB106" s="110"/>
      <c r="AC106" s="111"/>
      <c r="AD106" s="112"/>
    </row>
    <row r="107" spans="1:30" ht="13.2" customHeight="1">
      <c r="A107" s="220"/>
      <c r="B107" s="119"/>
      <c r="C107" s="113"/>
      <c r="D107" s="86"/>
      <c r="E107" s="1084"/>
      <c r="F107" s="221"/>
      <c r="G107" s="221"/>
      <c r="H107" s="221"/>
      <c r="I107" s="221"/>
      <c r="J107" s="221"/>
      <c r="K107" s="221"/>
      <c r="L107" s="221"/>
      <c r="M107" s="221"/>
      <c r="N107" s="221"/>
      <c r="O107" s="221"/>
      <c r="P107" s="221"/>
      <c r="Q107" s="221"/>
      <c r="R107" s="221"/>
      <c r="S107" s="221"/>
      <c r="T107" s="221"/>
      <c r="U107" s="221"/>
      <c r="V107" s="221"/>
      <c r="W107" s="221"/>
      <c r="X107" s="221"/>
      <c r="Y107" s="221"/>
      <c r="Z107" s="221"/>
      <c r="AA107" s="221"/>
      <c r="AB107" s="110"/>
      <c r="AC107" s="111"/>
      <c r="AD107" s="112"/>
    </row>
    <row r="108" spans="1:30" ht="13.2" customHeight="1">
      <c r="A108" s="220"/>
      <c r="B108" s="119"/>
      <c r="C108" s="113"/>
      <c r="D108" s="86"/>
      <c r="E108" s="1084"/>
      <c r="F108" s="221"/>
      <c r="G108" s="221"/>
      <c r="H108" s="221"/>
      <c r="I108" s="221"/>
      <c r="J108" s="221"/>
      <c r="K108" s="221"/>
      <c r="L108" s="221"/>
      <c r="M108" s="221"/>
      <c r="N108" s="221"/>
      <c r="O108" s="221"/>
      <c r="P108" s="221"/>
      <c r="Q108" s="221"/>
      <c r="R108" s="221"/>
      <c r="S108" s="221"/>
      <c r="T108" s="221"/>
      <c r="U108" s="221"/>
      <c r="V108" s="221"/>
      <c r="W108" s="221"/>
      <c r="X108" s="221"/>
      <c r="Y108" s="221"/>
      <c r="Z108" s="221"/>
      <c r="AA108" s="221"/>
      <c r="AB108" s="110"/>
      <c r="AC108" s="111"/>
      <c r="AD108" s="112"/>
    </row>
    <row r="109" spans="1:30" ht="13.2" customHeight="1">
      <c r="A109" s="220"/>
      <c r="B109" s="119"/>
      <c r="C109" s="113"/>
      <c r="D109" s="86"/>
      <c r="E109" s="1084"/>
      <c r="F109" s="221"/>
      <c r="G109" s="221"/>
      <c r="H109" s="221"/>
      <c r="I109" s="221"/>
      <c r="J109" s="221"/>
      <c r="K109" s="221"/>
      <c r="L109" s="221"/>
      <c r="M109" s="221"/>
      <c r="N109" s="221"/>
      <c r="O109" s="221"/>
      <c r="P109" s="221"/>
      <c r="Q109" s="221"/>
      <c r="R109" s="221"/>
      <c r="S109" s="221"/>
      <c r="T109" s="221"/>
      <c r="U109" s="221"/>
      <c r="V109" s="221"/>
      <c r="W109" s="221"/>
      <c r="X109" s="221"/>
      <c r="Y109" s="221"/>
      <c r="Z109" s="221"/>
      <c r="AA109" s="221"/>
      <c r="AB109" s="110"/>
      <c r="AC109" s="111"/>
      <c r="AD109" s="112"/>
    </row>
    <row r="110" spans="1:30" ht="13.2" customHeight="1">
      <c r="A110" s="220"/>
      <c r="B110" s="119"/>
      <c r="C110" s="113"/>
      <c r="D110" s="86"/>
      <c r="E110" s="1084"/>
      <c r="F110" s="221"/>
      <c r="G110" s="221"/>
      <c r="H110" s="221"/>
      <c r="I110" s="221"/>
      <c r="J110" s="221"/>
      <c r="K110" s="221"/>
      <c r="L110" s="221"/>
      <c r="M110" s="221"/>
      <c r="N110" s="221"/>
      <c r="O110" s="221"/>
      <c r="P110" s="221"/>
      <c r="Q110" s="221"/>
      <c r="R110" s="221"/>
      <c r="S110" s="221"/>
      <c r="T110" s="221"/>
      <c r="U110" s="221"/>
      <c r="V110" s="221"/>
      <c r="W110" s="221"/>
      <c r="X110" s="221"/>
      <c r="Y110" s="221"/>
      <c r="Z110" s="221"/>
      <c r="AA110" s="221"/>
      <c r="AB110" s="110"/>
      <c r="AC110" s="111"/>
      <c r="AD110" s="112"/>
    </row>
    <row r="111" spans="1:30" ht="13.2" customHeight="1">
      <c r="A111" s="220"/>
      <c r="B111" s="119"/>
      <c r="C111" s="113"/>
      <c r="D111" s="86"/>
      <c r="E111" s="1084"/>
      <c r="F111" s="221"/>
      <c r="G111" s="221"/>
      <c r="H111" s="221"/>
      <c r="I111" s="221"/>
      <c r="J111" s="221"/>
      <c r="K111" s="221"/>
      <c r="L111" s="221"/>
      <c r="M111" s="221"/>
      <c r="N111" s="221"/>
      <c r="O111" s="221"/>
      <c r="P111" s="221"/>
      <c r="Q111" s="221"/>
      <c r="R111" s="221"/>
      <c r="S111" s="221"/>
      <c r="T111" s="221"/>
      <c r="U111" s="221"/>
      <c r="V111" s="221"/>
      <c r="W111" s="221"/>
      <c r="X111" s="221"/>
      <c r="Y111" s="221"/>
      <c r="Z111" s="221"/>
      <c r="AA111" s="221"/>
      <c r="AB111" s="110"/>
      <c r="AC111" s="111"/>
      <c r="AD111" s="112"/>
    </row>
    <row r="112" spans="1:30" ht="13.2" customHeight="1">
      <c r="A112" s="460"/>
      <c r="B112" s="143"/>
      <c r="C112" s="197"/>
      <c r="D112" s="94"/>
      <c r="E112" s="1382"/>
      <c r="F112" s="224"/>
      <c r="G112" s="224"/>
      <c r="H112" s="224"/>
      <c r="I112" s="224"/>
      <c r="J112" s="224"/>
      <c r="K112" s="224"/>
      <c r="L112" s="224"/>
      <c r="M112" s="224"/>
      <c r="N112" s="224"/>
      <c r="O112" s="224"/>
      <c r="P112" s="224"/>
      <c r="Q112" s="224"/>
      <c r="R112" s="224"/>
      <c r="S112" s="224"/>
      <c r="T112" s="224"/>
      <c r="U112" s="224"/>
      <c r="V112" s="224"/>
      <c r="W112" s="224"/>
      <c r="X112" s="224"/>
      <c r="Y112" s="224"/>
      <c r="Z112" s="224"/>
      <c r="AA112" s="224"/>
      <c r="AB112" s="316"/>
      <c r="AC112" s="317"/>
      <c r="AD112" s="318"/>
    </row>
    <row r="113" spans="1:30" ht="13.2" customHeight="1">
      <c r="A113" s="721"/>
      <c r="B113" s="347"/>
      <c r="C113" s="324"/>
      <c r="D113" s="100"/>
      <c r="E113" s="335"/>
      <c r="F113" s="722"/>
      <c r="G113" s="723"/>
      <c r="H113" s="724"/>
      <c r="I113" s="724"/>
      <c r="J113" s="724"/>
      <c r="K113" s="724"/>
      <c r="L113" s="724"/>
      <c r="M113" s="724"/>
      <c r="N113" s="724"/>
      <c r="O113" s="724"/>
      <c r="P113" s="724"/>
      <c r="Q113" s="724"/>
      <c r="R113" s="724"/>
      <c r="S113" s="724"/>
      <c r="T113" s="724"/>
      <c r="U113" s="724"/>
      <c r="V113" s="724"/>
      <c r="W113" s="724"/>
      <c r="X113" s="724"/>
      <c r="Y113" s="724"/>
      <c r="Z113" s="724"/>
      <c r="AA113" s="725"/>
      <c r="AB113" s="322"/>
      <c r="AC113" s="322"/>
      <c r="AD113" s="323"/>
    </row>
    <row r="114" spans="1:30" ht="13.2" customHeight="1">
      <c r="A114" s="697"/>
      <c r="B114" s="167">
        <v>4</v>
      </c>
      <c r="C114" s="1108" t="s">
        <v>828</v>
      </c>
      <c r="D114" s="86" t="s">
        <v>157</v>
      </c>
      <c r="E114" s="1084" t="s">
        <v>829</v>
      </c>
      <c r="F114" s="221"/>
      <c r="G114" s="1894" t="s">
        <v>49</v>
      </c>
      <c r="H114" s="1894"/>
      <c r="I114" s="1894"/>
      <c r="J114" s="1894"/>
      <c r="K114" s="1894"/>
      <c r="L114" s="1894"/>
      <c r="M114" s="1895"/>
      <c r="N114" s="1076" t="s">
        <v>50</v>
      </c>
      <c r="O114" s="1076"/>
      <c r="P114" s="1076"/>
      <c r="Q114" s="1076"/>
      <c r="R114" s="1076"/>
      <c r="S114" s="1076"/>
      <c r="T114" s="1076"/>
      <c r="U114" s="1076"/>
      <c r="V114" s="1076"/>
      <c r="W114" s="306"/>
      <c r="X114" s="306"/>
      <c r="Y114" s="306"/>
      <c r="Z114" s="306"/>
      <c r="AA114" s="726"/>
      <c r="AB114" s="1226" t="s">
        <v>220</v>
      </c>
      <c r="AC114" s="1226"/>
      <c r="AD114" s="1227"/>
    </row>
    <row r="115" spans="1:30" ht="13.2" customHeight="1">
      <c r="A115" s="697"/>
      <c r="B115" s="119"/>
      <c r="C115" s="1108"/>
      <c r="D115" s="271"/>
      <c r="E115" s="1084"/>
      <c r="F115" s="221"/>
      <c r="G115" s="1894"/>
      <c r="H115" s="1894"/>
      <c r="I115" s="1894"/>
      <c r="J115" s="1894"/>
      <c r="K115" s="1894"/>
      <c r="L115" s="1894"/>
      <c r="M115" s="1895"/>
      <c r="N115" s="1076"/>
      <c r="O115" s="1076"/>
      <c r="P115" s="1076"/>
      <c r="Q115" s="1076"/>
      <c r="R115" s="1076"/>
      <c r="S115" s="1076"/>
      <c r="T115" s="1076"/>
      <c r="U115" s="1076"/>
      <c r="V115" s="1076"/>
      <c r="W115" s="306"/>
      <c r="X115" s="306"/>
      <c r="Y115" s="306"/>
      <c r="Z115" s="306"/>
      <c r="AA115" s="726"/>
      <c r="AB115" s="1225"/>
      <c r="AC115" s="1226"/>
      <c r="AD115" s="1227"/>
    </row>
    <row r="116" spans="1:30" ht="13.2" customHeight="1">
      <c r="A116" s="220"/>
      <c r="B116" s="119"/>
      <c r="C116" s="85"/>
      <c r="D116" s="86"/>
      <c r="E116" s="1084"/>
      <c r="F116" s="221"/>
      <c r="H116" s="306"/>
      <c r="I116" s="306"/>
      <c r="J116" s="306"/>
      <c r="K116" s="306"/>
      <c r="L116" s="306"/>
      <c r="M116" s="306"/>
      <c r="N116" s="306"/>
      <c r="O116" s="306"/>
      <c r="P116" s="306"/>
      <c r="Q116" s="306"/>
      <c r="R116" s="306"/>
      <c r="S116" s="306"/>
      <c r="T116" s="306"/>
      <c r="U116" s="306"/>
      <c r="V116" s="306"/>
      <c r="W116" s="306"/>
      <c r="X116" s="306"/>
      <c r="Y116" s="306"/>
      <c r="Z116" s="306"/>
      <c r="AA116" s="726"/>
      <c r="AB116" s="1225"/>
      <c r="AC116" s="1226"/>
      <c r="AD116" s="1227"/>
    </row>
    <row r="117" spans="1:30" ht="13.2" customHeight="1">
      <c r="A117" s="220"/>
      <c r="B117" s="119"/>
      <c r="C117" s="85"/>
      <c r="D117" s="86"/>
      <c r="E117" s="1084"/>
      <c r="F117" s="221"/>
      <c r="H117" s="306"/>
      <c r="I117" s="306"/>
      <c r="J117" s="306"/>
      <c r="K117" s="306"/>
      <c r="L117" s="306"/>
      <c r="M117" s="306"/>
      <c r="N117" s="306"/>
      <c r="O117" s="306"/>
      <c r="P117" s="306"/>
      <c r="Q117" s="306"/>
      <c r="R117" s="306"/>
      <c r="S117" s="306"/>
      <c r="T117" s="306"/>
      <c r="U117" s="306"/>
      <c r="V117" s="306"/>
      <c r="W117" s="306"/>
      <c r="X117" s="306"/>
      <c r="Y117" s="306"/>
      <c r="Z117" s="306"/>
      <c r="AA117" s="726"/>
      <c r="AB117" s="110"/>
      <c r="AC117" s="111"/>
      <c r="AD117" s="112"/>
    </row>
    <row r="118" spans="1:30" ht="13.2" customHeight="1">
      <c r="A118" s="80"/>
      <c r="B118" s="78"/>
      <c r="C118" s="85"/>
      <c r="D118" s="86"/>
      <c r="E118" s="1950" t="s">
        <v>830</v>
      </c>
      <c r="AB118" s="110"/>
      <c r="AC118" s="111"/>
      <c r="AD118" s="112"/>
    </row>
    <row r="119" spans="1:30" ht="13.2" customHeight="1">
      <c r="A119" s="80"/>
      <c r="B119" s="78"/>
      <c r="C119" s="85"/>
      <c r="D119" s="86"/>
      <c r="E119" s="1950"/>
      <c r="AB119" s="75"/>
      <c r="AC119" s="76"/>
      <c r="AD119" s="77"/>
    </row>
    <row r="120" spans="1:30">
      <c r="A120" s="78"/>
      <c r="B120" s="78"/>
      <c r="C120" s="85"/>
      <c r="D120" s="86"/>
      <c r="E120" s="1950"/>
      <c r="AB120" s="75"/>
      <c r="AC120" s="76"/>
      <c r="AD120" s="77"/>
    </row>
    <row r="121" spans="1:30" ht="13.2" customHeight="1">
      <c r="A121" s="78"/>
      <c r="B121" s="78"/>
      <c r="C121" s="85"/>
      <c r="D121" s="86"/>
      <c r="E121" s="1950" t="s">
        <v>831</v>
      </c>
      <c r="AB121" s="75"/>
      <c r="AC121" s="76"/>
      <c r="AD121" s="77"/>
    </row>
    <row r="122" spans="1:30" ht="13.2" customHeight="1">
      <c r="A122" s="78"/>
      <c r="B122" s="78"/>
      <c r="C122" s="85"/>
      <c r="D122" s="86"/>
      <c r="E122" s="2113"/>
      <c r="AB122" s="75"/>
      <c r="AC122" s="76"/>
      <c r="AD122" s="77"/>
    </row>
    <row r="123" spans="1:30" ht="13.2" customHeight="1">
      <c r="A123" s="78"/>
      <c r="B123" s="78"/>
      <c r="C123" s="85"/>
      <c r="D123" s="86"/>
      <c r="E123" s="2113"/>
      <c r="AB123" s="75"/>
      <c r="AC123" s="76"/>
      <c r="AD123" s="77"/>
    </row>
    <row r="124" spans="1:30" ht="13.2" customHeight="1">
      <c r="A124" s="78"/>
      <c r="B124" s="78"/>
      <c r="C124" s="85"/>
      <c r="D124" s="86"/>
      <c r="E124" s="2113"/>
      <c r="AB124" s="75"/>
      <c r="AC124" s="76"/>
      <c r="AD124" s="77"/>
    </row>
    <row r="125" spans="1:30" ht="13.2" customHeight="1">
      <c r="A125" s="78"/>
      <c r="B125" s="78"/>
      <c r="C125" s="85"/>
      <c r="D125" s="86"/>
      <c r="E125" s="237"/>
      <c r="AB125" s="75"/>
      <c r="AC125" s="76"/>
      <c r="AD125" s="77"/>
    </row>
    <row r="126" spans="1:30" ht="13.2" customHeight="1">
      <c r="A126" s="78"/>
      <c r="B126" s="167">
        <v>5</v>
      </c>
      <c r="C126" s="1108" t="s">
        <v>832</v>
      </c>
      <c r="D126" s="271" t="s">
        <v>157</v>
      </c>
      <c r="E126" s="1950" t="s">
        <v>833</v>
      </c>
      <c r="G126" s="1894" t="s">
        <v>49</v>
      </c>
      <c r="H126" s="1894"/>
      <c r="I126" s="1894"/>
      <c r="J126" s="1894"/>
      <c r="K126" s="1894"/>
      <c r="L126" s="1894"/>
      <c r="M126" s="1895"/>
      <c r="N126" s="1076" t="s">
        <v>50</v>
      </c>
      <c r="O126" s="1076"/>
      <c r="P126" s="1076"/>
      <c r="Q126" s="1076"/>
      <c r="R126" s="1076"/>
      <c r="S126" s="1076"/>
      <c r="T126" s="1076"/>
      <c r="U126" s="1076"/>
      <c r="V126" s="1076"/>
      <c r="AB126" s="1225" t="s">
        <v>220</v>
      </c>
      <c r="AC126" s="1226"/>
      <c r="AD126" s="1227"/>
    </row>
    <row r="127" spans="1:30" ht="13.2" customHeight="1">
      <c r="A127" s="78"/>
      <c r="B127" s="78"/>
      <c r="C127" s="1108"/>
      <c r="D127" s="86"/>
      <c r="E127" s="1950"/>
      <c r="G127" s="1894"/>
      <c r="H127" s="1894"/>
      <c r="I127" s="1894"/>
      <c r="J127" s="1894"/>
      <c r="K127" s="1894"/>
      <c r="L127" s="1894"/>
      <c r="M127" s="1895"/>
      <c r="N127" s="1076"/>
      <c r="O127" s="1076"/>
      <c r="P127" s="1076"/>
      <c r="Q127" s="1076"/>
      <c r="R127" s="1076"/>
      <c r="S127" s="1076"/>
      <c r="T127" s="1076"/>
      <c r="U127" s="1076"/>
      <c r="V127" s="1076"/>
      <c r="AB127" s="1225"/>
      <c r="AC127" s="1226"/>
      <c r="AD127" s="1227"/>
    </row>
    <row r="128" spans="1:30" ht="13.2" customHeight="1">
      <c r="A128" s="78"/>
      <c r="B128" s="78"/>
      <c r="C128" s="85"/>
      <c r="D128" s="86"/>
      <c r="E128" s="1950"/>
      <c r="L128" s="514"/>
      <c r="M128" s="514"/>
      <c r="N128" s="514"/>
      <c r="O128" s="514"/>
      <c r="Q128" s="480"/>
      <c r="W128" s="221"/>
      <c r="X128" s="221"/>
      <c r="Y128" s="221"/>
      <c r="Z128" s="221"/>
      <c r="AB128" s="176"/>
      <c r="AC128" s="177"/>
      <c r="AD128" s="178"/>
    </row>
    <row r="129" spans="1:30" ht="13.2" customHeight="1">
      <c r="A129" s="78"/>
      <c r="B129" s="78"/>
      <c r="C129" s="319"/>
      <c r="D129" s="271"/>
      <c r="E129" s="1950"/>
      <c r="L129" s="514"/>
      <c r="M129" s="514"/>
      <c r="N129" s="514"/>
      <c r="O129" s="514"/>
      <c r="Q129" s="480"/>
      <c r="W129" s="221"/>
      <c r="X129" s="221"/>
      <c r="Y129" s="221"/>
      <c r="Z129" s="221"/>
      <c r="AB129" s="176"/>
      <c r="AC129" s="177"/>
      <c r="AD129" s="178"/>
    </row>
    <row r="130" spans="1:30" ht="13.2" customHeight="1">
      <c r="A130" s="78"/>
      <c r="B130" s="78"/>
      <c r="C130" s="319"/>
      <c r="D130" s="727"/>
      <c r="E130" s="73"/>
      <c r="G130" s="2110"/>
      <c r="H130" s="2110"/>
      <c r="I130" s="2110"/>
      <c r="J130" s="2110"/>
      <c r="K130" s="2110"/>
      <c r="L130" s="2110"/>
      <c r="M130" s="2110"/>
      <c r="N130" s="2110"/>
      <c r="O130" s="2110"/>
      <c r="P130" s="2110"/>
      <c r="Q130" s="2110"/>
      <c r="R130" s="2110"/>
      <c r="S130" s="2110"/>
      <c r="T130" s="2110"/>
      <c r="U130" s="2110"/>
      <c r="V130" s="584"/>
      <c r="W130" s="728"/>
      <c r="X130" s="728"/>
      <c r="Y130" s="728"/>
      <c r="Z130" s="728"/>
      <c r="AB130" s="75"/>
      <c r="AC130" s="76"/>
      <c r="AD130" s="77"/>
    </row>
    <row r="131" spans="1:30" ht="13.2" customHeight="1">
      <c r="A131" s="78"/>
      <c r="B131" s="78"/>
      <c r="C131" s="319"/>
      <c r="D131" s="271" t="s">
        <v>157</v>
      </c>
      <c r="E131" s="1950" t="s">
        <v>834</v>
      </c>
      <c r="G131" s="1894" t="s">
        <v>49</v>
      </c>
      <c r="H131" s="1894"/>
      <c r="I131" s="1894"/>
      <c r="J131" s="1894"/>
      <c r="K131" s="1894"/>
      <c r="L131" s="1894"/>
      <c r="M131" s="1895"/>
      <c r="N131" s="1076" t="s">
        <v>50</v>
      </c>
      <c r="O131" s="1076"/>
      <c r="P131" s="1076"/>
      <c r="Q131" s="1076"/>
      <c r="R131" s="1076"/>
      <c r="S131" s="1076"/>
      <c r="T131" s="1076"/>
      <c r="U131" s="1076"/>
      <c r="V131" s="1076"/>
      <c r="AA131" s="73"/>
      <c r="AB131" s="1226" t="s">
        <v>220</v>
      </c>
      <c r="AC131" s="1226"/>
      <c r="AD131" s="1227"/>
    </row>
    <row r="132" spans="1:30" ht="13.2" customHeight="1">
      <c r="A132" s="78"/>
      <c r="B132" s="78"/>
      <c r="C132" s="85"/>
      <c r="D132" s="86"/>
      <c r="E132" s="1950"/>
      <c r="G132" s="1894"/>
      <c r="H132" s="1894"/>
      <c r="I132" s="1894"/>
      <c r="J132" s="1894"/>
      <c r="K132" s="1894"/>
      <c r="L132" s="1894"/>
      <c r="M132" s="1895"/>
      <c r="N132" s="1076"/>
      <c r="O132" s="1076"/>
      <c r="P132" s="1076"/>
      <c r="Q132" s="1076"/>
      <c r="R132" s="1076"/>
      <c r="S132" s="1076"/>
      <c r="T132" s="1076"/>
      <c r="U132" s="1076"/>
      <c r="V132" s="1076"/>
      <c r="AA132" s="73"/>
      <c r="AB132" s="1226"/>
      <c r="AC132" s="1226"/>
      <c r="AD132" s="1227"/>
    </row>
    <row r="133" spans="1:30" ht="13.2" customHeight="1">
      <c r="A133" s="78"/>
      <c r="B133" s="78"/>
      <c r="C133" s="85"/>
      <c r="D133" s="86"/>
      <c r="E133" s="1950"/>
      <c r="AB133" s="75"/>
      <c r="AC133" s="76"/>
      <c r="AD133" s="77"/>
    </row>
    <row r="134" spans="1:30" ht="13.2" customHeight="1">
      <c r="A134" s="78"/>
      <c r="B134" s="78"/>
      <c r="C134" s="85"/>
      <c r="D134" s="86"/>
      <c r="E134" s="1950"/>
      <c r="H134" s="1050" t="s">
        <v>260</v>
      </c>
      <c r="I134" s="1051"/>
      <c r="J134" s="1051"/>
      <c r="K134" s="1188"/>
      <c r="L134" s="2111"/>
      <c r="M134" s="2112"/>
      <c r="N134" s="2112"/>
      <c r="O134" s="2112"/>
      <c r="P134" s="240" t="s">
        <v>835</v>
      </c>
      <c r="AB134" s="75"/>
      <c r="AC134" s="76"/>
      <c r="AD134" s="77"/>
    </row>
    <row r="135" spans="1:30" ht="13.2" customHeight="1">
      <c r="A135" s="78"/>
      <c r="B135" s="78"/>
      <c r="C135" s="85"/>
      <c r="D135" s="86"/>
      <c r="E135" s="238"/>
      <c r="H135" s="1050" t="s">
        <v>261</v>
      </c>
      <c r="I135" s="1051"/>
      <c r="J135" s="1051"/>
      <c r="K135" s="1188"/>
      <c r="L135" s="2111"/>
      <c r="M135" s="2112"/>
      <c r="N135" s="2112"/>
      <c r="O135" s="2112"/>
      <c r="P135" s="240" t="s">
        <v>835</v>
      </c>
      <c r="AB135" s="75"/>
      <c r="AC135" s="76"/>
      <c r="AD135" s="77"/>
    </row>
    <row r="136" spans="1:30" ht="13.2" customHeight="1">
      <c r="A136" s="78"/>
      <c r="B136" s="78"/>
      <c r="C136" s="319"/>
      <c r="D136" s="86"/>
      <c r="E136" s="172"/>
      <c r="F136" s="72"/>
      <c r="H136" s="102"/>
      <c r="I136" s="102"/>
      <c r="AA136" s="73"/>
      <c r="AB136" s="75"/>
      <c r="AC136" s="76"/>
      <c r="AD136" s="77"/>
    </row>
    <row r="137" spans="1:30" ht="13.2" customHeight="1">
      <c r="A137" s="78"/>
      <c r="B137" s="85"/>
      <c r="C137" s="85"/>
      <c r="D137" s="145"/>
      <c r="E137" s="1"/>
      <c r="AB137" s="75"/>
      <c r="AC137" s="76"/>
      <c r="AD137" s="77"/>
    </row>
    <row r="138" spans="1:30" ht="13.2" customHeight="1">
      <c r="A138" s="119"/>
      <c r="B138" s="1997" t="s">
        <v>836</v>
      </c>
      <c r="C138" s="1997"/>
      <c r="D138" s="1997"/>
      <c r="E138" s="1997"/>
      <c r="I138" s="729"/>
      <c r="J138" s="729"/>
      <c r="K138" s="729"/>
      <c r="L138" s="729"/>
      <c r="M138" s="729"/>
      <c r="N138" s="729"/>
      <c r="O138" s="729"/>
      <c r="P138" s="729"/>
      <c r="Q138" s="729"/>
      <c r="R138" s="729"/>
      <c r="S138" s="729"/>
      <c r="T138" s="729"/>
      <c r="U138" s="729"/>
      <c r="V138" s="729"/>
      <c r="W138" s="729"/>
      <c r="X138" s="729"/>
      <c r="Y138" s="729"/>
      <c r="AB138" s="75"/>
      <c r="AC138" s="76"/>
      <c r="AD138" s="77"/>
    </row>
    <row r="139" spans="1:30" ht="13.2" customHeight="1">
      <c r="A139" s="78"/>
      <c r="B139" s="2109" t="s">
        <v>837</v>
      </c>
      <c r="C139" s="2109"/>
      <c r="D139" s="2109"/>
      <c r="E139" s="2109"/>
      <c r="F139" s="1266" t="s">
        <v>838</v>
      </c>
      <c r="G139" s="1266"/>
      <c r="H139" s="1266"/>
      <c r="I139" s="1266"/>
      <c r="J139" s="1266"/>
      <c r="K139" s="1266"/>
      <c r="L139" s="1266"/>
      <c r="M139" s="1266"/>
      <c r="N139" s="1266"/>
      <c r="O139" s="1266"/>
      <c r="P139" s="1266"/>
      <c r="Q139" s="1266"/>
      <c r="R139" s="1266"/>
      <c r="S139" s="1266"/>
      <c r="T139" s="1266"/>
      <c r="U139" s="1266"/>
      <c r="V139" s="1266"/>
      <c r="W139" s="1266"/>
      <c r="X139" s="1266"/>
      <c r="Y139" s="729"/>
      <c r="AA139" s="73"/>
      <c r="AB139" s="75"/>
      <c r="AC139" s="76"/>
      <c r="AD139" s="77"/>
    </row>
    <row r="140" spans="1:30" ht="13.2" customHeight="1">
      <c r="A140" s="78"/>
      <c r="B140" s="2109"/>
      <c r="C140" s="2109"/>
      <c r="D140" s="2109"/>
      <c r="E140" s="2109"/>
      <c r="F140" s="1266"/>
      <c r="G140" s="1266"/>
      <c r="H140" s="1266"/>
      <c r="I140" s="1266"/>
      <c r="J140" s="1266"/>
      <c r="K140" s="1266"/>
      <c r="L140" s="1266"/>
      <c r="M140" s="1266"/>
      <c r="N140" s="1266"/>
      <c r="O140" s="1266"/>
      <c r="P140" s="1266"/>
      <c r="Q140" s="1266"/>
      <c r="R140" s="1266"/>
      <c r="S140" s="1266"/>
      <c r="T140" s="1266"/>
      <c r="U140" s="1266"/>
      <c r="V140" s="1266"/>
      <c r="W140" s="1266"/>
      <c r="X140" s="1266"/>
      <c r="Y140" s="729"/>
      <c r="AA140" s="73"/>
      <c r="AB140" s="75"/>
      <c r="AC140" s="76"/>
      <c r="AD140" s="77"/>
    </row>
    <row r="141" spans="1:30" ht="13.2" customHeight="1">
      <c r="A141" s="78"/>
      <c r="B141" s="2109"/>
      <c r="C141" s="2109"/>
      <c r="D141" s="2109"/>
      <c r="E141" s="2109"/>
      <c r="F141" s="1266"/>
      <c r="G141" s="1266"/>
      <c r="H141" s="1266"/>
      <c r="I141" s="1266"/>
      <c r="J141" s="1266"/>
      <c r="K141" s="1266"/>
      <c r="L141" s="1266"/>
      <c r="M141" s="1266"/>
      <c r="N141" s="1266"/>
      <c r="O141" s="1266"/>
      <c r="P141" s="1266"/>
      <c r="Q141" s="1266"/>
      <c r="R141" s="1266"/>
      <c r="S141" s="1266"/>
      <c r="T141" s="1266"/>
      <c r="U141" s="1266"/>
      <c r="V141" s="1266"/>
      <c r="W141" s="1266"/>
      <c r="X141" s="1266"/>
      <c r="Y141" s="729"/>
      <c r="AA141" s="73"/>
      <c r="AB141" s="75"/>
      <c r="AC141" s="76"/>
      <c r="AD141" s="77"/>
    </row>
    <row r="142" spans="1:30" ht="13.2" customHeight="1">
      <c r="A142" s="78"/>
      <c r="B142" s="2109"/>
      <c r="C142" s="2109"/>
      <c r="D142" s="2109"/>
      <c r="E142" s="2109"/>
      <c r="F142" s="1266"/>
      <c r="G142" s="1266"/>
      <c r="H142" s="1266"/>
      <c r="I142" s="1266"/>
      <c r="J142" s="1266"/>
      <c r="K142" s="1266"/>
      <c r="L142" s="1266"/>
      <c r="M142" s="1266"/>
      <c r="N142" s="1266"/>
      <c r="O142" s="1266"/>
      <c r="P142" s="1266"/>
      <c r="Q142" s="1266"/>
      <c r="R142" s="1266"/>
      <c r="S142" s="1266"/>
      <c r="T142" s="1266"/>
      <c r="U142" s="1266"/>
      <c r="V142" s="1266"/>
      <c r="W142" s="1266"/>
      <c r="X142" s="1266"/>
      <c r="Y142" s="729"/>
      <c r="AA142" s="73"/>
      <c r="AB142" s="75"/>
      <c r="AC142" s="76"/>
      <c r="AD142" s="77"/>
    </row>
    <row r="143" spans="1:30" ht="13.2" customHeight="1">
      <c r="A143" s="78"/>
      <c r="B143" s="2109"/>
      <c r="C143" s="2109"/>
      <c r="D143" s="2109"/>
      <c r="E143" s="2109"/>
      <c r="F143" s="1266"/>
      <c r="G143" s="1266"/>
      <c r="H143" s="1266"/>
      <c r="I143" s="1266"/>
      <c r="J143" s="1266"/>
      <c r="K143" s="1266"/>
      <c r="L143" s="1266"/>
      <c r="M143" s="1266"/>
      <c r="N143" s="1266"/>
      <c r="O143" s="1266"/>
      <c r="P143" s="1266"/>
      <c r="Q143" s="1266"/>
      <c r="R143" s="1266"/>
      <c r="S143" s="1266"/>
      <c r="T143" s="1266"/>
      <c r="U143" s="1266"/>
      <c r="V143" s="1266"/>
      <c r="W143" s="1266"/>
      <c r="X143" s="1266"/>
      <c r="Y143" s="729"/>
      <c r="AA143" s="73"/>
      <c r="AB143" s="75"/>
      <c r="AC143" s="76"/>
      <c r="AD143" s="77"/>
    </row>
    <row r="144" spans="1:30" ht="13.2" customHeight="1">
      <c r="A144" s="78"/>
      <c r="B144" s="85"/>
      <c r="C144" s="85"/>
      <c r="D144" s="85"/>
      <c r="E144" s="85"/>
      <c r="F144" s="1266"/>
      <c r="G144" s="1266"/>
      <c r="H144" s="1266"/>
      <c r="I144" s="1266"/>
      <c r="J144" s="1266"/>
      <c r="K144" s="1266"/>
      <c r="L144" s="1266"/>
      <c r="M144" s="1266"/>
      <c r="N144" s="1266"/>
      <c r="O144" s="1266"/>
      <c r="P144" s="1266"/>
      <c r="Q144" s="1266"/>
      <c r="R144" s="1266"/>
      <c r="S144" s="1266"/>
      <c r="T144" s="1266"/>
      <c r="U144" s="1266"/>
      <c r="V144" s="1266"/>
      <c r="W144" s="1266"/>
      <c r="X144" s="1266"/>
      <c r="Y144" s="729"/>
      <c r="AA144" s="73"/>
      <c r="AB144" s="75"/>
      <c r="AC144" s="76"/>
      <c r="AD144" s="77"/>
    </row>
    <row r="145" spans="1:30" ht="16.95" customHeight="1">
      <c r="A145" s="78"/>
      <c r="B145" s="78"/>
      <c r="C145" s="85"/>
      <c r="D145" s="86"/>
      <c r="E145" s="84"/>
      <c r="AB145" s="234"/>
      <c r="AC145" s="235"/>
      <c r="AD145" s="236"/>
    </row>
    <row r="146" spans="1:30" ht="13.2" customHeight="1">
      <c r="A146" s="78"/>
      <c r="B146" s="167">
        <v>6</v>
      </c>
      <c r="C146" s="1108" t="s">
        <v>839</v>
      </c>
      <c r="D146" s="271" t="s">
        <v>157</v>
      </c>
      <c r="E146" s="1084" t="s">
        <v>840</v>
      </c>
      <c r="F146" s="221"/>
      <c r="G146" s="1894" t="s">
        <v>49</v>
      </c>
      <c r="H146" s="1894"/>
      <c r="I146" s="1894"/>
      <c r="J146" s="1894"/>
      <c r="K146" s="1894"/>
      <c r="L146" s="1894"/>
      <c r="M146" s="1895"/>
      <c r="N146" s="1076" t="s">
        <v>50</v>
      </c>
      <c r="O146" s="1076"/>
      <c r="P146" s="1076"/>
      <c r="Q146" s="1076"/>
      <c r="R146" s="1076"/>
      <c r="S146" s="1076"/>
      <c r="T146" s="1076"/>
      <c r="U146" s="1076"/>
      <c r="V146" s="1076"/>
      <c r="AB146" s="1225" t="s">
        <v>805</v>
      </c>
      <c r="AC146" s="1226"/>
      <c r="AD146" s="1227"/>
    </row>
    <row r="147" spans="1:30" ht="13.2" customHeight="1">
      <c r="A147" s="78"/>
      <c r="B147" s="78"/>
      <c r="C147" s="1108"/>
      <c r="D147" s="411"/>
      <c r="E147" s="1084"/>
      <c r="F147" s="221"/>
      <c r="G147" s="1894"/>
      <c r="H147" s="1894"/>
      <c r="I147" s="1894"/>
      <c r="J147" s="1894"/>
      <c r="K147" s="1894"/>
      <c r="L147" s="1894"/>
      <c r="M147" s="1895"/>
      <c r="N147" s="1076"/>
      <c r="O147" s="1076"/>
      <c r="P147" s="1076"/>
      <c r="Q147" s="1076"/>
      <c r="R147" s="1076"/>
      <c r="S147" s="1076"/>
      <c r="T147" s="1076"/>
      <c r="U147" s="1076"/>
      <c r="V147" s="1076"/>
      <c r="AB147" s="1225"/>
      <c r="AC147" s="1226"/>
      <c r="AD147" s="1227"/>
    </row>
    <row r="148" spans="1:30" ht="13.2" customHeight="1">
      <c r="A148" s="78"/>
      <c r="B148" s="78"/>
      <c r="C148" s="85"/>
      <c r="D148" s="118"/>
      <c r="E148" s="1084"/>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1"/>
      <c r="AB148" s="1225"/>
      <c r="AC148" s="1226"/>
      <c r="AD148" s="1227"/>
    </row>
    <row r="149" spans="1:30" ht="13.2" customHeight="1">
      <c r="A149" s="92"/>
      <c r="B149" s="92"/>
      <c r="C149" s="93"/>
      <c r="D149" s="201"/>
      <c r="E149" s="1382"/>
      <c r="F149" s="224"/>
      <c r="G149" s="730"/>
      <c r="H149" s="730"/>
      <c r="I149" s="730"/>
      <c r="J149" s="730"/>
      <c r="K149" s="730"/>
      <c r="L149" s="730"/>
      <c r="M149" s="730"/>
      <c r="N149" s="730"/>
      <c r="O149" s="730"/>
      <c r="P149" s="730"/>
      <c r="Q149" s="730"/>
      <c r="R149" s="730"/>
      <c r="S149" s="730"/>
      <c r="T149" s="730"/>
      <c r="U149" s="730"/>
      <c r="V149" s="730"/>
      <c r="W149" s="730"/>
      <c r="X149" s="730"/>
      <c r="Y149" s="730"/>
      <c r="Z149" s="730"/>
      <c r="AA149" s="224"/>
      <c r="AB149" s="115"/>
      <c r="AC149" s="116"/>
      <c r="AD149" s="117"/>
    </row>
    <row r="150" spans="1:30" ht="13.2" customHeight="1">
      <c r="A150" s="98"/>
      <c r="B150" s="98"/>
      <c r="C150" s="99"/>
      <c r="D150" s="522"/>
      <c r="E150" s="97"/>
      <c r="F150" s="722"/>
      <c r="G150" s="731"/>
      <c r="H150" s="731"/>
      <c r="I150" s="731"/>
      <c r="J150" s="731"/>
      <c r="K150" s="731"/>
      <c r="L150" s="731"/>
      <c r="M150" s="731"/>
      <c r="N150" s="731"/>
      <c r="O150" s="731"/>
      <c r="P150" s="731"/>
      <c r="Q150" s="731"/>
      <c r="R150" s="731"/>
      <c r="S150" s="731"/>
      <c r="T150" s="731"/>
      <c r="U150" s="731"/>
      <c r="V150" s="731"/>
      <c r="W150" s="731"/>
      <c r="X150" s="731"/>
      <c r="Y150" s="731"/>
      <c r="Z150" s="731"/>
      <c r="AA150" s="722"/>
      <c r="AB150" s="523"/>
      <c r="AC150" s="524"/>
      <c r="AD150" s="525"/>
    </row>
    <row r="151" spans="1:30" ht="13.2" customHeight="1">
      <c r="A151" s="1084" t="s">
        <v>841</v>
      </c>
      <c r="B151" s="167">
        <v>7</v>
      </c>
      <c r="C151" s="1108" t="s">
        <v>842</v>
      </c>
      <c r="D151" s="86" t="s">
        <v>157</v>
      </c>
      <c r="E151" s="1084" t="s">
        <v>843</v>
      </c>
      <c r="F151" s="221"/>
      <c r="G151" s="221" t="s">
        <v>844</v>
      </c>
      <c r="H151" s="732"/>
      <c r="I151" s="732"/>
      <c r="J151" s="732"/>
      <c r="K151" s="732"/>
      <c r="L151" s="732"/>
      <c r="M151" s="732"/>
      <c r="N151" s="732"/>
      <c r="O151" s="732"/>
      <c r="P151" s="732"/>
      <c r="Q151" s="732"/>
      <c r="R151" s="732"/>
      <c r="S151" s="732"/>
      <c r="T151" s="732"/>
      <c r="U151" s="732"/>
      <c r="V151" s="732"/>
      <c r="W151" s="732"/>
      <c r="X151" s="732"/>
      <c r="Y151" s="732"/>
      <c r="Z151" s="732"/>
      <c r="AA151" s="221"/>
      <c r="AB151" s="1225" t="s">
        <v>220</v>
      </c>
      <c r="AC151" s="1226"/>
      <c r="AD151" s="1227"/>
    </row>
    <row r="152" spans="1:30" ht="13.2" customHeight="1">
      <c r="A152" s="1084"/>
      <c r="B152" s="2106"/>
      <c r="C152" s="1108"/>
      <c r="D152" s="2108"/>
      <c r="E152" s="1084"/>
      <c r="G152" s="1931" t="s">
        <v>806</v>
      </c>
      <c r="H152" s="1931"/>
      <c r="I152" s="1931"/>
      <c r="J152" s="1931"/>
      <c r="K152" s="1931"/>
      <c r="L152" s="1931"/>
      <c r="M152" s="1932"/>
      <c r="N152" s="1076" t="s">
        <v>845</v>
      </c>
      <c r="O152" s="1076"/>
      <c r="P152" s="1076"/>
      <c r="Q152" s="1076"/>
      <c r="R152" s="1076"/>
      <c r="S152" s="1076"/>
      <c r="T152" s="1076"/>
      <c r="U152" s="1076"/>
      <c r="V152" s="1076"/>
      <c r="W152" s="1076"/>
      <c r="X152" s="1076"/>
      <c r="Y152" s="1076"/>
      <c r="Z152" s="1076"/>
      <c r="AA152" s="73"/>
      <c r="AB152" s="1225"/>
      <c r="AC152" s="1226"/>
      <c r="AD152" s="1227"/>
    </row>
    <row r="153" spans="1:30" ht="13.2" customHeight="1">
      <c r="A153" s="1084"/>
      <c r="B153" s="2107"/>
      <c r="C153" s="733"/>
      <c r="D153" s="2108"/>
      <c r="E153" s="1084"/>
      <c r="G153" s="1931"/>
      <c r="H153" s="1931"/>
      <c r="I153" s="1931"/>
      <c r="J153" s="1931"/>
      <c r="K153" s="1931"/>
      <c r="L153" s="1931"/>
      <c r="M153" s="1932"/>
      <c r="N153" s="1076"/>
      <c r="O153" s="1076"/>
      <c r="P153" s="1076"/>
      <c r="Q153" s="1076"/>
      <c r="R153" s="1076"/>
      <c r="S153" s="1076"/>
      <c r="T153" s="1076"/>
      <c r="U153" s="1076"/>
      <c r="V153" s="1076"/>
      <c r="W153" s="1076"/>
      <c r="X153" s="1076"/>
      <c r="Y153" s="1076"/>
      <c r="Z153" s="1076"/>
      <c r="AA153" s="73"/>
      <c r="AB153" s="110"/>
      <c r="AC153" s="111"/>
      <c r="AD153" s="112"/>
    </row>
    <row r="154" spans="1:30" ht="13.2" customHeight="1">
      <c r="A154" s="697"/>
      <c r="B154" s="734"/>
      <c r="C154" s="735"/>
      <c r="D154" s="233"/>
      <c r="E154" s="697"/>
      <c r="G154" s="1" t="s">
        <v>846</v>
      </c>
      <c r="AB154" s="110"/>
      <c r="AC154" s="111"/>
      <c r="AD154" s="112"/>
    </row>
    <row r="155" spans="1:30" ht="13.2" customHeight="1">
      <c r="A155" s="172"/>
      <c r="B155" s="1"/>
      <c r="C155" s="1"/>
      <c r="D155" s="727"/>
      <c r="E155" s="172"/>
      <c r="G155" s="199"/>
      <c r="H155" s="199"/>
      <c r="I155" s="1047"/>
      <c r="J155" s="1048"/>
      <c r="K155" s="2044" t="s">
        <v>847</v>
      </c>
      <c r="L155" s="2045"/>
      <c r="M155" s="2045"/>
      <c r="N155" s="2045"/>
      <c r="O155" s="2045"/>
      <c r="P155" s="2045"/>
      <c r="Q155" s="2045"/>
      <c r="R155" s="2045"/>
      <c r="S155" s="2045"/>
      <c r="T155" s="2045"/>
      <c r="U155" s="2045"/>
      <c r="V155" s="2045"/>
      <c r="W155" s="2045"/>
      <c r="X155" s="2045"/>
      <c r="Y155" s="2045"/>
      <c r="Z155" s="2046"/>
      <c r="AA155" s="73"/>
      <c r="AB155" s="110"/>
      <c r="AC155" s="111"/>
      <c r="AD155" s="112"/>
    </row>
    <row r="156" spans="1:30" ht="13.2" customHeight="1">
      <c r="A156" s="162"/>
      <c r="B156" s="736"/>
      <c r="C156" s="737"/>
      <c r="D156" s="696"/>
      <c r="E156" s="162"/>
      <c r="G156" s="199"/>
      <c r="H156" s="199"/>
      <c r="I156" s="1047"/>
      <c r="J156" s="1048"/>
      <c r="K156" s="2044" t="s">
        <v>848</v>
      </c>
      <c r="L156" s="2045"/>
      <c r="M156" s="2045"/>
      <c r="N156" s="2045"/>
      <c r="O156" s="2045"/>
      <c r="P156" s="2045"/>
      <c r="Q156" s="2045"/>
      <c r="R156" s="2045"/>
      <c r="S156" s="2045"/>
      <c r="T156" s="2045"/>
      <c r="U156" s="2045"/>
      <c r="V156" s="2045"/>
      <c r="W156" s="2045"/>
      <c r="X156" s="2045"/>
      <c r="Y156" s="2045"/>
      <c r="Z156" s="2046"/>
      <c r="AA156" s="73"/>
      <c r="AB156" s="110"/>
      <c r="AC156" s="111"/>
      <c r="AD156" s="112"/>
    </row>
    <row r="157" spans="1:30" ht="13.2" customHeight="1">
      <c r="A157" s="78"/>
      <c r="B157" s="241"/>
      <c r="C157" s="319"/>
      <c r="D157" s="86"/>
      <c r="E157" s="80"/>
      <c r="I157" s="738" t="s">
        <v>849</v>
      </c>
      <c r="J157" s="102"/>
      <c r="K157" s="102"/>
      <c r="L157" s="102"/>
      <c r="M157" s="102"/>
      <c r="N157" s="102"/>
      <c r="O157" s="102"/>
      <c r="P157" s="102"/>
      <c r="Q157" s="102"/>
      <c r="R157" s="102"/>
      <c r="S157" s="102"/>
      <c r="T157" s="102"/>
      <c r="U157" s="102"/>
      <c r="V157" s="102"/>
      <c r="W157" s="102"/>
      <c r="X157" s="102"/>
      <c r="Y157" s="102"/>
      <c r="Z157" s="102"/>
      <c r="AA157" s="73"/>
      <c r="AB157" s="110"/>
      <c r="AC157" s="111"/>
      <c r="AD157" s="112"/>
    </row>
    <row r="158" spans="1:30" ht="13.2" customHeight="1">
      <c r="A158" s="78"/>
      <c r="B158" s="241"/>
      <c r="C158" s="319"/>
      <c r="D158" s="86"/>
      <c r="E158" s="80"/>
      <c r="I158" s="739"/>
      <c r="AB158" s="110"/>
      <c r="AC158" s="111"/>
      <c r="AD158" s="112"/>
    </row>
    <row r="159" spans="1:30" ht="13.2" customHeight="1">
      <c r="A159" s="78"/>
      <c r="B159" s="241"/>
      <c r="C159" s="319"/>
      <c r="D159" s="86" t="s">
        <v>157</v>
      </c>
      <c r="E159" s="80"/>
      <c r="G159" s="221" t="s">
        <v>850</v>
      </c>
      <c r="I159" s="740"/>
      <c r="AB159" s="1225" t="s">
        <v>220</v>
      </c>
      <c r="AC159" s="1226"/>
      <c r="AD159" s="1227"/>
    </row>
    <row r="160" spans="1:30" ht="13.2" customHeight="1">
      <c r="A160" s="78"/>
      <c r="B160" s="241"/>
      <c r="C160" s="319"/>
      <c r="D160" s="86"/>
      <c r="E160" s="80"/>
      <c r="G160" s="1931" t="s">
        <v>806</v>
      </c>
      <c r="H160" s="1931"/>
      <c r="I160" s="1931"/>
      <c r="J160" s="1931"/>
      <c r="K160" s="1931"/>
      <c r="L160" s="1931"/>
      <c r="M160" s="1932"/>
      <c r="N160" s="1076" t="s">
        <v>845</v>
      </c>
      <c r="O160" s="1076"/>
      <c r="P160" s="1076"/>
      <c r="Q160" s="1076"/>
      <c r="R160" s="1076"/>
      <c r="S160" s="1076"/>
      <c r="T160" s="1076"/>
      <c r="U160" s="1076"/>
      <c r="V160" s="1076"/>
      <c r="W160" s="1076"/>
      <c r="X160" s="1076"/>
      <c r="Y160" s="1076"/>
      <c r="Z160" s="1076"/>
      <c r="AB160" s="1225"/>
      <c r="AC160" s="1226"/>
      <c r="AD160" s="1227"/>
    </row>
    <row r="161" spans="1:30" ht="13.2" customHeight="1">
      <c r="A161" s="78"/>
      <c r="B161" s="241"/>
      <c r="C161" s="319"/>
      <c r="D161" s="86"/>
      <c r="E161" s="80"/>
      <c r="G161" s="1931"/>
      <c r="H161" s="1931"/>
      <c r="I161" s="1931"/>
      <c r="J161" s="1931"/>
      <c r="K161" s="1931"/>
      <c r="L161" s="1931"/>
      <c r="M161" s="1932"/>
      <c r="N161" s="1076"/>
      <c r="O161" s="1076"/>
      <c r="P161" s="1076"/>
      <c r="Q161" s="1076"/>
      <c r="R161" s="1076"/>
      <c r="S161" s="1076"/>
      <c r="T161" s="1076"/>
      <c r="U161" s="1076"/>
      <c r="V161" s="1076"/>
      <c r="W161" s="1076"/>
      <c r="X161" s="1076"/>
      <c r="Y161" s="1076"/>
      <c r="Z161" s="1076"/>
      <c r="AB161" s="1225"/>
      <c r="AC161" s="1226"/>
      <c r="AD161" s="1227"/>
    </row>
    <row r="162" spans="1:30" ht="13.2" customHeight="1">
      <c r="A162" s="78"/>
      <c r="B162" s="241"/>
      <c r="C162" s="319"/>
      <c r="D162" s="86"/>
      <c r="E162" s="80"/>
      <c r="G162" s="221"/>
      <c r="I162" s="740"/>
      <c r="AB162" s="110"/>
      <c r="AC162" s="111"/>
      <c r="AD162" s="112"/>
    </row>
    <row r="163" spans="1:30" ht="13.2" customHeight="1">
      <c r="A163" s="80"/>
      <c r="B163" s="241"/>
      <c r="C163" s="319"/>
      <c r="D163" s="86"/>
      <c r="E163" s="80"/>
      <c r="F163" s="72"/>
      <c r="G163" s="2080" t="s">
        <v>851</v>
      </c>
      <c r="H163" s="2080"/>
      <c r="I163" s="2080"/>
      <c r="J163" s="2080"/>
      <c r="K163" s="2080"/>
      <c r="L163" s="2080"/>
      <c r="M163" s="2080"/>
      <c r="N163" s="2080"/>
      <c r="O163" s="2080"/>
      <c r="P163" s="2080"/>
      <c r="Q163" s="2080"/>
      <c r="R163" s="2080"/>
      <c r="S163" s="2080"/>
      <c r="T163" s="2080"/>
      <c r="U163" s="2080"/>
      <c r="V163" s="2080"/>
      <c r="W163" s="2080"/>
      <c r="X163" s="2080"/>
      <c r="Y163" s="2080"/>
      <c r="Z163" s="2080"/>
      <c r="AA163" s="73"/>
      <c r="AB163" s="110"/>
      <c r="AC163" s="111"/>
      <c r="AD163" s="112"/>
    </row>
    <row r="164" spans="1:30" ht="13.2" customHeight="1">
      <c r="A164" s="78"/>
      <c r="B164" s="241"/>
      <c r="C164" s="319"/>
      <c r="D164" s="86"/>
      <c r="E164" s="80"/>
      <c r="G164" s="2081"/>
      <c r="H164" s="2081"/>
      <c r="I164" s="2081"/>
      <c r="J164" s="2081"/>
      <c r="K164" s="2081"/>
      <c r="L164" s="2081"/>
      <c r="M164" s="2081"/>
      <c r="N164" s="2081"/>
      <c r="O164" s="2081"/>
      <c r="P164" s="2081"/>
      <c r="Q164" s="2081"/>
      <c r="R164" s="2081"/>
      <c r="S164" s="2081"/>
      <c r="T164" s="2081"/>
      <c r="U164" s="2081"/>
      <c r="V164" s="2081"/>
      <c r="W164" s="2081"/>
      <c r="X164" s="2081"/>
      <c r="Y164" s="2081"/>
      <c r="Z164" s="2081"/>
      <c r="AB164" s="110"/>
      <c r="AC164" s="111"/>
      <c r="AD164" s="112"/>
    </row>
    <row r="165" spans="1:30" ht="13.2" customHeight="1">
      <c r="A165" s="78"/>
      <c r="B165" s="241"/>
      <c r="C165" s="319"/>
      <c r="D165" s="86"/>
      <c r="E165" s="80"/>
      <c r="G165" s="2096"/>
      <c r="H165" s="2097"/>
      <c r="I165" s="2097"/>
      <c r="J165" s="2097"/>
      <c r="K165" s="2097"/>
      <c r="L165" s="2097"/>
      <c r="M165" s="2097"/>
      <c r="N165" s="2097"/>
      <c r="O165" s="2097"/>
      <c r="P165" s="2097"/>
      <c r="Q165" s="2097"/>
      <c r="R165" s="2097"/>
      <c r="S165" s="2097"/>
      <c r="T165" s="2097"/>
      <c r="U165" s="2097"/>
      <c r="V165" s="2097"/>
      <c r="W165" s="2097"/>
      <c r="X165" s="2097"/>
      <c r="Y165" s="2097"/>
      <c r="Z165" s="2098"/>
      <c r="AB165" s="110"/>
      <c r="AC165" s="111"/>
      <c r="AD165" s="112"/>
    </row>
    <row r="166" spans="1:30" ht="13.2" customHeight="1">
      <c r="A166" s="78"/>
      <c r="B166" s="241"/>
      <c r="C166" s="319"/>
      <c r="D166" s="86"/>
      <c r="E166" s="80"/>
      <c r="G166" s="2099"/>
      <c r="H166" s="2100"/>
      <c r="I166" s="2100"/>
      <c r="J166" s="2100"/>
      <c r="K166" s="2100"/>
      <c r="L166" s="2100"/>
      <c r="M166" s="2100"/>
      <c r="N166" s="2100"/>
      <c r="O166" s="2100"/>
      <c r="P166" s="2100"/>
      <c r="Q166" s="2100"/>
      <c r="R166" s="2100"/>
      <c r="S166" s="2100"/>
      <c r="T166" s="2100"/>
      <c r="U166" s="2100"/>
      <c r="V166" s="2100"/>
      <c r="W166" s="2100"/>
      <c r="X166" s="2100"/>
      <c r="Y166" s="2100"/>
      <c r="Z166" s="2101"/>
      <c r="AB166" s="110"/>
      <c r="AC166" s="111"/>
      <c r="AD166" s="112"/>
    </row>
    <row r="167" spans="1:30" ht="13.2" customHeight="1">
      <c r="A167" s="78"/>
      <c r="B167" s="241"/>
      <c r="C167" s="319"/>
      <c r="D167" s="86"/>
      <c r="E167" s="80"/>
      <c r="G167" s="2102"/>
      <c r="H167" s="2103"/>
      <c r="I167" s="2103"/>
      <c r="J167" s="2103"/>
      <c r="K167" s="2103"/>
      <c r="L167" s="2103"/>
      <c r="M167" s="2103"/>
      <c r="N167" s="2103"/>
      <c r="O167" s="2103"/>
      <c r="P167" s="2103"/>
      <c r="Q167" s="2103"/>
      <c r="R167" s="2103"/>
      <c r="S167" s="2103"/>
      <c r="T167" s="2103"/>
      <c r="U167" s="2103"/>
      <c r="V167" s="2103"/>
      <c r="W167" s="2103"/>
      <c r="X167" s="2103"/>
      <c r="Y167" s="2103"/>
      <c r="Z167" s="2104"/>
      <c r="AB167" s="110"/>
      <c r="AC167" s="111"/>
      <c r="AD167" s="112"/>
    </row>
    <row r="168" spans="1:30" ht="13.2" customHeight="1">
      <c r="A168" s="78"/>
      <c r="B168" s="241"/>
      <c r="C168" s="85"/>
      <c r="D168" s="86"/>
      <c r="E168" s="80"/>
      <c r="G168" s="741"/>
      <c r="H168" s="741"/>
      <c r="I168" s="741"/>
      <c r="J168" s="741"/>
      <c r="K168" s="741"/>
      <c r="L168" s="741"/>
      <c r="M168" s="741"/>
      <c r="N168" s="741"/>
      <c r="O168" s="741"/>
      <c r="P168" s="741"/>
      <c r="Q168" s="741"/>
      <c r="R168" s="741"/>
      <c r="S168" s="741"/>
      <c r="T168" s="741"/>
      <c r="U168" s="741"/>
      <c r="V168" s="741"/>
      <c r="W168" s="741"/>
      <c r="X168" s="741"/>
      <c r="Y168" s="741"/>
      <c r="Z168" s="741"/>
      <c r="AA168" s="73"/>
      <c r="AB168" s="110"/>
      <c r="AC168" s="111"/>
      <c r="AD168" s="112"/>
    </row>
    <row r="169" spans="1:30" ht="13.2" customHeight="1">
      <c r="A169" s="80"/>
      <c r="B169" s="241"/>
      <c r="C169" s="319"/>
      <c r="D169" s="86"/>
      <c r="E169" s="80"/>
      <c r="F169" s="72"/>
      <c r="G169" s="741"/>
      <c r="H169" s="741"/>
      <c r="I169" s="741"/>
      <c r="J169" s="741"/>
      <c r="K169" s="741"/>
      <c r="L169" s="741"/>
      <c r="M169" s="741"/>
      <c r="N169" s="741"/>
      <c r="O169" s="741"/>
      <c r="P169" s="741"/>
      <c r="Q169" s="741"/>
      <c r="R169" s="741"/>
      <c r="S169" s="741"/>
      <c r="T169" s="741"/>
      <c r="U169" s="741"/>
      <c r="V169" s="741"/>
      <c r="W169" s="741"/>
      <c r="X169" s="741"/>
      <c r="Y169" s="741"/>
      <c r="Z169" s="741"/>
      <c r="AB169" s="110"/>
      <c r="AC169" s="111"/>
      <c r="AD169" s="112"/>
    </row>
    <row r="170" spans="1:30" ht="13.2" customHeight="1">
      <c r="A170" s="78"/>
      <c r="B170" s="167">
        <v>8</v>
      </c>
      <c r="C170" s="1266" t="s">
        <v>852</v>
      </c>
      <c r="D170" s="86" t="s">
        <v>157</v>
      </c>
      <c r="E170" s="1084" t="s">
        <v>853</v>
      </c>
      <c r="G170" s="2105" t="s">
        <v>854</v>
      </c>
      <c r="H170" s="2105"/>
      <c r="I170" s="2105"/>
      <c r="J170" s="2105"/>
      <c r="K170" s="2105"/>
      <c r="L170" s="2105"/>
      <c r="M170" s="2105"/>
      <c r="N170" s="2105"/>
      <c r="O170" s="2105"/>
      <c r="P170" s="2105"/>
      <c r="Q170" s="2105"/>
      <c r="R170" s="2105"/>
      <c r="S170" s="2105"/>
      <c r="T170" s="2105"/>
      <c r="U170" s="2105"/>
      <c r="V170" s="2105"/>
      <c r="W170" s="2105"/>
      <c r="X170" s="2105"/>
      <c r="Y170" s="2105"/>
      <c r="Z170" s="2105"/>
      <c r="AA170" s="742"/>
      <c r="AB170" s="1225" t="s">
        <v>818</v>
      </c>
      <c r="AC170" s="1226"/>
      <c r="AD170" s="1227"/>
    </row>
    <row r="171" spans="1:30" ht="13.2" customHeight="1">
      <c r="A171" s="78"/>
      <c r="B171" s="78"/>
      <c r="C171" s="1266"/>
      <c r="D171" s="86"/>
      <c r="E171" s="1084"/>
      <c r="G171" s="270"/>
      <c r="H171" s="270"/>
      <c r="I171" s="270"/>
      <c r="J171" s="270"/>
      <c r="K171" s="270"/>
      <c r="L171" s="270"/>
      <c r="M171" s="270"/>
      <c r="N171" s="270"/>
      <c r="O171" s="270"/>
      <c r="P171" s="270"/>
      <c r="Q171" s="270"/>
      <c r="R171" s="270"/>
      <c r="S171" s="270"/>
      <c r="T171" s="270"/>
      <c r="U171" s="270"/>
      <c r="V171" s="270"/>
      <c r="W171" s="270"/>
      <c r="X171" s="270"/>
      <c r="Y171" s="270"/>
      <c r="Z171" s="270"/>
      <c r="AA171" s="742"/>
      <c r="AB171" s="1225"/>
      <c r="AC171" s="1226"/>
      <c r="AD171" s="1227"/>
    </row>
    <row r="172" spans="1:30" ht="13.2" customHeight="1">
      <c r="A172" s="78"/>
      <c r="B172" s="241"/>
      <c r="C172" s="85"/>
      <c r="D172" s="718"/>
      <c r="E172" s="1084"/>
      <c r="G172" s="1931" t="s">
        <v>806</v>
      </c>
      <c r="H172" s="1931"/>
      <c r="I172" s="1931"/>
      <c r="J172" s="1931"/>
      <c r="K172" s="1931"/>
      <c r="L172" s="1931"/>
      <c r="M172" s="1932"/>
      <c r="N172" s="1076" t="s">
        <v>845</v>
      </c>
      <c r="O172" s="1076"/>
      <c r="P172" s="1076"/>
      <c r="Q172" s="1076"/>
      <c r="R172" s="1076"/>
      <c r="S172" s="1076"/>
      <c r="T172" s="1076"/>
      <c r="U172" s="1076"/>
      <c r="V172" s="1076"/>
      <c r="W172" s="1076"/>
      <c r="X172" s="1076"/>
      <c r="Y172" s="1076"/>
      <c r="Z172" s="1076"/>
      <c r="AB172" s="1225"/>
      <c r="AC172" s="1226"/>
      <c r="AD172" s="1227"/>
    </row>
    <row r="173" spans="1:30" ht="13.2" customHeight="1">
      <c r="A173" s="78"/>
      <c r="B173" s="241"/>
      <c r="C173" s="85"/>
      <c r="D173" s="718"/>
      <c r="E173" s="743"/>
      <c r="G173" s="1931"/>
      <c r="H173" s="1931"/>
      <c r="I173" s="1931"/>
      <c r="J173" s="1931"/>
      <c r="K173" s="1931"/>
      <c r="L173" s="1931"/>
      <c r="M173" s="1932"/>
      <c r="N173" s="1076"/>
      <c r="O173" s="1076"/>
      <c r="P173" s="1076"/>
      <c r="Q173" s="1076"/>
      <c r="R173" s="1076"/>
      <c r="S173" s="1076"/>
      <c r="T173" s="1076"/>
      <c r="U173" s="1076"/>
      <c r="V173" s="1076"/>
      <c r="W173" s="1076"/>
      <c r="X173" s="1076"/>
      <c r="Y173" s="1076"/>
      <c r="Z173" s="1076"/>
      <c r="AB173" s="75"/>
      <c r="AC173" s="76"/>
      <c r="AD173" s="77"/>
    </row>
    <row r="174" spans="1:30" ht="13.2" customHeight="1">
      <c r="A174" s="78"/>
      <c r="B174" s="241"/>
      <c r="C174" s="85"/>
      <c r="D174" s="233"/>
      <c r="E174" s="697"/>
      <c r="G174" s="1" t="s">
        <v>855</v>
      </c>
      <c r="AB174" s="110"/>
      <c r="AC174" s="111"/>
      <c r="AD174" s="112"/>
    </row>
    <row r="175" spans="1:30" ht="13.2" customHeight="1">
      <c r="A175" s="78"/>
      <c r="B175" s="78"/>
      <c r="C175" s="85"/>
      <c r="D175" s="233"/>
      <c r="E175" s="697"/>
      <c r="G175" s="199"/>
      <c r="H175" s="199"/>
      <c r="I175" s="1047"/>
      <c r="J175" s="1048"/>
      <c r="K175" s="2044" t="s">
        <v>856</v>
      </c>
      <c r="L175" s="2045"/>
      <c r="M175" s="2045"/>
      <c r="N175" s="2045"/>
      <c r="O175" s="2045"/>
      <c r="P175" s="2045"/>
      <c r="Q175" s="2045"/>
      <c r="R175" s="2045"/>
      <c r="S175" s="2045"/>
      <c r="T175" s="2045"/>
      <c r="U175" s="2045"/>
      <c r="V175" s="2045"/>
      <c r="W175" s="2045"/>
      <c r="X175" s="2045"/>
      <c r="Y175" s="2045"/>
      <c r="Z175" s="2046"/>
      <c r="AA175" s="73"/>
      <c r="AB175" s="110"/>
      <c r="AC175" s="111"/>
      <c r="AD175" s="112"/>
    </row>
    <row r="176" spans="1:30" ht="13.2" customHeight="1">
      <c r="A176" s="78"/>
      <c r="B176" s="78"/>
      <c r="C176" s="85"/>
      <c r="D176" s="233"/>
      <c r="E176" s="697"/>
      <c r="G176" s="199"/>
      <c r="H176" s="199"/>
      <c r="I176" s="1047"/>
      <c r="J176" s="1048"/>
      <c r="K176" s="2044" t="s">
        <v>857</v>
      </c>
      <c r="L176" s="2045"/>
      <c r="M176" s="2045"/>
      <c r="N176" s="2045"/>
      <c r="O176" s="2045"/>
      <c r="P176" s="2045"/>
      <c r="Q176" s="2045"/>
      <c r="R176" s="2045"/>
      <c r="S176" s="2045"/>
      <c r="T176" s="2045"/>
      <c r="U176" s="2045"/>
      <c r="V176" s="2045"/>
      <c r="W176" s="2045"/>
      <c r="X176" s="2045"/>
      <c r="Y176" s="2045"/>
      <c r="Z176" s="2046"/>
      <c r="AA176" s="73"/>
      <c r="AB176" s="110"/>
      <c r="AC176" s="111"/>
      <c r="AD176" s="112"/>
    </row>
    <row r="177" spans="1:30" ht="13.2" customHeight="1">
      <c r="A177" s="78"/>
      <c r="B177" s="157"/>
      <c r="C177" s="744"/>
      <c r="D177" s="269"/>
      <c r="E177" s="162"/>
      <c r="F177" s="245"/>
      <c r="G177" s="242"/>
      <c r="H177" s="242"/>
      <c r="I177" s="1047"/>
      <c r="J177" s="1048"/>
      <c r="K177" s="2044" t="s">
        <v>858</v>
      </c>
      <c r="L177" s="2045"/>
      <c r="M177" s="2045"/>
      <c r="N177" s="2045"/>
      <c r="O177" s="2045"/>
      <c r="P177" s="2045"/>
      <c r="Q177" s="2045"/>
      <c r="R177" s="2045"/>
      <c r="S177" s="2045"/>
      <c r="T177" s="2045"/>
      <c r="U177" s="2045"/>
      <c r="V177" s="2045"/>
      <c r="W177" s="2045"/>
      <c r="X177" s="2045"/>
      <c r="Y177" s="2045"/>
      <c r="Z177" s="2046"/>
      <c r="AA177" s="221"/>
      <c r="AB177" s="110"/>
      <c r="AC177" s="111"/>
      <c r="AD177" s="112"/>
    </row>
    <row r="178" spans="1:30" ht="13.2" customHeight="1">
      <c r="A178" s="80"/>
      <c r="B178" s="78"/>
      <c r="C178" s="744"/>
      <c r="D178" s="86"/>
      <c r="E178" s="162"/>
      <c r="I178" s="1269"/>
      <c r="J178" s="1270"/>
      <c r="K178" s="2091" t="s">
        <v>859</v>
      </c>
      <c r="L178" s="2092"/>
      <c r="M178" s="2092"/>
      <c r="N178" s="2092"/>
      <c r="O178" s="2092"/>
      <c r="P178" s="2092"/>
      <c r="Q178" s="2092"/>
      <c r="R178" s="2092"/>
      <c r="S178" s="2092"/>
      <c r="T178" s="2092"/>
      <c r="U178" s="2092"/>
      <c r="V178" s="2092"/>
      <c r="W178" s="2092"/>
      <c r="X178" s="2092"/>
      <c r="Y178" s="2092"/>
      <c r="Z178" s="2093"/>
      <c r="AB178" s="110"/>
      <c r="AC178" s="111"/>
      <c r="AD178" s="112"/>
    </row>
    <row r="179" spans="1:30" ht="13.2" customHeight="1">
      <c r="A179" s="80"/>
      <c r="B179" s="78"/>
      <c r="C179" s="85"/>
      <c r="D179" s="86"/>
      <c r="E179" s="162"/>
      <c r="G179" s="246"/>
      <c r="H179" s="246"/>
      <c r="I179" s="1271"/>
      <c r="J179" s="1272"/>
      <c r="K179" s="247" t="s">
        <v>358</v>
      </c>
      <c r="L179" s="2094"/>
      <c r="M179" s="2094"/>
      <c r="N179" s="2094"/>
      <c r="O179" s="2094"/>
      <c r="P179" s="2094"/>
      <c r="Q179" s="2094"/>
      <c r="R179" s="2094"/>
      <c r="S179" s="2094"/>
      <c r="T179" s="2094"/>
      <c r="U179" s="2094"/>
      <c r="V179" s="2094"/>
      <c r="W179" s="2094"/>
      <c r="X179" s="2094"/>
      <c r="Y179" s="2094"/>
      <c r="Z179" s="248" t="s">
        <v>359</v>
      </c>
      <c r="AB179" s="110"/>
      <c r="AC179" s="111"/>
      <c r="AD179" s="112"/>
    </row>
    <row r="180" spans="1:30" ht="13.2" customHeight="1">
      <c r="A180" s="80"/>
      <c r="B180" s="78"/>
      <c r="C180" s="85"/>
      <c r="D180" s="86"/>
      <c r="E180" s="80"/>
      <c r="F180" s="245"/>
      <c r="G180" s="242"/>
      <c r="H180" s="242"/>
      <c r="I180" s="122" t="s">
        <v>849</v>
      </c>
      <c r="J180" s="242"/>
      <c r="K180" s="242"/>
      <c r="L180" s="242"/>
      <c r="M180" s="242"/>
      <c r="N180" s="242"/>
      <c r="O180" s="242"/>
      <c r="P180" s="242"/>
      <c r="Q180" s="242"/>
      <c r="R180" s="242"/>
      <c r="S180" s="242"/>
      <c r="T180" s="242"/>
      <c r="U180" s="242"/>
      <c r="V180" s="242"/>
      <c r="W180" s="242"/>
      <c r="X180" s="242"/>
      <c r="Y180" s="242"/>
      <c r="Z180" s="242"/>
      <c r="AA180" s="221"/>
      <c r="AB180" s="110"/>
      <c r="AC180" s="111"/>
      <c r="AD180" s="112"/>
    </row>
    <row r="181" spans="1:30" ht="13.2" customHeight="1">
      <c r="A181" s="80"/>
      <c r="B181" s="78"/>
      <c r="C181" s="85"/>
      <c r="D181" s="86"/>
      <c r="E181" s="80"/>
      <c r="G181" s="1" t="s">
        <v>860</v>
      </c>
      <c r="AB181" s="75"/>
      <c r="AC181" s="76"/>
      <c r="AD181" s="77"/>
    </row>
    <row r="182" spans="1:30" ht="13.2" customHeight="1">
      <c r="A182" s="80"/>
      <c r="B182" s="78"/>
      <c r="C182" s="85"/>
      <c r="D182" s="86"/>
      <c r="E182" s="80"/>
      <c r="G182" s="122"/>
      <c r="I182" s="1047" t="s">
        <v>210</v>
      </c>
      <c r="J182" s="1048"/>
      <c r="K182" s="2095" t="s">
        <v>861</v>
      </c>
      <c r="L182" s="2095"/>
      <c r="M182" s="2095"/>
      <c r="N182" s="2095"/>
      <c r="O182" s="2095"/>
      <c r="P182" s="2095"/>
      <c r="Q182" s="2095"/>
      <c r="R182" s="2095"/>
      <c r="S182" s="2095"/>
      <c r="T182" s="2095"/>
      <c r="U182" s="2095"/>
      <c r="V182" s="2095"/>
      <c r="W182" s="2095"/>
      <c r="X182" s="2095"/>
      <c r="Y182" s="2095"/>
      <c r="Z182" s="2095"/>
      <c r="AB182" s="75"/>
      <c r="AC182" s="76"/>
      <c r="AD182" s="77"/>
    </row>
    <row r="183" spans="1:30" ht="13.2" customHeight="1">
      <c r="A183" s="80"/>
      <c r="B183" s="78"/>
      <c r="C183" s="85"/>
      <c r="D183" s="86"/>
      <c r="E183" s="80"/>
      <c r="G183" s="122"/>
      <c r="I183" s="1047"/>
      <c r="J183" s="1048"/>
      <c r="K183" s="2095" t="s">
        <v>862</v>
      </c>
      <c r="L183" s="2095"/>
      <c r="M183" s="2095"/>
      <c r="N183" s="2095"/>
      <c r="O183" s="2095"/>
      <c r="P183" s="2095"/>
      <c r="Q183" s="2095"/>
      <c r="R183" s="2095"/>
      <c r="S183" s="2095"/>
      <c r="T183" s="2095"/>
      <c r="U183" s="2095"/>
      <c r="V183" s="2095"/>
      <c r="W183" s="2095"/>
      <c r="X183" s="2095"/>
      <c r="Y183" s="2095"/>
      <c r="Z183" s="2095"/>
      <c r="AB183" s="110"/>
      <c r="AC183" s="111"/>
      <c r="AD183" s="112"/>
    </row>
    <row r="184" spans="1:30" ht="13.2" customHeight="1">
      <c r="A184" s="80"/>
      <c r="B184" s="78"/>
      <c r="C184" s="85"/>
      <c r="D184" s="86"/>
      <c r="E184" s="80"/>
      <c r="G184" s="122"/>
      <c r="I184" s="1047"/>
      <c r="J184" s="1048"/>
      <c r="K184" s="2095" t="s">
        <v>863</v>
      </c>
      <c r="L184" s="2095"/>
      <c r="M184" s="2095"/>
      <c r="N184" s="2095"/>
      <c r="O184" s="2095"/>
      <c r="P184" s="2095"/>
      <c r="Q184" s="2095"/>
      <c r="R184" s="2095"/>
      <c r="S184" s="2095"/>
      <c r="T184" s="2095"/>
      <c r="U184" s="2095"/>
      <c r="V184" s="2095"/>
      <c r="W184" s="2095"/>
      <c r="X184" s="2095"/>
      <c r="Y184" s="2095"/>
      <c r="Z184" s="2095"/>
      <c r="AB184" s="110"/>
      <c r="AC184" s="111"/>
      <c r="AD184" s="112"/>
    </row>
    <row r="185" spans="1:30" ht="13.2" customHeight="1">
      <c r="A185" s="80"/>
      <c r="B185" s="78"/>
      <c r="C185" s="85"/>
      <c r="D185" s="86"/>
      <c r="E185" s="80"/>
      <c r="G185" s="122"/>
      <c r="I185" s="1047"/>
      <c r="J185" s="1048"/>
      <c r="K185" s="2095" t="s">
        <v>864</v>
      </c>
      <c r="L185" s="2095"/>
      <c r="M185" s="2095"/>
      <c r="N185" s="2095"/>
      <c r="O185" s="2095"/>
      <c r="P185" s="2095"/>
      <c r="Q185" s="2095"/>
      <c r="R185" s="2095"/>
      <c r="S185" s="2095"/>
      <c r="T185" s="2095"/>
      <c r="U185" s="2095"/>
      <c r="V185" s="2095"/>
      <c r="W185" s="2095"/>
      <c r="X185" s="2095"/>
      <c r="Y185" s="2095"/>
      <c r="Z185" s="2095"/>
      <c r="AB185" s="110"/>
      <c r="AC185" s="111"/>
      <c r="AD185" s="112"/>
    </row>
    <row r="186" spans="1:30" ht="13.2" customHeight="1">
      <c r="A186" s="80"/>
      <c r="B186" s="78"/>
      <c r="C186" s="85"/>
      <c r="D186" s="86"/>
      <c r="E186" s="80"/>
      <c r="I186" s="1047"/>
      <c r="J186" s="1048"/>
      <c r="K186" s="2095" t="s">
        <v>865</v>
      </c>
      <c r="L186" s="2095"/>
      <c r="M186" s="2095"/>
      <c r="N186" s="2095"/>
      <c r="O186" s="2095"/>
      <c r="P186" s="2095"/>
      <c r="Q186" s="2095"/>
      <c r="R186" s="2095"/>
      <c r="S186" s="2095"/>
      <c r="T186" s="2095"/>
      <c r="U186" s="2095"/>
      <c r="V186" s="2095"/>
      <c r="W186" s="2095"/>
      <c r="X186" s="2095"/>
      <c r="Y186" s="2095"/>
      <c r="Z186" s="2095"/>
      <c r="AB186" s="110"/>
      <c r="AC186" s="111"/>
      <c r="AD186" s="112"/>
    </row>
    <row r="187" spans="1:30" ht="13.2" customHeight="1">
      <c r="A187" s="80"/>
      <c r="B187" s="78"/>
      <c r="C187" s="85"/>
      <c r="D187" s="86"/>
      <c r="E187" s="80"/>
      <c r="I187" s="1269"/>
      <c r="J187" s="1270"/>
      <c r="K187" s="2091" t="s">
        <v>216</v>
      </c>
      <c r="L187" s="2092"/>
      <c r="M187" s="2092"/>
      <c r="N187" s="2092"/>
      <c r="O187" s="2092"/>
      <c r="P187" s="2092"/>
      <c r="Q187" s="2092"/>
      <c r="R187" s="2092"/>
      <c r="S187" s="2092"/>
      <c r="T187" s="2092"/>
      <c r="U187" s="2092"/>
      <c r="V187" s="2092"/>
      <c r="W187" s="2092"/>
      <c r="X187" s="2092"/>
      <c r="Y187" s="2092"/>
      <c r="Z187" s="2093"/>
      <c r="AB187" s="110"/>
      <c r="AC187" s="111"/>
      <c r="AD187" s="112"/>
    </row>
    <row r="188" spans="1:30" ht="13.2" customHeight="1">
      <c r="A188" s="80"/>
      <c r="B188" s="78"/>
      <c r="C188" s="85"/>
      <c r="D188" s="86"/>
      <c r="E188" s="80"/>
      <c r="I188" s="1271"/>
      <c r="J188" s="1272"/>
      <c r="K188" s="247" t="s">
        <v>358</v>
      </c>
      <c r="L188" s="2094"/>
      <c r="M188" s="2094"/>
      <c r="N188" s="2094"/>
      <c r="O188" s="2094"/>
      <c r="P188" s="2094"/>
      <c r="Q188" s="2094"/>
      <c r="R188" s="2094"/>
      <c r="S188" s="2094"/>
      <c r="T188" s="2094"/>
      <c r="U188" s="2094"/>
      <c r="V188" s="2094"/>
      <c r="W188" s="2094"/>
      <c r="X188" s="2094"/>
      <c r="Y188" s="2094"/>
      <c r="Z188" s="248" t="s">
        <v>359</v>
      </c>
      <c r="AB188" s="110"/>
      <c r="AC188" s="111"/>
      <c r="AD188" s="112"/>
    </row>
    <row r="189" spans="1:30" ht="13.2" customHeight="1">
      <c r="A189" s="80"/>
      <c r="B189" s="78"/>
      <c r="C189" s="85"/>
      <c r="D189" s="86"/>
      <c r="E189" s="80"/>
      <c r="I189" s="122" t="s">
        <v>849</v>
      </c>
      <c r="J189" s="249"/>
      <c r="K189" s="83"/>
      <c r="L189" s="134"/>
      <c r="M189" s="134"/>
      <c r="N189" s="134"/>
      <c r="O189" s="134"/>
      <c r="P189" s="134"/>
      <c r="Q189" s="83"/>
      <c r="AB189" s="110"/>
      <c r="AC189" s="111"/>
      <c r="AD189" s="112"/>
    </row>
    <row r="190" spans="1:30" ht="13.2" customHeight="1">
      <c r="A190" s="91"/>
      <c r="B190" s="92"/>
      <c r="C190" s="93"/>
      <c r="D190" s="94"/>
      <c r="E190" s="91"/>
      <c r="F190" s="56"/>
      <c r="G190" s="56"/>
      <c r="H190" s="56"/>
      <c r="I190" s="745"/>
      <c r="J190" s="253"/>
      <c r="K190" s="334"/>
      <c r="L190" s="532"/>
      <c r="M190" s="532"/>
      <c r="N190" s="532"/>
      <c r="O190" s="532"/>
      <c r="P190" s="532"/>
      <c r="Q190" s="334"/>
      <c r="R190" s="56"/>
      <c r="S190" s="56"/>
      <c r="T190" s="56"/>
      <c r="U190" s="56"/>
      <c r="V190" s="56"/>
      <c r="W190" s="56"/>
      <c r="X190" s="56"/>
      <c r="Y190" s="56"/>
      <c r="Z190" s="56"/>
      <c r="AA190" s="56"/>
      <c r="AB190" s="316"/>
      <c r="AC190" s="317"/>
      <c r="AD190" s="318"/>
    </row>
    <row r="191" spans="1:30" ht="13.2" customHeight="1">
      <c r="A191" s="97"/>
      <c r="B191" s="98"/>
      <c r="C191" s="99"/>
      <c r="D191" s="100"/>
      <c r="E191" s="97"/>
      <c r="F191" s="102"/>
      <c r="G191" s="102"/>
      <c r="H191" s="102"/>
      <c r="I191" s="746"/>
      <c r="J191" s="249"/>
      <c r="K191" s="747"/>
      <c r="L191" s="748"/>
      <c r="M191" s="748"/>
      <c r="N191" s="748"/>
      <c r="O191" s="748"/>
      <c r="P191" s="748"/>
      <c r="Q191" s="747"/>
      <c r="R191" s="102"/>
      <c r="S191" s="102"/>
      <c r="T191" s="102"/>
      <c r="U191" s="102"/>
      <c r="V191" s="102"/>
      <c r="W191" s="102"/>
      <c r="X191" s="102"/>
      <c r="Y191" s="102"/>
      <c r="Z191" s="102"/>
      <c r="AA191" s="102"/>
      <c r="AB191" s="321"/>
      <c r="AC191" s="322"/>
      <c r="AD191" s="323"/>
    </row>
    <row r="192" spans="1:30" ht="13.2" customHeight="1">
      <c r="A192" s="80"/>
      <c r="B192" s="78"/>
      <c r="C192" s="85"/>
      <c r="D192" s="86" t="s">
        <v>157</v>
      </c>
      <c r="E192" s="80"/>
      <c r="G192" s="221" t="s">
        <v>850</v>
      </c>
      <c r="AB192" s="1225" t="s">
        <v>818</v>
      </c>
      <c r="AC192" s="1226"/>
      <c r="AD192" s="1227"/>
    </row>
    <row r="193" spans="1:30" ht="13.2" customHeight="1">
      <c r="A193" s="80"/>
      <c r="B193" s="78"/>
      <c r="C193" s="85"/>
      <c r="D193" s="86"/>
      <c r="E193" s="80"/>
      <c r="G193" s="1931" t="s">
        <v>806</v>
      </c>
      <c r="H193" s="1931"/>
      <c r="I193" s="1931"/>
      <c r="J193" s="1931"/>
      <c r="K193" s="1931"/>
      <c r="L193" s="1931"/>
      <c r="M193" s="1932"/>
      <c r="N193" s="1076" t="s">
        <v>845</v>
      </c>
      <c r="O193" s="1076"/>
      <c r="P193" s="1076"/>
      <c r="Q193" s="1076"/>
      <c r="R193" s="1076"/>
      <c r="S193" s="1076"/>
      <c r="T193" s="1076"/>
      <c r="U193" s="1076"/>
      <c r="V193" s="1076"/>
      <c r="W193" s="1076"/>
      <c r="X193" s="1076"/>
      <c r="Y193" s="1076"/>
      <c r="Z193" s="1076"/>
      <c r="AB193" s="1225"/>
      <c r="AC193" s="1226"/>
      <c r="AD193" s="1227"/>
    </row>
    <row r="194" spans="1:30" ht="13.2" customHeight="1">
      <c r="A194" s="80"/>
      <c r="B194" s="78"/>
      <c r="C194" s="85"/>
      <c r="D194" s="86"/>
      <c r="E194" s="80"/>
      <c r="G194" s="1931"/>
      <c r="H194" s="1931"/>
      <c r="I194" s="1931"/>
      <c r="J194" s="1931"/>
      <c r="K194" s="1931"/>
      <c r="L194" s="1931"/>
      <c r="M194" s="1932"/>
      <c r="N194" s="1076"/>
      <c r="O194" s="1076"/>
      <c r="P194" s="1076"/>
      <c r="Q194" s="1076"/>
      <c r="R194" s="1076"/>
      <c r="S194" s="1076"/>
      <c r="T194" s="1076"/>
      <c r="U194" s="1076"/>
      <c r="V194" s="1076"/>
      <c r="W194" s="1076"/>
      <c r="X194" s="1076"/>
      <c r="Y194" s="1076"/>
      <c r="Z194" s="1076"/>
      <c r="AB194" s="1225"/>
      <c r="AC194" s="1226"/>
      <c r="AD194" s="1227"/>
    </row>
    <row r="195" spans="1:30" ht="13.2" customHeight="1">
      <c r="A195" s="80"/>
      <c r="B195" s="78"/>
      <c r="C195" s="85"/>
      <c r="D195" s="86"/>
      <c r="E195" s="80"/>
      <c r="I195" s="480"/>
      <c r="J195" s="109"/>
      <c r="K195" s="83"/>
      <c r="L195" s="134"/>
      <c r="M195" s="134"/>
      <c r="N195" s="134"/>
      <c r="O195" s="134"/>
      <c r="P195" s="134"/>
      <c r="Q195" s="83"/>
      <c r="AB195" s="110"/>
      <c r="AC195" s="111"/>
      <c r="AD195" s="112"/>
    </row>
    <row r="196" spans="1:30" ht="13.2" customHeight="1">
      <c r="A196" s="80"/>
      <c r="B196" s="78"/>
      <c r="C196" s="85"/>
      <c r="D196" s="86"/>
      <c r="E196" s="80"/>
      <c r="G196" s="2080" t="s">
        <v>866</v>
      </c>
      <c r="H196" s="2080"/>
      <c r="I196" s="2080"/>
      <c r="J196" s="2080"/>
      <c r="K196" s="2080"/>
      <c r="L196" s="2080"/>
      <c r="M196" s="2080"/>
      <c r="N196" s="2080"/>
      <c r="O196" s="2080"/>
      <c r="P196" s="2080"/>
      <c r="Q196" s="2080"/>
      <c r="R196" s="2080"/>
      <c r="S196" s="2080"/>
      <c r="T196" s="2080"/>
      <c r="U196" s="2080"/>
      <c r="V196" s="2080"/>
      <c r="W196" s="2080"/>
      <c r="X196" s="2080"/>
      <c r="Y196" s="2080"/>
      <c r="Z196" s="2080"/>
      <c r="AB196" s="110"/>
      <c r="AC196" s="111"/>
      <c r="AD196" s="112"/>
    </row>
    <row r="197" spans="1:30" ht="13.2" customHeight="1">
      <c r="A197" s="80"/>
      <c r="B197" s="78"/>
      <c r="C197" s="85"/>
      <c r="D197" s="86"/>
      <c r="E197" s="80"/>
      <c r="G197" s="2081"/>
      <c r="H197" s="2081"/>
      <c r="I197" s="2081"/>
      <c r="J197" s="2081"/>
      <c r="K197" s="2081"/>
      <c r="L197" s="2081"/>
      <c r="M197" s="2081"/>
      <c r="N197" s="2081"/>
      <c r="O197" s="2081"/>
      <c r="P197" s="2081"/>
      <c r="Q197" s="2081"/>
      <c r="R197" s="2081"/>
      <c r="S197" s="2081"/>
      <c r="T197" s="2081"/>
      <c r="U197" s="2081"/>
      <c r="V197" s="2081"/>
      <c r="W197" s="2081"/>
      <c r="X197" s="2081"/>
      <c r="Y197" s="2081"/>
      <c r="Z197" s="2081"/>
      <c r="AB197" s="110"/>
      <c r="AC197" s="111"/>
      <c r="AD197" s="112"/>
    </row>
    <row r="198" spans="1:30" ht="13.2" customHeight="1">
      <c r="A198" s="80"/>
      <c r="B198" s="78"/>
      <c r="C198" s="85"/>
      <c r="D198" s="86"/>
      <c r="E198" s="80"/>
      <c r="G198" s="2082"/>
      <c r="H198" s="2083"/>
      <c r="I198" s="2083"/>
      <c r="J198" s="2083"/>
      <c r="K198" s="2083"/>
      <c r="L198" s="2083"/>
      <c r="M198" s="2083"/>
      <c r="N198" s="2083"/>
      <c r="O198" s="2083"/>
      <c r="P198" s="2083"/>
      <c r="Q198" s="2083"/>
      <c r="R198" s="2083"/>
      <c r="S198" s="2083"/>
      <c r="T198" s="2083"/>
      <c r="U198" s="2083"/>
      <c r="V198" s="2083"/>
      <c r="W198" s="2083"/>
      <c r="X198" s="2083"/>
      <c r="Y198" s="2083"/>
      <c r="Z198" s="2084"/>
      <c r="AB198" s="128"/>
      <c r="AC198" s="129"/>
      <c r="AD198" s="130"/>
    </row>
    <row r="199" spans="1:30" ht="13.2" customHeight="1">
      <c r="A199" s="80"/>
      <c r="B199" s="78"/>
      <c r="C199" s="85"/>
      <c r="D199" s="86"/>
      <c r="E199" s="80"/>
      <c r="F199" s="72"/>
      <c r="G199" s="2085"/>
      <c r="H199" s="2086"/>
      <c r="I199" s="2086"/>
      <c r="J199" s="2086"/>
      <c r="K199" s="2086"/>
      <c r="L199" s="2086"/>
      <c r="M199" s="2086"/>
      <c r="N199" s="2086"/>
      <c r="O199" s="2086"/>
      <c r="P199" s="2086"/>
      <c r="Q199" s="2086"/>
      <c r="R199" s="2086"/>
      <c r="S199" s="2086"/>
      <c r="T199" s="2086"/>
      <c r="U199" s="2086"/>
      <c r="V199" s="2086"/>
      <c r="W199" s="2086"/>
      <c r="X199" s="2086"/>
      <c r="Y199" s="2086"/>
      <c r="Z199" s="2087"/>
      <c r="AB199" s="110"/>
      <c r="AC199" s="111"/>
      <c r="AD199" s="112"/>
    </row>
    <row r="200" spans="1:30" ht="13.2" customHeight="1">
      <c r="A200" s="80"/>
      <c r="B200" s="78"/>
      <c r="C200" s="85"/>
      <c r="D200" s="86"/>
      <c r="E200" s="80"/>
      <c r="F200" s="72"/>
      <c r="G200" s="2088"/>
      <c r="H200" s="2089"/>
      <c r="I200" s="2089"/>
      <c r="J200" s="2089"/>
      <c r="K200" s="2089"/>
      <c r="L200" s="2089"/>
      <c r="M200" s="2089"/>
      <c r="N200" s="2089"/>
      <c r="O200" s="2089"/>
      <c r="P200" s="2089"/>
      <c r="Q200" s="2089"/>
      <c r="R200" s="2089"/>
      <c r="S200" s="2089"/>
      <c r="T200" s="2089"/>
      <c r="U200" s="2089"/>
      <c r="V200" s="2089"/>
      <c r="W200" s="2089"/>
      <c r="X200" s="2089"/>
      <c r="Y200" s="2089"/>
      <c r="Z200" s="2090"/>
      <c r="AB200" s="110"/>
      <c r="AC200" s="111"/>
      <c r="AD200" s="112"/>
    </row>
    <row r="201" spans="1:30" ht="13.2" customHeight="1">
      <c r="A201" s="80"/>
      <c r="B201" s="78"/>
      <c r="C201" s="85"/>
      <c r="D201" s="86"/>
      <c r="E201" s="80"/>
      <c r="F201" s="245"/>
      <c r="G201" s="749"/>
      <c r="H201" s="749"/>
      <c r="I201" s="749"/>
      <c r="J201" s="749"/>
      <c r="K201" s="749"/>
      <c r="L201" s="749"/>
      <c r="M201" s="749"/>
      <c r="N201" s="750"/>
      <c r="O201" s="750"/>
      <c r="P201" s="750"/>
      <c r="Q201" s="750"/>
      <c r="R201" s="750"/>
      <c r="S201" s="750"/>
      <c r="T201" s="750"/>
      <c r="U201" s="750"/>
      <c r="V201" s="750"/>
      <c r="W201" s="751"/>
      <c r="X201" s="751"/>
      <c r="Y201" s="749"/>
      <c r="Z201" s="749"/>
      <c r="AA201" s="225"/>
      <c r="AB201" s="110"/>
      <c r="AC201" s="111"/>
      <c r="AD201" s="112"/>
    </row>
    <row r="202" spans="1:30" ht="13.2" customHeight="1">
      <c r="A202" s="1273" t="s">
        <v>867</v>
      </c>
      <c r="B202" s="78">
        <v>9</v>
      </c>
      <c r="C202" s="1266" t="s">
        <v>868</v>
      </c>
      <c r="D202" s="1109" t="s">
        <v>59</v>
      </c>
      <c r="E202" s="1084" t="s">
        <v>869</v>
      </c>
      <c r="F202" s="72"/>
      <c r="G202" s="1894" t="s">
        <v>49</v>
      </c>
      <c r="H202" s="1894"/>
      <c r="I202" s="1894"/>
      <c r="J202" s="1894"/>
      <c r="K202" s="1894"/>
      <c r="L202" s="1894"/>
      <c r="M202" s="1895"/>
      <c r="N202" s="1078" t="s">
        <v>50</v>
      </c>
      <c r="O202" s="1079"/>
      <c r="P202" s="1079"/>
      <c r="Q202" s="1079"/>
      <c r="R202" s="1079"/>
      <c r="S202" s="1079"/>
      <c r="T202" s="1079"/>
      <c r="U202" s="1079"/>
      <c r="V202" s="1080"/>
      <c r="W202" s="308"/>
      <c r="X202" s="308"/>
      <c r="Y202" s="90"/>
      <c r="Z202" s="90"/>
      <c r="AA202" s="73"/>
      <c r="AB202" s="1141" t="s">
        <v>220</v>
      </c>
      <c r="AC202" s="1142"/>
      <c r="AD202" s="1143"/>
    </row>
    <row r="203" spans="1:30" ht="13.2" customHeight="1">
      <c r="A203" s="1273"/>
      <c r="B203" s="78"/>
      <c r="C203" s="1266"/>
      <c r="D203" s="1109"/>
      <c r="E203" s="1084"/>
      <c r="G203" s="1894"/>
      <c r="H203" s="1894"/>
      <c r="I203" s="1894"/>
      <c r="J203" s="1894"/>
      <c r="K203" s="1894"/>
      <c r="L203" s="1894"/>
      <c r="M203" s="1895"/>
      <c r="N203" s="1081"/>
      <c r="O203" s="1082"/>
      <c r="P203" s="1082"/>
      <c r="Q203" s="1082"/>
      <c r="R203" s="1082"/>
      <c r="S203" s="1082"/>
      <c r="T203" s="1082"/>
      <c r="U203" s="1082"/>
      <c r="V203" s="1083"/>
      <c r="W203" s="308"/>
      <c r="X203" s="308"/>
      <c r="Y203" s="90"/>
      <c r="Z203" s="90"/>
      <c r="AB203" s="1141"/>
      <c r="AC203" s="1142"/>
      <c r="AD203" s="1143"/>
    </row>
    <row r="204" spans="1:30" ht="13.2" customHeight="1">
      <c r="A204" s="1273"/>
      <c r="B204" s="78"/>
      <c r="C204" s="1266"/>
      <c r="D204" s="1109"/>
      <c r="E204" s="1084"/>
      <c r="G204" s="221"/>
      <c r="H204" s="221"/>
      <c r="I204" s="221"/>
      <c r="J204" s="221"/>
      <c r="K204" s="221"/>
      <c r="L204" s="221"/>
      <c r="M204" s="221"/>
      <c r="N204" s="221"/>
      <c r="O204" s="221"/>
      <c r="P204" s="221"/>
      <c r="Q204" s="221"/>
      <c r="R204" s="221"/>
      <c r="S204" s="221"/>
      <c r="T204" s="221"/>
      <c r="U204" s="221"/>
      <c r="V204" s="221"/>
      <c r="W204" s="308"/>
      <c r="X204" s="308"/>
      <c r="Y204" s="90"/>
      <c r="Z204" s="90"/>
      <c r="AB204" s="1141"/>
      <c r="AC204" s="1142"/>
      <c r="AD204" s="1143"/>
    </row>
    <row r="205" spans="1:30" ht="13.2" customHeight="1">
      <c r="A205" s="1273"/>
      <c r="B205" s="78"/>
      <c r="C205" s="251"/>
      <c r="D205" s="86"/>
      <c r="E205" s="84"/>
      <c r="G205" s="221"/>
      <c r="H205" s="221"/>
      <c r="I205" s="221"/>
      <c r="J205" s="221"/>
      <c r="K205" s="221"/>
      <c r="L205" s="221"/>
      <c r="M205" s="221"/>
      <c r="N205" s="221"/>
      <c r="O205" s="221"/>
      <c r="P205" s="221"/>
      <c r="Q205" s="221"/>
      <c r="R205" s="221"/>
      <c r="S205" s="221"/>
      <c r="T205" s="221"/>
      <c r="U205" s="221"/>
      <c r="V205" s="221"/>
      <c r="W205" s="308"/>
      <c r="X205" s="308"/>
      <c r="Y205" s="90"/>
      <c r="Z205" s="90"/>
      <c r="AA205" s="73"/>
      <c r="AB205" s="164"/>
      <c r="AC205" s="165"/>
      <c r="AD205" s="166"/>
    </row>
    <row r="206" spans="1:30" ht="13.2" customHeight="1">
      <c r="A206" s="80"/>
      <c r="B206" s="78"/>
      <c r="C206" s="113"/>
      <c r="D206" s="86"/>
      <c r="E206" s="84"/>
      <c r="F206" s="72"/>
      <c r="G206" s="480"/>
      <c r="H206" s="752"/>
      <c r="I206" s="752"/>
      <c r="J206" s="752"/>
      <c r="K206" s="752"/>
      <c r="L206" s="752"/>
      <c r="M206" s="752"/>
      <c r="N206" s="752"/>
      <c r="O206" s="752"/>
      <c r="P206" s="752"/>
      <c r="Q206" s="221"/>
      <c r="R206" s="221"/>
      <c r="S206" s="221"/>
      <c r="T206" s="221"/>
      <c r="U206" s="221"/>
      <c r="V206" s="221"/>
      <c r="W206" s="308"/>
      <c r="X206" s="308"/>
      <c r="Y206" s="90"/>
      <c r="Z206" s="90"/>
      <c r="AB206" s="164"/>
      <c r="AC206" s="165"/>
      <c r="AD206" s="166"/>
    </row>
    <row r="207" spans="1:30" s="753" customFormat="1" ht="13.2" customHeight="1">
      <c r="A207" s="1084" t="s">
        <v>870</v>
      </c>
      <c r="B207" s="1107">
        <v>10</v>
      </c>
      <c r="C207" s="1266" t="s">
        <v>871</v>
      </c>
      <c r="D207" s="1109" t="s">
        <v>287</v>
      </c>
      <c r="E207" s="1084" t="s">
        <v>872</v>
      </c>
      <c r="F207" s="1"/>
      <c r="G207" s="1894" t="s">
        <v>49</v>
      </c>
      <c r="H207" s="1894"/>
      <c r="I207" s="1894"/>
      <c r="J207" s="1894"/>
      <c r="K207" s="1894"/>
      <c r="L207" s="1894"/>
      <c r="M207" s="1895"/>
      <c r="N207" s="1076" t="s">
        <v>50</v>
      </c>
      <c r="O207" s="1076"/>
      <c r="P207" s="1076"/>
      <c r="Q207" s="1076"/>
      <c r="R207" s="1076"/>
      <c r="S207" s="1076"/>
      <c r="T207" s="1076"/>
      <c r="U207" s="1076"/>
      <c r="V207" s="1076"/>
      <c r="W207" s="1"/>
      <c r="X207" s="1"/>
      <c r="Y207" s="1"/>
      <c r="Z207" s="1"/>
      <c r="AA207" s="73"/>
      <c r="AB207" s="1141" t="s">
        <v>818</v>
      </c>
      <c r="AC207" s="1142"/>
      <c r="AD207" s="1143"/>
    </row>
    <row r="208" spans="1:30" s="753" customFormat="1" ht="13.2" customHeight="1">
      <c r="A208" s="1084"/>
      <c r="B208" s="1107"/>
      <c r="C208" s="1266"/>
      <c r="D208" s="1109"/>
      <c r="E208" s="1084"/>
      <c r="F208" s="1"/>
      <c r="G208" s="1894"/>
      <c r="H208" s="1894"/>
      <c r="I208" s="1894"/>
      <c r="J208" s="1894"/>
      <c r="K208" s="1894"/>
      <c r="L208" s="1894"/>
      <c r="M208" s="1895"/>
      <c r="N208" s="1076"/>
      <c r="O208" s="1076"/>
      <c r="P208" s="1076"/>
      <c r="Q208" s="1076"/>
      <c r="R208" s="1076"/>
      <c r="S208" s="1076"/>
      <c r="T208" s="1076"/>
      <c r="U208" s="1076"/>
      <c r="V208" s="1076"/>
      <c r="W208" s="1"/>
      <c r="X208" s="1"/>
      <c r="Y208" s="1"/>
      <c r="Z208" s="1"/>
      <c r="AA208" s="73"/>
      <c r="AB208" s="1141"/>
      <c r="AC208" s="1142"/>
      <c r="AD208" s="1143"/>
    </row>
    <row r="209" spans="1:30" s="753" customFormat="1" ht="21.6" customHeight="1">
      <c r="A209" s="1084"/>
      <c r="B209" s="119"/>
      <c r="C209" s="1266"/>
      <c r="D209" s="1109"/>
      <c r="E209" s="1084"/>
      <c r="F209" s="1"/>
      <c r="G209" s="754"/>
      <c r="H209" s="754"/>
      <c r="I209" s="754"/>
      <c r="J209" s="754"/>
      <c r="K209" s="754"/>
      <c r="L209" s="754"/>
      <c r="M209" s="754"/>
      <c r="N209" s="754"/>
      <c r="O209" s="754"/>
      <c r="P209" s="754"/>
      <c r="Q209" s="754"/>
      <c r="R209" s="754"/>
      <c r="S209" s="754"/>
      <c r="T209" s="754"/>
      <c r="U209" s="754"/>
      <c r="V209" s="754"/>
      <c r="W209" s="754"/>
      <c r="X209" s="754"/>
      <c r="Y209" s="754"/>
      <c r="Z209" s="754"/>
      <c r="AA209" s="755"/>
      <c r="AB209" s="1141"/>
      <c r="AC209" s="1142"/>
      <c r="AD209" s="1143"/>
    </row>
    <row r="210" spans="1:30" ht="13.2" customHeight="1">
      <c r="A210" s="84"/>
      <c r="B210" s="78"/>
      <c r="C210" s="113"/>
      <c r="D210" s="86"/>
      <c r="E210" s="84"/>
      <c r="I210" s="9"/>
      <c r="J210" s="9"/>
      <c r="K210" s="9"/>
      <c r="L210" s="9"/>
      <c r="M210" s="9"/>
      <c r="N210" s="79"/>
      <c r="O210" s="79"/>
      <c r="P210" s="139"/>
      <c r="Q210" s="139"/>
      <c r="R210" s="139"/>
      <c r="S210" s="139"/>
      <c r="T210" s="139"/>
      <c r="U210" s="139"/>
      <c r="V210" s="139"/>
      <c r="W210" s="90"/>
      <c r="X210" s="90"/>
      <c r="Y210" s="90"/>
      <c r="Z210" s="90"/>
      <c r="AB210" s="164"/>
      <c r="AC210" s="165"/>
      <c r="AD210" s="166"/>
    </row>
    <row r="211" spans="1:30" ht="13.2" customHeight="1">
      <c r="A211" s="756"/>
      <c r="B211" s="119">
        <v>11</v>
      </c>
      <c r="C211" s="1266" t="s">
        <v>873</v>
      </c>
      <c r="D211" s="86" t="s">
        <v>59</v>
      </c>
      <c r="E211" s="1074" t="s">
        <v>874</v>
      </c>
      <c r="G211" s="1894" t="s">
        <v>49</v>
      </c>
      <c r="H211" s="1894"/>
      <c r="I211" s="1894"/>
      <c r="J211" s="1894"/>
      <c r="K211" s="1894"/>
      <c r="L211" s="1894"/>
      <c r="M211" s="1895"/>
      <c r="N211" s="1076" t="s">
        <v>50</v>
      </c>
      <c r="O211" s="1076"/>
      <c r="P211" s="1076"/>
      <c r="Q211" s="1076"/>
      <c r="R211" s="1076"/>
      <c r="S211" s="1076"/>
      <c r="T211" s="1076"/>
      <c r="U211" s="1076"/>
      <c r="V211" s="1076"/>
      <c r="W211" s="72"/>
      <c r="AB211" s="1225" t="s">
        <v>818</v>
      </c>
      <c r="AC211" s="1226"/>
      <c r="AD211" s="1227"/>
    </row>
    <row r="212" spans="1:30" ht="13.2" customHeight="1">
      <c r="A212" s="756"/>
      <c r="B212" s="119"/>
      <c r="C212" s="1266"/>
      <c r="D212" s="86"/>
      <c r="E212" s="1074"/>
      <c r="G212" s="1894"/>
      <c r="H212" s="1894"/>
      <c r="I212" s="1894"/>
      <c r="J212" s="1894"/>
      <c r="K212" s="1894"/>
      <c r="L212" s="1894"/>
      <c r="M212" s="1895"/>
      <c r="N212" s="1076"/>
      <c r="O212" s="1076"/>
      <c r="P212" s="1076"/>
      <c r="Q212" s="1076"/>
      <c r="R212" s="1076"/>
      <c r="S212" s="1076"/>
      <c r="T212" s="1076"/>
      <c r="U212" s="1076"/>
      <c r="V212" s="1076"/>
      <c r="AB212" s="1225"/>
      <c r="AC212" s="1226"/>
      <c r="AD212" s="1227"/>
    </row>
    <row r="213" spans="1:30" ht="13.2" customHeight="1">
      <c r="A213" s="756"/>
      <c r="B213" s="119"/>
      <c r="C213" s="1266"/>
      <c r="D213" s="86"/>
      <c r="E213" s="1074"/>
      <c r="G213" s="109"/>
      <c r="H213" s="109"/>
      <c r="I213" s="109"/>
      <c r="J213" s="109"/>
      <c r="K213" s="109"/>
      <c r="L213" s="109"/>
      <c r="M213" s="109"/>
      <c r="N213" s="109"/>
      <c r="O213" s="57"/>
      <c r="P213" s="57"/>
      <c r="Q213" s="57"/>
      <c r="AB213" s="1225"/>
      <c r="AC213" s="1226"/>
      <c r="AD213" s="1227"/>
    </row>
    <row r="214" spans="1:30" ht="24" customHeight="1">
      <c r="A214" s="756"/>
      <c r="B214" s="167"/>
      <c r="C214" s="251"/>
      <c r="D214" s="86"/>
      <c r="E214" s="1074"/>
      <c r="F214" s="72"/>
      <c r="AA214" s="73"/>
      <c r="AB214" s="1225"/>
      <c r="AC214" s="1226"/>
      <c r="AD214" s="1227"/>
    </row>
    <row r="215" spans="1:30" ht="13.2" customHeight="1">
      <c r="A215" s="80"/>
      <c r="B215" s="167"/>
      <c r="C215" s="113"/>
      <c r="D215" s="86"/>
      <c r="E215" s="84"/>
      <c r="F215" s="221"/>
      <c r="G215" s="573"/>
      <c r="H215" s="573"/>
      <c r="I215" s="573"/>
      <c r="J215" s="573"/>
      <c r="K215" s="573"/>
      <c r="L215" s="573"/>
      <c r="M215" s="573"/>
      <c r="N215" s="574"/>
      <c r="O215" s="574"/>
      <c r="P215" s="574"/>
      <c r="Q215" s="574"/>
      <c r="R215" s="574"/>
      <c r="S215" s="574"/>
      <c r="T215" s="574"/>
      <c r="U215" s="574"/>
      <c r="V215" s="574"/>
      <c r="W215" s="573"/>
      <c r="X215" s="573"/>
      <c r="Y215" s="573"/>
      <c r="Z215" s="573"/>
      <c r="AA215" s="225"/>
      <c r="AB215" s="110"/>
      <c r="AC215" s="111"/>
      <c r="AD215" s="112"/>
    </row>
    <row r="216" spans="1:30" ht="13.2" customHeight="1">
      <c r="A216" s="84"/>
      <c r="B216" s="1107">
        <v>12</v>
      </c>
      <c r="C216" s="1266" t="s">
        <v>875</v>
      </c>
      <c r="D216" s="1109" t="s">
        <v>59</v>
      </c>
      <c r="E216" s="1084" t="s">
        <v>876</v>
      </c>
      <c r="G216" s="1894" t="s">
        <v>49</v>
      </c>
      <c r="H216" s="1894"/>
      <c r="I216" s="1894"/>
      <c r="J216" s="1894"/>
      <c r="K216" s="1894"/>
      <c r="L216" s="1894"/>
      <c r="M216" s="1895"/>
      <c r="N216" s="1076" t="s">
        <v>50</v>
      </c>
      <c r="O216" s="1076"/>
      <c r="P216" s="1076"/>
      <c r="Q216" s="1076"/>
      <c r="R216" s="1076"/>
      <c r="S216" s="1076"/>
      <c r="T216" s="1076"/>
      <c r="U216" s="1076"/>
      <c r="V216" s="1076"/>
      <c r="W216" s="757"/>
      <c r="X216" s="757"/>
      <c r="Y216" s="757"/>
      <c r="AA216" s="73"/>
      <c r="AB216" s="1225" t="s">
        <v>220</v>
      </c>
      <c r="AC216" s="1226"/>
      <c r="AD216" s="1227"/>
    </row>
    <row r="217" spans="1:30" ht="13.2" customHeight="1">
      <c r="A217" s="84"/>
      <c r="B217" s="1107"/>
      <c r="C217" s="1266"/>
      <c r="D217" s="1109"/>
      <c r="E217" s="1084"/>
      <c r="G217" s="1894"/>
      <c r="H217" s="1894"/>
      <c r="I217" s="1894"/>
      <c r="J217" s="1894"/>
      <c r="K217" s="1894"/>
      <c r="L217" s="1894"/>
      <c r="M217" s="1895"/>
      <c r="N217" s="1076"/>
      <c r="O217" s="1076"/>
      <c r="P217" s="1076"/>
      <c r="Q217" s="1076"/>
      <c r="R217" s="1076"/>
      <c r="S217" s="1076"/>
      <c r="T217" s="1076"/>
      <c r="U217" s="1076"/>
      <c r="V217" s="1076"/>
      <c r="W217" s="757"/>
      <c r="X217" s="757"/>
      <c r="Y217" s="757"/>
      <c r="AA217" s="73"/>
      <c r="AB217" s="1225"/>
      <c r="AC217" s="1226"/>
      <c r="AD217" s="1227"/>
    </row>
    <row r="218" spans="1:30" ht="13.2" customHeight="1">
      <c r="A218" s="84"/>
      <c r="B218" s="119"/>
      <c r="C218" s="1266"/>
      <c r="D218" s="1109"/>
      <c r="E218" s="1084"/>
      <c r="AA218" s="73"/>
      <c r="AB218" s="110"/>
      <c r="AC218" s="111"/>
      <c r="AD218" s="112"/>
    </row>
    <row r="219" spans="1:30" ht="13.2" customHeight="1">
      <c r="A219" s="84"/>
      <c r="B219" s="119"/>
      <c r="C219" s="1266"/>
      <c r="D219" s="1109"/>
      <c r="E219" s="1084"/>
      <c r="G219" s="1090" t="s">
        <v>877</v>
      </c>
      <c r="H219" s="1090"/>
      <c r="I219" s="1090"/>
      <c r="J219" s="1090"/>
      <c r="K219" s="1090"/>
      <c r="L219" s="1090"/>
      <c r="M219" s="1090"/>
      <c r="N219" s="1090"/>
      <c r="O219" s="1090"/>
      <c r="P219" s="1090"/>
      <c r="Q219" s="1090"/>
      <c r="R219" s="1090"/>
      <c r="S219" s="1090"/>
      <c r="T219" s="1090"/>
      <c r="U219" s="1090"/>
      <c r="V219" s="1090"/>
      <c r="W219" s="1090"/>
      <c r="X219" s="1090"/>
      <c r="Y219" s="1090"/>
      <c r="Z219" s="1090"/>
      <c r="AA219" s="73"/>
      <c r="AB219" s="110"/>
      <c r="AC219" s="111"/>
      <c r="AD219" s="112"/>
    </row>
    <row r="220" spans="1:30" ht="13.2" customHeight="1">
      <c r="A220" s="84"/>
      <c r="B220" s="119"/>
      <c r="C220" s="1266"/>
      <c r="D220" s="1109"/>
      <c r="E220" s="1084"/>
      <c r="G220" s="1090"/>
      <c r="H220" s="1090"/>
      <c r="I220" s="1090"/>
      <c r="J220" s="1090"/>
      <c r="K220" s="1090"/>
      <c r="L220" s="1090"/>
      <c r="M220" s="1090"/>
      <c r="N220" s="1090"/>
      <c r="O220" s="1090"/>
      <c r="P220" s="1090"/>
      <c r="Q220" s="1090"/>
      <c r="R220" s="1090"/>
      <c r="S220" s="1090"/>
      <c r="T220" s="1090"/>
      <c r="U220" s="1090"/>
      <c r="V220" s="1090"/>
      <c r="W220" s="1090"/>
      <c r="X220" s="1090"/>
      <c r="Y220" s="1090"/>
      <c r="Z220" s="1090"/>
      <c r="AA220" s="73"/>
      <c r="AB220" s="110"/>
      <c r="AC220" s="111"/>
      <c r="AD220" s="112"/>
    </row>
    <row r="221" spans="1:30" ht="13.2" customHeight="1">
      <c r="A221" s="84"/>
      <c r="B221" s="119"/>
      <c r="C221" s="1266"/>
      <c r="D221" s="1109"/>
      <c r="E221" s="1084"/>
      <c r="G221" s="2074"/>
      <c r="H221" s="2075"/>
      <c r="I221" s="2075"/>
      <c r="J221" s="2075"/>
      <c r="K221" s="2075"/>
      <c r="L221" s="2075"/>
      <c r="M221" s="2075"/>
      <c r="N221" s="2075"/>
      <c r="O221" s="2075"/>
      <c r="P221" s="2075"/>
      <c r="Q221" s="2075"/>
      <c r="R221" s="2075"/>
      <c r="S221" s="2075"/>
      <c r="T221" s="2075"/>
      <c r="U221" s="2075"/>
      <c r="V221" s="2075"/>
      <c r="W221" s="2075"/>
      <c r="X221" s="2075"/>
      <c r="Y221" s="2075"/>
      <c r="Z221" s="2076"/>
      <c r="AB221" s="110"/>
      <c r="AC221" s="111"/>
      <c r="AD221" s="112"/>
    </row>
    <row r="222" spans="1:30" ht="13.2" customHeight="1">
      <c r="A222" s="84"/>
      <c r="B222" s="157"/>
      <c r="C222" s="268"/>
      <c r="D222" s="86"/>
      <c r="E222" s="1084"/>
      <c r="G222" s="2077"/>
      <c r="H222" s="2078"/>
      <c r="I222" s="2078"/>
      <c r="J222" s="2078"/>
      <c r="K222" s="2078"/>
      <c r="L222" s="2078"/>
      <c r="M222" s="2078"/>
      <c r="N222" s="2078"/>
      <c r="O222" s="2078"/>
      <c r="P222" s="2078"/>
      <c r="Q222" s="2078"/>
      <c r="R222" s="2078"/>
      <c r="S222" s="2078"/>
      <c r="T222" s="2078"/>
      <c r="U222" s="2078"/>
      <c r="V222" s="2078"/>
      <c r="W222" s="2078"/>
      <c r="X222" s="2078"/>
      <c r="Y222" s="2078"/>
      <c r="Z222" s="2079"/>
      <c r="AB222" s="110"/>
      <c r="AC222" s="111"/>
      <c r="AD222" s="112"/>
    </row>
    <row r="223" spans="1:30" ht="13.2" customHeight="1">
      <c r="A223" s="91"/>
      <c r="B223" s="143"/>
      <c r="C223" s="197"/>
      <c r="D223" s="94"/>
      <c r="E223" s="91"/>
      <c r="F223" s="260"/>
      <c r="G223" s="56"/>
      <c r="H223" s="56"/>
      <c r="I223" s="56"/>
      <c r="J223" s="56"/>
      <c r="K223" s="56"/>
      <c r="L223" s="56"/>
      <c r="M223" s="56"/>
      <c r="N223" s="260"/>
      <c r="O223" s="260"/>
      <c r="P223" s="260"/>
      <c r="Q223" s="260"/>
      <c r="R223" s="260"/>
      <c r="S223" s="260"/>
      <c r="T223" s="260"/>
      <c r="U223" s="260"/>
      <c r="V223" s="260"/>
      <c r="W223" s="260"/>
      <c r="X223" s="260"/>
      <c r="Y223" s="260"/>
      <c r="Z223" s="260"/>
      <c r="AA223" s="261"/>
      <c r="AB223" s="2071"/>
      <c r="AC223" s="2072"/>
      <c r="AD223" s="2073"/>
    </row>
    <row r="224" spans="1:30" ht="13.2" customHeight="1">
      <c r="A224" s="97"/>
      <c r="B224" s="347"/>
      <c r="C224" s="324"/>
      <c r="D224" s="100"/>
      <c r="E224" s="97"/>
      <c r="F224" s="758"/>
      <c r="G224" s="102"/>
      <c r="H224" s="102"/>
      <c r="I224" s="102"/>
      <c r="J224" s="102"/>
      <c r="K224" s="102"/>
      <c r="L224" s="102"/>
      <c r="M224" s="102"/>
      <c r="N224" s="758"/>
      <c r="O224" s="758"/>
      <c r="P224" s="758"/>
      <c r="Q224" s="758"/>
      <c r="R224" s="758"/>
      <c r="S224" s="758"/>
      <c r="T224" s="758"/>
      <c r="U224" s="758"/>
      <c r="V224" s="758"/>
      <c r="W224" s="758"/>
      <c r="X224" s="758"/>
      <c r="Y224" s="758"/>
      <c r="Z224" s="758"/>
      <c r="AA224" s="759"/>
      <c r="AB224" s="760"/>
      <c r="AC224" s="761"/>
      <c r="AD224" s="762"/>
    </row>
    <row r="225" spans="1:33" ht="13.95" customHeight="1">
      <c r="A225" s="1084" t="s">
        <v>878</v>
      </c>
      <c r="B225" s="119">
        <v>13</v>
      </c>
      <c r="C225" s="1933" t="s">
        <v>879</v>
      </c>
      <c r="D225" s="86" t="s">
        <v>59</v>
      </c>
      <c r="E225" s="1084" t="s">
        <v>880</v>
      </c>
      <c r="G225" s="1894" t="s">
        <v>49</v>
      </c>
      <c r="H225" s="1894"/>
      <c r="I225" s="1894"/>
      <c r="J225" s="1894"/>
      <c r="K225" s="1894"/>
      <c r="L225" s="1894"/>
      <c r="M225" s="1895"/>
      <c r="N225" s="1076" t="s">
        <v>50</v>
      </c>
      <c r="O225" s="1076"/>
      <c r="P225" s="1076"/>
      <c r="Q225" s="1076"/>
      <c r="R225" s="1076"/>
      <c r="S225" s="1076"/>
      <c r="T225" s="1076"/>
      <c r="U225" s="1076"/>
      <c r="V225" s="1076"/>
      <c r="W225" s="83"/>
      <c r="X225" s="83"/>
      <c r="Y225" s="83"/>
      <c r="Z225" s="83"/>
      <c r="AA225" s="264"/>
      <c r="AB225" s="1225" t="s">
        <v>805</v>
      </c>
      <c r="AC225" s="1226"/>
      <c r="AD225" s="1227"/>
    </row>
    <row r="226" spans="1:33" ht="13.2" customHeight="1">
      <c r="A226" s="1084"/>
      <c r="B226" s="1"/>
      <c r="C226" s="1933"/>
      <c r="D226" s="86"/>
      <c r="E226" s="1084"/>
      <c r="G226" s="1894"/>
      <c r="H226" s="1894"/>
      <c r="I226" s="1894"/>
      <c r="J226" s="1894"/>
      <c r="K226" s="1894"/>
      <c r="L226" s="1894"/>
      <c r="M226" s="1895"/>
      <c r="N226" s="1076"/>
      <c r="O226" s="1076"/>
      <c r="P226" s="1076"/>
      <c r="Q226" s="1076"/>
      <c r="R226" s="1076"/>
      <c r="S226" s="1076"/>
      <c r="T226" s="1076"/>
      <c r="U226" s="1076"/>
      <c r="V226" s="1076"/>
      <c r="W226" s="763"/>
      <c r="X226" s="763"/>
      <c r="Y226" s="763"/>
      <c r="Z226" s="243"/>
      <c r="AA226" s="73"/>
      <c r="AB226" s="1225"/>
      <c r="AC226" s="1226"/>
      <c r="AD226" s="1227"/>
    </row>
    <row r="227" spans="1:33" ht="13.2" customHeight="1">
      <c r="A227" s="1084"/>
      <c r="B227" s="267"/>
      <c r="C227" s="319"/>
      <c r="D227" s="86"/>
      <c r="E227" s="1084"/>
      <c r="G227" s="763"/>
      <c r="H227" s="763"/>
      <c r="I227" s="763"/>
      <c r="J227" s="763"/>
      <c r="K227" s="763"/>
      <c r="L227" s="763"/>
      <c r="M227" s="763"/>
      <c r="N227" s="763"/>
      <c r="O227" s="763"/>
      <c r="P227" s="763"/>
      <c r="Q227" s="763"/>
      <c r="R227" s="763"/>
      <c r="S227" s="763"/>
      <c r="T227" s="763"/>
      <c r="U227" s="763"/>
      <c r="V227" s="763"/>
      <c r="W227" s="763"/>
      <c r="X227" s="763"/>
      <c r="Y227" s="763"/>
      <c r="Z227" s="243"/>
      <c r="AA227" s="73"/>
      <c r="AB227" s="1225"/>
      <c r="AC227" s="1226"/>
      <c r="AD227" s="1227"/>
    </row>
    <row r="228" spans="1:33" ht="13.2" customHeight="1">
      <c r="A228" s="1084"/>
      <c r="B228" s="267"/>
      <c r="C228" s="85"/>
      <c r="D228" s="86"/>
      <c r="E228" s="1084"/>
      <c r="G228" s="763"/>
      <c r="H228" s="763"/>
      <c r="I228" s="763"/>
      <c r="J228" s="763"/>
      <c r="K228" s="763"/>
      <c r="L228" s="763"/>
      <c r="M228" s="763"/>
      <c r="N228" s="763"/>
      <c r="O228" s="763"/>
      <c r="P228" s="763"/>
      <c r="Q228" s="763"/>
      <c r="R228" s="763"/>
      <c r="S228" s="763"/>
      <c r="T228" s="763"/>
      <c r="U228" s="763"/>
      <c r="V228" s="763"/>
      <c r="W228" s="763"/>
      <c r="X228" s="763"/>
      <c r="Y228" s="763"/>
      <c r="Z228" s="243"/>
      <c r="AA228" s="73"/>
      <c r="AB228" s="110"/>
      <c r="AC228" s="111"/>
      <c r="AD228" s="112"/>
    </row>
    <row r="229" spans="1:33" ht="13.2" customHeight="1">
      <c r="A229" s="80"/>
      <c r="B229" s="267"/>
      <c r="C229" s="85"/>
      <c r="D229" s="86"/>
      <c r="E229" s="1084"/>
      <c r="G229" s="763"/>
      <c r="H229" s="763"/>
      <c r="I229" s="763"/>
      <c r="J229" s="763"/>
      <c r="K229" s="763"/>
      <c r="L229" s="763"/>
      <c r="M229" s="763"/>
      <c r="N229" s="764"/>
      <c r="O229" s="764"/>
      <c r="P229" s="764"/>
      <c r="Q229" s="764"/>
      <c r="R229" s="764"/>
      <c r="S229" s="764"/>
      <c r="T229" s="764"/>
      <c r="U229" s="764"/>
      <c r="V229" s="764"/>
      <c r="W229" s="763"/>
      <c r="X229" s="763"/>
      <c r="Y229" s="763"/>
      <c r="Z229" s="243"/>
      <c r="AA229" s="73"/>
      <c r="AB229" s="110"/>
      <c r="AC229" s="111"/>
      <c r="AD229" s="112"/>
    </row>
    <row r="230" spans="1:33" ht="13.2" customHeight="1">
      <c r="A230" s="80"/>
      <c r="B230" s="267"/>
      <c r="C230" s="251"/>
      <c r="D230" s="86" t="s">
        <v>59</v>
      </c>
      <c r="E230" s="1074" t="s">
        <v>881</v>
      </c>
      <c r="F230" s="72"/>
      <c r="G230" s="1894" t="s">
        <v>49</v>
      </c>
      <c r="H230" s="1894"/>
      <c r="I230" s="1894"/>
      <c r="J230" s="1894"/>
      <c r="K230" s="1894"/>
      <c r="L230" s="1894"/>
      <c r="M230" s="1895"/>
      <c r="N230" s="1076" t="s">
        <v>50</v>
      </c>
      <c r="O230" s="1076"/>
      <c r="P230" s="1076"/>
      <c r="Q230" s="1076"/>
      <c r="R230" s="1076"/>
      <c r="S230" s="1076"/>
      <c r="T230" s="1076"/>
      <c r="U230" s="1076"/>
      <c r="V230" s="1076"/>
      <c r="W230" s="72"/>
      <c r="AA230" s="73"/>
      <c r="AB230" s="1225" t="s">
        <v>220</v>
      </c>
      <c r="AC230" s="1226"/>
      <c r="AD230" s="1227"/>
    </row>
    <row r="231" spans="1:33" ht="13.2" customHeight="1">
      <c r="A231" s="80"/>
      <c r="B231" s="267"/>
      <c r="C231" s="113"/>
      <c r="D231" s="86"/>
      <c r="E231" s="1074"/>
      <c r="G231" s="1894"/>
      <c r="H231" s="1894"/>
      <c r="I231" s="1894"/>
      <c r="J231" s="1894"/>
      <c r="K231" s="1894"/>
      <c r="L231" s="1894"/>
      <c r="M231" s="1895"/>
      <c r="N231" s="1076"/>
      <c r="O231" s="1076"/>
      <c r="P231" s="1076"/>
      <c r="Q231" s="1076"/>
      <c r="R231" s="1076"/>
      <c r="S231" s="1076"/>
      <c r="T231" s="1076"/>
      <c r="U231" s="1076"/>
      <c r="V231" s="1076"/>
      <c r="AA231" s="73"/>
      <c r="AB231" s="1225"/>
      <c r="AC231" s="1226"/>
      <c r="AD231" s="1227"/>
    </row>
    <row r="232" spans="1:33" ht="13.2" customHeight="1">
      <c r="A232" s="80"/>
      <c r="B232" s="267"/>
      <c r="C232" s="113"/>
      <c r="D232" s="86"/>
      <c r="E232" s="80"/>
      <c r="G232" s="199"/>
      <c r="H232" s="199"/>
      <c r="I232" s="199"/>
      <c r="J232" s="199"/>
      <c r="K232" s="199"/>
      <c r="L232" s="199"/>
      <c r="M232" s="199"/>
      <c r="N232" s="250"/>
      <c r="O232" s="250"/>
      <c r="P232" s="250"/>
      <c r="Q232" s="250"/>
      <c r="R232" s="250"/>
      <c r="S232" s="250"/>
      <c r="T232" s="250"/>
      <c r="V232" s="250"/>
      <c r="AA232" s="73"/>
      <c r="AB232" s="1225"/>
      <c r="AC232" s="1226"/>
      <c r="AD232" s="1227"/>
      <c r="AG232" s="765"/>
    </row>
    <row r="233" spans="1:33" ht="13.2" customHeight="1">
      <c r="A233" s="80"/>
      <c r="B233" s="78"/>
      <c r="C233" s="113"/>
      <c r="D233" s="86" t="s">
        <v>59</v>
      </c>
      <c r="E233" s="1084" t="s">
        <v>882</v>
      </c>
      <c r="G233" s="1894" t="s">
        <v>49</v>
      </c>
      <c r="H233" s="1894"/>
      <c r="I233" s="1894"/>
      <c r="J233" s="1894"/>
      <c r="K233" s="1894"/>
      <c r="L233" s="1894"/>
      <c r="M233" s="1895"/>
      <c r="N233" s="1076" t="s">
        <v>883</v>
      </c>
      <c r="O233" s="1076"/>
      <c r="P233" s="1076"/>
      <c r="Q233" s="1076"/>
      <c r="R233" s="1076"/>
      <c r="S233" s="1076"/>
      <c r="T233" s="1076"/>
      <c r="U233" s="1076"/>
      <c r="V233" s="1076"/>
      <c r="W233" s="1076"/>
      <c r="X233" s="1076"/>
      <c r="Y233" s="1076"/>
      <c r="Z233" s="1076"/>
      <c r="AA233" s="73"/>
      <c r="AB233" s="1225" t="s">
        <v>220</v>
      </c>
      <c r="AC233" s="1226"/>
      <c r="AD233" s="1227"/>
    </row>
    <row r="234" spans="1:33" ht="13.2" customHeight="1">
      <c r="A234" s="80"/>
      <c r="B234" s="78"/>
      <c r="C234" s="113"/>
      <c r="D234" s="86"/>
      <c r="E234" s="1084"/>
      <c r="G234" s="1894"/>
      <c r="H234" s="1894"/>
      <c r="I234" s="1894"/>
      <c r="J234" s="1894"/>
      <c r="K234" s="1894"/>
      <c r="L234" s="1894"/>
      <c r="M234" s="1895"/>
      <c r="N234" s="1076"/>
      <c r="O234" s="1076"/>
      <c r="P234" s="1076"/>
      <c r="Q234" s="1076"/>
      <c r="R234" s="1076"/>
      <c r="S234" s="1076"/>
      <c r="T234" s="1076"/>
      <c r="U234" s="1076"/>
      <c r="V234" s="1076"/>
      <c r="W234" s="1076"/>
      <c r="X234" s="1076"/>
      <c r="Y234" s="1076"/>
      <c r="Z234" s="1076"/>
      <c r="AA234" s="73"/>
      <c r="AB234" s="1225"/>
      <c r="AC234" s="1226"/>
      <c r="AD234" s="1227"/>
    </row>
    <row r="235" spans="1:33" ht="13.2" customHeight="1">
      <c r="A235" s="80"/>
      <c r="B235" s="78"/>
      <c r="C235" s="113"/>
      <c r="D235" s="86"/>
      <c r="E235" s="1084"/>
      <c r="G235" s="199"/>
      <c r="H235" s="199"/>
      <c r="I235" s="199"/>
      <c r="J235" s="199"/>
      <c r="K235" s="199"/>
      <c r="L235" s="199"/>
      <c r="M235" s="199"/>
      <c r="N235" s="258"/>
      <c r="O235" s="258"/>
      <c r="P235" s="258"/>
      <c r="Q235" s="258"/>
      <c r="R235" s="258"/>
      <c r="S235" s="258"/>
      <c r="T235" s="258"/>
      <c r="U235" s="258"/>
      <c r="V235" s="258"/>
      <c r="AA235" s="73"/>
      <c r="AB235" s="1225"/>
      <c r="AC235" s="1226"/>
      <c r="AD235" s="1227"/>
    </row>
    <row r="236" spans="1:33" ht="13.2" customHeight="1">
      <c r="A236" s="80"/>
      <c r="B236" s="766"/>
      <c r="C236" s="767"/>
      <c r="D236" s="696"/>
      <c r="E236" s="768"/>
      <c r="G236" s="2054" t="s">
        <v>884</v>
      </c>
      <c r="H236" s="2054"/>
      <c r="I236" s="2054"/>
      <c r="J236" s="2054"/>
      <c r="K236" s="2054"/>
      <c r="L236" s="2054"/>
      <c r="M236" s="2054"/>
      <c r="N236" s="2054"/>
      <c r="O236" s="2054"/>
      <c r="P236" s="2054"/>
      <c r="Q236" s="2054"/>
      <c r="R236" s="2054"/>
      <c r="S236" s="2054"/>
      <c r="T236" s="2054"/>
      <c r="U236" s="2054"/>
      <c r="V236" s="2054"/>
      <c r="W236" s="2054"/>
      <c r="X236" s="2054"/>
      <c r="Y236" s="2054"/>
      <c r="Z236" s="2054"/>
      <c r="AA236" s="73"/>
      <c r="AB236" s="75"/>
      <c r="AC236" s="76"/>
      <c r="AD236" s="77"/>
    </row>
    <row r="237" spans="1:33" ht="13.2" customHeight="1">
      <c r="A237" s="80"/>
      <c r="B237" s="769"/>
      <c r="C237" s="770"/>
      <c r="D237" s="771"/>
      <c r="E237" s="772"/>
      <c r="F237" s="753"/>
      <c r="G237" s="1937"/>
      <c r="H237" s="1938"/>
      <c r="I237" s="1938"/>
      <c r="J237" s="1938"/>
      <c r="K237" s="1938"/>
      <c r="L237" s="1938"/>
      <c r="M237" s="1938"/>
      <c r="N237" s="1938"/>
      <c r="O237" s="1938"/>
      <c r="P237" s="1938"/>
      <c r="Q237" s="1938"/>
      <c r="R237" s="1938"/>
      <c r="S237" s="1938"/>
      <c r="T237" s="1938"/>
      <c r="U237" s="1938"/>
      <c r="V237" s="1938"/>
      <c r="W237" s="1938"/>
      <c r="X237" s="1938"/>
      <c r="Y237" s="1938"/>
      <c r="Z237" s="1939"/>
      <c r="AA237" s="773"/>
      <c r="AB237" s="774"/>
      <c r="AC237" s="775"/>
      <c r="AD237" s="776"/>
    </row>
    <row r="238" spans="1:33" ht="13.2" customHeight="1">
      <c r="A238" s="80"/>
      <c r="B238" s="769"/>
      <c r="C238" s="770"/>
      <c r="D238" s="771"/>
      <c r="E238" s="772"/>
      <c r="F238" s="753"/>
      <c r="G238" s="1943"/>
      <c r="H238" s="1944"/>
      <c r="I238" s="1944"/>
      <c r="J238" s="1944"/>
      <c r="K238" s="1944"/>
      <c r="L238" s="1944"/>
      <c r="M238" s="1944"/>
      <c r="N238" s="1944"/>
      <c r="O238" s="1944"/>
      <c r="P238" s="1944"/>
      <c r="Q238" s="1944"/>
      <c r="R238" s="1944"/>
      <c r="S238" s="1944"/>
      <c r="T238" s="1944"/>
      <c r="U238" s="1944"/>
      <c r="V238" s="1944"/>
      <c r="W238" s="1944"/>
      <c r="X238" s="1944"/>
      <c r="Y238" s="1944"/>
      <c r="Z238" s="1945"/>
      <c r="AA238" s="773"/>
      <c r="AB238" s="774"/>
      <c r="AC238" s="775"/>
      <c r="AD238" s="776"/>
    </row>
    <row r="239" spans="1:33" ht="13.2" customHeight="1">
      <c r="A239" s="80"/>
      <c r="B239" s="769"/>
      <c r="C239" s="770"/>
      <c r="D239" s="771"/>
      <c r="E239" s="772"/>
      <c r="F239" s="753"/>
      <c r="G239" s="777"/>
      <c r="H239" s="777"/>
      <c r="I239" s="777"/>
      <c r="J239" s="777"/>
      <c r="K239" s="777"/>
      <c r="L239" s="777"/>
      <c r="M239" s="777"/>
      <c r="N239" s="777"/>
      <c r="O239" s="777"/>
      <c r="P239" s="777"/>
      <c r="Q239" s="777"/>
      <c r="R239" s="777"/>
      <c r="S239" s="777"/>
      <c r="T239" s="777"/>
      <c r="U239" s="777"/>
      <c r="V239" s="777"/>
      <c r="W239" s="777"/>
      <c r="X239" s="777"/>
      <c r="Y239" s="777"/>
      <c r="Z239" s="777"/>
      <c r="AA239" s="773"/>
      <c r="AB239" s="774"/>
      <c r="AC239" s="775"/>
      <c r="AD239" s="776"/>
    </row>
    <row r="240" spans="1:33" ht="13.2" customHeight="1">
      <c r="A240" s="697"/>
      <c r="B240" s="119"/>
      <c r="C240" s="778"/>
      <c r="D240" s="718"/>
      <c r="E240" s="1084" t="s">
        <v>885</v>
      </c>
      <c r="G240" s="255"/>
      <c r="H240" s="255"/>
      <c r="I240" s="255"/>
      <c r="J240" s="255"/>
      <c r="K240" s="255"/>
      <c r="L240" s="255"/>
      <c r="M240" s="255"/>
      <c r="N240" s="255"/>
      <c r="O240" s="255"/>
      <c r="P240" s="255"/>
      <c r="Q240" s="255"/>
      <c r="R240" s="255"/>
      <c r="S240" s="255"/>
      <c r="T240" s="255"/>
      <c r="U240" s="255"/>
      <c r="V240" s="255"/>
      <c r="W240" s="255"/>
      <c r="X240" s="255"/>
      <c r="Y240" s="255"/>
      <c r="Z240" s="255"/>
      <c r="AA240" s="256"/>
      <c r="AB240" s="1225"/>
      <c r="AC240" s="1226"/>
      <c r="AD240" s="1227"/>
    </row>
    <row r="241" spans="1:30" ht="13.2" customHeight="1">
      <c r="A241" s="697"/>
      <c r="B241" s="119"/>
      <c r="C241" s="778"/>
      <c r="D241" s="779"/>
      <c r="E241" s="1084"/>
      <c r="G241" s="255"/>
      <c r="H241" s="255"/>
      <c r="I241" s="255"/>
      <c r="J241" s="255"/>
      <c r="K241" s="255"/>
      <c r="L241" s="255"/>
      <c r="M241" s="255"/>
      <c r="N241" s="255"/>
      <c r="O241" s="255"/>
      <c r="P241" s="255"/>
      <c r="Q241" s="255"/>
      <c r="R241" s="255"/>
      <c r="S241" s="255"/>
      <c r="T241" s="255"/>
      <c r="U241" s="255"/>
      <c r="V241" s="255"/>
      <c r="W241" s="255"/>
      <c r="X241" s="255"/>
      <c r="Y241" s="255"/>
      <c r="Z241" s="255"/>
      <c r="AA241" s="256"/>
      <c r="AB241" s="1225"/>
      <c r="AC241" s="1226"/>
      <c r="AD241" s="1227"/>
    </row>
    <row r="242" spans="1:30" ht="13.2" customHeight="1">
      <c r="A242" s="697"/>
      <c r="B242" s="78"/>
      <c r="C242" s="778"/>
      <c r="D242" s="86" t="s">
        <v>59</v>
      </c>
      <c r="E242" s="1074" t="s">
        <v>886</v>
      </c>
      <c r="G242" s="1894" t="s">
        <v>49</v>
      </c>
      <c r="H242" s="1894"/>
      <c r="I242" s="1894"/>
      <c r="J242" s="1894"/>
      <c r="K242" s="1894"/>
      <c r="L242" s="1894"/>
      <c r="M242" s="1895"/>
      <c r="N242" s="1076" t="s">
        <v>50</v>
      </c>
      <c r="O242" s="1076"/>
      <c r="P242" s="1076"/>
      <c r="Q242" s="1076"/>
      <c r="R242" s="1076"/>
      <c r="S242" s="1076"/>
      <c r="T242" s="1076"/>
      <c r="U242" s="1076"/>
      <c r="V242" s="1076"/>
      <c r="AA242" s="73"/>
      <c r="AB242" s="1225" t="s">
        <v>220</v>
      </c>
      <c r="AC242" s="1226"/>
      <c r="AD242" s="1227"/>
    </row>
    <row r="243" spans="1:30" ht="13.2" customHeight="1">
      <c r="A243" s="697"/>
      <c r="B243" s="78"/>
      <c r="C243" s="778"/>
      <c r="D243" s="86"/>
      <c r="E243" s="1074"/>
      <c r="G243" s="1894"/>
      <c r="H243" s="1894"/>
      <c r="I243" s="1894"/>
      <c r="J243" s="1894"/>
      <c r="K243" s="1894"/>
      <c r="L243" s="1894"/>
      <c r="M243" s="1895"/>
      <c r="N243" s="1076"/>
      <c r="O243" s="1076"/>
      <c r="P243" s="1076"/>
      <c r="Q243" s="1076"/>
      <c r="R243" s="1076"/>
      <c r="S243" s="1076"/>
      <c r="T243" s="1076"/>
      <c r="U243" s="1076"/>
      <c r="V243" s="1076"/>
      <c r="AA243" s="73"/>
      <c r="AB243" s="1225"/>
      <c r="AC243" s="1226"/>
      <c r="AD243" s="1227"/>
    </row>
    <row r="244" spans="1:30" ht="13.2" customHeight="1">
      <c r="A244" s="697"/>
      <c r="B244" s="78"/>
      <c r="C244" s="778"/>
      <c r="D244" s="86"/>
      <c r="E244" s="1074"/>
      <c r="AA244" s="73"/>
      <c r="AB244" s="1225"/>
      <c r="AC244" s="1226"/>
      <c r="AD244" s="1227"/>
    </row>
    <row r="245" spans="1:30" ht="13.2" customHeight="1">
      <c r="A245" s="697"/>
      <c r="B245" s="78"/>
      <c r="C245" s="778"/>
      <c r="D245" s="86"/>
      <c r="E245" s="80"/>
      <c r="G245" s="2054" t="s">
        <v>887</v>
      </c>
      <c r="H245" s="2054"/>
      <c r="I245" s="2054"/>
      <c r="J245" s="2054"/>
      <c r="K245" s="2054"/>
      <c r="L245" s="2054"/>
      <c r="M245" s="2054"/>
      <c r="N245" s="2054"/>
      <c r="O245" s="2054"/>
      <c r="P245" s="2054"/>
      <c r="Q245" s="2054"/>
      <c r="R245" s="2054"/>
      <c r="S245" s="2054"/>
      <c r="T245" s="2054"/>
      <c r="U245" s="2054"/>
      <c r="V245" s="2054"/>
      <c r="AA245" s="73"/>
      <c r="AB245" s="75"/>
      <c r="AC245" s="76"/>
      <c r="AD245" s="77"/>
    </row>
    <row r="246" spans="1:30" ht="13.2" customHeight="1">
      <c r="A246" s="697"/>
      <c r="B246" s="78"/>
      <c r="C246" s="778"/>
      <c r="D246" s="86"/>
      <c r="E246" s="80"/>
      <c r="G246" s="1988"/>
      <c r="H246" s="1989"/>
      <c r="I246" s="1989"/>
      <c r="J246" s="1989"/>
      <c r="K246" s="1989"/>
      <c r="L246" s="1989"/>
      <c r="M246" s="1989"/>
      <c r="N246" s="1989"/>
      <c r="O246" s="1989"/>
      <c r="P246" s="1989"/>
      <c r="Q246" s="1989"/>
      <c r="R246" s="1989"/>
      <c r="S246" s="1989"/>
      <c r="T246" s="1989"/>
      <c r="U246" s="1989"/>
      <c r="V246" s="1989"/>
      <c r="W246" s="1989"/>
      <c r="X246" s="1989"/>
      <c r="Y246" s="1989"/>
      <c r="Z246" s="1990"/>
      <c r="AA246" s="73"/>
      <c r="AB246" s="75"/>
      <c r="AC246" s="76"/>
      <c r="AD246" s="77"/>
    </row>
    <row r="247" spans="1:30" ht="13.2" customHeight="1">
      <c r="A247" s="697"/>
      <c r="B247" s="78"/>
      <c r="C247" s="778"/>
      <c r="D247" s="86"/>
      <c r="E247" s="80"/>
      <c r="G247" s="1994"/>
      <c r="H247" s="1995"/>
      <c r="I247" s="1995"/>
      <c r="J247" s="1995"/>
      <c r="K247" s="1995"/>
      <c r="L247" s="1995"/>
      <c r="M247" s="1995"/>
      <c r="N247" s="1995"/>
      <c r="O247" s="1995"/>
      <c r="P247" s="1995"/>
      <c r="Q247" s="1995"/>
      <c r="R247" s="1995"/>
      <c r="S247" s="1995"/>
      <c r="T247" s="1995"/>
      <c r="U247" s="1995"/>
      <c r="V247" s="1995"/>
      <c r="W247" s="1995"/>
      <c r="X247" s="1995"/>
      <c r="Y247" s="1995"/>
      <c r="Z247" s="1996"/>
      <c r="AA247" s="73"/>
      <c r="AB247" s="75"/>
      <c r="AC247" s="76"/>
      <c r="AD247" s="77"/>
    </row>
    <row r="248" spans="1:30" ht="13.2" customHeight="1">
      <c r="A248" s="780"/>
      <c r="B248" s="92"/>
      <c r="C248" s="781"/>
      <c r="D248" s="94"/>
      <c r="E248" s="91"/>
      <c r="F248" s="56"/>
      <c r="G248" s="782"/>
      <c r="H248" s="782"/>
      <c r="I248" s="782"/>
      <c r="J248" s="782"/>
      <c r="K248" s="782"/>
      <c r="L248" s="782"/>
      <c r="M248" s="782"/>
      <c r="N248" s="782"/>
      <c r="O248" s="782"/>
      <c r="P248" s="782"/>
      <c r="Q248" s="782"/>
      <c r="R248" s="782"/>
      <c r="S248" s="782"/>
      <c r="T248" s="782"/>
      <c r="U248" s="782"/>
      <c r="V248" s="782"/>
      <c r="W248" s="782"/>
      <c r="X248" s="782"/>
      <c r="Y248" s="782"/>
      <c r="Z248" s="782"/>
      <c r="AA248" s="96"/>
      <c r="AB248" s="115"/>
      <c r="AC248" s="116"/>
      <c r="AD248" s="117"/>
    </row>
    <row r="249" spans="1:30" ht="13.2" customHeight="1">
      <c r="A249" s="571"/>
      <c r="B249" s="98"/>
      <c r="C249" s="783"/>
      <c r="D249" s="100"/>
      <c r="E249" s="97"/>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3"/>
      <c r="AB249" s="348"/>
      <c r="AC249" s="349"/>
      <c r="AD249" s="350"/>
    </row>
    <row r="250" spans="1:30" ht="13.2" customHeight="1">
      <c r="A250" s="172"/>
      <c r="B250" s="78"/>
      <c r="C250" s="778"/>
      <c r="D250" s="86" t="s">
        <v>59</v>
      </c>
      <c r="E250" s="1074" t="s">
        <v>888</v>
      </c>
      <c r="G250" s="1894" t="s">
        <v>49</v>
      </c>
      <c r="H250" s="1894"/>
      <c r="I250" s="1894"/>
      <c r="J250" s="1894"/>
      <c r="K250" s="1894"/>
      <c r="L250" s="1894"/>
      <c r="M250" s="1895"/>
      <c r="N250" s="1076" t="s">
        <v>50</v>
      </c>
      <c r="O250" s="1076"/>
      <c r="P250" s="1076"/>
      <c r="Q250" s="1076"/>
      <c r="R250" s="1076"/>
      <c r="S250" s="1076"/>
      <c r="T250" s="1076"/>
      <c r="U250" s="1076"/>
      <c r="V250" s="1076"/>
      <c r="AA250" s="73"/>
      <c r="AB250" s="1225" t="s">
        <v>220</v>
      </c>
      <c r="AC250" s="1226"/>
      <c r="AD250" s="1227"/>
    </row>
    <row r="251" spans="1:30" ht="13.2" customHeight="1">
      <c r="A251" s="172"/>
      <c r="B251" s="78"/>
      <c r="C251" s="113"/>
      <c r="D251" s="86"/>
      <c r="E251" s="1074"/>
      <c r="G251" s="1894"/>
      <c r="H251" s="1894"/>
      <c r="I251" s="1894"/>
      <c r="J251" s="1894"/>
      <c r="K251" s="1894"/>
      <c r="L251" s="1894"/>
      <c r="M251" s="1895"/>
      <c r="N251" s="1076"/>
      <c r="O251" s="1076"/>
      <c r="P251" s="1076"/>
      <c r="Q251" s="1076"/>
      <c r="R251" s="1076"/>
      <c r="S251" s="1076"/>
      <c r="T251" s="1076"/>
      <c r="U251" s="1076"/>
      <c r="V251" s="1076"/>
      <c r="AA251" s="73"/>
      <c r="AB251" s="1225"/>
      <c r="AC251" s="1226"/>
      <c r="AD251" s="1227"/>
    </row>
    <row r="252" spans="1:30" ht="13.2" customHeight="1">
      <c r="A252" s="172"/>
      <c r="B252" s="78"/>
      <c r="C252" s="113"/>
      <c r="D252" s="86"/>
      <c r="E252" s="1074"/>
      <c r="G252" s="199"/>
      <c r="H252" s="199"/>
      <c r="I252" s="199"/>
      <c r="J252" s="199"/>
      <c r="K252" s="199"/>
      <c r="L252" s="199"/>
      <c r="M252" s="199"/>
      <c r="N252" s="257"/>
      <c r="O252" s="257"/>
      <c r="P252" s="257"/>
      <c r="Q252" s="257"/>
      <c r="R252" s="257"/>
      <c r="S252" s="257"/>
      <c r="T252" s="257"/>
      <c r="U252" s="257"/>
      <c r="V252" s="257"/>
      <c r="AA252" s="73"/>
      <c r="AB252" s="1225"/>
      <c r="AC252" s="1226"/>
      <c r="AD252" s="1227"/>
    </row>
    <row r="253" spans="1:30" ht="13.2" customHeight="1">
      <c r="A253" s="172"/>
      <c r="B253" s="78"/>
      <c r="C253" s="113"/>
      <c r="D253" s="86"/>
      <c r="E253" s="1074"/>
      <c r="G253" s="2054" t="s">
        <v>889</v>
      </c>
      <c r="H253" s="2054"/>
      <c r="I253" s="2054"/>
      <c r="J253" s="2054"/>
      <c r="K253" s="2054"/>
      <c r="L253" s="2054"/>
      <c r="M253" s="2054"/>
      <c r="N253" s="2054"/>
      <c r="O253" s="2054"/>
      <c r="P253" s="2054"/>
      <c r="Q253" s="2054"/>
      <c r="R253" s="2054"/>
      <c r="S253" s="2054"/>
      <c r="T253" s="2054"/>
      <c r="U253" s="2054"/>
      <c r="V253" s="2054"/>
      <c r="AA253" s="73"/>
      <c r="AB253" s="75"/>
      <c r="AC253" s="76"/>
      <c r="AD253" s="77"/>
    </row>
    <row r="254" spans="1:30" ht="13.2" customHeight="1">
      <c r="A254" s="172"/>
      <c r="B254" s="78"/>
      <c r="C254" s="113"/>
      <c r="D254" s="86"/>
      <c r="E254" s="1074"/>
      <c r="G254" s="1497"/>
      <c r="H254" s="1920"/>
      <c r="I254" s="1920"/>
      <c r="J254" s="1920"/>
      <c r="K254" s="1920"/>
      <c r="L254" s="1920"/>
      <c r="M254" s="1920"/>
      <c r="N254" s="1920"/>
      <c r="O254" s="1920"/>
      <c r="P254" s="1920"/>
      <c r="Q254" s="1920"/>
      <c r="R254" s="1920"/>
      <c r="S254" s="1920"/>
      <c r="T254" s="1920"/>
      <c r="U254" s="1920"/>
      <c r="V254" s="1920"/>
      <c r="W254" s="1920"/>
      <c r="X254" s="1920"/>
      <c r="Y254" s="1920"/>
      <c r="Z254" s="1921"/>
      <c r="AA254" s="73"/>
      <c r="AB254" s="75"/>
      <c r="AC254" s="76"/>
      <c r="AD254" s="77"/>
    </row>
    <row r="255" spans="1:30" ht="13.2" customHeight="1">
      <c r="A255" s="172"/>
      <c r="B255" s="78"/>
      <c r="C255" s="113"/>
      <c r="D255" s="86"/>
      <c r="E255" s="1074"/>
      <c r="G255" s="1922"/>
      <c r="H255" s="1923"/>
      <c r="I255" s="1923"/>
      <c r="J255" s="1923"/>
      <c r="K255" s="1923"/>
      <c r="L255" s="1923"/>
      <c r="M255" s="1923"/>
      <c r="N255" s="1923"/>
      <c r="O255" s="1923"/>
      <c r="P255" s="1923"/>
      <c r="Q255" s="1923"/>
      <c r="R255" s="1923"/>
      <c r="S255" s="1923"/>
      <c r="T255" s="1923"/>
      <c r="U255" s="1923"/>
      <c r="V255" s="1923"/>
      <c r="W255" s="1923"/>
      <c r="X255" s="1923"/>
      <c r="Y255" s="1923"/>
      <c r="Z255" s="1924"/>
      <c r="AA255" s="73"/>
      <c r="AB255" s="75"/>
      <c r="AC255" s="76"/>
      <c r="AD255" s="77"/>
    </row>
    <row r="256" spans="1:30" ht="13.2" customHeight="1">
      <c r="A256" s="172"/>
      <c r="B256" s="78"/>
      <c r="C256" s="113"/>
      <c r="D256" s="86"/>
      <c r="E256" s="1074"/>
      <c r="G256" s="1925"/>
      <c r="H256" s="1926"/>
      <c r="I256" s="1926"/>
      <c r="J256" s="1926"/>
      <c r="K256" s="1926"/>
      <c r="L256" s="1926"/>
      <c r="M256" s="1926"/>
      <c r="N256" s="1926"/>
      <c r="O256" s="1926"/>
      <c r="P256" s="1926"/>
      <c r="Q256" s="1926"/>
      <c r="R256" s="1926"/>
      <c r="S256" s="1926"/>
      <c r="T256" s="1926"/>
      <c r="U256" s="1926"/>
      <c r="V256" s="1926"/>
      <c r="W256" s="1926"/>
      <c r="X256" s="1926"/>
      <c r="Y256" s="1926"/>
      <c r="Z256" s="1927"/>
      <c r="AA256" s="73"/>
      <c r="AB256" s="75"/>
      <c r="AC256" s="76"/>
      <c r="AD256" s="77"/>
    </row>
    <row r="257" spans="1:54" ht="13.2" customHeight="1">
      <c r="A257" s="172"/>
      <c r="B257" s="78"/>
      <c r="C257" s="113"/>
      <c r="D257" s="86"/>
      <c r="E257" s="80"/>
      <c r="G257" s="173" t="s">
        <v>890</v>
      </c>
      <c r="H257" s="363"/>
      <c r="I257" s="363"/>
      <c r="J257" s="363"/>
      <c r="K257" s="363"/>
      <c r="L257" s="363"/>
      <c r="M257" s="363"/>
      <c r="N257" s="363"/>
      <c r="O257" s="363"/>
      <c r="P257" s="364"/>
      <c r="Q257" s="2068" t="s">
        <v>162</v>
      </c>
      <c r="R257" s="2069"/>
      <c r="S257" s="2069"/>
      <c r="T257" s="2069"/>
      <c r="U257" s="2069"/>
      <c r="V257" s="2070"/>
      <c r="W257" s="265"/>
      <c r="X257" s="784"/>
      <c r="AB257" s="75"/>
      <c r="AC257" s="76"/>
      <c r="AD257" s="77"/>
    </row>
    <row r="258" spans="1:54" ht="13.2" customHeight="1">
      <c r="A258" s="172"/>
      <c r="B258" s="78"/>
      <c r="C258" s="113"/>
      <c r="D258" s="86"/>
      <c r="E258" s="80"/>
      <c r="G258" s="173" t="s">
        <v>891</v>
      </c>
      <c r="H258" s="363"/>
      <c r="I258" s="363"/>
      <c r="J258" s="363"/>
      <c r="K258" s="363"/>
      <c r="L258" s="363"/>
      <c r="M258" s="363"/>
      <c r="N258" s="363"/>
      <c r="O258" s="363"/>
      <c r="P258" s="364"/>
      <c r="Q258" s="2068" t="s">
        <v>162</v>
      </c>
      <c r="R258" s="2069"/>
      <c r="S258" s="2069"/>
      <c r="T258" s="2069"/>
      <c r="U258" s="2069"/>
      <c r="V258" s="2070"/>
      <c r="W258" s="265"/>
      <c r="X258" s="265"/>
      <c r="AB258" s="75"/>
      <c r="AC258" s="76"/>
      <c r="AD258" s="77"/>
    </row>
    <row r="259" spans="1:54" ht="13.2" customHeight="1">
      <c r="A259" s="172"/>
      <c r="B259" s="78"/>
      <c r="C259" s="113"/>
      <c r="D259" s="86"/>
      <c r="E259" s="80"/>
      <c r="G259" s="173" t="s">
        <v>892</v>
      </c>
      <c r="H259" s="363"/>
      <c r="I259" s="363"/>
      <c r="J259" s="363"/>
      <c r="K259" s="363"/>
      <c r="L259" s="363"/>
      <c r="M259" s="363"/>
      <c r="N259" s="363"/>
      <c r="O259" s="363"/>
      <c r="P259" s="364"/>
      <c r="Q259" s="2068" t="s">
        <v>162</v>
      </c>
      <c r="R259" s="2069"/>
      <c r="S259" s="2069"/>
      <c r="T259" s="2069"/>
      <c r="U259" s="2069"/>
      <c r="V259" s="2070"/>
      <c r="W259" s="265"/>
      <c r="X259" s="265"/>
      <c r="AB259" s="75"/>
      <c r="AC259" s="76"/>
      <c r="AD259" s="77"/>
    </row>
    <row r="260" spans="1:54" ht="13.2" customHeight="1">
      <c r="A260" s="172"/>
      <c r="B260" s="78"/>
      <c r="C260" s="113"/>
      <c r="D260" s="86"/>
      <c r="E260" s="80"/>
      <c r="G260" s="254"/>
      <c r="H260" s="254"/>
      <c r="I260" s="254"/>
      <c r="J260" s="254"/>
      <c r="K260" s="254"/>
      <c r="L260" s="254"/>
      <c r="M260" s="254"/>
      <c r="N260" s="254"/>
      <c r="O260" s="254"/>
      <c r="P260" s="254"/>
      <c r="Q260" s="254"/>
      <c r="R260" s="254"/>
      <c r="S260" s="254"/>
      <c r="T260" s="254"/>
      <c r="U260" s="254"/>
      <c r="V260" s="254"/>
      <c r="W260" s="254"/>
      <c r="X260" s="254"/>
      <c r="AA260" s="73"/>
      <c r="AB260" s="75"/>
      <c r="AC260" s="76"/>
      <c r="AD260" s="77"/>
    </row>
    <row r="261" spans="1:54" ht="13.2" customHeight="1">
      <c r="A261" s="80"/>
      <c r="B261" s="78"/>
      <c r="C261" s="113"/>
      <c r="D261" s="1109" t="s">
        <v>59</v>
      </c>
      <c r="E261" s="1084" t="s">
        <v>893</v>
      </c>
      <c r="G261" s="1894" t="s">
        <v>49</v>
      </c>
      <c r="H261" s="1894"/>
      <c r="I261" s="1894"/>
      <c r="J261" s="1894"/>
      <c r="K261" s="1894"/>
      <c r="L261" s="1894"/>
      <c r="M261" s="1895"/>
      <c r="N261" s="1076" t="s">
        <v>50</v>
      </c>
      <c r="O261" s="1076"/>
      <c r="P261" s="1076"/>
      <c r="Q261" s="1076"/>
      <c r="R261" s="1076"/>
      <c r="S261" s="1076"/>
      <c r="T261" s="1076"/>
      <c r="U261" s="1076"/>
      <c r="V261" s="1076"/>
      <c r="AB261" s="1225" t="s">
        <v>220</v>
      </c>
      <c r="AC261" s="1226"/>
      <c r="AD261" s="1227"/>
    </row>
    <row r="262" spans="1:54" ht="13.2" customHeight="1">
      <c r="A262" s="80"/>
      <c r="B262" s="78"/>
      <c r="C262" s="113"/>
      <c r="D262" s="1109"/>
      <c r="E262" s="1084"/>
      <c r="G262" s="1894"/>
      <c r="H262" s="1894"/>
      <c r="I262" s="1894"/>
      <c r="J262" s="1894"/>
      <c r="K262" s="1894"/>
      <c r="L262" s="1894"/>
      <c r="M262" s="1895"/>
      <c r="N262" s="1076"/>
      <c r="O262" s="1076"/>
      <c r="P262" s="1076"/>
      <c r="Q262" s="1076"/>
      <c r="R262" s="1076"/>
      <c r="S262" s="1076"/>
      <c r="T262" s="1076"/>
      <c r="U262" s="1076"/>
      <c r="V262" s="1076"/>
      <c r="AB262" s="1225"/>
      <c r="AC262" s="1226"/>
      <c r="AD262" s="1227"/>
    </row>
    <row r="263" spans="1:54" ht="13.2" customHeight="1">
      <c r="A263" s="80"/>
      <c r="B263" s="78"/>
      <c r="C263" s="113"/>
      <c r="D263" s="86"/>
      <c r="E263" s="1084"/>
      <c r="H263" s="785"/>
      <c r="I263" s="785"/>
      <c r="J263" s="785"/>
      <c r="K263" s="785"/>
      <c r="L263" s="785"/>
      <c r="M263" s="785"/>
      <c r="N263" s="785"/>
      <c r="O263" s="786"/>
      <c r="P263" s="786"/>
      <c r="Q263" s="786"/>
      <c r="R263" s="786"/>
      <c r="S263" s="786"/>
      <c r="T263" s="786"/>
      <c r="U263" s="102"/>
      <c r="AA263" s="73"/>
      <c r="AB263" s="1225"/>
      <c r="AC263" s="1226"/>
      <c r="AD263" s="1227"/>
    </row>
    <row r="264" spans="1:54" ht="13.2" customHeight="1">
      <c r="A264" s="80"/>
      <c r="B264" s="78"/>
      <c r="C264" s="113"/>
      <c r="D264" s="86"/>
      <c r="E264" s="80"/>
      <c r="H264" s="1218" t="s">
        <v>894</v>
      </c>
      <c r="I264" s="1219"/>
      <c r="J264" s="1219"/>
      <c r="K264" s="1219"/>
      <c r="L264" s="1219"/>
      <c r="M264" s="1219"/>
      <c r="N264" s="1220"/>
      <c r="O264" s="1047" t="s">
        <v>98</v>
      </c>
      <c r="P264" s="1128"/>
      <c r="Q264" s="1128"/>
      <c r="R264" s="1048"/>
      <c r="S264" s="787"/>
      <c r="T264" s="787"/>
      <c r="U264" s="1914"/>
      <c r="V264" s="1914"/>
      <c r="W264" s="1914"/>
      <c r="X264" s="1914"/>
      <c r="AA264" s="73"/>
      <c r="AB264" s="1225"/>
      <c r="AC264" s="1226"/>
      <c r="AD264" s="1227"/>
    </row>
    <row r="265" spans="1:54" ht="13.2" customHeight="1">
      <c r="A265" s="80"/>
      <c r="B265" s="78"/>
      <c r="C265" s="113"/>
      <c r="D265" s="86"/>
      <c r="E265" s="80"/>
      <c r="G265" s="2054" t="s">
        <v>895</v>
      </c>
      <c r="H265" s="2054"/>
      <c r="I265" s="2054"/>
      <c r="J265" s="2054"/>
      <c r="K265" s="2054"/>
      <c r="L265" s="2054"/>
      <c r="M265" s="2054"/>
      <c r="N265" s="2054"/>
      <c r="O265" s="2054"/>
      <c r="P265" s="2054"/>
      <c r="Q265" s="2054"/>
      <c r="R265" s="2054"/>
      <c r="S265" s="2054"/>
      <c r="T265" s="2054"/>
      <c r="U265" s="2054"/>
      <c r="V265" s="2054"/>
      <c r="AA265" s="73"/>
      <c r="AB265" s="1225"/>
      <c r="AC265" s="1226"/>
      <c r="AD265" s="1227"/>
    </row>
    <row r="266" spans="1:54" ht="13.2" customHeight="1">
      <c r="A266" s="80"/>
      <c r="B266" s="78"/>
      <c r="C266" s="113"/>
      <c r="D266" s="86"/>
      <c r="E266" s="80"/>
      <c r="G266" s="1911"/>
      <c r="H266" s="1484"/>
      <c r="I266" s="1484"/>
      <c r="J266" s="1484"/>
      <c r="K266" s="1484"/>
      <c r="L266" s="1484"/>
      <c r="M266" s="1484"/>
      <c r="N266" s="1484"/>
      <c r="O266" s="1484"/>
      <c r="P266" s="1484"/>
      <c r="Q266" s="1484"/>
      <c r="R266" s="1484"/>
      <c r="S266" s="1484"/>
      <c r="T266" s="1484"/>
      <c r="U266" s="1484"/>
      <c r="V266" s="1484"/>
      <c r="W266" s="1484"/>
      <c r="X266" s="1484"/>
      <c r="Y266" s="1484"/>
      <c r="Z266" s="1912"/>
      <c r="AA266" s="73"/>
      <c r="AB266" s="1225"/>
      <c r="AC266" s="1226"/>
      <c r="AD266" s="1227"/>
    </row>
    <row r="267" spans="1:54" ht="13.2" customHeight="1">
      <c r="A267" s="80"/>
      <c r="B267" s="78"/>
      <c r="C267" s="113"/>
      <c r="D267" s="86"/>
      <c r="E267" s="80"/>
      <c r="G267" s="1913"/>
      <c r="H267" s="1914"/>
      <c r="I267" s="1914"/>
      <c r="J267" s="1914"/>
      <c r="K267" s="1914"/>
      <c r="L267" s="1914"/>
      <c r="M267" s="1914"/>
      <c r="N267" s="1914"/>
      <c r="O267" s="1914"/>
      <c r="P267" s="1914"/>
      <c r="Q267" s="1914"/>
      <c r="R267" s="1914"/>
      <c r="S267" s="1914"/>
      <c r="T267" s="1914"/>
      <c r="U267" s="1914"/>
      <c r="V267" s="1914"/>
      <c r="W267" s="1914"/>
      <c r="X267" s="1914"/>
      <c r="Y267" s="1914"/>
      <c r="Z267" s="1915"/>
      <c r="AA267" s="73"/>
      <c r="AB267" s="1225"/>
      <c r="AC267" s="1226"/>
      <c r="AD267" s="1227"/>
    </row>
    <row r="268" spans="1:54" ht="13.2" customHeight="1">
      <c r="A268" s="80"/>
      <c r="B268" s="78"/>
      <c r="C268" s="113"/>
      <c r="D268" s="86"/>
      <c r="E268" s="80"/>
      <c r="G268" s="1916"/>
      <c r="H268" s="1485"/>
      <c r="I268" s="1485"/>
      <c r="J268" s="1485"/>
      <c r="K268" s="1485"/>
      <c r="L268" s="1485"/>
      <c r="M268" s="1485"/>
      <c r="N268" s="1485"/>
      <c r="O268" s="1485"/>
      <c r="P268" s="1485"/>
      <c r="Q268" s="1485"/>
      <c r="R268" s="1485"/>
      <c r="S268" s="1485"/>
      <c r="T268" s="1485"/>
      <c r="U268" s="1485"/>
      <c r="V268" s="1485"/>
      <c r="W268" s="1485"/>
      <c r="X268" s="1485"/>
      <c r="Y268" s="1485"/>
      <c r="Z268" s="1917"/>
      <c r="AA268" s="73"/>
      <c r="AB268" s="1225"/>
      <c r="AC268" s="1226"/>
      <c r="AD268" s="1227"/>
    </row>
    <row r="269" spans="1:54" ht="13.2" customHeight="1">
      <c r="A269" s="80"/>
      <c r="B269" s="78"/>
      <c r="C269" s="251"/>
      <c r="D269" s="86"/>
      <c r="E269" s="84"/>
      <c r="F269" s="72"/>
      <c r="AA269" s="73"/>
      <c r="AB269" s="75"/>
      <c r="AC269" s="76"/>
      <c r="AD269" s="77"/>
      <c r="AI269" s="262"/>
      <c r="AJ269" s="2067"/>
      <c r="AK269" s="2067"/>
      <c r="AL269" s="2067"/>
      <c r="AM269" s="2067"/>
      <c r="AN269" s="2067"/>
      <c r="AO269" s="2067"/>
      <c r="AP269" s="2067"/>
      <c r="AQ269" s="2067"/>
      <c r="AR269" s="2067"/>
      <c r="AS269" s="2067"/>
      <c r="AT269" s="2067"/>
      <c r="AU269" s="2067"/>
      <c r="AV269" s="2067"/>
      <c r="AW269" s="2067"/>
      <c r="AX269" s="2066"/>
      <c r="AY269" s="2066"/>
      <c r="AZ269" s="2066"/>
      <c r="BA269" s="2066"/>
      <c r="BB269" s="221"/>
    </row>
    <row r="270" spans="1:54" ht="13.2" customHeight="1">
      <c r="A270" s="80"/>
      <c r="B270" s="329">
        <v>14</v>
      </c>
      <c r="C270" s="1266" t="s">
        <v>896</v>
      </c>
      <c r="D270" s="86" t="s">
        <v>157</v>
      </c>
      <c r="E270" s="1084" t="s">
        <v>897</v>
      </c>
      <c r="F270" s="72"/>
      <c r="G270" s="1066" t="s">
        <v>898</v>
      </c>
      <c r="H270" s="1066"/>
      <c r="I270" s="1066"/>
      <c r="J270" s="1066"/>
      <c r="K270" s="1066"/>
      <c r="L270" s="1066"/>
      <c r="M270" s="1066"/>
      <c r="N270" s="1066"/>
      <c r="O270" s="1066"/>
      <c r="P270" s="1066"/>
      <c r="Q270" s="1066"/>
      <c r="R270" s="1066"/>
      <c r="S270" s="1066"/>
      <c r="T270" s="1066"/>
      <c r="U270" s="1066"/>
      <c r="V270" s="1066"/>
      <c r="W270" s="1066"/>
      <c r="X270" s="1066"/>
      <c r="Y270" s="9"/>
      <c r="Z270" s="9"/>
      <c r="AA270" s="788"/>
      <c r="AB270" s="302"/>
      <c r="AC270" s="303"/>
      <c r="AD270" s="304"/>
      <c r="AI270" s="262"/>
      <c r="AJ270" s="221"/>
      <c r="AK270" s="2065"/>
      <c r="AL270" s="2065"/>
      <c r="AM270" s="2065"/>
      <c r="AN270" s="2065"/>
      <c r="AO270" s="2065"/>
      <c r="AP270" s="2065"/>
      <c r="AQ270" s="2065"/>
      <c r="AR270" s="2065"/>
      <c r="AS270" s="2065"/>
      <c r="AT270" s="2065"/>
      <c r="AU270" s="2065"/>
      <c r="AV270" s="2065"/>
      <c r="AW270" s="2065"/>
      <c r="AX270" s="2066"/>
      <c r="AY270" s="2066"/>
      <c r="AZ270" s="2066"/>
      <c r="BA270" s="2066"/>
      <c r="BB270" s="221"/>
    </row>
    <row r="271" spans="1:54" ht="13.2" customHeight="1">
      <c r="A271" s="80"/>
      <c r="B271" s="78"/>
      <c r="C271" s="1266"/>
      <c r="D271" s="86"/>
      <c r="E271" s="1084"/>
      <c r="H271" s="1246" t="s">
        <v>899</v>
      </c>
      <c r="I271" s="1246"/>
      <c r="J271" s="1246"/>
      <c r="K271" s="1246"/>
      <c r="L271" s="1246"/>
      <c r="M271" s="1246"/>
      <c r="N271" s="1246"/>
      <c r="O271" s="1246"/>
      <c r="P271" s="1246"/>
      <c r="Q271" s="1246"/>
      <c r="R271" s="1246"/>
      <c r="S271" s="1246"/>
      <c r="T271" s="1246"/>
      <c r="U271" s="1129" t="s">
        <v>98</v>
      </c>
      <c r="V271" s="1129"/>
      <c r="W271" s="1129"/>
      <c r="X271" s="1129"/>
      <c r="AB271" s="302"/>
      <c r="AC271" s="303"/>
      <c r="AD271" s="304"/>
      <c r="AI271" s="262"/>
      <c r="AJ271" s="221"/>
      <c r="AK271" s="2065"/>
      <c r="AL271" s="2065"/>
      <c r="AM271" s="2065"/>
      <c r="AN271" s="2065"/>
      <c r="AO271" s="2065"/>
      <c r="AP271" s="2065"/>
      <c r="AQ271" s="2065"/>
      <c r="AR271" s="2065"/>
      <c r="AS271" s="2065"/>
      <c r="AT271" s="2065"/>
      <c r="AU271" s="2065"/>
      <c r="AV271" s="2065"/>
      <c r="AW271" s="2065"/>
      <c r="AX271" s="2066"/>
      <c r="AY271" s="2066"/>
      <c r="AZ271" s="2066"/>
      <c r="BA271" s="2066"/>
      <c r="BB271" s="221"/>
    </row>
    <row r="272" spans="1:54" ht="13.2" customHeight="1">
      <c r="A272" s="80"/>
      <c r="B272" s="78"/>
      <c r="C272" s="113"/>
      <c r="D272" s="86"/>
      <c r="E272" s="1084"/>
      <c r="H272" s="1246" t="s">
        <v>900</v>
      </c>
      <c r="I272" s="1246"/>
      <c r="J272" s="1246"/>
      <c r="K272" s="1246"/>
      <c r="L272" s="1246"/>
      <c r="M272" s="1246"/>
      <c r="N272" s="1246"/>
      <c r="O272" s="1246"/>
      <c r="P272" s="1246"/>
      <c r="Q272" s="1246"/>
      <c r="R272" s="1246"/>
      <c r="S272" s="1246"/>
      <c r="T272" s="1246"/>
      <c r="U272" s="1129" t="s">
        <v>98</v>
      </c>
      <c r="V272" s="1129"/>
      <c r="W272" s="1129"/>
      <c r="X272" s="1129"/>
      <c r="Y272" s="15"/>
      <c r="Z272" s="15"/>
      <c r="AB272" s="302"/>
      <c r="AC272" s="303"/>
      <c r="AD272" s="304"/>
      <c r="AI272" s="262"/>
      <c r="AJ272" s="221"/>
      <c r="AK272" s="263"/>
      <c r="AL272" s="263"/>
      <c r="AM272" s="263"/>
      <c r="AN272" s="263"/>
      <c r="AO272" s="263"/>
      <c r="AP272" s="263"/>
      <c r="AQ272" s="263"/>
      <c r="AR272" s="263"/>
      <c r="AS272" s="263"/>
      <c r="AT272" s="263"/>
      <c r="AU272" s="263"/>
      <c r="AV272" s="263"/>
      <c r="AW272" s="263"/>
      <c r="AX272" s="109"/>
      <c r="AY272" s="109"/>
      <c r="AZ272" s="109"/>
      <c r="BA272" s="109"/>
      <c r="BB272" s="221"/>
    </row>
    <row r="273" spans="1:54" ht="13.2" customHeight="1">
      <c r="A273" s="80"/>
      <c r="B273" s="78"/>
      <c r="C273" s="113"/>
      <c r="D273" s="86"/>
      <c r="E273" s="1084"/>
      <c r="H273" s="1246" t="s">
        <v>901</v>
      </c>
      <c r="I273" s="1246"/>
      <c r="J273" s="1246"/>
      <c r="K273" s="1246"/>
      <c r="L273" s="1246"/>
      <c r="M273" s="1246"/>
      <c r="N273" s="1246"/>
      <c r="O273" s="1246"/>
      <c r="P273" s="1246"/>
      <c r="Q273" s="1246"/>
      <c r="R273" s="1246"/>
      <c r="S273" s="1246"/>
      <c r="T273" s="1246"/>
      <c r="U273" s="1129" t="s">
        <v>98</v>
      </c>
      <c r="V273" s="1129"/>
      <c r="W273" s="1129"/>
      <c r="X273" s="1129"/>
      <c r="Y273" s="15"/>
      <c r="Z273" s="15"/>
      <c r="AB273" s="75"/>
      <c r="AC273" s="76"/>
      <c r="AD273" s="77"/>
      <c r="AI273" s="262"/>
      <c r="AJ273" s="221"/>
      <c r="AK273" s="2065"/>
      <c r="AL273" s="2065"/>
      <c r="AM273" s="2065"/>
      <c r="AN273" s="2065"/>
      <c r="AO273" s="2065"/>
      <c r="AP273" s="2065"/>
      <c r="AQ273" s="2065"/>
      <c r="AR273" s="2065"/>
      <c r="AS273" s="2065"/>
      <c r="AT273" s="2065"/>
      <c r="AU273" s="2065"/>
      <c r="AV273" s="2065"/>
      <c r="AW273" s="2065"/>
      <c r="AX273" s="2066"/>
      <c r="AY273" s="2066"/>
      <c r="AZ273" s="2066"/>
      <c r="BA273" s="2066"/>
      <c r="BB273" s="221"/>
    </row>
    <row r="274" spans="1:54" ht="13.2" customHeight="1">
      <c r="A274" s="80"/>
      <c r="B274" s="78"/>
      <c r="C274" s="113"/>
      <c r="D274" s="86"/>
      <c r="E274" s="1084"/>
      <c r="G274" s="262"/>
      <c r="H274" s="1246" t="s">
        <v>902</v>
      </c>
      <c r="I274" s="1246"/>
      <c r="J274" s="1246"/>
      <c r="K274" s="1246"/>
      <c r="L274" s="1246"/>
      <c r="M274" s="1246"/>
      <c r="N274" s="1246"/>
      <c r="O274" s="1246"/>
      <c r="P274" s="1246"/>
      <c r="Q274" s="1246"/>
      <c r="R274" s="1246"/>
      <c r="S274" s="1246"/>
      <c r="T274" s="1246"/>
      <c r="U274" s="1129" t="s">
        <v>98</v>
      </c>
      <c r="V274" s="1129"/>
      <c r="W274" s="1129"/>
      <c r="X274" s="1129"/>
      <c r="Y274" s="15"/>
      <c r="Z274" s="15"/>
      <c r="AB274" s="75"/>
      <c r="AC274" s="76"/>
      <c r="AD274" s="77"/>
      <c r="AI274" s="262"/>
      <c r="AL274" s="265"/>
      <c r="AM274" s="265"/>
      <c r="AN274" s="265"/>
      <c r="AO274" s="265"/>
      <c r="AP274" s="265"/>
      <c r="AQ274" s="265"/>
      <c r="AR274" s="265"/>
      <c r="AS274" s="265"/>
      <c r="AT274" s="265"/>
      <c r="AU274" s="265"/>
      <c r="AV274" s="265"/>
      <c r="AW274" s="265"/>
      <c r="AX274" s="265"/>
      <c r="AY274" s="265"/>
      <c r="AZ274" s="265"/>
      <c r="BA274" s="265"/>
    </row>
    <row r="275" spans="1:54" ht="13.2" customHeight="1">
      <c r="A275" s="80"/>
      <c r="B275" s="78"/>
      <c r="C275" s="113"/>
      <c r="D275" s="86"/>
      <c r="E275" s="1084"/>
      <c r="H275" s="1246" t="s">
        <v>903</v>
      </c>
      <c r="I275" s="1246"/>
      <c r="J275" s="1246"/>
      <c r="K275" s="1246"/>
      <c r="L275" s="1246"/>
      <c r="M275" s="1246"/>
      <c r="N275" s="1246"/>
      <c r="O275" s="1246"/>
      <c r="P275" s="1246"/>
      <c r="Q275" s="1246"/>
      <c r="R275" s="1246"/>
      <c r="S275" s="1246"/>
      <c r="T275" s="1246"/>
      <c r="U275" s="1129" t="s">
        <v>98</v>
      </c>
      <c r="V275" s="1129"/>
      <c r="W275" s="1129"/>
      <c r="X275" s="1129"/>
      <c r="AB275" s="75"/>
      <c r="AC275" s="76"/>
      <c r="AD275" s="77"/>
    </row>
    <row r="276" spans="1:54" ht="13.2" customHeight="1">
      <c r="A276" s="80"/>
      <c r="B276" s="78"/>
      <c r="C276" s="113"/>
      <c r="D276" s="86"/>
      <c r="E276" s="84"/>
      <c r="H276" s="83"/>
      <c r="I276" s="83"/>
      <c r="J276" s="83"/>
      <c r="K276" s="83"/>
      <c r="L276" s="83"/>
      <c r="M276" s="83"/>
      <c r="N276" s="83"/>
      <c r="O276" s="83"/>
      <c r="P276" s="83"/>
      <c r="Q276" s="83"/>
      <c r="R276" s="83"/>
      <c r="S276" s="83"/>
      <c r="T276" s="83"/>
      <c r="U276" s="514"/>
      <c r="V276" s="514"/>
      <c r="W276" s="514"/>
      <c r="X276" s="514"/>
      <c r="AB276" s="75"/>
      <c r="AC276" s="76"/>
      <c r="AD276" s="77"/>
    </row>
    <row r="277" spans="1:54" ht="13.2" customHeight="1">
      <c r="A277" s="80"/>
      <c r="B277" s="78"/>
      <c r="C277" s="113"/>
      <c r="D277" s="86"/>
      <c r="E277" s="84"/>
      <c r="G277" s="1042" t="s">
        <v>904</v>
      </c>
      <c r="H277" s="1042"/>
      <c r="I277" s="1042"/>
      <c r="J277" s="1042"/>
      <c r="K277" s="1042"/>
      <c r="L277" s="1042"/>
      <c r="M277" s="1042"/>
      <c r="N277" s="1042"/>
      <c r="O277" s="1042"/>
      <c r="P277" s="1042"/>
      <c r="Q277" s="1042"/>
      <c r="R277" s="1042"/>
      <c r="S277" s="1042"/>
      <c r="T277" s="1042"/>
      <c r="U277" s="1042"/>
      <c r="V277" s="1042"/>
      <c r="W277" s="1042"/>
      <c r="X277" s="1042"/>
      <c r="Y277" s="1042"/>
      <c r="Z277" s="1042"/>
      <c r="AB277" s="75"/>
      <c r="AC277" s="76"/>
      <c r="AD277" s="77"/>
    </row>
    <row r="278" spans="1:54" ht="13.2" customHeight="1">
      <c r="A278" s="80"/>
      <c r="B278" s="78"/>
      <c r="C278" s="113"/>
      <c r="D278" s="86"/>
      <c r="E278" s="84"/>
      <c r="H278" s="2060" t="s">
        <v>905</v>
      </c>
      <c r="I278" s="2061"/>
      <c r="J278" s="2061"/>
      <c r="K278" s="2061"/>
      <c r="L278" s="2061"/>
      <c r="M278" s="2061"/>
      <c r="N278" s="2061"/>
      <c r="O278" s="2061"/>
      <c r="P278" s="2061"/>
      <c r="Q278" s="2061"/>
      <c r="R278" s="2061"/>
      <c r="S278" s="2062"/>
      <c r="T278" s="2063" t="s">
        <v>98</v>
      </c>
      <c r="U278" s="2063"/>
      <c r="V278" s="2063"/>
      <c r="W278" s="2063"/>
      <c r="X278" s="2063"/>
      <c r="AB278" s="75"/>
      <c r="AC278" s="76"/>
      <c r="AD278" s="77"/>
    </row>
    <row r="279" spans="1:54" ht="13.2" customHeight="1">
      <c r="A279" s="80"/>
      <c r="B279" s="78"/>
      <c r="C279" s="113"/>
      <c r="D279" s="86"/>
      <c r="E279" s="84"/>
      <c r="H279" s="2060" t="s">
        <v>906</v>
      </c>
      <c r="I279" s="2061"/>
      <c r="J279" s="2061"/>
      <c r="K279" s="2061"/>
      <c r="L279" s="2061"/>
      <c r="M279" s="2061"/>
      <c r="N279" s="2061"/>
      <c r="O279" s="2061"/>
      <c r="P279" s="2061"/>
      <c r="Q279" s="2061"/>
      <c r="R279" s="2061"/>
      <c r="S279" s="2062"/>
      <c r="T279" s="2063" t="s">
        <v>98</v>
      </c>
      <c r="U279" s="2063"/>
      <c r="V279" s="2063"/>
      <c r="W279" s="2063"/>
      <c r="X279" s="2063"/>
      <c r="AB279" s="75"/>
      <c r="AC279" s="76"/>
      <c r="AD279" s="77"/>
    </row>
    <row r="280" spans="1:54" ht="13.2" customHeight="1">
      <c r="A280" s="80"/>
      <c r="B280" s="78"/>
      <c r="C280" s="113"/>
      <c r="D280" s="86"/>
      <c r="E280" s="84"/>
      <c r="H280" s="2060" t="s">
        <v>907</v>
      </c>
      <c r="I280" s="2061"/>
      <c r="J280" s="2061"/>
      <c r="K280" s="2061"/>
      <c r="L280" s="2061"/>
      <c r="M280" s="2061"/>
      <c r="N280" s="2061"/>
      <c r="O280" s="2061"/>
      <c r="P280" s="2061"/>
      <c r="Q280" s="2061"/>
      <c r="R280" s="2061"/>
      <c r="S280" s="2062"/>
      <c r="T280" s="2063" t="s">
        <v>98</v>
      </c>
      <c r="U280" s="2063"/>
      <c r="V280" s="2063"/>
      <c r="W280" s="2063"/>
      <c r="X280" s="2063"/>
      <c r="AB280" s="75"/>
      <c r="AC280" s="76"/>
      <c r="AD280" s="77"/>
    </row>
    <row r="281" spans="1:54" ht="13.2" customHeight="1">
      <c r="A281" s="80"/>
      <c r="B281" s="78"/>
      <c r="C281" s="113"/>
      <c r="D281" s="86"/>
      <c r="E281" s="84"/>
      <c r="H281" s="2064" t="s">
        <v>908</v>
      </c>
      <c r="I281" s="1219"/>
      <c r="J281" s="1219"/>
      <c r="K281" s="1219"/>
      <c r="L281" s="1219"/>
      <c r="M281" s="1219"/>
      <c r="N281" s="1219"/>
      <c r="O281" s="1219"/>
      <c r="P281" s="1219"/>
      <c r="Q281" s="1219"/>
      <c r="R281" s="1219"/>
      <c r="S281" s="1220"/>
      <c r="T281" s="1129" t="s">
        <v>98</v>
      </c>
      <c r="U281" s="1129"/>
      <c r="V281" s="1129"/>
      <c r="W281" s="1129"/>
      <c r="X281" s="1129"/>
      <c r="AB281" s="75"/>
      <c r="AC281" s="76"/>
      <c r="AD281" s="77"/>
    </row>
    <row r="282" spans="1:54" ht="13.2" customHeight="1">
      <c r="A282" s="91"/>
      <c r="B282" s="92"/>
      <c r="C282" s="197"/>
      <c r="D282" s="94"/>
      <c r="E282" s="196"/>
      <c r="F282" s="56"/>
      <c r="G282" s="56"/>
      <c r="H282" s="216"/>
      <c r="I282" s="79"/>
      <c r="J282" s="79"/>
      <c r="K282" s="79"/>
      <c r="L282" s="79"/>
      <c r="M282" s="79"/>
      <c r="N282" s="79"/>
      <c r="O282" s="79"/>
      <c r="P282" s="79"/>
      <c r="Q282" s="79"/>
      <c r="R282" s="79"/>
      <c r="S282" s="79"/>
      <c r="T282" s="56"/>
      <c r="U282" s="56"/>
      <c r="V282" s="56"/>
      <c r="W282" s="56"/>
      <c r="X282" s="56"/>
      <c r="Y282" s="56"/>
      <c r="Z282" s="56"/>
      <c r="AA282" s="56"/>
      <c r="AB282" s="115"/>
      <c r="AC282" s="116"/>
      <c r="AD282" s="117"/>
    </row>
    <row r="283" spans="1:54" ht="13.2" customHeight="1">
      <c r="A283" s="97"/>
      <c r="B283" s="98"/>
      <c r="C283" s="324"/>
      <c r="D283" s="100"/>
      <c r="E283" s="789"/>
      <c r="F283" s="102"/>
      <c r="G283" s="102"/>
      <c r="H283" s="578"/>
      <c r="I283" s="578"/>
      <c r="J283" s="578"/>
      <c r="K283" s="578"/>
      <c r="L283" s="578"/>
      <c r="M283" s="578"/>
      <c r="N283" s="578"/>
      <c r="O283" s="578"/>
      <c r="P283" s="578"/>
      <c r="Q283" s="578"/>
      <c r="R283" s="578"/>
      <c r="S283" s="578"/>
      <c r="T283" s="578"/>
      <c r="U283" s="249"/>
      <c r="V283" s="249"/>
      <c r="W283" s="249"/>
      <c r="X283" s="249"/>
      <c r="Y283" s="102"/>
      <c r="Z283" s="102"/>
      <c r="AA283" s="102"/>
      <c r="AB283" s="523"/>
      <c r="AC283" s="524"/>
      <c r="AD283" s="525"/>
    </row>
    <row r="284" spans="1:54" ht="13.2" customHeight="1">
      <c r="A284" s="80"/>
      <c r="B284" s="78"/>
      <c r="C284" s="113"/>
      <c r="D284" s="86" t="s">
        <v>802</v>
      </c>
      <c r="E284" s="1084" t="s">
        <v>909</v>
      </c>
      <c r="G284" s="1894" t="s">
        <v>49</v>
      </c>
      <c r="H284" s="1894"/>
      <c r="I284" s="1894"/>
      <c r="J284" s="1894"/>
      <c r="K284" s="1894"/>
      <c r="L284" s="1894"/>
      <c r="M284" s="1895"/>
      <c r="N284" s="1076" t="s">
        <v>50</v>
      </c>
      <c r="O284" s="1076"/>
      <c r="P284" s="1076"/>
      <c r="Q284" s="1076"/>
      <c r="R284" s="1076"/>
      <c r="S284" s="1076"/>
      <c r="T284" s="1076"/>
      <c r="U284" s="1076"/>
      <c r="V284" s="1076"/>
      <c r="AA284" s="73"/>
      <c r="AB284" s="1225" t="s">
        <v>220</v>
      </c>
      <c r="AC284" s="1226"/>
      <c r="AD284" s="1227"/>
    </row>
    <row r="285" spans="1:54" ht="13.2" customHeight="1">
      <c r="A285" s="80"/>
      <c r="B285" s="78"/>
      <c r="C285" s="113"/>
      <c r="D285" s="86"/>
      <c r="E285" s="1084"/>
      <c r="G285" s="1894"/>
      <c r="H285" s="1894"/>
      <c r="I285" s="1894"/>
      <c r="J285" s="1894"/>
      <c r="K285" s="1894"/>
      <c r="L285" s="1894"/>
      <c r="M285" s="1895"/>
      <c r="N285" s="1076"/>
      <c r="O285" s="1076"/>
      <c r="P285" s="1076"/>
      <c r="Q285" s="1076"/>
      <c r="R285" s="1076"/>
      <c r="S285" s="1076"/>
      <c r="T285" s="1076"/>
      <c r="U285" s="1076"/>
      <c r="V285" s="1076"/>
      <c r="AA285" s="73"/>
      <c r="AB285" s="1225"/>
      <c r="AC285" s="1226"/>
      <c r="AD285" s="1227"/>
    </row>
    <row r="286" spans="1:54" ht="13.2" customHeight="1">
      <c r="A286" s="80"/>
      <c r="B286" s="78"/>
      <c r="C286" s="113"/>
      <c r="D286" s="86"/>
      <c r="E286" s="1084"/>
      <c r="H286" s="263"/>
      <c r="I286" s="263"/>
      <c r="J286" s="263"/>
      <c r="K286" s="263"/>
      <c r="L286" s="263"/>
      <c r="M286" s="263"/>
      <c r="N286" s="263"/>
      <c r="O286" s="263"/>
      <c r="P286" s="263"/>
      <c r="Q286" s="263"/>
      <c r="R286" s="263"/>
      <c r="S286" s="263"/>
      <c r="T286" s="263"/>
      <c r="U286" s="109"/>
      <c r="V286" s="109"/>
      <c r="W286" s="109"/>
      <c r="X286" s="109"/>
      <c r="AB286" s="75"/>
      <c r="AC286" s="76"/>
      <c r="AD286" s="77"/>
    </row>
    <row r="287" spans="1:54" ht="13.2" customHeight="1">
      <c r="A287" s="80"/>
      <c r="B287" s="78"/>
      <c r="C287" s="113"/>
      <c r="D287" s="86"/>
      <c r="E287" s="1084"/>
      <c r="G287" s="1" t="s">
        <v>910</v>
      </c>
      <c r="P287" s="704"/>
      <c r="Q287" s="704"/>
      <c r="R287" s="1" t="s">
        <v>911</v>
      </c>
      <c r="AA287" s="704"/>
      <c r="AB287" s="790"/>
      <c r="AC287" s="791"/>
      <c r="AD287" s="792"/>
    </row>
    <row r="288" spans="1:54" ht="13.2" customHeight="1">
      <c r="A288" s="80"/>
      <c r="B288" s="78"/>
      <c r="C288" s="113"/>
      <c r="D288" s="86"/>
      <c r="E288" s="1084"/>
      <c r="G288" s="1047"/>
      <c r="H288" s="1048"/>
      <c r="I288" s="1337" t="s">
        <v>912</v>
      </c>
      <c r="J288" s="1338"/>
      <c r="K288" s="1338"/>
      <c r="L288" s="1338"/>
      <c r="M288" s="1338"/>
      <c r="N288" s="1338"/>
      <c r="O288" s="1541"/>
      <c r="P288" s="704"/>
      <c r="Q288" s="704"/>
      <c r="R288" s="1047"/>
      <c r="S288" s="1048"/>
      <c r="T288" s="1337" t="s">
        <v>913</v>
      </c>
      <c r="U288" s="1338"/>
      <c r="V288" s="1338"/>
      <c r="W288" s="1338"/>
      <c r="X288" s="1338"/>
      <c r="Y288" s="1338"/>
      <c r="Z288" s="1541"/>
      <c r="AA288" s="704"/>
      <c r="AB288" s="790"/>
      <c r="AC288" s="791"/>
      <c r="AD288" s="792"/>
    </row>
    <row r="289" spans="1:30" ht="13.2" customHeight="1">
      <c r="A289" s="80"/>
      <c r="B289" s="78"/>
      <c r="C289" s="113"/>
      <c r="D289" s="86"/>
      <c r="E289" s="1084"/>
      <c r="G289" s="1047"/>
      <c r="H289" s="1048"/>
      <c r="I289" s="1337" t="s">
        <v>914</v>
      </c>
      <c r="J289" s="1338"/>
      <c r="K289" s="1338"/>
      <c r="L289" s="1338"/>
      <c r="M289" s="1338"/>
      <c r="N289" s="1338"/>
      <c r="O289" s="1541"/>
      <c r="P289" s="704"/>
      <c r="Q289" s="793"/>
      <c r="R289" s="1047"/>
      <c r="S289" s="1048"/>
      <c r="T289" s="1337" t="s">
        <v>915</v>
      </c>
      <c r="U289" s="1338"/>
      <c r="V289" s="1338"/>
      <c r="W289" s="1338"/>
      <c r="X289" s="1338"/>
      <c r="Y289" s="1338"/>
      <c r="Z289" s="1541"/>
      <c r="AA289" s="704"/>
      <c r="AB289" s="790"/>
      <c r="AC289" s="791"/>
      <c r="AD289" s="792"/>
    </row>
    <row r="290" spans="1:30" ht="13.2" customHeight="1">
      <c r="A290" s="80"/>
      <c r="B290" s="78"/>
      <c r="C290" s="113"/>
      <c r="D290" s="86"/>
      <c r="E290" s="1084"/>
      <c r="G290" s="1047"/>
      <c r="H290" s="1048"/>
      <c r="I290" s="1337" t="s">
        <v>916</v>
      </c>
      <c r="J290" s="1338"/>
      <c r="K290" s="1338"/>
      <c r="L290" s="1338"/>
      <c r="M290" s="1338"/>
      <c r="N290" s="1338"/>
      <c r="O290" s="1541"/>
      <c r="P290" s="704"/>
      <c r="Q290" s="793"/>
      <c r="R290" s="1269"/>
      <c r="S290" s="1270"/>
      <c r="T290" s="1896" t="s">
        <v>357</v>
      </c>
      <c r="U290" s="1474"/>
      <c r="V290" s="1474"/>
      <c r="W290" s="1474"/>
      <c r="X290" s="1474"/>
      <c r="Y290" s="1474"/>
      <c r="Z290" s="1475"/>
      <c r="AA290" s="704"/>
      <c r="AB290" s="790"/>
      <c r="AC290" s="791"/>
      <c r="AD290" s="792"/>
    </row>
    <row r="291" spans="1:30" ht="13.2" customHeight="1">
      <c r="A291" s="80"/>
      <c r="B291" s="78"/>
      <c r="C291" s="113"/>
      <c r="D291" s="86"/>
      <c r="E291" s="1084"/>
      <c r="G291" s="1269"/>
      <c r="H291" s="1270"/>
      <c r="I291" s="1896" t="s">
        <v>216</v>
      </c>
      <c r="J291" s="1474"/>
      <c r="K291" s="1474"/>
      <c r="L291" s="1474"/>
      <c r="M291" s="1474"/>
      <c r="N291" s="1474"/>
      <c r="O291" s="1475"/>
      <c r="P291" s="704"/>
      <c r="Q291" s="704"/>
      <c r="R291" s="1271"/>
      <c r="S291" s="1272"/>
      <c r="T291" s="283" t="s">
        <v>358</v>
      </c>
      <c r="U291" s="1897"/>
      <c r="V291" s="1897"/>
      <c r="W291" s="1897"/>
      <c r="X291" s="1897"/>
      <c r="Y291" s="1897"/>
      <c r="Z291" s="284" t="s">
        <v>359</v>
      </c>
      <c r="AA291" s="704"/>
      <c r="AB291" s="790"/>
      <c r="AC291" s="791"/>
      <c r="AD291" s="792"/>
    </row>
    <row r="292" spans="1:30" ht="13.2" customHeight="1">
      <c r="A292" s="80"/>
      <c r="B292" s="78"/>
      <c r="C292" s="113"/>
      <c r="D292" s="86"/>
      <c r="E292" s="1084"/>
      <c r="G292" s="1271"/>
      <c r="H292" s="1272"/>
      <c r="I292" s="283" t="s">
        <v>358</v>
      </c>
      <c r="J292" s="1897"/>
      <c r="K292" s="1897"/>
      <c r="L292" s="1897"/>
      <c r="M292" s="1897"/>
      <c r="N292" s="1897"/>
      <c r="O292" s="284" t="s">
        <v>359</v>
      </c>
      <c r="P292" s="704"/>
      <c r="Q292" s="704"/>
      <c r="R292" s="2058" t="s">
        <v>849</v>
      </c>
      <c r="S292" s="2058"/>
      <c r="T292" s="2058"/>
      <c r="U292" s="2058"/>
      <c r="V292" s="2058"/>
      <c r="W292" s="2058"/>
      <c r="X292" s="2058"/>
      <c r="Y292" s="2058"/>
      <c r="Z292" s="2058"/>
      <c r="AA292" s="704"/>
      <c r="AB292" s="790"/>
      <c r="AC292" s="791"/>
      <c r="AD292" s="792"/>
    </row>
    <row r="293" spans="1:30" ht="13.2" customHeight="1">
      <c r="A293" s="80"/>
      <c r="B293" s="78"/>
      <c r="C293" s="113"/>
      <c r="D293" s="86"/>
      <c r="E293" s="1084"/>
      <c r="G293" s="2058" t="s">
        <v>849</v>
      </c>
      <c r="H293" s="2058"/>
      <c r="I293" s="2058"/>
      <c r="J293" s="2058"/>
      <c r="K293" s="2058"/>
      <c r="L293" s="2058"/>
      <c r="M293" s="2058"/>
      <c r="N293" s="2058"/>
      <c r="O293" s="2058"/>
      <c r="P293" s="704"/>
      <c r="Q293" s="704"/>
      <c r="R293" s="2059"/>
      <c r="S293" s="2059"/>
      <c r="T293" s="2059"/>
      <c r="U293" s="2059"/>
      <c r="V293" s="2059"/>
      <c r="W293" s="2059"/>
      <c r="X293" s="2059"/>
      <c r="Y293" s="2059"/>
      <c r="Z293" s="2059"/>
      <c r="AA293" s="704"/>
      <c r="AB293" s="790"/>
      <c r="AC293" s="791"/>
      <c r="AD293" s="792"/>
    </row>
    <row r="294" spans="1:30" ht="13.2" customHeight="1">
      <c r="A294" s="80"/>
      <c r="B294" s="78"/>
      <c r="C294" s="113"/>
      <c r="D294" s="86"/>
      <c r="E294" s="1084"/>
      <c r="G294" s="2059"/>
      <c r="H294" s="2059"/>
      <c r="I294" s="2059"/>
      <c r="J294" s="2059"/>
      <c r="K294" s="2059"/>
      <c r="L294" s="2059"/>
      <c r="M294" s="2059"/>
      <c r="N294" s="2059"/>
      <c r="O294" s="2059"/>
      <c r="P294" s="704"/>
      <c r="Q294" s="704"/>
      <c r="R294" s="704"/>
      <c r="S294" s="704"/>
      <c r="T294" s="704"/>
      <c r="U294" s="704"/>
      <c r="V294" s="704"/>
      <c r="W294" s="704"/>
      <c r="X294" s="704"/>
      <c r="Y294" s="704"/>
      <c r="Z294" s="704"/>
      <c r="AA294" s="704"/>
      <c r="AB294" s="790"/>
      <c r="AC294" s="791"/>
      <c r="AD294" s="792"/>
    </row>
    <row r="295" spans="1:30" ht="13.2" customHeight="1">
      <c r="A295" s="80"/>
      <c r="B295" s="78"/>
      <c r="C295" s="113"/>
      <c r="D295" s="86"/>
      <c r="E295" s="1084"/>
      <c r="G295" s="794"/>
      <c r="H295" s="794"/>
      <c r="I295" s="794"/>
      <c r="J295" s="794"/>
      <c r="K295" s="794"/>
      <c r="L295" s="794"/>
      <c r="M295" s="794"/>
      <c r="N295" s="794"/>
      <c r="O295" s="794"/>
      <c r="P295" s="704"/>
      <c r="Q295" s="704"/>
      <c r="R295" s="704"/>
      <c r="S295" s="704"/>
      <c r="T295" s="704"/>
      <c r="U295" s="704"/>
      <c r="V295" s="704"/>
      <c r="W295" s="704"/>
      <c r="X295" s="704"/>
      <c r="Y295" s="704"/>
      <c r="Z295" s="704"/>
      <c r="AA295" s="704"/>
      <c r="AB295" s="790"/>
      <c r="AC295" s="791"/>
      <c r="AD295" s="792"/>
    </row>
    <row r="296" spans="1:30" ht="13.2" customHeight="1">
      <c r="A296" s="80"/>
      <c r="B296" s="78"/>
      <c r="C296" s="113"/>
      <c r="D296" s="86"/>
      <c r="E296" s="1084"/>
      <c r="G296" s="2043" t="s">
        <v>917</v>
      </c>
      <c r="H296" s="2043"/>
      <c r="I296" s="2043"/>
      <c r="J296" s="2043"/>
      <c r="K296" s="2043"/>
      <c r="L296" s="2043"/>
      <c r="M296" s="2043"/>
      <c r="N296" s="2043"/>
      <c r="O296" s="2043"/>
      <c r="P296" s="2043"/>
      <c r="Q296" s="2043"/>
      <c r="R296" s="2043"/>
      <c r="S296" s="2043"/>
      <c r="T296" s="2043"/>
      <c r="U296" s="2043"/>
      <c r="V296" s="2043"/>
      <c r="W296" s="2043"/>
      <c r="X296" s="2043"/>
      <c r="Y296" s="2043"/>
      <c r="Z296" s="2043"/>
      <c r="AA296" s="704"/>
      <c r="AB296" s="790"/>
      <c r="AC296" s="791"/>
      <c r="AD296" s="792"/>
    </row>
    <row r="297" spans="1:30" ht="13.2" customHeight="1">
      <c r="A297" s="80"/>
      <c r="B297" s="78"/>
      <c r="C297" s="113"/>
      <c r="D297" s="86"/>
      <c r="E297" s="1084"/>
      <c r="G297" s="1497"/>
      <c r="H297" s="1920"/>
      <c r="I297" s="1920"/>
      <c r="J297" s="1920"/>
      <c r="K297" s="1920"/>
      <c r="L297" s="1920"/>
      <c r="M297" s="1920"/>
      <c r="N297" s="1920"/>
      <c r="O297" s="1920"/>
      <c r="P297" s="1920"/>
      <c r="Q297" s="1920"/>
      <c r="R297" s="1920"/>
      <c r="S297" s="1920"/>
      <c r="T297" s="1920"/>
      <c r="U297" s="1920"/>
      <c r="V297" s="1920"/>
      <c r="W297" s="1920"/>
      <c r="X297" s="1920"/>
      <c r="Y297" s="1920"/>
      <c r="Z297" s="1921"/>
      <c r="AA297" s="704"/>
      <c r="AB297" s="790"/>
      <c r="AC297" s="791"/>
      <c r="AD297" s="792"/>
    </row>
    <row r="298" spans="1:30" ht="13.2" customHeight="1">
      <c r="A298" s="80"/>
      <c r="B298" s="78"/>
      <c r="C298" s="113"/>
      <c r="D298" s="86"/>
      <c r="E298" s="1084"/>
      <c r="G298" s="1922"/>
      <c r="H298" s="1923"/>
      <c r="I298" s="1923"/>
      <c r="J298" s="1923"/>
      <c r="K298" s="1923"/>
      <c r="L298" s="1923"/>
      <c r="M298" s="1923"/>
      <c r="N298" s="1923"/>
      <c r="O298" s="1923"/>
      <c r="P298" s="1923"/>
      <c r="Q298" s="1923"/>
      <c r="R298" s="1923"/>
      <c r="S298" s="1923"/>
      <c r="T298" s="1923"/>
      <c r="U298" s="1923"/>
      <c r="V298" s="1923"/>
      <c r="W298" s="1923"/>
      <c r="X298" s="1923"/>
      <c r="Y298" s="1923"/>
      <c r="Z298" s="1924"/>
      <c r="AA298" s="704"/>
      <c r="AB298" s="790"/>
      <c r="AC298" s="791"/>
      <c r="AD298" s="792"/>
    </row>
    <row r="299" spans="1:30" ht="13.2" customHeight="1">
      <c r="A299" s="80"/>
      <c r="B299" s="78"/>
      <c r="C299" s="113"/>
      <c r="D299" s="86"/>
      <c r="E299" s="1084"/>
      <c r="G299" s="1925"/>
      <c r="H299" s="1926"/>
      <c r="I299" s="1926"/>
      <c r="J299" s="1926"/>
      <c r="K299" s="1926"/>
      <c r="L299" s="1926"/>
      <c r="M299" s="1926"/>
      <c r="N299" s="1926"/>
      <c r="O299" s="1926"/>
      <c r="P299" s="1926"/>
      <c r="Q299" s="1926"/>
      <c r="R299" s="1926"/>
      <c r="S299" s="1926"/>
      <c r="T299" s="1926"/>
      <c r="U299" s="1926"/>
      <c r="V299" s="1926"/>
      <c r="W299" s="1926"/>
      <c r="X299" s="1926"/>
      <c r="Y299" s="1926"/>
      <c r="Z299" s="1927"/>
      <c r="AA299" s="704"/>
      <c r="AB299" s="790"/>
      <c r="AC299" s="791"/>
      <c r="AD299" s="792"/>
    </row>
    <row r="300" spans="1:30" ht="13.2" customHeight="1">
      <c r="A300" s="80"/>
      <c r="B300" s="78"/>
      <c r="C300" s="113"/>
      <c r="D300" s="86"/>
      <c r="E300" s="1084"/>
      <c r="AA300" s="704"/>
      <c r="AB300" s="790"/>
      <c r="AC300" s="791"/>
      <c r="AD300" s="792"/>
    </row>
    <row r="301" spans="1:30" ht="13.2" customHeight="1">
      <c r="A301" s="80"/>
      <c r="B301" s="78"/>
      <c r="C301" s="113"/>
      <c r="D301" s="86"/>
      <c r="E301" s="1084"/>
      <c r="G301" s="1344" t="s">
        <v>918</v>
      </c>
      <c r="H301" s="1344"/>
      <c r="I301" s="1344"/>
      <c r="J301" s="1344"/>
      <c r="K301" s="1344"/>
      <c r="L301" s="1344"/>
      <c r="M301" s="1344"/>
      <c r="N301" s="1344"/>
      <c r="O301" s="1344"/>
      <c r="P301" s="1344"/>
      <c r="Q301" s="1344"/>
      <c r="R301" s="1344"/>
      <c r="S301" s="1344"/>
      <c r="T301" s="1344"/>
      <c r="U301" s="1344"/>
      <c r="V301" s="1344"/>
      <c r="W301" s="1344"/>
      <c r="X301" s="1344"/>
      <c r="Y301" s="1344"/>
      <c r="Z301" s="1344"/>
      <c r="AA301" s="704"/>
      <c r="AB301" s="790"/>
      <c r="AC301" s="791"/>
      <c r="AD301" s="792"/>
    </row>
    <row r="302" spans="1:30" ht="13.2" customHeight="1">
      <c r="A302" s="80"/>
      <c r="B302" s="78"/>
      <c r="C302" s="113"/>
      <c r="D302" s="86"/>
      <c r="E302" s="1084"/>
      <c r="G302" s="1497"/>
      <c r="H302" s="1920"/>
      <c r="I302" s="1920"/>
      <c r="J302" s="1920"/>
      <c r="K302" s="1920"/>
      <c r="L302" s="1920"/>
      <c r="M302" s="1920"/>
      <c r="N302" s="1920"/>
      <c r="O302" s="1920"/>
      <c r="P302" s="1920"/>
      <c r="Q302" s="1920"/>
      <c r="R302" s="1920"/>
      <c r="S302" s="1920"/>
      <c r="T302" s="1920"/>
      <c r="U302" s="1920"/>
      <c r="V302" s="1920"/>
      <c r="W302" s="1920"/>
      <c r="X302" s="1920"/>
      <c r="Y302" s="1920"/>
      <c r="Z302" s="1921"/>
      <c r="AA302" s="704"/>
      <c r="AB302" s="790"/>
      <c r="AC302" s="791"/>
      <c r="AD302" s="792"/>
    </row>
    <row r="303" spans="1:30" ht="13.2" customHeight="1">
      <c r="A303" s="80"/>
      <c r="B303" s="78"/>
      <c r="C303" s="113"/>
      <c r="D303" s="86"/>
      <c r="E303" s="1084"/>
      <c r="G303" s="1922"/>
      <c r="H303" s="1923"/>
      <c r="I303" s="1923"/>
      <c r="J303" s="1923"/>
      <c r="K303" s="1923"/>
      <c r="L303" s="1923"/>
      <c r="M303" s="1923"/>
      <c r="N303" s="1923"/>
      <c r="O303" s="1923"/>
      <c r="P303" s="1923"/>
      <c r="Q303" s="1923"/>
      <c r="R303" s="1923"/>
      <c r="S303" s="1923"/>
      <c r="T303" s="1923"/>
      <c r="U303" s="1923"/>
      <c r="V303" s="1923"/>
      <c r="W303" s="1923"/>
      <c r="X303" s="1923"/>
      <c r="Y303" s="1923"/>
      <c r="Z303" s="1924"/>
      <c r="AA303" s="704"/>
      <c r="AB303" s="790"/>
      <c r="AC303" s="791"/>
      <c r="AD303" s="792"/>
    </row>
    <row r="304" spans="1:30" ht="13.2" customHeight="1">
      <c r="A304" s="80"/>
      <c r="B304" s="78"/>
      <c r="C304" s="113"/>
      <c r="D304" s="86"/>
      <c r="E304" s="1084"/>
      <c r="G304" s="1925"/>
      <c r="H304" s="1926"/>
      <c r="I304" s="1926"/>
      <c r="J304" s="1926"/>
      <c r="K304" s="1926"/>
      <c r="L304" s="1926"/>
      <c r="M304" s="1926"/>
      <c r="N304" s="1926"/>
      <c r="O304" s="1926"/>
      <c r="P304" s="1926"/>
      <c r="Q304" s="1926"/>
      <c r="R304" s="1926"/>
      <c r="S304" s="1926"/>
      <c r="T304" s="1926"/>
      <c r="U304" s="1926"/>
      <c r="V304" s="1926"/>
      <c r="W304" s="1926"/>
      <c r="X304" s="1926"/>
      <c r="Y304" s="1926"/>
      <c r="Z304" s="1927"/>
      <c r="AA304" s="704"/>
      <c r="AB304" s="790"/>
      <c r="AC304" s="791"/>
      <c r="AD304" s="792"/>
    </row>
    <row r="305" spans="1:30" ht="13.2" customHeight="1">
      <c r="A305" s="80"/>
      <c r="B305" s="78"/>
      <c r="C305" s="113"/>
      <c r="D305" s="86"/>
      <c r="E305" s="163"/>
      <c r="G305" s="573"/>
      <c r="H305" s="573"/>
      <c r="I305" s="573"/>
      <c r="J305" s="573"/>
      <c r="K305" s="573"/>
      <c r="L305" s="573"/>
      <c r="M305" s="573"/>
      <c r="N305" s="573"/>
      <c r="O305" s="573"/>
      <c r="P305" s="573"/>
      <c r="Q305" s="573"/>
      <c r="R305" s="573"/>
      <c r="S305" s="573"/>
      <c r="T305" s="573"/>
      <c r="U305" s="573"/>
      <c r="V305" s="573"/>
      <c r="W305" s="573"/>
      <c r="X305" s="573"/>
      <c r="Y305" s="573"/>
      <c r="Z305" s="573"/>
      <c r="AB305" s="75"/>
      <c r="AC305" s="76"/>
      <c r="AD305" s="77"/>
    </row>
    <row r="306" spans="1:30" ht="13.2" customHeight="1">
      <c r="A306" s="80"/>
      <c r="B306" s="78"/>
      <c r="C306" s="113"/>
      <c r="D306" s="86" t="s">
        <v>802</v>
      </c>
      <c r="E306" s="1084" t="s">
        <v>919</v>
      </c>
      <c r="G306" s="1894" t="s">
        <v>49</v>
      </c>
      <c r="H306" s="1894"/>
      <c r="I306" s="1894"/>
      <c r="J306" s="1894"/>
      <c r="K306" s="1894"/>
      <c r="L306" s="1894"/>
      <c r="M306" s="1895"/>
      <c r="N306" s="1076" t="s">
        <v>50</v>
      </c>
      <c r="O306" s="1076"/>
      <c r="P306" s="1076"/>
      <c r="Q306" s="1076"/>
      <c r="R306" s="1076"/>
      <c r="S306" s="1076"/>
      <c r="T306" s="1076"/>
      <c r="U306" s="1076"/>
      <c r="V306" s="1076"/>
      <c r="AA306" s="73"/>
      <c r="AB306" s="1225" t="s">
        <v>220</v>
      </c>
      <c r="AC306" s="1226"/>
      <c r="AD306" s="1227"/>
    </row>
    <row r="307" spans="1:30" ht="13.2" customHeight="1">
      <c r="A307" s="80"/>
      <c r="B307" s="78"/>
      <c r="C307" s="113"/>
      <c r="D307" s="86"/>
      <c r="E307" s="1084"/>
      <c r="G307" s="1894"/>
      <c r="H307" s="1894"/>
      <c r="I307" s="1894"/>
      <c r="J307" s="1894"/>
      <c r="K307" s="1894"/>
      <c r="L307" s="1894"/>
      <c r="M307" s="1895"/>
      <c r="N307" s="1076"/>
      <c r="O307" s="1076"/>
      <c r="P307" s="1076"/>
      <c r="Q307" s="1076"/>
      <c r="R307" s="1076"/>
      <c r="S307" s="1076"/>
      <c r="T307" s="1076"/>
      <c r="U307" s="1076"/>
      <c r="V307" s="1076"/>
      <c r="AA307" s="73"/>
      <c r="AB307" s="1225"/>
      <c r="AC307" s="1226"/>
      <c r="AD307" s="1227"/>
    </row>
    <row r="308" spans="1:30" ht="13.2" customHeight="1">
      <c r="A308" s="80"/>
      <c r="B308" s="78"/>
      <c r="C308" s="113"/>
      <c r="D308" s="86"/>
      <c r="E308" s="1084"/>
      <c r="G308" s="573"/>
      <c r="H308" s="573"/>
      <c r="I308" s="573"/>
      <c r="J308" s="573"/>
      <c r="K308" s="573"/>
      <c r="L308" s="573"/>
      <c r="M308" s="573"/>
      <c r="N308" s="573"/>
      <c r="O308" s="573"/>
      <c r="P308" s="573"/>
      <c r="Q308" s="573"/>
      <c r="R308" s="573"/>
      <c r="S308" s="573"/>
      <c r="T308" s="573"/>
      <c r="U308" s="573"/>
      <c r="V308" s="573"/>
      <c r="W308" s="573"/>
      <c r="X308" s="573"/>
      <c r="Y308" s="573"/>
      <c r="Z308" s="573"/>
      <c r="AB308" s="75"/>
      <c r="AC308" s="76"/>
      <c r="AD308" s="77"/>
    </row>
    <row r="309" spans="1:30" ht="13.2" customHeight="1">
      <c r="A309" s="80"/>
      <c r="B309" s="78"/>
      <c r="C309" s="251"/>
      <c r="D309" s="86"/>
      <c r="E309" s="1084"/>
      <c r="F309" s="72"/>
      <c r="G309" s="573"/>
      <c r="H309" s="573"/>
      <c r="I309" s="573"/>
      <c r="J309" s="573"/>
      <c r="K309" s="573"/>
      <c r="L309" s="573"/>
      <c r="M309" s="573"/>
      <c r="N309" s="573"/>
      <c r="O309" s="573"/>
      <c r="P309" s="573"/>
      <c r="Q309" s="573"/>
      <c r="R309" s="573"/>
      <c r="S309" s="573"/>
      <c r="T309" s="573"/>
      <c r="U309" s="573"/>
      <c r="V309" s="573"/>
      <c r="W309" s="573"/>
      <c r="X309" s="573"/>
      <c r="Y309" s="573"/>
      <c r="Z309" s="573"/>
      <c r="AB309" s="75"/>
      <c r="AC309" s="76"/>
      <c r="AD309" s="77"/>
    </row>
    <row r="310" spans="1:30" ht="13.2" customHeight="1">
      <c r="A310" s="80"/>
      <c r="B310" s="78"/>
      <c r="C310" s="113"/>
      <c r="D310" s="86"/>
      <c r="E310" s="80"/>
      <c r="G310" s="573"/>
      <c r="H310" s="573"/>
      <c r="I310" s="573"/>
      <c r="J310" s="573"/>
      <c r="K310" s="573"/>
      <c r="L310" s="573"/>
      <c r="M310" s="573"/>
      <c r="N310" s="573"/>
      <c r="O310" s="573"/>
      <c r="P310" s="573"/>
      <c r="Q310" s="573"/>
      <c r="R310" s="573"/>
      <c r="S310" s="573"/>
      <c r="T310" s="573"/>
      <c r="U310" s="573"/>
      <c r="V310" s="573"/>
      <c r="W310" s="573"/>
      <c r="X310" s="573"/>
      <c r="Y310" s="573"/>
      <c r="Z310" s="573"/>
      <c r="AA310" s="73"/>
      <c r="AB310" s="75"/>
      <c r="AC310" s="76"/>
      <c r="AD310" s="77"/>
    </row>
    <row r="311" spans="1:30" ht="13.2" customHeight="1">
      <c r="A311" s="80"/>
      <c r="B311" s="78"/>
      <c r="C311" s="113"/>
      <c r="D311" s="86" t="s">
        <v>157</v>
      </c>
      <c r="E311" s="2055" t="s">
        <v>920</v>
      </c>
      <c r="G311" s="1894" t="s">
        <v>49</v>
      </c>
      <c r="H311" s="1894"/>
      <c r="I311" s="1894"/>
      <c r="J311" s="1894"/>
      <c r="K311" s="1894"/>
      <c r="L311" s="1894"/>
      <c r="M311" s="1895"/>
      <c r="N311" s="1076" t="s">
        <v>50</v>
      </c>
      <c r="O311" s="1076"/>
      <c r="P311" s="1076"/>
      <c r="Q311" s="1076"/>
      <c r="R311" s="1076"/>
      <c r="S311" s="1076"/>
      <c r="T311" s="1076"/>
      <c r="U311" s="1076"/>
      <c r="V311" s="1076"/>
      <c r="AA311" s="73"/>
      <c r="AB311" s="1225" t="s">
        <v>220</v>
      </c>
      <c r="AC311" s="1226"/>
      <c r="AD311" s="1227"/>
    </row>
    <row r="312" spans="1:30" ht="13.2" customHeight="1">
      <c r="A312" s="80"/>
      <c r="B312" s="78"/>
      <c r="C312" s="113"/>
      <c r="D312" s="86"/>
      <c r="E312" s="2055"/>
      <c r="G312" s="1894"/>
      <c r="H312" s="1894"/>
      <c r="I312" s="1894"/>
      <c r="J312" s="1894"/>
      <c r="K312" s="1894"/>
      <c r="L312" s="1894"/>
      <c r="M312" s="1895"/>
      <c r="N312" s="1076"/>
      <c r="O312" s="1076"/>
      <c r="P312" s="1076"/>
      <c r="Q312" s="1076"/>
      <c r="R312" s="1076"/>
      <c r="S312" s="1076"/>
      <c r="T312" s="1076"/>
      <c r="U312" s="1076"/>
      <c r="V312" s="1076"/>
      <c r="AA312" s="73"/>
      <c r="AB312" s="1225"/>
      <c r="AC312" s="1226"/>
      <c r="AD312" s="1227"/>
    </row>
    <row r="313" spans="1:30" ht="13.2" customHeight="1">
      <c r="A313" s="80"/>
      <c r="B313" s="78"/>
      <c r="C313" s="113"/>
      <c r="D313" s="86"/>
      <c r="E313" s="2055"/>
      <c r="G313" s="573"/>
      <c r="H313" s="573"/>
      <c r="I313" s="573"/>
      <c r="J313" s="573"/>
      <c r="K313" s="573"/>
      <c r="L313" s="573"/>
      <c r="M313" s="573"/>
      <c r="N313" s="573"/>
      <c r="O313" s="573"/>
      <c r="P313" s="573"/>
      <c r="Q313" s="573"/>
      <c r="R313" s="573"/>
      <c r="S313" s="573"/>
      <c r="T313" s="573"/>
      <c r="U313" s="573"/>
      <c r="V313" s="573"/>
      <c r="W313" s="573"/>
      <c r="X313" s="573"/>
      <c r="Y313" s="573"/>
      <c r="Z313" s="573"/>
      <c r="AB313" s="75"/>
      <c r="AC313" s="76"/>
      <c r="AD313" s="77"/>
    </row>
    <row r="314" spans="1:30" ht="13.2" customHeight="1">
      <c r="A314" s="80"/>
      <c r="B314" s="78"/>
      <c r="C314" s="113"/>
      <c r="D314" s="86"/>
      <c r="E314" s="2055"/>
      <c r="G314" s="573"/>
      <c r="H314" s="573"/>
      <c r="I314" s="573"/>
      <c r="J314" s="573"/>
      <c r="K314" s="573"/>
      <c r="L314" s="573"/>
      <c r="M314" s="573"/>
      <c r="N314" s="573"/>
      <c r="O314" s="573"/>
      <c r="P314" s="573"/>
      <c r="Q314" s="573"/>
      <c r="R314" s="573"/>
      <c r="S314" s="573"/>
      <c r="T314" s="573"/>
      <c r="U314" s="573"/>
      <c r="V314" s="573"/>
      <c r="W314" s="573"/>
      <c r="X314" s="573"/>
      <c r="Y314" s="573"/>
      <c r="Z314" s="573"/>
      <c r="AB314" s="75"/>
      <c r="AC314" s="76"/>
      <c r="AD314" s="77"/>
    </row>
    <row r="315" spans="1:30" ht="13.2" customHeight="1">
      <c r="A315" s="80"/>
      <c r="B315" s="78"/>
      <c r="C315" s="113"/>
      <c r="D315" s="86"/>
      <c r="E315" s="795"/>
      <c r="G315" s="573"/>
      <c r="H315" s="573"/>
      <c r="I315" s="573"/>
      <c r="J315" s="573"/>
      <c r="K315" s="573"/>
      <c r="L315" s="573"/>
      <c r="M315" s="573"/>
      <c r="N315" s="573"/>
      <c r="O315" s="573"/>
      <c r="P315" s="573"/>
      <c r="Q315" s="573"/>
      <c r="R315" s="573"/>
      <c r="S315" s="573"/>
      <c r="T315" s="573"/>
      <c r="U315" s="573"/>
      <c r="V315" s="573"/>
      <c r="W315" s="573"/>
      <c r="X315" s="573"/>
      <c r="Y315" s="573"/>
      <c r="Z315" s="573"/>
      <c r="AB315" s="75"/>
      <c r="AC315" s="76"/>
      <c r="AD315" s="77"/>
    </row>
    <row r="316" spans="1:30" ht="13.2" customHeight="1">
      <c r="A316" s="80"/>
      <c r="B316" s="78"/>
      <c r="C316" s="113"/>
      <c r="D316" s="86" t="s">
        <v>157</v>
      </c>
      <c r="E316" s="2055" t="s">
        <v>921</v>
      </c>
      <c r="G316" s="1894" t="s">
        <v>49</v>
      </c>
      <c r="H316" s="1894"/>
      <c r="I316" s="1894"/>
      <c r="J316" s="1894"/>
      <c r="K316" s="1894"/>
      <c r="L316" s="1894"/>
      <c r="M316" s="1895"/>
      <c r="N316" s="1076" t="s">
        <v>50</v>
      </c>
      <c r="O316" s="1076"/>
      <c r="P316" s="1076"/>
      <c r="Q316" s="1076"/>
      <c r="R316" s="1076"/>
      <c r="S316" s="1076"/>
      <c r="T316" s="1076"/>
      <c r="U316" s="1076"/>
      <c r="V316" s="1076"/>
      <c r="AA316" s="73"/>
      <c r="AB316" s="1225" t="s">
        <v>220</v>
      </c>
      <c r="AC316" s="1226"/>
      <c r="AD316" s="1227"/>
    </row>
    <row r="317" spans="1:30" ht="13.2" customHeight="1">
      <c r="A317" s="80"/>
      <c r="B317" s="78"/>
      <c r="C317" s="113"/>
      <c r="D317" s="86"/>
      <c r="E317" s="2055"/>
      <c r="G317" s="1894"/>
      <c r="H317" s="1894"/>
      <c r="I317" s="1894"/>
      <c r="J317" s="1894"/>
      <c r="K317" s="1894"/>
      <c r="L317" s="1894"/>
      <c r="M317" s="1895"/>
      <c r="N317" s="1076"/>
      <c r="O317" s="1076"/>
      <c r="P317" s="1076"/>
      <c r="Q317" s="1076"/>
      <c r="R317" s="1076"/>
      <c r="S317" s="1076"/>
      <c r="T317" s="1076"/>
      <c r="U317" s="1076"/>
      <c r="V317" s="1076"/>
      <c r="AA317" s="73"/>
      <c r="AB317" s="1225"/>
      <c r="AC317" s="1226"/>
      <c r="AD317" s="1227"/>
    </row>
    <row r="318" spans="1:30" ht="13.2" customHeight="1">
      <c r="A318" s="80"/>
      <c r="B318" s="78"/>
      <c r="C318" s="113"/>
      <c r="D318" s="86"/>
      <c r="E318" s="2055"/>
      <c r="G318" s="573"/>
      <c r="H318" s="573"/>
      <c r="I318" s="573"/>
      <c r="J318" s="573"/>
      <c r="K318" s="573"/>
      <c r="L318" s="573"/>
      <c r="M318" s="573"/>
      <c r="N318" s="573"/>
      <c r="O318" s="573"/>
      <c r="P318" s="573"/>
      <c r="Q318" s="573"/>
      <c r="R318" s="573"/>
      <c r="S318" s="573"/>
      <c r="T318" s="573"/>
      <c r="U318" s="573"/>
      <c r="V318" s="573"/>
      <c r="W318" s="573"/>
      <c r="X318" s="573"/>
      <c r="Y318" s="573"/>
      <c r="Z318" s="573"/>
      <c r="AB318" s="75"/>
      <c r="AC318" s="76"/>
      <c r="AD318" s="77"/>
    </row>
    <row r="319" spans="1:30" ht="13.2" customHeight="1">
      <c r="A319" s="91"/>
      <c r="B319" s="92"/>
      <c r="C319" s="197"/>
      <c r="D319" s="94"/>
      <c r="E319" s="2056"/>
      <c r="F319" s="56"/>
      <c r="G319" s="574"/>
      <c r="H319" s="574"/>
      <c r="I319" s="574"/>
      <c r="J319" s="574"/>
      <c r="K319" s="574"/>
      <c r="L319" s="574"/>
      <c r="M319" s="574"/>
      <c r="N319" s="574"/>
      <c r="O319" s="574"/>
      <c r="P319" s="574"/>
      <c r="Q319" s="574"/>
      <c r="R319" s="574"/>
      <c r="S319" s="574"/>
      <c r="T319" s="574"/>
      <c r="U319" s="574"/>
      <c r="V319" s="574"/>
      <c r="W319" s="574"/>
      <c r="X319" s="574"/>
      <c r="Y319" s="574"/>
      <c r="Z319" s="574"/>
      <c r="AA319" s="56"/>
      <c r="AB319" s="115"/>
      <c r="AC319" s="116"/>
      <c r="AD319" s="117"/>
    </row>
    <row r="320" spans="1:30" ht="13.2" customHeight="1">
      <c r="A320" s="97"/>
      <c r="B320" s="98"/>
      <c r="C320" s="324"/>
      <c r="D320" s="100"/>
      <c r="E320" s="335"/>
      <c r="F320" s="102"/>
      <c r="G320" s="572"/>
      <c r="H320" s="572"/>
      <c r="I320" s="572"/>
      <c r="J320" s="572"/>
      <c r="K320" s="572"/>
      <c r="L320" s="572"/>
      <c r="M320" s="572"/>
      <c r="N320" s="572"/>
      <c r="O320" s="572"/>
      <c r="P320" s="572"/>
      <c r="Q320" s="572"/>
      <c r="R320" s="572"/>
      <c r="S320" s="572"/>
      <c r="T320" s="572"/>
      <c r="U320" s="572"/>
      <c r="V320" s="572"/>
      <c r="W320" s="572"/>
      <c r="X320" s="572"/>
      <c r="Y320" s="572"/>
      <c r="Z320" s="572"/>
      <c r="AA320" s="102"/>
      <c r="AB320" s="523"/>
      <c r="AC320" s="524"/>
      <c r="AD320" s="525"/>
    </row>
    <row r="321" spans="1:30" ht="13.2" customHeight="1">
      <c r="A321" s="84"/>
      <c r="B321" s="119">
        <v>15</v>
      </c>
      <c r="C321" s="251" t="s">
        <v>922</v>
      </c>
      <c r="D321" s="271" t="s">
        <v>802</v>
      </c>
      <c r="E321" s="1084" t="s">
        <v>923</v>
      </c>
      <c r="G321" s="1894" t="s">
        <v>49</v>
      </c>
      <c r="H321" s="1894"/>
      <c r="I321" s="1894"/>
      <c r="J321" s="1894"/>
      <c r="K321" s="1894"/>
      <c r="L321" s="1894"/>
      <c r="M321" s="1895"/>
      <c r="N321" s="1076" t="s">
        <v>50</v>
      </c>
      <c r="O321" s="1076"/>
      <c r="P321" s="1076"/>
      <c r="Q321" s="1076"/>
      <c r="R321" s="1076"/>
      <c r="S321" s="1076"/>
      <c r="T321" s="1076"/>
      <c r="U321" s="1076"/>
      <c r="V321" s="1076"/>
      <c r="AA321" s="73"/>
      <c r="AB321" s="1225" t="s">
        <v>805</v>
      </c>
      <c r="AC321" s="1226"/>
      <c r="AD321" s="1227"/>
    </row>
    <row r="322" spans="1:30" ht="13.2" customHeight="1">
      <c r="A322" s="84"/>
      <c r="B322" s="119"/>
      <c r="C322" s="251"/>
      <c r="D322" s="271"/>
      <c r="E322" s="1084"/>
      <c r="G322" s="1894"/>
      <c r="H322" s="1894"/>
      <c r="I322" s="1894"/>
      <c r="J322" s="1894"/>
      <c r="K322" s="1894"/>
      <c r="L322" s="1894"/>
      <c r="M322" s="1895"/>
      <c r="N322" s="1076"/>
      <c r="O322" s="1076"/>
      <c r="P322" s="1076"/>
      <c r="Q322" s="1076"/>
      <c r="R322" s="1076"/>
      <c r="S322" s="1076"/>
      <c r="T322" s="1076"/>
      <c r="U322" s="1076"/>
      <c r="V322" s="1076"/>
      <c r="AA322" s="73"/>
      <c r="AB322" s="1225"/>
      <c r="AC322" s="1226"/>
      <c r="AD322" s="1227"/>
    </row>
    <row r="323" spans="1:30" ht="13.2" customHeight="1">
      <c r="A323" s="84"/>
      <c r="B323" s="119"/>
      <c r="C323" s="251"/>
      <c r="D323" s="271"/>
      <c r="E323" s="1084"/>
      <c r="G323" s="199"/>
      <c r="H323" s="1075" t="s">
        <v>924</v>
      </c>
      <c r="I323" s="1075"/>
      <c r="J323" s="1075"/>
      <c r="K323" s="1075"/>
      <c r="L323" s="1075"/>
      <c r="M323" s="1075"/>
      <c r="N323" s="1075"/>
      <c r="O323" s="1075"/>
      <c r="P323" s="1075"/>
      <c r="Q323" s="1075"/>
      <c r="R323" s="1075"/>
      <c r="S323" s="1075"/>
      <c r="T323" s="1075"/>
      <c r="U323" s="1075"/>
      <c r="V323" s="1075"/>
      <c r="W323" s="1075"/>
      <c r="X323" s="1075"/>
      <c r="Y323" s="1075"/>
      <c r="Z323" s="1075"/>
      <c r="AA323" s="1077"/>
      <c r="AB323" s="75"/>
      <c r="AC323" s="76"/>
      <c r="AD323" s="77"/>
    </row>
    <row r="324" spans="1:30" ht="13.2" customHeight="1">
      <c r="A324" s="84"/>
      <c r="B324" s="119"/>
      <c r="C324" s="251"/>
      <c r="D324" s="271"/>
      <c r="E324" s="1084"/>
      <c r="H324" s="1246" t="s">
        <v>925</v>
      </c>
      <c r="I324" s="1246"/>
      <c r="J324" s="1246"/>
      <c r="K324" s="1246"/>
      <c r="L324" s="1246"/>
      <c r="M324" s="1246"/>
      <c r="N324" s="1246"/>
      <c r="O324" s="1246"/>
      <c r="P324" s="1246"/>
      <c r="Q324" s="1246"/>
      <c r="R324" s="1246"/>
      <c r="S324" s="1246"/>
      <c r="T324" s="1246"/>
      <c r="U324" s="1129" t="s">
        <v>98</v>
      </c>
      <c r="V324" s="1129"/>
      <c r="W324" s="1129"/>
      <c r="X324" s="1129"/>
      <c r="AB324" s="75"/>
      <c r="AC324" s="76"/>
      <c r="AD324" s="77"/>
    </row>
    <row r="325" spans="1:30" ht="13.2" customHeight="1">
      <c r="A325" s="84"/>
      <c r="B325" s="119"/>
      <c r="C325" s="251"/>
      <c r="D325" s="271"/>
      <c r="E325" s="1084"/>
      <c r="G325" s="199"/>
      <c r="H325" s="1246" t="s">
        <v>926</v>
      </c>
      <c r="I325" s="1246"/>
      <c r="J325" s="1246"/>
      <c r="K325" s="1246"/>
      <c r="L325" s="1246"/>
      <c r="M325" s="1246"/>
      <c r="N325" s="1246"/>
      <c r="O325" s="1246"/>
      <c r="P325" s="1246"/>
      <c r="Q325" s="1246"/>
      <c r="R325" s="1246"/>
      <c r="S325" s="1246"/>
      <c r="T325" s="1246"/>
      <c r="U325" s="1129" t="s">
        <v>98</v>
      </c>
      <c r="V325" s="1129"/>
      <c r="W325" s="1129"/>
      <c r="X325" s="1129"/>
      <c r="AA325" s="73"/>
      <c r="AB325" s="75"/>
      <c r="AC325" s="76"/>
      <c r="AD325" s="77"/>
    </row>
    <row r="326" spans="1:30" ht="13.2" customHeight="1">
      <c r="A326" s="84"/>
      <c r="B326" s="119"/>
      <c r="C326" s="251"/>
      <c r="D326" s="271"/>
      <c r="E326" s="1084"/>
      <c r="G326" s="199"/>
      <c r="H326" s="1246" t="s">
        <v>927</v>
      </c>
      <c r="I326" s="1246"/>
      <c r="J326" s="1246"/>
      <c r="K326" s="1246"/>
      <c r="L326" s="1246"/>
      <c r="M326" s="1246"/>
      <c r="N326" s="1246"/>
      <c r="O326" s="1246"/>
      <c r="P326" s="1246"/>
      <c r="Q326" s="1246"/>
      <c r="R326" s="1246"/>
      <c r="S326" s="1246"/>
      <c r="T326" s="1246"/>
      <c r="U326" s="1129" t="s">
        <v>98</v>
      </c>
      <c r="V326" s="1129"/>
      <c r="W326" s="1129"/>
      <c r="X326" s="1129"/>
      <c r="AA326" s="73"/>
      <c r="AB326" s="75"/>
      <c r="AC326" s="76"/>
      <c r="AD326" s="77"/>
    </row>
    <row r="327" spans="1:30" ht="13.2" customHeight="1">
      <c r="A327" s="84"/>
      <c r="B327" s="119"/>
      <c r="C327" s="251"/>
      <c r="D327" s="271"/>
      <c r="E327" s="1084"/>
      <c r="G327" s="199"/>
      <c r="H327" s="199"/>
      <c r="I327" s="199"/>
      <c r="J327" s="199"/>
      <c r="K327" s="199"/>
      <c r="L327" s="199"/>
      <c r="M327" s="199"/>
      <c r="N327" s="270"/>
      <c r="O327" s="270"/>
      <c r="P327" s="270"/>
      <c r="Q327" s="270"/>
      <c r="R327" s="270"/>
      <c r="S327" s="270"/>
      <c r="T327" s="270"/>
      <c r="U327" s="270"/>
      <c r="V327" s="270"/>
      <c r="AA327" s="73"/>
      <c r="AB327" s="75"/>
      <c r="AC327" s="76"/>
      <c r="AD327" s="77"/>
    </row>
    <row r="328" spans="1:30" ht="13.2" customHeight="1">
      <c r="A328" s="84"/>
      <c r="B328" s="119"/>
      <c r="C328" s="251"/>
      <c r="D328" s="271"/>
      <c r="E328" s="1084"/>
      <c r="G328" s="199"/>
      <c r="H328" s="199"/>
      <c r="I328" s="199"/>
      <c r="J328" s="199"/>
      <c r="K328" s="199"/>
      <c r="L328" s="199"/>
      <c r="M328" s="199"/>
      <c r="N328" s="270"/>
      <c r="O328" s="270"/>
      <c r="P328" s="270"/>
      <c r="Q328" s="270"/>
      <c r="R328" s="270"/>
      <c r="S328" s="270"/>
      <c r="T328" s="270"/>
      <c r="U328" s="270"/>
      <c r="V328" s="270"/>
      <c r="AB328" s="75"/>
      <c r="AC328" s="76"/>
      <c r="AD328" s="77"/>
    </row>
    <row r="329" spans="1:30" ht="13.2" customHeight="1">
      <c r="A329" s="84"/>
      <c r="B329" s="119"/>
      <c r="C329" s="251"/>
      <c r="D329" s="271" t="s">
        <v>504</v>
      </c>
      <c r="E329" s="1084" t="s">
        <v>928</v>
      </c>
      <c r="G329" s="1" t="s">
        <v>929</v>
      </c>
      <c r="S329"/>
      <c r="U329" s="270"/>
      <c r="V329" s="270"/>
      <c r="AB329" s="1225" t="s">
        <v>805</v>
      </c>
      <c r="AC329" s="1226"/>
      <c r="AD329" s="1227"/>
    </row>
    <row r="330" spans="1:30" ht="13.2" customHeight="1">
      <c r="A330" s="84"/>
      <c r="B330" s="119"/>
      <c r="C330" s="251"/>
      <c r="D330" s="271"/>
      <c r="E330" s="1084"/>
      <c r="G330" s="1931" t="s">
        <v>806</v>
      </c>
      <c r="H330" s="1931"/>
      <c r="I330" s="1931"/>
      <c r="J330" s="1931"/>
      <c r="K330" s="1931"/>
      <c r="L330" s="1931"/>
      <c r="M330" s="1932"/>
      <c r="N330" s="1076" t="s">
        <v>807</v>
      </c>
      <c r="O330" s="1076"/>
      <c r="P330" s="1076"/>
      <c r="Q330" s="1076"/>
      <c r="R330" s="1076"/>
      <c r="S330" s="1076"/>
      <c r="T330" s="1076"/>
      <c r="U330" s="1076"/>
      <c r="V330" s="1076"/>
      <c r="W330" s="1076"/>
      <c r="X330" s="1076"/>
      <c r="Y330" s="1076"/>
      <c r="Z330" s="1076"/>
      <c r="AA330" s="73"/>
      <c r="AB330" s="1225"/>
      <c r="AC330" s="1226"/>
      <c r="AD330" s="1227"/>
    </row>
    <row r="331" spans="1:30" ht="13.2" customHeight="1">
      <c r="A331" s="84"/>
      <c r="B331" s="119"/>
      <c r="C331" s="251"/>
      <c r="D331" s="271"/>
      <c r="E331" s="1084"/>
      <c r="G331" s="1931"/>
      <c r="H331" s="1931"/>
      <c r="I331" s="1931"/>
      <c r="J331" s="1931"/>
      <c r="K331" s="1931"/>
      <c r="L331" s="1931"/>
      <c r="M331" s="1932"/>
      <c r="N331" s="1076"/>
      <c r="O331" s="1076"/>
      <c r="P331" s="1076"/>
      <c r="Q331" s="1076"/>
      <c r="R331" s="1076"/>
      <c r="S331" s="1076"/>
      <c r="T331" s="1076"/>
      <c r="U331" s="1076"/>
      <c r="V331" s="1076"/>
      <c r="W331" s="1076"/>
      <c r="X331" s="1076"/>
      <c r="Y331" s="1076"/>
      <c r="Z331" s="1076"/>
      <c r="AA331" s="73"/>
      <c r="AB331" s="1225"/>
      <c r="AC331" s="1226"/>
      <c r="AD331" s="1227"/>
    </row>
    <row r="332" spans="1:30" ht="13.2" customHeight="1">
      <c r="A332" s="84"/>
      <c r="B332" s="119"/>
      <c r="C332" s="251"/>
      <c r="D332" s="271"/>
      <c r="E332" s="84"/>
      <c r="G332" s="2054" t="s">
        <v>930</v>
      </c>
      <c r="H332" s="2054"/>
      <c r="I332" s="2054"/>
      <c r="J332" s="2054"/>
      <c r="K332" s="2054"/>
      <c r="L332" s="2054"/>
      <c r="M332" s="2054"/>
      <c r="N332" s="2054"/>
      <c r="O332" s="2054"/>
      <c r="P332" s="2054"/>
      <c r="Q332" s="2054"/>
      <c r="R332" s="2054"/>
      <c r="S332" s="2054"/>
      <c r="T332" s="2054"/>
      <c r="U332" s="2054"/>
      <c r="V332" s="2054"/>
      <c r="AA332" s="73"/>
      <c r="AB332" s="75"/>
      <c r="AC332" s="76"/>
      <c r="AD332" s="77"/>
    </row>
    <row r="333" spans="1:30" ht="13.2" customHeight="1">
      <c r="A333" s="84"/>
      <c r="B333" s="119"/>
      <c r="C333" s="251"/>
      <c r="D333" s="271"/>
      <c r="E333" s="272"/>
      <c r="G333" s="1497" t="s">
        <v>931</v>
      </c>
      <c r="H333" s="1920"/>
      <c r="I333" s="1920"/>
      <c r="J333" s="1920"/>
      <c r="K333" s="1920"/>
      <c r="L333" s="1920"/>
      <c r="M333" s="1920"/>
      <c r="N333" s="1920"/>
      <c r="O333" s="1920"/>
      <c r="P333" s="1920"/>
      <c r="Q333" s="1920"/>
      <c r="R333" s="1920"/>
      <c r="S333" s="1920"/>
      <c r="T333" s="1920"/>
      <c r="U333" s="1920"/>
      <c r="V333" s="1920"/>
      <c r="W333" s="1920"/>
      <c r="X333" s="1920"/>
      <c r="Y333" s="1920"/>
      <c r="Z333" s="1921"/>
      <c r="AA333" s="73"/>
      <c r="AB333" s="75"/>
      <c r="AC333" s="76"/>
      <c r="AD333" s="77"/>
    </row>
    <row r="334" spans="1:30" ht="13.2" customHeight="1">
      <c r="A334" s="84"/>
      <c r="B334" s="119"/>
      <c r="C334" s="251"/>
      <c r="D334" s="271"/>
      <c r="E334" s="272"/>
      <c r="G334" s="1922"/>
      <c r="H334" s="1923"/>
      <c r="I334" s="1923"/>
      <c r="J334" s="1923"/>
      <c r="K334" s="1923"/>
      <c r="L334" s="1923"/>
      <c r="M334" s="1923"/>
      <c r="N334" s="1923"/>
      <c r="O334" s="1923"/>
      <c r="P334" s="1923"/>
      <c r="Q334" s="1923"/>
      <c r="R334" s="1923"/>
      <c r="S334" s="1923"/>
      <c r="T334" s="1923"/>
      <c r="U334" s="1923"/>
      <c r="V334" s="1923"/>
      <c r="W334" s="1923"/>
      <c r="X334" s="1923"/>
      <c r="Y334" s="1923"/>
      <c r="Z334" s="1924"/>
      <c r="AA334" s="73"/>
      <c r="AB334" s="75"/>
      <c r="AC334" s="76"/>
      <c r="AD334" s="77"/>
    </row>
    <row r="335" spans="1:30" ht="13.2" customHeight="1">
      <c r="A335" s="84"/>
      <c r="B335" s="119"/>
      <c r="C335" s="251"/>
      <c r="D335" s="271"/>
      <c r="E335" s="272"/>
      <c r="G335" s="1925"/>
      <c r="H335" s="1926"/>
      <c r="I335" s="1926"/>
      <c r="J335" s="1926"/>
      <c r="K335" s="1926"/>
      <c r="L335" s="1926"/>
      <c r="M335" s="1926"/>
      <c r="N335" s="1926"/>
      <c r="O335" s="1926"/>
      <c r="P335" s="1926"/>
      <c r="Q335" s="1926"/>
      <c r="R335" s="1926"/>
      <c r="S335" s="1926"/>
      <c r="T335" s="1926"/>
      <c r="U335" s="1926"/>
      <c r="V335" s="1926"/>
      <c r="W335" s="1926"/>
      <c r="X335" s="1926"/>
      <c r="Y335" s="1926"/>
      <c r="Z335" s="1927"/>
      <c r="AA335" s="73"/>
      <c r="AB335" s="75"/>
      <c r="AC335" s="76"/>
      <c r="AD335" s="77"/>
    </row>
    <row r="336" spans="1:30" ht="13.2" customHeight="1">
      <c r="A336" s="84"/>
      <c r="B336" s="796"/>
      <c r="C336" s="276"/>
      <c r="D336" s="269"/>
      <c r="E336" s="278"/>
      <c r="F336" s="72"/>
      <c r="G336" s="254"/>
      <c r="H336" s="254"/>
      <c r="I336" s="254"/>
      <c r="J336" s="254"/>
      <c r="K336" s="254"/>
      <c r="L336" s="254"/>
      <c r="M336" s="254"/>
      <c r="N336" s="254"/>
      <c r="O336" s="254"/>
      <c r="P336" s="254"/>
      <c r="Q336" s="254"/>
      <c r="R336" s="254"/>
      <c r="S336" s="254"/>
      <c r="T336" s="254"/>
      <c r="U336" s="254"/>
      <c r="V336" s="254"/>
      <c r="W336" s="254"/>
      <c r="X336" s="254"/>
      <c r="AA336" s="73"/>
      <c r="AB336" s="75"/>
      <c r="AC336" s="76"/>
      <c r="AD336" s="77"/>
    </row>
    <row r="337" spans="1:30" ht="13.2" customHeight="1">
      <c r="A337" s="84"/>
      <c r="B337" s="131"/>
      <c r="C337" s="276"/>
      <c r="D337" s="86" t="s">
        <v>157</v>
      </c>
      <c r="E337" s="279"/>
      <c r="G337" s="9" t="s">
        <v>932</v>
      </c>
      <c r="H337" s="9"/>
      <c r="I337" s="9"/>
      <c r="J337" s="9"/>
      <c r="K337" s="9"/>
      <c r="L337" s="9"/>
      <c r="M337" s="9"/>
      <c r="N337" s="9"/>
      <c r="O337" s="9"/>
      <c r="P337" s="9"/>
      <c r="Q337" s="9"/>
      <c r="R337" s="9"/>
      <c r="S337" s="9"/>
      <c r="T337" s="9"/>
      <c r="U337" s="9"/>
      <c r="V337" s="9"/>
      <c r="W337" s="9"/>
      <c r="X337" s="9"/>
      <c r="Y337" s="9"/>
      <c r="AB337" s="1225" t="s">
        <v>805</v>
      </c>
      <c r="AC337" s="1226"/>
      <c r="AD337" s="1227"/>
    </row>
    <row r="338" spans="1:30" ht="13.2" customHeight="1">
      <c r="A338" s="84"/>
      <c r="B338" s="131"/>
      <c r="C338" s="276"/>
      <c r="D338" s="271"/>
      <c r="E338" s="279"/>
      <c r="G338" s="1931" t="s">
        <v>806</v>
      </c>
      <c r="H338" s="1931"/>
      <c r="I338" s="1931"/>
      <c r="J338" s="1931"/>
      <c r="K338" s="1931"/>
      <c r="L338" s="1931"/>
      <c r="M338" s="1932"/>
      <c r="N338" s="1076" t="s">
        <v>807</v>
      </c>
      <c r="O338" s="1076"/>
      <c r="P338" s="1076"/>
      <c r="Q338" s="1076"/>
      <c r="R338" s="1076"/>
      <c r="S338" s="1076"/>
      <c r="T338" s="1076"/>
      <c r="U338" s="1076"/>
      <c r="V338" s="1076"/>
      <c r="W338" s="1076"/>
      <c r="X338" s="1076"/>
      <c r="Y338" s="1076"/>
      <c r="Z338" s="1076"/>
      <c r="AA338" s="73"/>
      <c r="AB338" s="1225"/>
      <c r="AC338" s="1226"/>
      <c r="AD338" s="1227"/>
    </row>
    <row r="339" spans="1:30" ht="13.2" customHeight="1">
      <c r="A339" s="84"/>
      <c r="B339" s="131"/>
      <c r="C339" s="276"/>
      <c r="D339" s="271"/>
      <c r="E339" s="279"/>
      <c r="G339" s="1931"/>
      <c r="H339" s="1931"/>
      <c r="I339" s="1931"/>
      <c r="J339" s="1931"/>
      <c r="K339" s="1931"/>
      <c r="L339" s="1931"/>
      <c r="M339" s="1932"/>
      <c r="N339" s="1076"/>
      <c r="O339" s="1076"/>
      <c r="P339" s="1076"/>
      <c r="Q339" s="1076"/>
      <c r="R339" s="1076"/>
      <c r="S339" s="1076"/>
      <c r="T339" s="1076"/>
      <c r="U339" s="1076"/>
      <c r="V339" s="1076"/>
      <c r="W339" s="1076"/>
      <c r="X339" s="1076"/>
      <c r="Y339" s="1076"/>
      <c r="Z339" s="1076"/>
      <c r="AA339" s="73"/>
      <c r="AB339" s="1225"/>
      <c r="AC339" s="1226"/>
      <c r="AD339" s="1227"/>
    </row>
    <row r="340" spans="1:30" ht="13.2" customHeight="1">
      <c r="A340" s="84"/>
      <c r="B340" s="131"/>
      <c r="C340" s="276"/>
      <c r="D340" s="271"/>
      <c r="E340" s="279"/>
      <c r="G340" s="2057"/>
      <c r="H340" s="2057"/>
      <c r="I340" s="2057"/>
      <c r="J340" s="2057"/>
      <c r="K340" s="2057"/>
      <c r="L340" s="2057"/>
      <c r="M340" s="2057"/>
      <c r="N340" s="2057"/>
      <c r="O340" s="2057"/>
      <c r="P340" s="2057"/>
      <c r="Q340" s="2057"/>
      <c r="R340" s="2057"/>
      <c r="S340" s="2057"/>
      <c r="T340" s="2057"/>
      <c r="U340" s="2057"/>
      <c r="V340" s="2057"/>
      <c r="AA340" s="73"/>
      <c r="AB340" s="75"/>
      <c r="AC340" s="76"/>
      <c r="AD340" s="77"/>
    </row>
    <row r="341" spans="1:30" ht="13.2" customHeight="1">
      <c r="A341" s="84"/>
      <c r="B341" s="290"/>
      <c r="C341" s="251"/>
      <c r="D341" s="271"/>
      <c r="E341" s="1084"/>
      <c r="F341" s="72"/>
      <c r="H341" s="1" t="s">
        <v>933</v>
      </c>
      <c r="U341" s="270"/>
      <c r="V341" s="270"/>
      <c r="AA341" s="73"/>
      <c r="AB341" s="75"/>
      <c r="AC341" s="76"/>
      <c r="AD341" s="77"/>
    </row>
    <row r="342" spans="1:30" ht="13.2" customHeight="1">
      <c r="A342" s="84"/>
      <c r="B342" s="290"/>
      <c r="C342" s="251"/>
      <c r="D342" s="271"/>
      <c r="E342" s="1084"/>
      <c r="F342" s="72"/>
      <c r="H342" s="1" t="s">
        <v>934</v>
      </c>
      <c r="U342" s="270"/>
      <c r="V342" s="270"/>
      <c r="AA342" s="73"/>
      <c r="AB342" s="75"/>
      <c r="AC342" s="76"/>
      <c r="AD342" s="77"/>
    </row>
    <row r="343" spans="1:30" ht="13.2" customHeight="1">
      <c r="A343" s="84"/>
      <c r="B343" s="290"/>
      <c r="C343" s="251"/>
      <c r="D343" s="271"/>
      <c r="E343" s="1084"/>
      <c r="F343" s="72"/>
      <c r="G343" s="310"/>
      <c r="H343" s="1728" t="s">
        <v>935</v>
      </c>
      <c r="I343" s="2047"/>
      <c r="J343" s="2048"/>
      <c r="K343" s="2030"/>
      <c r="L343" s="2030"/>
      <c r="M343" s="2030"/>
      <c r="N343" s="2030"/>
      <c r="O343" s="2030"/>
      <c r="P343" s="2030"/>
      <c r="Q343" s="2030"/>
      <c r="R343" s="2030"/>
      <c r="S343" s="2030"/>
      <c r="T343" s="2030"/>
      <c r="U343" s="2030"/>
      <c r="V343" s="2030"/>
      <c r="W343" s="2030"/>
      <c r="X343" s="2030"/>
      <c r="Y343" s="2030"/>
      <c r="Z343" s="2030"/>
      <c r="AA343" s="73"/>
      <c r="AB343" s="110"/>
      <c r="AC343" s="111"/>
      <c r="AD343" s="112"/>
    </row>
    <row r="344" spans="1:30" ht="13.2" customHeight="1">
      <c r="A344" s="84"/>
      <c r="B344" s="290"/>
      <c r="C344" s="251"/>
      <c r="D344" s="271"/>
      <c r="E344" s="84"/>
      <c r="F344" s="72"/>
      <c r="G344" s="310"/>
      <c r="H344" s="1739"/>
      <c r="I344" s="2049"/>
      <c r="J344" s="2050"/>
      <c r="K344" s="2030"/>
      <c r="L344" s="2030"/>
      <c r="M344" s="2030"/>
      <c r="N344" s="2030"/>
      <c r="O344" s="2030"/>
      <c r="P344" s="2030"/>
      <c r="Q344" s="2030"/>
      <c r="R344" s="2030"/>
      <c r="S344" s="2030"/>
      <c r="T344" s="2030"/>
      <c r="U344" s="2030"/>
      <c r="V344" s="2030"/>
      <c r="W344" s="2030"/>
      <c r="X344" s="2030"/>
      <c r="Y344" s="2030"/>
      <c r="Z344" s="2030"/>
      <c r="AA344" s="73"/>
      <c r="AB344" s="110"/>
      <c r="AC344" s="111"/>
      <c r="AD344" s="112"/>
    </row>
    <row r="345" spans="1:30" ht="13.2" customHeight="1">
      <c r="A345" s="84"/>
      <c r="B345" s="290"/>
      <c r="C345" s="251"/>
      <c r="D345" s="271"/>
      <c r="E345" s="84"/>
      <c r="F345" s="72"/>
      <c r="G345" s="310"/>
      <c r="H345" s="1739"/>
      <c r="I345" s="2049"/>
      <c r="J345" s="2050"/>
      <c r="K345" s="2030"/>
      <c r="L345" s="2030"/>
      <c r="M345" s="2030"/>
      <c r="N345" s="2030"/>
      <c r="O345" s="2030"/>
      <c r="P345" s="2030"/>
      <c r="Q345" s="2030"/>
      <c r="R345" s="2030"/>
      <c r="S345" s="2030"/>
      <c r="T345" s="2030"/>
      <c r="U345" s="2030"/>
      <c r="V345" s="2030"/>
      <c r="W345" s="2030"/>
      <c r="X345" s="2030"/>
      <c r="Y345" s="2030"/>
      <c r="Z345" s="2030"/>
      <c r="AA345" s="73"/>
      <c r="AB345" s="110"/>
      <c r="AC345" s="111"/>
      <c r="AD345" s="112"/>
    </row>
    <row r="346" spans="1:30" ht="13.2" customHeight="1">
      <c r="A346" s="84"/>
      <c r="B346" s="290"/>
      <c r="C346" s="251"/>
      <c r="D346" s="271"/>
      <c r="E346" s="84"/>
      <c r="F346" s="72"/>
      <c r="G346" s="310"/>
      <c r="H346" s="1739"/>
      <c r="I346" s="2049"/>
      <c r="J346" s="2050"/>
      <c r="K346" s="2030"/>
      <c r="L346" s="2030"/>
      <c r="M346" s="2030"/>
      <c r="N346" s="2030"/>
      <c r="O346" s="2030"/>
      <c r="P346" s="2030"/>
      <c r="Q346" s="2030"/>
      <c r="R346" s="2030"/>
      <c r="S346" s="2030"/>
      <c r="T346" s="2030"/>
      <c r="U346" s="2030"/>
      <c r="V346" s="2030"/>
      <c r="W346" s="2030"/>
      <c r="X346" s="2030"/>
      <c r="Y346" s="2030"/>
      <c r="Z346" s="2030"/>
      <c r="AA346" s="73"/>
      <c r="AB346" s="110"/>
      <c r="AC346" s="111"/>
      <c r="AD346" s="112"/>
    </row>
    <row r="347" spans="1:30" ht="13.2" customHeight="1">
      <c r="A347" s="84"/>
      <c r="B347" s="290"/>
      <c r="C347" s="251"/>
      <c r="D347" s="271"/>
      <c r="E347" s="84"/>
      <c r="F347" s="72"/>
      <c r="G347" s="310"/>
      <c r="H347" s="2051"/>
      <c r="I347" s="2052"/>
      <c r="J347" s="2053"/>
      <c r="K347" s="2030"/>
      <c r="L347" s="2030"/>
      <c r="M347" s="2030"/>
      <c r="N347" s="2030"/>
      <c r="O347" s="2030"/>
      <c r="P347" s="2030"/>
      <c r="Q347" s="2030"/>
      <c r="R347" s="2030"/>
      <c r="S347" s="2030"/>
      <c r="T347" s="2030"/>
      <c r="U347" s="2030"/>
      <c r="V347" s="2030"/>
      <c r="W347" s="2030"/>
      <c r="X347" s="2030"/>
      <c r="Y347" s="2030"/>
      <c r="Z347" s="2030"/>
      <c r="AA347" s="73"/>
      <c r="AB347" s="110"/>
      <c r="AC347" s="111"/>
      <c r="AD347" s="112"/>
    </row>
    <row r="348" spans="1:30" ht="13.2" customHeight="1">
      <c r="A348" s="84"/>
      <c r="B348" s="290"/>
      <c r="C348" s="251"/>
      <c r="D348" s="271"/>
      <c r="E348" s="84"/>
      <c r="F348" s="72"/>
      <c r="G348" s="310"/>
      <c r="H348" s="1728" t="s">
        <v>936</v>
      </c>
      <c r="I348" s="2047"/>
      <c r="J348" s="2048"/>
      <c r="K348" s="2030"/>
      <c r="L348" s="2030"/>
      <c r="M348" s="2030"/>
      <c r="N348" s="2030"/>
      <c r="O348" s="2030"/>
      <c r="P348" s="2030"/>
      <c r="Q348" s="2030"/>
      <c r="R348" s="2030"/>
      <c r="S348" s="2030"/>
      <c r="T348" s="2030"/>
      <c r="U348" s="2030"/>
      <c r="V348" s="2030"/>
      <c r="W348" s="2030"/>
      <c r="X348" s="2030"/>
      <c r="Y348" s="2030"/>
      <c r="Z348" s="2030"/>
      <c r="AA348" s="73"/>
      <c r="AB348" s="110"/>
      <c r="AC348" s="111"/>
      <c r="AD348" s="112"/>
    </row>
    <row r="349" spans="1:30" ht="13.2" customHeight="1">
      <c r="A349" s="84"/>
      <c r="B349" s="290"/>
      <c r="C349" s="251"/>
      <c r="D349" s="271"/>
      <c r="E349" s="84"/>
      <c r="F349" s="72"/>
      <c r="G349" s="310"/>
      <c r="H349" s="1739"/>
      <c r="I349" s="2049"/>
      <c r="J349" s="2050"/>
      <c r="K349" s="2030"/>
      <c r="L349" s="2030"/>
      <c r="M349" s="2030"/>
      <c r="N349" s="2030"/>
      <c r="O349" s="2030"/>
      <c r="P349" s="2030"/>
      <c r="Q349" s="2030"/>
      <c r="R349" s="2030"/>
      <c r="S349" s="2030"/>
      <c r="T349" s="2030"/>
      <c r="U349" s="2030"/>
      <c r="V349" s="2030"/>
      <c r="W349" s="2030"/>
      <c r="X349" s="2030"/>
      <c r="Y349" s="2030"/>
      <c r="Z349" s="2030"/>
      <c r="AA349" s="73"/>
      <c r="AB349" s="110"/>
      <c r="AC349" s="111"/>
      <c r="AD349" s="112"/>
    </row>
    <row r="350" spans="1:30" ht="13.2" customHeight="1">
      <c r="A350" s="84"/>
      <c r="B350" s="290"/>
      <c r="C350" s="251"/>
      <c r="D350" s="271"/>
      <c r="E350" s="84"/>
      <c r="F350" s="72"/>
      <c r="G350" s="310"/>
      <c r="H350" s="1739"/>
      <c r="I350" s="2049"/>
      <c r="J350" s="2050"/>
      <c r="K350" s="2030"/>
      <c r="L350" s="2030"/>
      <c r="M350" s="2030"/>
      <c r="N350" s="2030"/>
      <c r="O350" s="2030"/>
      <c r="P350" s="2030"/>
      <c r="Q350" s="2030"/>
      <c r="R350" s="2030"/>
      <c r="S350" s="2030"/>
      <c r="T350" s="2030"/>
      <c r="U350" s="2030"/>
      <c r="V350" s="2030"/>
      <c r="W350" s="2030"/>
      <c r="X350" s="2030"/>
      <c r="Y350" s="2030"/>
      <c r="Z350" s="2030"/>
      <c r="AA350" s="73"/>
      <c r="AB350" s="110"/>
      <c r="AC350" s="111"/>
      <c r="AD350" s="112"/>
    </row>
    <row r="351" spans="1:30" ht="13.2" customHeight="1">
      <c r="A351" s="84"/>
      <c r="B351" s="290"/>
      <c r="C351" s="251"/>
      <c r="D351" s="271"/>
      <c r="E351" s="84"/>
      <c r="F351" s="72"/>
      <c r="G351" s="310"/>
      <c r="H351" s="1739"/>
      <c r="I351" s="2049"/>
      <c r="J351" s="2050"/>
      <c r="K351" s="2030"/>
      <c r="L351" s="2030"/>
      <c r="M351" s="2030"/>
      <c r="N351" s="2030"/>
      <c r="O351" s="2030"/>
      <c r="P351" s="2030"/>
      <c r="Q351" s="2030"/>
      <c r="R351" s="2030"/>
      <c r="S351" s="2030"/>
      <c r="T351" s="2030"/>
      <c r="U351" s="2030"/>
      <c r="V351" s="2030"/>
      <c r="W351" s="2030"/>
      <c r="X351" s="2030"/>
      <c r="Y351" s="2030"/>
      <c r="Z351" s="2030"/>
      <c r="AA351" s="73"/>
      <c r="AB351" s="110"/>
      <c r="AC351" s="111"/>
      <c r="AD351" s="112"/>
    </row>
    <row r="352" spans="1:30" ht="13.2" customHeight="1">
      <c r="A352" s="84"/>
      <c r="B352" s="290"/>
      <c r="C352" s="251"/>
      <c r="D352" s="271"/>
      <c r="E352" s="84"/>
      <c r="F352" s="72"/>
      <c r="G352" s="310"/>
      <c r="H352" s="2051"/>
      <c r="I352" s="2052"/>
      <c r="J352" s="2053"/>
      <c r="K352" s="2030"/>
      <c r="L352" s="2030"/>
      <c r="M352" s="2030"/>
      <c r="N352" s="2030"/>
      <c r="O352" s="2030"/>
      <c r="P352" s="2030"/>
      <c r="Q352" s="2030"/>
      <c r="R352" s="2030"/>
      <c r="S352" s="2030"/>
      <c r="T352" s="2030"/>
      <c r="U352" s="2030"/>
      <c r="V352" s="2030"/>
      <c r="W352" s="2030"/>
      <c r="X352" s="2030"/>
      <c r="Y352" s="2030"/>
      <c r="Z352" s="2030"/>
      <c r="AA352" s="73"/>
      <c r="AB352" s="110"/>
      <c r="AC352" s="111"/>
      <c r="AD352" s="112"/>
    </row>
    <row r="353" spans="1:30" ht="13.2" customHeight="1">
      <c r="A353" s="84"/>
      <c r="B353" s="290"/>
      <c r="C353" s="251"/>
      <c r="D353" s="271"/>
      <c r="E353" s="84"/>
      <c r="G353" s="310"/>
      <c r="H353" s="12"/>
      <c r="I353" s="12"/>
      <c r="J353" s="12"/>
      <c r="K353" s="798"/>
      <c r="L353" s="798"/>
      <c r="M353" s="798"/>
      <c r="N353" s="798"/>
      <c r="O353" s="798"/>
      <c r="P353" s="798"/>
      <c r="Q353" s="798"/>
      <c r="R353" s="798"/>
      <c r="S353" s="798"/>
      <c r="T353" s="798"/>
      <c r="U353" s="798"/>
      <c r="V353" s="798"/>
      <c r="W353" s="798"/>
      <c r="X353" s="798"/>
      <c r="Y353" s="798"/>
      <c r="Z353" s="798"/>
      <c r="AA353" s="73"/>
      <c r="AB353" s="110"/>
      <c r="AC353" s="111"/>
      <c r="AD353" s="112"/>
    </row>
    <row r="354" spans="1:30" ht="13.2" customHeight="1">
      <c r="A354" s="84"/>
      <c r="B354" s="131"/>
      <c r="C354" s="276"/>
      <c r="D354" s="271" t="s">
        <v>157</v>
      </c>
      <c r="E354" s="1084" t="s">
        <v>937</v>
      </c>
      <c r="G354" s="1894" t="s">
        <v>49</v>
      </c>
      <c r="H354" s="1894"/>
      <c r="I354" s="1894"/>
      <c r="J354" s="1894"/>
      <c r="K354" s="1894"/>
      <c r="L354" s="1894"/>
      <c r="M354" s="1895"/>
      <c r="N354" s="1076" t="s">
        <v>50</v>
      </c>
      <c r="O354" s="1076"/>
      <c r="P354" s="1076"/>
      <c r="Q354" s="1076"/>
      <c r="R354" s="1076"/>
      <c r="S354" s="1076"/>
      <c r="T354" s="1076"/>
      <c r="U354" s="1076"/>
      <c r="V354" s="1076"/>
      <c r="AA354" s="73"/>
      <c r="AB354" s="1225" t="s">
        <v>805</v>
      </c>
      <c r="AC354" s="1226"/>
      <c r="AD354" s="1227"/>
    </row>
    <row r="355" spans="1:30" ht="13.2" customHeight="1">
      <c r="A355" s="84"/>
      <c r="B355" s="131"/>
      <c r="C355" s="276"/>
      <c r="D355" s="271"/>
      <c r="E355" s="1084"/>
      <c r="G355" s="1894"/>
      <c r="H355" s="1894"/>
      <c r="I355" s="1894"/>
      <c r="J355" s="1894"/>
      <c r="K355" s="1894"/>
      <c r="L355" s="1894"/>
      <c r="M355" s="1895"/>
      <c r="N355" s="1076"/>
      <c r="O355" s="1076"/>
      <c r="P355" s="1076"/>
      <c r="Q355" s="1076"/>
      <c r="R355" s="1076"/>
      <c r="S355" s="1076"/>
      <c r="T355" s="1076"/>
      <c r="U355" s="1076"/>
      <c r="V355" s="1076"/>
      <c r="AA355" s="73"/>
      <c r="AB355" s="1225"/>
      <c r="AC355" s="1226"/>
      <c r="AD355" s="1227"/>
    </row>
    <row r="356" spans="1:30" ht="13.2" customHeight="1">
      <c r="A356" s="84"/>
      <c r="B356" s="131"/>
      <c r="C356" s="276"/>
      <c r="D356" s="271"/>
      <c r="E356" s="1084"/>
      <c r="G356" s="2043" t="s">
        <v>930</v>
      </c>
      <c r="H356" s="2043"/>
      <c r="I356" s="2043"/>
      <c r="J356" s="2043"/>
      <c r="K356" s="2043"/>
      <c r="L356" s="2043"/>
      <c r="M356" s="2043"/>
      <c r="N356" s="2043"/>
      <c r="O356" s="2043"/>
      <c r="P356" s="2043"/>
      <c r="Q356" s="2043"/>
      <c r="R356" s="2043"/>
      <c r="S356" s="2043"/>
      <c r="T356" s="2043"/>
      <c r="U356" s="2043"/>
      <c r="V356" s="2043"/>
      <c r="AA356" s="73"/>
      <c r="AB356" s="75"/>
      <c r="AC356" s="76"/>
      <c r="AD356" s="77"/>
    </row>
    <row r="357" spans="1:30" ht="13.2" customHeight="1">
      <c r="A357" s="84"/>
      <c r="B357" s="131"/>
      <c r="C357" s="276"/>
      <c r="D357" s="277"/>
      <c r="E357" s="163"/>
      <c r="G357" s="1497" t="s">
        <v>931</v>
      </c>
      <c r="H357" s="1920"/>
      <c r="I357" s="1920"/>
      <c r="J357" s="1920"/>
      <c r="K357" s="1920"/>
      <c r="L357" s="1920"/>
      <c r="M357" s="1920"/>
      <c r="N357" s="1920"/>
      <c r="O357" s="1920"/>
      <c r="P357" s="1920"/>
      <c r="Q357" s="1920"/>
      <c r="R357" s="1920"/>
      <c r="S357" s="1920"/>
      <c r="T357" s="1920"/>
      <c r="U357" s="1920"/>
      <c r="V357" s="1920"/>
      <c r="W357" s="1920"/>
      <c r="X357" s="1920"/>
      <c r="Y357" s="1920"/>
      <c r="Z357" s="1921"/>
      <c r="AA357" s="73"/>
      <c r="AB357" s="75"/>
      <c r="AC357" s="76"/>
      <c r="AD357" s="77"/>
    </row>
    <row r="358" spans="1:30" ht="13.2" customHeight="1">
      <c r="A358" s="84"/>
      <c r="B358" s="131"/>
      <c r="C358" s="276"/>
      <c r="D358" s="277"/>
      <c r="E358" s="163"/>
      <c r="G358" s="1922"/>
      <c r="H358" s="1923"/>
      <c r="I358" s="1923"/>
      <c r="J358" s="1923"/>
      <c r="K358" s="1923"/>
      <c r="L358" s="1923"/>
      <c r="M358" s="1923"/>
      <c r="N358" s="1923"/>
      <c r="O358" s="1923"/>
      <c r="P358" s="1923"/>
      <c r="Q358" s="1923"/>
      <c r="R358" s="1923"/>
      <c r="S358" s="1923"/>
      <c r="T358" s="1923"/>
      <c r="U358" s="1923"/>
      <c r="V358" s="1923"/>
      <c r="W358" s="1923"/>
      <c r="X358" s="1923"/>
      <c r="Y358" s="1923"/>
      <c r="Z358" s="1924"/>
      <c r="AA358" s="73"/>
      <c r="AB358" s="75"/>
      <c r="AC358" s="76"/>
      <c r="AD358" s="77"/>
    </row>
    <row r="359" spans="1:30" ht="13.2" customHeight="1">
      <c r="A359" s="84"/>
      <c r="B359" s="131"/>
      <c r="C359" s="276"/>
      <c r="D359" s="277"/>
      <c r="E359" s="80"/>
      <c r="G359" s="1925"/>
      <c r="H359" s="1926"/>
      <c r="I359" s="1926"/>
      <c r="J359" s="1926"/>
      <c r="K359" s="1926"/>
      <c r="L359" s="1926"/>
      <c r="M359" s="1926"/>
      <c r="N359" s="1926"/>
      <c r="O359" s="1926"/>
      <c r="P359" s="1926"/>
      <c r="Q359" s="1926"/>
      <c r="R359" s="1926"/>
      <c r="S359" s="1926"/>
      <c r="T359" s="1926"/>
      <c r="U359" s="1926"/>
      <c r="V359" s="1926"/>
      <c r="W359" s="1926"/>
      <c r="X359" s="1926"/>
      <c r="Y359" s="1926"/>
      <c r="Z359" s="1927"/>
      <c r="AA359" s="73"/>
      <c r="AB359" s="75"/>
      <c r="AC359" s="76"/>
      <c r="AD359" s="77"/>
    </row>
    <row r="360" spans="1:30" ht="13.2" customHeight="1">
      <c r="A360" s="196"/>
      <c r="B360" s="273"/>
      <c r="C360" s="274"/>
      <c r="D360" s="275"/>
      <c r="E360" s="91"/>
      <c r="F360" s="56"/>
      <c r="G360" s="574"/>
      <c r="H360" s="574"/>
      <c r="I360" s="574"/>
      <c r="J360" s="574"/>
      <c r="K360" s="574"/>
      <c r="L360" s="574"/>
      <c r="M360" s="574"/>
      <c r="N360" s="574"/>
      <c r="O360" s="574"/>
      <c r="P360" s="574"/>
      <c r="Q360" s="574"/>
      <c r="R360" s="574"/>
      <c r="S360" s="574"/>
      <c r="T360" s="574"/>
      <c r="U360" s="574"/>
      <c r="V360" s="574"/>
      <c r="W360" s="574"/>
      <c r="X360" s="574"/>
      <c r="Y360" s="574"/>
      <c r="Z360" s="574"/>
      <c r="AA360" s="96"/>
      <c r="AB360" s="115"/>
      <c r="AC360" s="116"/>
      <c r="AD360" s="117"/>
    </row>
    <row r="361" spans="1:30" ht="13.2" customHeight="1">
      <c r="A361" s="335"/>
      <c r="B361" s="342"/>
      <c r="C361" s="799"/>
      <c r="D361" s="800"/>
      <c r="E361" s="97"/>
      <c r="F361" s="102"/>
      <c r="G361" s="526"/>
      <c r="H361" s="526"/>
      <c r="I361" s="526"/>
      <c r="J361" s="526"/>
      <c r="K361" s="526"/>
      <c r="L361" s="526"/>
      <c r="M361" s="526"/>
      <c r="N361" s="526"/>
      <c r="O361" s="526"/>
      <c r="P361" s="526"/>
      <c r="Q361" s="526"/>
      <c r="R361" s="526"/>
      <c r="S361" s="526"/>
      <c r="T361" s="526"/>
      <c r="U361" s="526"/>
      <c r="V361" s="526"/>
      <c r="W361" s="526"/>
      <c r="X361" s="526"/>
      <c r="Y361" s="526"/>
      <c r="Z361" s="526"/>
      <c r="AA361" s="103"/>
      <c r="AB361" s="523"/>
      <c r="AC361" s="524"/>
      <c r="AD361" s="525"/>
    </row>
    <row r="362" spans="1:30" ht="13.2" customHeight="1">
      <c r="A362" s="84"/>
      <c r="B362" s="131"/>
      <c r="C362" s="276"/>
      <c r="D362" s="271" t="s">
        <v>157</v>
      </c>
      <c r="E362" s="1084" t="s">
        <v>938</v>
      </c>
      <c r="G362" s="1894" t="s">
        <v>49</v>
      </c>
      <c r="H362" s="1894"/>
      <c r="I362" s="1894"/>
      <c r="J362" s="1894"/>
      <c r="K362" s="1894"/>
      <c r="L362" s="1894"/>
      <c r="M362" s="1895"/>
      <c r="N362" s="1076" t="s">
        <v>50</v>
      </c>
      <c r="O362" s="1076"/>
      <c r="P362" s="1076"/>
      <c r="Q362" s="1076"/>
      <c r="R362" s="1076"/>
      <c r="S362" s="1076"/>
      <c r="T362" s="1076"/>
      <c r="U362" s="1076"/>
      <c r="V362" s="1076"/>
      <c r="AA362" s="73"/>
      <c r="AB362" s="1225" t="s">
        <v>805</v>
      </c>
      <c r="AC362" s="1226"/>
      <c r="AD362" s="1227"/>
    </row>
    <row r="363" spans="1:30" ht="13.2" customHeight="1">
      <c r="A363" s="84"/>
      <c r="B363" s="131"/>
      <c r="C363" s="276"/>
      <c r="D363" s="277"/>
      <c r="E363" s="1084"/>
      <c r="G363" s="1894"/>
      <c r="H363" s="1894"/>
      <c r="I363" s="1894"/>
      <c r="J363" s="1894"/>
      <c r="K363" s="1894"/>
      <c r="L363" s="1894"/>
      <c r="M363" s="1895"/>
      <c r="N363" s="1076"/>
      <c r="O363" s="1076"/>
      <c r="P363" s="1076"/>
      <c r="Q363" s="1076"/>
      <c r="R363" s="1076"/>
      <c r="S363" s="1076"/>
      <c r="T363" s="1076"/>
      <c r="U363" s="1076"/>
      <c r="V363" s="1076"/>
      <c r="AA363" s="73"/>
      <c r="AB363" s="1225"/>
      <c r="AC363" s="1226"/>
      <c r="AD363" s="1227"/>
    </row>
    <row r="364" spans="1:30" ht="13.2" customHeight="1">
      <c r="A364" s="84"/>
      <c r="B364" s="131"/>
      <c r="C364" s="276"/>
      <c r="D364" s="277"/>
      <c r="E364" s="84"/>
      <c r="G364" s="397"/>
      <c r="H364" s="397"/>
      <c r="I364" s="397"/>
      <c r="J364" s="397"/>
      <c r="K364" s="397"/>
      <c r="L364" s="397"/>
      <c r="M364" s="397"/>
      <c r="AA364" s="73"/>
      <c r="AB364" s="110"/>
      <c r="AC364" s="111"/>
      <c r="AD364" s="112"/>
    </row>
    <row r="365" spans="1:30" ht="13.2" customHeight="1">
      <c r="A365" s="84"/>
      <c r="B365" s="131"/>
      <c r="C365" s="276"/>
      <c r="D365" s="277"/>
      <c r="E365" s="84"/>
      <c r="G365" s="254"/>
      <c r="H365" s="254"/>
      <c r="I365" s="254"/>
      <c r="J365" s="254"/>
      <c r="K365" s="254"/>
      <c r="L365" s="254"/>
      <c r="M365" s="254"/>
      <c r="N365" s="254"/>
      <c r="O365" s="254"/>
      <c r="P365" s="254"/>
      <c r="Q365" s="254"/>
      <c r="R365" s="254"/>
      <c r="S365" s="254"/>
      <c r="T365" s="254"/>
      <c r="U365" s="254"/>
      <c r="V365" s="254"/>
      <c r="W365" s="254"/>
      <c r="X365" s="254"/>
      <c r="Y365" s="254"/>
      <c r="Z365" s="254"/>
      <c r="AA365" s="73"/>
      <c r="AB365" s="75"/>
      <c r="AC365" s="76"/>
      <c r="AD365" s="77"/>
    </row>
    <row r="366" spans="1:30" ht="13.2" customHeight="1">
      <c r="A366" s="84"/>
      <c r="B366" s="78">
        <v>16</v>
      </c>
      <c r="C366" s="1108" t="s">
        <v>939</v>
      </c>
      <c r="D366" s="271" t="s">
        <v>80</v>
      </c>
      <c r="E366" s="1084" t="s">
        <v>940</v>
      </c>
      <c r="G366" s="1894" t="s">
        <v>49</v>
      </c>
      <c r="H366" s="1894"/>
      <c r="I366" s="1894"/>
      <c r="J366" s="1894"/>
      <c r="K366" s="1894"/>
      <c r="L366" s="1894"/>
      <c r="M366" s="1895"/>
      <c r="N366" s="1076" t="s">
        <v>50</v>
      </c>
      <c r="O366" s="1076"/>
      <c r="P366" s="1076"/>
      <c r="Q366" s="1076"/>
      <c r="R366" s="1076"/>
      <c r="S366" s="1076"/>
      <c r="T366" s="1076"/>
      <c r="U366" s="1076"/>
      <c r="V366" s="1076"/>
      <c r="AA366" s="73"/>
      <c r="AB366" s="1225" t="s">
        <v>805</v>
      </c>
      <c r="AC366" s="1226"/>
      <c r="AD366" s="1227"/>
    </row>
    <row r="367" spans="1:30" ht="13.2" customHeight="1">
      <c r="A367" s="84"/>
      <c r="B367" s="78"/>
      <c r="C367" s="1108"/>
      <c r="D367" s="86"/>
      <c r="E367" s="1084"/>
      <c r="G367" s="1894"/>
      <c r="H367" s="1894"/>
      <c r="I367" s="1894"/>
      <c r="J367" s="1894"/>
      <c r="K367" s="1894"/>
      <c r="L367" s="1894"/>
      <c r="M367" s="1895"/>
      <c r="N367" s="1076"/>
      <c r="O367" s="1076"/>
      <c r="P367" s="1076"/>
      <c r="Q367" s="1076"/>
      <c r="R367" s="1076"/>
      <c r="S367" s="1076"/>
      <c r="T367" s="1076"/>
      <c r="U367" s="1076"/>
      <c r="V367" s="1076"/>
      <c r="AA367" s="73"/>
      <c r="AB367" s="1225"/>
      <c r="AC367" s="1226"/>
      <c r="AD367" s="1227"/>
    </row>
    <row r="368" spans="1:30" ht="13.2" customHeight="1">
      <c r="A368" s="84"/>
      <c r="B368" s="78"/>
      <c r="C368" s="1108"/>
      <c r="D368" s="86"/>
      <c r="E368" s="1084"/>
      <c r="G368" s="199"/>
      <c r="H368" s="199"/>
      <c r="I368" s="199"/>
      <c r="J368" s="199"/>
      <c r="K368" s="199"/>
      <c r="L368" s="199"/>
      <c r="M368" s="199"/>
      <c r="AB368" s="110"/>
      <c r="AC368" s="111"/>
      <c r="AD368" s="112"/>
    </row>
    <row r="369" spans="1:30" ht="13.2" customHeight="1">
      <c r="A369" s="84"/>
      <c r="B369" s="78"/>
      <c r="C369" s="113"/>
      <c r="D369" s="86"/>
      <c r="E369" s="1084"/>
      <c r="G369" s="1" t="s">
        <v>941</v>
      </c>
      <c r="AB369" s="75"/>
      <c r="AC369" s="76"/>
      <c r="AD369" s="77"/>
    </row>
    <row r="370" spans="1:30" ht="13.2" customHeight="1">
      <c r="A370" s="84"/>
      <c r="B370" s="78"/>
      <c r="C370" s="113"/>
      <c r="D370" s="86"/>
      <c r="E370" s="1084"/>
      <c r="G370" s="199"/>
      <c r="H370" s="199"/>
      <c r="I370" s="1047"/>
      <c r="J370" s="1048"/>
      <c r="K370" s="2044" t="s">
        <v>942</v>
      </c>
      <c r="L370" s="2045"/>
      <c r="M370" s="2045"/>
      <c r="N370" s="2045"/>
      <c r="O370" s="2045"/>
      <c r="P370" s="2045"/>
      <c r="Q370" s="2045"/>
      <c r="R370" s="2045"/>
      <c r="S370" s="2045"/>
      <c r="T370" s="2045"/>
      <c r="U370" s="2045"/>
      <c r="V370" s="2045"/>
      <c r="W370" s="2045"/>
      <c r="X370" s="2045"/>
      <c r="Y370" s="2045"/>
      <c r="Z370" s="2046"/>
      <c r="AA370" s="73"/>
      <c r="AB370" s="75"/>
      <c r="AC370" s="76"/>
      <c r="AD370" s="77"/>
    </row>
    <row r="371" spans="1:30" ht="13.2" customHeight="1">
      <c r="A371" s="84"/>
      <c r="B371" s="78"/>
      <c r="C371" s="113"/>
      <c r="D371" s="86"/>
      <c r="E371" s="80"/>
      <c r="G371" s="199"/>
      <c r="H371" s="199"/>
      <c r="I371" s="1269"/>
      <c r="J371" s="1270"/>
      <c r="K371" s="2039" t="s">
        <v>357</v>
      </c>
      <c r="L371" s="2040"/>
      <c r="M371" s="2040"/>
      <c r="N371" s="2040"/>
      <c r="O371" s="2040"/>
      <c r="P371" s="2040"/>
      <c r="Q371" s="2040"/>
      <c r="R371" s="2040"/>
      <c r="S371" s="2040"/>
      <c r="T371" s="2040"/>
      <c r="U371" s="2040"/>
      <c r="V371" s="2040"/>
      <c r="W371" s="2040"/>
      <c r="X371" s="2040"/>
      <c r="Y371" s="2040"/>
      <c r="Z371" s="2041"/>
      <c r="AA371" s="73"/>
      <c r="AB371" s="75"/>
      <c r="AC371" s="76"/>
      <c r="AD371" s="77"/>
    </row>
    <row r="372" spans="1:30" ht="13.2" customHeight="1">
      <c r="A372" s="84"/>
      <c r="B372" s="78"/>
      <c r="C372" s="113"/>
      <c r="D372" s="86"/>
      <c r="E372" s="80"/>
      <c r="G372" s="199"/>
      <c r="H372" s="199"/>
      <c r="I372" s="1271"/>
      <c r="J372" s="1272"/>
      <c r="K372" s="918" t="s">
        <v>358</v>
      </c>
      <c r="L372" s="2042"/>
      <c r="M372" s="2042"/>
      <c r="N372" s="2042"/>
      <c r="O372" s="2042"/>
      <c r="P372" s="2042"/>
      <c r="Q372" s="2042"/>
      <c r="R372" s="2042"/>
      <c r="S372" s="2042"/>
      <c r="T372" s="2042"/>
      <c r="U372" s="2042"/>
      <c r="V372" s="2042"/>
      <c r="W372" s="2042"/>
      <c r="X372" s="2042"/>
      <c r="Y372" s="2042"/>
      <c r="Z372" s="917" t="s">
        <v>359</v>
      </c>
      <c r="AA372" s="73"/>
      <c r="AB372" s="75"/>
      <c r="AC372" s="76"/>
      <c r="AD372" s="77"/>
    </row>
    <row r="373" spans="1:30" ht="13.2" customHeight="1">
      <c r="A373" s="84"/>
      <c r="B373" s="78"/>
      <c r="C373" s="113"/>
      <c r="D373" s="86"/>
      <c r="E373" s="80"/>
      <c r="G373" s="199"/>
      <c r="H373" s="199"/>
      <c r="AA373" s="73"/>
      <c r="AB373" s="75"/>
      <c r="AC373" s="76"/>
      <c r="AD373" s="77"/>
    </row>
    <row r="374" spans="1:30" ht="13.2" customHeight="1">
      <c r="A374" s="84"/>
      <c r="B374" s="78"/>
      <c r="C374" s="113"/>
      <c r="D374" s="86"/>
      <c r="E374" s="80"/>
      <c r="I374" s="1218" t="s">
        <v>310</v>
      </c>
      <c r="J374" s="1219"/>
      <c r="K374" s="1219"/>
      <c r="L374" s="1219"/>
      <c r="M374" s="1219"/>
      <c r="N374" s="1220"/>
      <c r="O374" s="1047" t="s">
        <v>943</v>
      </c>
      <c r="P374" s="1128"/>
      <c r="Q374" s="1128"/>
      <c r="R374" s="1048"/>
      <c r="S374" s="282"/>
      <c r="T374" s="282"/>
      <c r="U374" s="282"/>
      <c r="V374" s="282"/>
      <c r="W374" s="282"/>
      <c r="X374" s="83"/>
      <c r="AA374" s="73"/>
      <c r="AB374" s="75"/>
      <c r="AC374" s="76"/>
      <c r="AD374" s="77"/>
    </row>
    <row r="375" spans="1:30" ht="13.2" customHeight="1">
      <c r="A375" s="84"/>
      <c r="B375" s="78"/>
      <c r="C375" s="113"/>
      <c r="D375" s="86"/>
      <c r="E375" s="80"/>
      <c r="I375" s="567" t="s">
        <v>944</v>
      </c>
      <c r="J375" s="174"/>
      <c r="K375" s="174"/>
      <c r="L375" s="174"/>
      <c r="M375" s="174"/>
      <c r="N375" s="175"/>
      <c r="O375" s="1047" t="s">
        <v>98</v>
      </c>
      <c r="P375" s="1128"/>
      <c r="Q375" s="1128"/>
      <c r="R375" s="1048"/>
      <c r="AB375" s="302"/>
      <c r="AC375" s="303"/>
      <c r="AD375" s="304"/>
    </row>
    <row r="376" spans="1:30" ht="13.2" customHeight="1">
      <c r="A376" s="84"/>
      <c r="B376" s="78"/>
      <c r="C376" s="251"/>
      <c r="D376" s="86"/>
      <c r="E376" s="80"/>
      <c r="F376" s="72"/>
      <c r="I376" s="9"/>
      <c r="N376" s="56"/>
      <c r="O376" s="580"/>
      <c r="P376" s="580"/>
      <c r="Q376" s="580"/>
      <c r="R376" s="580"/>
      <c r="S376" s="56"/>
      <c r="T376" s="56"/>
      <c r="U376" s="56"/>
      <c r="V376" s="56"/>
      <c r="AB376" s="302"/>
      <c r="AC376" s="303"/>
      <c r="AD376" s="304"/>
    </row>
    <row r="377" spans="1:30" ht="13.2" customHeight="1">
      <c r="A377" s="84"/>
      <c r="B377" s="78"/>
      <c r="C377" s="251"/>
      <c r="D377" s="86" t="s">
        <v>80</v>
      </c>
      <c r="E377" s="1084" t="s">
        <v>945</v>
      </c>
      <c r="G377" s="1894" t="s">
        <v>49</v>
      </c>
      <c r="H377" s="1894"/>
      <c r="I377" s="1894"/>
      <c r="J377" s="1894"/>
      <c r="K377" s="1894"/>
      <c r="L377" s="1894"/>
      <c r="M377" s="1894"/>
      <c r="N377" s="1076" t="s">
        <v>50</v>
      </c>
      <c r="O377" s="1076"/>
      <c r="P377" s="1076"/>
      <c r="Q377" s="1076"/>
      <c r="R377" s="1076"/>
      <c r="S377" s="1076"/>
      <c r="T377" s="1076"/>
      <c r="U377" s="1076"/>
      <c r="V377" s="1076"/>
      <c r="W377" s="72"/>
      <c r="AA377" s="73"/>
      <c r="AB377" s="1225" t="s">
        <v>805</v>
      </c>
      <c r="AC377" s="1226"/>
      <c r="AD377" s="1227"/>
    </row>
    <row r="378" spans="1:30" ht="13.2" customHeight="1">
      <c r="A378" s="84"/>
      <c r="B378" s="78"/>
      <c r="C378" s="113"/>
      <c r="D378" s="86"/>
      <c r="E378" s="1084"/>
      <c r="G378" s="1894"/>
      <c r="H378" s="1894"/>
      <c r="I378" s="1894"/>
      <c r="J378" s="1894"/>
      <c r="K378" s="1894"/>
      <c r="L378" s="1894"/>
      <c r="M378" s="1894"/>
      <c r="N378" s="1076"/>
      <c r="O378" s="1076"/>
      <c r="P378" s="1076"/>
      <c r="Q378" s="1076"/>
      <c r="R378" s="1076"/>
      <c r="S378" s="1076"/>
      <c r="T378" s="1076"/>
      <c r="U378" s="1076"/>
      <c r="V378" s="1076"/>
      <c r="AB378" s="1225"/>
      <c r="AC378" s="1226"/>
      <c r="AD378" s="1227"/>
    </row>
    <row r="379" spans="1:30" ht="13.2" customHeight="1">
      <c r="A379" s="84"/>
      <c r="B379" s="78"/>
      <c r="C379" s="251"/>
      <c r="D379" s="86"/>
      <c r="E379" s="1084"/>
      <c r="F379" s="72"/>
      <c r="M379" s="221"/>
      <c r="N379" s="109"/>
      <c r="O379" s="109"/>
      <c r="P379" s="109"/>
      <c r="Q379" s="109"/>
      <c r="AA379" s="73"/>
      <c r="AB379" s="1225"/>
      <c r="AC379" s="1226"/>
      <c r="AD379" s="1227"/>
    </row>
    <row r="380" spans="1:30" ht="13.2" customHeight="1">
      <c r="A380" s="84"/>
      <c r="B380" s="78"/>
      <c r="C380" s="113"/>
      <c r="D380" s="86"/>
      <c r="E380" s="1084"/>
      <c r="G380" s="266"/>
      <c r="H380" s="266"/>
      <c r="I380" s="266"/>
      <c r="J380" s="266"/>
      <c r="K380" s="266"/>
      <c r="L380" s="266"/>
      <c r="M380" s="266"/>
      <c r="N380" s="266"/>
      <c r="O380" s="266"/>
      <c r="P380" s="266"/>
      <c r="Q380" s="266"/>
      <c r="R380" s="266"/>
      <c r="S380" s="266"/>
      <c r="T380" s="266"/>
      <c r="U380" s="266"/>
      <c r="V380" s="266"/>
      <c r="W380" s="266"/>
      <c r="X380" s="266"/>
      <c r="Y380" s="266"/>
      <c r="Z380" s="266"/>
      <c r="AB380" s="110"/>
      <c r="AC380" s="111"/>
      <c r="AD380" s="112"/>
    </row>
    <row r="381" spans="1:30" ht="13.2" customHeight="1">
      <c r="A381" s="84"/>
      <c r="B381" s="78"/>
      <c r="C381" s="113"/>
      <c r="D381" s="86"/>
      <c r="E381" s="1084"/>
      <c r="G381" s="266"/>
      <c r="H381" s="266"/>
      <c r="I381" s="266"/>
      <c r="J381" s="266"/>
      <c r="K381" s="266"/>
      <c r="L381" s="266"/>
      <c r="M381" s="266"/>
      <c r="N381" s="266"/>
      <c r="O381" s="266"/>
      <c r="P381" s="266"/>
      <c r="Q381" s="266"/>
      <c r="R381" s="266"/>
      <c r="S381" s="266"/>
      <c r="T381" s="266"/>
      <c r="U381" s="266"/>
      <c r="V381" s="266"/>
      <c r="W381" s="266"/>
      <c r="X381" s="266"/>
      <c r="Y381" s="266"/>
      <c r="Z381" s="266"/>
      <c r="AB381" s="110"/>
      <c r="AC381" s="111"/>
      <c r="AD381" s="112"/>
    </row>
    <row r="382" spans="1:30" ht="13.2" customHeight="1">
      <c r="A382" s="84"/>
      <c r="B382" s="78"/>
      <c r="C382" s="113"/>
      <c r="D382" s="86"/>
      <c r="E382" s="1084"/>
      <c r="G382" s="266"/>
      <c r="H382" s="266"/>
      <c r="I382" s="266"/>
      <c r="J382" s="266"/>
      <c r="K382" s="266"/>
      <c r="L382" s="266"/>
      <c r="M382" s="266"/>
      <c r="N382" s="266"/>
      <c r="O382" s="266"/>
      <c r="P382" s="266"/>
      <c r="Q382" s="266"/>
      <c r="R382" s="266"/>
      <c r="S382" s="266"/>
      <c r="T382" s="266"/>
      <c r="U382" s="266"/>
      <c r="V382" s="266"/>
      <c r="W382" s="266"/>
      <c r="X382" s="266"/>
      <c r="Y382" s="266"/>
      <c r="Z382" s="266"/>
      <c r="AB382" s="110"/>
      <c r="AC382" s="111"/>
      <c r="AD382" s="112"/>
    </row>
    <row r="383" spans="1:30" ht="13.2" customHeight="1">
      <c r="A383" s="84"/>
      <c r="B383" s="78"/>
      <c r="C383" s="113"/>
      <c r="D383" s="86"/>
      <c r="E383" s="1084"/>
      <c r="G383" s="266"/>
      <c r="H383" s="266"/>
      <c r="I383" s="266"/>
      <c r="J383" s="266"/>
      <c r="K383" s="266"/>
      <c r="L383" s="266"/>
      <c r="M383" s="266"/>
      <c r="N383" s="266"/>
      <c r="O383" s="266"/>
      <c r="P383" s="266"/>
      <c r="Q383" s="266"/>
      <c r="R383" s="266"/>
      <c r="S383" s="266"/>
      <c r="T383" s="266"/>
      <c r="U383" s="266"/>
      <c r="V383" s="266"/>
      <c r="W383" s="266"/>
      <c r="X383" s="266"/>
      <c r="Y383" s="266"/>
      <c r="Z383" s="266"/>
      <c r="AB383" s="110"/>
      <c r="AC383" s="111"/>
      <c r="AD383" s="112"/>
    </row>
    <row r="384" spans="1:30" ht="13.2" customHeight="1">
      <c r="A384" s="84"/>
      <c r="B384" s="78"/>
      <c r="C384" s="113"/>
      <c r="D384" s="86"/>
      <c r="E384" s="1084"/>
      <c r="G384" s="266"/>
      <c r="H384" s="266"/>
      <c r="I384" s="266"/>
      <c r="J384" s="266"/>
      <c r="K384" s="266"/>
      <c r="L384" s="266"/>
      <c r="M384" s="266"/>
      <c r="N384" s="266"/>
      <c r="O384" s="266"/>
      <c r="P384" s="266"/>
      <c r="Q384" s="266"/>
      <c r="R384" s="266"/>
      <c r="S384" s="266"/>
      <c r="T384" s="266"/>
      <c r="U384" s="266"/>
      <c r="V384" s="266"/>
      <c r="W384" s="266"/>
      <c r="X384" s="266"/>
      <c r="Y384" s="266"/>
      <c r="Z384" s="266"/>
      <c r="AB384" s="110"/>
      <c r="AC384" s="111"/>
      <c r="AD384" s="112"/>
    </row>
    <row r="385" spans="1:30" ht="13.2" customHeight="1">
      <c r="A385" s="84"/>
      <c r="B385" s="78"/>
      <c r="C385" s="113"/>
      <c r="D385" s="86"/>
      <c r="E385" s="1084"/>
      <c r="G385" s="266"/>
      <c r="H385" s="266"/>
      <c r="I385" s="266"/>
      <c r="J385" s="266"/>
      <c r="K385" s="266"/>
      <c r="L385" s="266"/>
      <c r="M385" s="266"/>
      <c r="N385" s="266"/>
      <c r="O385" s="266"/>
      <c r="P385" s="266"/>
      <c r="Q385" s="266"/>
      <c r="R385" s="266"/>
      <c r="S385" s="266"/>
      <c r="T385" s="266"/>
      <c r="U385" s="266"/>
      <c r="V385" s="266"/>
      <c r="W385" s="266"/>
      <c r="X385" s="266"/>
      <c r="Y385" s="266"/>
      <c r="Z385" s="266"/>
      <c r="AB385" s="110"/>
      <c r="AC385" s="111"/>
      <c r="AD385" s="112"/>
    </row>
    <row r="386" spans="1:30" ht="13.2" customHeight="1">
      <c r="A386" s="84"/>
      <c r="B386" s="78"/>
      <c r="C386" s="113"/>
      <c r="D386" s="86"/>
      <c r="E386" s="1084"/>
      <c r="G386" s="266"/>
      <c r="H386" s="266"/>
      <c r="I386" s="266"/>
      <c r="J386" s="266"/>
      <c r="K386" s="266"/>
      <c r="L386" s="266"/>
      <c r="M386" s="266"/>
      <c r="N386" s="266"/>
      <c r="O386" s="266"/>
      <c r="P386" s="266"/>
      <c r="Q386" s="266"/>
      <c r="R386" s="266"/>
      <c r="S386" s="266"/>
      <c r="T386" s="266"/>
      <c r="U386" s="266"/>
      <c r="V386" s="266"/>
      <c r="W386" s="266"/>
      <c r="X386" s="266"/>
      <c r="Y386" s="266"/>
      <c r="Z386" s="266"/>
      <c r="AB386" s="110"/>
      <c r="AC386" s="111"/>
      <c r="AD386" s="112"/>
    </row>
    <row r="387" spans="1:30" ht="13.2" customHeight="1">
      <c r="A387" s="1084" t="s">
        <v>946</v>
      </c>
      <c r="B387" s="119">
        <v>17</v>
      </c>
      <c r="C387" s="1986" t="s">
        <v>947</v>
      </c>
      <c r="D387" s="285" t="s">
        <v>157</v>
      </c>
      <c r="E387" s="1084" t="s">
        <v>948</v>
      </c>
      <c r="G387" s="9" t="s">
        <v>949</v>
      </c>
      <c r="H387" s="763"/>
      <c r="I387" s="763"/>
      <c r="J387" s="763"/>
      <c r="K387" s="763"/>
      <c r="L387" s="763"/>
      <c r="M387" s="763"/>
      <c r="N387" s="763"/>
      <c r="O387" s="763"/>
      <c r="P387" s="763"/>
      <c r="Q387" s="763"/>
      <c r="R387" s="763"/>
      <c r="S387" s="763"/>
      <c r="T387" s="763"/>
      <c r="U387" s="763"/>
      <c r="V387" s="763"/>
      <c r="W387" s="763"/>
      <c r="X387" s="763"/>
      <c r="Y387" s="763"/>
      <c r="Z387" s="763"/>
      <c r="AB387" s="1225" t="s">
        <v>805</v>
      </c>
      <c r="AC387" s="1226"/>
      <c r="AD387" s="1227"/>
    </row>
    <row r="388" spans="1:30" ht="13.2" customHeight="1">
      <c r="A388" s="1084"/>
      <c r="B388" s="78"/>
      <c r="C388" s="1986"/>
      <c r="D388" s="86"/>
      <c r="E388" s="1084"/>
      <c r="G388" s="1931" t="s">
        <v>806</v>
      </c>
      <c r="H388" s="1931"/>
      <c r="I388" s="1931"/>
      <c r="J388" s="1931"/>
      <c r="K388" s="1931"/>
      <c r="L388" s="1931"/>
      <c r="M388" s="1932"/>
      <c r="N388" s="1076" t="s">
        <v>807</v>
      </c>
      <c r="O388" s="1076"/>
      <c r="P388" s="1076"/>
      <c r="Q388" s="1076"/>
      <c r="R388" s="1076"/>
      <c r="S388" s="1076"/>
      <c r="T388" s="1076"/>
      <c r="U388" s="1076"/>
      <c r="V388" s="1076"/>
      <c r="W388" s="1076"/>
      <c r="X388" s="1076"/>
      <c r="Y388" s="1076"/>
      <c r="Z388" s="1076"/>
      <c r="AB388" s="1225"/>
      <c r="AC388" s="1226"/>
      <c r="AD388" s="1227"/>
    </row>
    <row r="389" spans="1:30" ht="13.2" customHeight="1">
      <c r="A389" s="84"/>
      <c r="B389" s="78"/>
      <c r="C389" s="113"/>
      <c r="D389" s="86"/>
      <c r="E389" s="1084"/>
      <c r="G389" s="1931"/>
      <c r="H389" s="1931"/>
      <c r="I389" s="1931"/>
      <c r="J389" s="1931"/>
      <c r="K389" s="1931"/>
      <c r="L389" s="1931"/>
      <c r="M389" s="1932"/>
      <c r="N389" s="1076"/>
      <c r="O389" s="1076"/>
      <c r="P389" s="1076"/>
      <c r="Q389" s="1076"/>
      <c r="R389" s="1076"/>
      <c r="S389" s="1076"/>
      <c r="T389" s="1076"/>
      <c r="U389" s="1076"/>
      <c r="V389" s="1076"/>
      <c r="W389" s="1076"/>
      <c r="X389" s="1076"/>
      <c r="Y389" s="1076"/>
      <c r="Z389" s="1076"/>
      <c r="AB389" s="1225"/>
      <c r="AC389" s="1226"/>
      <c r="AD389" s="1227"/>
    </row>
    <row r="390" spans="1:30" ht="13.2" customHeight="1">
      <c r="A390" s="84"/>
      <c r="B390" s="78"/>
      <c r="C390" s="113"/>
      <c r="D390" s="86"/>
      <c r="E390" s="1084"/>
      <c r="G390" s="763"/>
      <c r="H390" s="763"/>
      <c r="I390" s="763"/>
      <c r="J390" s="763"/>
      <c r="K390" s="763"/>
      <c r="L390" s="763"/>
      <c r="M390" s="763"/>
      <c r="N390" s="763"/>
      <c r="O390" s="763"/>
      <c r="P390" s="763"/>
      <c r="Q390" s="763"/>
      <c r="R390" s="763"/>
      <c r="S390" s="763"/>
      <c r="T390" s="763"/>
      <c r="U390" s="763"/>
      <c r="V390" s="763"/>
      <c r="W390" s="763"/>
      <c r="X390" s="763"/>
      <c r="Y390" s="763"/>
      <c r="Z390" s="763"/>
      <c r="AB390" s="110"/>
      <c r="AC390" s="111"/>
      <c r="AD390" s="112"/>
    </row>
    <row r="391" spans="1:30" ht="13.2" customHeight="1">
      <c r="A391" s="1084"/>
      <c r="B391" s="267"/>
      <c r="C391" s="2038"/>
      <c r="D391" s="1"/>
      <c r="E391" s="172"/>
      <c r="G391" s="9" t="s">
        <v>950</v>
      </c>
      <c r="I391" s="9"/>
      <c r="J391" s="9"/>
      <c r="K391" s="9"/>
      <c r="L391" s="9"/>
      <c r="M391" s="9"/>
      <c r="N391" s="79"/>
      <c r="O391" s="79"/>
      <c r="P391" s="79"/>
      <c r="Q391" s="79"/>
      <c r="R391" s="79"/>
      <c r="S391" s="79"/>
      <c r="T391" s="79"/>
      <c r="U391" s="79"/>
      <c r="V391" s="79"/>
      <c r="W391" s="9"/>
      <c r="X391" s="9"/>
      <c r="Y391" s="9"/>
      <c r="Z391" s="9"/>
      <c r="AA391" s="9"/>
      <c r="AB391" s="1225" t="s">
        <v>805</v>
      </c>
      <c r="AC391" s="1226"/>
      <c r="AD391" s="1227"/>
    </row>
    <row r="392" spans="1:30" ht="13.2" customHeight="1">
      <c r="A392" s="1084"/>
      <c r="B392" s="1"/>
      <c r="C392" s="2038"/>
      <c r="D392" s="285"/>
      <c r="E392" s="172"/>
      <c r="G392" s="1931" t="s">
        <v>806</v>
      </c>
      <c r="H392" s="1931"/>
      <c r="I392" s="1931"/>
      <c r="J392" s="1931"/>
      <c r="K392" s="1931"/>
      <c r="L392" s="1931"/>
      <c r="M392" s="1932"/>
      <c r="N392" s="1076" t="s">
        <v>807</v>
      </c>
      <c r="O392" s="1076"/>
      <c r="P392" s="1076"/>
      <c r="Q392" s="1076"/>
      <c r="R392" s="1076"/>
      <c r="S392" s="1076"/>
      <c r="T392" s="1076"/>
      <c r="U392" s="1076"/>
      <c r="V392" s="1076"/>
      <c r="W392" s="1076"/>
      <c r="X392" s="1076"/>
      <c r="Y392" s="1076"/>
      <c r="Z392" s="1076"/>
      <c r="AB392" s="1225"/>
      <c r="AC392" s="1226"/>
      <c r="AD392" s="1227"/>
    </row>
    <row r="393" spans="1:30" ht="13.2" customHeight="1">
      <c r="A393" s="1084"/>
      <c r="B393" s="1"/>
      <c r="C393" s="1"/>
      <c r="D393" s="285"/>
      <c r="E393" s="172"/>
      <c r="G393" s="1931"/>
      <c r="H393" s="1931"/>
      <c r="I393" s="1931"/>
      <c r="J393" s="1931"/>
      <c r="K393" s="1931"/>
      <c r="L393" s="1931"/>
      <c r="M393" s="1932"/>
      <c r="N393" s="1076"/>
      <c r="O393" s="1076"/>
      <c r="P393" s="1076"/>
      <c r="Q393" s="1076"/>
      <c r="R393" s="1076"/>
      <c r="S393" s="1076"/>
      <c r="T393" s="1076"/>
      <c r="U393" s="1076"/>
      <c r="V393" s="1076"/>
      <c r="W393" s="1076"/>
      <c r="X393" s="1076"/>
      <c r="Y393" s="1076"/>
      <c r="Z393" s="1076"/>
      <c r="AB393" s="1225"/>
      <c r="AC393" s="1226"/>
      <c r="AD393" s="1227"/>
    </row>
    <row r="394" spans="1:30" ht="13.2" customHeight="1">
      <c r="A394" s="1084"/>
      <c r="B394" s="119"/>
      <c r="C394" s="1"/>
      <c r="D394" s="285"/>
      <c r="E394" s="172"/>
      <c r="G394" s="199"/>
      <c r="H394" s="199"/>
      <c r="I394" s="199"/>
      <c r="J394" s="199"/>
      <c r="K394" s="199"/>
      <c r="L394" s="199"/>
      <c r="M394" s="199"/>
      <c r="N394" s="199"/>
      <c r="O394" s="199"/>
      <c r="P394" s="199"/>
      <c r="Q394" s="199"/>
      <c r="R394" s="199"/>
      <c r="S394" s="199"/>
      <c r="T394" s="199"/>
      <c r="U394" s="199"/>
      <c r="V394" s="199"/>
      <c r="W394" s="199"/>
      <c r="AB394" s="75"/>
      <c r="AC394" s="76"/>
      <c r="AD394" s="77"/>
    </row>
    <row r="395" spans="1:30" ht="13.2" customHeight="1">
      <c r="A395" s="72"/>
      <c r="B395" s="119"/>
      <c r="C395" s="290"/>
      <c r="D395" s="285"/>
      <c r="E395" s="80"/>
      <c r="G395" s="1344" t="s">
        <v>951</v>
      </c>
      <c r="H395" s="1344"/>
      <c r="I395" s="1344"/>
      <c r="J395" s="1344"/>
      <c r="K395" s="1344"/>
      <c r="L395" s="1344"/>
      <c r="M395" s="1344"/>
      <c r="N395" s="1344"/>
      <c r="O395" s="1344"/>
      <c r="P395" s="1344"/>
      <c r="Q395" s="1344"/>
      <c r="R395" s="1344"/>
      <c r="S395" s="1344"/>
      <c r="T395" s="1344"/>
      <c r="U395" s="1344"/>
      <c r="V395" s="1344"/>
      <c r="W395" s="1344"/>
      <c r="X395" s="1344"/>
      <c r="Y395" s="1344"/>
      <c r="Z395" s="1344"/>
      <c r="AB395" s="75"/>
      <c r="AC395" s="76"/>
      <c r="AD395" s="77"/>
    </row>
    <row r="396" spans="1:30" ht="13.2" customHeight="1">
      <c r="A396" s="72"/>
      <c r="B396" s="119"/>
      <c r="C396" s="290"/>
      <c r="D396" s="285"/>
      <c r="E396" s="80"/>
      <c r="G396" s="1988"/>
      <c r="H396" s="1989"/>
      <c r="I396" s="1989"/>
      <c r="J396" s="1989"/>
      <c r="K396" s="1989"/>
      <c r="L396" s="1989"/>
      <c r="M396" s="1989"/>
      <c r="N396" s="1989"/>
      <c r="O396" s="1989"/>
      <c r="P396" s="1989"/>
      <c r="Q396" s="1989"/>
      <c r="R396" s="1989"/>
      <c r="S396" s="1989"/>
      <c r="T396" s="1989"/>
      <c r="U396" s="1989"/>
      <c r="V396" s="1989"/>
      <c r="W396" s="1989"/>
      <c r="X396" s="1989"/>
      <c r="Y396" s="1989"/>
      <c r="Z396" s="1990"/>
      <c r="AB396" s="75"/>
      <c r="AC396" s="76"/>
      <c r="AD396" s="77"/>
    </row>
    <row r="397" spans="1:30" ht="13.2" customHeight="1">
      <c r="A397" s="72"/>
      <c r="B397" s="119"/>
      <c r="C397" s="290"/>
      <c r="D397" s="285"/>
      <c r="E397" s="80"/>
      <c r="G397" s="1991"/>
      <c r="H397" s="1992"/>
      <c r="I397" s="1992"/>
      <c r="J397" s="1992"/>
      <c r="K397" s="1992"/>
      <c r="L397" s="1992"/>
      <c r="M397" s="1992"/>
      <c r="N397" s="1992"/>
      <c r="O397" s="1992"/>
      <c r="P397" s="1992"/>
      <c r="Q397" s="1992"/>
      <c r="R397" s="1992"/>
      <c r="S397" s="1992"/>
      <c r="T397" s="1992"/>
      <c r="U397" s="1992"/>
      <c r="V397" s="1992"/>
      <c r="W397" s="1992"/>
      <c r="X397" s="1992"/>
      <c r="Y397" s="1992"/>
      <c r="Z397" s="1993"/>
      <c r="AB397" s="75"/>
      <c r="AC397" s="76"/>
      <c r="AD397" s="77"/>
    </row>
    <row r="398" spans="1:30" ht="13.2" customHeight="1">
      <c r="A398" s="80"/>
      <c r="B398" s="119"/>
      <c r="C398" s="290"/>
      <c r="D398" s="285"/>
      <c r="E398" s="80"/>
      <c r="G398" s="1994"/>
      <c r="H398" s="1995"/>
      <c r="I398" s="1995"/>
      <c r="J398" s="1995"/>
      <c r="K398" s="1995"/>
      <c r="L398" s="1995"/>
      <c r="M398" s="1995"/>
      <c r="N398" s="1995"/>
      <c r="O398" s="1995"/>
      <c r="P398" s="1995"/>
      <c r="Q398" s="1995"/>
      <c r="R398" s="1995"/>
      <c r="S398" s="1995"/>
      <c r="T398" s="1995"/>
      <c r="U398" s="1995"/>
      <c r="V398" s="1995"/>
      <c r="W398" s="1995"/>
      <c r="X398" s="1995"/>
      <c r="Y398" s="1995"/>
      <c r="Z398" s="1996"/>
      <c r="AB398" s="75"/>
      <c r="AC398" s="76"/>
      <c r="AD398" s="77"/>
    </row>
    <row r="399" spans="1:30" ht="13.2" customHeight="1">
      <c r="A399" s="91"/>
      <c r="B399" s="143"/>
      <c r="C399" s="337"/>
      <c r="D399" s="288"/>
      <c r="E399" s="91"/>
      <c r="F399" s="95"/>
      <c r="G399" s="801"/>
      <c r="H399" s="801"/>
      <c r="I399" s="801"/>
      <c r="J399" s="801"/>
      <c r="K399" s="801"/>
      <c r="L399" s="801"/>
      <c r="M399" s="801"/>
      <c r="N399" s="801"/>
      <c r="O399" s="801"/>
      <c r="P399" s="801"/>
      <c r="Q399" s="801"/>
      <c r="R399" s="801"/>
      <c r="S399" s="801"/>
      <c r="T399" s="801"/>
      <c r="U399" s="801"/>
      <c r="V399" s="801"/>
      <c r="W399" s="801"/>
      <c r="X399" s="801"/>
      <c r="Y399" s="801"/>
      <c r="Z399" s="802"/>
      <c r="AA399" s="56"/>
      <c r="AB399" s="115"/>
      <c r="AC399" s="116"/>
      <c r="AD399" s="117"/>
    </row>
    <row r="400" spans="1:30" ht="13.2" customHeight="1">
      <c r="A400" s="97"/>
      <c r="B400" s="347"/>
      <c r="C400" s="803"/>
      <c r="D400" s="804"/>
      <c r="E400" s="97"/>
      <c r="F400" s="102"/>
      <c r="G400" s="572"/>
      <c r="H400" s="572"/>
      <c r="I400" s="572"/>
      <c r="J400" s="572"/>
      <c r="K400" s="572"/>
      <c r="L400" s="572"/>
      <c r="M400" s="572"/>
      <c r="N400" s="572"/>
      <c r="O400" s="572"/>
      <c r="P400" s="572"/>
      <c r="Q400" s="572"/>
      <c r="R400" s="572"/>
      <c r="S400" s="572"/>
      <c r="T400" s="572"/>
      <c r="U400" s="572"/>
      <c r="V400" s="572"/>
      <c r="W400" s="572"/>
      <c r="X400" s="572"/>
      <c r="Y400" s="572"/>
      <c r="Z400" s="572"/>
      <c r="AA400" s="102"/>
      <c r="AB400" s="523"/>
      <c r="AC400" s="524"/>
      <c r="AD400" s="525"/>
    </row>
    <row r="401" spans="1:30" ht="13.2" customHeight="1">
      <c r="A401" s="80"/>
      <c r="B401" s="167"/>
      <c r="C401" s="286"/>
      <c r="D401" s="285" t="s">
        <v>157</v>
      </c>
      <c r="E401" s="1084" t="s">
        <v>952</v>
      </c>
      <c r="G401" s="1894" t="s">
        <v>49</v>
      </c>
      <c r="H401" s="1894"/>
      <c r="I401" s="1894"/>
      <c r="J401" s="1894"/>
      <c r="K401" s="1894"/>
      <c r="L401" s="1894"/>
      <c r="M401" s="1895"/>
      <c r="N401" s="1076" t="s">
        <v>50</v>
      </c>
      <c r="O401" s="1076"/>
      <c r="P401" s="1076"/>
      <c r="Q401" s="1076"/>
      <c r="R401" s="1076"/>
      <c r="S401" s="1076"/>
      <c r="T401" s="1076"/>
      <c r="U401" s="1076"/>
      <c r="V401" s="1076"/>
      <c r="AA401" s="73"/>
      <c r="AB401" s="1225" t="s">
        <v>818</v>
      </c>
      <c r="AC401" s="1226"/>
      <c r="AD401" s="1227"/>
    </row>
    <row r="402" spans="1:30" ht="13.2" customHeight="1">
      <c r="A402" s="80"/>
      <c r="B402" s="167"/>
      <c r="C402" s="286"/>
      <c r="D402" s="285"/>
      <c r="E402" s="1084"/>
      <c r="G402" s="1894"/>
      <c r="H402" s="1894"/>
      <c r="I402" s="1894"/>
      <c r="J402" s="1894"/>
      <c r="K402" s="1894"/>
      <c r="L402" s="1894"/>
      <c r="M402" s="1895"/>
      <c r="N402" s="1076"/>
      <c r="O402" s="1076"/>
      <c r="P402" s="1076"/>
      <c r="Q402" s="1076"/>
      <c r="R402" s="1076"/>
      <c r="S402" s="1076"/>
      <c r="T402" s="1076"/>
      <c r="U402" s="1076"/>
      <c r="V402" s="1076"/>
      <c r="AA402" s="73"/>
      <c r="AB402" s="75"/>
      <c r="AC402" s="76"/>
      <c r="AD402" s="77"/>
    </row>
    <row r="403" spans="1:30" ht="13.2" customHeight="1">
      <c r="A403" s="80"/>
      <c r="B403" s="167"/>
      <c r="C403" s="286"/>
      <c r="D403" s="285"/>
      <c r="E403" s="1084"/>
      <c r="G403" s="805"/>
      <c r="H403" s="805"/>
      <c r="I403" s="805"/>
      <c r="J403" s="805"/>
      <c r="K403" s="805"/>
      <c r="L403" s="805"/>
      <c r="M403" s="805"/>
      <c r="N403" s="805"/>
      <c r="O403" s="805"/>
      <c r="P403" s="805"/>
      <c r="Q403" s="805"/>
      <c r="R403" s="805"/>
      <c r="S403" s="805"/>
      <c r="T403" s="805"/>
      <c r="U403" s="805"/>
      <c r="V403" s="805"/>
      <c r="AA403" s="73"/>
      <c r="AB403" s="75"/>
      <c r="AC403" s="76"/>
      <c r="AD403" s="77"/>
    </row>
    <row r="404" spans="1:30" ht="13.2" customHeight="1">
      <c r="A404" s="80"/>
      <c r="B404" s="167"/>
      <c r="C404" s="286"/>
      <c r="D404" s="285"/>
      <c r="E404" s="1084"/>
      <c r="G404" s="1" t="s">
        <v>933</v>
      </c>
      <c r="T404" s="270"/>
      <c r="U404" s="270"/>
      <c r="Z404" s="806"/>
      <c r="AA404" s="73"/>
      <c r="AB404" s="75"/>
      <c r="AC404" s="76"/>
      <c r="AD404" s="77"/>
    </row>
    <row r="405" spans="1:30" ht="13.2" customHeight="1">
      <c r="A405" s="80"/>
      <c r="B405" s="167"/>
      <c r="C405" s="286"/>
      <c r="D405" s="285"/>
      <c r="E405" s="1084"/>
      <c r="G405" s="1728" t="s">
        <v>935</v>
      </c>
      <c r="H405" s="1831"/>
      <c r="I405" s="1832"/>
      <c r="J405" s="1988"/>
      <c r="K405" s="1989"/>
      <c r="L405" s="1989"/>
      <c r="M405" s="1989"/>
      <c r="N405" s="1989"/>
      <c r="O405" s="1989"/>
      <c r="P405" s="1989"/>
      <c r="Q405" s="1989"/>
      <c r="R405" s="1989"/>
      <c r="S405" s="1989"/>
      <c r="T405" s="1989"/>
      <c r="U405" s="1989"/>
      <c r="V405" s="1989"/>
      <c r="W405" s="1989"/>
      <c r="X405" s="1989"/>
      <c r="Y405" s="1990"/>
      <c r="Z405" s="806"/>
      <c r="AA405" s="73"/>
      <c r="AB405" s="75"/>
      <c r="AC405" s="76"/>
      <c r="AD405" s="77"/>
    </row>
    <row r="406" spans="1:30" ht="13.2" customHeight="1">
      <c r="A406" s="80"/>
      <c r="B406" s="167"/>
      <c r="C406" s="286"/>
      <c r="D406" s="285"/>
      <c r="E406" s="80"/>
      <c r="G406" s="1739"/>
      <c r="H406" s="2034"/>
      <c r="I406" s="2035"/>
      <c r="J406" s="1991"/>
      <c r="K406" s="1992"/>
      <c r="L406" s="1992"/>
      <c r="M406" s="1992"/>
      <c r="N406" s="1992"/>
      <c r="O406" s="1992"/>
      <c r="P406" s="1992"/>
      <c r="Q406" s="1992"/>
      <c r="R406" s="1992"/>
      <c r="S406" s="1992"/>
      <c r="T406" s="1992"/>
      <c r="U406" s="1992"/>
      <c r="V406" s="1992"/>
      <c r="W406" s="1992"/>
      <c r="X406" s="1992"/>
      <c r="Y406" s="1993"/>
      <c r="Z406" s="806"/>
      <c r="AA406" s="73"/>
      <c r="AB406" s="75"/>
      <c r="AC406" s="76"/>
      <c r="AD406" s="77"/>
    </row>
    <row r="407" spans="1:30" ht="13.2" customHeight="1">
      <c r="A407" s="80"/>
      <c r="B407" s="167"/>
      <c r="C407" s="286"/>
      <c r="D407" s="285"/>
      <c r="E407" s="80"/>
      <c r="G407" s="1729"/>
      <c r="H407" s="2036"/>
      <c r="I407" s="2037"/>
      <c r="J407" s="1994"/>
      <c r="K407" s="1995"/>
      <c r="L407" s="1995"/>
      <c r="M407" s="1995"/>
      <c r="N407" s="1995"/>
      <c r="O407" s="1995"/>
      <c r="P407" s="1995"/>
      <c r="Q407" s="1995"/>
      <c r="R407" s="1995"/>
      <c r="S407" s="1995"/>
      <c r="T407" s="1995"/>
      <c r="U407" s="1995"/>
      <c r="V407" s="1995"/>
      <c r="W407" s="1995"/>
      <c r="X407" s="1995"/>
      <c r="Y407" s="1996"/>
      <c r="Z407" s="807"/>
      <c r="AA407" s="73"/>
      <c r="AB407" s="75"/>
      <c r="AC407" s="76"/>
      <c r="AD407" s="77"/>
    </row>
    <row r="408" spans="1:30" ht="13.2" customHeight="1">
      <c r="A408" s="80"/>
      <c r="B408" s="167"/>
      <c r="C408" s="286"/>
      <c r="D408" s="285"/>
      <c r="E408" s="80"/>
      <c r="G408" s="1481" t="s">
        <v>936</v>
      </c>
      <c r="H408" s="2029"/>
      <c r="I408" s="2029"/>
      <c r="J408" s="2030"/>
      <c r="K408" s="2030"/>
      <c r="L408" s="2030"/>
      <c r="M408" s="2030"/>
      <c r="N408" s="2030"/>
      <c r="O408" s="2030"/>
      <c r="P408" s="2030"/>
      <c r="Q408" s="2030"/>
      <c r="R408" s="2030"/>
      <c r="S408" s="2030"/>
      <c r="T408" s="2030"/>
      <c r="U408" s="2030"/>
      <c r="V408" s="2030"/>
      <c r="W408" s="2030"/>
      <c r="X408" s="2030"/>
      <c r="Y408" s="2030"/>
      <c r="Z408" s="807"/>
      <c r="AA408" s="73"/>
      <c r="AB408" s="75"/>
      <c r="AC408" s="76"/>
      <c r="AD408" s="77"/>
    </row>
    <row r="409" spans="1:30" ht="13.2" customHeight="1">
      <c r="A409" s="80"/>
      <c r="B409" s="167"/>
      <c r="C409" s="286"/>
      <c r="D409" s="285"/>
      <c r="E409" s="80"/>
      <c r="G409" s="1481"/>
      <c r="H409" s="2029"/>
      <c r="I409" s="2029"/>
      <c r="J409" s="2030"/>
      <c r="K409" s="2030"/>
      <c r="L409" s="2030"/>
      <c r="M409" s="2030"/>
      <c r="N409" s="2030"/>
      <c r="O409" s="2030"/>
      <c r="P409" s="2030"/>
      <c r="Q409" s="2030"/>
      <c r="R409" s="2030"/>
      <c r="S409" s="2030"/>
      <c r="T409" s="2030"/>
      <c r="U409" s="2030"/>
      <c r="V409" s="2030"/>
      <c r="W409" s="2030"/>
      <c r="X409" s="2030"/>
      <c r="Y409" s="2030"/>
      <c r="Z409" s="808"/>
      <c r="AB409" s="75"/>
      <c r="AC409" s="76"/>
      <c r="AD409" s="77"/>
    </row>
    <row r="410" spans="1:30" ht="13.2" customHeight="1">
      <c r="A410" s="80"/>
      <c r="B410" s="167"/>
      <c r="C410" s="286"/>
      <c r="D410" s="285"/>
      <c r="E410" s="80"/>
      <c r="G410" s="1481"/>
      <c r="H410" s="2029"/>
      <c r="I410" s="2029"/>
      <c r="J410" s="2030"/>
      <c r="K410" s="2030"/>
      <c r="L410" s="2030"/>
      <c r="M410" s="2030"/>
      <c r="N410" s="2030"/>
      <c r="O410" s="2030"/>
      <c r="P410" s="2030"/>
      <c r="Q410" s="2030"/>
      <c r="R410" s="2030"/>
      <c r="S410" s="2030"/>
      <c r="T410" s="2030"/>
      <c r="U410" s="2030"/>
      <c r="V410" s="2030"/>
      <c r="W410" s="2030"/>
      <c r="X410" s="2030"/>
      <c r="Y410" s="2030"/>
      <c r="Z410" s="808"/>
      <c r="AB410" s="75"/>
      <c r="AC410" s="76"/>
      <c r="AD410" s="77"/>
    </row>
    <row r="411" spans="1:30" ht="13.2" customHeight="1">
      <c r="A411" s="80"/>
      <c r="B411" s="167"/>
      <c r="C411" s="286"/>
      <c r="D411" s="285"/>
      <c r="E411" s="80"/>
      <c r="G411" s="314"/>
      <c r="H411" s="12"/>
      <c r="I411" s="12"/>
      <c r="J411" s="798"/>
      <c r="K411" s="798"/>
      <c r="L411" s="798"/>
      <c r="M411" s="798"/>
      <c r="N411" s="798"/>
      <c r="O411" s="798"/>
      <c r="P411" s="798"/>
      <c r="Q411" s="798"/>
      <c r="R411" s="798"/>
      <c r="S411" s="798"/>
      <c r="T411" s="798"/>
      <c r="U411" s="798"/>
      <c r="V411" s="798"/>
      <c r="W411" s="798"/>
      <c r="X411" s="798"/>
      <c r="Y411" s="798"/>
      <c r="Z411" s="808"/>
      <c r="AB411" s="75"/>
      <c r="AC411" s="76"/>
      <c r="AD411" s="77"/>
    </row>
    <row r="412" spans="1:30" ht="13.2" customHeight="1">
      <c r="A412" s="80"/>
      <c r="B412" s="119">
        <v>18</v>
      </c>
      <c r="C412" s="1986" t="s">
        <v>953</v>
      </c>
      <c r="D412" s="2031" t="s">
        <v>80</v>
      </c>
      <c r="E412" s="1084" t="s">
        <v>954</v>
      </c>
      <c r="G412" s="314"/>
      <c r="H412" s="1218" t="s">
        <v>955</v>
      </c>
      <c r="I412" s="1219"/>
      <c r="J412" s="1219"/>
      <c r="K412" s="1219"/>
      <c r="L412" s="1219"/>
      <c r="M412" s="1220"/>
      <c r="N412" s="1047" t="s">
        <v>943</v>
      </c>
      <c r="O412" s="1128"/>
      <c r="P412" s="1128"/>
      <c r="Q412" s="1048"/>
      <c r="R412" s="2032" t="s">
        <v>956</v>
      </c>
      <c r="S412" s="2033"/>
      <c r="T412" s="2033"/>
      <c r="U412" s="2033"/>
      <c r="V412" s="2033"/>
      <c r="W412" s="2033"/>
      <c r="X412" s="2033"/>
      <c r="Y412" s="2033"/>
      <c r="Z412" s="2033"/>
      <c r="AB412" s="75"/>
      <c r="AC412" s="76"/>
      <c r="AD412" s="77"/>
    </row>
    <row r="413" spans="1:30" ht="13.2" customHeight="1">
      <c r="A413" s="80"/>
      <c r="B413" s="167"/>
      <c r="C413" s="1986"/>
      <c r="D413" s="2031"/>
      <c r="E413" s="1084"/>
      <c r="G413" s="314"/>
      <c r="H413" s="567" t="s">
        <v>957</v>
      </c>
      <c r="I413" s="174"/>
      <c r="J413" s="174"/>
      <c r="K413" s="174"/>
      <c r="L413" s="174"/>
      <c r="M413" s="175"/>
      <c r="N413" s="1047" t="s">
        <v>98</v>
      </c>
      <c r="O413" s="1128"/>
      <c r="P413" s="1128"/>
      <c r="Q413" s="1048"/>
      <c r="R413" s="2032"/>
      <c r="S413" s="2033"/>
      <c r="T413" s="2033"/>
      <c r="U413" s="2033"/>
      <c r="V413" s="2033"/>
      <c r="W413" s="2033"/>
      <c r="X413" s="2033"/>
      <c r="Y413" s="2033"/>
      <c r="Z413" s="2033"/>
      <c r="AB413" s="75"/>
      <c r="AC413" s="76"/>
      <c r="AD413" s="77"/>
    </row>
    <row r="414" spans="1:30" ht="13.2" customHeight="1">
      <c r="A414" s="80"/>
      <c r="B414" s="167"/>
      <c r="C414" s="286"/>
      <c r="D414" s="809"/>
      <c r="E414" s="1084"/>
      <c r="G414" s="314"/>
      <c r="H414" s="12"/>
      <c r="I414" s="12"/>
      <c r="J414" s="798"/>
      <c r="K414" s="798"/>
      <c r="L414" s="798"/>
      <c r="M414" s="798"/>
      <c r="N414" s="798"/>
      <c r="O414" s="798"/>
      <c r="P414" s="798"/>
      <c r="Q414" s="798"/>
      <c r="R414" s="798"/>
      <c r="S414" s="798"/>
      <c r="T414" s="798"/>
      <c r="U414" s="798"/>
      <c r="V414" s="798"/>
      <c r="W414" s="798"/>
      <c r="X414" s="798"/>
      <c r="Y414" s="798"/>
      <c r="Z414" s="808"/>
      <c r="AB414" s="75"/>
      <c r="AC414" s="76"/>
      <c r="AD414" s="77"/>
    </row>
    <row r="415" spans="1:30" ht="13.2" customHeight="1">
      <c r="A415" s="80"/>
      <c r="B415" s="1"/>
      <c r="C415" s="810"/>
      <c r="D415" s="1"/>
      <c r="E415" s="1084"/>
      <c r="G415" s="1894" t="s">
        <v>49</v>
      </c>
      <c r="H415" s="1894"/>
      <c r="I415" s="1894"/>
      <c r="J415" s="1894"/>
      <c r="K415" s="1894"/>
      <c r="L415" s="1894"/>
      <c r="M415" s="1895"/>
      <c r="N415" s="1078" t="s">
        <v>50</v>
      </c>
      <c r="O415" s="1079"/>
      <c r="P415" s="1079"/>
      <c r="Q415" s="1079"/>
      <c r="R415" s="1079"/>
      <c r="S415" s="1079"/>
      <c r="T415" s="1079"/>
      <c r="U415" s="1079"/>
      <c r="V415" s="1080"/>
      <c r="AB415" s="1141" t="s">
        <v>256</v>
      </c>
      <c r="AC415" s="1142"/>
      <c r="AD415" s="1143"/>
    </row>
    <row r="416" spans="1:30" ht="13.2" customHeight="1">
      <c r="A416" s="80"/>
      <c r="B416" s="1"/>
      <c r="C416" s="1"/>
      <c r="D416" s="727"/>
      <c r="E416" s="1084"/>
      <c r="G416" s="1894"/>
      <c r="H416" s="1894"/>
      <c r="I416" s="1894"/>
      <c r="J416" s="1894"/>
      <c r="K416" s="1894"/>
      <c r="L416" s="1894"/>
      <c r="M416" s="1895"/>
      <c r="N416" s="1081"/>
      <c r="O416" s="1082"/>
      <c r="P416" s="1082"/>
      <c r="Q416" s="1082"/>
      <c r="R416" s="1082"/>
      <c r="S416" s="1082"/>
      <c r="T416" s="1082"/>
      <c r="U416" s="1082"/>
      <c r="V416" s="1083"/>
      <c r="AB416" s="1141"/>
      <c r="AC416" s="1142"/>
      <c r="AD416" s="1143"/>
    </row>
    <row r="417" spans="1:30" ht="13.2" customHeight="1">
      <c r="A417" s="80"/>
      <c r="B417" s="119"/>
      <c r="C417" s="577"/>
      <c r="D417" s="809"/>
      <c r="E417" s="1084"/>
      <c r="AB417" s="1141"/>
      <c r="AC417" s="1142"/>
      <c r="AD417" s="1143"/>
    </row>
    <row r="418" spans="1:30" ht="13.2" customHeight="1">
      <c r="A418" s="80"/>
      <c r="B418" s="119"/>
      <c r="C418" s="577"/>
      <c r="D418" s="811"/>
      <c r="E418" s="1084" t="s">
        <v>958</v>
      </c>
      <c r="H418" s="2026" t="s">
        <v>959</v>
      </c>
      <c r="I418" s="2026"/>
      <c r="J418" s="2026"/>
      <c r="K418" s="2026"/>
      <c r="L418" s="2026"/>
      <c r="M418" s="2026"/>
      <c r="N418" s="2026"/>
      <c r="O418" s="2026"/>
      <c r="P418" s="2026"/>
      <c r="Q418" s="2026"/>
      <c r="R418" s="1047" t="s">
        <v>98</v>
      </c>
      <c r="S418" s="1128"/>
      <c r="T418" s="1128"/>
      <c r="U418" s="1048"/>
      <c r="V418" s="515"/>
      <c r="W418" s="515"/>
      <c r="AB418" s="302"/>
      <c r="AC418" s="303"/>
      <c r="AD418" s="304"/>
    </row>
    <row r="419" spans="1:30" ht="13.2" customHeight="1">
      <c r="A419" s="80"/>
      <c r="B419" s="119"/>
      <c r="C419" s="577"/>
      <c r="D419" s="811"/>
      <c r="E419" s="1084"/>
      <c r="H419" s="582" t="s">
        <v>960</v>
      </c>
      <c r="I419" s="582"/>
      <c r="J419" s="582"/>
      <c r="K419" s="582"/>
      <c r="L419" s="582"/>
      <c r="M419" s="582"/>
      <c r="N419" s="1389"/>
      <c r="O419" s="1390"/>
      <c r="P419" s="1390"/>
      <c r="Q419" s="1390"/>
      <c r="R419" s="1390"/>
      <c r="S419" s="1390"/>
      <c r="T419" s="1390"/>
      <c r="U419" s="2027"/>
      <c r="AB419" s="150"/>
      <c r="AC419" s="151"/>
      <c r="AD419" s="152"/>
    </row>
    <row r="420" spans="1:30" ht="13.2" customHeight="1">
      <c r="A420" s="80"/>
      <c r="B420" s="119"/>
      <c r="C420" s="577"/>
      <c r="D420" s="289"/>
      <c r="E420" s="1084"/>
      <c r="G420" s="11" t="s">
        <v>961</v>
      </c>
      <c r="H420"/>
      <c r="I420"/>
      <c r="J420"/>
      <c r="K420"/>
      <c r="L420"/>
      <c r="M420"/>
      <c r="N420"/>
      <c r="O420"/>
      <c r="P420"/>
      <c r="Q420"/>
      <c r="R420"/>
      <c r="S420"/>
      <c r="T420"/>
      <c r="U420"/>
      <c r="V420"/>
      <c r="W420"/>
      <c r="X420"/>
      <c r="Y420"/>
      <c r="Z420"/>
      <c r="AB420" s="150"/>
      <c r="AC420" s="151"/>
      <c r="AD420" s="152"/>
    </row>
    <row r="421" spans="1:30" ht="13.2" customHeight="1">
      <c r="A421" s="80"/>
      <c r="B421" s="119"/>
      <c r="C421" s="577"/>
      <c r="D421" s="289"/>
      <c r="E421" s="1084"/>
      <c r="G421" s="2028" t="s">
        <v>962</v>
      </c>
      <c r="H421" s="2028"/>
      <c r="I421" s="2028"/>
      <c r="J421" s="2028"/>
      <c r="K421" s="2028"/>
      <c r="L421" s="2028"/>
      <c r="M421" s="2028"/>
      <c r="N421" s="2028"/>
      <c r="O421" s="2028"/>
      <c r="P421" s="2028"/>
      <c r="Q421" s="2028"/>
      <c r="R421" s="2028"/>
      <c r="S421" s="2028"/>
      <c r="T421" s="2028"/>
      <c r="U421" s="2028"/>
      <c r="V421" s="2028"/>
      <c r="W421" s="2028"/>
      <c r="X421" s="2028"/>
      <c r="Y421" s="2028"/>
      <c r="Z421" s="2028"/>
      <c r="AB421" s="150"/>
      <c r="AC421" s="151"/>
      <c r="AD421" s="152"/>
    </row>
    <row r="422" spans="1:30" ht="13.2" customHeight="1">
      <c r="A422" s="80"/>
      <c r="B422" s="119"/>
      <c r="C422" s="577"/>
      <c r="D422" s="289"/>
      <c r="E422" s="1084"/>
      <c r="G422" s="2028"/>
      <c r="H422" s="2028"/>
      <c r="I422" s="2028"/>
      <c r="J422" s="2028"/>
      <c r="K422" s="2028"/>
      <c r="L422" s="2028"/>
      <c r="M422" s="2028"/>
      <c r="N422" s="2028"/>
      <c r="O422" s="2028"/>
      <c r="P422" s="2028"/>
      <c r="Q422" s="2028"/>
      <c r="R422" s="2028"/>
      <c r="S422" s="2028"/>
      <c r="T422" s="2028"/>
      <c r="U422" s="2028"/>
      <c r="V422" s="2028"/>
      <c r="W422" s="2028"/>
      <c r="X422" s="2028"/>
      <c r="Y422" s="2028"/>
      <c r="Z422" s="2028"/>
      <c r="AB422" s="150"/>
      <c r="AC422" s="151"/>
      <c r="AD422" s="152"/>
    </row>
    <row r="423" spans="1:30" ht="13.2" customHeight="1">
      <c r="A423" s="80"/>
      <c r="B423" s="119"/>
      <c r="C423" s="577"/>
      <c r="D423" s="289"/>
      <c r="E423" s="80"/>
      <c r="G423" s="2028"/>
      <c r="H423" s="2028"/>
      <c r="I423" s="2028"/>
      <c r="J423" s="2028"/>
      <c r="K423" s="2028"/>
      <c r="L423" s="2028"/>
      <c r="M423" s="2028"/>
      <c r="N423" s="2028"/>
      <c r="O423" s="2028"/>
      <c r="P423" s="2028"/>
      <c r="Q423" s="2028"/>
      <c r="R423" s="2028"/>
      <c r="S423" s="2028"/>
      <c r="T423" s="2028"/>
      <c r="U423" s="2028"/>
      <c r="V423" s="2028"/>
      <c r="W423" s="2028"/>
      <c r="X423" s="2028"/>
      <c r="Y423" s="2028"/>
      <c r="Z423" s="2028"/>
      <c r="AB423" s="150"/>
      <c r="AC423" s="151"/>
      <c r="AD423" s="152"/>
    </row>
    <row r="424" spans="1:30" ht="13.2" customHeight="1">
      <c r="A424" s="80"/>
      <c r="B424" s="119"/>
      <c r="C424" s="577"/>
      <c r="D424" s="289"/>
      <c r="E424" s="80"/>
      <c r="G424" s="2028"/>
      <c r="H424" s="2028"/>
      <c r="I424" s="2028"/>
      <c r="J424" s="2028"/>
      <c r="K424" s="2028"/>
      <c r="L424" s="2028"/>
      <c r="M424" s="2028"/>
      <c r="N424" s="2028"/>
      <c r="O424" s="2028"/>
      <c r="P424" s="2028"/>
      <c r="Q424" s="2028"/>
      <c r="R424" s="2028"/>
      <c r="S424" s="2028"/>
      <c r="T424" s="2028"/>
      <c r="U424" s="2028"/>
      <c r="V424" s="2028"/>
      <c r="W424" s="2028"/>
      <c r="X424" s="2028"/>
      <c r="Y424" s="2028"/>
      <c r="Z424" s="2028"/>
      <c r="AB424" s="150"/>
      <c r="AC424" s="151"/>
      <c r="AD424" s="152"/>
    </row>
    <row r="425" spans="1:30" ht="13.2" customHeight="1">
      <c r="A425" s="80"/>
      <c r="B425" s="119"/>
      <c r="C425" s="577"/>
      <c r="D425" s="289"/>
      <c r="E425" s="80"/>
      <c r="G425" s="2016" t="s">
        <v>963</v>
      </c>
      <c r="H425" s="2017"/>
      <c r="I425" s="2017"/>
      <c r="J425" s="2017"/>
      <c r="K425" s="2017"/>
      <c r="L425" s="2017"/>
      <c r="M425" s="2017"/>
      <c r="N425" s="2017"/>
      <c r="O425" s="2017"/>
      <c r="P425" s="2019"/>
      <c r="Q425" s="2020" t="s">
        <v>964</v>
      </c>
      <c r="R425" s="2017"/>
      <c r="S425" s="2017"/>
      <c r="T425" s="2017"/>
      <c r="U425" s="2017"/>
      <c r="V425" s="2017"/>
      <c r="W425" s="2017"/>
      <c r="X425" s="2017"/>
      <c r="Y425" s="2017"/>
      <c r="Z425" s="2018"/>
      <c r="AB425" s="150"/>
      <c r="AC425" s="151"/>
      <c r="AD425" s="152"/>
    </row>
    <row r="426" spans="1:30" ht="13.2" customHeight="1">
      <c r="A426" s="80"/>
      <c r="B426" s="119"/>
      <c r="C426" s="577"/>
      <c r="D426" s="289"/>
      <c r="E426" s="80"/>
      <c r="G426" s="2016" t="s">
        <v>260</v>
      </c>
      <c r="H426" s="2017"/>
      <c r="I426" s="2017"/>
      <c r="J426" s="2017"/>
      <c r="K426" s="2018"/>
      <c r="L426" s="2016" t="s">
        <v>261</v>
      </c>
      <c r="M426" s="2017"/>
      <c r="N426" s="2017"/>
      <c r="O426" s="2017"/>
      <c r="P426" s="2019"/>
      <c r="Q426" s="2020" t="s">
        <v>260</v>
      </c>
      <c r="R426" s="2017"/>
      <c r="S426" s="2017"/>
      <c r="T426" s="2017"/>
      <c r="U426" s="2017"/>
      <c r="V426" s="2016" t="s">
        <v>261</v>
      </c>
      <c r="W426" s="2017"/>
      <c r="X426" s="2017"/>
      <c r="Y426" s="2017"/>
      <c r="Z426" s="2018"/>
      <c r="AB426" s="150"/>
      <c r="AC426" s="151"/>
      <c r="AD426" s="152"/>
    </row>
    <row r="427" spans="1:30" ht="13.2" customHeight="1">
      <c r="A427" s="80"/>
      <c r="B427" s="119"/>
      <c r="C427" s="577"/>
      <c r="D427" s="289"/>
      <c r="E427" s="80"/>
      <c r="G427" s="2016" t="s">
        <v>965</v>
      </c>
      <c r="H427" s="2017"/>
      <c r="I427" s="2017"/>
      <c r="J427" s="2017"/>
      <c r="K427" s="2018"/>
      <c r="L427" s="2016" t="s">
        <v>965</v>
      </c>
      <c r="M427" s="2017"/>
      <c r="N427" s="2017"/>
      <c r="O427" s="2017"/>
      <c r="P427" s="2019"/>
      <c r="Q427" s="2020" t="s">
        <v>965</v>
      </c>
      <c r="R427" s="2017"/>
      <c r="S427" s="2017"/>
      <c r="T427" s="2017"/>
      <c r="U427" s="2018"/>
      <c r="V427" s="2016" t="s">
        <v>965</v>
      </c>
      <c r="W427" s="2017"/>
      <c r="X427" s="2017"/>
      <c r="Y427" s="2017"/>
      <c r="Z427" s="2018"/>
      <c r="AB427" s="150"/>
      <c r="AC427" s="151"/>
      <c r="AD427" s="152"/>
    </row>
    <row r="428" spans="1:30" ht="13.2" customHeight="1">
      <c r="A428" s="80"/>
      <c r="B428" s="119"/>
      <c r="C428" s="577"/>
      <c r="D428" s="289"/>
      <c r="E428" s="80"/>
      <c r="G428" s="2021"/>
      <c r="H428" s="2022"/>
      <c r="I428" s="2022"/>
      <c r="J428" s="2022"/>
      <c r="K428" s="2023"/>
      <c r="L428" s="2021" t="s">
        <v>931</v>
      </c>
      <c r="M428" s="2022"/>
      <c r="N428" s="2022"/>
      <c r="O428" s="2022"/>
      <c r="P428" s="2024"/>
      <c r="Q428" s="2025"/>
      <c r="R428" s="2022"/>
      <c r="S428" s="2022"/>
      <c r="T428" s="2022"/>
      <c r="U428" s="2023"/>
      <c r="V428" s="2021"/>
      <c r="W428" s="2022"/>
      <c r="X428" s="2022"/>
      <c r="Y428" s="2022"/>
      <c r="Z428" s="2023"/>
      <c r="AB428" s="150"/>
      <c r="AC428" s="151"/>
      <c r="AD428" s="152"/>
    </row>
    <row r="429" spans="1:30" ht="13.2" customHeight="1">
      <c r="A429" s="80"/>
      <c r="B429" s="119"/>
      <c r="C429" s="577"/>
      <c r="D429" s="289"/>
      <c r="E429" s="80"/>
      <c r="G429" s="2006"/>
      <c r="H429" s="2007"/>
      <c r="I429" s="2007"/>
      <c r="J429" s="2007"/>
      <c r="K429" s="2008"/>
      <c r="L429" s="2006"/>
      <c r="M429" s="2007"/>
      <c r="N429" s="2007"/>
      <c r="O429" s="2007"/>
      <c r="P429" s="2009"/>
      <c r="Q429" s="2010"/>
      <c r="R429" s="2007"/>
      <c r="S429" s="2007"/>
      <c r="T429" s="2007"/>
      <c r="U429" s="2008"/>
      <c r="V429" s="2006"/>
      <c r="W429" s="2007"/>
      <c r="X429" s="2007"/>
      <c r="Y429" s="2007"/>
      <c r="Z429" s="2008"/>
      <c r="AB429" s="150"/>
      <c r="AC429" s="151"/>
      <c r="AD429" s="152"/>
    </row>
    <row r="430" spans="1:30" ht="13.2" customHeight="1">
      <c r="A430" s="80"/>
      <c r="B430" s="119"/>
      <c r="C430" s="577"/>
      <c r="D430" s="289"/>
      <c r="E430" s="80"/>
      <c r="G430" s="2006"/>
      <c r="H430" s="2007"/>
      <c r="I430" s="2007"/>
      <c r="J430" s="2007"/>
      <c r="K430" s="2008"/>
      <c r="L430" s="2006"/>
      <c r="M430" s="2007"/>
      <c r="N430" s="2007"/>
      <c r="O430" s="2007"/>
      <c r="P430" s="2009"/>
      <c r="Q430" s="2010"/>
      <c r="R430" s="2007"/>
      <c r="S430" s="2007"/>
      <c r="T430" s="2007"/>
      <c r="U430" s="2008"/>
      <c r="V430" s="2006"/>
      <c r="W430" s="2007"/>
      <c r="X430" s="2007"/>
      <c r="Y430" s="2007"/>
      <c r="Z430" s="2008"/>
      <c r="AB430" s="150"/>
      <c r="AC430" s="151"/>
      <c r="AD430" s="152"/>
    </row>
    <row r="431" spans="1:30" ht="13.2" customHeight="1">
      <c r="A431" s="80"/>
      <c r="B431" s="119"/>
      <c r="C431" s="577"/>
      <c r="D431" s="289"/>
      <c r="E431" s="80"/>
      <c r="G431" s="2006"/>
      <c r="H431" s="2007"/>
      <c r="I431" s="2007"/>
      <c r="J431" s="2007"/>
      <c r="K431" s="2008"/>
      <c r="L431" s="2006"/>
      <c r="M431" s="2007"/>
      <c r="N431" s="2007"/>
      <c r="O431" s="2007"/>
      <c r="P431" s="2009"/>
      <c r="Q431" s="2010"/>
      <c r="R431" s="2007"/>
      <c r="S431" s="2007"/>
      <c r="T431" s="2007"/>
      <c r="U431" s="2008"/>
      <c r="V431" s="2006"/>
      <c r="W431" s="2007"/>
      <c r="X431" s="2007"/>
      <c r="Y431" s="2007"/>
      <c r="Z431" s="2008"/>
      <c r="AB431" s="150"/>
      <c r="AC431" s="151"/>
      <c r="AD431" s="152"/>
    </row>
    <row r="432" spans="1:30" ht="13.2" customHeight="1">
      <c r="A432" s="80"/>
      <c r="B432" s="119"/>
      <c r="C432" s="577"/>
      <c r="D432" s="289"/>
      <c r="E432" s="80"/>
      <c r="G432" s="2006"/>
      <c r="H432" s="2007"/>
      <c r="I432" s="2007"/>
      <c r="J432" s="2007"/>
      <c r="K432" s="2008"/>
      <c r="L432" s="2006"/>
      <c r="M432" s="2007"/>
      <c r="N432" s="2007"/>
      <c r="O432" s="2007"/>
      <c r="P432" s="2009"/>
      <c r="Q432" s="2010"/>
      <c r="R432" s="2007"/>
      <c r="S432" s="2007"/>
      <c r="T432" s="2007"/>
      <c r="U432" s="2008"/>
      <c r="V432" s="2006"/>
      <c r="W432" s="2007"/>
      <c r="X432" s="2007"/>
      <c r="Y432" s="2007"/>
      <c r="Z432" s="2008"/>
      <c r="AB432" s="150"/>
      <c r="AC432" s="151"/>
      <c r="AD432" s="152"/>
    </row>
    <row r="433" spans="1:30" ht="13.2" customHeight="1">
      <c r="A433" s="80"/>
      <c r="B433" s="119"/>
      <c r="C433" s="577"/>
      <c r="D433" s="289"/>
      <c r="E433" s="80"/>
      <c r="G433" s="2006"/>
      <c r="H433" s="2007"/>
      <c r="I433" s="2007"/>
      <c r="J433" s="2007"/>
      <c r="K433" s="2008"/>
      <c r="L433" s="2006"/>
      <c r="M433" s="2007"/>
      <c r="N433" s="2007"/>
      <c r="O433" s="2007"/>
      <c r="P433" s="2009"/>
      <c r="Q433" s="2010"/>
      <c r="R433" s="2007"/>
      <c r="S433" s="2007"/>
      <c r="T433" s="2007"/>
      <c r="U433" s="2008"/>
      <c r="V433" s="2006"/>
      <c r="W433" s="2007"/>
      <c r="X433" s="2007"/>
      <c r="Y433" s="2007"/>
      <c r="Z433" s="2008"/>
      <c r="AB433" s="150"/>
      <c r="AC433" s="151"/>
      <c r="AD433" s="152"/>
    </row>
    <row r="434" spans="1:30" ht="13.2" customHeight="1">
      <c r="A434" s="80"/>
      <c r="B434" s="119"/>
      <c r="C434" s="577"/>
      <c r="D434" s="289"/>
      <c r="E434" s="80"/>
      <c r="G434" s="2006"/>
      <c r="H434" s="2007"/>
      <c r="I434" s="2007"/>
      <c r="J434" s="2007"/>
      <c r="K434" s="2008"/>
      <c r="L434" s="2006"/>
      <c r="M434" s="2007"/>
      <c r="N434" s="2007"/>
      <c r="O434" s="2007"/>
      <c r="P434" s="2009"/>
      <c r="Q434" s="2010"/>
      <c r="R434" s="2007"/>
      <c r="S434" s="2007"/>
      <c r="T434" s="2007"/>
      <c r="U434" s="2008"/>
      <c r="V434" s="2006"/>
      <c r="W434" s="2007"/>
      <c r="X434" s="2007"/>
      <c r="Y434" s="2007"/>
      <c r="Z434" s="2008"/>
      <c r="AB434" s="150"/>
      <c r="AC434" s="151"/>
      <c r="AD434" s="152"/>
    </row>
    <row r="435" spans="1:30" ht="13.2" customHeight="1">
      <c r="A435" s="80"/>
      <c r="B435" s="119"/>
      <c r="C435" s="577"/>
      <c r="D435" s="289"/>
      <c r="E435" s="80"/>
      <c r="G435" s="2006"/>
      <c r="H435" s="2007"/>
      <c r="I435" s="2007"/>
      <c r="J435" s="2007"/>
      <c r="K435" s="2008"/>
      <c r="L435" s="2006"/>
      <c r="M435" s="2007"/>
      <c r="N435" s="2007"/>
      <c r="O435" s="2007"/>
      <c r="P435" s="2009"/>
      <c r="Q435" s="2010"/>
      <c r="R435" s="2007"/>
      <c r="S435" s="2007"/>
      <c r="T435" s="2007"/>
      <c r="U435" s="2008"/>
      <c r="V435" s="2006"/>
      <c r="W435" s="2007"/>
      <c r="X435" s="2007"/>
      <c r="Y435" s="2007"/>
      <c r="Z435" s="2008"/>
      <c r="AB435" s="150"/>
      <c r="AC435" s="151"/>
      <c r="AD435" s="152"/>
    </row>
    <row r="436" spans="1:30" ht="13.2" customHeight="1">
      <c r="A436" s="80"/>
      <c r="B436" s="119"/>
      <c r="C436" s="577"/>
      <c r="D436" s="289"/>
      <c r="E436" s="80"/>
      <c r="G436" s="2006"/>
      <c r="H436" s="2007"/>
      <c r="I436" s="2007"/>
      <c r="J436" s="2007"/>
      <c r="K436" s="2008"/>
      <c r="L436" s="2006"/>
      <c r="M436" s="2007"/>
      <c r="N436" s="2007"/>
      <c r="O436" s="2007"/>
      <c r="P436" s="2009"/>
      <c r="Q436" s="2010"/>
      <c r="R436" s="2007"/>
      <c r="S436" s="2007"/>
      <c r="T436" s="2007"/>
      <c r="U436" s="2008"/>
      <c r="V436" s="2006"/>
      <c r="W436" s="2007"/>
      <c r="X436" s="2007"/>
      <c r="Y436" s="2007"/>
      <c r="Z436" s="2008"/>
      <c r="AB436" s="150"/>
      <c r="AC436" s="151"/>
      <c r="AD436" s="152"/>
    </row>
    <row r="437" spans="1:30" ht="13.2" customHeight="1">
      <c r="A437" s="80"/>
      <c r="B437" s="119"/>
      <c r="C437" s="577"/>
      <c r="D437" s="289"/>
      <c r="E437" s="80"/>
      <c r="G437" s="2006"/>
      <c r="H437" s="2007"/>
      <c r="I437" s="2007"/>
      <c r="J437" s="2007"/>
      <c r="K437" s="2008"/>
      <c r="L437" s="2006"/>
      <c r="M437" s="2007"/>
      <c r="N437" s="2007"/>
      <c r="O437" s="2007"/>
      <c r="P437" s="2009"/>
      <c r="Q437" s="2010"/>
      <c r="R437" s="2007"/>
      <c r="S437" s="2007"/>
      <c r="T437" s="2007"/>
      <c r="U437" s="2008"/>
      <c r="V437" s="2006"/>
      <c r="W437" s="2007"/>
      <c r="X437" s="2007"/>
      <c r="Y437" s="2007"/>
      <c r="Z437" s="2008"/>
      <c r="AB437" s="150"/>
      <c r="AC437" s="151"/>
      <c r="AD437" s="152"/>
    </row>
    <row r="438" spans="1:30" ht="13.2" customHeight="1">
      <c r="A438" s="80"/>
      <c r="B438" s="119"/>
      <c r="C438" s="577"/>
      <c r="D438" s="289"/>
      <c r="E438" s="80"/>
      <c r="G438" s="2006"/>
      <c r="H438" s="2007"/>
      <c r="I438" s="2007"/>
      <c r="J438" s="2007"/>
      <c r="K438" s="2008"/>
      <c r="L438" s="2006"/>
      <c r="M438" s="2007"/>
      <c r="N438" s="2007"/>
      <c r="O438" s="2007"/>
      <c r="P438" s="2009"/>
      <c r="Q438" s="2010"/>
      <c r="R438" s="2007"/>
      <c r="S438" s="2007"/>
      <c r="T438" s="2007"/>
      <c r="U438" s="2008"/>
      <c r="V438" s="2006"/>
      <c r="W438" s="2007"/>
      <c r="X438" s="2007"/>
      <c r="Y438" s="2007"/>
      <c r="Z438" s="2008"/>
      <c r="AB438" s="150"/>
      <c r="AC438" s="151"/>
      <c r="AD438" s="152"/>
    </row>
    <row r="439" spans="1:30" ht="13.2" customHeight="1">
      <c r="A439" s="80"/>
      <c r="B439" s="119"/>
      <c r="C439" s="577"/>
      <c r="D439" s="289"/>
      <c r="E439" s="80"/>
      <c r="G439" s="2006"/>
      <c r="H439" s="2007"/>
      <c r="I439" s="2007"/>
      <c r="J439" s="2007"/>
      <c r="K439" s="2008"/>
      <c r="L439" s="2006"/>
      <c r="M439" s="2007"/>
      <c r="N439" s="2007"/>
      <c r="O439" s="2007"/>
      <c r="P439" s="2009"/>
      <c r="Q439" s="2010"/>
      <c r="R439" s="2007"/>
      <c r="S439" s="2007"/>
      <c r="T439" s="2007"/>
      <c r="U439" s="2008"/>
      <c r="V439" s="2006"/>
      <c r="W439" s="2007"/>
      <c r="X439" s="2007"/>
      <c r="Y439" s="2007"/>
      <c r="Z439" s="2008"/>
      <c r="AB439" s="150"/>
      <c r="AC439" s="151"/>
      <c r="AD439" s="152"/>
    </row>
    <row r="440" spans="1:30" ht="13.2" customHeight="1">
      <c r="A440" s="80"/>
      <c r="B440" s="119"/>
      <c r="C440" s="577"/>
      <c r="D440" s="289"/>
      <c r="E440" s="80"/>
      <c r="G440" s="2006"/>
      <c r="H440" s="2007"/>
      <c r="I440" s="2007"/>
      <c r="J440" s="2007"/>
      <c r="K440" s="2008"/>
      <c r="L440" s="2006"/>
      <c r="M440" s="2007"/>
      <c r="N440" s="2007"/>
      <c r="O440" s="2007"/>
      <c r="P440" s="2009"/>
      <c r="Q440" s="2010"/>
      <c r="R440" s="2007"/>
      <c r="S440" s="2007"/>
      <c r="T440" s="2007"/>
      <c r="U440" s="2008"/>
      <c r="V440" s="2006"/>
      <c r="W440" s="2007"/>
      <c r="X440" s="2007"/>
      <c r="Y440" s="2007"/>
      <c r="Z440" s="2008"/>
      <c r="AB440" s="150"/>
      <c r="AC440" s="151"/>
      <c r="AD440" s="152"/>
    </row>
    <row r="441" spans="1:30" ht="13.2" customHeight="1">
      <c r="A441" s="91"/>
      <c r="B441" s="143"/>
      <c r="C441" s="812"/>
      <c r="D441" s="338"/>
      <c r="E441" s="91"/>
      <c r="F441" s="56"/>
      <c r="G441" s="2011"/>
      <c r="H441" s="2012"/>
      <c r="I441" s="2012"/>
      <c r="J441" s="2012"/>
      <c r="K441" s="2013"/>
      <c r="L441" s="2011"/>
      <c r="M441" s="2012"/>
      <c r="N441" s="2012"/>
      <c r="O441" s="2012"/>
      <c r="P441" s="2014"/>
      <c r="Q441" s="2015"/>
      <c r="R441" s="2012"/>
      <c r="S441" s="2012"/>
      <c r="T441" s="2012"/>
      <c r="U441" s="2013"/>
      <c r="V441" s="2011"/>
      <c r="W441" s="2012"/>
      <c r="X441" s="2012"/>
      <c r="Y441" s="2012"/>
      <c r="Z441" s="2013"/>
      <c r="AA441" s="56"/>
      <c r="AB441" s="168"/>
      <c r="AC441" s="169"/>
      <c r="AD441" s="170"/>
    </row>
    <row r="442" spans="1:30" ht="13.2" customHeight="1">
      <c r="A442" s="97"/>
      <c r="B442" s="347"/>
      <c r="C442" s="803"/>
      <c r="D442" s="813"/>
      <c r="E442" s="97"/>
      <c r="F442" s="102"/>
      <c r="G442" s="1508"/>
      <c r="H442" s="1508"/>
      <c r="I442" s="1508"/>
      <c r="J442" s="1508"/>
      <c r="K442" s="1508"/>
      <c r="L442" s="1508"/>
      <c r="M442" s="1508"/>
      <c r="N442" s="1508"/>
      <c r="O442" s="1508"/>
      <c r="P442" s="1508"/>
      <c r="Q442" s="1508"/>
      <c r="R442" s="1508"/>
      <c r="S442" s="1508"/>
      <c r="T442" s="1508"/>
      <c r="U442" s="1508"/>
      <c r="V442" s="1508"/>
      <c r="W442" s="1508"/>
      <c r="X442" s="1508"/>
      <c r="Y442" s="1508"/>
      <c r="Z442" s="1508"/>
      <c r="AA442" s="103"/>
      <c r="AB442" s="814"/>
      <c r="AC442" s="815"/>
      <c r="AD442" s="816"/>
    </row>
    <row r="443" spans="1:30" ht="13.2" customHeight="1">
      <c r="A443" s="80"/>
      <c r="B443" s="119"/>
      <c r="C443" s="577"/>
      <c r="D443" s="289"/>
      <c r="E443" s="80"/>
      <c r="F443" s="172"/>
      <c r="G443" s="1999" t="s">
        <v>966</v>
      </c>
      <c r="H443" s="2000"/>
      <c r="I443" s="2000"/>
      <c r="J443" s="2000"/>
      <c r="K443" s="2000"/>
      <c r="L443" s="2000"/>
      <c r="M443" s="2000"/>
      <c r="N443" s="2000"/>
      <c r="O443" s="2000"/>
      <c r="P443" s="2000"/>
      <c r="Q443" s="2000"/>
      <c r="R443" s="2000"/>
      <c r="S443" s="2000"/>
      <c r="T443" s="2000"/>
      <c r="U443" s="2000"/>
      <c r="V443" s="2001"/>
      <c r="W443" s="1269" t="s">
        <v>98</v>
      </c>
      <c r="X443" s="2005"/>
      <c r="Y443" s="2005"/>
      <c r="Z443" s="1270"/>
      <c r="AA443" s="172"/>
      <c r="AB443" s="1141"/>
      <c r="AC443" s="1142"/>
      <c r="AD443" s="1143"/>
    </row>
    <row r="444" spans="1:30" ht="13.2" customHeight="1">
      <c r="A444" s="80"/>
      <c r="B444" s="119"/>
      <c r="C444" s="290"/>
      <c r="D444" s="289"/>
      <c r="E444" s="80"/>
      <c r="G444" s="2002"/>
      <c r="H444" s="2003"/>
      <c r="I444" s="2003"/>
      <c r="J444" s="2003"/>
      <c r="K444" s="2003"/>
      <c r="L444" s="2003"/>
      <c r="M444" s="2003"/>
      <c r="N444" s="2003"/>
      <c r="O444" s="2003"/>
      <c r="P444" s="2003"/>
      <c r="Q444" s="2003"/>
      <c r="R444" s="2003"/>
      <c r="S444" s="2003"/>
      <c r="T444" s="2003"/>
      <c r="U444" s="2003"/>
      <c r="V444" s="2004"/>
      <c r="W444" s="1271"/>
      <c r="X444" s="1918"/>
      <c r="Y444" s="1918"/>
      <c r="Z444" s="1272"/>
      <c r="AB444" s="1141"/>
      <c r="AC444" s="1142"/>
      <c r="AD444" s="1143"/>
    </row>
    <row r="445" spans="1:30" ht="13.2" customHeight="1">
      <c r="A445" s="80"/>
      <c r="B445" s="119"/>
      <c r="C445" s="290"/>
      <c r="D445" s="289"/>
      <c r="E445" s="80"/>
      <c r="AB445" s="1141"/>
      <c r="AC445" s="1142"/>
      <c r="AD445" s="1143"/>
    </row>
    <row r="446" spans="1:30" ht="13.2" customHeight="1">
      <c r="A446" s="80"/>
      <c r="B446" s="119"/>
      <c r="C446" s="290"/>
      <c r="D446" s="289"/>
      <c r="E446" s="80"/>
      <c r="G446" s="1983" t="s">
        <v>967</v>
      </c>
      <c r="H446" s="1983"/>
      <c r="I446" s="1983"/>
      <c r="J446" s="1983"/>
      <c r="K446" s="1983"/>
      <c r="L446" s="1983"/>
      <c r="M446" s="1983"/>
      <c r="N446" s="1983"/>
      <c r="O446" s="1983"/>
      <c r="P446" s="1983"/>
      <c r="Q446" s="1983"/>
      <c r="R446" s="1983"/>
      <c r="S446" s="1983"/>
      <c r="T446" s="1983"/>
      <c r="U446" s="1983"/>
      <c r="V446" s="1983"/>
      <c r="W446" s="1983"/>
      <c r="X446" s="1983"/>
      <c r="Y446" s="1983"/>
      <c r="Z446" s="1983"/>
      <c r="AA446" s="1984"/>
      <c r="AB446" s="164"/>
      <c r="AC446" s="165"/>
      <c r="AD446" s="166"/>
    </row>
    <row r="447" spans="1:30" ht="13.2" customHeight="1">
      <c r="A447" s="80"/>
      <c r="B447" s="119"/>
      <c r="C447" s="290"/>
      <c r="D447" s="289"/>
      <c r="E447" s="80"/>
      <c r="G447" s="1983"/>
      <c r="H447" s="1983"/>
      <c r="I447" s="1983"/>
      <c r="J447" s="1983"/>
      <c r="K447" s="1983"/>
      <c r="L447" s="1983"/>
      <c r="M447" s="1983"/>
      <c r="N447" s="1983"/>
      <c r="O447" s="1983"/>
      <c r="P447" s="1983"/>
      <c r="Q447" s="1983"/>
      <c r="R447" s="1983"/>
      <c r="S447" s="1983"/>
      <c r="T447" s="1983"/>
      <c r="U447" s="1983"/>
      <c r="V447" s="1983"/>
      <c r="W447" s="1983"/>
      <c r="X447" s="1983"/>
      <c r="Y447" s="1983"/>
      <c r="Z447" s="1983"/>
      <c r="AA447" s="1984"/>
      <c r="AB447" s="164"/>
      <c r="AC447" s="165"/>
      <c r="AD447" s="166"/>
    </row>
    <row r="448" spans="1:30" ht="13.2" customHeight="1">
      <c r="A448" s="80"/>
      <c r="B448" s="119"/>
      <c r="C448" s="290"/>
      <c r="D448" s="289"/>
      <c r="E448" s="80"/>
      <c r="G448" s="1497"/>
      <c r="H448" s="1920"/>
      <c r="I448" s="1920"/>
      <c r="J448" s="1920"/>
      <c r="K448" s="1920"/>
      <c r="L448" s="1920"/>
      <c r="M448" s="1920"/>
      <c r="N448" s="1920"/>
      <c r="O448" s="1920"/>
      <c r="P448" s="1920"/>
      <c r="Q448" s="1920"/>
      <c r="R448" s="1920"/>
      <c r="S448" s="1920"/>
      <c r="T448" s="1920"/>
      <c r="U448" s="1920"/>
      <c r="V448" s="1920"/>
      <c r="W448" s="1920"/>
      <c r="X448" s="1920"/>
      <c r="Y448" s="1920"/>
      <c r="Z448" s="1921"/>
      <c r="AB448" s="164"/>
      <c r="AC448" s="165"/>
      <c r="AD448" s="166"/>
    </row>
    <row r="449" spans="1:51" ht="13.2" customHeight="1">
      <c r="A449" s="80"/>
      <c r="B449" s="119"/>
      <c r="C449" s="290"/>
      <c r="D449" s="289"/>
      <c r="E449" s="80"/>
      <c r="G449" s="1922"/>
      <c r="H449" s="1923"/>
      <c r="I449" s="1923"/>
      <c r="J449" s="1923"/>
      <c r="K449" s="1923"/>
      <c r="L449" s="1923"/>
      <c r="M449" s="1923"/>
      <c r="N449" s="1923"/>
      <c r="O449" s="1923"/>
      <c r="P449" s="1923"/>
      <c r="Q449" s="1923"/>
      <c r="R449" s="1923"/>
      <c r="S449" s="1923"/>
      <c r="T449" s="1923"/>
      <c r="U449" s="1923"/>
      <c r="V449" s="1923"/>
      <c r="W449" s="1923"/>
      <c r="X449" s="1923"/>
      <c r="Y449" s="1923"/>
      <c r="Z449" s="1924"/>
      <c r="AB449" s="164"/>
      <c r="AC449" s="165"/>
      <c r="AD449" s="166"/>
    </row>
    <row r="450" spans="1:51" ht="13.2" customHeight="1">
      <c r="A450" s="80"/>
      <c r="B450" s="119"/>
      <c r="C450" s="290"/>
      <c r="D450" s="289"/>
      <c r="E450" s="80"/>
      <c r="G450" s="1925"/>
      <c r="H450" s="1926"/>
      <c r="I450" s="1926"/>
      <c r="J450" s="1926"/>
      <c r="K450" s="1926"/>
      <c r="L450" s="1926"/>
      <c r="M450" s="1926"/>
      <c r="N450" s="1926"/>
      <c r="O450" s="1926"/>
      <c r="P450" s="1926"/>
      <c r="Q450" s="1926"/>
      <c r="R450" s="1926"/>
      <c r="S450" s="1926"/>
      <c r="T450" s="1926"/>
      <c r="U450" s="1926"/>
      <c r="V450" s="1926"/>
      <c r="W450" s="1926"/>
      <c r="X450" s="1926"/>
      <c r="Y450" s="1926"/>
      <c r="Z450" s="1927"/>
      <c r="AB450" s="164"/>
      <c r="AC450" s="165"/>
      <c r="AD450" s="166"/>
    </row>
    <row r="451" spans="1:51" ht="13.2" customHeight="1">
      <c r="A451" s="80"/>
      <c r="B451" s="119"/>
      <c r="C451" s="286"/>
      <c r="D451" s="285"/>
      <c r="E451" s="80"/>
      <c r="G451" s="1153" t="s">
        <v>968</v>
      </c>
      <c r="H451" s="1153"/>
      <c r="I451" s="1153"/>
      <c r="J451" s="1153"/>
      <c r="K451" s="1153"/>
      <c r="L451" s="1153"/>
      <c r="M451" s="1153"/>
      <c r="N451" s="1153"/>
      <c r="O451" s="1153"/>
      <c r="P451" s="1153"/>
      <c r="Q451" s="1153"/>
      <c r="R451" s="1153"/>
      <c r="S451" s="1153"/>
      <c r="T451" s="1153"/>
      <c r="U451" s="1153"/>
      <c r="V451" s="1153"/>
      <c r="W451" s="1153"/>
      <c r="X451" s="1153"/>
      <c r="Y451" s="1153"/>
      <c r="Z451" s="1153"/>
      <c r="AA451" s="1987"/>
      <c r="AB451" s="164"/>
      <c r="AC451" s="165"/>
      <c r="AD451" s="166"/>
    </row>
    <row r="452" spans="1:51" ht="13.2" customHeight="1">
      <c r="A452" s="80"/>
      <c r="B452" s="119"/>
      <c r="C452" s="286"/>
      <c r="D452" s="285"/>
      <c r="E452" s="80"/>
      <c r="G452" s="1988"/>
      <c r="H452" s="1989"/>
      <c r="I452" s="1989"/>
      <c r="J452" s="1989"/>
      <c r="K452" s="1989"/>
      <c r="L452" s="1989"/>
      <c r="M452" s="1989"/>
      <c r="N452" s="1989"/>
      <c r="O452" s="1989"/>
      <c r="P452" s="1989"/>
      <c r="Q452" s="1989"/>
      <c r="R452" s="1989"/>
      <c r="S452" s="1989"/>
      <c r="T452" s="1989"/>
      <c r="U452" s="1989"/>
      <c r="V452" s="1989"/>
      <c r="W452" s="1989"/>
      <c r="X452" s="1989"/>
      <c r="Y452" s="1989"/>
      <c r="Z452" s="1990"/>
      <c r="AB452" s="164"/>
      <c r="AC452" s="165"/>
      <c r="AD452" s="166"/>
    </row>
    <row r="453" spans="1:51" ht="13.2" customHeight="1">
      <c r="A453" s="80"/>
      <c r="B453" s="119"/>
      <c r="C453" s="286"/>
      <c r="D453" s="285"/>
      <c r="E453" s="84"/>
      <c r="G453" s="1991"/>
      <c r="H453" s="1992"/>
      <c r="I453" s="1992"/>
      <c r="J453" s="1992"/>
      <c r="K453" s="1992"/>
      <c r="L453" s="1992"/>
      <c r="M453" s="1992"/>
      <c r="N453" s="1992"/>
      <c r="O453" s="1992"/>
      <c r="P453" s="1992"/>
      <c r="Q453" s="1992"/>
      <c r="R453" s="1992"/>
      <c r="S453" s="1992"/>
      <c r="T453" s="1992"/>
      <c r="U453" s="1992"/>
      <c r="V453" s="1992"/>
      <c r="W453" s="1992"/>
      <c r="X453" s="1992"/>
      <c r="Y453" s="1992"/>
      <c r="Z453" s="1993"/>
      <c r="AB453" s="164"/>
      <c r="AC453" s="165"/>
      <c r="AD453" s="166"/>
    </row>
    <row r="454" spans="1:51" ht="13.2" customHeight="1">
      <c r="A454" s="80"/>
      <c r="B454" s="119"/>
      <c r="C454" s="326"/>
      <c r="D454" s="285"/>
      <c r="E454" s="84"/>
      <c r="F454" s="172"/>
      <c r="G454" s="1994"/>
      <c r="H454" s="1995"/>
      <c r="I454" s="1995"/>
      <c r="J454" s="1995"/>
      <c r="K454" s="1995"/>
      <c r="L454" s="1995"/>
      <c r="M454" s="1995"/>
      <c r="N454" s="1995"/>
      <c r="O454" s="1995"/>
      <c r="P454" s="1995"/>
      <c r="Q454" s="1995"/>
      <c r="R454" s="1995"/>
      <c r="S454" s="1995"/>
      <c r="T454" s="1995"/>
      <c r="U454" s="1995"/>
      <c r="V454" s="1995"/>
      <c r="W454" s="1995"/>
      <c r="X454" s="1995"/>
      <c r="Y454" s="1995"/>
      <c r="Z454" s="1996"/>
      <c r="AB454" s="164"/>
      <c r="AC454" s="165"/>
      <c r="AD454" s="166"/>
    </row>
    <row r="455" spans="1:51" ht="13.2" customHeight="1">
      <c r="A455" s="84"/>
      <c r="B455" s="155"/>
      <c r="C455" s="291"/>
      <c r="D455" s="292"/>
      <c r="E455" s="123"/>
      <c r="F455" s="90"/>
      <c r="G455" s="67"/>
      <c r="H455" s="67"/>
      <c r="I455" s="67"/>
      <c r="J455" s="67"/>
      <c r="K455" s="67"/>
      <c r="L455" s="67"/>
      <c r="M455" s="67"/>
      <c r="N455" s="67"/>
      <c r="O455" s="67"/>
      <c r="P455" s="67"/>
      <c r="Q455" s="67"/>
      <c r="R455" s="67"/>
      <c r="S455" s="67"/>
      <c r="T455" s="67"/>
      <c r="U455" s="67"/>
      <c r="V455" s="67"/>
      <c r="W455" s="67"/>
      <c r="X455" s="67"/>
      <c r="Y455" s="67"/>
      <c r="Z455" s="67"/>
      <c r="AA455" s="156"/>
      <c r="AB455" s="164"/>
      <c r="AC455" s="165"/>
      <c r="AD455" s="166"/>
    </row>
    <row r="456" spans="1:51" ht="13.2" customHeight="1">
      <c r="A456" s="1084" t="s">
        <v>969</v>
      </c>
      <c r="B456" s="119">
        <v>19</v>
      </c>
      <c r="C456" s="1997" t="s">
        <v>970</v>
      </c>
      <c r="D456" s="1998" t="s">
        <v>157</v>
      </c>
      <c r="E456" s="1084" t="s">
        <v>971</v>
      </c>
      <c r="G456" s="1894" t="s">
        <v>49</v>
      </c>
      <c r="H456" s="1894"/>
      <c r="I456" s="1894"/>
      <c r="J456" s="1894"/>
      <c r="K456" s="1894"/>
      <c r="L456" s="1894"/>
      <c r="M456" s="1895"/>
      <c r="N456" s="1078" t="s">
        <v>50</v>
      </c>
      <c r="O456" s="1079"/>
      <c r="P456" s="1079"/>
      <c r="Q456" s="1079"/>
      <c r="R456" s="1079"/>
      <c r="S456" s="1079"/>
      <c r="T456" s="1079"/>
      <c r="U456" s="1079"/>
      <c r="V456" s="1080"/>
      <c r="AB456" s="1141" t="s">
        <v>818</v>
      </c>
      <c r="AC456" s="1142"/>
      <c r="AD456" s="1143"/>
    </row>
    <row r="457" spans="1:51" ht="13.2" customHeight="1">
      <c r="A457" s="1084"/>
      <c r="B457" s="74"/>
      <c r="C457" s="1997"/>
      <c r="D457" s="1998"/>
      <c r="E457" s="1084"/>
      <c r="G457" s="1894"/>
      <c r="H457" s="1894"/>
      <c r="I457" s="1894"/>
      <c r="J457" s="1894"/>
      <c r="K457" s="1894"/>
      <c r="L457" s="1894"/>
      <c r="M457" s="1895"/>
      <c r="N457" s="1081"/>
      <c r="O457" s="1082"/>
      <c r="P457" s="1082"/>
      <c r="Q457" s="1082"/>
      <c r="R457" s="1082"/>
      <c r="S457" s="1082"/>
      <c r="T457" s="1082"/>
      <c r="U457" s="1082"/>
      <c r="V457" s="1083"/>
      <c r="AB457" s="1141"/>
      <c r="AC457" s="1142"/>
      <c r="AD457" s="1143"/>
    </row>
    <row r="458" spans="1:51" ht="13.2" customHeight="1">
      <c r="A458" s="80"/>
      <c r="B458" s="766"/>
      <c r="C458" s="1997"/>
      <c r="D458" s="285"/>
      <c r="E458" s="1084"/>
      <c r="AB458" s="150"/>
      <c r="AC458" s="151"/>
      <c r="AD458" s="152"/>
      <c r="AF458" s="26"/>
      <c r="AG458" s="26"/>
      <c r="AH458" s="26"/>
      <c r="AI458" s="26"/>
      <c r="AJ458" s="26"/>
      <c r="AK458" s="26"/>
      <c r="AL458" s="26"/>
      <c r="AM458" s="26"/>
      <c r="AN458" s="26"/>
      <c r="AO458" s="26"/>
      <c r="AP458" s="26"/>
      <c r="AQ458" s="26"/>
      <c r="AR458" s="26"/>
      <c r="AS458" s="26"/>
      <c r="AT458" s="26"/>
      <c r="AU458" s="26"/>
      <c r="AV458" s="26"/>
      <c r="AW458" s="26"/>
      <c r="AX458" s="26"/>
      <c r="AY458" s="26"/>
    </row>
    <row r="459" spans="1:51" ht="13.2" customHeight="1">
      <c r="A459" s="80"/>
      <c r="B459" s="766"/>
      <c r="C459" s="286"/>
      <c r="D459" s="285"/>
      <c r="E459" s="1084"/>
      <c r="AB459" s="150"/>
      <c r="AC459" s="151"/>
      <c r="AD459" s="152"/>
      <c r="AF459" s="26"/>
      <c r="AG459" s="26"/>
      <c r="AH459" s="26"/>
      <c r="AI459" s="26"/>
      <c r="AJ459" s="26"/>
      <c r="AK459" s="26"/>
      <c r="AL459" s="26"/>
      <c r="AM459" s="26"/>
      <c r="AN459" s="26"/>
      <c r="AO459" s="26"/>
      <c r="AP459" s="26"/>
      <c r="AQ459" s="26"/>
      <c r="AR459" s="26"/>
      <c r="AS459" s="26"/>
      <c r="AT459" s="26"/>
      <c r="AU459" s="26"/>
      <c r="AV459" s="26"/>
      <c r="AW459" s="26"/>
      <c r="AX459" s="26"/>
      <c r="AY459" s="26"/>
    </row>
    <row r="460" spans="1:51" ht="13.2" customHeight="1">
      <c r="A460" s="80"/>
      <c r="B460" s="766"/>
      <c r="C460" s="286"/>
      <c r="D460" s="285"/>
      <c r="E460" s="1084"/>
      <c r="AB460" s="150"/>
      <c r="AC460" s="151"/>
      <c r="AD460" s="152"/>
      <c r="AF460" s="26"/>
      <c r="AG460" s="26"/>
      <c r="AH460" s="26"/>
      <c r="AI460" s="26"/>
      <c r="AJ460" s="26"/>
      <c r="AK460" s="26"/>
      <c r="AL460" s="26"/>
      <c r="AM460" s="26"/>
      <c r="AN460" s="26"/>
      <c r="AO460" s="26"/>
      <c r="AP460" s="26"/>
      <c r="AQ460" s="26"/>
      <c r="AR460" s="26"/>
      <c r="AS460" s="26"/>
      <c r="AT460" s="26"/>
      <c r="AU460" s="26"/>
      <c r="AV460" s="26"/>
      <c r="AW460" s="26"/>
      <c r="AX460" s="26"/>
      <c r="AY460" s="26"/>
    </row>
    <row r="461" spans="1:51" ht="13.2" customHeight="1">
      <c r="A461" s="80"/>
      <c r="B461" s="766"/>
      <c r="C461" s="286"/>
      <c r="D461" s="285"/>
      <c r="E461" s="80"/>
      <c r="AB461" s="150"/>
      <c r="AC461" s="151"/>
      <c r="AD461" s="152"/>
      <c r="AF461" s="26"/>
      <c r="AG461" s="26"/>
      <c r="AH461" s="26"/>
      <c r="AI461" s="26"/>
      <c r="AJ461" s="26"/>
      <c r="AK461" s="26"/>
      <c r="AL461" s="26"/>
      <c r="AM461" s="26"/>
      <c r="AN461" s="26"/>
      <c r="AO461" s="26"/>
      <c r="AP461" s="26"/>
      <c r="AQ461" s="26"/>
      <c r="AR461" s="26"/>
      <c r="AS461" s="26"/>
      <c r="AT461" s="26"/>
      <c r="AU461" s="26"/>
      <c r="AV461" s="26"/>
      <c r="AW461" s="26"/>
      <c r="AX461" s="26"/>
      <c r="AY461" s="26"/>
    </row>
    <row r="462" spans="1:51" ht="13.2" customHeight="1">
      <c r="A462" s="80"/>
      <c r="B462" s="766"/>
      <c r="C462" s="286"/>
      <c r="D462" s="285"/>
      <c r="E462" s="80"/>
      <c r="G462" s="1983" t="s">
        <v>972</v>
      </c>
      <c r="H462" s="1983"/>
      <c r="I462" s="1983"/>
      <c r="J462" s="1983"/>
      <c r="K462" s="1983"/>
      <c r="L462" s="1983"/>
      <c r="M462" s="1983"/>
      <c r="N462" s="1983"/>
      <c r="O462" s="1983"/>
      <c r="P462" s="1983"/>
      <c r="Q462" s="1983"/>
      <c r="R462" s="1983"/>
      <c r="S462" s="1983"/>
      <c r="T462" s="1983"/>
      <c r="U462" s="1983"/>
      <c r="V462" s="1983"/>
      <c r="W462" s="1983"/>
      <c r="X462" s="1983"/>
      <c r="Y462" s="1983"/>
      <c r="Z462" s="1983"/>
      <c r="AA462" s="1984"/>
      <c r="AB462" s="150"/>
      <c r="AC462" s="151"/>
      <c r="AD462" s="152"/>
      <c r="AF462" s="26"/>
      <c r="AG462" s="26"/>
      <c r="AH462" s="26"/>
      <c r="AI462" s="26"/>
      <c r="AJ462" s="26"/>
      <c r="AK462" s="26"/>
      <c r="AL462" s="26"/>
      <c r="AM462" s="26"/>
      <c r="AN462" s="26"/>
      <c r="AO462" s="26"/>
      <c r="AP462" s="26"/>
      <c r="AQ462" s="26"/>
      <c r="AR462" s="26"/>
      <c r="AS462" s="26"/>
      <c r="AT462" s="26"/>
      <c r="AU462" s="26"/>
      <c r="AV462" s="26"/>
      <c r="AW462" s="26"/>
      <c r="AX462" s="26"/>
      <c r="AY462" s="26"/>
    </row>
    <row r="463" spans="1:51" ht="13.2" customHeight="1">
      <c r="A463" s="1985"/>
      <c r="B463" s="119">
        <v>20</v>
      </c>
      <c r="C463" s="1986" t="s">
        <v>973</v>
      </c>
      <c r="D463" s="285" t="s">
        <v>157</v>
      </c>
      <c r="E463" s="1084" t="s">
        <v>974</v>
      </c>
      <c r="G463" s="1983"/>
      <c r="H463" s="1983"/>
      <c r="I463" s="1983"/>
      <c r="J463" s="1983"/>
      <c r="K463" s="1983"/>
      <c r="L463" s="1983"/>
      <c r="M463" s="1983"/>
      <c r="N463" s="1983"/>
      <c r="O463" s="1983"/>
      <c r="P463" s="1983"/>
      <c r="Q463" s="1983"/>
      <c r="R463" s="1983"/>
      <c r="S463" s="1983"/>
      <c r="T463" s="1983"/>
      <c r="U463" s="1983"/>
      <c r="V463" s="1983"/>
      <c r="W463" s="1983"/>
      <c r="X463" s="1983"/>
      <c r="Y463" s="1983"/>
      <c r="Z463" s="1983"/>
      <c r="AA463" s="1984"/>
      <c r="AB463" s="1141" t="s">
        <v>805</v>
      </c>
      <c r="AC463" s="1142"/>
      <c r="AD463" s="1143"/>
    </row>
    <row r="464" spans="1:51" ht="13.2" customHeight="1">
      <c r="A464" s="1985"/>
      <c r="B464" s="74"/>
      <c r="C464" s="1986"/>
      <c r="D464" s="285"/>
      <c r="E464" s="1084"/>
      <c r="G464" s="1931" t="s">
        <v>806</v>
      </c>
      <c r="H464" s="1931"/>
      <c r="I464" s="1931"/>
      <c r="J464" s="1931"/>
      <c r="K464" s="1931"/>
      <c r="L464" s="1931"/>
      <c r="M464" s="1932"/>
      <c r="N464" s="1076" t="s">
        <v>807</v>
      </c>
      <c r="O464" s="1076"/>
      <c r="P464" s="1076"/>
      <c r="Q464" s="1076"/>
      <c r="R464" s="1076"/>
      <c r="S464" s="1076"/>
      <c r="T464" s="1076"/>
      <c r="U464" s="1076"/>
      <c r="V464" s="1076"/>
      <c r="W464" s="1076"/>
      <c r="X464" s="1076"/>
      <c r="Y464" s="1076"/>
      <c r="Z464" s="1076"/>
      <c r="AB464" s="1141"/>
      <c r="AC464" s="1142"/>
      <c r="AD464" s="1143"/>
    </row>
    <row r="465" spans="1:30" ht="13.2" customHeight="1">
      <c r="A465" s="1985"/>
      <c r="B465" s="766"/>
      <c r="C465" s="1986"/>
      <c r="D465" s="285"/>
      <c r="E465" s="1084"/>
      <c r="G465" s="1931"/>
      <c r="H465" s="1931"/>
      <c r="I465" s="1931"/>
      <c r="J465" s="1931"/>
      <c r="K465" s="1931"/>
      <c r="L465" s="1931"/>
      <c r="M465" s="1932"/>
      <c r="N465" s="1076"/>
      <c r="O465" s="1076"/>
      <c r="P465" s="1076"/>
      <c r="Q465" s="1076"/>
      <c r="R465" s="1076"/>
      <c r="S465" s="1076"/>
      <c r="T465" s="1076"/>
      <c r="U465" s="1076"/>
      <c r="V465" s="1076"/>
      <c r="W465" s="1076"/>
      <c r="X465" s="1076"/>
      <c r="Y465" s="1076"/>
      <c r="Z465" s="1076"/>
      <c r="AB465" s="164"/>
      <c r="AC465" s="165"/>
      <c r="AD465" s="166"/>
    </row>
    <row r="466" spans="1:30" ht="13.2" customHeight="1">
      <c r="A466" s="84"/>
      <c r="B466" s="766"/>
      <c r="C466" s="1986"/>
      <c r="D466" s="285"/>
      <c r="E466" s="1084"/>
      <c r="AB466" s="164"/>
      <c r="AC466" s="165"/>
      <c r="AD466" s="166"/>
    </row>
    <row r="467" spans="1:30" ht="13.2" customHeight="1">
      <c r="A467" s="84"/>
      <c r="B467" s="766"/>
      <c r="C467" s="1986"/>
      <c r="D467" s="285"/>
      <c r="E467" s="1084"/>
      <c r="AB467" s="164"/>
      <c r="AC467" s="165"/>
      <c r="AD467" s="166"/>
    </row>
    <row r="468" spans="1:30" ht="13.2" customHeight="1">
      <c r="A468" s="84"/>
      <c r="B468" s="766"/>
      <c r="C468" s="290"/>
      <c r="D468" s="285"/>
      <c r="E468" s="1084"/>
      <c r="AB468" s="164"/>
      <c r="AC468" s="165"/>
      <c r="AD468" s="166"/>
    </row>
    <row r="469" spans="1:30" ht="13.2" customHeight="1">
      <c r="A469" s="84"/>
      <c r="B469" s="766"/>
      <c r="C469" s="290"/>
      <c r="D469" s="285"/>
      <c r="E469" s="1084"/>
      <c r="AB469" s="164"/>
      <c r="AC469" s="165"/>
      <c r="AD469" s="166"/>
    </row>
    <row r="470" spans="1:30" ht="13.2" customHeight="1">
      <c r="A470" s="196"/>
      <c r="B470" s="817"/>
      <c r="C470" s="337"/>
      <c r="D470" s="288"/>
      <c r="E470" s="1382"/>
      <c r="F470" s="56"/>
      <c r="G470" s="56"/>
      <c r="H470" s="56"/>
      <c r="I470" s="56"/>
      <c r="J470" s="56"/>
      <c r="K470" s="56"/>
      <c r="L470" s="56"/>
      <c r="M470" s="56"/>
      <c r="N470" s="56"/>
      <c r="O470" s="56"/>
      <c r="P470" s="56"/>
      <c r="Q470" s="56"/>
      <c r="R470" s="56"/>
      <c r="S470" s="56"/>
      <c r="T470" s="56"/>
      <c r="U470" s="56"/>
      <c r="V470" s="56"/>
      <c r="W470" s="56"/>
      <c r="X470" s="56"/>
      <c r="Y470" s="56"/>
      <c r="Z470" s="56"/>
      <c r="AA470" s="56"/>
      <c r="AB470" s="180"/>
      <c r="AC470" s="181"/>
      <c r="AD470" s="182"/>
    </row>
    <row r="471" spans="1:30" ht="13.2" customHeight="1">
      <c r="A471" s="101"/>
      <c r="B471" s="462"/>
      <c r="C471" s="818"/>
      <c r="D471" s="804"/>
      <c r="E471" s="97"/>
      <c r="F471" s="102"/>
      <c r="G471" s="102"/>
      <c r="H471" s="102"/>
      <c r="I471" s="102"/>
      <c r="J471" s="102"/>
      <c r="K471" s="102"/>
      <c r="L471" s="102"/>
      <c r="M471" s="102"/>
      <c r="N471" s="102"/>
      <c r="O471" s="102"/>
      <c r="P471" s="102"/>
      <c r="Q471" s="102"/>
      <c r="R471" s="102"/>
      <c r="S471" s="102"/>
      <c r="T471" s="102"/>
      <c r="U471" s="102"/>
      <c r="V471" s="102"/>
      <c r="W471" s="102"/>
      <c r="X471" s="102"/>
      <c r="Y471" s="102"/>
      <c r="Z471" s="102"/>
      <c r="AA471" s="102"/>
      <c r="AB471" s="296"/>
      <c r="AC471" s="297"/>
      <c r="AD471" s="298"/>
    </row>
    <row r="472" spans="1:30" ht="13.2" customHeight="1">
      <c r="A472" s="84"/>
      <c r="B472" s="119"/>
      <c r="C472" s="290"/>
      <c r="D472" s="285" t="s">
        <v>157</v>
      </c>
      <c r="E472" s="1084" t="s">
        <v>975</v>
      </c>
      <c r="G472" s="1" t="s">
        <v>976</v>
      </c>
      <c r="AB472" s="1141" t="s">
        <v>805</v>
      </c>
      <c r="AC472" s="1142"/>
      <c r="AD472" s="1143"/>
    </row>
    <row r="473" spans="1:30" ht="13.2" customHeight="1">
      <c r="A473" s="84"/>
      <c r="B473" s="119"/>
      <c r="C473" s="290"/>
      <c r="D473" s="285"/>
      <c r="E473" s="1084"/>
      <c r="G473" s="1931" t="s">
        <v>806</v>
      </c>
      <c r="H473" s="1931"/>
      <c r="I473" s="1931"/>
      <c r="J473" s="1931"/>
      <c r="K473" s="1931"/>
      <c r="L473" s="1931"/>
      <c r="M473" s="1932"/>
      <c r="N473" s="1076" t="s">
        <v>807</v>
      </c>
      <c r="O473" s="1076"/>
      <c r="P473" s="1076"/>
      <c r="Q473" s="1076"/>
      <c r="R473" s="1076"/>
      <c r="S473" s="1076"/>
      <c r="T473" s="1076"/>
      <c r="U473" s="1076"/>
      <c r="V473" s="1076"/>
      <c r="W473" s="1076"/>
      <c r="X473" s="1076"/>
      <c r="Y473" s="1076"/>
      <c r="Z473" s="1076"/>
      <c r="AB473" s="1141"/>
      <c r="AC473" s="1142"/>
      <c r="AD473" s="1143"/>
    </row>
    <row r="474" spans="1:30" ht="13.2" customHeight="1">
      <c r="A474" s="84"/>
      <c r="B474" s="119"/>
      <c r="C474" s="290"/>
      <c r="D474" s="285"/>
      <c r="E474" s="1084"/>
      <c r="G474" s="1931"/>
      <c r="H474" s="1931"/>
      <c r="I474" s="1931"/>
      <c r="J474" s="1931"/>
      <c r="K474" s="1931"/>
      <c r="L474" s="1931"/>
      <c r="M474" s="1932"/>
      <c r="N474" s="1076"/>
      <c r="O474" s="1076"/>
      <c r="P474" s="1076"/>
      <c r="Q474" s="1076"/>
      <c r="R474" s="1076"/>
      <c r="S474" s="1076"/>
      <c r="T474" s="1076"/>
      <c r="U474" s="1076"/>
      <c r="V474" s="1076"/>
      <c r="W474" s="1076"/>
      <c r="X474" s="1076"/>
      <c r="Y474" s="1076"/>
      <c r="Z474" s="1076"/>
      <c r="AB474" s="150"/>
      <c r="AC474" s="151"/>
      <c r="AD474" s="152"/>
    </row>
    <row r="475" spans="1:30" ht="13.2" customHeight="1">
      <c r="A475" s="84"/>
      <c r="B475" s="119"/>
      <c r="C475" s="290"/>
      <c r="D475" s="285"/>
      <c r="E475" s="1084"/>
      <c r="AB475" s="150"/>
      <c r="AC475" s="151"/>
      <c r="AD475" s="152"/>
    </row>
    <row r="476" spans="1:30" ht="13.2" customHeight="1">
      <c r="A476" s="84"/>
      <c r="B476" s="119"/>
      <c r="C476" s="290"/>
      <c r="D476" s="285"/>
      <c r="E476" s="1084"/>
      <c r="G476" s="1919" t="s">
        <v>977</v>
      </c>
      <c r="H476" s="1919"/>
      <c r="I476" s="1919"/>
      <c r="J476" s="1919"/>
      <c r="K476" s="1919"/>
      <c r="L476" s="1919"/>
      <c r="M476" s="1919"/>
      <c r="N476" s="1919"/>
      <c r="O476" s="1919"/>
      <c r="P476" s="1919"/>
      <c r="Q476" s="1919"/>
      <c r="R476" s="1919"/>
      <c r="S476" s="1919"/>
      <c r="AB476" s="164"/>
      <c r="AC476" s="165"/>
      <c r="AD476" s="166"/>
    </row>
    <row r="477" spans="1:30" ht="13.2" customHeight="1">
      <c r="A477" s="84"/>
      <c r="B477" s="119"/>
      <c r="C477" s="290"/>
      <c r="D477" s="285"/>
      <c r="E477" s="1084"/>
      <c r="G477" s="1050" t="s">
        <v>978</v>
      </c>
      <c r="H477" s="1051"/>
      <c r="I477" s="1051"/>
      <c r="J477" s="1051"/>
      <c r="K477" s="1051"/>
      <c r="L477" s="1051"/>
      <c r="M477" s="1051"/>
      <c r="N477" s="1051"/>
      <c r="O477" s="1051"/>
      <c r="P477" s="1188"/>
      <c r="Q477" s="1145" t="s">
        <v>979</v>
      </c>
      <c r="R477" s="1145"/>
      <c r="S477" s="1145"/>
      <c r="T477" s="1145"/>
      <c r="U477" s="1145"/>
      <c r="V477" s="1145"/>
      <c r="W477" s="1145"/>
      <c r="AB477" s="164"/>
      <c r="AC477" s="165"/>
      <c r="AD477" s="166"/>
    </row>
    <row r="478" spans="1:30" ht="13.2" customHeight="1">
      <c r="A478" s="84"/>
      <c r="B478" s="119"/>
      <c r="C478" s="290"/>
      <c r="D478" s="285"/>
      <c r="E478" s="1084"/>
      <c r="G478" s="1145" t="s">
        <v>260</v>
      </c>
      <c r="H478" s="1145"/>
      <c r="I478" s="1145"/>
      <c r="J478" s="1145"/>
      <c r="K478" s="1975"/>
      <c r="L478" s="1975"/>
      <c r="M478" s="1975"/>
      <c r="N478" s="1976"/>
      <c r="O478" s="996" t="s">
        <v>835</v>
      </c>
      <c r="P478" s="1001"/>
      <c r="Q478" s="1129" t="s">
        <v>980</v>
      </c>
      <c r="R478" s="1129"/>
      <c r="S478" s="1129"/>
      <c r="T478" s="1129"/>
      <c r="U478" s="1129"/>
      <c r="V478" s="1129"/>
      <c r="W478" s="1129"/>
      <c r="AB478" s="164"/>
      <c r="AC478" s="165"/>
      <c r="AD478" s="166"/>
    </row>
    <row r="479" spans="1:30" ht="13.2" customHeight="1">
      <c r="A479" s="84"/>
      <c r="B479" s="119"/>
      <c r="C479" s="290"/>
      <c r="D479" s="285"/>
      <c r="E479" s="1084"/>
      <c r="G479" s="1145" t="s">
        <v>261</v>
      </c>
      <c r="H479" s="1145"/>
      <c r="I479" s="1145"/>
      <c r="J479" s="1145"/>
      <c r="K479" s="1975"/>
      <c r="L479" s="1975"/>
      <c r="M479" s="1975"/>
      <c r="N479" s="1976"/>
      <c r="O479" s="996" t="s">
        <v>835</v>
      </c>
      <c r="P479" s="1001"/>
      <c r="Q479" s="1129" t="s">
        <v>980</v>
      </c>
      <c r="R479" s="1129"/>
      <c r="S479" s="1129"/>
      <c r="T479" s="1129"/>
      <c r="U479" s="1129"/>
      <c r="V479" s="1129"/>
      <c r="W479" s="1129"/>
      <c r="X479" s="819"/>
      <c r="Y479" s="819"/>
      <c r="Z479" s="819"/>
      <c r="AB479" s="164"/>
      <c r="AC479" s="165"/>
      <c r="AD479" s="166"/>
    </row>
    <row r="480" spans="1:30" ht="13.2" customHeight="1">
      <c r="A480" s="84"/>
      <c r="B480" s="119"/>
      <c r="C480" s="290"/>
      <c r="D480" s="820"/>
      <c r="E480" s="1084"/>
      <c r="G480" s="90"/>
      <c r="H480" s="1042"/>
      <c r="I480" s="1042"/>
      <c r="J480" s="1042"/>
      <c r="K480" s="1042"/>
      <c r="L480" s="1042"/>
      <c r="M480" s="1042"/>
      <c r="N480" s="1042"/>
      <c r="O480" s="1042"/>
      <c r="P480" s="1042"/>
      <c r="Q480" s="1042"/>
      <c r="R480" s="1042"/>
      <c r="S480" s="1042"/>
      <c r="T480" s="1042"/>
      <c r="U480" s="1042"/>
      <c r="V480" s="1042"/>
      <c r="W480" s="1042"/>
      <c r="X480" s="819"/>
      <c r="Y480" s="819"/>
      <c r="Z480" s="819"/>
      <c r="AB480" s="164"/>
      <c r="AC480" s="165"/>
      <c r="AD480" s="166"/>
    </row>
    <row r="481" spans="1:30" ht="13.2" customHeight="1">
      <c r="A481" s="84"/>
      <c r="B481" s="119"/>
      <c r="C481" s="286"/>
      <c r="D481" s="285"/>
      <c r="E481" s="1084"/>
      <c r="G481" s="1" t="s">
        <v>981</v>
      </c>
      <c r="AB481" s="164"/>
      <c r="AC481" s="165"/>
      <c r="AD481" s="166"/>
    </row>
    <row r="482" spans="1:30" ht="13.2" customHeight="1">
      <c r="A482" s="84"/>
      <c r="B482" s="119"/>
      <c r="C482" s="286"/>
      <c r="D482" s="285"/>
      <c r="E482" s="80"/>
      <c r="I482" s="582" t="s">
        <v>982</v>
      </c>
      <c r="J482" s="582"/>
      <c r="K482" s="582"/>
      <c r="L482" s="173"/>
      <c r="M482" s="174"/>
      <c r="N482" s="175"/>
      <c r="O482" s="1129" t="s">
        <v>980</v>
      </c>
      <c r="P482" s="1129"/>
      <c r="Q482" s="1129"/>
      <c r="R482" s="1129"/>
      <c r="S482" s="1129"/>
      <c r="T482" s="1129"/>
      <c r="U482" s="1129"/>
      <c r="AB482" s="164"/>
      <c r="AC482" s="165"/>
      <c r="AD482" s="166"/>
    </row>
    <row r="483" spans="1:30" ht="13.2" customHeight="1">
      <c r="A483" s="84"/>
      <c r="B483" s="119"/>
      <c r="C483" s="286"/>
      <c r="D483" s="285"/>
      <c r="E483" s="80"/>
      <c r="I483" s="582" t="s">
        <v>983</v>
      </c>
      <c r="J483" s="582"/>
      <c r="K483" s="582"/>
      <c r="L483" s="582"/>
      <c r="M483" s="173"/>
      <c r="N483" s="175"/>
      <c r="O483" s="1129" t="s">
        <v>980</v>
      </c>
      <c r="P483" s="1129"/>
      <c r="Q483" s="1129"/>
      <c r="R483" s="1129"/>
      <c r="S483" s="1129"/>
      <c r="T483" s="1129"/>
      <c r="U483" s="1129"/>
      <c r="AB483" s="164"/>
      <c r="AC483" s="165"/>
      <c r="AD483" s="166"/>
    </row>
    <row r="484" spans="1:30" ht="13.2" customHeight="1">
      <c r="A484" s="84"/>
      <c r="B484" s="119"/>
      <c r="C484" s="286"/>
      <c r="D484" s="285"/>
      <c r="E484" s="80"/>
      <c r="I484" s="582" t="s">
        <v>984</v>
      </c>
      <c r="J484" s="582"/>
      <c r="K484" s="582"/>
      <c r="L484" s="582"/>
      <c r="M484" s="173"/>
      <c r="N484" s="175"/>
      <c r="O484" s="1129" t="s">
        <v>980</v>
      </c>
      <c r="P484" s="1129"/>
      <c r="Q484" s="1129"/>
      <c r="R484" s="1129"/>
      <c r="S484" s="1129"/>
      <c r="T484" s="1129"/>
      <c r="U484" s="1129"/>
      <c r="AB484" s="164"/>
      <c r="AC484" s="165"/>
      <c r="AD484" s="166"/>
    </row>
    <row r="485" spans="1:30" ht="13.2" customHeight="1">
      <c r="A485" s="84"/>
      <c r="B485" s="119"/>
      <c r="C485" s="286"/>
      <c r="D485" s="285"/>
      <c r="E485" s="80"/>
      <c r="G485" s="74"/>
      <c r="AB485" s="164"/>
      <c r="AC485" s="165"/>
      <c r="AD485" s="166"/>
    </row>
    <row r="486" spans="1:30" ht="13.2" customHeight="1">
      <c r="A486" s="84"/>
      <c r="B486" s="119"/>
      <c r="C486" s="286"/>
      <c r="D486" s="285"/>
      <c r="E486" s="80"/>
      <c r="G486" s="1934" t="s">
        <v>985</v>
      </c>
      <c r="H486" s="1973"/>
      <c r="I486" s="1973"/>
      <c r="J486" s="1973"/>
      <c r="K486" s="1973"/>
      <c r="L486" s="1973"/>
      <c r="M486" s="1973"/>
      <c r="N486" s="1973"/>
      <c r="O486" s="1973"/>
      <c r="P486" s="1973"/>
      <c r="Q486" s="1973"/>
      <c r="R486" s="1973"/>
      <c r="S486" s="1973"/>
      <c r="T486" s="1973"/>
      <c r="U486" s="1973"/>
      <c r="V486" s="1973"/>
      <c r="W486" s="1973"/>
      <c r="X486" s="1973"/>
      <c r="Y486" s="1973"/>
      <c r="Z486" s="1973"/>
      <c r="AB486" s="164"/>
      <c r="AC486" s="165"/>
      <c r="AD486" s="166"/>
    </row>
    <row r="487" spans="1:30" ht="13.2" customHeight="1">
      <c r="A487" s="84"/>
      <c r="B487" s="119"/>
      <c r="C487" s="286"/>
      <c r="D487" s="285"/>
      <c r="E487" s="80"/>
      <c r="G487" s="1974"/>
      <c r="H487" s="1974"/>
      <c r="I487" s="1974"/>
      <c r="J487" s="1974"/>
      <c r="K487" s="1974"/>
      <c r="L487" s="1974"/>
      <c r="M487" s="1974"/>
      <c r="N487" s="1974"/>
      <c r="O487" s="1974"/>
      <c r="P487" s="1974"/>
      <c r="Q487" s="1974"/>
      <c r="R487" s="1974"/>
      <c r="S487" s="1974"/>
      <c r="T487" s="1974"/>
      <c r="U487" s="1974"/>
      <c r="V487" s="1974"/>
      <c r="W487" s="1974"/>
      <c r="X487" s="1974"/>
      <c r="Y487" s="1974"/>
      <c r="Z487" s="1974"/>
      <c r="AB487" s="164"/>
      <c r="AC487" s="165"/>
      <c r="AD487" s="166"/>
    </row>
    <row r="488" spans="1:30" ht="13.2" customHeight="1">
      <c r="A488" s="84"/>
      <c r="B488" s="119"/>
      <c r="C488" s="286"/>
      <c r="D488" s="285"/>
      <c r="E488" s="80"/>
      <c r="G488" s="1497"/>
      <c r="H488" s="1920"/>
      <c r="I488" s="1920"/>
      <c r="J488" s="1920"/>
      <c r="K488" s="1920"/>
      <c r="L488" s="1920"/>
      <c r="M488" s="1920"/>
      <c r="N488" s="1920"/>
      <c r="O488" s="1920"/>
      <c r="P488" s="1920"/>
      <c r="Q488" s="1920"/>
      <c r="R488" s="1920"/>
      <c r="S488" s="1920"/>
      <c r="T488" s="1920"/>
      <c r="U488" s="1920"/>
      <c r="V488" s="1920"/>
      <c r="W488" s="1920"/>
      <c r="X488" s="1920"/>
      <c r="Y488" s="1920"/>
      <c r="Z488" s="1921"/>
      <c r="AB488" s="164"/>
      <c r="AC488" s="165"/>
      <c r="AD488" s="166"/>
    </row>
    <row r="489" spans="1:30" ht="13.2" customHeight="1">
      <c r="A489" s="84"/>
      <c r="B489" s="119"/>
      <c r="C489" s="286"/>
      <c r="D489" s="285"/>
      <c r="E489" s="80"/>
      <c r="G489" s="1922"/>
      <c r="H489" s="1923"/>
      <c r="I489" s="1923"/>
      <c r="J489" s="1923"/>
      <c r="K489" s="1923"/>
      <c r="L489" s="1923"/>
      <c r="M489" s="1923"/>
      <c r="N489" s="1923"/>
      <c r="O489" s="1923"/>
      <c r="P489" s="1923"/>
      <c r="Q489" s="1923"/>
      <c r="R489" s="1923"/>
      <c r="S489" s="1923"/>
      <c r="T489" s="1923"/>
      <c r="U489" s="1923"/>
      <c r="V489" s="1923"/>
      <c r="W489" s="1923"/>
      <c r="X489" s="1923"/>
      <c r="Y489" s="1923"/>
      <c r="Z489" s="1924"/>
      <c r="AB489" s="164"/>
      <c r="AC489" s="165"/>
      <c r="AD489" s="166"/>
    </row>
    <row r="490" spans="1:30" ht="13.2" customHeight="1">
      <c r="A490" s="84"/>
      <c r="B490" s="119"/>
      <c r="C490" s="286"/>
      <c r="D490" s="285"/>
      <c r="E490" s="80"/>
      <c r="G490" s="1925"/>
      <c r="H490" s="1926"/>
      <c r="I490" s="1926"/>
      <c r="J490" s="1926"/>
      <c r="K490" s="1926"/>
      <c r="L490" s="1926"/>
      <c r="M490" s="1926"/>
      <c r="N490" s="1926"/>
      <c r="O490" s="1926"/>
      <c r="P490" s="1926"/>
      <c r="Q490" s="1926"/>
      <c r="R490" s="1926"/>
      <c r="S490" s="1926"/>
      <c r="T490" s="1926"/>
      <c r="U490" s="1926"/>
      <c r="V490" s="1926"/>
      <c r="W490" s="1926"/>
      <c r="X490" s="1926"/>
      <c r="Y490" s="1926"/>
      <c r="Z490" s="1927"/>
      <c r="AB490" s="164"/>
      <c r="AC490" s="165"/>
      <c r="AD490" s="166"/>
    </row>
    <row r="491" spans="1:30" ht="13.2" customHeight="1">
      <c r="A491" s="84"/>
      <c r="B491" s="119"/>
      <c r="C491" s="286"/>
      <c r="D491" s="285"/>
      <c r="E491" s="80"/>
      <c r="G491" s="579"/>
      <c r="H491" s="579"/>
      <c r="I491" s="579"/>
      <c r="J491" s="579"/>
      <c r="K491" s="579"/>
      <c r="L491" s="579"/>
      <c r="M491" s="579"/>
      <c r="N491" s="579"/>
      <c r="O491" s="579"/>
      <c r="P491" s="579"/>
      <c r="Q491" s="579"/>
      <c r="R491" s="579"/>
      <c r="S491" s="579"/>
      <c r="T491" s="579"/>
      <c r="U491" s="579"/>
      <c r="V491" s="579"/>
      <c r="W491" s="579"/>
      <c r="X491" s="579"/>
      <c r="Y491" s="579"/>
      <c r="Z491" s="579"/>
      <c r="AB491" s="164"/>
      <c r="AC491" s="165"/>
      <c r="AD491" s="166"/>
    </row>
    <row r="492" spans="1:30" ht="13.2" customHeight="1">
      <c r="A492" s="1084" t="s">
        <v>986</v>
      </c>
      <c r="B492" s="119">
        <v>21</v>
      </c>
      <c r="C492" s="286" t="s">
        <v>987</v>
      </c>
      <c r="D492" s="727"/>
      <c r="E492" s="1084" t="s">
        <v>988</v>
      </c>
      <c r="F492" s="72"/>
      <c r="G492" s="704"/>
      <c r="H492" s="704"/>
      <c r="I492" s="704"/>
      <c r="J492" s="704"/>
      <c r="K492" s="704"/>
      <c r="L492" s="704"/>
      <c r="M492" s="704"/>
      <c r="N492" s="704"/>
      <c r="O492" s="704"/>
      <c r="P492" s="704"/>
      <c r="Q492" s="704"/>
      <c r="R492" s="704"/>
      <c r="S492" s="704"/>
      <c r="T492" s="704"/>
      <c r="U492" s="704"/>
      <c r="V492" s="704"/>
      <c r="W492" s="704"/>
      <c r="X492" s="704"/>
      <c r="Y492" s="704"/>
      <c r="Z492" s="704"/>
      <c r="AA492" s="73"/>
      <c r="AB492" s="821"/>
      <c r="AC492" s="822"/>
      <c r="AD492" s="823"/>
    </row>
    <row r="493" spans="1:30" ht="13.2" customHeight="1">
      <c r="A493" s="1084"/>
      <c r="B493" s="119"/>
      <c r="C493" s="290"/>
      <c r="D493" s="285" t="s">
        <v>80</v>
      </c>
      <c r="E493" s="1084"/>
      <c r="G493" s="1894" t="s">
        <v>49</v>
      </c>
      <c r="H493" s="1894"/>
      <c r="I493" s="1894"/>
      <c r="J493" s="1894"/>
      <c r="K493" s="1894"/>
      <c r="L493" s="1894"/>
      <c r="M493" s="1895"/>
      <c r="N493" s="1977" t="s">
        <v>989</v>
      </c>
      <c r="O493" s="1978"/>
      <c r="P493" s="1978"/>
      <c r="Q493" s="1978"/>
      <c r="R493" s="1978"/>
      <c r="S493" s="1978"/>
      <c r="T493" s="1978"/>
      <c r="U493" s="1978"/>
      <c r="V493" s="1979"/>
      <c r="AB493" s="1141" t="s">
        <v>805</v>
      </c>
      <c r="AC493" s="1142"/>
      <c r="AD493" s="1143"/>
    </row>
    <row r="494" spans="1:30" ht="13.2" customHeight="1">
      <c r="A494" s="1084"/>
      <c r="B494" s="119"/>
      <c r="C494" s="1"/>
      <c r="D494" s="289"/>
      <c r="E494" s="1084"/>
      <c r="G494" s="1894"/>
      <c r="H494" s="1894"/>
      <c r="I494" s="1894"/>
      <c r="J494" s="1894"/>
      <c r="K494" s="1894"/>
      <c r="L494" s="1894"/>
      <c r="M494" s="1895"/>
      <c r="N494" s="1980"/>
      <c r="O494" s="1981"/>
      <c r="P494" s="1981"/>
      <c r="Q494" s="1981"/>
      <c r="R494" s="1981"/>
      <c r="S494" s="1981"/>
      <c r="T494" s="1981"/>
      <c r="U494" s="1981"/>
      <c r="V494" s="1982"/>
      <c r="AB494" s="1141"/>
      <c r="AC494" s="1142"/>
      <c r="AD494" s="1143"/>
    </row>
    <row r="495" spans="1:30" ht="13.2" customHeight="1">
      <c r="A495" s="80"/>
      <c r="B495" s="119"/>
      <c r="C495" s="290"/>
      <c r="D495" s="289"/>
      <c r="E495" s="80"/>
      <c r="AB495" s="164"/>
      <c r="AC495" s="165"/>
      <c r="AD495" s="166"/>
    </row>
    <row r="496" spans="1:30" ht="13.2" customHeight="1">
      <c r="A496" s="80"/>
      <c r="B496" s="119"/>
      <c r="C496" s="290"/>
      <c r="D496" s="289"/>
      <c r="E496" s="80"/>
      <c r="H496" s="1129"/>
      <c r="I496" s="1129"/>
      <c r="J496" s="1771" t="s">
        <v>990</v>
      </c>
      <c r="K496" s="1771"/>
      <c r="L496" s="1771"/>
      <c r="M496" s="1771"/>
      <c r="N496" s="1129"/>
      <c r="O496" s="1129"/>
      <c r="P496" s="1771" t="s">
        <v>991</v>
      </c>
      <c r="Q496" s="1771"/>
      <c r="R496" s="1771"/>
      <c r="S496" s="1771"/>
      <c r="AB496" s="164"/>
      <c r="AC496" s="165"/>
      <c r="AD496" s="166"/>
    </row>
    <row r="497" spans="1:30" ht="13.2" customHeight="1">
      <c r="A497" s="80"/>
      <c r="B497" s="119"/>
      <c r="C497" s="290"/>
      <c r="D497" s="289"/>
      <c r="E497" s="80"/>
      <c r="H497" s="1129"/>
      <c r="I497" s="1129"/>
      <c r="J497" s="1771" t="s">
        <v>992</v>
      </c>
      <c r="K497" s="1771"/>
      <c r="L497" s="1771"/>
      <c r="M497" s="1771"/>
      <c r="N497" s="83"/>
      <c r="O497" s="83"/>
      <c r="P497" s="83"/>
      <c r="AB497" s="164"/>
      <c r="AC497" s="165"/>
      <c r="AD497" s="166"/>
    </row>
    <row r="498" spans="1:30" ht="13.2" customHeight="1">
      <c r="A498" s="80"/>
      <c r="B498" s="119"/>
      <c r="C498" s="290"/>
      <c r="D498" s="289"/>
      <c r="E498" s="80"/>
      <c r="H498" s="1129"/>
      <c r="I498" s="1129"/>
      <c r="J498" s="1771" t="s">
        <v>993</v>
      </c>
      <c r="K498" s="1771"/>
      <c r="L498" s="1771"/>
      <c r="M498" s="1771"/>
      <c r="N498" s="1001" t="s">
        <v>994</v>
      </c>
      <c r="O498" s="1001"/>
      <c r="P498" s="1001"/>
      <c r="Q498" s="1001"/>
      <c r="R498" s="1970"/>
      <c r="S498" s="1971"/>
      <c r="T498" s="1971"/>
      <c r="U498" s="1971"/>
      <c r="V498" s="1971"/>
      <c r="W498" s="1971"/>
      <c r="X498" s="1971"/>
      <c r="Y498" s="1971"/>
      <c r="Z498" s="1972"/>
      <c r="AB498" s="164"/>
      <c r="AC498" s="165"/>
      <c r="AD498" s="166"/>
    </row>
    <row r="499" spans="1:30" ht="12.6" customHeight="1">
      <c r="A499" s="80"/>
      <c r="B499" s="119"/>
      <c r="C499" s="290"/>
      <c r="D499" s="289"/>
      <c r="E499" s="80"/>
      <c r="H499" s="1129"/>
      <c r="I499" s="1129"/>
      <c r="J499" s="1771" t="s">
        <v>995</v>
      </c>
      <c r="K499" s="1771"/>
      <c r="L499" s="1771"/>
      <c r="M499" s="1771"/>
      <c r="N499" s="995" t="s">
        <v>996</v>
      </c>
      <c r="O499" s="995"/>
      <c r="P499" s="995"/>
      <c r="Q499" s="996"/>
      <c r="R499" s="1970"/>
      <c r="S499" s="1971"/>
      <c r="T499" s="1971"/>
      <c r="U499" s="1971"/>
      <c r="V499" s="1971"/>
      <c r="W499" s="1971"/>
      <c r="X499" s="1971"/>
      <c r="Y499" s="1971"/>
      <c r="Z499" s="1972"/>
      <c r="AB499" s="164"/>
      <c r="AC499" s="165"/>
      <c r="AD499" s="166"/>
    </row>
    <row r="500" spans="1:30" ht="12.6" customHeight="1">
      <c r="A500" s="78"/>
      <c r="B500" s="119"/>
      <c r="C500" s="290"/>
      <c r="D500" s="289"/>
      <c r="E500" s="411"/>
      <c r="H500" s="1966" t="s">
        <v>997</v>
      </c>
      <c r="I500" s="1966"/>
      <c r="J500" s="1966"/>
      <c r="K500" s="1966"/>
      <c r="L500" s="1966"/>
      <c r="M500" s="1966"/>
      <c r="N500" s="1966"/>
      <c r="O500" s="1966"/>
      <c r="P500" s="1966"/>
      <c r="Q500" s="1966"/>
      <c r="R500" s="1966"/>
      <c r="S500" s="1966"/>
      <c r="T500" s="1966"/>
      <c r="U500" s="1966"/>
      <c r="V500" s="1966"/>
      <c r="W500" s="1966"/>
      <c r="X500" s="1966"/>
      <c r="Y500" s="1966"/>
      <c r="Z500" s="1966"/>
      <c r="AA500" s="1967"/>
      <c r="AB500" s="164"/>
      <c r="AC500" s="165"/>
      <c r="AD500" s="166"/>
    </row>
    <row r="501" spans="1:30" ht="12.6" customHeight="1">
      <c r="A501" s="80"/>
      <c r="B501" s="119"/>
      <c r="C501" s="290"/>
      <c r="D501" s="811"/>
      <c r="E501" s="78"/>
      <c r="F501" s="72"/>
      <c r="H501" s="1966"/>
      <c r="I501" s="1966"/>
      <c r="J501" s="1966"/>
      <c r="K501" s="1966"/>
      <c r="L501" s="1966"/>
      <c r="M501" s="1966"/>
      <c r="N501" s="1966"/>
      <c r="O501" s="1966"/>
      <c r="P501" s="1966"/>
      <c r="Q501" s="1966"/>
      <c r="R501" s="1966"/>
      <c r="S501" s="1966"/>
      <c r="T501" s="1966"/>
      <c r="U501" s="1966"/>
      <c r="V501" s="1966"/>
      <c r="W501" s="1966"/>
      <c r="X501" s="1966"/>
      <c r="Y501" s="1966"/>
      <c r="Z501" s="1966"/>
      <c r="AA501" s="1966"/>
      <c r="AB501" s="164"/>
      <c r="AC501" s="165"/>
      <c r="AD501" s="166"/>
    </row>
    <row r="502" spans="1:30" ht="12.6" customHeight="1">
      <c r="A502" s="80"/>
      <c r="B502" s="119"/>
      <c r="C502" s="290"/>
      <c r="D502" s="289"/>
      <c r="E502" s="80"/>
      <c r="H502" s="1966"/>
      <c r="I502" s="1966"/>
      <c r="J502" s="1966"/>
      <c r="K502" s="1966"/>
      <c r="L502" s="1966"/>
      <c r="M502" s="1966"/>
      <c r="N502" s="1966"/>
      <c r="O502" s="1966"/>
      <c r="P502" s="1966"/>
      <c r="Q502" s="1966"/>
      <c r="R502" s="1966"/>
      <c r="S502" s="1966"/>
      <c r="T502" s="1966"/>
      <c r="U502" s="1966"/>
      <c r="V502" s="1966"/>
      <c r="W502" s="1966"/>
      <c r="X502" s="1966"/>
      <c r="Y502" s="1966"/>
      <c r="Z502" s="1966"/>
      <c r="AA502" s="1967"/>
      <c r="AB502" s="164"/>
      <c r="AC502" s="165"/>
      <c r="AD502" s="166"/>
    </row>
    <row r="503" spans="1:30" ht="12.6" customHeight="1">
      <c r="A503" s="80"/>
      <c r="B503" s="119"/>
      <c r="C503" s="290"/>
      <c r="D503" s="289"/>
      <c r="E503" s="80"/>
      <c r="H503" s="1966"/>
      <c r="I503" s="1966"/>
      <c r="J503" s="1966"/>
      <c r="K503" s="1966"/>
      <c r="L503" s="1966"/>
      <c r="M503" s="1966"/>
      <c r="N503" s="1966"/>
      <c r="O503" s="1966"/>
      <c r="P503" s="1966"/>
      <c r="Q503" s="1966"/>
      <c r="R503" s="1966"/>
      <c r="S503" s="1966"/>
      <c r="T503" s="1966"/>
      <c r="U503" s="1966"/>
      <c r="V503" s="1966"/>
      <c r="W503" s="1966"/>
      <c r="X503" s="1966"/>
      <c r="Y503" s="1966"/>
      <c r="Z503" s="1966"/>
      <c r="AA503" s="1967"/>
      <c r="AB503" s="164"/>
      <c r="AC503" s="165"/>
      <c r="AD503" s="166"/>
    </row>
    <row r="504" spans="1:30" ht="12.6" customHeight="1">
      <c r="A504" s="80"/>
      <c r="B504" s="119"/>
      <c r="C504" s="290"/>
      <c r="D504" s="289"/>
      <c r="E504" s="80"/>
      <c r="H504" s="1966"/>
      <c r="I504" s="1966"/>
      <c r="J504" s="1966"/>
      <c r="K504" s="1966"/>
      <c r="L504" s="1966"/>
      <c r="M504" s="1966"/>
      <c r="N504" s="1966"/>
      <c r="O504" s="1966"/>
      <c r="P504" s="1966"/>
      <c r="Q504" s="1966"/>
      <c r="R504" s="1966"/>
      <c r="S504" s="1966"/>
      <c r="T504" s="1966"/>
      <c r="U504" s="1966"/>
      <c r="V504" s="1966"/>
      <c r="W504" s="1966"/>
      <c r="X504" s="1966"/>
      <c r="Y504" s="1966"/>
      <c r="Z504" s="1966"/>
      <c r="AA504" s="1967"/>
      <c r="AB504" s="164"/>
      <c r="AC504" s="165"/>
      <c r="AD504" s="166"/>
    </row>
    <row r="505" spans="1:30" ht="12.6" customHeight="1">
      <c r="A505" s="80"/>
      <c r="B505" s="119"/>
      <c r="C505" s="290"/>
      <c r="D505" s="289"/>
      <c r="E505" s="80"/>
      <c r="H505" s="1966"/>
      <c r="I505" s="1966"/>
      <c r="J505" s="1966"/>
      <c r="K505" s="1966"/>
      <c r="L505" s="1966"/>
      <c r="M505" s="1966"/>
      <c r="N505" s="1966"/>
      <c r="O505" s="1966"/>
      <c r="P505" s="1966"/>
      <c r="Q505" s="1966"/>
      <c r="R505" s="1966"/>
      <c r="S505" s="1966"/>
      <c r="T505" s="1966"/>
      <c r="U505" s="1966"/>
      <c r="V505" s="1966"/>
      <c r="W505" s="1966"/>
      <c r="X505" s="1966"/>
      <c r="Y505" s="1966"/>
      <c r="Z505" s="1966"/>
      <c r="AA505" s="1967"/>
      <c r="AB505" s="164"/>
      <c r="AC505" s="165"/>
      <c r="AD505" s="166"/>
    </row>
    <row r="506" spans="1:30" ht="12.6" customHeight="1">
      <c r="A506" s="91"/>
      <c r="B506" s="143"/>
      <c r="C506" s="337"/>
      <c r="D506" s="338"/>
      <c r="E506" s="91"/>
      <c r="F506" s="56"/>
      <c r="G506" s="56"/>
      <c r="H506" s="1968"/>
      <c r="I506" s="1968"/>
      <c r="J506" s="1968"/>
      <c r="K506" s="1968"/>
      <c r="L506" s="1968"/>
      <c r="M506" s="1968"/>
      <c r="N506" s="1968"/>
      <c r="O506" s="1968"/>
      <c r="P506" s="1968"/>
      <c r="Q506" s="1968"/>
      <c r="R506" s="1968"/>
      <c r="S506" s="1968"/>
      <c r="T506" s="1968"/>
      <c r="U506" s="1968"/>
      <c r="V506" s="1968"/>
      <c r="W506" s="1968"/>
      <c r="X506" s="1968"/>
      <c r="Y506" s="1968"/>
      <c r="Z506" s="1968"/>
      <c r="AA506" s="1969"/>
      <c r="AB506" s="180"/>
      <c r="AC506" s="181"/>
      <c r="AD506" s="182"/>
    </row>
    <row r="507" spans="1:30" ht="13.2" customHeight="1">
      <c r="A507" s="372"/>
      <c r="B507" s="119"/>
      <c r="C507" s="290"/>
      <c r="D507" s="289"/>
      <c r="E507" s="84"/>
      <c r="G507" s="9"/>
      <c r="H507" s="9"/>
      <c r="I507" s="9"/>
      <c r="J507" s="9"/>
      <c r="K507" s="9"/>
      <c r="L507" s="9"/>
      <c r="M507" s="9"/>
      <c r="N507" s="9"/>
      <c r="O507" s="9"/>
      <c r="P507" s="9"/>
      <c r="Q507" s="9"/>
      <c r="R507" s="9"/>
      <c r="S507" s="9"/>
      <c r="T507" s="9"/>
      <c r="U507" s="9"/>
      <c r="V507" s="9"/>
      <c r="W507" s="9"/>
      <c r="X507" s="9"/>
      <c r="Y507" s="9"/>
      <c r="Z507" s="9"/>
      <c r="AA507" s="9"/>
      <c r="AB507" s="164"/>
      <c r="AC507" s="165"/>
      <c r="AD507" s="166"/>
    </row>
    <row r="508" spans="1:30" ht="13.2" customHeight="1">
      <c r="A508" s="372"/>
      <c r="B508" s="119"/>
      <c r="C508" s="290"/>
      <c r="D508" s="289"/>
      <c r="E508" s="84"/>
      <c r="F508" s="72"/>
      <c r="G508" s="1448" t="s">
        <v>998</v>
      </c>
      <c r="H508" s="1448"/>
      <c r="I508" s="1448"/>
      <c r="J508" s="1448"/>
      <c r="K508" s="1448"/>
      <c r="L508" s="1448"/>
      <c r="M508" s="1448"/>
      <c r="N508" s="1448"/>
      <c r="O508" s="1448"/>
      <c r="P508" s="1448"/>
      <c r="Q508" s="1448"/>
      <c r="R508" s="1448"/>
      <c r="S508" s="1448"/>
      <c r="T508" s="1448"/>
      <c r="U508" s="1448"/>
      <c r="V508" s="1448"/>
      <c r="W508" s="1448"/>
      <c r="X508" s="1448"/>
      <c r="Y508" s="1448"/>
      <c r="Z508" s="1448"/>
      <c r="AA508" s="788"/>
      <c r="AB508" s="164"/>
      <c r="AC508" s="165"/>
      <c r="AD508" s="166"/>
    </row>
    <row r="509" spans="1:30" ht="13.2" customHeight="1">
      <c r="A509" s="372"/>
      <c r="B509" s="119"/>
      <c r="C509" s="290"/>
      <c r="D509" s="289"/>
      <c r="E509" s="84"/>
      <c r="G509" s="1448"/>
      <c r="H509" s="1448"/>
      <c r="I509" s="1448"/>
      <c r="J509" s="1448"/>
      <c r="K509" s="1448"/>
      <c r="L509" s="1448"/>
      <c r="M509" s="1448"/>
      <c r="N509" s="1448"/>
      <c r="O509" s="1448"/>
      <c r="P509" s="1448"/>
      <c r="Q509" s="1448"/>
      <c r="R509" s="1448"/>
      <c r="S509" s="1448"/>
      <c r="T509" s="1448"/>
      <c r="U509" s="1448"/>
      <c r="V509" s="1448"/>
      <c r="W509" s="1448"/>
      <c r="X509" s="1448"/>
      <c r="Y509" s="1448"/>
      <c r="Z509" s="1448"/>
      <c r="AA509" s="9"/>
      <c r="AB509" s="164"/>
      <c r="AC509" s="165"/>
      <c r="AD509" s="166"/>
    </row>
    <row r="510" spans="1:30" ht="6.6" customHeight="1">
      <c r="A510" s="376"/>
      <c r="B510" s="119"/>
      <c r="C510" s="326"/>
      <c r="D510" s="285"/>
      <c r="E510" s="80"/>
      <c r="F510" s="223"/>
      <c r="G510" s="90"/>
      <c r="H510" s="90"/>
      <c r="I510" s="90"/>
      <c r="J510" s="90"/>
      <c r="K510" s="90"/>
      <c r="L510" s="90"/>
      <c r="M510" s="90"/>
      <c r="N510" s="328"/>
      <c r="O510" s="328"/>
      <c r="P510" s="328"/>
      <c r="Q510" s="328"/>
      <c r="R510" s="328"/>
      <c r="S510" s="328"/>
      <c r="T510" s="328"/>
      <c r="AB510" s="164"/>
      <c r="AC510" s="165"/>
      <c r="AD510" s="166"/>
    </row>
    <row r="511" spans="1:30" ht="13.2" customHeight="1">
      <c r="A511" s="376"/>
      <c r="B511" s="119"/>
      <c r="C511" s="286"/>
      <c r="D511" s="285" t="s">
        <v>80</v>
      </c>
      <c r="E511" s="1084" t="s">
        <v>999</v>
      </c>
      <c r="F511" s="221"/>
      <c r="G511" s="1153" t="s">
        <v>1000</v>
      </c>
      <c r="H511" s="1153"/>
      <c r="I511" s="1153"/>
      <c r="J511" s="1153"/>
      <c r="K511" s="1153"/>
      <c r="L511" s="1153"/>
      <c r="M511" s="1153"/>
      <c r="N511" s="1153"/>
      <c r="O511" s="1153"/>
      <c r="P511" s="1153"/>
      <c r="Q511" s="1153"/>
      <c r="R511" s="1153"/>
      <c r="S511" s="1153"/>
      <c r="T511" s="1153"/>
      <c r="U511" s="1153"/>
      <c r="V511" s="1153"/>
      <c r="W511" s="1153"/>
      <c r="X511" s="1153"/>
      <c r="Y511" s="1153"/>
      <c r="Z511" s="1153"/>
      <c r="AB511" s="1141" t="s">
        <v>220</v>
      </c>
      <c r="AC511" s="1142"/>
      <c r="AD511" s="1143"/>
    </row>
    <row r="512" spans="1:30" ht="13.2" customHeight="1">
      <c r="A512" s="376"/>
      <c r="B512" s="119"/>
      <c r="C512" s="286"/>
      <c r="D512" s="285"/>
      <c r="E512" s="1084"/>
      <c r="F512" s="221"/>
      <c r="G512" s="1931" t="s">
        <v>806</v>
      </c>
      <c r="H512" s="1931"/>
      <c r="I512" s="1931"/>
      <c r="J512" s="1931"/>
      <c r="K512" s="1931"/>
      <c r="L512" s="1931"/>
      <c r="M512" s="1932"/>
      <c r="N512" s="1076" t="s">
        <v>807</v>
      </c>
      <c r="O512" s="1076"/>
      <c r="P512" s="1076"/>
      <c r="Q512" s="1076"/>
      <c r="R512" s="1076"/>
      <c r="S512" s="1076"/>
      <c r="T512" s="1076"/>
      <c r="U512" s="1076"/>
      <c r="V512" s="1076"/>
      <c r="W512" s="1076"/>
      <c r="X512" s="1076"/>
      <c r="Y512" s="1076"/>
      <c r="Z512" s="1076"/>
      <c r="AB512" s="1141"/>
      <c r="AC512" s="1142"/>
      <c r="AD512" s="1143"/>
    </row>
    <row r="513" spans="1:30" ht="13.2" customHeight="1">
      <c r="A513" s="376"/>
      <c r="B513" s="119"/>
      <c r="C513" s="286"/>
      <c r="D513" s="285"/>
      <c r="E513" s="1084"/>
      <c r="F513" s="221"/>
      <c r="G513" s="1931"/>
      <c r="H513" s="1931"/>
      <c r="I513" s="1931"/>
      <c r="J513" s="1931"/>
      <c r="K513" s="1931"/>
      <c r="L513" s="1931"/>
      <c r="M513" s="1932"/>
      <c r="N513" s="1076"/>
      <c r="O513" s="1076"/>
      <c r="P513" s="1076"/>
      <c r="Q513" s="1076"/>
      <c r="R513" s="1076"/>
      <c r="S513" s="1076"/>
      <c r="T513" s="1076"/>
      <c r="U513" s="1076"/>
      <c r="V513" s="1076"/>
      <c r="W513" s="1076"/>
      <c r="X513" s="1076"/>
      <c r="Y513" s="1076"/>
      <c r="Z513" s="1076"/>
      <c r="AB513" s="1141"/>
      <c r="AC513" s="1142"/>
      <c r="AD513" s="1143"/>
    </row>
    <row r="514" spans="1:30" ht="13.2" customHeight="1">
      <c r="A514" s="376"/>
      <c r="B514" s="119"/>
      <c r="C514" s="286"/>
      <c r="D514" s="285"/>
      <c r="E514" s="1084" t="s">
        <v>1001</v>
      </c>
      <c r="F514" s="221"/>
      <c r="G514" s="1448" t="s">
        <v>1002</v>
      </c>
      <c r="H514" s="1448"/>
      <c r="I514" s="1448"/>
      <c r="J514" s="1448"/>
      <c r="K514" s="1448"/>
      <c r="L514" s="1448"/>
      <c r="M514" s="1448"/>
      <c r="N514" s="1448"/>
      <c r="O514" s="1448"/>
      <c r="P514" s="1448"/>
      <c r="Q514" s="1448"/>
      <c r="R514" s="1448"/>
      <c r="S514" s="1448"/>
      <c r="T514" s="1448"/>
      <c r="U514" s="1448"/>
      <c r="V514" s="1448"/>
      <c r="W514" s="1448"/>
      <c r="X514" s="1448"/>
      <c r="Y514" s="1448"/>
      <c r="Z514" s="1448"/>
      <c r="AA514" s="300"/>
      <c r="AB514" s="164"/>
      <c r="AC514" s="165"/>
      <c r="AD514" s="166"/>
    </row>
    <row r="515" spans="1:30" ht="13.2" customHeight="1">
      <c r="A515" s="376"/>
      <c r="B515" s="119"/>
      <c r="C515" s="286"/>
      <c r="D515" s="285"/>
      <c r="E515" s="1084"/>
      <c r="F515" s="221"/>
      <c r="G515" s="1448"/>
      <c r="H515" s="1448"/>
      <c r="I515" s="1448"/>
      <c r="J515" s="1448"/>
      <c r="K515" s="1448"/>
      <c r="L515" s="1448"/>
      <c r="M515" s="1448"/>
      <c r="N515" s="1448"/>
      <c r="O515" s="1448"/>
      <c r="P515" s="1448"/>
      <c r="Q515" s="1448"/>
      <c r="R515" s="1448"/>
      <c r="S515" s="1448"/>
      <c r="T515" s="1448"/>
      <c r="U515" s="1448"/>
      <c r="V515" s="1448"/>
      <c r="W515" s="1448"/>
      <c r="X515" s="1448"/>
      <c r="Y515" s="1448"/>
      <c r="Z515" s="1448"/>
      <c r="AA515" s="300"/>
      <c r="AB515" s="164"/>
      <c r="AC515" s="165"/>
      <c r="AD515" s="166"/>
    </row>
    <row r="516" spans="1:30" ht="13.2" customHeight="1">
      <c r="A516" s="376"/>
      <c r="B516" s="119"/>
      <c r="C516" s="286"/>
      <c r="D516" s="285"/>
      <c r="E516" s="172"/>
      <c r="F516" s="221"/>
      <c r="G516" s="1960"/>
      <c r="H516" s="1961"/>
      <c r="I516" s="1961"/>
      <c r="J516" s="1961"/>
      <c r="K516" s="1961"/>
      <c r="L516" s="1961"/>
      <c r="M516" s="1961"/>
      <c r="N516" s="1961"/>
      <c r="O516" s="1961"/>
      <c r="P516" s="1961"/>
      <c r="Q516" s="1961"/>
      <c r="R516" s="1961"/>
      <c r="S516" s="1961"/>
      <c r="T516" s="1961"/>
      <c r="U516" s="1961"/>
      <c r="V516" s="1961"/>
      <c r="W516" s="1961"/>
      <c r="X516" s="1961"/>
      <c r="Y516" s="1961"/>
      <c r="Z516" s="1962"/>
      <c r="AA516" s="293"/>
      <c r="AB516" s="164"/>
      <c r="AC516" s="165"/>
      <c r="AD516" s="166"/>
    </row>
    <row r="517" spans="1:30" ht="13.2" customHeight="1">
      <c r="A517" s="376"/>
      <c r="B517" s="119"/>
      <c r="C517" s="286"/>
      <c r="D517" s="285"/>
      <c r="E517" s="172"/>
      <c r="F517" s="221"/>
      <c r="G517" s="1963"/>
      <c r="H517" s="1964"/>
      <c r="I517" s="1964"/>
      <c r="J517" s="1964"/>
      <c r="K517" s="1964"/>
      <c r="L517" s="1964"/>
      <c r="M517" s="1964"/>
      <c r="N517" s="1964"/>
      <c r="O517" s="1964"/>
      <c r="P517" s="1964"/>
      <c r="Q517" s="1964"/>
      <c r="R517" s="1964"/>
      <c r="S517" s="1964"/>
      <c r="T517" s="1964"/>
      <c r="U517" s="1964"/>
      <c r="V517" s="1964"/>
      <c r="W517" s="1964"/>
      <c r="X517" s="1964"/>
      <c r="Y517" s="1964"/>
      <c r="Z517" s="1965"/>
      <c r="AA517" s="294"/>
      <c r="AB517" s="164"/>
      <c r="AC517" s="165"/>
      <c r="AD517" s="166"/>
    </row>
    <row r="518" spans="1:30" ht="13.2" customHeight="1">
      <c r="A518" s="376"/>
      <c r="B518" s="119"/>
      <c r="C518" s="286"/>
      <c r="D518" s="285"/>
      <c r="E518" s="172"/>
      <c r="F518" s="221"/>
      <c r="G518" s="487"/>
      <c r="H518" s="487"/>
      <c r="I518" s="487"/>
      <c r="J518" s="487"/>
      <c r="K518" s="487"/>
      <c r="L518" s="487"/>
      <c r="M518" s="487"/>
      <c r="N518" s="487"/>
      <c r="O518" s="487"/>
      <c r="P518" s="487"/>
      <c r="Q518" s="514"/>
      <c r="R518" s="514"/>
      <c r="S518" s="514"/>
      <c r="T518" s="514"/>
      <c r="U518" s="514"/>
      <c r="V518" s="514"/>
      <c r="W518" s="806"/>
      <c r="X518" s="806"/>
      <c r="Y518" s="806"/>
      <c r="Z518" s="806"/>
      <c r="AA518" s="294"/>
      <c r="AB518" s="164"/>
      <c r="AC518" s="165"/>
      <c r="AD518" s="166"/>
    </row>
    <row r="519" spans="1:30" ht="13.2" customHeight="1">
      <c r="A519" s="376"/>
      <c r="B519" s="119"/>
      <c r="C519" s="286"/>
      <c r="D519" s="285" t="s">
        <v>80</v>
      </c>
      <c r="E519" s="172"/>
      <c r="F519" s="221"/>
      <c r="G519" s="9" t="s">
        <v>1003</v>
      </c>
      <c r="H519" s="9"/>
      <c r="I519" s="9"/>
      <c r="J519" s="9"/>
      <c r="K519" s="9"/>
      <c r="L519" s="9"/>
      <c r="M519" s="9"/>
      <c r="N519" s="9"/>
      <c r="O519" s="9"/>
      <c r="P519" s="9"/>
      <c r="Q519" s="9"/>
      <c r="R519" s="9"/>
      <c r="S519" s="9"/>
      <c r="T519" s="9"/>
      <c r="U519" s="9"/>
      <c r="V519" s="9"/>
      <c r="W519" s="9"/>
      <c r="X519" s="9"/>
      <c r="Y519" s="9"/>
      <c r="Z519" s="9"/>
      <c r="AA519" s="9"/>
      <c r="AB519" s="1141" t="s">
        <v>805</v>
      </c>
      <c r="AC519" s="1142"/>
      <c r="AD519" s="1143"/>
    </row>
    <row r="520" spans="1:30" ht="13.2" customHeight="1">
      <c r="A520" s="376"/>
      <c r="B520" s="119"/>
      <c r="C520" s="286"/>
      <c r="D520" s="285"/>
      <c r="E520" s="172"/>
      <c r="F520" s="221"/>
      <c r="G520" s="1931" t="s">
        <v>806</v>
      </c>
      <c r="H520" s="1931"/>
      <c r="I520" s="1931"/>
      <c r="J520" s="1931"/>
      <c r="K520" s="1931"/>
      <c r="L520" s="1931"/>
      <c r="M520" s="1932"/>
      <c r="N520" s="1076" t="s">
        <v>807</v>
      </c>
      <c r="O520" s="1076"/>
      <c r="P520" s="1076"/>
      <c r="Q520" s="1076"/>
      <c r="R520" s="1076"/>
      <c r="S520" s="1076"/>
      <c r="T520" s="1076"/>
      <c r="U520" s="1076"/>
      <c r="V520" s="1076"/>
      <c r="W520" s="1076"/>
      <c r="X520" s="1076"/>
      <c r="Y520" s="1076"/>
      <c r="Z520" s="1076"/>
      <c r="AA520" s="9"/>
      <c r="AB520" s="1141"/>
      <c r="AC520" s="1142"/>
      <c r="AD520" s="1143"/>
    </row>
    <row r="521" spans="1:30" ht="13.2" customHeight="1">
      <c r="A521" s="376"/>
      <c r="B521" s="119"/>
      <c r="C521" s="286"/>
      <c r="D521" s="285"/>
      <c r="E521" s="172"/>
      <c r="F521" s="221"/>
      <c r="G521" s="1931"/>
      <c r="H521" s="1931"/>
      <c r="I521" s="1931"/>
      <c r="J521" s="1931"/>
      <c r="K521" s="1931"/>
      <c r="L521" s="1931"/>
      <c r="M521" s="1932"/>
      <c r="N521" s="1076"/>
      <c r="O521" s="1076"/>
      <c r="P521" s="1076"/>
      <c r="Q521" s="1076"/>
      <c r="R521" s="1076"/>
      <c r="S521" s="1076"/>
      <c r="T521" s="1076"/>
      <c r="U521" s="1076"/>
      <c r="V521" s="1076"/>
      <c r="W521" s="1076"/>
      <c r="X521" s="1076"/>
      <c r="Y521" s="1076"/>
      <c r="Z521" s="1076"/>
      <c r="AA521" s="9"/>
      <c r="AB521" s="164"/>
      <c r="AC521" s="165"/>
      <c r="AD521" s="166"/>
    </row>
    <row r="522" spans="1:30" ht="13.2" customHeight="1">
      <c r="A522" s="376"/>
      <c r="B522" s="119"/>
      <c r="C522" s="286"/>
      <c r="D522" s="285"/>
      <c r="E522" s="172"/>
      <c r="F522" s="221"/>
      <c r="G522" s="824"/>
      <c r="H522" s="824"/>
      <c r="I522" s="824"/>
      <c r="J522" s="824"/>
      <c r="K522" s="824"/>
      <c r="L522" s="824"/>
      <c r="M522" s="824"/>
      <c r="N522" s="824"/>
      <c r="O522" s="824"/>
      <c r="P522" s="824"/>
      <c r="Q522" s="825"/>
      <c r="R522" s="825"/>
      <c r="S522" s="825"/>
      <c r="T522" s="825"/>
      <c r="U522" s="825"/>
      <c r="V522" s="825"/>
      <c r="W522" s="806"/>
      <c r="X522" s="806"/>
      <c r="Y522" s="806"/>
      <c r="Z522" s="806"/>
      <c r="AA522" s="294"/>
      <c r="AB522" s="164"/>
      <c r="AC522" s="165"/>
      <c r="AD522" s="166"/>
    </row>
    <row r="523" spans="1:30" ht="13.2" customHeight="1">
      <c r="A523" s="376"/>
      <c r="B523" s="119"/>
      <c r="C523" s="286"/>
      <c r="D523" s="285"/>
      <c r="E523" s="172"/>
      <c r="F523" s="221"/>
      <c r="G523" s="1930" t="s">
        <v>1004</v>
      </c>
      <c r="H523" s="1930"/>
      <c r="I523" s="1930"/>
      <c r="J523" s="1930"/>
      <c r="K523" s="1930"/>
      <c r="L523" s="1930"/>
      <c r="M523" s="1930"/>
      <c r="N523" s="1930"/>
      <c r="O523" s="1930"/>
      <c r="P523" s="1930"/>
      <c r="Q523" s="1930"/>
      <c r="R523" s="1930"/>
      <c r="S523" s="1930"/>
      <c r="T523" s="1930"/>
      <c r="U523" s="1930"/>
      <c r="V523" s="1930"/>
      <c r="W523" s="1930"/>
      <c r="X523" s="1930"/>
      <c r="Y523" s="1930"/>
      <c r="Z523" s="1930"/>
      <c r="AA523" s="294"/>
      <c r="AB523" s="164"/>
      <c r="AC523" s="165"/>
      <c r="AD523" s="166"/>
    </row>
    <row r="524" spans="1:30" ht="13.2" customHeight="1">
      <c r="A524" s="376"/>
      <c r="B524" s="119"/>
      <c r="C524" s="286"/>
      <c r="D524" s="285"/>
      <c r="E524" s="172"/>
      <c r="F524" s="221"/>
      <c r="G524" s="1930"/>
      <c r="H524" s="1930"/>
      <c r="I524" s="1930"/>
      <c r="J524" s="1930"/>
      <c r="K524" s="1930"/>
      <c r="L524" s="1930"/>
      <c r="M524" s="1930"/>
      <c r="N524" s="1930"/>
      <c r="O524" s="1930"/>
      <c r="P524" s="1930"/>
      <c r="Q524" s="1930"/>
      <c r="R524" s="1930"/>
      <c r="S524" s="1930"/>
      <c r="T524" s="1930"/>
      <c r="U524" s="1930"/>
      <c r="V524" s="1930"/>
      <c r="W524" s="1930"/>
      <c r="X524" s="1930"/>
      <c r="Y524" s="1930"/>
      <c r="Z524" s="1930"/>
      <c r="AA524" s="294"/>
      <c r="AB524" s="164"/>
      <c r="AC524" s="165"/>
      <c r="AD524" s="166"/>
    </row>
    <row r="525" spans="1:30" ht="13.2" customHeight="1">
      <c r="A525" s="376"/>
      <c r="B525" s="119"/>
      <c r="C525" s="286"/>
      <c r="D525" s="285"/>
      <c r="E525" s="84"/>
      <c r="F525" s="221"/>
      <c r="G525" s="1951"/>
      <c r="H525" s="1952"/>
      <c r="I525" s="1952"/>
      <c r="J525" s="1952"/>
      <c r="K525" s="1952"/>
      <c r="L525" s="1952"/>
      <c r="M525" s="1952"/>
      <c r="N525" s="1952"/>
      <c r="O525" s="1952"/>
      <c r="P525" s="1952"/>
      <c r="Q525" s="1952"/>
      <c r="R525" s="1952"/>
      <c r="S525" s="1952"/>
      <c r="T525" s="1952"/>
      <c r="U525" s="1952"/>
      <c r="V525" s="1952"/>
      <c r="W525" s="1952"/>
      <c r="X525" s="1952"/>
      <c r="Y525" s="1952"/>
      <c r="Z525" s="1953"/>
      <c r="AA525" s="294"/>
      <c r="AB525" s="164"/>
      <c r="AC525" s="165"/>
      <c r="AD525" s="166"/>
    </row>
    <row r="526" spans="1:30" ht="13.2" customHeight="1">
      <c r="A526" s="376"/>
      <c r="B526" s="119"/>
      <c r="C526" s="286"/>
      <c r="D526" s="285"/>
      <c r="E526" s="84"/>
      <c r="F526" s="221"/>
      <c r="G526" s="1954"/>
      <c r="H526" s="1955"/>
      <c r="I526" s="1955"/>
      <c r="J526" s="1955"/>
      <c r="K526" s="1955"/>
      <c r="L526" s="1955"/>
      <c r="M526" s="1955"/>
      <c r="N526" s="1955"/>
      <c r="O526" s="1955"/>
      <c r="P526" s="1955"/>
      <c r="Q526" s="1955"/>
      <c r="R526" s="1955"/>
      <c r="S526" s="1955"/>
      <c r="T526" s="1955"/>
      <c r="U526" s="1955"/>
      <c r="V526" s="1955"/>
      <c r="W526" s="1955"/>
      <c r="X526" s="1955"/>
      <c r="Y526" s="1955"/>
      <c r="Z526" s="1956"/>
      <c r="AA526" s="294"/>
      <c r="AB526" s="164"/>
      <c r="AC526" s="165"/>
      <c r="AD526" s="166"/>
    </row>
    <row r="527" spans="1:30" ht="13.2" customHeight="1">
      <c r="A527" s="376"/>
      <c r="B527" s="119"/>
      <c r="C527" s="286"/>
      <c r="D527" s="285"/>
      <c r="E527" s="84"/>
      <c r="F527" s="221"/>
      <c r="G527" s="1957"/>
      <c r="H527" s="1958"/>
      <c r="I527" s="1958"/>
      <c r="J527" s="1958"/>
      <c r="K527" s="1958"/>
      <c r="L527" s="1958"/>
      <c r="M527" s="1958"/>
      <c r="N527" s="1958"/>
      <c r="O527" s="1958"/>
      <c r="P527" s="1958"/>
      <c r="Q527" s="1958"/>
      <c r="R527" s="1958"/>
      <c r="S527" s="1958"/>
      <c r="T527" s="1958"/>
      <c r="U527" s="1958"/>
      <c r="V527" s="1958"/>
      <c r="W527" s="1958"/>
      <c r="X527" s="1958"/>
      <c r="Y527" s="1958"/>
      <c r="Z527" s="1959"/>
      <c r="AA527" s="294"/>
      <c r="AB527" s="164"/>
      <c r="AC527" s="165"/>
      <c r="AD527" s="166"/>
    </row>
    <row r="528" spans="1:30" ht="13.2" customHeight="1">
      <c r="A528" s="84"/>
      <c r="B528" s="198"/>
      <c r="C528" s="826"/>
      <c r="D528" s="827"/>
      <c r="E528" s="84"/>
      <c r="H528" s="258"/>
      <c r="I528" s="258"/>
      <c r="J528" s="258"/>
      <c r="K528" s="258"/>
      <c r="L528" s="258"/>
      <c r="M528" s="295"/>
      <c r="N528" s="15"/>
      <c r="O528" s="15"/>
      <c r="P528" s="15"/>
      <c r="Q528" s="15"/>
      <c r="R528" s="15"/>
      <c r="S528" s="15"/>
      <c r="T528" s="15"/>
      <c r="U528" s="15"/>
      <c r="V528" s="15"/>
      <c r="W528" s="15"/>
      <c r="X528" s="15"/>
      <c r="Y528" s="15"/>
      <c r="Z528" s="15"/>
      <c r="AB528" s="150"/>
      <c r="AC528" s="151"/>
      <c r="AD528" s="152"/>
    </row>
    <row r="529" spans="1:30" ht="13.2" customHeight="1">
      <c r="A529" s="84"/>
      <c r="B529" s="119">
        <v>22</v>
      </c>
      <c r="C529" s="1266" t="s">
        <v>1005</v>
      </c>
      <c r="D529" s="1109" t="s">
        <v>80</v>
      </c>
      <c r="E529" s="1084" t="s">
        <v>1006</v>
      </c>
      <c r="G529" s="1894" t="s">
        <v>49</v>
      </c>
      <c r="H529" s="1894"/>
      <c r="I529" s="1894"/>
      <c r="J529" s="1894"/>
      <c r="K529" s="1894"/>
      <c r="L529" s="1894"/>
      <c r="M529" s="1895"/>
      <c r="N529" s="1078" t="s">
        <v>50</v>
      </c>
      <c r="O529" s="1079"/>
      <c r="P529" s="1079"/>
      <c r="Q529" s="1079"/>
      <c r="R529" s="1079"/>
      <c r="S529" s="1079"/>
      <c r="T529" s="1079"/>
      <c r="U529" s="1079"/>
      <c r="V529" s="1080"/>
      <c r="AB529" s="1141" t="s">
        <v>805</v>
      </c>
      <c r="AC529" s="1142"/>
      <c r="AD529" s="1143"/>
    </row>
    <row r="530" spans="1:30" ht="13.2" customHeight="1">
      <c r="A530" s="84"/>
      <c r="B530" s="1"/>
      <c r="C530" s="1266"/>
      <c r="D530" s="1109"/>
      <c r="E530" s="1084"/>
      <c r="G530" s="1894"/>
      <c r="H530" s="1894"/>
      <c r="I530" s="1894"/>
      <c r="J530" s="1894"/>
      <c r="K530" s="1894"/>
      <c r="L530" s="1894"/>
      <c r="M530" s="1895"/>
      <c r="N530" s="1081"/>
      <c r="O530" s="1082"/>
      <c r="P530" s="1082"/>
      <c r="Q530" s="1082"/>
      <c r="R530" s="1082"/>
      <c r="S530" s="1082"/>
      <c r="T530" s="1082"/>
      <c r="U530" s="1082"/>
      <c r="V530" s="1083"/>
      <c r="AB530" s="1141"/>
      <c r="AC530" s="1142"/>
      <c r="AD530" s="1143"/>
    </row>
    <row r="531" spans="1:30" ht="13.2" customHeight="1">
      <c r="A531" s="84"/>
      <c r="B531" s="119"/>
      <c r="C531" s="1266"/>
      <c r="D531" s="1109"/>
      <c r="E531" s="1084"/>
      <c r="N531" s="1066" t="s">
        <v>1007</v>
      </c>
      <c r="O531" s="1066"/>
      <c r="P531" s="1066"/>
      <c r="Q531" s="1066"/>
      <c r="R531" s="1066"/>
      <c r="S531" s="1066"/>
      <c r="T531" s="1066"/>
      <c r="U531" s="1066"/>
      <c r="V531" s="1066"/>
      <c r="W531" s="1066"/>
      <c r="X531" s="1066"/>
      <c r="Y531" s="1066"/>
      <c r="AB531" s="1141"/>
      <c r="AC531" s="1142"/>
      <c r="AD531" s="1143"/>
    </row>
    <row r="532" spans="1:30" ht="13.2" customHeight="1">
      <c r="A532" s="84"/>
      <c r="B532" s="119"/>
      <c r="C532" s="85"/>
      <c r="D532" s="1109"/>
      <c r="E532" s="1084"/>
      <c r="AA532" s="73"/>
      <c r="AB532" s="1141"/>
      <c r="AC532" s="1142"/>
      <c r="AD532" s="1143"/>
    </row>
    <row r="533" spans="1:30" ht="13.2" customHeight="1">
      <c r="A533" s="84"/>
      <c r="B533" s="119"/>
      <c r="C533" s="251"/>
      <c r="D533" s="86"/>
      <c r="E533" s="80"/>
      <c r="F533" s="72"/>
      <c r="G533" s="258"/>
      <c r="H533" s="258"/>
      <c r="I533" s="258"/>
      <c r="J533" s="258"/>
      <c r="K533" s="258"/>
      <c r="L533" s="258"/>
      <c r="M533" s="258"/>
      <c r="N533" s="258"/>
      <c r="O533" s="258"/>
      <c r="P533" s="258"/>
      <c r="Q533" s="258"/>
      <c r="R533" s="258"/>
      <c r="AB533" s="164"/>
      <c r="AC533" s="165"/>
      <c r="AD533" s="166"/>
    </row>
    <row r="534" spans="1:30" ht="13.2" customHeight="1">
      <c r="A534" s="84"/>
      <c r="B534" s="119"/>
      <c r="C534" s="113"/>
      <c r="D534" s="86" t="s">
        <v>80</v>
      </c>
      <c r="E534" s="1950" t="s">
        <v>1008</v>
      </c>
      <c r="G534" s="1894" t="s">
        <v>49</v>
      </c>
      <c r="H534" s="1894"/>
      <c r="I534" s="1894"/>
      <c r="J534" s="1894"/>
      <c r="K534" s="1894"/>
      <c r="L534" s="1894"/>
      <c r="M534" s="1895"/>
      <c r="N534" s="1078" t="s">
        <v>50</v>
      </c>
      <c r="O534" s="1079"/>
      <c r="P534" s="1079"/>
      <c r="Q534" s="1079"/>
      <c r="R534" s="1079"/>
      <c r="S534" s="1079"/>
      <c r="T534" s="1079"/>
      <c r="U534" s="1079"/>
      <c r="V534" s="1080"/>
      <c r="AB534" s="1141" t="s">
        <v>805</v>
      </c>
      <c r="AC534" s="1142"/>
      <c r="AD534" s="1143"/>
    </row>
    <row r="535" spans="1:30" ht="13.2" customHeight="1">
      <c r="A535" s="84"/>
      <c r="B535" s="119"/>
      <c r="C535" s="113"/>
      <c r="D535" s="86"/>
      <c r="E535" s="1950"/>
      <c r="G535" s="1894"/>
      <c r="H535" s="1894"/>
      <c r="I535" s="1894"/>
      <c r="J535" s="1894"/>
      <c r="K535" s="1894"/>
      <c r="L535" s="1894"/>
      <c r="M535" s="1895"/>
      <c r="N535" s="1081"/>
      <c r="O535" s="1082"/>
      <c r="P535" s="1082"/>
      <c r="Q535" s="1082"/>
      <c r="R535" s="1082"/>
      <c r="S535" s="1082"/>
      <c r="T535" s="1082"/>
      <c r="U535" s="1082"/>
      <c r="V535" s="1083"/>
      <c r="AB535" s="1141"/>
      <c r="AC535" s="1142"/>
      <c r="AD535" s="1143"/>
    </row>
    <row r="536" spans="1:30" ht="13.2" customHeight="1">
      <c r="A536" s="84"/>
      <c r="B536" s="119"/>
      <c r="C536" s="113"/>
      <c r="D536" s="86"/>
      <c r="E536" s="1950"/>
      <c r="N536" s="1066" t="s">
        <v>1007</v>
      </c>
      <c r="O536" s="1066"/>
      <c r="P536" s="1066"/>
      <c r="Q536" s="1066"/>
      <c r="R536" s="1066"/>
      <c r="S536" s="1066"/>
      <c r="T536" s="1066"/>
      <c r="U536" s="1066"/>
      <c r="V536" s="1066"/>
      <c r="W536" s="1066"/>
      <c r="X536" s="1066"/>
      <c r="Y536" s="1066"/>
      <c r="AB536" s="1141"/>
      <c r="AC536" s="1142"/>
      <c r="AD536" s="1143"/>
    </row>
    <row r="537" spans="1:30" ht="13.2" customHeight="1">
      <c r="A537" s="84"/>
      <c r="B537" s="119"/>
      <c r="C537" s="113"/>
      <c r="D537" s="86"/>
      <c r="E537" s="1950"/>
      <c r="AB537" s="1141"/>
      <c r="AC537" s="1142"/>
      <c r="AD537" s="1143"/>
    </row>
    <row r="538" spans="1:30" ht="13.2" customHeight="1">
      <c r="A538" s="84"/>
      <c r="B538" s="119"/>
      <c r="C538" s="113"/>
      <c r="D538" s="86"/>
      <c r="E538" s="1950"/>
      <c r="AB538" s="164"/>
      <c r="AC538" s="165"/>
      <c r="AD538" s="166"/>
    </row>
    <row r="539" spans="1:30" ht="13.2" customHeight="1">
      <c r="A539" s="84"/>
      <c r="B539" s="119"/>
      <c r="C539" s="113"/>
      <c r="D539" s="86"/>
      <c r="E539" s="1950"/>
      <c r="G539" s="258"/>
      <c r="H539" s="258"/>
      <c r="I539" s="258"/>
      <c r="J539" s="258"/>
      <c r="K539" s="258"/>
      <c r="L539" s="258"/>
      <c r="M539" s="258"/>
      <c r="N539" s="258"/>
      <c r="O539" s="258"/>
      <c r="P539" s="258"/>
      <c r="Q539" s="258"/>
      <c r="R539" s="258"/>
      <c r="AB539" s="164"/>
      <c r="AC539" s="165"/>
      <c r="AD539" s="166"/>
    </row>
    <row r="540" spans="1:30" ht="13.2" customHeight="1">
      <c r="A540" s="84"/>
      <c r="B540" s="119"/>
      <c r="C540" s="113"/>
      <c r="D540" s="86" t="s">
        <v>80</v>
      </c>
      <c r="E540" s="1084" t="s">
        <v>1009</v>
      </c>
      <c r="G540" s="1894" t="s">
        <v>49</v>
      </c>
      <c r="H540" s="1894"/>
      <c r="I540" s="1894"/>
      <c r="J540" s="1894"/>
      <c r="K540" s="1894"/>
      <c r="L540" s="1894"/>
      <c r="M540" s="1895"/>
      <c r="N540" s="1078" t="s">
        <v>50</v>
      </c>
      <c r="O540" s="1079"/>
      <c r="P540" s="1079"/>
      <c r="Q540" s="1079"/>
      <c r="R540" s="1079"/>
      <c r="S540" s="1079"/>
      <c r="T540" s="1079"/>
      <c r="U540" s="1079"/>
      <c r="V540" s="1080"/>
      <c r="AB540" s="1141" t="s">
        <v>805</v>
      </c>
      <c r="AC540" s="1142"/>
      <c r="AD540" s="1143"/>
    </row>
    <row r="541" spans="1:30" ht="13.2" customHeight="1">
      <c r="A541" s="84"/>
      <c r="B541" s="119"/>
      <c r="C541" s="113"/>
      <c r="D541" s="86"/>
      <c r="E541" s="1084"/>
      <c r="G541" s="1894"/>
      <c r="H541" s="1894"/>
      <c r="I541" s="1894"/>
      <c r="J541" s="1894"/>
      <c r="K541" s="1894"/>
      <c r="L541" s="1894"/>
      <c r="M541" s="1895"/>
      <c r="N541" s="1081"/>
      <c r="O541" s="1082"/>
      <c r="P541" s="1082"/>
      <c r="Q541" s="1082"/>
      <c r="R541" s="1082"/>
      <c r="S541" s="1082"/>
      <c r="T541" s="1082"/>
      <c r="U541" s="1082"/>
      <c r="V541" s="1083"/>
      <c r="AB541" s="1141"/>
      <c r="AC541" s="1142"/>
      <c r="AD541" s="1143"/>
    </row>
    <row r="542" spans="1:30" ht="13.2" customHeight="1">
      <c r="A542" s="84"/>
      <c r="B542" s="119"/>
      <c r="C542" s="113"/>
      <c r="D542" s="86"/>
      <c r="E542" s="1084"/>
      <c r="N542" s="1066" t="s">
        <v>1007</v>
      </c>
      <c r="O542" s="1066"/>
      <c r="P542" s="1066"/>
      <c r="Q542" s="1066"/>
      <c r="R542" s="1066"/>
      <c r="S542" s="1066"/>
      <c r="T542" s="1066"/>
      <c r="U542" s="1066"/>
      <c r="V542" s="1066"/>
      <c r="W542" s="1066"/>
      <c r="X542" s="1066"/>
      <c r="Y542" s="1066"/>
      <c r="AB542" s="1141"/>
      <c r="AC542" s="1142"/>
      <c r="AD542" s="1143"/>
    </row>
    <row r="543" spans="1:30" ht="13.2" customHeight="1">
      <c r="A543" s="84"/>
      <c r="B543" s="119"/>
      <c r="C543" s="113"/>
      <c r="D543" s="86"/>
      <c r="E543" s="1084"/>
      <c r="F543" s="72"/>
      <c r="N543" s="56"/>
      <c r="O543" s="56"/>
      <c r="P543" s="56"/>
      <c r="Q543" s="56"/>
      <c r="R543" s="56"/>
      <c r="S543" s="56"/>
      <c r="T543" s="56"/>
      <c r="U543" s="56"/>
      <c r="V543" s="56"/>
      <c r="AB543" s="1141"/>
      <c r="AC543" s="1142"/>
      <c r="AD543" s="1143"/>
    </row>
    <row r="544" spans="1:30" ht="13.2" customHeight="1">
      <c r="A544" s="84"/>
      <c r="B544" s="119"/>
      <c r="C544" s="251"/>
      <c r="D544" s="271" t="s">
        <v>157</v>
      </c>
      <c r="E544" s="1084" t="s">
        <v>1010</v>
      </c>
      <c r="G544" s="1894" t="s">
        <v>49</v>
      </c>
      <c r="H544" s="1894"/>
      <c r="I544" s="1894"/>
      <c r="J544" s="1894"/>
      <c r="K544" s="1894"/>
      <c r="L544" s="1894"/>
      <c r="M544" s="1895"/>
      <c r="N544" s="1078" t="s">
        <v>50</v>
      </c>
      <c r="O544" s="1079"/>
      <c r="P544" s="1079"/>
      <c r="Q544" s="1079"/>
      <c r="R544" s="1079"/>
      <c r="S544" s="1079"/>
      <c r="T544" s="1079"/>
      <c r="U544" s="1079"/>
      <c r="V544" s="1080"/>
      <c r="AA544" s="73"/>
      <c r="AB544" s="1141" t="s">
        <v>805</v>
      </c>
      <c r="AC544" s="1142"/>
      <c r="AD544" s="1143"/>
    </row>
    <row r="545" spans="1:30" ht="13.2" customHeight="1">
      <c r="A545" s="84"/>
      <c r="B545" s="119"/>
      <c r="C545" s="113"/>
      <c r="D545" s="86"/>
      <c r="E545" s="1084"/>
      <c r="G545" s="1894"/>
      <c r="H545" s="1894"/>
      <c r="I545" s="1894"/>
      <c r="J545" s="1894"/>
      <c r="K545" s="1894"/>
      <c r="L545" s="1894"/>
      <c r="M545" s="1895"/>
      <c r="N545" s="1081"/>
      <c r="O545" s="1082"/>
      <c r="P545" s="1082"/>
      <c r="Q545" s="1082"/>
      <c r="R545" s="1082"/>
      <c r="S545" s="1082"/>
      <c r="T545" s="1082"/>
      <c r="U545" s="1082"/>
      <c r="V545" s="1083"/>
      <c r="AB545" s="1141"/>
      <c r="AC545" s="1142"/>
      <c r="AD545" s="1143"/>
    </row>
    <row r="546" spans="1:30" ht="13.2" customHeight="1">
      <c r="A546" s="84"/>
      <c r="B546" s="119"/>
      <c r="C546" s="113"/>
      <c r="D546" s="86"/>
      <c r="E546" s="1084"/>
      <c r="N546" s="1066" t="s">
        <v>1007</v>
      </c>
      <c r="O546" s="1066"/>
      <c r="P546" s="1066"/>
      <c r="Q546" s="1066"/>
      <c r="R546" s="1066"/>
      <c r="S546" s="1066"/>
      <c r="T546" s="1066"/>
      <c r="U546" s="1066"/>
      <c r="V546" s="1066"/>
      <c r="W546" s="1066"/>
      <c r="X546" s="1066"/>
      <c r="Y546" s="1066"/>
      <c r="AB546" s="1141"/>
      <c r="AC546" s="1142"/>
      <c r="AD546" s="1143"/>
    </row>
    <row r="547" spans="1:30" ht="21" customHeight="1">
      <c r="A547" s="196"/>
      <c r="B547" s="143"/>
      <c r="C547" s="197"/>
      <c r="D547" s="94"/>
      <c r="E547" s="1382"/>
      <c r="F547" s="56"/>
      <c r="G547" s="56"/>
      <c r="H547" s="56"/>
      <c r="I547" s="56"/>
      <c r="J547" s="56"/>
      <c r="K547" s="56"/>
      <c r="L547" s="56"/>
      <c r="M547" s="56"/>
      <c r="N547" s="56"/>
      <c r="O547" s="56"/>
      <c r="P547" s="56"/>
      <c r="Q547" s="56"/>
      <c r="R547" s="56"/>
      <c r="S547" s="56"/>
      <c r="T547" s="56"/>
      <c r="U547" s="56"/>
      <c r="V547" s="56"/>
      <c r="W547" s="56"/>
      <c r="X547" s="56"/>
      <c r="Y547" s="56"/>
      <c r="Z547" s="56"/>
      <c r="AA547" s="56"/>
      <c r="AB547" s="1947"/>
      <c r="AC547" s="1948"/>
      <c r="AD547" s="1949"/>
    </row>
    <row r="548" spans="1:30" ht="13.2" customHeight="1">
      <c r="A548" s="335"/>
      <c r="B548" s="347"/>
      <c r="C548" s="324"/>
      <c r="D548" s="100"/>
      <c r="E548" s="97"/>
      <c r="F548" s="102"/>
      <c r="G548" s="257"/>
      <c r="H548" s="257"/>
      <c r="I548" s="257"/>
      <c r="J548" s="257"/>
      <c r="K548" s="257"/>
      <c r="L548" s="257"/>
      <c r="M548" s="257"/>
      <c r="N548" s="257"/>
      <c r="O548" s="257"/>
      <c r="P548" s="257"/>
      <c r="Q548" s="257"/>
      <c r="R548" s="257"/>
      <c r="S548" s="102"/>
      <c r="T548" s="102"/>
      <c r="U548" s="102"/>
      <c r="V548" s="102"/>
      <c r="W548" s="102"/>
      <c r="X548" s="102"/>
      <c r="Y548" s="102"/>
      <c r="Z548" s="102"/>
      <c r="AA548" s="102"/>
      <c r="AB548" s="296"/>
      <c r="AC548" s="297"/>
      <c r="AD548" s="298"/>
    </row>
    <row r="549" spans="1:30" ht="13.2" customHeight="1">
      <c r="A549" s="84"/>
      <c r="B549" s="119"/>
      <c r="C549" s="113"/>
      <c r="D549" s="86" t="s">
        <v>157</v>
      </c>
      <c r="E549" s="1084" t="s">
        <v>1011</v>
      </c>
      <c r="G549" s="1894" t="s">
        <v>49</v>
      </c>
      <c r="H549" s="1894"/>
      <c r="I549" s="1894"/>
      <c r="J549" s="1894"/>
      <c r="K549" s="1894"/>
      <c r="L549" s="1894"/>
      <c r="M549" s="1895"/>
      <c r="N549" s="1078" t="s">
        <v>50</v>
      </c>
      <c r="O549" s="1079"/>
      <c r="P549" s="1079"/>
      <c r="Q549" s="1079"/>
      <c r="R549" s="1079"/>
      <c r="S549" s="1079"/>
      <c r="T549" s="1079"/>
      <c r="U549" s="1079"/>
      <c r="V549" s="1080"/>
      <c r="AB549" s="1141" t="s">
        <v>818</v>
      </c>
      <c r="AC549" s="1142"/>
      <c r="AD549" s="1143"/>
    </row>
    <row r="550" spans="1:30" ht="13.2" customHeight="1">
      <c r="A550" s="84"/>
      <c r="B550" s="119"/>
      <c r="C550" s="113"/>
      <c r="D550" s="86"/>
      <c r="E550" s="1084"/>
      <c r="G550" s="1894"/>
      <c r="H550" s="1894"/>
      <c r="I550" s="1894"/>
      <c r="J550" s="1894"/>
      <c r="K550" s="1894"/>
      <c r="L550" s="1894"/>
      <c r="M550" s="1895"/>
      <c r="N550" s="1081"/>
      <c r="O550" s="1082"/>
      <c r="P550" s="1082"/>
      <c r="Q550" s="1082"/>
      <c r="R550" s="1082"/>
      <c r="S550" s="1082"/>
      <c r="T550" s="1082"/>
      <c r="U550" s="1082"/>
      <c r="V550" s="1083"/>
      <c r="AB550" s="1141"/>
      <c r="AC550" s="1142"/>
      <c r="AD550" s="1143"/>
    </row>
    <row r="551" spans="1:30" ht="13.2" customHeight="1">
      <c r="A551" s="84"/>
      <c r="B551" s="119"/>
      <c r="C551" s="113"/>
      <c r="D551" s="86"/>
      <c r="E551" s="1084"/>
      <c r="N551" s="1066" t="s">
        <v>1007</v>
      </c>
      <c r="O551" s="1066"/>
      <c r="P551" s="1066"/>
      <c r="Q551" s="1066"/>
      <c r="R551" s="1066"/>
      <c r="S551" s="1066"/>
      <c r="T551" s="1066"/>
      <c r="U551" s="1066"/>
      <c r="V551" s="1066"/>
      <c r="W551" s="1066"/>
      <c r="X551" s="1066"/>
      <c r="Y551" s="1066"/>
      <c r="AB551" s="1141"/>
      <c r="AC551" s="1142"/>
      <c r="AD551" s="1143"/>
    </row>
    <row r="552" spans="1:30" ht="13.2" customHeight="1">
      <c r="A552" s="84"/>
      <c r="B552" s="119"/>
      <c r="C552" s="113"/>
      <c r="D552" s="86"/>
      <c r="E552" s="1084"/>
      <c r="AB552" s="1141"/>
      <c r="AC552" s="1142"/>
      <c r="AD552" s="1143"/>
    </row>
    <row r="553" spans="1:30" ht="13.2" customHeight="1">
      <c r="A553" s="84"/>
      <c r="B553" s="78"/>
      <c r="C553" s="85"/>
      <c r="D553" s="86"/>
      <c r="E553" s="80"/>
      <c r="G553" s="299"/>
      <c r="H553" s="299"/>
      <c r="I553" s="299"/>
      <c r="J553" s="299"/>
      <c r="K553" s="299"/>
      <c r="L553" s="299"/>
      <c r="M553" s="299"/>
      <c r="N553" s="299"/>
      <c r="O553" s="299"/>
      <c r="P553" s="299"/>
      <c r="Q553" s="299"/>
      <c r="R553" s="299"/>
      <c r="S553" s="299"/>
      <c r="T553" s="299"/>
      <c r="U553" s="299"/>
      <c r="V553" s="299"/>
      <c r="W553" s="299"/>
      <c r="X553" s="299"/>
      <c r="Y553" s="299"/>
      <c r="Z553" s="299"/>
      <c r="AB553" s="164"/>
      <c r="AC553" s="165"/>
      <c r="AD553" s="166"/>
    </row>
    <row r="554" spans="1:30" ht="13.2" customHeight="1">
      <c r="A554" s="1084" t="s">
        <v>1012</v>
      </c>
      <c r="B554" s="78">
        <v>23</v>
      </c>
      <c r="C554" s="1276" t="s">
        <v>1013</v>
      </c>
      <c r="D554" s="86" t="s">
        <v>80</v>
      </c>
      <c r="E554" s="1084" t="s">
        <v>1014</v>
      </c>
      <c r="F554" s="301"/>
      <c r="G554" s="1894" t="s">
        <v>49</v>
      </c>
      <c r="H554" s="1894"/>
      <c r="I554" s="1894"/>
      <c r="J554" s="1894"/>
      <c r="K554" s="1894"/>
      <c r="L554" s="1894"/>
      <c r="M554" s="1895"/>
      <c r="N554" s="1078" t="s">
        <v>50</v>
      </c>
      <c r="O554" s="1079"/>
      <c r="P554" s="1079"/>
      <c r="Q554" s="1079"/>
      <c r="R554" s="1079"/>
      <c r="S554" s="1079"/>
      <c r="T554" s="1079"/>
      <c r="U554" s="1079"/>
      <c r="V554" s="1080"/>
      <c r="W554" s="90"/>
      <c r="X554" s="90"/>
      <c r="Y554" s="90"/>
      <c r="Z554" s="90"/>
      <c r="AB554" s="1141" t="s">
        <v>818</v>
      </c>
      <c r="AC554" s="1142"/>
      <c r="AD554" s="1143"/>
    </row>
    <row r="555" spans="1:30" ht="13.2" customHeight="1">
      <c r="A555" s="1084"/>
      <c r="B555" s="1"/>
      <c r="C555" s="1276"/>
      <c r="D555" s="86"/>
      <c r="E555" s="1084"/>
      <c r="F555" s="301"/>
      <c r="G555" s="1894"/>
      <c r="H555" s="1894"/>
      <c r="I555" s="1894"/>
      <c r="J555" s="1894"/>
      <c r="K555" s="1894"/>
      <c r="L555" s="1894"/>
      <c r="M555" s="1895"/>
      <c r="N555" s="1081"/>
      <c r="O555" s="1082"/>
      <c r="P555" s="1082"/>
      <c r="Q555" s="1082"/>
      <c r="R555" s="1082"/>
      <c r="S555" s="1082"/>
      <c r="T555" s="1082"/>
      <c r="U555" s="1082"/>
      <c r="V555" s="1083"/>
      <c r="W555" s="90"/>
      <c r="X555" s="90"/>
      <c r="Y555" s="90"/>
      <c r="Z555" s="90"/>
      <c r="AB555" s="1141"/>
      <c r="AC555" s="1142"/>
      <c r="AD555" s="1143"/>
    </row>
    <row r="556" spans="1:30" ht="13.2" customHeight="1">
      <c r="A556" s="743"/>
      <c r="B556" s="717"/>
      <c r="C556" s="1276"/>
      <c r="D556" s="86"/>
      <c r="E556" s="1084"/>
      <c r="F556" s="301"/>
      <c r="G556" s="828"/>
      <c r="H556" s="828"/>
      <c r="I556" s="828"/>
      <c r="J556" s="828"/>
      <c r="K556" s="828"/>
      <c r="L556" s="828"/>
      <c r="M556" s="828"/>
      <c r="N556" s="828"/>
      <c r="O556" s="828"/>
      <c r="P556" s="828"/>
      <c r="Q556" s="828"/>
      <c r="R556" s="828"/>
      <c r="S556" s="828"/>
      <c r="T556" s="828"/>
      <c r="U556" s="828"/>
      <c r="V556" s="828"/>
      <c r="W556" s="828"/>
      <c r="X556" s="828"/>
      <c r="Y556" s="828"/>
      <c r="Z556" s="828"/>
      <c r="AA556" s="301"/>
      <c r="AB556" s="821"/>
      <c r="AC556" s="829"/>
      <c r="AD556" s="830"/>
    </row>
    <row r="557" spans="1:30" ht="13.2" customHeight="1">
      <c r="A557" s="743"/>
      <c r="B557" s="717"/>
      <c r="C557" s="1276"/>
      <c r="D557" s="86"/>
      <c r="E557" s="1084"/>
      <c r="F557" s="301"/>
      <c r="G557" s="1935" t="s">
        <v>1015</v>
      </c>
      <c r="H557" s="1935"/>
      <c r="I557" s="1935"/>
      <c r="J557" s="1935"/>
      <c r="K557" s="1935"/>
      <c r="L557" s="1935"/>
      <c r="M557" s="1935"/>
      <c r="N557" s="1935"/>
      <c r="O557" s="1935"/>
      <c r="P557" s="1935"/>
      <c r="Q557" s="1935"/>
      <c r="R557" s="1935"/>
      <c r="S557" s="1935"/>
      <c r="T557" s="1935"/>
      <c r="U557" s="1935"/>
      <c r="V557" s="1935"/>
      <c r="W557" s="1935"/>
      <c r="X557" s="1935"/>
      <c r="Y557" s="1935"/>
      <c r="Z557" s="1935"/>
      <c r="AA557" s="121"/>
      <c r="AB557" s="821"/>
      <c r="AC557" s="829"/>
      <c r="AD557" s="830"/>
    </row>
    <row r="558" spans="1:30" ht="13.2" customHeight="1">
      <c r="A558" s="743"/>
      <c r="B558" s="717"/>
      <c r="C558" s="1276"/>
      <c r="D558" s="86"/>
      <c r="E558" s="80"/>
      <c r="F558" s="301"/>
      <c r="G558" s="1936"/>
      <c r="H558" s="1936"/>
      <c r="I558" s="1936"/>
      <c r="J558" s="1936"/>
      <c r="K558" s="1936"/>
      <c r="L558" s="1936"/>
      <c r="M558" s="1936"/>
      <c r="N558" s="1936"/>
      <c r="O558" s="1936"/>
      <c r="P558" s="1936"/>
      <c r="Q558" s="1936"/>
      <c r="R558" s="1936"/>
      <c r="S558" s="1936"/>
      <c r="T558" s="1936"/>
      <c r="U558" s="1936"/>
      <c r="V558" s="1936"/>
      <c r="W558" s="1936"/>
      <c r="X558" s="1936"/>
      <c r="Y558" s="1936"/>
      <c r="Z558" s="1936"/>
      <c r="AA558" s="121"/>
      <c r="AB558" s="821"/>
      <c r="AC558" s="829"/>
      <c r="AD558" s="830"/>
    </row>
    <row r="559" spans="1:30" ht="13.2" customHeight="1">
      <c r="A559" s="743"/>
      <c r="B559" s="717"/>
      <c r="C559" s="1276"/>
      <c r="D559" s="86"/>
      <c r="E559" s="80"/>
      <c r="F559" s="301"/>
      <c r="G559" s="1937"/>
      <c r="H559" s="1938"/>
      <c r="I559" s="1938"/>
      <c r="J559" s="1938"/>
      <c r="K559" s="1938"/>
      <c r="L559" s="1938"/>
      <c r="M559" s="1938"/>
      <c r="N559" s="1938"/>
      <c r="O559" s="1938"/>
      <c r="P559" s="1938"/>
      <c r="Q559" s="1938"/>
      <c r="R559" s="1938"/>
      <c r="S559" s="1938"/>
      <c r="T559" s="1938"/>
      <c r="U559" s="1938"/>
      <c r="V559" s="1938"/>
      <c r="W559" s="1938"/>
      <c r="X559" s="1938"/>
      <c r="Y559" s="1938"/>
      <c r="Z559" s="1939"/>
      <c r="AA559" s="121"/>
      <c r="AB559" s="821"/>
      <c r="AC559" s="829"/>
      <c r="AD559" s="830"/>
    </row>
    <row r="560" spans="1:30" ht="13.2" customHeight="1">
      <c r="A560" s="743"/>
      <c r="B560" s="717"/>
      <c r="C560" s="1276"/>
      <c r="D560" s="86"/>
      <c r="E560" s="84"/>
      <c r="F560" s="301"/>
      <c r="G560" s="1940"/>
      <c r="H560" s="1941"/>
      <c r="I560" s="1941"/>
      <c r="J560" s="1941"/>
      <c r="K560" s="1941"/>
      <c r="L560" s="1941"/>
      <c r="M560" s="1941"/>
      <c r="N560" s="1941"/>
      <c r="O560" s="1941"/>
      <c r="P560" s="1941"/>
      <c r="Q560" s="1941"/>
      <c r="R560" s="1941"/>
      <c r="S560" s="1941"/>
      <c r="T560" s="1941"/>
      <c r="U560" s="1941"/>
      <c r="V560" s="1941"/>
      <c r="W560" s="1941"/>
      <c r="X560" s="1941"/>
      <c r="Y560" s="1941"/>
      <c r="Z560" s="1942"/>
      <c r="AA560" s="121"/>
      <c r="AB560" s="821"/>
      <c r="AC560" s="829"/>
      <c r="AD560" s="830"/>
    </row>
    <row r="561" spans="1:30" ht="13.2" customHeight="1">
      <c r="A561" s="743"/>
      <c r="B561" s="717"/>
      <c r="C561" s="1276"/>
      <c r="D561" s="86"/>
      <c r="E561" s="697"/>
      <c r="F561" s="301"/>
      <c r="G561" s="1943"/>
      <c r="H561" s="1944"/>
      <c r="I561" s="1944"/>
      <c r="J561" s="1944"/>
      <c r="K561" s="1944"/>
      <c r="L561" s="1944"/>
      <c r="M561" s="1944"/>
      <c r="N561" s="1944"/>
      <c r="O561" s="1944"/>
      <c r="P561" s="1944"/>
      <c r="Q561" s="1944"/>
      <c r="R561" s="1944"/>
      <c r="S561" s="1944"/>
      <c r="T561" s="1944"/>
      <c r="U561" s="1944"/>
      <c r="V561" s="1944"/>
      <c r="W561" s="1944"/>
      <c r="X561" s="1944"/>
      <c r="Y561" s="1944"/>
      <c r="Z561" s="1945"/>
      <c r="AB561" s="831"/>
      <c r="AC561" s="832"/>
      <c r="AD561" s="833"/>
    </row>
    <row r="562" spans="1:30" s="113" customFormat="1" ht="13.2" customHeight="1">
      <c r="A562" s="834"/>
      <c r="B562" s="835"/>
      <c r="C562" s="836"/>
      <c r="D562" s="837"/>
      <c r="E562" s="838"/>
      <c r="F562" s="839"/>
      <c r="G562" s="840"/>
      <c r="H562" s="841"/>
      <c r="I562" s="840"/>
      <c r="J562" s="840"/>
      <c r="K562" s="840"/>
      <c r="L562" s="840"/>
      <c r="M562" s="840"/>
      <c r="N562" s="840"/>
      <c r="O562" s="840"/>
      <c r="P562" s="840"/>
      <c r="Q562" s="840"/>
      <c r="R562" s="840"/>
      <c r="S562" s="840"/>
      <c r="T562" s="840"/>
      <c r="U562" s="840"/>
      <c r="V562" s="840"/>
      <c r="W562" s="840"/>
      <c r="X562" s="840"/>
      <c r="Y562" s="840"/>
      <c r="Z562" s="840"/>
      <c r="AA562" s="842"/>
      <c r="AB562" s="843"/>
      <c r="AC562" s="844"/>
      <c r="AD562" s="845"/>
    </row>
    <row r="563" spans="1:30" ht="13.2" customHeight="1">
      <c r="A563" s="80"/>
      <c r="B563" s="78">
        <v>24</v>
      </c>
      <c r="C563" s="85" t="s">
        <v>1016</v>
      </c>
      <c r="D563" s="86" t="s">
        <v>157</v>
      </c>
      <c r="E563" s="1084" t="s">
        <v>1017</v>
      </c>
      <c r="F563" s="797"/>
      <c r="G563" s="1894" t="s">
        <v>49</v>
      </c>
      <c r="H563" s="1894"/>
      <c r="I563" s="1894"/>
      <c r="J563" s="1894"/>
      <c r="K563" s="1894"/>
      <c r="L563" s="1894"/>
      <c r="M563" s="1895"/>
      <c r="N563" s="1078" t="s">
        <v>50</v>
      </c>
      <c r="O563" s="1079"/>
      <c r="P563" s="1079"/>
      <c r="Q563" s="1079"/>
      <c r="R563" s="1079"/>
      <c r="S563" s="1079"/>
      <c r="T563" s="1079"/>
      <c r="U563" s="1079"/>
      <c r="V563" s="1080"/>
      <c r="AB563" s="1225" t="s">
        <v>805</v>
      </c>
      <c r="AC563" s="1226"/>
      <c r="AD563" s="1227"/>
    </row>
    <row r="564" spans="1:30" ht="13.2" customHeight="1">
      <c r="A564" s="80"/>
      <c r="B564" s="1"/>
      <c r="C564" s="85"/>
      <c r="D564" s="727"/>
      <c r="E564" s="1084"/>
      <c r="F564" s="797"/>
      <c r="G564" s="1894"/>
      <c r="H564" s="1894"/>
      <c r="I564" s="1894"/>
      <c r="J564" s="1894"/>
      <c r="K564" s="1894"/>
      <c r="L564" s="1894"/>
      <c r="M564" s="1895"/>
      <c r="N564" s="1081"/>
      <c r="O564" s="1082"/>
      <c r="P564" s="1082"/>
      <c r="Q564" s="1082"/>
      <c r="R564" s="1082"/>
      <c r="S564" s="1082"/>
      <c r="T564" s="1082"/>
      <c r="U564" s="1082"/>
      <c r="V564" s="1083"/>
      <c r="AB564" s="1225"/>
      <c r="AC564" s="1226"/>
      <c r="AD564" s="1227"/>
    </row>
    <row r="565" spans="1:30" ht="13.2" customHeight="1">
      <c r="A565" s="84"/>
      <c r="B565" s="717"/>
      <c r="C565" s="85"/>
      <c r="D565" s="846"/>
      <c r="E565" s="1084"/>
      <c r="F565" s="797"/>
      <c r="AB565" s="1225"/>
      <c r="AC565" s="1226"/>
      <c r="AD565" s="1227"/>
    </row>
    <row r="566" spans="1:30" ht="13.2" customHeight="1">
      <c r="A566" s="84"/>
      <c r="B566" s="717"/>
      <c r="C566" s="319"/>
      <c r="D566" s="846"/>
      <c r="E566" s="1084"/>
      <c r="F566" s="797"/>
      <c r="H566" s="1246" t="s">
        <v>1018</v>
      </c>
      <c r="I566" s="1246"/>
      <c r="J566" s="1246"/>
      <c r="K566" s="1246"/>
      <c r="L566" s="1246"/>
      <c r="M566" s="1246"/>
      <c r="N566" s="1246"/>
      <c r="O566" s="1246"/>
      <c r="P566" s="1047" t="s">
        <v>943</v>
      </c>
      <c r="Q566" s="1128"/>
      <c r="R566" s="1128"/>
      <c r="S566" s="1048"/>
      <c r="T566" s="515"/>
      <c r="U566" s="515"/>
      <c r="V566" s="1946"/>
      <c r="W566" s="1946"/>
      <c r="X566" s="1946"/>
      <c r="Y566" s="1946"/>
      <c r="Z566" s="301"/>
      <c r="AA566" s="301"/>
      <c r="AB566" s="302"/>
      <c r="AC566" s="303"/>
      <c r="AD566" s="304"/>
    </row>
    <row r="567" spans="1:30" ht="13.2" customHeight="1">
      <c r="A567" s="84"/>
      <c r="B567" s="717"/>
      <c r="C567" s="319"/>
      <c r="D567" s="846"/>
      <c r="E567" s="1084"/>
      <c r="F567" s="797"/>
      <c r="G567" s="797"/>
      <c r="H567" s="797"/>
      <c r="I567" s="797"/>
      <c r="J567" s="797"/>
      <c r="K567" s="797"/>
      <c r="L567" s="797"/>
      <c r="M567" s="797"/>
      <c r="N567" s="797"/>
      <c r="O567" s="797"/>
      <c r="P567" s="797"/>
      <c r="Q567" s="797"/>
      <c r="R567" s="797"/>
      <c r="S567" s="797"/>
      <c r="T567" s="797"/>
      <c r="U567" s="797"/>
      <c r="V567" s="797"/>
      <c r="W567" s="797"/>
      <c r="X567" s="797"/>
      <c r="Y567" s="797"/>
      <c r="Z567" s="301"/>
      <c r="AA567" s="301"/>
      <c r="AB567" s="302"/>
      <c r="AC567" s="303"/>
      <c r="AD567" s="304"/>
    </row>
    <row r="568" spans="1:30" ht="13.2" customHeight="1">
      <c r="A568" s="84"/>
      <c r="B568" s="717"/>
      <c r="C568" s="319"/>
      <c r="D568" s="846"/>
      <c r="E568" s="1084"/>
      <c r="F568" s="797"/>
      <c r="G568" s="797"/>
      <c r="H568" s="797"/>
      <c r="I568" s="797"/>
      <c r="J568" s="797"/>
      <c r="K568" s="797"/>
      <c r="L568" s="797"/>
      <c r="M568" s="797"/>
      <c r="N568" s="797"/>
      <c r="O568" s="797"/>
      <c r="P568" s="797"/>
      <c r="Q568" s="797"/>
      <c r="R568" s="797"/>
      <c r="S568" s="797"/>
      <c r="T568" s="797"/>
      <c r="U568" s="797"/>
      <c r="V568" s="797"/>
      <c r="W568" s="797"/>
      <c r="X568" s="797"/>
      <c r="Y568" s="797"/>
      <c r="Z568" s="301"/>
      <c r="AA568" s="301"/>
      <c r="AB568" s="302"/>
      <c r="AC568" s="303"/>
      <c r="AD568" s="304"/>
    </row>
    <row r="569" spans="1:30" ht="17.399999999999999" customHeight="1">
      <c r="A569" s="84"/>
      <c r="B569" s="717"/>
      <c r="C569" s="719"/>
      <c r="D569" s="846"/>
      <c r="E569" s="1084"/>
      <c r="F569" s="797"/>
      <c r="G569" s="797"/>
      <c r="H569" s="797"/>
      <c r="I569" s="797"/>
      <c r="J569" s="797"/>
      <c r="K569" s="797"/>
      <c r="L569" s="797"/>
      <c r="M569" s="797"/>
      <c r="N569" s="797"/>
      <c r="O569" s="797"/>
      <c r="P569" s="797"/>
      <c r="Q569" s="797"/>
      <c r="R569" s="797"/>
      <c r="S569" s="797"/>
      <c r="T569" s="797"/>
      <c r="U569" s="797"/>
      <c r="V569" s="797"/>
      <c r="W569" s="797"/>
      <c r="X569" s="797"/>
      <c r="Y569" s="797"/>
      <c r="Z569" s="301"/>
      <c r="AA569" s="301"/>
      <c r="AB569" s="302"/>
      <c r="AC569" s="303"/>
      <c r="AD569" s="304"/>
    </row>
    <row r="570" spans="1:30" ht="15" customHeight="1">
      <c r="A570" s="84"/>
      <c r="B570" s="78"/>
      <c r="C570" s="319"/>
      <c r="D570" s="86"/>
      <c r="E570" s="80"/>
      <c r="F570" s="72"/>
      <c r="G570" s="244"/>
      <c r="H570" s="244"/>
      <c r="I570" s="244"/>
      <c r="J570" s="244"/>
      <c r="K570" s="244"/>
      <c r="L570" s="244"/>
      <c r="M570" s="244"/>
      <c r="N570" s="244"/>
      <c r="O570" s="244"/>
      <c r="P570" s="244"/>
      <c r="Q570" s="244"/>
      <c r="R570" s="244"/>
      <c r="S570" s="244"/>
      <c r="T570" s="244"/>
      <c r="U570" s="244"/>
      <c r="V570" s="244"/>
      <c r="W570" s="244"/>
      <c r="X570" s="244"/>
      <c r="Y570" s="244"/>
      <c r="Z570" s="244"/>
      <c r="AA570" s="73"/>
      <c r="AB570" s="110"/>
      <c r="AC570" s="111"/>
      <c r="AD570" s="112"/>
    </row>
    <row r="571" spans="1:30" ht="13.2" customHeight="1">
      <c r="A571" s="84"/>
      <c r="B571" s="78">
        <v>25</v>
      </c>
      <c r="C571" s="1108" t="s">
        <v>1019</v>
      </c>
      <c r="D571" s="86" t="s">
        <v>157</v>
      </c>
      <c r="E571" s="1084" t="s">
        <v>1020</v>
      </c>
      <c r="G571" s="1934" t="s">
        <v>1021</v>
      </c>
      <c r="H571" s="1934"/>
      <c r="I571" s="1934"/>
      <c r="J571" s="1934"/>
      <c r="K571" s="1934"/>
      <c r="L571" s="1934"/>
      <c r="M571" s="1934"/>
      <c r="N571" s="1934"/>
      <c r="O571" s="1934"/>
      <c r="P571" s="1934"/>
      <c r="Q571" s="1934"/>
      <c r="R571" s="1934"/>
      <c r="S571" s="1934"/>
      <c r="T571" s="1934"/>
      <c r="U571" s="1934"/>
      <c r="V571" s="1934"/>
      <c r="W571" s="1934"/>
      <c r="X571" s="1934"/>
      <c r="Y571" s="1934"/>
      <c r="Z571" s="1934"/>
      <c r="AA571" s="73"/>
      <c r="AB571" s="1225" t="s">
        <v>818</v>
      </c>
      <c r="AC571" s="1226"/>
      <c r="AD571" s="1227"/>
    </row>
    <row r="572" spans="1:30" ht="13.2" customHeight="1">
      <c r="A572" s="84"/>
      <c r="B572" s="717"/>
      <c r="C572" s="1108"/>
      <c r="D572" s="86"/>
      <c r="E572" s="1084"/>
      <c r="G572" s="1931" t="s">
        <v>806</v>
      </c>
      <c r="H572" s="1931"/>
      <c r="I572" s="1931"/>
      <c r="J572" s="1931"/>
      <c r="K572" s="1931"/>
      <c r="L572" s="1931"/>
      <c r="M572" s="1932"/>
      <c r="N572" s="1076" t="s">
        <v>807</v>
      </c>
      <c r="O572" s="1076"/>
      <c r="P572" s="1076"/>
      <c r="Q572" s="1076"/>
      <c r="R572" s="1076"/>
      <c r="S572" s="1076"/>
      <c r="T572" s="1076"/>
      <c r="U572" s="1076"/>
      <c r="V572" s="1076"/>
      <c r="W572" s="1076"/>
      <c r="X572" s="1076"/>
      <c r="Y572" s="1076"/>
      <c r="Z572" s="1076"/>
      <c r="AA572" s="73"/>
      <c r="AB572" s="1225"/>
      <c r="AC572" s="1226"/>
      <c r="AD572" s="1227"/>
    </row>
    <row r="573" spans="1:30" ht="13.2" customHeight="1">
      <c r="A573" s="84"/>
      <c r="B573" s="1"/>
      <c r="C573" s="1"/>
      <c r="D573" s="86"/>
      <c r="E573" s="1084"/>
      <c r="G573" s="1931"/>
      <c r="H573" s="1931"/>
      <c r="I573" s="1931"/>
      <c r="J573" s="1931"/>
      <c r="K573" s="1931"/>
      <c r="L573" s="1931"/>
      <c r="M573" s="1932"/>
      <c r="N573" s="1076"/>
      <c r="O573" s="1076"/>
      <c r="P573" s="1076"/>
      <c r="Q573" s="1076"/>
      <c r="R573" s="1076"/>
      <c r="S573" s="1076"/>
      <c r="T573" s="1076"/>
      <c r="U573" s="1076"/>
      <c r="V573" s="1076"/>
      <c r="W573" s="1076"/>
      <c r="X573" s="1076"/>
      <c r="Y573" s="1076"/>
      <c r="Z573" s="1076"/>
      <c r="AA573" s="73"/>
      <c r="AB573" s="1225"/>
      <c r="AC573" s="1226"/>
      <c r="AD573" s="1227"/>
    </row>
    <row r="574" spans="1:30" ht="13.2" customHeight="1">
      <c r="A574" s="84"/>
      <c r="B574" s="78"/>
      <c r="C574" s="319"/>
      <c r="D574" s="86"/>
      <c r="E574" s="1084"/>
      <c r="G574" s="243"/>
      <c r="H574" s="243"/>
      <c r="I574" s="243"/>
      <c r="J574" s="243"/>
      <c r="K574" s="243"/>
      <c r="L574" s="243"/>
      <c r="M574" s="243"/>
      <c r="N574" s="243"/>
      <c r="O574" s="243"/>
      <c r="P574" s="243"/>
      <c r="Q574" s="243"/>
      <c r="R574" s="243"/>
      <c r="S574" s="243"/>
      <c r="T574" s="243"/>
      <c r="U574" s="243"/>
      <c r="V574" s="243"/>
      <c r="W574" s="243"/>
      <c r="X574" s="243"/>
      <c r="Y574" s="243"/>
      <c r="Z574" s="243"/>
      <c r="AA574" s="73"/>
      <c r="AB574" s="110"/>
      <c r="AC574" s="111"/>
      <c r="AD574" s="112"/>
    </row>
    <row r="575" spans="1:30" ht="13.2" customHeight="1">
      <c r="A575" s="84"/>
      <c r="B575" s="78"/>
      <c r="C575" s="85"/>
      <c r="D575" s="86"/>
      <c r="E575" s="1929"/>
      <c r="G575" s="847"/>
      <c r="H575" s="847"/>
      <c r="I575" s="847"/>
      <c r="J575" s="847"/>
      <c r="K575" s="847"/>
      <c r="L575" s="847"/>
      <c r="M575" s="847"/>
      <c r="N575" s="847"/>
      <c r="O575" s="847"/>
      <c r="P575" s="847"/>
      <c r="Q575" s="847"/>
      <c r="R575" s="847"/>
      <c r="S575" s="847"/>
      <c r="T575" s="847"/>
      <c r="U575" s="847"/>
      <c r="V575" s="847"/>
      <c r="W575" s="847"/>
      <c r="X575" s="847"/>
      <c r="Y575" s="847"/>
      <c r="Z575" s="847"/>
      <c r="AA575" s="73"/>
      <c r="AB575" s="110"/>
      <c r="AC575" s="111"/>
      <c r="AD575" s="112"/>
    </row>
    <row r="576" spans="1:30" ht="13.2" customHeight="1">
      <c r="A576" s="84"/>
      <c r="B576" s="78"/>
      <c r="C576" s="85"/>
      <c r="D576" s="86" t="s">
        <v>157</v>
      </c>
      <c r="E576" s="1929"/>
      <c r="G576" s="1930" t="s">
        <v>1022</v>
      </c>
      <c r="H576" s="1930"/>
      <c r="I576" s="1930"/>
      <c r="J576" s="1930"/>
      <c r="K576" s="1930"/>
      <c r="L576" s="1930"/>
      <c r="M576" s="1930"/>
      <c r="N576" s="1930"/>
      <c r="O576" s="1930"/>
      <c r="P576" s="1930"/>
      <c r="Q576" s="1930"/>
      <c r="R576" s="1930"/>
      <c r="S576" s="1930"/>
      <c r="T576" s="1930"/>
      <c r="U576" s="1930"/>
      <c r="V576" s="1930"/>
      <c r="W576" s="1930"/>
      <c r="X576" s="1930"/>
      <c r="Y576" s="1930"/>
      <c r="Z576" s="1930"/>
      <c r="AA576" s="73"/>
      <c r="AB576" s="1225" t="s">
        <v>818</v>
      </c>
      <c r="AC576" s="1226"/>
      <c r="AD576" s="1227"/>
    </row>
    <row r="577" spans="1:30" ht="13.2" customHeight="1">
      <c r="A577" s="84"/>
      <c r="B577" s="78"/>
      <c r="C577" s="85"/>
      <c r="D577" s="86"/>
      <c r="E577" s="743"/>
      <c r="G577" s="1930"/>
      <c r="H577" s="1930"/>
      <c r="I577" s="1930"/>
      <c r="J577" s="1930"/>
      <c r="K577" s="1930"/>
      <c r="L577" s="1930"/>
      <c r="M577" s="1930"/>
      <c r="N577" s="1930"/>
      <c r="O577" s="1930"/>
      <c r="P577" s="1930"/>
      <c r="Q577" s="1930"/>
      <c r="R577" s="1930"/>
      <c r="S577" s="1930"/>
      <c r="T577" s="1930"/>
      <c r="U577" s="1930"/>
      <c r="V577" s="1930"/>
      <c r="W577" s="1930"/>
      <c r="X577" s="1930"/>
      <c r="Y577" s="1930"/>
      <c r="Z577" s="1930"/>
      <c r="AA577" s="73"/>
      <c r="AB577" s="1225"/>
      <c r="AC577" s="1226"/>
      <c r="AD577" s="1227"/>
    </row>
    <row r="578" spans="1:30" ht="13.2" customHeight="1">
      <c r="A578" s="84"/>
      <c r="B578" s="78"/>
      <c r="C578" s="85"/>
      <c r="D578" s="86"/>
      <c r="E578" s="743"/>
      <c r="G578" s="1931" t="s">
        <v>806</v>
      </c>
      <c r="H578" s="1931"/>
      <c r="I578" s="1931"/>
      <c r="J578" s="1931"/>
      <c r="K578" s="1931"/>
      <c r="L578" s="1931"/>
      <c r="M578" s="1932"/>
      <c r="N578" s="1076" t="s">
        <v>807</v>
      </c>
      <c r="O578" s="1076"/>
      <c r="P578" s="1076"/>
      <c r="Q578" s="1076"/>
      <c r="R578" s="1076"/>
      <c r="S578" s="1076"/>
      <c r="T578" s="1076"/>
      <c r="U578" s="1076"/>
      <c r="V578" s="1076"/>
      <c r="W578" s="1076"/>
      <c r="X578" s="1076"/>
      <c r="Y578" s="1076"/>
      <c r="Z578" s="1076"/>
      <c r="AA578" s="73"/>
      <c r="AB578" s="1225"/>
      <c r="AC578" s="1226"/>
      <c r="AD578" s="1227"/>
    </row>
    <row r="579" spans="1:30" ht="13.2" customHeight="1">
      <c r="A579" s="84"/>
      <c r="B579" s="78"/>
      <c r="C579" s="85"/>
      <c r="D579" s="86"/>
      <c r="E579" s="743"/>
      <c r="G579" s="1931"/>
      <c r="H579" s="1931"/>
      <c r="I579" s="1931"/>
      <c r="J579" s="1931"/>
      <c r="K579" s="1931"/>
      <c r="L579" s="1931"/>
      <c r="M579" s="1932"/>
      <c r="N579" s="1076"/>
      <c r="O579" s="1076"/>
      <c r="P579" s="1076"/>
      <c r="Q579" s="1076"/>
      <c r="R579" s="1076"/>
      <c r="S579" s="1076"/>
      <c r="T579" s="1076"/>
      <c r="U579" s="1076"/>
      <c r="V579" s="1076"/>
      <c r="W579" s="1076"/>
      <c r="X579" s="1076"/>
      <c r="Y579" s="1076"/>
      <c r="Z579" s="1076"/>
      <c r="AA579" s="73"/>
      <c r="AB579" s="110"/>
      <c r="AC579" s="111"/>
      <c r="AD579" s="112"/>
    </row>
    <row r="580" spans="1:30" ht="13.2" customHeight="1">
      <c r="A580" s="84"/>
      <c r="B580" s="78"/>
      <c r="C580" s="85"/>
      <c r="D580" s="86"/>
      <c r="E580" s="697"/>
      <c r="G580" s="848"/>
      <c r="H580" s="848"/>
      <c r="I580" s="848"/>
      <c r="J580" s="848"/>
      <c r="K580" s="848"/>
      <c r="L580" s="848"/>
      <c r="M580" s="848"/>
      <c r="N580" s="848"/>
      <c r="O580" s="848"/>
      <c r="P580" s="848"/>
      <c r="Q580" s="848"/>
      <c r="R580" s="848"/>
      <c r="S580" s="848"/>
      <c r="T580" s="848"/>
      <c r="U580" s="848"/>
      <c r="V580" s="848"/>
      <c r="W580" s="848"/>
      <c r="X580" s="848"/>
      <c r="Y580" s="848"/>
      <c r="Z580" s="848"/>
      <c r="AA580" s="73"/>
      <c r="AB580" s="110"/>
      <c r="AC580" s="111"/>
      <c r="AD580" s="112"/>
    </row>
    <row r="581" spans="1:30" ht="13.2" customHeight="1">
      <c r="A581" s="84"/>
      <c r="B581" s="119">
        <v>26</v>
      </c>
      <c r="C581" s="1933" t="s">
        <v>1023</v>
      </c>
      <c r="D581" s="271" t="s">
        <v>59</v>
      </c>
      <c r="E581" s="1084" t="s">
        <v>1024</v>
      </c>
      <c r="F581" s="797"/>
      <c r="G581" s="1894" t="s">
        <v>49</v>
      </c>
      <c r="H581" s="1894"/>
      <c r="I581" s="1894"/>
      <c r="J581" s="1894"/>
      <c r="K581" s="1894"/>
      <c r="L581" s="1894"/>
      <c r="M581" s="1895"/>
      <c r="N581" s="1078" t="s">
        <v>50</v>
      </c>
      <c r="O581" s="1079"/>
      <c r="P581" s="1079"/>
      <c r="Q581" s="1079"/>
      <c r="R581" s="1079"/>
      <c r="S581" s="1079"/>
      <c r="T581" s="1079"/>
      <c r="U581" s="1079"/>
      <c r="V581" s="1080"/>
      <c r="AB581" s="1225" t="s">
        <v>818</v>
      </c>
      <c r="AC581" s="1226"/>
      <c r="AD581" s="1227"/>
    </row>
    <row r="582" spans="1:30" ht="13.2" customHeight="1">
      <c r="A582" s="84"/>
      <c r="B582" s="119"/>
      <c r="C582" s="1933"/>
      <c r="D582" s="849"/>
      <c r="E582" s="1084"/>
      <c r="F582" s="797"/>
      <c r="G582" s="1894"/>
      <c r="H582" s="1894"/>
      <c r="I582" s="1894"/>
      <c r="J582" s="1894"/>
      <c r="K582" s="1894"/>
      <c r="L582" s="1894"/>
      <c r="M582" s="1895"/>
      <c r="N582" s="1081"/>
      <c r="O582" s="1082"/>
      <c r="P582" s="1082"/>
      <c r="Q582" s="1082"/>
      <c r="R582" s="1082"/>
      <c r="S582" s="1082"/>
      <c r="T582" s="1082"/>
      <c r="U582" s="1082"/>
      <c r="V582" s="1083"/>
      <c r="AB582" s="1225"/>
      <c r="AC582" s="1226"/>
      <c r="AD582" s="1227"/>
    </row>
    <row r="583" spans="1:30" ht="13.2" customHeight="1">
      <c r="A583" s="84"/>
      <c r="B583" s="267"/>
      <c r="C583" s="729"/>
      <c r="D583" s="718"/>
      <c r="E583" s="1084"/>
      <c r="F583" s="797"/>
      <c r="AB583" s="1225"/>
      <c r="AC583" s="1226"/>
      <c r="AD583" s="1227"/>
    </row>
    <row r="584" spans="1:30" ht="13.2" customHeight="1">
      <c r="A584" s="84"/>
      <c r="B584" s="267"/>
      <c r="C584" s="729"/>
      <c r="D584" s="718"/>
      <c r="E584" s="1084"/>
      <c r="F584" s="797"/>
      <c r="G584" s="850"/>
      <c r="H584" s="850"/>
      <c r="I584" s="850"/>
      <c r="J584" s="850"/>
      <c r="K584" s="850"/>
      <c r="L584" s="850"/>
      <c r="M584" s="850"/>
      <c r="N584" s="850"/>
      <c r="O584" s="797"/>
      <c r="P584" s="797"/>
      <c r="Q584" s="797"/>
      <c r="R584" s="797"/>
      <c r="S584" s="797"/>
      <c r="T584" s="797"/>
      <c r="U584" s="797"/>
      <c r="V584" s="797"/>
      <c r="W584" s="797"/>
      <c r="X584" s="797"/>
      <c r="Y584" s="797"/>
      <c r="Z584" s="797"/>
      <c r="AA584" s="797"/>
      <c r="AB584" s="851"/>
      <c r="AC584" s="852"/>
      <c r="AD584" s="853"/>
    </row>
    <row r="585" spans="1:30" ht="13.2" customHeight="1">
      <c r="A585" s="196"/>
      <c r="B585" s="854"/>
      <c r="C585" s="855"/>
      <c r="D585" s="856"/>
      <c r="E585" s="1382"/>
      <c r="F585" s="857"/>
      <c r="G585" s="858"/>
      <c r="H585" s="858"/>
      <c r="I585" s="858"/>
      <c r="J585" s="858"/>
      <c r="K585" s="858"/>
      <c r="L585" s="858"/>
      <c r="M585" s="858"/>
      <c r="N585" s="858"/>
      <c r="O585" s="857"/>
      <c r="P585" s="857"/>
      <c r="Q585" s="857"/>
      <c r="R585" s="857"/>
      <c r="S585" s="857"/>
      <c r="T585" s="857"/>
      <c r="U585" s="857"/>
      <c r="V585" s="857"/>
      <c r="W585" s="857"/>
      <c r="X585" s="857"/>
      <c r="Y585" s="857"/>
      <c r="Z585" s="857"/>
      <c r="AA585" s="857"/>
      <c r="AB585" s="859"/>
      <c r="AC585" s="860"/>
      <c r="AD585" s="861"/>
    </row>
    <row r="586" spans="1:30" ht="13.2" customHeight="1">
      <c r="A586" s="335"/>
      <c r="B586" s="862"/>
      <c r="C586" s="863"/>
      <c r="D586" s="864"/>
      <c r="E586" s="571"/>
      <c r="F586" s="865"/>
      <c r="G586" s="866"/>
      <c r="H586" s="866"/>
      <c r="I586" s="866"/>
      <c r="J586" s="866"/>
      <c r="K586" s="866"/>
      <c r="L586" s="866"/>
      <c r="M586" s="866"/>
      <c r="N586" s="866"/>
      <c r="O586" s="865"/>
      <c r="P586" s="865"/>
      <c r="Q586" s="865"/>
      <c r="R586" s="865"/>
      <c r="S586" s="865"/>
      <c r="T586" s="865"/>
      <c r="U586" s="865"/>
      <c r="V586" s="865"/>
      <c r="W586" s="865"/>
      <c r="X586" s="865"/>
      <c r="Y586" s="865"/>
      <c r="Z586" s="865"/>
      <c r="AA586" s="865"/>
      <c r="AB586" s="867"/>
      <c r="AC586" s="868"/>
      <c r="AD586" s="869"/>
    </row>
    <row r="587" spans="1:30" ht="13.2" customHeight="1">
      <c r="A587" s="1928" t="s">
        <v>1025</v>
      </c>
      <c r="B587" s="119">
        <v>27</v>
      </c>
      <c r="C587" s="1108" t="s">
        <v>1026</v>
      </c>
      <c r="D587" s="86" t="s">
        <v>157</v>
      </c>
      <c r="E587" s="1084" t="s">
        <v>1027</v>
      </c>
      <c r="G587" s="1894" t="s">
        <v>49</v>
      </c>
      <c r="H587" s="1894"/>
      <c r="I587" s="1894"/>
      <c r="J587" s="1894"/>
      <c r="K587" s="1894"/>
      <c r="L587" s="1894"/>
      <c r="M587" s="1895"/>
      <c r="N587" s="1078" t="s">
        <v>50</v>
      </c>
      <c r="O587" s="1079"/>
      <c r="P587" s="1079"/>
      <c r="Q587" s="1079"/>
      <c r="R587" s="1079"/>
      <c r="S587" s="1079"/>
      <c r="T587" s="1079"/>
      <c r="U587" s="1079"/>
      <c r="V587" s="1080"/>
      <c r="AB587" s="1225" t="s">
        <v>220</v>
      </c>
      <c r="AC587" s="1226"/>
      <c r="AD587" s="1227"/>
    </row>
    <row r="588" spans="1:30" ht="13.2" customHeight="1">
      <c r="A588" s="1928"/>
      <c r="B588" s="78"/>
      <c r="C588" s="1108"/>
      <c r="D588" s="118"/>
      <c r="E588" s="1084"/>
      <c r="G588" s="1894"/>
      <c r="H588" s="1894"/>
      <c r="I588" s="1894"/>
      <c r="J588" s="1894"/>
      <c r="K588" s="1894"/>
      <c r="L588" s="1894"/>
      <c r="M588" s="1895"/>
      <c r="N588" s="1081"/>
      <c r="O588" s="1082"/>
      <c r="P588" s="1082"/>
      <c r="Q588" s="1082"/>
      <c r="R588" s="1082"/>
      <c r="S588" s="1082"/>
      <c r="T588" s="1082"/>
      <c r="U588" s="1082"/>
      <c r="V588" s="1083"/>
      <c r="AB588" s="1225"/>
      <c r="AC588" s="1226"/>
      <c r="AD588" s="1227"/>
    </row>
    <row r="589" spans="1:30" ht="13.2" customHeight="1">
      <c r="A589" s="1928"/>
      <c r="B589" s="72"/>
      <c r="C589" s="810"/>
      <c r="D589" s="118"/>
      <c r="E589" s="1084"/>
      <c r="F589" s="72"/>
      <c r="AA589" s="73"/>
      <c r="AB589" s="1225"/>
      <c r="AC589" s="1226"/>
      <c r="AD589" s="1227"/>
    </row>
    <row r="590" spans="1:30" ht="13.2" customHeight="1">
      <c r="A590" s="1928"/>
      <c r="B590" s="1"/>
      <c r="C590" s="1"/>
      <c r="D590" s="118"/>
      <c r="E590" s="84"/>
      <c r="AB590" s="110"/>
      <c r="AC590" s="111"/>
      <c r="AD590" s="112"/>
    </row>
    <row r="591" spans="1:30" ht="13.2" customHeight="1">
      <c r="A591" s="1928"/>
      <c r="B591" s="72"/>
      <c r="C591" s="810"/>
      <c r="D591" s="118"/>
      <c r="E591" s="84"/>
      <c r="AA591" s="73"/>
      <c r="AB591" s="111"/>
      <c r="AC591" s="111"/>
      <c r="AD591" s="112"/>
    </row>
    <row r="592" spans="1:30" ht="13.2" customHeight="1">
      <c r="A592" s="80"/>
      <c r="B592" s="78"/>
      <c r="C592" s="85"/>
      <c r="D592" s="118"/>
      <c r="E592" s="80"/>
      <c r="AB592" s="110"/>
      <c r="AC592" s="111"/>
      <c r="AD592" s="112"/>
    </row>
    <row r="593" spans="1:30" ht="13.2" customHeight="1">
      <c r="A593" s="1084" t="s">
        <v>1028</v>
      </c>
      <c r="B593" s="78">
        <v>28</v>
      </c>
      <c r="C593" s="1108" t="s">
        <v>1029</v>
      </c>
      <c r="D593" s="86" t="s">
        <v>157</v>
      </c>
      <c r="E593" s="1074" t="s">
        <v>1030</v>
      </c>
      <c r="G593" s="1894" t="s">
        <v>49</v>
      </c>
      <c r="H593" s="1894"/>
      <c r="I593" s="1894"/>
      <c r="J593" s="1894"/>
      <c r="K593" s="1894"/>
      <c r="L593" s="1894"/>
      <c r="M593" s="1895"/>
      <c r="N593" s="1078" t="s">
        <v>50</v>
      </c>
      <c r="O593" s="1079"/>
      <c r="P593" s="1079"/>
      <c r="Q593" s="1079"/>
      <c r="R593" s="1079"/>
      <c r="S593" s="1079"/>
      <c r="T593" s="1079"/>
      <c r="U593" s="1079"/>
      <c r="V593" s="1080"/>
      <c r="AB593" s="1225" t="s">
        <v>220</v>
      </c>
      <c r="AC593" s="1226"/>
      <c r="AD593" s="1227"/>
    </row>
    <row r="594" spans="1:30" ht="13.2" customHeight="1">
      <c r="A594" s="1084"/>
      <c r="B594" s="1"/>
      <c r="C594" s="1108"/>
      <c r="D594" s="86"/>
      <c r="E594" s="1074"/>
      <c r="G594" s="1894"/>
      <c r="H594" s="1894"/>
      <c r="I594" s="1894"/>
      <c r="J594" s="1894"/>
      <c r="K594" s="1894"/>
      <c r="L594" s="1894"/>
      <c r="M594" s="1895"/>
      <c r="N594" s="1081"/>
      <c r="O594" s="1082"/>
      <c r="P594" s="1082"/>
      <c r="Q594" s="1082"/>
      <c r="R594" s="1082"/>
      <c r="S594" s="1082"/>
      <c r="T594" s="1082"/>
      <c r="U594" s="1082"/>
      <c r="V594" s="1083"/>
      <c r="AB594" s="1225"/>
      <c r="AC594" s="1226"/>
      <c r="AD594" s="1227"/>
    </row>
    <row r="595" spans="1:30" ht="13.2" customHeight="1">
      <c r="A595" s="84"/>
      <c r="B595" s="78"/>
      <c r="C595" s="113"/>
      <c r="D595" s="86"/>
      <c r="E595" s="1074"/>
      <c r="AB595" s="1225"/>
      <c r="AC595" s="1226"/>
      <c r="AD595" s="1227"/>
    </row>
    <row r="596" spans="1:30" ht="13.2" customHeight="1">
      <c r="A596" s="84"/>
      <c r="B596" s="78"/>
      <c r="C596" s="113"/>
      <c r="D596" s="86"/>
      <c r="E596" s="1074"/>
      <c r="AA596" s="73"/>
      <c r="AB596" s="75"/>
      <c r="AC596" s="76"/>
      <c r="AD596" s="77"/>
    </row>
    <row r="597" spans="1:30" ht="13.2" customHeight="1">
      <c r="A597" s="84"/>
      <c r="B597" s="78"/>
      <c r="C597" s="113"/>
      <c r="D597" s="86"/>
      <c r="E597" s="1084" t="s">
        <v>1031</v>
      </c>
      <c r="G597" s="83"/>
      <c r="H597" s="83"/>
      <c r="I597" s="83"/>
      <c r="J597" s="83"/>
      <c r="K597" s="83"/>
      <c r="L597" s="83"/>
      <c r="M597" s="83"/>
      <c r="N597" s="83"/>
      <c r="O597" s="83"/>
      <c r="P597" s="83"/>
      <c r="Q597" s="83"/>
      <c r="R597" s="83"/>
      <c r="S597" s="83"/>
      <c r="T597" s="83"/>
      <c r="U597" s="83"/>
      <c r="V597" s="83"/>
      <c r="W597" s="83"/>
      <c r="X597" s="83"/>
      <c r="Y597" s="83"/>
      <c r="Z597" s="83"/>
      <c r="AA597" s="133"/>
      <c r="AB597" s="75"/>
      <c r="AC597" s="76"/>
      <c r="AD597" s="77"/>
    </row>
    <row r="598" spans="1:30" ht="13.2" customHeight="1">
      <c r="A598" s="84"/>
      <c r="B598" s="78"/>
      <c r="C598" s="113"/>
      <c r="D598" s="86"/>
      <c r="E598" s="1084"/>
      <c r="AB598" s="75"/>
      <c r="AC598" s="76"/>
      <c r="AD598" s="77"/>
    </row>
    <row r="599" spans="1:30" ht="13.2" customHeight="1">
      <c r="A599" s="84"/>
      <c r="B599" s="78"/>
      <c r="C599" s="113"/>
      <c r="D599" s="86"/>
      <c r="E599" s="1084"/>
      <c r="AB599" s="75"/>
      <c r="AC599" s="76"/>
      <c r="AD599" s="77"/>
    </row>
    <row r="600" spans="1:30" ht="13.2" customHeight="1">
      <c r="A600" s="84"/>
      <c r="B600" s="78"/>
      <c r="C600" s="113"/>
      <c r="D600" s="86"/>
      <c r="E600" s="1084"/>
      <c r="AB600" s="75"/>
      <c r="AC600" s="76"/>
      <c r="AD600" s="77"/>
    </row>
    <row r="601" spans="1:30" ht="13.2" customHeight="1">
      <c r="A601" s="84"/>
      <c r="B601" s="78"/>
      <c r="C601" s="113"/>
      <c r="D601" s="86"/>
      <c r="E601" s="1084"/>
      <c r="AB601" s="75"/>
      <c r="AC601" s="76"/>
      <c r="AD601" s="77"/>
    </row>
    <row r="602" spans="1:30" ht="13.2" customHeight="1">
      <c r="A602" s="84"/>
      <c r="B602" s="78"/>
      <c r="C602" s="113"/>
      <c r="D602" s="86"/>
      <c r="E602" s="1084"/>
      <c r="AB602" s="75"/>
      <c r="AC602" s="76"/>
      <c r="AD602" s="77"/>
    </row>
    <row r="603" spans="1:30" ht="13.2" customHeight="1">
      <c r="A603" s="84"/>
      <c r="B603" s="78"/>
      <c r="C603" s="113"/>
      <c r="D603" s="86"/>
      <c r="E603" s="1084"/>
      <c r="AB603" s="75"/>
      <c r="AC603" s="76"/>
      <c r="AD603" s="77"/>
    </row>
    <row r="604" spans="1:30" ht="13.2" customHeight="1">
      <c r="A604" s="84"/>
      <c r="B604" s="78"/>
      <c r="C604" s="113"/>
      <c r="D604" s="86"/>
      <c r="E604" s="1084"/>
      <c r="AB604" s="75"/>
      <c r="AC604" s="76"/>
      <c r="AD604" s="77"/>
    </row>
    <row r="605" spans="1:30" ht="13.2" customHeight="1">
      <c r="A605" s="84"/>
      <c r="B605" s="78"/>
      <c r="C605" s="113"/>
      <c r="D605" s="86"/>
      <c r="E605" s="1084"/>
      <c r="AB605" s="75"/>
      <c r="AC605" s="76"/>
      <c r="AD605" s="77"/>
    </row>
    <row r="606" spans="1:30" ht="13.2" customHeight="1">
      <c r="A606" s="84"/>
      <c r="B606" s="78"/>
      <c r="C606" s="113"/>
      <c r="D606" s="86"/>
      <c r="E606" s="1084"/>
      <c r="AB606" s="75"/>
      <c r="AC606" s="76"/>
      <c r="AD606" s="77"/>
    </row>
    <row r="607" spans="1:30" ht="13.2" customHeight="1">
      <c r="A607" s="84"/>
      <c r="B607" s="78"/>
      <c r="C607" s="113"/>
      <c r="D607" s="86"/>
      <c r="E607" s="1084"/>
      <c r="AB607" s="75"/>
      <c r="AC607" s="76"/>
      <c r="AD607" s="77"/>
    </row>
    <row r="608" spans="1:30" ht="13.2" customHeight="1">
      <c r="A608" s="84"/>
      <c r="B608" s="78"/>
      <c r="C608" s="113"/>
      <c r="D608" s="86"/>
      <c r="E608" s="84"/>
      <c r="F608" s="72"/>
      <c r="AB608" s="75"/>
      <c r="AC608" s="76"/>
      <c r="AD608" s="77"/>
    </row>
    <row r="609" spans="1:30" ht="13.2" customHeight="1">
      <c r="A609" s="84"/>
      <c r="B609" s="167">
        <v>29</v>
      </c>
      <c r="C609" s="1108" t="s">
        <v>1032</v>
      </c>
      <c r="D609" s="271" t="s">
        <v>157</v>
      </c>
      <c r="E609" s="1084" t="s">
        <v>1033</v>
      </c>
      <c r="F609" s="221"/>
      <c r="G609" s="1894" t="s">
        <v>49</v>
      </c>
      <c r="H609" s="1894"/>
      <c r="I609" s="1894"/>
      <c r="J609" s="1894"/>
      <c r="K609" s="1894"/>
      <c r="L609" s="1894"/>
      <c r="M609" s="1895"/>
      <c r="N609" s="1078" t="s">
        <v>50</v>
      </c>
      <c r="O609" s="1079"/>
      <c r="P609" s="1079"/>
      <c r="Q609" s="1079"/>
      <c r="R609" s="1079"/>
      <c r="S609" s="1079"/>
      <c r="T609" s="1079"/>
      <c r="U609" s="1079"/>
      <c r="V609" s="1080"/>
      <c r="AA609" s="73"/>
      <c r="AB609" s="1225" t="s">
        <v>220</v>
      </c>
      <c r="AC609" s="1226"/>
      <c r="AD609" s="1227"/>
    </row>
    <row r="610" spans="1:30" ht="13.2" customHeight="1">
      <c r="A610" s="84"/>
      <c r="B610" s="167"/>
      <c r="C610" s="1108"/>
      <c r="D610" s="271"/>
      <c r="E610" s="1084"/>
      <c r="F610" s="221"/>
      <c r="G610" s="1894"/>
      <c r="H610" s="1894"/>
      <c r="I610" s="1894"/>
      <c r="J610" s="1894"/>
      <c r="K610" s="1894"/>
      <c r="L610" s="1894"/>
      <c r="M610" s="1895"/>
      <c r="N610" s="1081"/>
      <c r="O610" s="1082"/>
      <c r="P610" s="1082"/>
      <c r="Q610" s="1082"/>
      <c r="R610" s="1082"/>
      <c r="S610" s="1082"/>
      <c r="T610" s="1082"/>
      <c r="U610" s="1082"/>
      <c r="V610" s="1083"/>
      <c r="AA610" s="73"/>
      <c r="AB610" s="1225"/>
      <c r="AC610" s="1226"/>
      <c r="AD610" s="1227"/>
    </row>
    <row r="611" spans="1:30" ht="13.2" customHeight="1">
      <c r="A611" s="84"/>
      <c r="B611" s="167"/>
      <c r="C611" s="1108"/>
      <c r="D611" s="271"/>
      <c r="E611" s="1084"/>
      <c r="F611" s="221"/>
      <c r="G611" s="300"/>
      <c r="H611" s="300"/>
      <c r="I611" s="300"/>
      <c r="J611" s="300"/>
      <c r="K611" s="300"/>
      <c r="L611" s="300"/>
      <c r="M611" s="300"/>
      <c r="N611" s="300"/>
      <c r="AA611" s="73"/>
      <c r="AB611" s="1225"/>
      <c r="AC611" s="1226"/>
      <c r="AD611" s="1227"/>
    </row>
    <row r="612" spans="1:30" ht="13.2" customHeight="1">
      <c r="A612" s="84"/>
      <c r="B612" s="167"/>
      <c r="C612" s="85"/>
      <c r="D612" s="86"/>
      <c r="E612" s="1084"/>
      <c r="F612" s="221"/>
      <c r="G612" s="1919" t="s">
        <v>1034</v>
      </c>
      <c r="H612" s="1919"/>
      <c r="I612" s="1919"/>
      <c r="J612" s="1919"/>
      <c r="K612" s="1919"/>
      <c r="L612" s="1919"/>
      <c r="M612" s="1919"/>
      <c r="N612" s="1919"/>
      <c r="O612" s="1919"/>
      <c r="P612" s="1919"/>
      <c r="Q612" s="1919"/>
      <c r="R612" s="1919"/>
      <c r="S612" s="1919"/>
      <c r="T612" s="1919"/>
      <c r="U612" s="1919"/>
      <c r="V612" s="1919"/>
      <c r="W612" s="1919"/>
      <c r="X612" s="1919"/>
      <c r="Y612" s="1919"/>
      <c r="Z612" s="1919"/>
      <c r="AA612" s="73"/>
      <c r="AB612" s="1225"/>
      <c r="AC612" s="1226"/>
      <c r="AD612" s="1227"/>
    </row>
    <row r="613" spans="1:30" ht="13.2" customHeight="1">
      <c r="A613" s="84"/>
      <c r="B613" s="167"/>
      <c r="C613" s="113"/>
      <c r="D613" s="86"/>
      <c r="E613" s="1084"/>
      <c r="F613" s="221"/>
      <c r="G613" s="1497"/>
      <c r="H613" s="1920"/>
      <c r="I613" s="1920"/>
      <c r="J613" s="1920"/>
      <c r="K613" s="1920"/>
      <c r="L613" s="1920"/>
      <c r="M613" s="1920"/>
      <c r="N613" s="1920"/>
      <c r="O613" s="1920"/>
      <c r="P613" s="1920"/>
      <c r="Q613" s="1920"/>
      <c r="R613" s="1920"/>
      <c r="S613" s="1920"/>
      <c r="T613" s="1920"/>
      <c r="U613" s="1920"/>
      <c r="V613" s="1920"/>
      <c r="W613" s="1920"/>
      <c r="X613" s="1920"/>
      <c r="Y613" s="1920"/>
      <c r="Z613" s="1921"/>
      <c r="AA613" s="73"/>
      <c r="AB613" s="75"/>
      <c r="AC613" s="76"/>
      <c r="AD613" s="77"/>
    </row>
    <row r="614" spans="1:30" ht="13.2" customHeight="1">
      <c r="A614" s="84"/>
      <c r="B614" s="167"/>
      <c r="C614" s="113"/>
      <c r="D614" s="86"/>
      <c r="E614" s="1084"/>
      <c r="F614" s="221"/>
      <c r="G614" s="1922"/>
      <c r="H614" s="1923"/>
      <c r="I614" s="1923"/>
      <c r="J614" s="1923"/>
      <c r="K614" s="1923"/>
      <c r="L614" s="1923"/>
      <c r="M614" s="1923"/>
      <c r="N614" s="1923"/>
      <c r="O614" s="1923"/>
      <c r="P614" s="1923"/>
      <c r="Q614" s="1923"/>
      <c r="R614" s="1923"/>
      <c r="S614" s="1923"/>
      <c r="T614" s="1923"/>
      <c r="U614" s="1923"/>
      <c r="V614" s="1923"/>
      <c r="W614" s="1923"/>
      <c r="X614" s="1923"/>
      <c r="Y614" s="1923"/>
      <c r="Z614" s="1924"/>
      <c r="AA614" s="73"/>
      <c r="AB614" s="75"/>
      <c r="AC614" s="76"/>
      <c r="AD614" s="77"/>
    </row>
    <row r="615" spans="1:30" ht="13.2" customHeight="1">
      <c r="A615" s="84"/>
      <c r="B615" s="167"/>
      <c r="C615" s="113"/>
      <c r="D615" s="86"/>
      <c r="E615" s="1084"/>
      <c r="F615" s="221"/>
      <c r="G615" s="1922"/>
      <c r="H615" s="1923"/>
      <c r="I615" s="1923"/>
      <c r="J615" s="1923"/>
      <c r="K615" s="1923"/>
      <c r="L615" s="1923"/>
      <c r="M615" s="1923"/>
      <c r="N615" s="1923"/>
      <c r="O615" s="1923"/>
      <c r="P615" s="1923"/>
      <c r="Q615" s="1923"/>
      <c r="R615" s="1923"/>
      <c r="S615" s="1923"/>
      <c r="T615" s="1923"/>
      <c r="U615" s="1923"/>
      <c r="V615" s="1923"/>
      <c r="W615" s="1923"/>
      <c r="X615" s="1923"/>
      <c r="Y615" s="1923"/>
      <c r="Z615" s="1924"/>
      <c r="AA615" s="73"/>
      <c r="AB615" s="75"/>
      <c r="AC615" s="76"/>
      <c r="AD615" s="77"/>
    </row>
    <row r="616" spans="1:30" ht="13.2" customHeight="1">
      <c r="A616" s="84"/>
      <c r="B616" s="167"/>
      <c r="C616" s="113"/>
      <c r="D616" s="86"/>
      <c r="E616" s="1084"/>
      <c r="F616" s="221"/>
      <c r="G616" s="1925"/>
      <c r="H616" s="1926"/>
      <c r="I616" s="1926"/>
      <c r="J616" s="1926"/>
      <c r="K616" s="1926"/>
      <c r="L616" s="1926"/>
      <c r="M616" s="1926"/>
      <c r="N616" s="1926"/>
      <c r="O616" s="1926"/>
      <c r="P616" s="1926"/>
      <c r="Q616" s="1926"/>
      <c r="R616" s="1926"/>
      <c r="S616" s="1926"/>
      <c r="T616" s="1926"/>
      <c r="U616" s="1926"/>
      <c r="V616" s="1926"/>
      <c r="W616" s="1926"/>
      <c r="X616" s="1926"/>
      <c r="Y616" s="1926"/>
      <c r="Z616" s="1927"/>
      <c r="AA616" s="73"/>
      <c r="AB616" s="75"/>
      <c r="AC616" s="76"/>
      <c r="AD616" s="77"/>
    </row>
    <row r="617" spans="1:30" ht="13.2" customHeight="1">
      <c r="A617" s="84"/>
      <c r="B617" s="167"/>
      <c r="C617" s="113"/>
      <c r="D617" s="86"/>
      <c r="E617" s="1084"/>
      <c r="F617" s="221"/>
      <c r="G617" s="243"/>
      <c r="H617" s="243"/>
      <c r="I617" s="243"/>
      <c r="J617" s="243"/>
      <c r="K617" s="243"/>
      <c r="L617" s="243"/>
      <c r="M617" s="243"/>
      <c r="N617" s="243"/>
      <c r="O617" s="243"/>
      <c r="P617" s="243"/>
      <c r="Q617" s="243"/>
      <c r="R617" s="243"/>
      <c r="S617" s="243"/>
      <c r="T617" s="243"/>
      <c r="U617" s="243"/>
      <c r="V617" s="243"/>
      <c r="W617" s="243"/>
      <c r="X617" s="243"/>
      <c r="Y617" s="243"/>
      <c r="Z617" s="243"/>
      <c r="AA617" s="73"/>
      <c r="AB617" s="110"/>
      <c r="AC617" s="111"/>
      <c r="AD617" s="112"/>
    </row>
    <row r="618" spans="1:30" ht="13.2" customHeight="1">
      <c r="A618" s="84"/>
      <c r="B618" s="167"/>
      <c r="C618" s="113"/>
      <c r="D618" s="86"/>
      <c r="E618" s="163"/>
      <c r="F618" s="223"/>
      <c r="G618" s="1906" t="s">
        <v>1035</v>
      </c>
      <c r="H618" s="1906"/>
      <c r="I618" s="1906"/>
      <c r="J618" s="1906"/>
      <c r="K618" s="1906"/>
      <c r="L618" s="1906"/>
      <c r="M618" s="1906"/>
      <c r="N618" s="1906"/>
      <c r="O618" s="870"/>
      <c r="P618" s="870"/>
      <c r="Q618" s="870"/>
      <c r="R618" s="870"/>
      <c r="S618" s="870"/>
      <c r="T618" s="870"/>
      <c r="U618" s="870"/>
      <c r="V618" s="870"/>
      <c r="W618" s="870"/>
      <c r="X618" s="870"/>
      <c r="Y618" s="870"/>
      <c r="Z618" s="870"/>
      <c r="AA618" s="871"/>
      <c r="AB618" s="707"/>
      <c r="AC618" s="708"/>
      <c r="AD618" s="709"/>
    </row>
    <row r="619" spans="1:30" ht="13.2" customHeight="1">
      <c r="A619" s="84"/>
      <c r="B619" s="167"/>
      <c r="C619" s="113"/>
      <c r="D619" s="86"/>
      <c r="E619" s="163"/>
      <c r="F619" s="223"/>
      <c r="G619" s="1050" t="s">
        <v>260</v>
      </c>
      <c r="H619" s="1051"/>
      <c r="I619" s="1051"/>
      <c r="J619" s="1188"/>
      <c r="K619" s="1389"/>
      <c r="L619" s="1390"/>
      <c r="M619" s="1390"/>
      <c r="N619" s="141" t="s">
        <v>835</v>
      </c>
      <c r="O619" s="870"/>
      <c r="P619" s="870"/>
      <c r="Q619" s="870"/>
      <c r="R619" s="870"/>
      <c r="S619" s="870"/>
      <c r="T619" s="870"/>
      <c r="U619" s="870"/>
      <c r="V619" s="870"/>
      <c r="W619" s="870"/>
      <c r="X619" s="870"/>
      <c r="Y619" s="870"/>
      <c r="Z619" s="870"/>
      <c r="AA619" s="871"/>
      <c r="AB619" s="707"/>
      <c r="AC619" s="708"/>
      <c r="AD619" s="709"/>
    </row>
    <row r="620" spans="1:30" ht="13.2" customHeight="1">
      <c r="A620" s="84"/>
      <c r="B620" s="167"/>
      <c r="C620" s="251"/>
      <c r="D620" s="86"/>
      <c r="E620" s="163"/>
      <c r="F620" s="223"/>
      <c r="G620" s="1050" t="s">
        <v>261</v>
      </c>
      <c r="H620" s="1051"/>
      <c r="I620" s="1051"/>
      <c r="J620" s="1188"/>
      <c r="K620" s="1389"/>
      <c r="L620" s="1390"/>
      <c r="M620" s="1390"/>
      <c r="N620" s="141" t="s">
        <v>835</v>
      </c>
      <c r="O620" s="870"/>
      <c r="P620" s="870"/>
      <c r="Q620" s="870"/>
      <c r="R620" s="870"/>
      <c r="S620" s="870"/>
      <c r="T620" s="870"/>
      <c r="U620" s="870"/>
      <c r="V620" s="870"/>
      <c r="W620" s="870"/>
      <c r="X620" s="870"/>
      <c r="Y620" s="870"/>
      <c r="Z620" s="870"/>
      <c r="AA620" s="871"/>
      <c r="AB620" s="707"/>
      <c r="AC620" s="708"/>
      <c r="AD620" s="709"/>
    </row>
    <row r="621" spans="1:30" ht="13.2" customHeight="1">
      <c r="A621" s="196"/>
      <c r="B621" s="252"/>
      <c r="C621" s="197"/>
      <c r="D621" s="94"/>
      <c r="E621" s="872"/>
      <c r="F621" s="873"/>
      <c r="G621" s="219"/>
      <c r="H621" s="219"/>
      <c r="I621" s="219"/>
      <c r="J621" s="219"/>
      <c r="K621" s="570"/>
      <c r="L621" s="570"/>
      <c r="M621" s="570"/>
      <c r="N621" s="140"/>
      <c r="O621" s="874"/>
      <c r="P621" s="874"/>
      <c r="Q621" s="874"/>
      <c r="R621" s="874"/>
      <c r="S621" s="874"/>
      <c r="T621" s="874"/>
      <c r="U621" s="874"/>
      <c r="V621" s="874"/>
      <c r="W621" s="874"/>
      <c r="X621" s="874"/>
      <c r="Y621" s="874"/>
      <c r="Z621" s="874"/>
      <c r="AA621" s="875"/>
      <c r="AB621" s="876"/>
      <c r="AC621" s="877"/>
      <c r="AD621" s="878"/>
    </row>
    <row r="622" spans="1:30" ht="13.2" customHeight="1">
      <c r="A622" s="879"/>
      <c r="B622" s="713"/>
      <c r="C622" s="880"/>
      <c r="D622" s="881"/>
      <c r="E622" s="716"/>
      <c r="F622" s="882"/>
      <c r="G622" s="883"/>
      <c r="H622" s="883"/>
      <c r="I622" s="883"/>
      <c r="J622" s="883"/>
      <c r="K622" s="883"/>
      <c r="L622" s="883"/>
      <c r="M622" s="883"/>
      <c r="N622" s="883"/>
      <c r="O622" s="883"/>
      <c r="P622" s="883"/>
      <c r="Q622" s="883"/>
      <c r="R622" s="883"/>
      <c r="S622" s="883"/>
      <c r="T622" s="883"/>
      <c r="U622" s="883"/>
      <c r="V622" s="883"/>
      <c r="W622" s="883"/>
      <c r="X622" s="883"/>
      <c r="Y622" s="883"/>
      <c r="Z622" s="882"/>
      <c r="AA622" s="884"/>
      <c r="AB622" s="885"/>
      <c r="AC622" s="886"/>
      <c r="AD622" s="887"/>
    </row>
    <row r="623" spans="1:30" ht="13.2" customHeight="1">
      <c r="A623" s="1084" t="s">
        <v>1036</v>
      </c>
      <c r="B623" s="78">
        <v>30</v>
      </c>
      <c r="C623" s="1266" t="s">
        <v>1037</v>
      </c>
      <c r="D623" s="1109" t="s">
        <v>157</v>
      </c>
      <c r="E623" s="1084" t="s">
        <v>1038</v>
      </c>
      <c r="F623" s="301"/>
      <c r="G623" s="1894" t="s">
        <v>49</v>
      </c>
      <c r="H623" s="1894"/>
      <c r="I623" s="1894"/>
      <c r="J623" s="1894"/>
      <c r="K623" s="1894"/>
      <c r="L623" s="1894"/>
      <c r="M623" s="1895"/>
      <c r="N623" s="1078" t="s">
        <v>50</v>
      </c>
      <c r="O623" s="1079"/>
      <c r="P623" s="1079"/>
      <c r="Q623" s="1079"/>
      <c r="R623" s="1079"/>
      <c r="S623" s="1079"/>
      <c r="T623" s="1079"/>
      <c r="U623" s="1079"/>
      <c r="V623" s="1080"/>
      <c r="AA623" s="73"/>
      <c r="AB623" s="1225" t="s">
        <v>220</v>
      </c>
      <c r="AC623" s="1226"/>
      <c r="AD623" s="1227"/>
    </row>
    <row r="624" spans="1:30" ht="13.2" customHeight="1">
      <c r="A624" s="1084"/>
      <c r="B624" s="1"/>
      <c r="C624" s="1266"/>
      <c r="D624" s="1109"/>
      <c r="E624" s="1084"/>
      <c r="F624" s="301"/>
      <c r="G624" s="1894"/>
      <c r="H624" s="1894"/>
      <c r="I624" s="1894"/>
      <c r="J624" s="1894"/>
      <c r="K624" s="1894"/>
      <c r="L624" s="1894"/>
      <c r="M624" s="1895"/>
      <c r="N624" s="1081"/>
      <c r="O624" s="1082"/>
      <c r="P624" s="1082"/>
      <c r="Q624" s="1082"/>
      <c r="R624" s="1082"/>
      <c r="S624" s="1082"/>
      <c r="T624" s="1082"/>
      <c r="U624" s="1082"/>
      <c r="V624" s="1083"/>
      <c r="AA624" s="73"/>
      <c r="AB624" s="1225"/>
      <c r="AC624" s="1226"/>
      <c r="AD624" s="1227"/>
    </row>
    <row r="625" spans="1:30" ht="13.2" customHeight="1">
      <c r="A625" s="1084"/>
      <c r="B625" s="717"/>
      <c r="C625" s="1266"/>
      <c r="D625" s="1109"/>
      <c r="E625" s="1084"/>
      <c r="F625" s="301"/>
      <c r="G625" s="888"/>
      <c r="H625" s="752"/>
      <c r="I625" s="752"/>
      <c r="J625" s="752"/>
      <c r="K625" s="752"/>
      <c r="L625" s="752"/>
      <c r="M625" s="752"/>
      <c r="N625" s="752"/>
      <c r="O625" s="752"/>
      <c r="P625" s="752"/>
      <c r="Q625" s="752"/>
      <c r="R625" s="752"/>
      <c r="S625" s="752"/>
      <c r="T625" s="752"/>
      <c r="U625" s="752"/>
      <c r="V625" s="752"/>
      <c r="W625" s="752"/>
      <c r="X625" s="752"/>
      <c r="Y625" s="752"/>
      <c r="Z625" s="752"/>
      <c r="AA625" s="73"/>
      <c r="AB625" s="75"/>
      <c r="AC625" s="76"/>
      <c r="AD625" s="77"/>
    </row>
    <row r="626" spans="1:30" ht="13.2" customHeight="1">
      <c r="A626" s="1084"/>
      <c r="B626" s="717"/>
      <c r="C626" s="232"/>
      <c r="D626" s="233"/>
      <c r="E626" s="1084"/>
      <c r="F626" s="301"/>
      <c r="G626" s="1919" t="s">
        <v>1039</v>
      </c>
      <c r="H626" s="1919"/>
      <c r="I626" s="1919"/>
      <c r="J626" s="1919"/>
      <c r="K626" s="1919"/>
      <c r="L626" s="1919"/>
      <c r="M626" s="1919"/>
      <c r="N626" s="1919"/>
      <c r="T626" s="752"/>
      <c r="U626" s="752"/>
      <c r="V626" s="752"/>
      <c r="W626" s="752"/>
      <c r="X626" s="752"/>
      <c r="Y626" s="752"/>
      <c r="Z626" s="752"/>
      <c r="AA626" s="73"/>
      <c r="AB626" s="75"/>
      <c r="AC626" s="76"/>
      <c r="AD626" s="77"/>
    </row>
    <row r="627" spans="1:30" ht="13.2" customHeight="1">
      <c r="A627" s="1084"/>
      <c r="B627" s="717"/>
      <c r="C627" s="232"/>
      <c r="D627" s="233"/>
      <c r="E627" s="1084"/>
      <c r="F627" s="301"/>
      <c r="G627" s="1459"/>
      <c r="H627" s="1460"/>
      <c r="I627" s="1461"/>
      <c r="J627" s="1050" t="s">
        <v>1040</v>
      </c>
      <c r="K627" s="1051"/>
      <c r="L627" s="1051"/>
      <c r="M627" s="1051"/>
      <c r="N627" s="1188"/>
      <c r="O627" s="1050" t="s">
        <v>1041</v>
      </c>
      <c r="P627" s="1051"/>
      <c r="Q627" s="1051"/>
      <c r="R627" s="1051"/>
      <c r="S627" s="1188"/>
      <c r="T627" s="752"/>
      <c r="U627" s="752"/>
      <c r="V627" s="752"/>
      <c r="W627" s="752"/>
      <c r="X627" s="752"/>
      <c r="Y627" s="752"/>
      <c r="Z627" s="752"/>
      <c r="AA627" s="73"/>
      <c r="AB627" s="75"/>
      <c r="AC627" s="76"/>
      <c r="AD627" s="77"/>
    </row>
    <row r="628" spans="1:30" ht="13.2" customHeight="1">
      <c r="A628" s="80"/>
      <c r="B628" s="717"/>
      <c r="C628" s="232"/>
      <c r="D628" s="233"/>
      <c r="E628" s="239"/>
      <c r="F628" s="301"/>
      <c r="G628" s="1193" t="s">
        <v>1042</v>
      </c>
      <c r="H628" s="1901"/>
      <c r="I628" s="1194"/>
      <c r="J628" s="1271" t="s">
        <v>162</v>
      </c>
      <c r="K628" s="1918"/>
      <c r="L628" s="1918"/>
      <c r="M628" s="1918"/>
      <c r="N628" s="1272"/>
      <c r="O628" s="1271" t="s">
        <v>980</v>
      </c>
      <c r="P628" s="1918"/>
      <c r="Q628" s="1918"/>
      <c r="R628" s="1918"/>
      <c r="S628" s="1272"/>
      <c r="T628" s="752"/>
      <c r="U628" s="752"/>
      <c r="V628" s="752"/>
      <c r="W628" s="752"/>
      <c r="X628" s="752"/>
      <c r="Y628" s="752"/>
      <c r="Z628" s="752"/>
      <c r="AA628" s="73"/>
      <c r="AB628" s="75"/>
      <c r="AC628" s="76"/>
      <c r="AD628" s="77"/>
    </row>
    <row r="629" spans="1:30" ht="13.2" customHeight="1">
      <c r="A629" s="80"/>
      <c r="B629" s="717"/>
      <c r="C629" s="232"/>
      <c r="D629" s="233"/>
      <c r="E629" s="239"/>
      <c r="F629" s="301"/>
      <c r="G629" s="1050" t="s">
        <v>1043</v>
      </c>
      <c r="H629" s="1051"/>
      <c r="I629" s="1188"/>
      <c r="J629" s="1129" t="s">
        <v>980</v>
      </c>
      <c r="K629" s="1129"/>
      <c r="L629" s="1129"/>
      <c r="M629" s="1129"/>
      <c r="N629" s="1129"/>
      <c r="O629" s="1047" t="s">
        <v>980</v>
      </c>
      <c r="P629" s="1128"/>
      <c r="Q629" s="1128"/>
      <c r="R629" s="1128"/>
      <c r="S629" s="1048"/>
      <c r="T629" s="752"/>
      <c r="U629" s="752"/>
      <c r="V629" s="752"/>
      <c r="W629" s="752"/>
      <c r="X629" s="752"/>
      <c r="Y629" s="752"/>
      <c r="Z629" s="752"/>
      <c r="AA629" s="73"/>
      <c r="AB629" s="75"/>
      <c r="AC629" s="76"/>
      <c r="AD629" s="77"/>
    </row>
    <row r="630" spans="1:30" ht="13.2" customHeight="1">
      <c r="A630" s="80"/>
      <c r="B630" s="717"/>
      <c r="C630" s="232"/>
      <c r="D630" s="233"/>
      <c r="E630" s="239"/>
      <c r="F630" s="301"/>
      <c r="G630" s="888"/>
      <c r="H630" s="752"/>
      <c r="I630" s="752"/>
      <c r="J630" s="752"/>
      <c r="K630" s="752"/>
      <c r="L630" s="752"/>
      <c r="M630" s="752"/>
      <c r="N630" s="752"/>
      <c r="O630" s="752"/>
      <c r="P630" s="752"/>
      <c r="Q630" s="752"/>
      <c r="R630" s="752"/>
      <c r="S630" s="752"/>
      <c r="T630" s="752"/>
      <c r="U630" s="752"/>
      <c r="V630" s="752"/>
      <c r="W630" s="752"/>
      <c r="X630" s="752"/>
      <c r="Y630" s="752"/>
      <c r="Z630" s="752"/>
      <c r="AA630" s="73"/>
      <c r="AB630" s="75"/>
      <c r="AC630" s="76"/>
      <c r="AD630" s="77"/>
    </row>
    <row r="631" spans="1:30" ht="13.2" customHeight="1">
      <c r="A631" s="80"/>
      <c r="B631" s="717"/>
      <c r="C631" s="232"/>
      <c r="D631" s="233"/>
      <c r="E631" s="239"/>
      <c r="F631" s="301"/>
      <c r="G631" s="229" t="s">
        <v>281</v>
      </c>
      <c r="H631" s="1909" t="s">
        <v>1044</v>
      </c>
      <c r="I631" s="1909"/>
      <c r="J631" s="1909"/>
      <c r="K631" s="1909"/>
      <c r="L631" s="1909"/>
      <c r="M631" s="1909"/>
      <c r="N631" s="1909"/>
      <c r="O631" s="1909"/>
      <c r="P631" s="1909"/>
      <c r="Q631" s="1909"/>
      <c r="R631" s="1909"/>
      <c r="S631" s="1909"/>
      <c r="T631" s="1909"/>
      <c r="U631" s="1909"/>
      <c r="V631" s="1909"/>
      <c r="W631" s="1909"/>
      <c r="X631" s="1909"/>
      <c r="Y631" s="1909"/>
      <c r="Z631" s="1909"/>
      <c r="AA631" s="73"/>
      <c r="AB631" s="75"/>
      <c r="AC631" s="76"/>
      <c r="AD631" s="77"/>
    </row>
    <row r="632" spans="1:30" ht="13.2" customHeight="1">
      <c r="A632" s="80"/>
      <c r="B632" s="717"/>
      <c r="C632" s="232"/>
      <c r="D632" s="233"/>
      <c r="E632" s="239"/>
      <c r="F632" s="301"/>
      <c r="G632" s="229"/>
      <c r="H632" s="1909"/>
      <c r="I632" s="1909"/>
      <c r="J632" s="1909"/>
      <c r="K632" s="1909"/>
      <c r="L632" s="1909"/>
      <c r="M632" s="1909"/>
      <c r="N632" s="1909"/>
      <c r="O632" s="1909"/>
      <c r="P632" s="1909"/>
      <c r="Q632" s="1909"/>
      <c r="R632" s="1909"/>
      <c r="S632" s="1909"/>
      <c r="T632" s="1909"/>
      <c r="U632" s="1909"/>
      <c r="V632" s="1909"/>
      <c r="W632" s="1909"/>
      <c r="X632" s="1909"/>
      <c r="Y632" s="1909"/>
      <c r="Z632" s="1909"/>
      <c r="AA632" s="73"/>
      <c r="AB632" s="75"/>
      <c r="AC632" s="76"/>
      <c r="AD632" s="77"/>
    </row>
    <row r="633" spans="1:30" ht="13.2" customHeight="1">
      <c r="A633" s="80"/>
      <c r="B633" s="717"/>
      <c r="C633" s="232"/>
      <c r="D633" s="233"/>
      <c r="E633" s="239"/>
      <c r="F633" s="301"/>
      <c r="G633" s="229"/>
      <c r="H633" s="1909" t="s">
        <v>1045</v>
      </c>
      <c r="I633" s="1909"/>
      <c r="J633" s="1909"/>
      <c r="K633" s="1909"/>
      <c r="L633" s="1909"/>
      <c r="M633" s="1909"/>
      <c r="N633" s="1909"/>
      <c r="O633" s="1909"/>
      <c r="P633" s="1909"/>
      <c r="Q633" s="1909"/>
      <c r="R633" s="1909"/>
      <c r="S633" s="1909"/>
      <c r="T633" s="1909"/>
      <c r="U633" s="1909"/>
      <c r="V633" s="1909"/>
      <c r="W633" s="1909"/>
      <c r="X633" s="1909"/>
      <c r="Y633" s="1909"/>
      <c r="Z633" s="1909"/>
      <c r="AA633" s="73"/>
      <c r="AB633" s="75"/>
      <c r="AC633" s="76"/>
      <c r="AD633" s="77"/>
    </row>
    <row r="634" spans="1:30" ht="13.2" customHeight="1">
      <c r="A634" s="80"/>
      <c r="B634" s="717"/>
      <c r="C634" s="232"/>
      <c r="D634" s="233"/>
      <c r="E634" s="239"/>
      <c r="F634" s="301"/>
      <c r="G634" s="229"/>
      <c r="H634" s="1909"/>
      <c r="I634" s="1909"/>
      <c r="J634" s="1909"/>
      <c r="K634" s="1909"/>
      <c r="L634" s="1909"/>
      <c r="M634" s="1909"/>
      <c r="N634" s="1909"/>
      <c r="O634" s="1909"/>
      <c r="P634" s="1909"/>
      <c r="Q634" s="1909"/>
      <c r="R634" s="1909"/>
      <c r="S634" s="1909"/>
      <c r="T634" s="1909"/>
      <c r="U634" s="1909"/>
      <c r="V634" s="1909"/>
      <c r="W634" s="1909"/>
      <c r="X634" s="1909"/>
      <c r="Y634" s="1909"/>
      <c r="Z634" s="1909"/>
      <c r="AA634" s="73"/>
      <c r="AB634" s="75"/>
      <c r="AC634" s="76"/>
      <c r="AD634" s="77"/>
    </row>
    <row r="635" spans="1:30" ht="13.2" customHeight="1">
      <c r="A635" s="80"/>
      <c r="B635" s="717"/>
      <c r="C635" s="889"/>
      <c r="D635" s="233"/>
      <c r="E635" s="239"/>
      <c r="F635" s="890"/>
      <c r="G635" s="230"/>
      <c r="H635" s="1909"/>
      <c r="I635" s="1909"/>
      <c r="J635" s="1909"/>
      <c r="K635" s="1909"/>
      <c r="L635" s="1909"/>
      <c r="M635" s="1909"/>
      <c r="N635" s="1909"/>
      <c r="O635" s="1909"/>
      <c r="P635" s="1909"/>
      <c r="Q635" s="1909"/>
      <c r="R635" s="1909"/>
      <c r="S635" s="1909"/>
      <c r="T635" s="1909"/>
      <c r="U635" s="1909"/>
      <c r="V635" s="1909"/>
      <c r="W635" s="1909"/>
      <c r="X635" s="1909"/>
      <c r="Y635" s="1909"/>
      <c r="Z635" s="1909"/>
      <c r="AA635" s="73"/>
      <c r="AB635" s="75"/>
      <c r="AC635" s="76"/>
      <c r="AD635" s="77"/>
    </row>
    <row r="636" spans="1:30" ht="13.2" customHeight="1">
      <c r="A636" s="80"/>
      <c r="B636" s="717"/>
      <c r="C636" s="232"/>
      <c r="D636" s="233"/>
      <c r="E636" s="239"/>
      <c r="F636" s="301"/>
      <c r="G636" s="230"/>
      <c r="H636" s="306"/>
      <c r="I636" s="306"/>
      <c r="J636" s="306"/>
      <c r="K636" s="306"/>
      <c r="L636" s="306"/>
      <c r="M636" s="306"/>
      <c r="N636" s="306"/>
      <c r="O636" s="306"/>
      <c r="P636" s="306"/>
      <c r="Q636" s="306"/>
      <c r="R636" s="306"/>
      <c r="S636" s="306"/>
      <c r="T636" s="306"/>
      <c r="U636" s="306"/>
      <c r="V636" s="306"/>
      <c r="W636" s="306"/>
      <c r="X636" s="306"/>
      <c r="Y636" s="306"/>
      <c r="Z636" s="752"/>
      <c r="AA636" s="73"/>
      <c r="AB636" s="75"/>
      <c r="AC636" s="76"/>
      <c r="AD636" s="77"/>
    </row>
    <row r="637" spans="1:30" ht="13.2" customHeight="1">
      <c r="A637" s="1084"/>
      <c r="B637" s="78">
        <v>31</v>
      </c>
      <c r="C637" s="1108" t="s">
        <v>1046</v>
      </c>
      <c r="D637" s="1109" t="s">
        <v>157</v>
      </c>
      <c r="E637" s="1084" t="s">
        <v>1047</v>
      </c>
      <c r="G637" s="1894" t="s">
        <v>49</v>
      </c>
      <c r="H637" s="1894"/>
      <c r="I637" s="1894"/>
      <c r="J637" s="1894"/>
      <c r="K637" s="1894"/>
      <c r="L637" s="1894"/>
      <c r="M637" s="1895"/>
      <c r="N637" s="1078" t="s">
        <v>50</v>
      </c>
      <c r="O637" s="1079"/>
      <c r="P637" s="1079"/>
      <c r="Q637" s="1079"/>
      <c r="R637" s="1079"/>
      <c r="S637" s="1079"/>
      <c r="T637" s="1079"/>
      <c r="U637" s="1079"/>
      <c r="V637" s="1080"/>
      <c r="AA637" s="73"/>
      <c r="AB637" s="1225" t="s">
        <v>818</v>
      </c>
      <c r="AC637" s="1226"/>
      <c r="AD637" s="1227"/>
    </row>
    <row r="638" spans="1:30" ht="13.2" customHeight="1">
      <c r="A638" s="1084"/>
      <c r="B638" s="1"/>
      <c r="C638" s="1108"/>
      <c r="D638" s="1109"/>
      <c r="E638" s="1084"/>
      <c r="G638" s="1894"/>
      <c r="H638" s="1894"/>
      <c r="I638" s="1894"/>
      <c r="J638" s="1894"/>
      <c r="K638" s="1894"/>
      <c r="L638" s="1894"/>
      <c r="M638" s="1895"/>
      <c r="N638" s="1081"/>
      <c r="O638" s="1082"/>
      <c r="P638" s="1082"/>
      <c r="Q638" s="1082"/>
      <c r="R638" s="1082"/>
      <c r="S638" s="1082"/>
      <c r="T638" s="1082"/>
      <c r="U638" s="1082"/>
      <c r="V638" s="1083"/>
      <c r="AA638" s="73"/>
      <c r="AB638" s="1225"/>
      <c r="AC638" s="1226"/>
      <c r="AD638" s="1227"/>
    </row>
    <row r="639" spans="1:30" ht="13.2" customHeight="1">
      <c r="A639" s="1084"/>
      <c r="B639" s="78"/>
      <c r="C639" s="85"/>
      <c r="D639" s="86"/>
      <c r="E639" s="1084"/>
      <c r="AA639" s="73"/>
      <c r="AB639" s="1225"/>
      <c r="AC639" s="1226"/>
      <c r="AD639" s="1227"/>
    </row>
    <row r="640" spans="1:30" ht="13.2" customHeight="1">
      <c r="A640" s="1084"/>
      <c r="B640" s="78"/>
      <c r="C640" s="85"/>
      <c r="D640" s="86"/>
      <c r="E640" s="1084" t="s">
        <v>1048</v>
      </c>
      <c r="G640" s="1898" t="s">
        <v>1049</v>
      </c>
      <c r="H640" s="1898"/>
      <c r="I640" s="1898"/>
      <c r="J640" s="1898"/>
      <c r="K640" s="1898"/>
      <c r="L640" s="1898"/>
      <c r="M640" s="1898"/>
      <c r="N640" s="1898"/>
      <c r="O640" s="1898"/>
      <c r="P640" s="1898"/>
      <c r="Q640" s="1898"/>
      <c r="R640" s="1898"/>
      <c r="S640" s="1898"/>
      <c r="AB640" s="110"/>
      <c r="AC640" s="111"/>
      <c r="AD640" s="112"/>
    </row>
    <row r="641" spans="1:30" ht="13.2" customHeight="1">
      <c r="A641" s="1084"/>
      <c r="B641" s="78"/>
      <c r="C641" s="85"/>
      <c r="D641" s="86"/>
      <c r="E641" s="1084"/>
      <c r="G641" s="1189" t="s">
        <v>1050</v>
      </c>
      <c r="H641" s="1899"/>
      <c r="I641" s="1190"/>
      <c r="J641" s="927" t="s">
        <v>210</v>
      </c>
      <c r="K641" s="1902" t="s">
        <v>1051</v>
      </c>
      <c r="L641" s="1903"/>
      <c r="M641" s="1903"/>
      <c r="N641" s="1903"/>
      <c r="O641" s="1903"/>
      <c r="P641" s="1903"/>
      <c r="Q641" s="1903"/>
      <c r="R641" s="1903"/>
      <c r="S641" s="1903"/>
      <c r="T641" s="1903"/>
      <c r="U641" s="1903"/>
      <c r="V641" s="1903"/>
      <c r="W641" s="1903"/>
      <c r="X641" s="1903"/>
      <c r="Y641" s="1903"/>
      <c r="Z641" s="1904"/>
      <c r="AB641" s="110"/>
      <c r="AC641" s="111"/>
      <c r="AD641" s="112"/>
    </row>
    <row r="642" spans="1:30" ht="13.2" customHeight="1">
      <c r="A642" s="1084"/>
      <c r="B642" s="78"/>
      <c r="C642" s="85"/>
      <c r="D642" s="86"/>
      <c r="E642" s="1084"/>
      <c r="G642" s="1191"/>
      <c r="H642" s="1900"/>
      <c r="I642" s="1192"/>
      <c r="J642" s="927" t="s">
        <v>210</v>
      </c>
      <c r="K642" s="1902" t="s">
        <v>1052</v>
      </c>
      <c r="L642" s="1903"/>
      <c r="M642" s="1903"/>
      <c r="N642" s="1903"/>
      <c r="O642" s="1903"/>
      <c r="P642" s="1903"/>
      <c r="Q642" s="1903"/>
      <c r="R642" s="1903"/>
      <c r="S642" s="1903"/>
      <c r="T642" s="1903"/>
      <c r="U642" s="1903"/>
      <c r="V642" s="1903"/>
      <c r="W642" s="1903"/>
      <c r="X642" s="1903"/>
      <c r="Y642" s="1903"/>
      <c r="Z642" s="1904"/>
      <c r="AB642" s="110"/>
      <c r="AC642" s="111"/>
      <c r="AD642" s="112"/>
    </row>
    <row r="643" spans="1:30" ht="13.2" customHeight="1">
      <c r="A643" s="1084"/>
      <c r="B643" s="78"/>
      <c r="C643" s="85"/>
      <c r="D643" s="86"/>
      <c r="E643" s="1084"/>
      <c r="G643" s="1193"/>
      <c r="H643" s="1901"/>
      <c r="I643" s="1194"/>
      <c r="J643" s="927" t="s">
        <v>210</v>
      </c>
      <c r="K643" s="1905" t="s">
        <v>1053</v>
      </c>
      <c r="L643" s="1906"/>
      <c r="M643" s="1906"/>
      <c r="N643" s="1907"/>
      <c r="O643" s="1907"/>
      <c r="P643" s="1907"/>
      <c r="Q643" s="1907"/>
      <c r="R643" s="1907"/>
      <c r="S643" s="1907"/>
      <c r="T643" s="1907"/>
      <c r="U643" s="1907"/>
      <c r="V643" s="1907"/>
      <c r="W643" s="1907"/>
      <c r="X643" s="1907"/>
      <c r="Y643" s="1907"/>
      <c r="Z643" s="280" t="s">
        <v>359</v>
      </c>
      <c r="AB643" s="150"/>
      <c r="AC643" s="151"/>
      <c r="AD643" s="152"/>
    </row>
    <row r="644" spans="1:30" ht="13.2" customHeight="1">
      <c r="A644" s="1084"/>
      <c r="B644" s="78"/>
      <c r="C644" s="85"/>
      <c r="D644" s="86"/>
      <c r="E644" s="1084"/>
      <c r="G644" s="281"/>
      <c r="H644" s="109"/>
      <c r="I644" s="109"/>
      <c r="J644" s="281" t="s">
        <v>849</v>
      </c>
      <c r="K644" s="300"/>
      <c r="L644" s="300"/>
      <c r="M644" s="300"/>
      <c r="N644" s="300"/>
      <c r="O644" s="300"/>
      <c r="P644" s="300"/>
      <c r="Q644" s="300"/>
      <c r="R644" s="300"/>
      <c r="S644" s="300"/>
      <c r="T644" s="300"/>
      <c r="U644" s="300"/>
      <c r="V644" s="300"/>
      <c r="W644" s="300"/>
      <c r="X644" s="300"/>
      <c r="Y644" s="300"/>
      <c r="Z644" s="221"/>
      <c r="AB644" s="150"/>
      <c r="AC644" s="151"/>
      <c r="AD644" s="152"/>
    </row>
    <row r="645" spans="1:30" ht="13.2" customHeight="1">
      <c r="A645" s="1084"/>
      <c r="B645" s="78"/>
      <c r="D645" s="86"/>
      <c r="E645" s="1084"/>
      <c r="G645" s="1910" t="s">
        <v>1054</v>
      </c>
      <c r="H645" s="1910"/>
      <c r="I645" s="1910"/>
      <c r="J645" s="1910"/>
      <c r="K645" s="1910"/>
      <c r="L645" s="1910"/>
      <c r="M645" s="1910"/>
      <c r="N645" s="1910"/>
      <c r="O645" s="1910"/>
      <c r="P645" s="1910"/>
      <c r="Q645" s="1910"/>
      <c r="R645" s="1910"/>
      <c r="S645" s="1910"/>
      <c r="T645" s="1910"/>
      <c r="U645" s="1910"/>
      <c r="V645" s="1910"/>
      <c r="W645" s="1910"/>
      <c r="X645" s="1910"/>
      <c r="Y645" s="1910"/>
      <c r="Z645" s="1910"/>
      <c r="AB645" s="164"/>
      <c r="AC645" s="165"/>
      <c r="AD645" s="166"/>
    </row>
    <row r="646" spans="1:30" ht="13.2" customHeight="1">
      <c r="A646" s="1084"/>
      <c r="B646" s="78"/>
      <c r="D646" s="86"/>
      <c r="E646" s="1084"/>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B646" s="164"/>
      <c r="AC646" s="165"/>
      <c r="AD646" s="166"/>
    </row>
    <row r="647" spans="1:30" ht="13.2" customHeight="1">
      <c r="A647" s="1084"/>
      <c r="B647" s="78"/>
      <c r="D647" s="86"/>
      <c r="E647" s="1084"/>
      <c r="G647" s="1911"/>
      <c r="H647" s="1484"/>
      <c r="I647" s="1484"/>
      <c r="J647" s="1484"/>
      <c r="K647" s="1484"/>
      <c r="L647" s="1484"/>
      <c r="M647" s="1484"/>
      <c r="N647" s="1484"/>
      <c r="O647" s="1484"/>
      <c r="P647" s="1484"/>
      <c r="Q647" s="1484"/>
      <c r="R647" s="1484"/>
      <c r="S647" s="1484"/>
      <c r="T647" s="1484"/>
      <c r="U647" s="1484"/>
      <c r="V647" s="1484"/>
      <c r="W647" s="1484"/>
      <c r="X647" s="1484"/>
      <c r="Y647" s="1484"/>
      <c r="Z647" s="1912"/>
      <c r="AB647" s="164"/>
      <c r="AC647" s="165"/>
      <c r="AD647" s="166"/>
    </row>
    <row r="648" spans="1:30" ht="13.2" customHeight="1">
      <c r="A648" s="307"/>
      <c r="B648" s="78"/>
      <c r="C648" s="113"/>
      <c r="D648" s="86"/>
      <c r="E648" s="1084"/>
      <c r="G648" s="1913"/>
      <c r="H648" s="1914"/>
      <c r="I648" s="1914"/>
      <c r="J648" s="1914"/>
      <c r="K648" s="1914"/>
      <c r="L648" s="1914"/>
      <c r="M648" s="1914"/>
      <c r="N648" s="1914"/>
      <c r="O648" s="1914"/>
      <c r="P648" s="1914"/>
      <c r="Q648" s="1914"/>
      <c r="R648" s="1914"/>
      <c r="S648" s="1914"/>
      <c r="T648" s="1914"/>
      <c r="U648" s="1914"/>
      <c r="V648" s="1914"/>
      <c r="W648" s="1914"/>
      <c r="X648" s="1914"/>
      <c r="Y648" s="1914"/>
      <c r="Z648" s="1915"/>
      <c r="AB648" s="164"/>
      <c r="AC648" s="165"/>
      <c r="AD648" s="166"/>
    </row>
    <row r="649" spans="1:30" ht="13.2" customHeight="1">
      <c r="A649" s="307"/>
      <c r="B649" s="78"/>
      <c r="C649" s="113"/>
      <c r="D649" s="86"/>
      <c r="E649" s="1084"/>
      <c r="G649" s="1913"/>
      <c r="H649" s="1914"/>
      <c r="I649" s="1914"/>
      <c r="J649" s="1914"/>
      <c r="K649" s="1914"/>
      <c r="L649" s="1914"/>
      <c r="M649" s="1914"/>
      <c r="N649" s="1914"/>
      <c r="O649" s="1914"/>
      <c r="P649" s="1914"/>
      <c r="Q649" s="1914"/>
      <c r="R649" s="1914"/>
      <c r="S649" s="1914"/>
      <c r="T649" s="1914"/>
      <c r="U649" s="1914"/>
      <c r="V649" s="1914"/>
      <c r="W649" s="1914"/>
      <c r="X649" s="1914"/>
      <c r="Y649" s="1914"/>
      <c r="Z649" s="1915"/>
      <c r="AB649" s="164"/>
      <c r="AC649" s="165"/>
      <c r="AD649" s="166"/>
    </row>
    <row r="650" spans="1:30" ht="13.2" customHeight="1">
      <c r="A650" s="307"/>
      <c r="B650" s="78"/>
      <c r="C650" s="113"/>
      <c r="D650" s="86"/>
      <c r="E650" s="1084"/>
      <c r="G650" s="1916"/>
      <c r="H650" s="1485"/>
      <c r="I650" s="1485"/>
      <c r="J650" s="1485"/>
      <c r="K650" s="1485"/>
      <c r="L650" s="1485"/>
      <c r="M650" s="1485"/>
      <c r="N650" s="1485"/>
      <c r="O650" s="1485"/>
      <c r="P650" s="1485"/>
      <c r="Q650" s="1485"/>
      <c r="R650" s="1485"/>
      <c r="S650" s="1485"/>
      <c r="T650" s="1485"/>
      <c r="U650" s="1485"/>
      <c r="V650" s="1485"/>
      <c r="W650" s="1485"/>
      <c r="X650" s="1485"/>
      <c r="Y650" s="1485"/>
      <c r="Z650" s="1917"/>
      <c r="AB650" s="164"/>
      <c r="AC650" s="165"/>
      <c r="AD650" s="166"/>
    </row>
    <row r="651" spans="1:30" ht="13.2" customHeight="1">
      <c r="A651" s="315"/>
      <c r="B651" s="92"/>
      <c r="C651" s="197"/>
      <c r="D651" s="94"/>
      <c r="E651" s="1382"/>
      <c r="F651" s="56"/>
      <c r="G651" s="56"/>
      <c r="H651" s="56"/>
      <c r="I651" s="56"/>
      <c r="J651" s="56"/>
      <c r="K651" s="56"/>
      <c r="L651" s="56"/>
      <c r="M651" s="56"/>
      <c r="N651" s="56"/>
      <c r="O651" s="56"/>
      <c r="P651" s="56"/>
      <c r="Q651" s="56"/>
      <c r="R651" s="56"/>
      <c r="S651" s="56"/>
      <c r="T651" s="56"/>
      <c r="U651" s="56"/>
      <c r="V651" s="56"/>
      <c r="W651" s="56"/>
      <c r="X651" s="56"/>
      <c r="Y651" s="56"/>
      <c r="Z651" s="56"/>
      <c r="AA651" s="56"/>
      <c r="AB651" s="180"/>
      <c r="AC651" s="181"/>
      <c r="AD651" s="182"/>
    </row>
    <row r="652" spans="1:30" ht="13.2" customHeight="1">
      <c r="A652" s="463"/>
      <c r="B652" s="98"/>
      <c r="C652" s="324"/>
      <c r="D652" s="100"/>
      <c r="E652" s="407"/>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296"/>
      <c r="AC652" s="297"/>
      <c r="AD652" s="298"/>
    </row>
    <row r="653" spans="1:30" ht="13.2" customHeight="1">
      <c r="A653" s="1074" t="s">
        <v>1055</v>
      </c>
      <c r="B653" s="85">
        <v>32</v>
      </c>
      <c r="C653" s="1108" t="s">
        <v>1056</v>
      </c>
      <c r="D653" s="145" t="s">
        <v>59</v>
      </c>
      <c r="E653" s="1506" t="s">
        <v>1057</v>
      </c>
      <c r="F653" s="72"/>
      <c r="G653" s="1894" t="s">
        <v>49</v>
      </c>
      <c r="H653" s="1894"/>
      <c r="I653" s="1894"/>
      <c r="J653" s="1894"/>
      <c r="K653" s="1894"/>
      <c r="L653" s="1894"/>
      <c r="M653" s="1895"/>
      <c r="N653" s="1079" t="s">
        <v>50</v>
      </c>
      <c r="O653" s="1079"/>
      <c r="P653" s="1079"/>
      <c r="Q653" s="1079"/>
      <c r="R653" s="1079"/>
      <c r="S653" s="1079"/>
      <c r="T653" s="1079"/>
      <c r="U653" s="1079"/>
      <c r="V653" s="1079"/>
      <c r="W653" s="891"/>
      <c r="X653" s="308"/>
      <c r="Y653" s="90"/>
      <c r="Z653" s="90"/>
      <c r="AB653" s="1141" t="s">
        <v>818</v>
      </c>
      <c r="AC653" s="1142"/>
      <c r="AD653" s="1143"/>
    </row>
    <row r="654" spans="1:30" ht="13.2" customHeight="1">
      <c r="A654" s="1074"/>
      <c r="B654" s="1"/>
      <c r="C654" s="1108"/>
      <c r="D654" s="145"/>
      <c r="E654" s="1084"/>
      <c r="G654" s="1894"/>
      <c r="H654" s="1894"/>
      <c r="I654" s="1894"/>
      <c r="J654" s="1894"/>
      <c r="K654" s="1894"/>
      <c r="L654" s="1894"/>
      <c r="M654" s="1895"/>
      <c r="N654" s="1082"/>
      <c r="O654" s="1082"/>
      <c r="P654" s="1082"/>
      <c r="Q654" s="1082"/>
      <c r="R654" s="1082"/>
      <c r="S654" s="1082"/>
      <c r="T654" s="1082"/>
      <c r="U654" s="1082"/>
      <c r="V654" s="1083"/>
      <c r="AB654" s="1141"/>
      <c r="AC654" s="1142"/>
      <c r="AD654" s="1143"/>
    </row>
    <row r="655" spans="1:30" ht="13.2" customHeight="1">
      <c r="A655" s="1074"/>
      <c r="B655" s="85"/>
      <c r="C655" s="1108"/>
      <c r="D655" s="145"/>
      <c r="E655" s="1084"/>
      <c r="G655" s="706"/>
      <c r="H655" s="706"/>
      <c r="I655" s="706"/>
      <c r="J655" s="706"/>
      <c r="K655" s="706"/>
      <c r="L655" s="706"/>
      <c r="M655" s="706"/>
      <c r="AB655" s="1141"/>
      <c r="AC655" s="1142"/>
      <c r="AD655" s="1143"/>
    </row>
    <row r="656" spans="1:30" ht="13.2" customHeight="1">
      <c r="A656" s="1074"/>
      <c r="B656" s="85"/>
      <c r="C656" s="1108"/>
      <c r="D656" s="145"/>
      <c r="E656" s="1084"/>
      <c r="AB656" s="150"/>
      <c r="AC656" s="151"/>
      <c r="AD656" s="152"/>
    </row>
    <row r="657" spans="1:30" ht="13.2" customHeight="1">
      <c r="A657" s="1074"/>
      <c r="B657" s="85"/>
      <c r="C657" s="1108"/>
      <c r="D657" s="145"/>
      <c r="E657" s="1084"/>
      <c r="G657" s="1908" t="s">
        <v>1058</v>
      </c>
      <c r="H657" s="1908"/>
      <c r="I657" s="1908"/>
      <c r="J657" s="1908"/>
      <c r="K657" s="1908"/>
      <c r="L657" s="1908"/>
      <c r="M657" s="1908"/>
      <c r="N657" s="1908"/>
      <c r="O657" s="1908"/>
      <c r="P657" s="1908"/>
      <c r="Q657" s="1908"/>
      <c r="R657" s="1908"/>
      <c r="S657" s="1908"/>
      <c r="T657" s="1908"/>
      <c r="U657" s="1908"/>
      <c r="V657" s="1908"/>
      <c r="W657" s="1908"/>
      <c r="X657" s="1908"/>
      <c r="Y657" s="1908"/>
      <c r="Z657" s="1908"/>
      <c r="AB657" s="150"/>
      <c r="AC657" s="151"/>
      <c r="AD657" s="152"/>
    </row>
    <row r="658" spans="1:30" ht="13.2" customHeight="1">
      <c r="A658" s="1074"/>
      <c r="B658" s="85"/>
      <c r="C658" s="1108"/>
      <c r="D658" s="145"/>
      <c r="E658" s="1084"/>
      <c r="G658" s="258"/>
      <c r="H658" s="1408"/>
      <c r="I658" s="1410"/>
      <c r="J658" s="1893" t="s">
        <v>861</v>
      </c>
      <c r="K658" s="1893"/>
      <c r="L658" s="1893"/>
      <c r="M658" s="1893"/>
      <c r="N658" s="1893"/>
      <c r="O658" s="1893"/>
      <c r="P658" s="1893"/>
      <c r="Q658" s="258"/>
      <c r="R658" s="258"/>
      <c r="Y658" s="258"/>
      <c r="Z658" s="258"/>
      <c r="AB658" s="150"/>
      <c r="AC658" s="151"/>
      <c r="AD658" s="152"/>
    </row>
    <row r="659" spans="1:30" ht="13.2" customHeight="1">
      <c r="A659" s="307"/>
      <c r="B659" s="78"/>
      <c r="C659" s="113"/>
      <c r="D659" s="86"/>
      <c r="E659" s="80"/>
      <c r="G659" s="258"/>
      <c r="H659" s="1081"/>
      <c r="I659" s="1083"/>
      <c r="J659" s="1892" t="s">
        <v>1059</v>
      </c>
      <c r="K659" s="1892"/>
      <c r="L659" s="1892"/>
      <c r="M659" s="1892"/>
      <c r="N659" s="1892"/>
      <c r="O659" s="1892"/>
      <c r="P659" s="1892"/>
      <c r="Q659" s="258"/>
      <c r="R659" s="122" t="s">
        <v>281</v>
      </c>
      <c r="S659" s="1564" t="s">
        <v>1060</v>
      </c>
      <c r="T659" s="1564"/>
      <c r="U659" s="1564"/>
      <c r="V659" s="1564"/>
      <c r="W659" s="1564"/>
      <c r="X659" s="1564"/>
      <c r="Y659" s="1564"/>
      <c r="Z659" s="1564"/>
      <c r="AA659" s="1565"/>
      <c r="AB659" s="164"/>
      <c r="AC659" s="165"/>
      <c r="AD659" s="166"/>
    </row>
    <row r="660" spans="1:30" ht="13.2" customHeight="1">
      <c r="A660" s="307"/>
      <c r="B660" s="78"/>
      <c r="C660" s="113"/>
      <c r="D660" s="86"/>
      <c r="E660" s="80"/>
      <c r="G660" s="258"/>
      <c r="H660" s="1408"/>
      <c r="I660" s="1410"/>
      <c r="J660" s="1893" t="s">
        <v>1061</v>
      </c>
      <c r="K660" s="1893"/>
      <c r="L660" s="1893"/>
      <c r="M660" s="1893"/>
      <c r="N660" s="1893"/>
      <c r="O660" s="1893"/>
      <c r="P660" s="1893"/>
      <c r="Q660" s="258"/>
      <c r="R660" s="122"/>
      <c r="S660" s="1564"/>
      <c r="T660" s="1564"/>
      <c r="U660" s="1564"/>
      <c r="V660" s="1564"/>
      <c r="W660" s="1564"/>
      <c r="X660" s="1564"/>
      <c r="Y660" s="1564"/>
      <c r="Z660" s="1564"/>
      <c r="AA660" s="1565"/>
      <c r="AB660" s="164"/>
      <c r="AC660" s="165"/>
      <c r="AD660" s="166"/>
    </row>
    <row r="661" spans="1:30" ht="13.2" customHeight="1">
      <c r="A661" s="307"/>
      <c r="B661" s="78"/>
      <c r="C661" s="113"/>
      <c r="D661" s="86"/>
      <c r="E661" s="80"/>
      <c r="G661" s="258"/>
      <c r="H661" s="1269"/>
      <c r="I661" s="1270"/>
      <c r="J661" s="1896" t="s">
        <v>216</v>
      </c>
      <c r="K661" s="1474"/>
      <c r="L661" s="1474"/>
      <c r="M661" s="1474"/>
      <c r="N661" s="1474"/>
      <c r="O661" s="1474"/>
      <c r="P661" s="1475"/>
      <c r="Q661" s="258"/>
      <c r="S661" s="1564"/>
      <c r="T661" s="1564"/>
      <c r="U661" s="1564"/>
      <c r="V661" s="1564"/>
      <c r="W661" s="1564"/>
      <c r="X661" s="1564"/>
      <c r="Y661" s="1564"/>
      <c r="Z661" s="1564"/>
      <c r="AA661" s="1565"/>
      <c r="AB661" s="164"/>
      <c r="AC661" s="165"/>
      <c r="AD661" s="166"/>
    </row>
    <row r="662" spans="1:30" ht="13.2" customHeight="1">
      <c r="A662" s="307"/>
      <c r="B662" s="78"/>
      <c r="C662" s="113"/>
      <c r="D662" s="86"/>
      <c r="E662" s="80"/>
      <c r="G662" s="258"/>
      <c r="H662" s="1271"/>
      <c r="I662" s="1272"/>
      <c r="J662" s="283" t="s">
        <v>358</v>
      </c>
      <c r="K662" s="1897"/>
      <c r="L662" s="1897"/>
      <c r="M662" s="1897"/>
      <c r="N662" s="1897"/>
      <c r="O662" s="1897"/>
      <c r="P662" s="284" t="s">
        <v>359</v>
      </c>
      <c r="Q662" s="15"/>
      <c r="R662" s="15"/>
      <c r="S662" s="1564"/>
      <c r="T662" s="1564"/>
      <c r="U662" s="1564"/>
      <c r="V662" s="1564"/>
      <c r="W662" s="1564"/>
      <c r="X662" s="1564"/>
      <c r="Y662" s="1564"/>
      <c r="Z662" s="1564"/>
      <c r="AA662" s="1565"/>
      <c r="AB662" s="164"/>
      <c r="AC662" s="165"/>
      <c r="AD662" s="166"/>
    </row>
    <row r="663" spans="1:30" ht="13.2" customHeight="1">
      <c r="A663" s="307"/>
      <c r="B663" s="78"/>
      <c r="C663" s="113"/>
      <c r="D663" s="86"/>
      <c r="E663" s="80"/>
      <c r="G663" s="258"/>
      <c r="H663" s="90"/>
      <c r="I663" s="90"/>
      <c r="J663" s="83"/>
      <c r="K663" s="134"/>
      <c r="L663" s="134"/>
      <c r="M663" s="134"/>
      <c r="N663" s="134"/>
      <c r="O663" s="134"/>
      <c r="P663" s="83"/>
      <c r="Q663" s="15"/>
      <c r="R663" s="15"/>
      <c r="S663" s="368"/>
      <c r="T663" s="368"/>
      <c r="U663" s="368"/>
      <c r="V663" s="368"/>
      <c r="W663" s="368"/>
      <c r="X663" s="368"/>
      <c r="Y663" s="368"/>
      <c r="Z663" s="368"/>
      <c r="AA663" s="369"/>
      <c r="AB663" s="164"/>
      <c r="AC663" s="165"/>
      <c r="AD663" s="166"/>
    </row>
    <row r="664" spans="1:30" ht="13.2" customHeight="1">
      <c r="A664" s="307"/>
      <c r="B664" s="78"/>
      <c r="C664" s="113"/>
      <c r="D664" s="86" t="s">
        <v>59</v>
      </c>
      <c r="E664" s="1084" t="s">
        <v>1062</v>
      </c>
      <c r="G664" s="1894" t="s">
        <v>49</v>
      </c>
      <c r="H664" s="1894"/>
      <c r="I664" s="1894"/>
      <c r="J664" s="1894"/>
      <c r="K664" s="1894"/>
      <c r="L664" s="1894"/>
      <c r="M664" s="1895"/>
      <c r="N664" s="1078" t="s">
        <v>50</v>
      </c>
      <c r="O664" s="1079"/>
      <c r="P664" s="1079"/>
      <c r="Q664" s="1079"/>
      <c r="R664" s="1079"/>
      <c r="S664" s="1079"/>
      <c r="T664" s="1079"/>
      <c r="U664" s="1079"/>
      <c r="V664" s="1080"/>
      <c r="W664" s="892"/>
      <c r="X664" s="892"/>
      <c r="Y664" s="892"/>
      <c r="Z664" s="892"/>
      <c r="AA664" s="369"/>
      <c r="AB664" s="1141" t="s">
        <v>220</v>
      </c>
      <c r="AC664" s="1142"/>
      <c r="AD664" s="1143"/>
    </row>
    <row r="665" spans="1:30" ht="13.2" customHeight="1">
      <c r="A665" s="307"/>
      <c r="B665" s="78"/>
      <c r="C665" s="113"/>
      <c r="D665" s="86"/>
      <c r="E665" s="1084"/>
      <c r="G665" s="1894"/>
      <c r="H665" s="1894"/>
      <c r="I665" s="1894"/>
      <c r="J665" s="1894"/>
      <c r="K665" s="1894"/>
      <c r="L665" s="1894"/>
      <c r="M665" s="1895"/>
      <c r="N665" s="1081"/>
      <c r="O665" s="1082"/>
      <c r="P665" s="1082"/>
      <c r="Q665" s="1082"/>
      <c r="R665" s="1082"/>
      <c r="S665" s="1082"/>
      <c r="T665" s="1082"/>
      <c r="U665" s="1082"/>
      <c r="V665" s="1083"/>
      <c r="AA665" s="369"/>
      <c r="AB665" s="1141"/>
      <c r="AC665" s="1142"/>
      <c r="AD665" s="1143"/>
    </row>
    <row r="666" spans="1:30" ht="13.2" customHeight="1">
      <c r="A666" s="307"/>
      <c r="B666" s="78"/>
      <c r="C666" s="113"/>
      <c r="D666" s="86"/>
      <c r="E666" s="1084"/>
      <c r="G666" s="706"/>
      <c r="H666" s="706"/>
      <c r="I666" s="706"/>
      <c r="J666" s="706"/>
      <c r="K666" s="706"/>
      <c r="L666" s="706"/>
      <c r="M666" s="706"/>
      <c r="N666" s="102"/>
      <c r="AA666" s="369"/>
      <c r="AB666" s="1141"/>
      <c r="AC666" s="1142"/>
      <c r="AD666" s="1143"/>
    </row>
    <row r="667" spans="1:30" ht="13.2" customHeight="1">
      <c r="A667" s="307"/>
      <c r="B667" s="78"/>
      <c r="C667" s="113"/>
      <c r="D667" s="86"/>
      <c r="E667" s="84"/>
      <c r="G667" s="706"/>
      <c r="H667" s="706"/>
      <c r="I667" s="706"/>
      <c r="J667" s="706"/>
      <c r="K667" s="706"/>
      <c r="L667" s="706"/>
      <c r="M667" s="706"/>
      <c r="AA667" s="368"/>
      <c r="AB667" s="164"/>
      <c r="AC667" s="165"/>
      <c r="AD667" s="166"/>
    </row>
    <row r="668" spans="1:30" ht="13.2" customHeight="1">
      <c r="A668" s="1074" t="s">
        <v>1063</v>
      </c>
      <c r="B668" s="119">
        <v>33</v>
      </c>
      <c r="C668" s="1108" t="s">
        <v>779</v>
      </c>
      <c r="D668" s="1109" t="s">
        <v>157</v>
      </c>
      <c r="E668" s="1084" t="s">
        <v>1064</v>
      </c>
      <c r="G668" s="1894" t="s">
        <v>49</v>
      </c>
      <c r="H668" s="1894"/>
      <c r="I668" s="1894"/>
      <c r="J668" s="1894"/>
      <c r="K668" s="1894"/>
      <c r="L668" s="1894"/>
      <c r="M668" s="1895"/>
      <c r="N668" s="1078" t="s">
        <v>1065</v>
      </c>
      <c r="O668" s="1079"/>
      <c r="P668" s="1079"/>
      <c r="Q668" s="1079"/>
      <c r="R668" s="1079"/>
      <c r="S668" s="1079"/>
      <c r="T668" s="1079"/>
      <c r="U668" s="1079"/>
      <c r="V668" s="1080"/>
      <c r="AB668" s="1225" t="s">
        <v>805</v>
      </c>
      <c r="AC668" s="1226"/>
      <c r="AD668" s="1227"/>
    </row>
    <row r="669" spans="1:30" ht="13.2" customHeight="1">
      <c r="A669" s="1074"/>
      <c r="B669" s="119"/>
      <c r="C669" s="1108"/>
      <c r="D669" s="1109"/>
      <c r="E669" s="1084"/>
      <c r="G669" s="1894"/>
      <c r="H669" s="1894"/>
      <c r="I669" s="1894"/>
      <c r="J669" s="1894"/>
      <c r="K669" s="1894"/>
      <c r="L669" s="1894"/>
      <c r="M669" s="1895"/>
      <c r="N669" s="1081"/>
      <c r="O669" s="1082"/>
      <c r="P669" s="1082"/>
      <c r="Q669" s="1082"/>
      <c r="R669" s="1082"/>
      <c r="S669" s="1082"/>
      <c r="T669" s="1082"/>
      <c r="U669" s="1082"/>
      <c r="V669" s="1083"/>
      <c r="AB669" s="1225"/>
      <c r="AC669" s="1226"/>
      <c r="AD669" s="1227"/>
    </row>
    <row r="670" spans="1:30" ht="13.2" customHeight="1">
      <c r="A670" s="315"/>
      <c r="B670" s="92"/>
      <c r="C670" s="197"/>
      <c r="D670" s="94"/>
      <c r="E670" s="196"/>
      <c r="F670" s="95"/>
      <c r="G670" s="893"/>
      <c r="H670" s="893"/>
      <c r="I670" s="893"/>
      <c r="J670" s="893"/>
      <c r="K670" s="893"/>
      <c r="L670" s="893"/>
      <c r="M670" s="893"/>
      <c r="N670" s="56"/>
      <c r="O670" s="56"/>
      <c r="P670" s="56"/>
      <c r="Q670" s="56"/>
      <c r="R670" s="56"/>
      <c r="S670" s="56"/>
      <c r="T670" s="56"/>
      <c r="U670" s="56"/>
      <c r="V670" s="56"/>
      <c r="W670" s="56"/>
      <c r="X670" s="56"/>
      <c r="Y670" s="56"/>
      <c r="Z670" s="56"/>
      <c r="AA670" s="894"/>
      <c r="AB670" s="180"/>
      <c r="AC670" s="181"/>
      <c r="AD670" s="182"/>
    </row>
    <row r="671" spans="1:30" ht="13.2" customHeight="1">
      <c r="A671" s="390"/>
      <c r="B671" s="1"/>
      <c r="C671" s="113"/>
      <c r="D671" s="145"/>
      <c r="E671" s="113"/>
      <c r="G671" s="397"/>
      <c r="H671" s="397"/>
      <c r="I671" s="397"/>
      <c r="J671" s="397"/>
      <c r="K671" s="397"/>
      <c r="L671" s="397"/>
      <c r="M671" s="397"/>
      <c r="N671" s="895"/>
      <c r="O671" s="895"/>
      <c r="P671" s="895"/>
      <c r="Q671" s="895"/>
      <c r="R671" s="895"/>
      <c r="S671" s="895"/>
      <c r="T671" s="895"/>
      <c r="U671" s="895"/>
      <c r="V671" s="895"/>
      <c r="AB671" s="111"/>
      <c r="AC671" s="111"/>
      <c r="AD671" s="111"/>
    </row>
    <row r="672" spans="1:30" ht="13.2" customHeight="1">
      <c r="A672" s="390"/>
      <c r="B672" s="1"/>
      <c r="C672" s="113"/>
      <c r="D672" s="145"/>
      <c r="E672" s="113"/>
      <c r="G672" s="397"/>
      <c r="H672" s="397"/>
      <c r="I672" s="397"/>
      <c r="J672" s="397"/>
      <c r="K672" s="397"/>
      <c r="L672" s="397"/>
      <c r="M672" s="397"/>
      <c r="N672" s="765"/>
      <c r="O672" s="765"/>
      <c r="P672" s="765"/>
      <c r="Q672" s="765"/>
      <c r="R672" s="765"/>
      <c r="S672" s="765"/>
      <c r="T672" s="765"/>
      <c r="U672" s="765"/>
      <c r="V672" s="765"/>
      <c r="AB672" s="111"/>
      <c r="AC672" s="111"/>
      <c r="AD672" s="111"/>
    </row>
    <row r="673" spans="2:30" ht="13.2" customHeight="1">
      <c r="B673" s="290"/>
      <c r="C673" s="113"/>
      <c r="D673" s="145"/>
      <c r="E673" s="145"/>
      <c r="G673" s="74"/>
      <c r="AA673" s="221"/>
      <c r="AB673" s="312"/>
      <c r="AC673" s="312"/>
      <c r="AD673" s="312"/>
    </row>
    <row r="674" spans="2:30" ht="13.2" customHeight="1">
      <c r="B674" s="1"/>
      <c r="C674" s="1"/>
      <c r="D674" s="90"/>
      <c r="E674" s="1"/>
      <c r="F674" s="313"/>
      <c r="G674" s="313"/>
      <c r="S674" s="313"/>
      <c r="T674" s="313"/>
      <c r="U674" s="313"/>
    </row>
    <row r="675" spans="2:30" ht="13.2" customHeight="1">
      <c r="B675" s="1"/>
      <c r="C675" s="1"/>
      <c r="D675" s="90"/>
      <c r="E675" s="1"/>
      <c r="F675" s="313"/>
      <c r="G675" s="313"/>
      <c r="S675" s="313"/>
      <c r="T675" s="313"/>
      <c r="U675" s="313"/>
    </row>
    <row r="676" spans="2:30" ht="13.2" customHeight="1">
      <c r="B676" s="1"/>
      <c r="C676" s="1"/>
      <c r="D676" s="90"/>
      <c r="E676" s="1"/>
      <c r="F676" s="313"/>
      <c r="G676" s="313"/>
      <c r="S676" s="313"/>
      <c r="T676" s="313"/>
      <c r="U676" s="313"/>
    </row>
    <row r="677" spans="2:30" ht="13.2" customHeight="1">
      <c r="B677" s="1"/>
      <c r="C677" s="1"/>
      <c r="D677" s="90"/>
      <c r="E677" s="1"/>
      <c r="F677" s="313"/>
      <c r="G677" s="313"/>
      <c r="S677" s="313"/>
      <c r="T677" s="313"/>
      <c r="U677" s="313"/>
      <c r="AB677" s="1"/>
      <c r="AC677" s="1"/>
      <c r="AD677" s="1"/>
    </row>
    <row r="678" spans="2:30" ht="13.2" customHeight="1">
      <c r="G678" s="313"/>
      <c r="S678" s="313"/>
      <c r="T678" s="313"/>
      <c r="U678" s="313"/>
      <c r="AB678" s="1"/>
      <c r="AC678" s="1"/>
      <c r="AD678" s="1"/>
    </row>
  </sheetData>
  <sheetProtection sheet="1" objects="1" scenarios="1"/>
  <mergeCells count="669">
    <mergeCell ref="G439:K439"/>
    <mergeCell ref="L439:P439"/>
    <mergeCell ref="Q439:U439"/>
    <mergeCell ref="V439:Z439"/>
    <mergeCell ref="G431:K431"/>
    <mergeCell ref="L431:P431"/>
    <mergeCell ref="Q431:U431"/>
    <mergeCell ref="V431:Z431"/>
    <mergeCell ref="G432:K432"/>
    <mergeCell ref="L432:P432"/>
    <mergeCell ref="Q432:U432"/>
    <mergeCell ref="V432:Z432"/>
    <mergeCell ref="G435:K435"/>
    <mergeCell ref="L435:P435"/>
    <mergeCell ref="Q435:U435"/>
    <mergeCell ref="V435:Z435"/>
    <mergeCell ref="G436:K436"/>
    <mergeCell ref="L436:P436"/>
    <mergeCell ref="Q436:U436"/>
    <mergeCell ref="V436:Z436"/>
    <mergeCell ref="G438:K438"/>
    <mergeCell ref="L438:P438"/>
    <mergeCell ref="Q438:U438"/>
    <mergeCell ref="V438:Z438"/>
    <mergeCell ref="A2:E2"/>
    <mergeCell ref="F2:M3"/>
    <mergeCell ref="N2:AD3"/>
    <mergeCell ref="F4:AD4"/>
    <mergeCell ref="A5:AD5"/>
    <mergeCell ref="A19:AD19"/>
    <mergeCell ref="A20:AD28"/>
    <mergeCell ref="B40:D40"/>
    <mergeCell ref="F40:AA40"/>
    <mergeCell ref="AB40:AD40"/>
    <mergeCell ref="A41:A43"/>
    <mergeCell ref="C41:C43"/>
    <mergeCell ref="D41:D43"/>
    <mergeCell ref="E41:E45"/>
    <mergeCell ref="G41:M42"/>
    <mergeCell ref="N41:V42"/>
    <mergeCell ref="H51:Q52"/>
    <mergeCell ref="R51:W52"/>
    <mergeCell ref="G54:Z55"/>
    <mergeCell ref="AB54:AD55"/>
    <mergeCell ref="G56:M57"/>
    <mergeCell ref="N56:Z57"/>
    <mergeCell ref="AB41:AD43"/>
    <mergeCell ref="E47:E49"/>
    <mergeCell ref="G47:V47"/>
    <mergeCell ref="AB47:AD48"/>
    <mergeCell ref="G48:M49"/>
    <mergeCell ref="N48:Z49"/>
    <mergeCell ref="G68:K68"/>
    <mergeCell ref="L68:V68"/>
    <mergeCell ref="W68:Z68"/>
    <mergeCell ref="G69:K69"/>
    <mergeCell ref="L69:V69"/>
    <mergeCell ref="W69:Z69"/>
    <mergeCell ref="AB59:AD60"/>
    <mergeCell ref="G60:M61"/>
    <mergeCell ref="N60:Z61"/>
    <mergeCell ref="G64:M65"/>
    <mergeCell ref="N64:Z65"/>
    <mergeCell ref="AB64:AD65"/>
    <mergeCell ref="A82:A85"/>
    <mergeCell ref="C82:C83"/>
    <mergeCell ref="E82:E85"/>
    <mergeCell ref="G82:M83"/>
    <mergeCell ref="N82:V83"/>
    <mergeCell ref="AB82:AD84"/>
    <mergeCell ref="G70:Z70"/>
    <mergeCell ref="G71:Z73"/>
    <mergeCell ref="E75:E80"/>
    <mergeCell ref="G75:M76"/>
    <mergeCell ref="N75:V76"/>
    <mergeCell ref="AB75:AD78"/>
    <mergeCell ref="A96:A102"/>
    <mergeCell ref="C96:C100"/>
    <mergeCell ref="D96:D100"/>
    <mergeCell ref="E96:E112"/>
    <mergeCell ref="G96:M97"/>
    <mergeCell ref="N96:V97"/>
    <mergeCell ref="A87:A95"/>
    <mergeCell ref="C87:C95"/>
    <mergeCell ref="D87:D95"/>
    <mergeCell ref="E87:E95"/>
    <mergeCell ref="G87:M88"/>
    <mergeCell ref="N87:V88"/>
    <mergeCell ref="E118:E120"/>
    <mergeCell ref="E121:E124"/>
    <mergeCell ref="C126:C127"/>
    <mergeCell ref="E126:E129"/>
    <mergeCell ref="G126:M127"/>
    <mergeCell ref="N126:V127"/>
    <mergeCell ref="AB96:AD98"/>
    <mergeCell ref="H100:Y103"/>
    <mergeCell ref="C114:C115"/>
    <mergeCell ref="E114:E117"/>
    <mergeCell ref="G114:M115"/>
    <mergeCell ref="N114:V115"/>
    <mergeCell ref="AB114:AD116"/>
    <mergeCell ref="H135:K135"/>
    <mergeCell ref="B138:E138"/>
    <mergeCell ref="B139:E143"/>
    <mergeCell ref="F139:X144"/>
    <mergeCell ref="C146:C147"/>
    <mergeCell ref="E146:E149"/>
    <mergeCell ref="G146:M147"/>
    <mergeCell ref="N146:V147"/>
    <mergeCell ref="AB126:AD127"/>
    <mergeCell ref="G130:U130"/>
    <mergeCell ref="E131:E134"/>
    <mergeCell ref="G131:M132"/>
    <mergeCell ref="N131:V132"/>
    <mergeCell ref="AB131:AD132"/>
    <mergeCell ref="H134:K134"/>
    <mergeCell ref="L134:O134"/>
    <mergeCell ref="AB146:AD148"/>
    <mergeCell ref="L135:O135"/>
    <mergeCell ref="A151:A153"/>
    <mergeCell ref="C151:C152"/>
    <mergeCell ref="E151:E153"/>
    <mergeCell ref="AB151:AD152"/>
    <mergeCell ref="B152:B153"/>
    <mergeCell ref="D152:D153"/>
    <mergeCell ref="G152:M153"/>
    <mergeCell ref="N152:Z153"/>
    <mergeCell ref="G163:Z164"/>
    <mergeCell ref="G165:Z167"/>
    <mergeCell ref="C170:C171"/>
    <mergeCell ref="E170:E172"/>
    <mergeCell ref="G170:Z170"/>
    <mergeCell ref="AB170:AD172"/>
    <mergeCell ref="G172:M173"/>
    <mergeCell ref="N172:Z173"/>
    <mergeCell ref="I155:J155"/>
    <mergeCell ref="K155:Z155"/>
    <mergeCell ref="I156:J156"/>
    <mergeCell ref="K156:Z156"/>
    <mergeCell ref="AB159:AD161"/>
    <mergeCell ref="G160:M161"/>
    <mergeCell ref="N160:Z161"/>
    <mergeCell ref="I178:J179"/>
    <mergeCell ref="K178:Z178"/>
    <mergeCell ref="L179:Y179"/>
    <mergeCell ref="I182:J182"/>
    <mergeCell ref="K182:Z182"/>
    <mergeCell ref="I183:J183"/>
    <mergeCell ref="K183:Z183"/>
    <mergeCell ref="I175:J175"/>
    <mergeCell ref="K175:Z175"/>
    <mergeCell ref="I176:J176"/>
    <mergeCell ref="K176:Z176"/>
    <mergeCell ref="I177:J177"/>
    <mergeCell ref="K177:Z177"/>
    <mergeCell ref="AB192:AD194"/>
    <mergeCell ref="G193:M194"/>
    <mergeCell ref="N193:Z194"/>
    <mergeCell ref="I184:J184"/>
    <mergeCell ref="K184:Z184"/>
    <mergeCell ref="I185:J185"/>
    <mergeCell ref="K185:Z185"/>
    <mergeCell ref="I186:J186"/>
    <mergeCell ref="K186:Z186"/>
    <mergeCell ref="G196:Z197"/>
    <mergeCell ref="G198:Z200"/>
    <mergeCell ref="A202:A205"/>
    <mergeCell ref="C202:C204"/>
    <mergeCell ref="D202:D204"/>
    <mergeCell ref="E202:E204"/>
    <mergeCell ref="G202:M203"/>
    <mergeCell ref="N202:V203"/>
    <mergeCell ref="I187:J188"/>
    <mergeCell ref="K187:Z187"/>
    <mergeCell ref="L188:Y188"/>
    <mergeCell ref="AB202:AD204"/>
    <mergeCell ref="A207:A209"/>
    <mergeCell ref="B207:B208"/>
    <mergeCell ref="C207:C209"/>
    <mergeCell ref="D207:D209"/>
    <mergeCell ref="E207:E209"/>
    <mergeCell ref="G207:M208"/>
    <mergeCell ref="N207:V208"/>
    <mergeCell ref="AB207:AD209"/>
    <mergeCell ref="A225:A228"/>
    <mergeCell ref="C225:C226"/>
    <mergeCell ref="E225:E229"/>
    <mergeCell ref="G225:M226"/>
    <mergeCell ref="N225:V226"/>
    <mergeCell ref="AB225:AD227"/>
    <mergeCell ref="C211:C213"/>
    <mergeCell ref="E211:E214"/>
    <mergeCell ref="G211:M212"/>
    <mergeCell ref="N211:V212"/>
    <mergeCell ref="AB211:AD214"/>
    <mergeCell ref="B216:B217"/>
    <mergeCell ref="C216:C221"/>
    <mergeCell ref="D216:D221"/>
    <mergeCell ref="E216:E222"/>
    <mergeCell ref="G216:M217"/>
    <mergeCell ref="G221:Z222"/>
    <mergeCell ref="E230:E231"/>
    <mergeCell ref="G230:M231"/>
    <mergeCell ref="N230:V231"/>
    <mergeCell ref="AB230:AD232"/>
    <mergeCell ref="E233:E235"/>
    <mergeCell ref="G233:M234"/>
    <mergeCell ref="N233:Z234"/>
    <mergeCell ref="AB233:AD235"/>
    <mergeCell ref="N216:V217"/>
    <mergeCell ref="AB216:AD217"/>
    <mergeCell ref="G219:Z220"/>
    <mergeCell ref="AB223:AD223"/>
    <mergeCell ref="AB250:AD252"/>
    <mergeCell ref="G253:V253"/>
    <mergeCell ref="G254:Z256"/>
    <mergeCell ref="G236:Z236"/>
    <mergeCell ref="E240:E241"/>
    <mergeCell ref="AB240:AD241"/>
    <mergeCell ref="E242:E244"/>
    <mergeCell ref="G242:M243"/>
    <mergeCell ref="N242:V243"/>
    <mergeCell ref="AB242:AD244"/>
    <mergeCell ref="G237:Z238"/>
    <mergeCell ref="Q257:V257"/>
    <mergeCell ref="Q258:V258"/>
    <mergeCell ref="Q259:V259"/>
    <mergeCell ref="D261:D262"/>
    <mergeCell ref="E261:E263"/>
    <mergeCell ref="G261:M262"/>
    <mergeCell ref="N261:V262"/>
    <mergeCell ref="G245:V245"/>
    <mergeCell ref="G246:Z247"/>
    <mergeCell ref="E250:E256"/>
    <mergeCell ref="G250:M251"/>
    <mergeCell ref="N250:V251"/>
    <mergeCell ref="C270:C271"/>
    <mergeCell ref="E270:E275"/>
    <mergeCell ref="G270:X270"/>
    <mergeCell ref="AK270:AW270"/>
    <mergeCell ref="AX270:BA270"/>
    <mergeCell ref="H271:T271"/>
    <mergeCell ref="U271:X271"/>
    <mergeCell ref="AK271:AW271"/>
    <mergeCell ref="AB261:AD268"/>
    <mergeCell ref="H264:N264"/>
    <mergeCell ref="O264:R264"/>
    <mergeCell ref="U264:X264"/>
    <mergeCell ref="G265:V265"/>
    <mergeCell ref="G266:Z268"/>
    <mergeCell ref="AX271:BA271"/>
    <mergeCell ref="H272:T272"/>
    <mergeCell ref="U272:X272"/>
    <mergeCell ref="H273:T273"/>
    <mergeCell ref="U273:X273"/>
    <mergeCell ref="AK273:AW273"/>
    <mergeCell ref="AX273:BA273"/>
    <mergeCell ref="AJ269:AW269"/>
    <mergeCell ref="AX269:BA269"/>
    <mergeCell ref="H279:S279"/>
    <mergeCell ref="T279:X279"/>
    <mergeCell ref="H280:S280"/>
    <mergeCell ref="T280:X280"/>
    <mergeCell ref="H281:S281"/>
    <mergeCell ref="T281:X281"/>
    <mergeCell ref="H274:T274"/>
    <mergeCell ref="U274:X274"/>
    <mergeCell ref="H275:T275"/>
    <mergeCell ref="U275:X275"/>
    <mergeCell ref="G277:Z277"/>
    <mergeCell ref="H278:S278"/>
    <mergeCell ref="T278:X278"/>
    <mergeCell ref="AB284:AD285"/>
    <mergeCell ref="G288:H288"/>
    <mergeCell ref="I288:O288"/>
    <mergeCell ref="R288:S288"/>
    <mergeCell ref="T288:Z288"/>
    <mergeCell ref="G289:H289"/>
    <mergeCell ref="I289:O289"/>
    <mergeCell ref="R292:Z293"/>
    <mergeCell ref="G293:O294"/>
    <mergeCell ref="U291:Y291"/>
    <mergeCell ref="J292:N292"/>
    <mergeCell ref="R289:S289"/>
    <mergeCell ref="T289:Z289"/>
    <mergeCell ref="G290:H290"/>
    <mergeCell ref="I290:O290"/>
    <mergeCell ref="R290:S291"/>
    <mergeCell ref="T290:Z290"/>
    <mergeCell ref="G291:H292"/>
    <mergeCell ref="I291:O291"/>
    <mergeCell ref="AB316:AD317"/>
    <mergeCell ref="E321:E328"/>
    <mergeCell ref="G321:M322"/>
    <mergeCell ref="N321:V322"/>
    <mergeCell ref="AB321:AD322"/>
    <mergeCell ref="H323:AA323"/>
    <mergeCell ref="H324:T324"/>
    <mergeCell ref="E306:E309"/>
    <mergeCell ref="G306:M307"/>
    <mergeCell ref="N306:V307"/>
    <mergeCell ref="AB306:AD307"/>
    <mergeCell ref="E311:E314"/>
    <mergeCell ref="G311:M312"/>
    <mergeCell ref="N311:V312"/>
    <mergeCell ref="AB311:AD312"/>
    <mergeCell ref="U324:X324"/>
    <mergeCell ref="H325:T325"/>
    <mergeCell ref="U325:X325"/>
    <mergeCell ref="H326:T326"/>
    <mergeCell ref="U326:X326"/>
    <mergeCell ref="E284:E304"/>
    <mergeCell ref="G284:M285"/>
    <mergeCell ref="E329:E331"/>
    <mergeCell ref="E316:E319"/>
    <mergeCell ref="G316:M317"/>
    <mergeCell ref="N316:V317"/>
    <mergeCell ref="G340:V340"/>
    <mergeCell ref="E341:E343"/>
    <mergeCell ref="H343:J347"/>
    <mergeCell ref="K343:Z347"/>
    <mergeCell ref="N284:V285"/>
    <mergeCell ref="G296:Z296"/>
    <mergeCell ref="G297:Z299"/>
    <mergeCell ref="G301:Z301"/>
    <mergeCell ref="G302:Z304"/>
    <mergeCell ref="H348:J352"/>
    <mergeCell ref="K348:Z352"/>
    <mergeCell ref="AB329:AD331"/>
    <mergeCell ref="G330:M331"/>
    <mergeCell ref="N330:Z331"/>
    <mergeCell ref="G332:V332"/>
    <mergeCell ref="G333:Z335"/>
    <mergeCell ref="AB337:AD339"/>
    <mergeCell ref="G338:M339"/>
    <mergeCell ref="N338:Z339"/>
    <mergeCell ref="AB362:AD363"/>
    <mergeCell ref="C366:C368"/>
    <mergeCell ref="E366:E370"/>
    <mergeCell ref="G366:M367"/>
    <mergeCell ref="N366:V367"/>
    <mergeCell ref="AB366:AD367"/>
    <mergeCell ref="I370:J370"/>
    <mergeCell ref="E354:E356"/>
    <mergeCell ref="G354:M355"/>
    <mergeCell ref="N354:V355"/>
    <mergeCell ref="AB354:AD355"/>
    <mergeCell ref="G356:V356"/>
    <mergeCell ref="G357:Z359"/>
    <mergeCell ref="K370:Z370"/>
    <mergeCell ref="I371:J372"/>
    <mergeCell ref="I374:N374"/>
    <mergeCell ref="O374:R374"/>
    <mergeCell ref="O375:R375"/>
    <mergeCell ref="E362:E363"/>
    <mergeCell ref="G362:M363"/>
    <mergeCell ref="N362:V363"/>
    <mergeCell ref="E377:E386"/>
    <mergeCell ref="G377:M378"/>
    <mergeCell ref="N377:V378"/>
    <mergeCell ref="K371:Z371"/>
    <mergeCell ref="L372:Y372"/>
    <mergeCell ref="AB377:AD379"/>
    <mergeCell ref="A387:A388"/>
    <mergeCell ref="C387:C388"/>
    <mergeCell ref="E387:E390"/>
    <mergeCell ref="AB387:AD389"/>
    <mergeCell ref="G388:M389"/>
    <mergeCell ref="N388:Z389"/>
    <mergeCell ref="G396:Z398"/>
    <mergeCell ref="E401:E405"/>
    <mergeCell ref="G401:M402"/>
    <mergeCell ref="N401:V402"/>
    <mergeCell ref="AB401:AD401"/>
    <mergeCell ref="G405:I407"/>
    <mergeCell ref="J405:Y407"/>
    <mergeCell ref="A391:A394"/>
    <mergeCell ref="C391:C392"/>
    <mergeCell ref="AB391:AD393"/>
    <mergeCell ref="G392:M393"/>
    <mergeCell ref="N392:Z393"/>
    <mergeCell ref="G395:Z395"/>
    <mergeCell ref="G408:I410"/>
    <mergeCell ref="J408:Y410"/>
    <mergeCell ref="C412:C413"/>
    <mergeCell ref="D412:D413"/>
    <mergeCell ref="E412:E417"/>
    <mergeCell ref="H412:M412"/>
    <mergeCell ref="N412:Q412"/>
    <mergeCell ref="R412:Z413"/>
    <mergeCell ref="N413:Q413"/>
    <mergeCell ref="G415:M416"/>
    <mergeCell ref="G425:P425"/>
    <mergeCell ref="Q425:Z425"/>
    <mergeCell ref="G426:K426"/>
    <mergeCell ref="L426:P426"/>
    <mergeCell ref="Q426:U426"/>
    <mergeCell ref="V426:Z426"/>
    <mergeCell ref="N415:V416"/>
    <mergeCell ref="AB415:AD417"/>
    <mergeCell ref="E418:E422"/>
    <mergeCell ref="H418:Q418"/>
    <mergeCell ref="R418:U418"/>
    <mergeCell ref="N419:U419"/>
    <mergeCell ref="G421:Z424"/>
    <mergeCell ref="G429:K429"/>
    <mergeCell ref="L429:P429"/>
    <mergeCell ref="Q429:U429"/>
    <mergeCell ref="V429:Z429"/>
    <mergeCell ref="G430:K430"/>
    <mergeCell ref="L430:P430"/>
    <mergeCell ref="Q430:U430"/>
    <mergeCell ref="V430:Z430"/>
    <mergeCell ref="G427:K427"/>
    <mergeCell ref="L427:P427"/>
    <mergeCell ref="Q427:U427"/>
    <mergeCell ref="V427:Z427"/>
    <mergeCell ref="G428:K428"/>
    <mergeCell ref="L428:P428"/>
    <mergeCell ref="Q428:U428"/>
    <mergeCell ref="V428:Z428"/>
    <mergeCell ref="G433:K433"/>
    <mergeCell ref="L433:P433"/>
    <mergeCell ref="Q433:U433"/>
    <mergeCell ref="V433:Z433"/>
    <mergeCell ref="G434:K434"/>
    <mergeCell ref="L434:P434"/>
    <mergeCell ref="Q434:U434"/>
    <mergeCell ref="V434:Z434"/>
    <mergeCell ref="G437:K437"/>
    <mergeCell ref="L437:P437"/>
    <mergeCell ref="Q437:U437"/>
    <mergeCell ref="V437:Z437"/>
    <mergeCell ref="G442:K442"/>
    <mergeCell ref="L442:P442"/>
    <mergeCell ref="Q442:U442"/>
    <mergeCell ref="V442:Z442"/>
    <mergeCell ref="G443:V444"/>
    <mergeCell ref="W443:Z444"/>
    <mergeCell ref="G440:K440"/>
    <mergeCell ref="L440:P440"/>
    <mergeCell ref="Q440:U440"/>
    <mergeCell ref="V440:Z440"/>
    <mergeCell ref="G441:K441"/>
    <mergeCell ref="L441:P441"/>
    <mergeCell ref="Q441:U441"/>
    <mergeCell ref="V441:Z441"/>
    <mergeCell ref="AB443:AD445"/>
    <mergeCell ref="G446:AA447"/>
    <mergeCell ref="G448:Z450"/>
    <mergeCell ref="G451:AA451"/>
    <mergeCell ref="G452:Z454"/>
    <mergeCell ref="A456:A457"/>
    <mergeCell ref="C456:C458"/>
    <mergeCell ref="D456:D457"/>
    <mergeCell ref="E456:E460"/>
    <mergeCell ref="G456:M457"/>
    <mergeCell ref="N456:V457"/>
    <mergeCell ref="AB456:AD457"/>
    <mergeCell ref="G462:AA463"/>
    <mergeCell ref="A463:A465"/>
    <mergeCell ref="C463:C467"/>
    <mergeCell ref="E463:E470"/>
    <mergeCell ref="AB463:AD464"/>
    <mergeCell ref="G464:M465"/>
    <mergeCell ref="N464:Z465"/>
    <mergeCell ref="AB472:AD473"/>
    <mergeCell ref="G473:M474"/>
    <mergeCell ref="N473:Z474"/>
    <mergeCell ref="G476:S476"/>
    <mergeCell ref="G477:P477"/>
    <mergeCell ref="Q477:W477"/>
    <mergeCell ref="G478:J478"/>
    <mergeCell ref="K478:N478"/>
    <mergeCell ref="O478:P478"/>
    <mergeCell ref="A492:A494"/>
    <mergeCell ref="E492:E494"/>
    <mergeCell ref="G493:M494"/>
    <mergeCell ref="N493:V494"/>
    <mergeCell ref="Q478:W478"/>
    <mergeCell ref="G479:J479"/>
    <mergeCell ref="K479:N479"/>
    <mergeCell ref="O479:P479"/>
    <mergeCell ref="Q479:W479"/>
    <mergeCell ref="H480:W480"/>
    <mergeCell ref="E472:E481"/>
    <mergeCell ref="AB493:AD494"/>
    <mergeCell ref="H496:I496"/>
    <mergeCell ref="J496:M496"/>
    <mergeCell ref="N496:O496"/>
    <mergeCell ref="P496:S496"/>
    <mergeCell ref="H497:I497"/>
    <mergeCell ref="J497:M497"/>
    <mergeCell ref="O482:U482"/>
    <mergeCell ref="O483:U483"/>
    <mergeCell ref="O484:U484"/>
    <mergeCell ref="G486:Z487"/>
    <mergeCell ref="G488:Z490"/>
    <mergeCell ref="H500:AA506"/>
    <mergeCell ref="G508:Z509"/>
    <mergeCell ref="E511:E513"/>
    <mergeCell ref="G511:Z511"/>
    <mergeCell ref="AB511:AD513"/>
    <mergeCell ref="G512:M513"/>
    <mergeCell ref="N512:Z513"/>
    <mergeCell ref="H498:I498"/>
    <mergeCell ref="J498:M498"/>
    <mergeCell ref="N498:Q498"/>
    <mergeCell ref="R498:Z498"/>
    <mergeCell ref="H499:I499"/>
    <mergeCell ref="J499:M499"/>
    <mergeCell ref="N499:Q499"/>
    <mergeCell ref="R499:Z499"/>
    <mergeCell ref="C529:C531"/>
    <mergeCell ref="D529:D532"/>
    <mergeCell ref="E529:E532"/>
    <mergeCell ref="G529:M530"/>
    <mergeCell ref="N529:V530"/>
    <mergeCell ref="E514:E515"/>
    <mergeCell ref="G514:Z515"/>
    <mergeCell ref="G516:Z517"/>
    <mergeCell ref="AB519:AD520"/>
    <mergeCell ref="G520:M521"/>
    <mergeCell ref="N520:Z521"/>
    <mergeCell ref="AB529:AD532"/>
    <mergeCell ref="N531:Y531"/>
    <mergeCell ref="E534:E539"/>
    <mergeCell ref="G534:M535"/>
    <mergeCell ref="N534:V535"/>
    <mergeCell ref="AB534:AD537"/>
    <mergeCell ref="N536:Y536"/>
    <mergeCell ref="G523:Z524"/>
    <mergeCell ref="G525:Z527"/>
    <mergeCell ref="E540:E543"/>
    <mergeCell ref="G540:M541"/>
    <mergeCell ref="N540:V541"/>
    <mergeCell ref="AB540:AD543"/>
    <mergeCell ref="N542:Y542"/>
    <mergeCell ref="E544:E547"/>
    <mergeCell ref="G544:M545"/>
    <mergeCell ref="N544:V545"/>
    <mergeCell ref="AB544:AD547"/>
    <mergeCell ref="N546:Y546"/>
    <mergeCell ref="E549:E552"/>
    <mergeCell ref="G549:M550"/>
    <mergeCell ref="N549:V550"/>
    <mergeCell ref="AB549:AD552"/>
    <mergeCell ref="N551:Y551"/>
    <mergeCell ref="A554:A555"/>
    <mergeCell ref="C554:C561"/>
    <mergeCell ref="E554:E557"/>
    <mergeCell ref="G554:M555"/>
    <mergeCell ref="N554:V555"/>
    <mergeCell ref="C571:C572"/>
    <mergeCell ref="E571:E574"/>
    <mergeCell ref="G571:Z571"/>
    <mergeCell ref="AB571:AD573"/>
    <mergeCell ref="G572:M573"/>
    <mergeCell ref="N572:Z573"/>
    <mergeCell ref="AB554:AD555"/>
    <mergeCell ref="G557:Z558"/>
    <mergeCell ref="G559:Z561"/>
    <mergeCell ref="E563:E569"/>
    <mergeCell ref="G563:M564"/>
    <mergeCell ref="N563:V564"/>
    <mergeCell ref="AB563:AD565"/>
    <mergeCell ref="H566:O566"/>
    <mergeCell ref="P566:S566"/>
    <mergeCell ref="V566:Y566"/>
    <mergeCell ref="A587:A591"/>
    <mergeCell ref="C587:C588"/>
    <mergeCell ref="E587:E589"/>
    <mergeCell ref="G587:M588"/>
    <mergeCell ref="N587:V588"/>
    <mergeCell ref="AB587:AD589"/>
    <mergeCell ref="E575:E576"/>
    <mergeCell ref="G576:Z577"/>
    <mergeCell ref="AB576:AD578"/>
    <mergeCell ref="G578:M579"/>
    <mergeCell ref="N578:Z579"/>
    <mergeCell ref="C581:C582"/>
    <mergeCell ref="E581:E585"/>
    <mergeCell ref="G581:M582"/>
    <mergeCell ref="N581:V582"/>
    <mergeCell ref="AB581:AD583"/>
    <mergeCell ref="E597:E607"/>
    <mergeCell ref="C609:C611"/>
    <mergeCell ref="E609:E617"/>
    <mergeCell ref="G609:M610"/>
    <mergeCell ref="N609:V610"/>
    <mergeCell ref="AB609:AD612"/>
    <mergeCell ref="G612:Z612"/>
    <mergeCell ref="G613:Z616"/>
    <mergeCell ref="A593:A594"/>
    <mergeCell ref="C593:C594"/>
    <mergeCell ref="E593:E596"/>
    <mergeCell ref="G593:M594"/>
    <mergeCell ref="N593:V594"/>
    <mergeCell ref="AB593:AD595"/>
    <mergeCell ref="G618:N618"/>
    <mergeCell ref="G619:J619"/>
    <mergeCell ref="K619:M619"/>
    <mergeCell ref="G620:J620"/>
    <mergeCell ref="K620:M620"/>
    <mergeCell ref="A623:A627"/>
    <mergeCell ref="C623:C625"/>
    <mergeCell ref="D623:D625"/>
    <mergeCell ref="E623:E627"/>
    <mergeCell ref="G623:M624"/>
    <mergeCell ref="G628:I628"/>
    <mergeCell ref="J628:N628"/>
    <mergeCell ref="O628:S628"/>
    <mergeCell ref="G629:I629"/>
    <mergeCell ref="J629:N629"/>
    <mergeCell ref="O629:S629"/>
    <mergeCell ref="N623:V624"/>
    <mergeCell ref="AB623:AD624"/>
    <mergeCell ref="G626:N626"/>
    <mergeCell ref="G627:I627"/>
    <mergeCell ref="J627:N627"/>
    <mergeCell ref="O627:S627"/>
    <mergeCell ref="H631:Z632"/>
    <mergeCell ref="H633:Z635"/>
    <mergeCell ref="A637:A647"/>
    <mergeCell ref="C637:C638"/>
    <mergeCell ref="D637:D638"/>
    <mergeCell ref="E637:E639"/>
    <mergeCell ref="G637:M638"/>
    <mergeCell ref="N637:V638"/>
    <mergeCell ref="E644:E648"/>
    <mergeCell ref="G645:Z646"/>
    <mergeCell ref="G647:Z650"/>
    <mergeCell ref="E649:E651"/>
    <mergeCell ref="A653:A658"/>
    <mergeCell ref="C653:C658"/>
    <mergeCell ref="E653:E658"/>
    <mergeCell ref="G653:M654"/>
    <mergeCell ref="N653:V654"/>
    <mergeCell ref="AB637:AD639"/>
    <mergeCell ref="E640:E643"/>
    <mergeCell ref="G640:S640"/>
    <mergeCell ref="G641:I643"/>
    <mergeCell ref="K641:Z641"/>
    <mergeCell ref="K642:Z642"/>
    <mergeCell ref="K643:M643"/>
    <mergeCell ref="N643:Y643"/>
    <mergeCell ref="AB653:AD655"/>
    <mergeCell ref="G657:Z657"/>
    <mergeCell ref="H658:I658"/>
    <mergeCell ref="J658:P658"/>
    <mergeCell ref="H659:I659"/>
    <mergeCell ref="J659:P659"/>
    <mergeCell ref="S659:AA662"/>
    <mergeCell ref="H660:I660"/>
    <mergeCell ref="J660:P660"/>
    <mergeCell ref="H661:I662"/>
    <mergeCell ref="AB668:AD669"/>
    <mergeCell ref="A668:A669"/>
    <mergeCell ref="C668:C669"/>
    <mergeCell ref="D668:D669"/>
    <mergeCell ref="E668:E669"/>
    <mergeCell ref="G668:M669"/>
    <mergeCell ref="N668:V669"/>
    <mergeCell ref="J661:P661"/>
    <mergeCell ref="K662:O662"/>
    <mergeCell ref="E664:E666"/>
    <mergeCell ref="G664:M665"/>
    <mergeCell ref="N664:V665"/>
    <mergeCell ref="AB664:AD666"/>
  </mergeCells>
  <phoneticPr fontId="4"/>
  <dataValidations count="13">
    <dataValidation type="list" allowBlank="1" showInputMessage="1" showErrorMessage="1" sqref="N152:Z153 N160:Z161 N172:Z173 N193:Z194" xr:uid="{A1EDF6C6-643A-4CD8-8220-71F4B5AEA0CA}">
      <formula1>"いる　・　いない・　予定あり,いる,いない,予定あり"</formula1>
    </dataValidation>
    <dataValidation type="list" allowBlank="1" showInputMessage="1" showErrorMessage="1" sqref="N330:Z331 N338:Z339 N464:Z465 N473:Z474 N388:Z389 N520:Z521 N578:Z579 N572:Z573 N512:Z513 N48:Z49 N56:Z57 N60:Z61 N64:Z65 N392:Z393" xr:uid="{51DF49D5-69DC-46C4-83B9-F5F88CE7D737}">
      <formula1>"している　・　していない,している,していない"</formula1>
    </dataValidation>
    <dataValidation type="list" allowBlank="1" showInputMessage="1" showErrorMessage="1" sqref="H658:I660" xr:uid="{71BD9CAB-F47C-4AF2-B28F-2EE0D029389F}">
      <formula1>"〇,　,"</formula1>
    </dataValidation>
    <dataValidation type="list" allowBlank="1" showInputMessage="1" showErrorMessage="1" sqref="N233" xr:uid="{345E4684-A40A-44E0-A661-66387D1226ED}">
      <formula1>"いる　・　いない　・　実績なし,いる,いない,実績なし"</formula1>
    </dataValidation>
    <dataValidation type="list" allowBlank="1" showInputMessage="1" showErrorMessage="1" sqref="U324:X326 N379:Q379 O264 U286:X286 U271:X276 Q518:V518 Q522:V524 O374:O376 T278:X281 U283:X283 AX269:BA273 N412:N413" xr:uid="{B08867A0-FCF6-4087-A1DC-2E91B0459B8E}">
      <formula1>"有・無,有,無"</formula1>
    </dataValidation>
    <dataValidation type="list" allowBlank="1" showInputMessage="1" showErrorMessage="1" sqref="N529:V530 N540:V541 N146:V147 N554:V555 N563:V564 N87:V88 N456:V457 N211:V212 N96:V97 N242:V243 N250:V251 N261:V262 N415 N609:V610 N207:V208 N216:V217 N225:V226 N75:V76 N82:V83 N114:V115 N549:V550 N534:V535 N284:V285 N306:V307 N311:V312 N316:V317 N544:V545 N321:V322 N354:V355 N366:V367 N377:V378 N401:V402 N126:V127 N131:V132 N493 N581:V582 N587:V588 N593:V594 N664:V665 AG232 N230:V231 N362:V363" xr:uid="{4823F375-4379-409C-8558-CEDB73901F0B}">
      <formula1>"いる　・　いない,いる,いない,　,"</formula1>
    </dataValidation>
    <dataValidation type="list" allowBlank="1" showInputMessage="1" showErrorMessage="1" sqref="N41:V42" xr:uid="{04B87119-A622-4E17-BA4A-F9AC85AF5399}">
      <formula1>"ある　・　ない,ある,ない,　,"</formula1>
    </dataValidation>
    <dataValidation type="list" allowBlank="1" showInputMessage="1" showErrorMessage="1" sqref="N668 N671:V672" xr:uid="{06F5DE3F-9078-4F20-85F1-9B290BDBF367}">
      <formula1>"ない　・　ある,ない,ある,　,"</formula1>
    </dataValidation>
    <dataValidation type="list" allowBlank="1" showInputMessage="1" showErrorMessage="1" sqref="Q478:Q479 O482 J628:S629 N510" xr:uid="{6E98704F-5991-45F4-BCE9-F8FA54212803}">
      <formula1>"有　・　無,有,無,　,"</formula1>
    </dataValidation>
    <dataValidation type="list" allowBlank="1" showInputMessage="1" showErrorMessage="1" sqref="I182:I187 J182:J186 I175:I178 J641:J643 H661 J370 I155:I156 J155 J177 J175 I370:I371 G288:G291 H288:H290 S288:S289 R288:R290 H496:H499 I496:I498 N496:O496" xr:uid="{D7BC744C-5672-4C1E-BF9B-E61B279E8B7B}">
      <formula1>"○,　,"</formula1>
    </dataValidation>
    <dataValidation type="list" allowBlank="1" showInputMessage="1" showErrorMessage="1" sqref="Q257:V259 R51:W52" xr:uid="{0A3445A4-B0FA-47BA-ADF1-997099AE8403}">
      <formula1>"有　・　無,有,無"</formula1>
    </dataValidation>
    <dataValidation type="list" allowBlank="1" showInputMessage="1" showErrorMessage="1" sqref="O483:O484 W130:Z130 V566:Y566 P566:S566 R418:U418 W443" xr:uid="{214225A6-364E-477E-BBC6-9684270D126D}">
      <formula1>"有・無,有,無,　,"</formula1>
    </dataValidation>
    <dataValidation type="list" allowBlank="1" showInputMessage="1" showErrorMessage="1" sqref="N637:V638 N623:V624 N202:V203 N653:V654" xr:uid="{C8A0F86D-6CC1-4DAE-8F82-1809306B09AC}">
      <formula1>"いる　・　いない,いる,いない,"</formula1>
    </dataValidation>
  </dataValidations>
  <printOptions horizontalCentered="1"/>
  <pageMargins left="0.31496062992125984" right="0.31496062992125984" top="0.55118110236220474" bottom="0.55118110236220474" header="0.31496062992125984" footer="0.31496062992125984"/>
  <pageSetup paperSize="9" scale="97" fitToHeight="0" orientation="landscape" r:id="rId1"/>
  <headerFooter alignWithMargins="0">
    <oddFooter>&amp;C&amp;"ＭＳ Ｐ明朝,標準"&amp;8&amp;P</oddFooter>
  </headerFooter>
  <rowBreaks count="17" manualBreakCount="17">
    <brk id="39" max="29" man="1"/>
    <brk id="80" max="29" man="1"/>
    <brk id="112" max="29" man="1"/>
    <brk id="149" max="29" man="1"/>
    <brk id="190" max="29" man="1"/>
    <brk id="223" max="29" man="1"/>
    <brk id="248" max="29" man="1"/>
    <brk id="282" max="29" man="1"/>
    <brk id="319" max="29" man="1"/>
    <brk id="360" max="29" man="1"/>
    <brk id="399" max="29" man="1"/>
    <brk id="470" max="29" man="1"/>
    <brk id="506" max="29" man="1"/>
    <brk id="547" max="29" man="1"/>
    <brk id="585" max="29" man="1"/>
    <brk id="621" max="29" man="1"/>
    <brk id="651" max="2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4F1BD-2FD6-48E5-A1CC-B2C5AB8D6124}">
  <sheetPr>
    <tabColor theme="9" tint="0.39997558519241921"/>
  </sheetPr>
  <dimension ref="A1:BE413"/>
  <sheetViews>
    <sheetView showGridLines="0" view="pageBreakPreview" topLeftCell="A2" zoomScaleNormal="100" zoomScaleSheetLayoutView="100" workbookViewId="0">
      <selection activeCell="N271" sqref="N271"/>
    </sheetView>
  </sheetViews>
  <sheetFormatPr defaultColWidth="2.6640625" defaultRowHeight="13.2"/>
  <cols>
    <col min="1" max="1" width="11.33203125" style="55" customWidth="1"/>
    <col min="2" max="2" width="3.6640625" style="55" customWidth="1"/>
    <col min="3" max="3" width="20" style="55" customWidth="1"/>
    <col min="4" max="4" width="3.33203125" style="314" customWidth="1"/>
    <col min="5" max="5" width="45.6640625" style="55" customWidth="1"/>
    <col min="6" max="27" width="2.6640625" style="1"/>
    <col min="28" max="28" width="2.6640625" style="1" customWidth="1"/>
    <col min="29" max="31" width="2.6640625" style="1"/>
    <col min="32" max="40" width="5.44140625" style="1" hidden="1" customWidth="1"/>
    <col min="41" max="41" width="2.6640625" style="1" hidden="1" customWidth="1"/>
    <col min="42" max="49" width="0" style="1" hidden="1" customWidth="1"/>
    <col min="50" max="16384" width="2.6640625" style="1"/>
  </cols>
  <sheetData>
    <row r="1" spans="1:31" s="58" customFormat="1" ht="28.2">
      <c r="A1" s="1275"/>
      <c r="B1" s="1275"/>
      <c r="C1" s="1275"/>
      <c r="D1" s="1275"/>
      <c r="E1" s="1275"/>
      <c r="F1" s="1278" t="s">
        <v>403</v>
      </c>
      <c r="G1" s="1278"/>
      <c r="H1" s="1278"/>
      <c r="I1" s="1278"/>
      <c r="J1" s="1278"/>
      <c r="K1" s="1278"/>
      <c r="L1" s="1278"/>
      <c r="M1" s="1274" t="str">
        <f>IF('表紙 '!$H$5="","",'表紙 '!$H$5)</f>
        <v/>
      </c>
      <c r="N1" s="1274"/>
      <c r="O1" s="1274"/>
      <c r="P1" s="1274"/>
      <c r="Q1" s="1274"/>
      <c r="R1" s="1274"/>
      <c r="S1" s="1274"/>
      <c r="T1" s="1274"/>
      <c r="U1" s="1274"/>
      <c r="V1" s="1274"/>
      <c r="W1" s="1274"/>
      <c r="X1" s="1274"/>
      <c r="Y1" s="1274"/>
      <c r="Z1" s="1274"/>
      <c r="AA1" s="1274"/>
      <c r="AB1" s="1274"/>
      <c r="AC1" s="1274"/>
      <c r="AD1" s="1274"/>
      <c r="AE1" s="378"/>
    </row>
    <row r="2" spans="1:31" s="58" customFormat="1" ht="28.2">
      <c r="A2" s="1275"/>
      <c r="B2" s="1275"/>
      <c r="C2" s="1275"/>
      <c r="D2" s="1275"/>
      <c r="E2" s="1275"/>
      <c r="F2" s="1277" t="s">
        <v>405</v>
      </c>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row>
    <row r="3" spans="1:31" s="58" customFormat="1" ht="13.2" customHeight="1">
      <c r="A3" s="59"/>
      <c r="B3" s="59"/>
      <c r="C3" s="59"/>
      <c r="D3" s="217"/>
      <c r="E3" s="59"/>
      <c r="F3" s="1075"/>
      <c r="G3" s="1075"/>
      <c r="H3" s="1075"/>
      <c r="I3" s="1075"/>
      <c r="J3" s="1075"/>
      <c r="K3" s="1075"/>
      <c r="L3" s="1075"/>
      <c r="M3" s="1075"/>
      <c r="N3" s="1075"/>
      <c r="O3" s="1075"/>
      <c r="P3" s="1075"/>
      <c r="Q3" s="1075"/>
      <c r="R3" s="1075"/>
      <c r="S3" s="1075"/>
      <c r="T3" s="1075"/>
      <c r="U3" s="1075"/>
      <c r="V3" s="1075"/>
      <c r="W3" s="1075"/>
      <c r="X3" s="1075"/>
      <c r="Y3" s="1075"/>
      <c r="Z3" s="1075"/>
      <c r="AA3" s="1075"/>
      <c r="AB3" s="1075"/>
      <c r="AC3" s="1075"/>
      <c r="AD3" s="1075"/>
    </row>
    <row r="4" spans="1:31" s="58" customFormat="1" ht="13.2" customHeight="1">
      <c r="A4" s="1275"/>
      <c r="B4" s="1275"/>
      <c r="C4" s="1275"/>
      <c r="D4" s="1275"/>
      <c r="E4" s="1275"/>
      <c r="F4" s="1275"/>
      <c r="G4" s="1275"/>
      <c r="H4" s="1275"/>
      <c r="I4" s="1275"/>
      <c r="J4" s="1275"/>
      <c r="K4" s="1275"/>
      <c r="L4" s="1275"/>
      <c r="M4" s="1275"/>
      <c r="N4" s="1275"/>
      <c r="O4" s="1275"/>
      <c r="P4" s="1275"/>
      <c r="Q4" s="1275"/>
      <c r="R4" s="1275"/>
      <c r="S4" s="1275"/>
      <c r="T4" s="1275"/>
      <c r="U4" s="1275"/>
      <c r="V4" s="1275"/>
      <c r="W4" s="1275"/>
      <c r="X4" s="1275"/>
      <c r="Y4" s="1275"/>
      <c r="Z4" s="1275"/>
      <c r="AA4" s="1275"/>
      <c r="AB4" s="1275"/>
      <c r="AC4" s="1275"/>
      <c r="AD4" s="1275"/>
    </row>
    <row r="5" spans="1:31" s="58" customFormat="1" ht="13.2" customHeight="1">
      <c r="A5" s="217"/>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row>
    <row r="6" spans="1:31" s="58" customFormat="1" ht="13.2" customHeight="1">
      <c r="A6" s="217"/>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row>
    <row r="7" spans="1:31" s="58" customFormat="1" ht="13.2" customHeight="1">
      <c r="A7" s="217"/>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row>
    <row r="8" spans="1:31" s="58" customFormat="1" ht="13.2" customHeight="1">
      <c r="A8" s="217"/>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row>
    <row r="9" spans="1:31" s="58" customFormat="1" ht="13.2" customHeight="1">
      <c r="A9" s="217"/>
      <c r="B9" s="217"/>
      <c r="C9" s="217"/>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row>
    <row r="10" spans="1:31" s="58" customFormat="1" ht="13.2" customHeight="1">
      <c r="A10" s="217"/>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row>
    <row r="11" spans="1:31" s="58" customFormat="1" ht="13.2" customHeight="1">
      <c r="A11" s="217"/>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row>
    <row r="12" spans="1:31" s="58" customFormat="1" ht="13.2" customHeight="1">
      <c r="A12" s="217"/>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row>
    <row r="13" spans="1:31" s="58" customFormat="1" ht="13.2" customHeight="1">
      <c r="A13" s="217"/>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row>
    <row r="14" spans="1:31" s="58" customFormat="1" ht="13.2" customHeight="1">
      <c r="A14" s="217"/>
      <c r="B14" s="217"/>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row>
    <row r="15" spans="1:31" s="58" customFormat="1" ht="13.2" customHeight="1">
      <c r="A15" s="217"/>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row>
    <row r="16" spans="1:31" s="58" customFormat="1" ht="13.2" customHeight="1">
      <c r="A16" s="1275"/>
      <c r="B16" s="1275"/>
      <c r="C16" s="1275"/>
      <c r="D16" s="1275"/>
      <c r="E16" s="1275"/>
      <c r="F16" s="1275"/>
      <c r="G16" s="1275"/>
      <c r="H16" s="1275"/>
      <c r="I16" s="1275"/>
      <c r="J16" s="1275"/>
      <c r="K16" s="1275"/>
      <c r="L16" s="1275"/>
      <c r="M16" s="1275"/>
      <c r="N16" s="1275"/>
      <c r="O16" s="1275"/>
      <c r="P16" s="1275"/>
      <c r="Q16" s="1275"/>
      <c r="R16" s="1275"/>
      <c r="S16" s="1275"/>
      <c r="T16" s="1275"/>
      <c r="U16" s="1275"/>
      <c r="V16" s="1275"/>
      <c r="W16" s="1275"/>
      <c r="X16" s="1275"/>
      <c r="Y16" s="1275"/>
      <c r="Z16" s="1275"/>
      <c r="AA16" s="1275"/>
      <c r="AB16" s="1275"/>
      <c r="AC16" s="1275"/>
      <c r="AD16" s="1275"/>
    </row>
    <row r="17" spans="1:30" s="60" customFormat="1" ht="13.2" customHeight="1">
      <c r="A17" s="1275" t="s">
        <v>1284</v>
      </c>
      <c r="B17" s="1275"/>
      <c r="C17" s="1275"/>
      <c r="D17" s="1275"/>
      <c r="E17" s="1275"/>
      <c r="F17" s="1275"/>
      <c r="G17" s="1275"/>
      <c r="H17" s="1275"/>
      <c r="I17" s="1275"/>
      <c r="J17" s="1275"/>
      <c r="K17" s="1275"/>
      <c r="L17" s="1275"/>
      <c r="M17" s="1275"/>
      <c r="N17" s="1275"/>
      <c r="O17" s="1275"/>
      <c r="P17" s="1275"/>
      <c r="Q17" s="1275"/>
      <c r="R17" s="1275"/>
      <c r="S17" s="1275"/>
      <c r="T17" s="1275"/>
      <c r="U17" s="1275"/>
      <c r="V17" s="1275"/>
      <c r="W17" s="1275"/>
      <c r="X17" s="1275"/>
      <c r="Y17" s="1275"/>
      <c r="Z17" s="1275"/>
      <c r="AA17" s="1275"/>
      <c r="AB17" s="1275"/>
      <c r="AC17" s="1275"/>
      <c r="AD17" s="1275"/>
    </row>
    <row r="18" spans="1:30" s="60" customFormat="1" ht="13.2" customHeight="1">
      <c r="A18" s="1275"/>
      <c r="B18" s="1275"/>
      <c r="C18" s="1275"/>
      <c r="D18" s="1275"/>
      <c r="E18" s="1275"/>
      <c r="F18" s="1275"/>
      <c r="G18" s="1275"/>
      <c r="H18" s="1275"/>
      <c r="I18" s="1275"/>
      <c r="J18" s="1275"/>
      <c r="K18" s="1275"/>
      <c r="L18" s="1275"/>
      <c r="M18" s="1275"/>
      <c r="N18" s="1275"/>
      <c r="O18" s="1275"/>
      <c r="P18" s="1275"/>
      <c r="Q18" s="1275"/>
      <c r="R18" s="1275"/>
      <c r="S18" s="1275"/>
      <c r="T18" s="1275"/>
      <c r="U18" s="1275"/>
      <c r="V18" s="1275"/>
      <c r="W18" s="1275"/>
      <c r="X18" s="1275"/>
      <c r="Y18" s="1275"/>
      <c r="Z18" s="1275"/>
      <c r="AA18" s="1275"/>
      <c r="AB18" s="1275"/>
      <c r="AC18" s="1275"/>
      <c r="AD18" s="1275"/>
    </row>
    <row r="19" spans="1:30" s="60" customFormat="1" ht="13.2" customHeight="1">
      <c r="A19" s="1275"/>
      <c r="B19" s="1275"/>
      <c r="C19" s="1275"/>
      <c r="D19" s="1275"/>
      <c r="E19" s="1275"/>
      <c r="F19" s="1275"/>
      <c r="G19" s="1275"/>
      <c r="H19" s="1275"/>
      <c r="I19" s="1275"/>
      <c r="J19" s="1275"/>
      <c r="K19" s="1275"/>
      <c r="L19" s="1275"/>
      <c r="M19" s="1275"/>
      <c r="N19" s="1275"/>
      <c r="O19" s="1275"/>
      <c r="P19" s="1275"/>
      <c r="Q19" s="1275"/>
      <c r="R19" s="1275"/>
      <c r="S19" s="1275"/>
      <c r="T19" s="1275"/>
      <c r="U19" s="1275"/>
      <c r="V19" s="1275"/>
      <c r="W19" s="1275"/>
      <c r="X19" s="1275"/>
      <c r="Y19" s="1275"/>
      <c r="Z19" s="1275"/>
      <c r="AA19" s="1275"/>
      <c r="AB19" s="1275"/>
      <c r="AC19" s="1275"/>
      <c r="AD19" s="1275"/>
    </row>
    <row r="20" spans="1:30" s="60" customFormat="1" ht="13.2" customHeight="1">
      <c r="A20" s="1275"/>
      <c r="B20" s="1275"/>
      <c r="C20" s="1275"/>
      <c r="D20" s="1275"/>
      <c r="E20" s="1275"/>
      <c r="F20" s="1275"/>
      <c r="G20" s="1275"/>
      <c r="H20" s="1275"/>
      <c r="I20" s="1275"/>
      <c r="J20" s="1275"/>
      <c r="K20" s="1275"/>
      <c r="L20" s="1275"/>
      <c r="M20" s="1275"/>
      <c r="N20" s="1275"/>
      <c r="O20" s="1275"/>
      <c r="P20" s="1275"/>
      <c r="Q20" s="1275"/>
      <c r="R20" s="1275"/>
      <c r="S20" s="1275"/>
      <c r="T20" s="1275"/>
      <c r="U20" s="1275"/>
      <c r="V20" s="1275"/>
      <c r="W20" s="1275"/>
      <c r="X20" s="1275"/>
      <c r="Y20" s="1275"/>
      <c r="Z20" s="1275"/>
      <c r="AA20" s="1275"/>
      <c r="AB20" s="1275"/>
      <c r="AC20" s="1275"/>
      <c r="AD20" s="1275"/>
    </row>
    <row r="21" spans="1:30" s="60" customFormat="1" ht="13.2" customHeight="1">
      <c r="A21" s="1275"/>
      <c r="B21" s="1275"/>
      <c r="C21" s="1275"/>
      <c r="D21" s="1275"/>
      <c r="E21" s="1275"/>
      <c r="F21" s="1275"/>
      <c r="G21" s="1275"/>
      <c r="H21" s="1275"/>
      <c r="I21" s="1275"/>
      <c r="J21" s="1275"/>
      <c r="K21" s="1275"/>
      <c r="L21" s="1275"/>
      <c r="M21" s="1275"/>
      <c r="N21" s="1275"/>
      <c r="O21" s="1275"/>
      <c r="P21" s="1275"/>
      <c r="Q21" s="1275"/>
      <c r="R21" s="1275"/>
      <c r="S21" s="1275"/>
      <c r="T21" s="1275"/>
      <c r="U21" s="1275"/>
      <c r="V21" s="1275"/>
      <c r="W21" s="1275"/>
      <c r="X21" s="1275"/>
      <c r="Y21" s="1275"/>
      <c r="Z21" s="1275"/>
      <c r="AA21" s="1275"/>
      <c r="AB21" s="1275"/>
      <c r="AC21" s="1275"/>
      <c r="AD21" s="1275"/>
    </row>
    <row r="22" spans="1:30" s="60" customFormat="1" ht="13.2" customHeight="1">
      <c r="A22" s="1275"/>
      <c r="B22" s="1275"/>
      <c r="C22" s="1275"/>
      <c r="D22" s="1275"/>
      <c r="E22" s="1275"/>
      <c r="F22" s="1275"/>
      <c r="G22" s="1275"/>
      <c r="H22" s="1275"/>
      <c r="I22" s="1275"/>
      <c r="J22" s="1275"/>
      <c r="K22" s="1275"/>
      <c r="L22" s="1275"/>
      <c r="M22" s="1275"/>
      <c r="N22" s="1275"/>
      <c r="O22" s="1275"/>
      <c r="P22" s="1275"/>
      <c r="Q22" s="1275"/>
      <c r="R22" s="1275"/>
      <c r="S22" s="1275"/>
      <c r="T22" s="1275"/>
      <c r="U22" s="1275"/>
      <c r="V22" s="1275"/>
      <c r="W22" s="1275"/>
      <c r="X22" s="1275"/>
      <c r="Y22" s="1275"/>
      <c r="Z22" s="1275"/>
      <c r="AA22" s="1275"/>
      <c r="AB22" s="1275"/>
      <c r="AC22" s="1275"/>
      <c r="AD22" s="1275"/>
    </row>
    <row r="23" spans="1:30" s="60" customFormat="1" ht="13.2" customHeight="1">
      <c r="A23" s="1275"/>
      <c r="B23" s="1275"/>
      <c r="C23" s="1275"/>
      <c r="D23" s="1275"/>
      <c r="E23" s="1275"/>
      <c r="F23" s="1275"/>
      <c r="G23" s="1275"/>
      <c r="H23" s="1275"/>
      <c r="I23" s="1275"/>
      <c r="J23" s="1275"/>
      <c r="K23" s="1275"/>
      <c r="L23" s="1275"/>
      <c r="M23" s="1275"/>
      <c r="N23" s="1275"/>
      <c r="O23" s="1275"/>
      <c r="P23" s="1275"/>
      <c r="Q23" s="1275"/>
      <c r="R23" s="1275"/>
      <c r="S23" s="1275"/>
      <c r="T23" s="1275"/>
      <c r="U23" s="1275"/>
      <c r="V23" s="1275"/>
      <c r="W23" s="1275"/>
      <c r="X23" s="1275"/>
      <c r="Y23" s="1275"/>
      <c r="Z23" s="1275"/>
      <c r="AA23" s="1275"/>
      <c r="AB23" s="1275"/>
      <c r="AC23" s="1275"/>
      <c r="AD23" s="1275"/>
    </row>
    <row r="24" spans="1:30" s="60" customFormat="1" ht="13.2" customHeight="1">
      <c r="A24" s="1275"/>
      <c r="B24" s="1275"/>
      <c r="C24" s="1275"/>
      <c r="D24" s="1275"/>
      <c r="E24" s="1275"/>
      <c r="F24" s="1275"/>
      <c r="G24" s="1275"/>
      <c r="H24" s="1275"/>
      <c r="I24" s="1275"/>
      <c r="J24" s="1275"/>
      <c r="K24" s="1275"/>
      <c r="L24" s="1275"/>
      <c r="M24" s="1275"/>
      <c r="N24" s="1275"/>
      <c r="O24" s="1275"/>
      <c r="P24" s="1275"/>
      <c r="Q24" s="1275"/>
      <c r="R24" s="1275"/>
      <c r="S24" s="1275"/>
      <c r="T24" s="1275"/>
      <c r="U24" s="1275"/>
      <c r="V24" s="1275"/>
      <c r="W24" s="1275"/>
      <c r="X24" s="1275"/>
      <c r="Y24" s="1275"/>
      <c r="Z24" s="1275"/>
      <c r="AA24" s="1275"/>
      <c r="AB24" s="1275"/>
      <c r="AC24" s="1275"/>
      <c r="AD24" s="1275"/>
    </row>
    <row r="25" spans="1:30" s="60" customFormat="1" ht="13.2" customHeight="1">
      <c r="A25" s="1275"/>
      <c r="B25" s="1275"/>
      <c r="C25" s="1275"/>
      <c r="D25" s="1275"/>
      <c r="E25" s="1275"/>
      <c r="F25" s="1275"/>
      <c r="G25" s="1275"/>
      <c r="H25" s="1275"/>
      <c r="I25" s="1275"/>
      <c r="J25" s="1275"/>
      <c r="K25" s="1275"/>
      <c r="L25" s="1275"/>
      <c r="M25" s="1275"/>
      <c r="N25" s="1275"/>
      <c r="O25" s="1275"/>
      <c r="P25" s="1275"/>
      <c r="Q25" s="1275"/>
      <c r="R25" s="1275"/>
      <c r="S25" s="1275"/>
      <c r="T25" s="1275"/>
      <c r="U25" s="1275"/>
      <c r="V25" s="1275"/>
      <c r="W25" s="1275"/>
      <c r="X25" s="1275"/>
      <c r="Y25" s="1275"/>
      <c r="Z25" s="1275"/>
      <c r="AA25" s="1275"/>
      <c r="AB25" s="1275"/>
      <c r="AC25" s="1275"/>
      <c r="AD25" s="1275"/>
    </row>
    <row r="26" spans="1:30" s="60" customFormat="1" ht="13.2" customHeight="1">
      <c r="A26" s="217"/>
      <c r="B26" s="217"/>
      <c r="C26" s="217"/>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row>
    <row r="27" spans="1:30" s="58" customFormat="1" ht="13.2" customHeight="1">
      <c r="A27" s="217"/>
      <c r="B27" s="217"/>
      <c r="C27" s="217"/>
      <c r="D27" s="217"/>
      <c r="E27" s="217"/>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row>
    <row r="28" spans="1:30" s="58" customFormat="1" ht="13.2" customHeight="1">
      <c r="A28" s="217"/>
      <c r="B28" s="217"/>
      <c r="C28" s="217"/>
      <c r="D28" s="217"/>
      <c r="E28" s="217"/>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row>
    <row r="29" spans="1:30" s="60" customFormat="1" ht="13.2" customHeight="1">
      <c r="A29" s="217"/>
      <c r="B29" s="217"/>
      <c r="C29" s="217"/>
      <c r="D29" s="217"/>
      <c r="E29" s="217"/>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row>
    <row r="30" spans="1:30" s="60" customFormat="1" ht="13.2"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row>
    <row r="31" spans="1:30" s="60" customFormat="1" ht="13.2" customHeight="1">
      <c r="A31" s="217"/>
      <c r="B31" s="217"/>
      <c r="C31" s="217"/>
      <c r="D31" s="217"/>
      <c r="E31" s="217"/>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row>
    <row r="32" spans="1:30" s="60" customFormat="1" ht="13.2" customHeight="1">
      <c r="A32" s="217"/>
      <c r="B32" s="217"/>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row>
    <row r="33" spans="1:44" s="60" customFormat="1" ht="13.2" customHeight="1">
      <c r="A33" s="217"/>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row>
    <row r="34" spans="1:44" s="60" customFormat="1" ht="13.2" customHeight="1">
      <c r="A34" s="217"/>
      <c r="B34" s="217"/>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row>
    <row r="35" spans="1:44" s="60" customFormat="1" ht="13.2" customHeight="1">
      <c r="A35" s="217"/>
      <c r="B35" s="217"/>
      <c r="C35" s="217"/>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row>
    <row r="36" spans="1:44" s="60" customFormat="1" ht="13.2"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row>
    <row r="37" spans="1:44" s="60" customFormat="1" ht="13.2" customHeight="1">
      <c r="A37" s="217"/>
      <c r="B37" s="217"/>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row>
    <row r="38" spans="1:44" s="60" customFormat="1" ht="13.2" customHeight="1">
      <c r="A38" s="217"/>
      <c r="B38" s="217"/>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row>
    <row r="39" spans="1:44">
      <c r="A39" s="380" t="s">
        <v>40</v>
      </c>
      <c r="B39" s="1279" t="s">
        <v>41</v>
      </c>
      <c r="C39" s="1280"/>
      <c r="D39" s="1281"/>
      <c r="E39" s="218" t="s">
        <v>42</v>
      </c>
      <c r="F39" s="994" t="s">
        <v>43</v>
      </c>
      <c r="G39" s="995"/>
      <c r="H39" s="995"/>
      <c r="I39" s="995"/>
      <c r="J39" s="995"/>
      <c r="K39" s="995"/>
      <c r="L39" s="995"/>
      <c r="M39" s="995"/>
      <c r="N39" s="995"/>
      <c r="O39" s="995"/>
      <c r="P39" s="995"/>
      <c r="Q39" s="995"/>
      <c r="R39" s="995"/>
      <c r="S39" s="995"/>
      <c r="T39" s="995"/>
      <c r="U39" s="995"/>
      <c r="V39" s="995"/>
      <c r="W39" s="995"/>
      <c r="X39" s="995"/>
      <c r="Y39" s="995"/>
      <c r="Z39" s="995"/>
      <c r="AA39" s="996"/>
      <c r="AB39" s="1452" t="s">
        <v>44</v>
      </c>
      <c r="AC39" s="1453"/>
      <c r="AD39" s="1454"/>
      <c r="AF39" s="381"/>
      <c r="AG39" s="382"/>
      <c r="AH39" s="382"/>
      <c r="AI39" s="382"/>
      <c r="AJ39" s="382"/>
      <c r="AK39" s="382"/>
      <c r="AL39" s="382"/>
      <c r="AM39" s="382"/>
      <c r="AN39" s="382"/>
      <c r="AO39" s="382"/>
      <c r="AP39" s="382"/>
      <c r="AQ39" s="382"/>
      <c r="AR39" s="383"/>
    </row>
    <row r="40" spans="1:44" ht="13.5" customHeight="1">
      <c r="A40" s="384"/>
      <c r="B40" s="385"/>
      <c r="C40" s="386"/>
      <c r="D40" s="386"/>
      <c r="E40" s="385"/>
      <c r="F40" s="66"/>
      <c r="G40" s="67"/>
      <c r="H40" s="67"/>
      <c r="I40" s="67"/>
      <c r="J40" s="67"/>
      <c r="K40" s="67"/>
      <c r="L40" s="67"/>
      <c r="M40" s="67"/>
      <c r="N40" s="67"/>
      <c r="O40" s="67"/>
      <c r="P40" s="67"/>
      <c r="Q40" s="67"/>
      <c r="R40" s="67"/>
      <c r="S40" s="67"/>
      <c r="T40" s="67"/>
      <c r="U40" s="67"/>
      <c r="V40" s="67"/>
      <c r="W40" s="67"/>
      <c r="X40" s="67"/>
      <c r="Y40" s="67"/>
      <c r="Z40" s="67"/>
      <c r="AA40" s="68"/>
      <c r="AB40" s="387"/>
      <c r="AC40" s="388"/>
      <c r="AD40" s="389"/>
      <c r="AF40" s="390"/>
      <c r="AG40" s="58"/>
      <c r="AH40" s="58"/>
      <c r="AI40" s="58"/>
      <c r="AJ40" s="58"/>
      <c r="AK40" s="58"/>
      <c r="AL40" s="58"/>
      <c r="AM40" s="58"/>
      <c r="AN40" s="58"/>
      <c r="AO40" s="58"/>
      <c r="AP40" s="58"/>
      <c r="AR40" s="73"/>
    </row>
    <row r="41" spans="1:44" ht="13.5" customHeight="1">
      <c r="A41" s="1074" t="s">
        <v>1285</v>
      </c>
      <c r="B41" s="1477">
        <v>1</v>
      </c>
      <c r="C41" s="1267" t="s">
        <v>435</v>
      </c>
      <c r="D41" s="1478" t="s">
        <v>436</v>
      </c>
      <c r="E41" s="1506" t="s">
        <v>1286</v>
      </c>
      <c r="F41" s="72"/>
      <c r="G41" s="1075" t="s">
        <v>49</v>
      </c>
      <c r="H41" s="1075"/>
      <c r="I41" s="1075"/>
      <c r="J41" s="1075"/>
      <c r="K41" s="1075"/>
      <c r="L41" s="1075"/>
      <c r="M41" s="1075"/>
      <c r="N41" s="1076" t="s">
        <v>148</v>
      </c>
      <c r="O41" s="1076"/>
      <c r="P41" s="1076"/>
      <c r="Q41" s="1076"/>
      <c r="R41" s="1076"/>
      <c r="S41" s="1076"/>
      <c r="T41" s="1076"/>
      <c r="U41" s="1076"/>
      <c r="V41" s="1076"/>
      <c r="W41" s="114"/>
      <c r="X41" s="114"/>
      <c r="Y41" s="114"/>
      <c r="Z41" s="114"/>
      <c r="AA41" s="114"/>
      <c r="AB41" s="1456" t="s">
        <v>90</v>
      </c>
      <c r="AC41" s="1457"/>
      <c r="AD41" s="1458"/>
      <c r="AF41" s="391"/>
      <c r="AG41" s="265"/>
      <c r="AH41" s="265"/>
      <c r="AI41" s="265"/>
      <c r="AR41" s="73"/>
    </row>
    <row r="42" spans="1:44" ht="13.5" customHeight="1">
      <c r="A42" s="1074"/>
      <c r="B42" s="1477"/>
      <c r="C42" s="1267"/>
      <c r="D42" s="1478"/>
      <c r="E42" s="1506"/>
      <c r="F42" s="72"/>
      <c r="G42" s="1075"/>
      <c r="H42" s="1075"/>
      <c r="I42" s="1075"/>
      <c r="J42" s="1075"/>
      <c r="K42" s="1075"/>
      <c r="L42" s="1075"/>
      <c r="M42" s="1075"/>
      <c r="N42" s="1076"/>
      <c r="O42" s="1076"/>
      <c r="P42" s="1076"/>
      <c r="Q42" s="1076"/>
      <c r="R42" s="1076"/>
      <c r="S42" s="1076"/>
      <c r="T42" s="1076"/>
      <c r="U42" s="1076"/>
      <c r="V42" s="1076"/>
      <c r="W42" s="114"/>
      <c r="X42" s="114"/>
      <c r="Y42" s="114"/>
      <c r="Z42" s="114"/>
      <c r="AA42" s="114"/>
      <c r="AB42" s="1456"/>
      <c r="AC42" s="1457"/>
      <c r="AD42" s="1458"/>
      <c r="AF42" s="72"/>
      <c r="AR42" s="73"/>
    </row>
    <row r="43" spans="1:44" ht="13.5" customHeight="1">
      <c r="A43" s="1074"/>
      <c r="B43" s="1477"/>
      <c r="C43" s="1267"/>
      <c r="D43" s="1478"/>
      <c r="E43" s="1506"/>
      <c r="F43" s="72"/>
      <c r="AB43" s="1456"/>
      <c r="AC43" s="1457"/>
      <c r="AD43" s="1458"/>
      <c r="AF43" s="72"/>
      <c r="AR43" s="73"/>
    </row>
    <row r="44" spans="1:44" ht="13.5" customHeight="1">
      <c r="A44" s="1074"/>
      <c r="B44" s="1477"/>
      <c r="C44" s="1267"/>
      <c r="D44" s="1478"/>
      <c r="E44" s="1506"/>
      <c r="F44" s="72"/>
      <c r="G44" s="114"/>
      <c r="H44" s="114"/>
      <c r="I44" s="114"/>
      <c r="J44" s="114"/>
      <c r="K44" s="114"/>
      <c r="L44" s="114"/>
      <c r="M44" s="114"/>
      <c r="N44" s="114"/>
      <c r="O44" s="114"/>
      <c r="P44" s="114"/>
      <c r="Q44" s="114"/>
      <c r="R44" s="114"/>
      <c r="S44" s="114"/>
      <c r="T44" s="114"/>
      <c r="U44" s="114"/>
      <c r="V44" s="114"/>
      <c r="W44" s="114"/>
      <c r="X44" s="114"/>
      <c r="Y44" s="114"/>
      <c r="Z44" s="114"/>
      <c r="AA44" s="114"/>
      <c r="AB44" s="1456"/>
      <c r="AC44" s="1457"/>
      <c r="AD44" s="1458"/>
      <c r="AF44" s="392"/>
      <c r="AG44" s="393"/>
      <c r="AH44" s="393"/>
      <c r="AI44" s="393"/>
      <c r="AJ44" s="393"/>
      <c r="AK44" s="393"/>
      <c r="AL44" s="393"/>
      <c r="AM44" s="393"/>
      <c r="AN44" s="393"/>
      <c r="AO44" s="393"/>
      <c r="AP44" s="56"/>
      <c r="AQ44" s="393"/>
      <c r="AR44" s="394"/>
    </row>
    <row r="45" spans="1:44" ht="6.6" customHeight="1">
      <c r="A45" s="80"/>
      <c r="B45" s="320"/>
      <c r="C45" s="371"/>
      <c r="D45" s="372"/>
      <c r="E45" s="84"/>
      <c r="AB45" s="398"/>
      <c r="AC45" s="399"/>
      <c r="AD45" s="400"/>
    </row>
    <row r="46" spans="1:44" ht="6.6" customHeight="1">
      <c r="A46" s="80"/>
      <c r="B46" s="320"/>
      <c r="C46" s="371"/>
      <c r="D46" s="271"/>
      <c r="E46" s="84"/>
      <c r="F46" s="72"/>
      <c r="AB46" s="398"/>
      <c r="AC46" s="399"/>
      <c r="AD46" s="400"/>
    </row>
    <row r="47" spans="1:44" ht="13.2" customHeight="1">
      <c r="A47" s="1074" t="s">
        <v>1287</v>
      </c>
      <c r="B47" s="1477">
        <v>2</v>
      </c>
      <c r="C47" s="1267" t="s">
        <v>445</v>
      </c>
      <c r="D47" s="1478" t="s">
        <v>409</v>
      </c>
      <c r="E47" s="1084" t="s">
        <v>1288</v>
      </c>
      <c r="F47" s="1" t="s">
        <v>447</v>
      </c>
      <c r="G47" s="114"/>
      <c r="H47" s="114"/>
      <c r="I47" s="114"/>
      <c r="J47" s="114"/>
      <c r="K47" s="114"/>
      <c r="L47" s="114"/>
      <c r="M47" s="114"/>
      <c r="N47" s="114"/>
      <c r="O47" s="114"/>
      <c r="P47" s="114"/>
      <c r="Q47" s="114"/>
      <c r="R47" s="114"/>
      <c r="S47" s="114"/>
      <c r="T47" s="114"/>
      <c r="U47" s="114"/>
      <c r="V47" s="114"/>
      <c r="W47" s="114"/>
      <c r="X47" s="114"/>
      <c r="Y47" s="114"/>
      <c r="Z47" s="114"/>
      <c r="AB47" s="398"/>
      <c r="AC47" s="399"/>
      <c r="AD47" s="400"/>
    </row>
    <row r="48" spans="1:44" ht="4.95" customHeight="1">
      <c r="A48" s="1074"/>
      <c r="B48" s="1477"/>
      <c r="C48" s="1267"/>
      <c r="D48" s="1478"/>
      <c r="E48" s="1084"/>
      <c r="G48" s="114"/>
      <c r="H48" s="114"/>
      <c r="I48" s="114"/>
      <c r="J48" s="114"/>
      <c r="K48" s="114"/>
      <c r="L48" s="114"/>
      <c r="M48" s="114"/>
      <c r="N48" s="114"/>
      <c r="O48" s="114"/>
      <c r="P48" s="114"/>
      <c r="Q48" s="114"/>
      <c r="R48" s="114"/>
      <c r="S48" s="114"/>
      <c r="T48" s="114"/>
      <c r="U48" s="114"/>
      <c r="V48" s="114"/>
      <c r="W48" s="114"/>
      <c r="X48" s="114"/>
      <c r="Y48" s="114"/>
      <c r="Z48" s="114"/>
      <c r="AA48" s="114"/>
      <c r="AB48" s="398"/>
      <c r="AC48" s="399"/>
      <c r="AD48" s="400"/>
      <c r="AF48" s="72"/>
      <c r="AR48" s="73"/>
    </row>
    <row r="49" spans="1:44" ht="13.5" customHeight="1">
      <c r="A49" s="1074"/>
      <c r="B49" s="72"/>
      <c r="C49" s="1267"/>
      <c r="D49" s="156"/>
      <c r="E49" s="1084"/>
      <c r="G49" s="1075" t="s">
        <v>49</v>
      </c>
      <c r="H49" s="1075"/>
      <c r="I49" s="1075"/>
      <c r="J49" s="1075"/>
      <c r="K49" s="1075"/>
      <c r="L49" s="1075"/>
      <c r="M49" s="1075"/>
      <c r="N49" s="2213" t="s">
        <v>449</v>
      </c>
      <c r="O49" s="2213"/>
      <c r="P49" s="2213"/>
      <c r="Q49" s="2213"/>
      <c r="R49" s="2213"/>
      <c r="S49" s="2213"/>
      <c r="T49" s="2213"/>
      <c r="U49" s="2213"/>
      <c r="V49" s="2213"/>
      <c r="AA49" s="73"/>
      <c r="AB49" s="1456" t="s">
        <v>90</v>
      </c>
      <c r="AC49" s="1457"/>
      <c r="AD49" s="1458"/>
      <c r="AF49" s="391"/>
      <c r="AG49" s="265"/>
      <c r="AH49" s="265"/>
      <c r="AI49" s="265"/>
      <c r="AR49" s="73"/>
    </row>
    <row r="50" spans="1:44" ht="13.5" customHeight="1">
      <c r="A50" s="1074"/>
      <c r="B50" s="72"/>
      <c r="C50" s="1267"/>
      <c r="D50" s="156"/>
      <c r="E50" s="1084"/>
      <c r="G50" s="1075"/>
      <c r="H50" s="1075"/>
      <c r="I50" s="1075"/>
      <c r="J50" s="1075"/>
      <c r="K50" s="1075"/>
      <c r="L50" s="1075"/>
      <c r="M50" s="1075"/>
      <c r="N50" s="2213"/>
      <c r="O50" s="2213"/>
      <c r="P50" s="2213"/>
      <c r="Q50" s="2213"/>
      <c r="R50" s="2213"/>
      <c r="S50" s="2213"/>
      <c r="T50" s="2213"/>
      <c r="U50" s="2213"/>
      <c r="V50" s="2213"/>
      <c r="AA50" s="73"/>
      <c r="AB50" s="1456"/>
      <c r="AC50" s="1457"/>
      <c r="AD50" s="1458"/>
      <c r="AF50" s="72"/>
      <c r="AR50" s="73"/>
    </row>
    <row r="51" spans="1:44" ht="13.5" customHeight="1">
      <c r="A51" s="1074"/>
      <c r="B51" s="72"/>
      <c r="C51" s="73"/>
      <c r="D51" s="156"/>
      <c r="E51" s="1084"/>
      <c r="G51" s="199"/>
      <c r="H51" s="199"/>
      <c r="I51" s="199"/>
      <c r="J51" s="199"/>
      <c r="K51" s="199"/>
      <c r="L51" s="199"/>
      <c r="M51" s="199"/>
      <c r="N51" s="134"/>
      <c r="O51" s="134"/>
      <c r="P51" s="134"/>
      <c r="Q51" s="134"/>
      <c r="R51" s="134"/>
      <c r="S51" s="134"/>
      <c r="T51" s="134"/>
      <c r="U51" s="134"/>
      <c r="V51" s="134"/>
      <c r="AA51" s="73"/>
      <c r="AB51" s="398"/>
      <c r="AC51" s="399"/>
      <c r="AD51" s="400"/>
      <c r="AF51" s="72"/>
      <c r="AR51" s="73"/>
    </row>
    <row r="52" spans="1:44" ht="13.5" customHeight="1">
      <c r="A52" s="1074"/>
      <c r="B52" s="1477"/>
      <c r="C52" s="411"/>
      <c r="D52" s="271"/>
      <c r="E52" s="1084"/>
      <c r="G52" s="1" t="s">
        <v>450</v>
      </c>
      <c r="AA52" s="73"/>
      <c r="AB52" s="1456"/>
      <c r="AC52" s="1457"/>
      <c r="AD52" s="1458"/>
      <c r="AF52" s="391"/>
      <c r="AG52" s="265"/>
      <c r="AH52" s="265"/>
      <c r="AI52" s="265"/>
      <c r="AR52" s="73"/>
    </row>
    <row r="53" spans="1:44" ht="13.5" customHeight="1">
      <c r="A53" s="172"/>
      <c r="B53" s="1477"/>
      <c r="C53" s="411"/>
      <c r="D53" s="271"/>
      <c r="E53" s="1084"/>
      <c r="G53" s="1050" t="s">
        <v>451</v>
      </c>
      <c r="H53" s="1051"/>
      <c r="I53" s="1051"/>
      <c r="J53" s="1051"/>
      <c r="K53" s="1051"/>
      <c r="L53" s="1051"/>
      <c r="M53" s="1051"/>
      <c r="N53" s="1051"/>
      <c r="O53" s="1051"/>
      <c r="P53" s="1051"/>
      <c r="Q53" s="1188"/>
      <c r="R53" s="1145" t="s">
        <v>452</v>
      </c>
      <c r="S53" s="1145"/>
      <c r="T53" s="1145"/>
      <c r="U53" s="1145"/>
      <c r="V53" s="1145"/>
      <c r="W53" s="1050" t="s">
        <v>453</v>
      </c>
      <c r="X53" s="1051"/>
      <c r="Y53" s="1051"/>
      <c r="Z53" s="1188"/>
      <c r="AA53" s="73"/>
      <c r="AB53" s="1456"/>
      <c r="AC53" s="1457"/>
      <c r="AD53" s="1458"/>
      <c r="AF53" s="72"/>
      <c r="AR53" s="73"/>
    </row>
    <row r="54" spans="1:44" ht="13.5" customHeight="1">
      <c r="A54" s="172"/>
      <c r="B54" s="1477"/>
      <c r="C54" s="411"/>
      <c r="D54" s="271"/>
      <c r="E54" s="1084"/>
      <c r="G54" s="2044" t="s">
        <v>1289</v>
      </c>
      <c r="H54" s="2045"/>
      <c r="I54" s="2045"/>
      <c r="J54" s="2045"/>
      <c r="K54" s="2045"/>
      <c r="L54" s="2045"/>
      <c r="M54" s="2045"/>
      <c r="N54" s="2045"/>
      <c r="O54" s="2045"/>
      <c r="P54" s="2045"/>
      <c r="Q54" s="2045"/>
      <c r="R54" s="2212" t="s">
        <v>455</v>
      </c>
      <c r="S54" s="2212"/>
      <c r="T54" s="2212"/>
      <c r="U54" s="2212"/>
      <c r="V54" s="2212"/>
      <c r="W54" s="1350" t="s">
        <v>456</v>
      </c>
      <c r="X54" s="1351"/>
      <c r="Y54" s="1351"/>
      <c r="Z54" s="1352"/>
      <c r="AA54" s="73"/>
      <c r="AB54" s="412"/>
      <c r="AC54" s="413"/>
      <c r="AD54" s="414"/>
      <c r="AF54" s="72"/>
      <c r="AR54" s="73"/>
    </row>
    <row r="55" spans="1:44" ht="13.5" customHeight="1">
      <c r="A55" s="80"/>
      <c r="B55" s="78"/>
      <c r="C55" s="411"/>
      <c r="D55" s="271"/>
      <c r="E55" s="1084"/>
      <c r="G55" s="2044" t="s">
        <v>1290</v>
      </c>
      <c r="H55" s="2045"/>
      <c r="I55" s="2045"/>
      <c r="J55" s="2045"/>
      <c r="K55" s="2045"/>
      <c r="L55" s="2045"/>
      <c r="M55" s="2045"/>
      <c r="N55" s="2045"/>
      <c r="O55" s="2045"/>
      <c r="P55" s="2045"/>
      <c r="Q55" s="2045"/>
      <c r="R55" s="2212" t="s">
        <v>458</v>
      </c>
      <c r="S55" s="2212"/>
      <c r="T55" s="2212"/>
      <c r="U55" s="2212"/>
      <c r="V55" s="2212"/>
      <c r="W55" s="1350" t="s">
        <v>456</v>
      </c>
      <c r="X55" s="1351"/>
      <c r="Y55" s="1351"/>
      <c r="Z55" s="1352"/>
      <c r="AA55" s="73"/>
      <c r="AB55" s="1456"/>
      <c r="AC55" s="1457"/>
      <c r="AD55" s="1458"/>
      <c r="AF55" s="391"/>
      <c r="AG55" s="265"/>
      <c r="AH55" s="265"/>
      <c r="AI55" s="265"/>
      <c r="AR55" s="73"/>
    </row>
    <row r="56" spans="1:44" ht="13.5" customHeight="1">
      <c r="A56" s="172"/>
      <c r="B56" s="78"/>
      <c r="C56" s="411"/>
      <c r="D56" s="271"/>
      <c r="E56" s="80"/>
      <c r="G56" s="2044" t="s">
        <v>1291</v>
      </c>
      <c r="H56" s="2045"/>
      <c r="I56" s="2045"/>
      <c r="J56" s="2045"/>
      <c r="K56" s="2045"/>
      <c r="L56" s="2045"/>
      <c r="M56" s="2045"/>
      <c r="N56" s="2045"/>
      <c r="O56" s="2045"/>
      <c r="P56" s="2045"/>
      <c r="Q56" s="2045"/>
      <c r="R56" s="2212" t="s">
        <v>460</v>
      </c>
      <c r="S56" s="2212"/>
      <c r="T56" s="2212"/>
      <c r="U56" s="2212"/>
      <c r="V56" s="2212"/>
      <c r="W56" s="1350" t="s">
        <v>456</v>
      </c>
      <c r="X56" s="1351"/>
      <c r="Y56" s="1351"/>
      <c r="Z56" s="1352"/>
      <c r="AA56" s="73"/>
      <c r="AB56" s="1456"/>
      <c r="AC56" s="1457"/>
      <c r="AD56" s="1458"/>
      <c r="AF56" s="72"/>
      <c r="AR56" s="73"/>
    </row>
    <row r="57" spans="1:44" ht="13.5" customHeight="1">
      <c r="A57" s="172"/>
      <c r="B57" s="78"/>
      <c r="C57" s="411"/>
      <c r="D57" s="271"/>
      <c r="E57" s="934"/>
      <c r="G57" s="2044" t="s">
        <v>1292</v>
      </c>
      <c r="H57" s="2045"/>
      <c r="I57" s="2045"/>
      <c r="J57" s="2045"/>
      <c r="K57" s="2045"/>
      <c r="L57" s="2045"/>
      <c r="M57" s="2045"/>
      <c r="N57" s="2045"/>
      <c r="O57" s="2045"/>
      <c r="P57" s="2045"/>
      <c r="Q57" s="2045"/>
      <c r="R57" s="2212" t="s">
        <v>1293</v>
      </c>
      <c r="S57" s="2212"/>
      <c r="T57" s="2212"/>
      <c r="U57" s="2212"/>
      <c r="V57" s="2212"/>
      <c r="W57" s="1350" t="s">
        <v>456</v>
      </c>
      <c r="X57" s="1351"/>
      <c r="Y57" s="1351"/>
      <c r="Z57" s="1352"/>
      <c r="AA57" s="73"/>
      <c r="AB57" s="398"/>
      <c r="AC57" s="399"/>
      <c r="AD57" s="400"/>
      <c r="AF57" s="72"/>
      <c r="AR57" s="73"/>
    </row>
    <row r="58" spans="1:44" ht="13.5" customHeight="1">
      <c r="A58" s="172"/>
      <c r="B58" s="78"/>
      <c r="C58" s="411"/>
      <c r="D58" s="271"/>
      <c r="E58" s="80"/>
      <c r="G58" s="2044" t="s">
        <v>1294</v>
      </c>
      <c r="H58" s="2045"/>
      <c r="I58" s="2045"/>
      <c r="J58" s="2045"/>
      <c r="K58" s="2045"/>
      <c r="L58" s="2045"/>
      <c r="M58" s="2045"/>
      <c r="N58" s="2045"/>
      <c r="O58" s="2045"/>
      <c r="P58" s="2045"/>
      <c r="Q58" s="2045"/>
      <c r="R58" s="2212" t="s">
        <v>1295</v>
      </c>
      <c r="S58" s="2212"/>
      <c r="T58" s="2212"/>
      <c r="U58" s="2212"/>
      <c r="V58" s="2212"/>
      <c r="W58" s="1350" t="s">
        <v>456</v>
      </c>
      <c r="X58" s="1351"/>
      <c r="Y58" s="1351"/>
      <c r="Z58" s="1352"/>
      <c r="AA58" s="73"/>
      <c r="AB58" s="398"/>
      <c r="AC58" s="399"/>
      <c r="AD58" s="400"/>
      <c r="AF58" s="72"/>
      <c r="AR58" s="73"/>
    </row>
    <row r="59" spans="1:44" ht="13.5" customHeight="1">
      <c r="A59" s="172"/>
      <c r="B59" s="78"/>
      <c r="C59" s="411"/>
      <c r="D59" s="271"/>
      <c r="E59" s="80"/>
      <c r="G59" s="578"/>
      <c r="H59" s="578"/>
      <c r="I59" s="578"/>
      <c r="J59" s="578"/>
      <c r="K59" s="578"/>
      <c r="L59" s="578"/>
      <c r="M59" s="578"/>
      <c r="N59" s="578"/>
      <c r="O59" s="578"/>
      <c r="P59" s="578"/>
      <c r="Q59" s="578"/>
      <c r="R59" s="935"/>
      <c r="S59" s="935"/>
      <c r="T59" s="935"/>
      <c r="U59" s="935"/>
      <c r="V59" s="935"/>
      <c r="W59" s="935"/>
      <c r="X59" s="114"/>
      <c r="Y59" s="114"/>
      <c r="Z59" s="114"/>
      <c r="AB59" s="398"/>
      <c r="AC59" s="399"/>
      <c r="AD59" s="400"/>
      <c r="AF59" s="72"/>
      <c r="AR59" s="73"/>
    </row>
    <row r="60" spans="1:44" ht="13.2" customHeight="1">
      <c r="A60" s="1074" t="s">
        <v>1296</v>
      </c>
      <c r="B60" s="1477">
        <v>3</v>
      </c>
      <c r="C60" s="1267" t="s">
        <v>1297</v>
      </c>
      <c r="D60" s="1478" t="s">
        <v>409</v>
      </c>
      <c r="E60" s="1084" t="s">
        <v>1298</v>
      </c>
      <c r="F60" s="1" t="s">
        <v>1299</v>
      </c>
      <c r="G60" s="114"/>
      <c r="H60" s="114"/>
      <c r="I60" s="114"/>
      <c r="J60" s="114"/>
      <c r="K60" s="114"/>
      <c r="L60" s="114"/>
      <c r="M60" s="114"/>
      <c r="N60" s="114"/>
      <c r="O60" s="114"/>
      <c r="P60" s="114"/>
      <c r="Q60" s="114"/>
      <c r="R60" s="114"/>
      <c r="S60" s="114"/>
      <c r="T60" s="114"/>
      <c r="U60" s="114"/>
      <c r="V60" s="114"/>
      <c r="W60" s="114"/>
      <c r="X60" s="114"/>
      <c r="Y60" s="114"/>
      <c r="Z60" s="114"/>
      <c r="AB60" s="398"/>
      <c r="AC60" s="399"/>
      <c r="AD60" s="400"/>
    </row>
    <row r="61" spans="1:44" ht="4.95" customHeight="1">
      <c r="A61" s="1074"/>
      <c r="B61" s="1477"/>
      <c r="C61" s="1267"/>
      <c r="D61" s="1478"/>
      <c r="E61" s="1084"/>
      <c r="G61" s="114"/>
      <c r="H61" s="114"/>
      <c r="I61" s="114"/>
      <c r="J61" s="114"/>
      <c r="K61" s="114"/>
      <c r="L61" s="114"/>
      <c r="M61" s="114"/>
      <c r="N61" s="114"/>
      <c r="O61" s="114"/>
      <c r="P61" s="114"/>
      <c r="Q61" s="114"/>
      <c r="R61" s="114"/>
      <c r="S61" s="114"/>
      <c r="T61" s="114"/>
      <c r="U61" s="114"/>
      <c r="V61" s="114"/>
      <c r="W61" s="114"/>
      <c r="X61" s="114"/>
      <c r="Y61" s="114"/>
      <c r="Z61" s="114"/>
      <c r="AA61" s="114"/>
      <c r="AB61" s="398"/>
      <c r="AC61" s="399"/>
      <c r="AD61" s="400"/>
      <c r="AF61" s="72"/>
      <c r="AR61" s="73"/>
    </row>
    <row r="62" spans="1:44" ht="13.5" customHeight="1">
      <c r="A62" s="1074"/>
      <c r="B62" s="72"/>
      <c r="C62" s="1267"/>
      <c r="D62" s="156"/>
      <c r="E62" s="1084"/>
      <c r="G62" s="1075" t="s">
        <v>49</v>
      </c>
      <c r="H62" s="1075"/>
      <c r="I62" s="1075"/>
      <c r="J62" s="1075"/>
      <c r="K62" s="1075"/>
      <c r="L62" s="1075"/>
      <c r="M62" s="1075"/>
      <c r="N62" s="2213" t="s">
        <v>1300</v>
      </c>
      <c r="O62" s="2213"/>
      <c r="P62" s="2213"/>
      <c r="Q62" s="2213"/>
      <c r="R62" s="2213"/>
      <c r="S62" s="2213"/>
      <c r="T62" s="2213"/>
      <c r="U62" s="2213"/>
      <c r="V62" s="2213"/>
      <c r="AA62" s="73"/>
      <c r="AB62" s="1456" t="s">
        <v>90</v>
      </c>
      <c r="AC62" s="1457"/>
      <c r="AD62" s="1458"/>
      <c r="AF62" s="391"/>
      <c r="AG62" s="265"/>
      <c r="AH62" s="265"/>
      <c r="AI62" s="265"/>
      <c r="AR62" s="73"/>
    </row>
    <row r="63" spans="1:44" ht="13.5" customHeight="1">
      <c r="A63" s="1074"/>
      <c r="B63" s="72"/>
      <c r="C63" s="1267"/>
      <c r="D63" s="156"/>
      <c r="E63" s="1084"/>
      <c r="G63" s="1075"/>
      <c r="H63" s="1075"/>
      <c r="I63" s="1075"/>
      <c r="J63" s="1075"/>
      <c r="K63" s="1075"/>
      <c r="L63" s="1075"/>
      <c r="M63" s="1075"/>
      <c r="N63" s="2213"/>
      <c r="O63" s="2213"/>
      <c r="P63" s="2213"/>
      <c r="Q63" s="2213"/>
      <c r="R63" s="2213"/>
      <c r="S63" s="2213"/>
      <c r="T63" s="2213"/>
      <c r="U63" s="2213"/>
      <c r="V63" s="2213"/>
      <c r="AA63" s="73"/>
      <c r="AB63" s="1456"/>
      <c r="AC63" s="1457"/>
      <c r="AD63" s="1458"/>
      <c r="AF63" s="72"/>
      <c r="AR63" s="73"/>
    </row>
    <row r="64" spans="1:44" ht="13.5" customHeight="1">
      <c r="A64" s="1074"/>
      <c r="B64" s="72"/>
      <c r="C64" s="73"/>
      <c r="D64" s="156"/>
      <c r="E64" s="1084"/>
      <c r="G64" s="199"/>
      <c r="H64" s="199"/>
      <c r="I64" s="199"/>
      <c r="J64" s="199"/>
      <c r="K64" s="199"/>
      <c r="L64" s="199"/>
      <c r="M64" s="199"/>
      <c r="N64" s="134"/>
      <c r="O64" s="134"/>
      <c r="P64" s="134"/>
      <c r="Q64" s="134"/>
      <c r="R64" s="134"/>
      <c r="S64" s="134"/>
      <c r="T64" s="134"/>
      <c r="U64" s="134"/>
      <c r="V64" s="134"/>
      <c r="AA64" s="73"/>
      <c r="AB64" s="398"/>
      <c r="AC64" s="399"/>
      <c r="AD64" s="400"/>
      <c r="AF64" s="72"/>
      <c r="AR64" s="73"/>
    </row>
    <row r="65" spans="1:44" ht="13.5" customHeight="1">
      <c r="A65" s="1074"/>
      <c r="B65" s="1477"/>
      <c r="C65" s="411"/>
      <c r="D65" s="271"/>
      <c r="E65" s="1084"/>
      <c r="G65" s="1" t="s">
        <v>450</v>
      </c>
      <c r="AA65" s="73"/>
      <c r="AB65" s="1456"/>
      <c r="AC65" s="1457"/>
      <c r="AD65" s="1458"/>
      <c r="AF65" s="391"/>
      <c r="AG65" s="265"/>
      <c r="AH65" s="265"/>
      <c r="AI65" s="265"/>
      <c r="AR65" s="73"/>
    </row>
    <row r="66" spans="1:44" ht="13.5" customHeight="1">
      <c r="A66" s="172"/>
      <c r="B66" s="1477"/>
      <c r="C66" s="411"/>
      <c r="D66" s="271"/>
      <c r="E66" s="1084"/>
      <c r="G66" s="1050" t="s">
        <v>451</v>
      </c>
      <c r="H66" s="1051"/>
      <c r="I66" s="1051"/>
      <c r="J66" s="1051"/>
      <c r="K66" s="1051"/>
      <c r="L66" s="1051"/>
      <c r="M66" s="1051"/>
      <c r="N66" s="1051"/>
      <c r="O66" s="1051"/>
      <c r="P66" s="1051"/>
      <c r="Q66" s="1188"/>
      <c r="R66" s="1145" t="s">
        <v>452</v>
      </c>
      <c r="S66" s="1145"/>
      <c r="T66" s="1145"/>
      <c r="U66" s="1145"/>
      <c r="V66" s="1145"/>
      <c r="W66" s="1050" t="s">
        <v>453</v>
      </c>
      <c r="X66" s="1051"/>
      <c r="Y66" s="1051"/>
      <c r="Z66" s="1188"/>
      <c r="AA66" s="73"/>
      <c r="AB66" s="1456"/>
      <c r="AC66" s="1457"/>
      <c r="AD66" s="1458"/>
      <c r="AF66" s="72"/>
      <c r="AR66" s="73"/>
    </row>
    <row r="67" spans="1:44" ht="13.5" customHeight="1">
      <c r="A67" s="172"/>
      <c r="B67" s="1477"/>
      <c r="C67" s="411"/>
      <c r="D67" s="271"/>
      <c r="E67" s="1084"/>
      <c r="G67" s="1337" t="s">
        <v>1301</v>
      </c>
      <c r="H67" s="1338"/>
      <c r="I67" s="1338"/>
      <c r="J67" s="1338"/>
      <c r="K67" s="1338"/>
      <c r="L67" s="1338"/>
      <c r="M67" s="1338"/>
      <c r="N67" s="1338"/>
      <c r="O67" s="1338"/>
      <c r="P67" s="1338"/>
      <c r="Q67" s="1338"/>
      <c r="R67" s="1771" t="s">
        <v>1302</v>
      </c>
      <c r="S67" s="1771"/>
      <c r="T67" s="1771"/>
      <c r="U67" s="1771"/>
      <c r="V67" s="1771"/>
      <c r="W67" s="1350" t="s">
        <v>456</v>
      </c>
      <c r="X67" s="1351"/>
      <c r="Y67" s="1351"/>
      <c r="Z67" s="1352"/>
      <c r="AA67" s="73"/>
      <c r="AB67" s="412"/>
      <c r="AC67" s="413"/>
      <c r="AD67" s="414"/>
      <c r="AF67" s="72"/>
      <c r="AR67" s="73"/>
    </row>
    <row r="68" spans="1:44" ht="13.5" customHeight="1">
      <c r="A68" s="80"/>
      <c r="B68" s="78"/>
      <c r="C68" s="411"/>
      <c r="D68" s="271"/>
      <c r="E68" s="1084"/>
      <c r="G68" s="1337" t="s">
        <v>1303</v>
      </c>
      <c r="H68" s="1338"/>
      <c r="I68" s="1338"/>
      <c r="J68" s="1338"/>
      <c r="K68" s="1338"/>
      <c r="L68" s="1338"/>
      <c r="M68" s="1338"/>
      <c r="N68" s="1338"/>
      <c r="O68" s="1338"/>
      <c r="P68" s="1338"/>
      <c r="Q68" s="1338"/>
      <c r="R68" s="1771" t="s">
        <v>1304</v>
      </c>
      <c r="S68" s="1771"/>
      <c r="T68" s="1771"/>
      <c r="U68" s="1771"/>
      <c r="V68" s="1771"/>
      <c r="W68" s="1350" t="s">
        <v>456</v>
      </c>
      <c r="X68" s="1351"/>
      <c r="Y68" s="1351"/>
      <c r="Z68" s="1352"/>
      <c r="AA68" s="73"/>
      <c r="AB68" s="1456"/>
      <c r="AC68" s="1457"/>
      <c r="AD68" s="1458"/>
      <c r="AF68" s="391"/>
      <c r="AG68" s="265"/>
      <c r="AH68" s="265"/>
      <c r="AI68" s="265"/>
      <c r="AR68" s="73"/>
    </row>
    <row r="69" spans="1:44" ht="13.5" customHeight="1">
      <c r="A69" s="172"/>
      <c r="B69" s="78"/>
      <c r="C69" s="411"/>
      <c r="D69" s="271"/>
      <c r="E69" s="80"/>
      <c r="G69" s="1337" t="s">
        <v>1305</v>
      </c>
      <c r="H69" s="1338"/>
      <c r="I69" s="1338"/>
      <c r="J69" s="1338"/>
      <c r="K69" s="1338"/>
      <c r="L69" s="1338"/>
      <c r="M69" s="1338"/>
      <c r="N69" s="1338"/>
      <c r="O69" s="1338"/>
      <c r="P69" s="1338"/>
      <c r="Q69" s="1338"/>
      <c r="R69" s="1771" t="s">
        <v>1306</v>
      </c>
      <c r="S69" s="1771"/>
      <c r="T69" s="1771"/>
      <c r="U69" s="1771"/>
      <c r="V69" s="1771"/>
      <c r="W69" s="1350" t="s">
        <v>456</v>
      </c>
      <c r="X69" s="1351"/>
      <c r="Y69" s="1351"/>
      <c r="Z69" s="1352"/>
      <c r="AA69" s="73"/>
      <c r="AB69" s="1456"/>
      <c r="AC69" s="1457"/>
      <c r="AD69" s="1458"/>
      <c r="AF69" s="72"/>
      <c r="AR69" s="73"/>
    </row>
    <row r="70" spans="1:44" ht="13.5" customHeight="1">
      <c r="A70" s="172"/>
      <c r="B70" s="78"/>
      <c r="C70" s="411"/>
      <c r="D70" s="271"/>
      <c r="E70" s="80"/>
      <c r="G70" s="1337" t="s">
        <v>1307</v>
      </c>
      <c r="H70" s="1338"/>
      <c r="I70" s="1338"/>
      <c r="J70" s="1338"/>
      <c r="K70" s="1338"/>
      <c r="L70" s="1338"/>
      <c r="M70" s="1338"/>
      <c r="N70" s="1338"/>
      <c r="O70" s="1338"/>
      <c r="P70" s="1338"/>
      <c r="Q70" s="1541"/>
      <c r="R70" s="1771" t="s">
        <v>1308</v>
      </c>
      <c r="S70" s="1771"/>
      <c r="T70" s="1771"/>
      <c r="U70" s="1771"/>
      <c r="V70" s="1771"/>
      <c r="W70" s="1350" t="s">
        <v>456</v>
      </c>
      <c r="X70" s="1351"/>
      <c r="Y70" s="1351"/>
      <c r="Z70" s="1352"/>
      <c r="AA70" s="73"/>
      <c r="AB70" s="398"/>
      <c r="AC70" s="399"/>
      <c r="AD70" s="400"/>
      <c r="AF70" s="72"/>
      <c r="AR70" s="73"/>
    </row>
    <row r="71" spans="1:44" ht="13.5" customHeight="1">
      <c r="A71" s="172"/>
      <c r="B71" s="78"/>
      <c r="C71" s="411"/>
      <c r="D71" s="271"/>
      <c r="E71" s="80"/>
      <c r="G71" s="1337" t="s">
        <v>1309</v>
      </c>
      <c r="H71" s="1338"/>
      <c r="I71" s="1338"/>
      <c r="J71" s="1338"/>
      <c r="K71" s="1338"/>
      <c r="L71" s="1338"/>
      <c r="M71" s="1338"/>
      <c r="N71" s="1338"/>
      <c r="O71" s="1338"/>
      <c r="P71" s="1338"/>
      <c r="Q71" s="1541"/>
      <c r="R71" s="1771" t="s">
        <v>398</v>
      </c>
      <c r="S71" s="1771"/>
      <c r="T71" s="1771"/>
      <c r="U71" s="1771"/>
      <c r="V71" s="1771"/>
      <c r="W71" s="1350" t="s">
        <v>456</v>
      </c>
      <c r="X71" s="1351"/>
      <c r="Y71" s="1351"/>
      <c r="Z71" s="1352"/>
      <c r="AA71" s="73"/>
      <c r="AB71" s="398"/>
      <c r="AC71" s="399"/>
      <c r="AD71" s="400"/>
      <c r="AF71" s="72"/>
      <c r="AR71" s="73"/>
    </row>
    <row r="72" spans="1:44" ht="13.5" customHeight="1">
      <c r="A72" s="172"/>
      <c r="B72" s="78"/>
      <c r="C72" s="411"/>
      <c r="D72" s="271"/>
      <c r="E72" s="80"/>
      <c r="G72" s="1337" t="s">
        <v>1310</v>
      </c>
      <c r="H72" s="1338"/>
      <c r="I72" s="1338"/>
      <c r="J72" s="1338"/>
      <c r="K72" s="1338"/>
      <c r="L72" s="1338"/>
      <c r="M72" s="1338"/>
      <c r="N72" s="1338"/>
      <c r="O72" s="1338"/>
      <c r="P72" s="1338"/>
      <c r="Q72" s="1541"/>
      <c r="R72" s="1771" t="s">
        <v>1311</v>
      </c>
      <c r="S72" s="1771"/>
      <c r="T72" s="1771"/>
      <c r="U72" s="1771"/>
      <c r="V72" s="1771"/>
      <c r="W72" s="1430" t="s">
        <v>1312</v>
      </c>
      <c r="X72" s="1431"/>
      <c r="Y72" s="1431"/>
      <c r="Z72" s="1432"/>
      <c r="AA72" s="73"/>
      <c r="AB72" s="398"/>
      <c r="AC72" s="399"/>
      <c r="AD72" s="400"/>
      <c r="AF72" s="72"/>
      <c r="AR72" s="73"/>
    </row>
    <row r="73" spans="1:44" ht="13.5" customHeight="1">
      <c r="A73" s="172"/>
      <c r="B73" s="78"/>
      <c r="C73" s="411"/>
      <c r="D73" s="271"/>
      <c r="E73" s="80"/>
      <c r="G73" s="1337" t="s">
        <v>1313</v>
      </c>
      <c r="H73" s="1338"/>
      <c r="I73" s="1338"/>
      <c r="J73" s="1338"/>
      <c r="K73" s="1338"/>
      <c r="L73" s="1338"/>
      <c r="M73" s="1338"/>
      <c r="N73" s="1338"/>
      <c r="O73" s="1338"/>
      <c r="P73" s="1338"/>
      <c r="Q73" s="1541"/>
      <c r="R73" s="1771" t="s">
        <v>1304</v>
      </c>
      <c r="S73" s="1771"/>
      <c r="T73" s="1771"/>
      <c r="U73" s="1771"/>
      <c r="V73" s="1771"/>
      <c r="W73" s="1430" t="s">
        <v>1312</v>
      </c>
      <c r="X73" s="1431"/>
      <c r="Y73" s="1431"/>
      <c r="Z73" s="1432"/>
      <c r="AA73" s="73"/>
      <c r="AB73" s="398"/>
      <c r="AC73" s="399"/>
      <c r="AD73" s="400"/>
      <c r="AF73" s="72"/>
      <c r="AR73" s="73"/>
    </row>
    <row r="74" spans="1:44" ht="13.5" customHeight="1">
      <c r="A74" s="172"/>
      <c r="B74" s="78"/>
      <c r="C74" s="411"/>
      <c r="D74" s="271"/>
      <c r="E74" s="80"/>
      <c r="G74" s="1337" t="s">
        <v>1314</v>
      </c>
      <c r="H74" s="1338"/>
      <c r="I74" s="1338"/>
      <c r="J74" s="1338"/>
      <c r="K74" s="1338"/>
      <c r="L74" s="1338"/>
      <c r="M74" s="1338"/>
      <c r="N74" s="1338"/>
      <c r="O74" s="1338"/>
      <c r="P74" s="1338"/>
      <c r="Q74" s="1541"/>
      <c r="R74" s="1771" t="s">
        <v>1306</v>
      </c>
      <c r="S74" s="1771"/>
      <c r="T74" s="1771"/>
      <c r="U74" s="1771"/>
      <c r="V74" s="1771"/>
      <c r="W74" s="1430" t="s">
        <v>1312</v>
      </c>
      <c r="X74" s="1431"/>
      <c r="Y74" s="1431"/>
      <c r="Z74" s="1432"/>
      <c r="AA74" s="73"/>
      <c r="AB74" s="398"/>
      <c r="AC74" s="399"/>
      <c r="AD74" s="400"/>
      <c r="AF74" s="72"/>
      <c r="AR74" s="73"/>
    </row>
    <row r="75" spans="1:44" ht="13.5" customHeight="1">
      <c r="A75" s="172"/>
      <c r="B75" s="78"/>
      <c r="C75" s="411"/>
      <c r="D75" s="271"/>
      <c r="E75" s="80"/>
      <c r="G75" s="1337" t="s">
        <v>1315</v>
      </c>
      <c r="H75" s="1338"/>
      <c r="I75" s="1338"/>
      <c r="J75" s="1338"/>
      <c r="K75" s="1338"/>
      <c r="L75" s="1338"/>
      <c r="M75" s="1338"/>
      <c r="N75" s="1338"/>
      <c r="O75" s="1338"/>
      <c r="P75" s="1338"/>
      <c r="Q75" s="1338"/>
      <c r="R75" s="1771" t="s">
        <v>1316</v>
      </c>
      <c r="S75" s="1771"/>
      <c r="T75" s="1771"/>
      <c r="U75" s="1771"/>
      <c r="V75" s="1771"/>
      <c r="W75" s="1430" t="s">
        <v>1312</v>
      </c>
      <c r="X75" s="1431"/>
      <c r="Y75" s="1431"/>
      <c r="Z75" s="1432"/>
      <c r="AA75" s="73"/>
      <c r="AB75" s="398"/>
      <c r="AC75" s="399"/>
      <c r="AD75" s="400"/>
      <c r="AF75" s="72"/>
      <c r="AR75" s="73"/>
    </row>
    <row r="76" spans="1:44" ht="6.6" customHeight="1">
      <c r="A76" s="80"/>
      <c r="B76" s="320"/>
      <c r="C76" s="371"/>
      <c r="D76" s="271"/>
      <c r="E76" s="84"/>
      <c r="G76" s="114"/>
      <c r="H76" s="114"/>
      <c r="I76" s="114"/>
      <c r="J76" s="114"/>
      <c r="K76" s="114"/>
      <c r="L76" s="114"/>
      <c r="M76" s="114"/>
      <c r="N76" s="114"/>
      <c r="O76" s="114"/>
      <c r="P76" s="114"/>
      <c r="Q76" s="114"/>
      <c r="R76" s="114"/>
      <c r="S76" s="114"/>
      <c r="T76" s="114"/>
      <c r="U76" s="114"/>
      <c r="V76" s="114"/>
      <c r="W76" s="114"/>
      <c r="X76" s="114"/>
      <c r="Y76" s="114"/>
      <c r="Z76" s="114"/>
      <c r="AB76" s="398"/>
      <c r="AC76" s="399"/>
      <c r="AD76" s="400"/>
    </row>
    <row r="77" spans="1:44" ht="6.6" customHeight="1">
      <c r="A77" s="80"/>
      <c r="B77" s="320"/>
      <c r="C77" s="371"/>
      <c r="D77" s="271"/>
      <c r="E77" s="84"/>
      <c r="G77" s="114"/>
      <c r="H77" s="114"/>
      <c r="I77" s="114"/>
      <c r="J77" s="114"/>
      <c r="K77" s="114"/>
      <c r="L77" s="114"/>
      <c r="M77" s="114"/>
      <c r="N77" s="114"/>
      <c r="O77" s="114"/>
      <c r="P77" s="114"/>
      <c r="Q77" s="114"/>
      <c r="R77" s="114"/>
      <c r="S77" s="114"/>
      <c r="T77" s="114"/>
      <c r="U77" s="114"/>
      <c r="V77" s="114"/>
      <c r="W77" s="114"/>
      <c r="X77" s="114"/>
      <c r="Y77" s="114"/>
      <c r="Z77" s="114"/>
      <c r="AA77" s="114"/>
      <c r="AB77" s="398"/>
      <c r="AC77" s="399"/>
      <c r="AD77" s="400"/>
      <c r="AF77" s="72"/>
      <c r="AR77" s="73"/>
    </row>
    <row r="78" spans="1:44" ht="13.5" customHeight="1">
      <c r="A78" s="1074" t="s">
        <v>1317</v>
      </c>
      <c r="B78" s="1477">
        <v>4</v>
      </c>
      <c r="C78" s="1267" t="s">
        <v>1318</v>
      </c>
      <c r="D78" s="1478" t="s">
        <v>409</v>
      </c>
      <c r="E78" s="1084" t="s">
        <v>1319</v>
      </c>
      <c r="F78" s="1" t="s">
        <v>1320</v>
      </c>
      <c r="G78" s="114"/>
      <c r="H78" s="114"/>
      <c r="I78" s="114"/>
      <c r="J78" s="114"/>
      <c r="K78" s="114"/>
      <c r="L78" s="114"/>
      <c r="M78" s="114"/>
      <c r="N78" s="114"/>
      <c r="O78" s="114"/>
      <c r="P78" s="114"/>
      <c r="Q78" s="114"/>
      <c r="R78" s="114"/>
      <c r="S78" s="114"/>
      <c r="T78" s="114"/>
      <c r="U78" s="114"/>
      <c r="V78" s="114"/>
      <c r="W78" s="114"/>
      <c r="X78" s="114"/>
      <c r="Y78" s="114"/>
      <c r="Z78" s="114"/>
      <c r="AA78" s="114"/>
      <c r="AB78" s="398"/>
      <c r="AC78" s="399"/>
      <c r="AD78" s="400"/>
      <c r="AF78" s="72"/>
      <c r="AR78" s="73"/>
    </row>
    <row r="79" spans="1:44" ht="4.95" customHeight="1">
      <c r="A79" s="1074"/>
      <c r="B79" s="1477"/>
      <c r="C79" s="1267"/>
      <c r="D79" s="1478"/>
      <c r="E79" s="1084"/>
      <c r="G79" s="114"/>
      <c r="H79" s="114"/>
      <c r="I79" s="114"/>
      <c r="J79" s="114"/>
      <c r="K79" s="114"/>
      <c r="L79" s="114"/>
      <c r="M79" s="114"/>
      <c r="N79" s="114"/>
      <c r="O79" s="114"/>
      <c r="P79" s="114"/>
      <c r="Q79" s="114"/>
      <c r="R79" s="114"/>
      <c r="S79" s="114"/>
      <c r="T79" s="114"/>
      <c r="U79" s="114"/>
      <c r="V79" s="114"/>
      <c r="W79" s="114"/>
      <c r="X79" s="114"/>
      <c r="Y79" s="114"/>
      <c r="Z79" s="114"/>
      <c r="AA79" s="114"/>
      <c r="AB79" s="398"/>
      <c r="AC79" s="399"/>
      <c r="AD79" s="400"/>
      <c r="AF79" s="72"/>
      <c r="AR79" s="73"/>
    </row>
    <row r="80" spans="1:44" ht="13.5" customHeight="1">
      <c r="A80" s="1074"/>
      <c r="B80" s="1477"/>
      <c r="C80" s="1267"/>
      <c r="D80" s="1478"/>
      <c r="E80" s="1084"/>
      <c r="G80" s="1075" t="s">
        <v>49</v>
      </c>
      <c r="H80" s="1075"/>
      <c r="I80" s="1075"/>
      <c r="J80" s="1075"/>
      <c r="K80" s="1075"/>
      <c r="L80" s="1075"/>
      <c r="M80" s="1075"/>
      <c r="N80" s="1268" t="s">
        <v>1321</v>
      </c>
      <c r="O80" s="1268"/>
      <c r="P80" s="1268"/>
      <c r="Q80" s="1268"/>
      <c r="R80" s="1268"/>
      <c r="S80" s="1268"/>
      <c r="T80" s="1268"/>
      <c r="U80" s="1268"/>
      <c r="V80" s="1268"/>
      <c r="AA80" s="73"/>
      <c r="AB80" s="1456" t="s">
        <v>90</v>
      </c>
      <c r="AC80" s="1457"/>
      <c r="AD80" s="1458"/>
      <c r="AF80" s="391"/>
      <c r="AG80" s="265"/>
      <c r="AH80" s="265"/>
      <c r="AI80" s="265"/>
      <c r="AR80" s="73"/>
    </row>
    <row r="81" spans="1:49" ht="13.5" customHeight="1">
      <c r="A81" s="1074"/>
      <c r="B81" s="1477"/>
      <c r="C81" s="1267"/>
      <c r="D81" s="1478"/>
      <c r="E81" s="1084"/>
      <c r="G81" s="1075"/>
      <c r="H81" s="1075"/>
      <c r="I81" s="1075"/>
      <c r="J81" s="1075"/>
      <c r="K81" s="1075"/>
      <c r="L81" s="1075"/>
      <c r="M81" s="1075"/>
      <c r="N81" s="1268"/>
      <c r="O81" s="1268"/>
      <c r="P81" s="1268"/>
      <c r="Q81" s="1268"/>
      <c r="R81" s="1268"/>
      <c r="S81" s="1268"/>
      <c r="T81" s="1268"/>
      <c r="U81" s="1268"/>
      <c r="V81" s="1268"/>
      <c r="AA81" s="73"/>
      <c r="AB81" s="1456"/>
      <c r="AC81" s="1457"/>
      <c r="AD81" s="1458"/>
      <c r="AF81" s="72"/>
      <c r="AR81" s="73"/>
    </row>
    <row r="82" spans="1:49" ht="13.5" customHeight="1">
      <c r="A82" s="1074"/>
      <c r="B82" s="1477"/>
      <c r="C82" s="1267"/>
      <c r="D82" s="1478"/>
      <c r="E82" s="1084"/>
      <c r="AB82" s="1456"/>
      <c r="AC82" s="1457"/>
      <c r="AD82" s="1458"/>
      <c r="AF82" s="72"/>
      <c r="AR82" s="73"/>
    </row>
    <row r="83" spans="1:49" ht="13.5" customHeight="1">
      <c r="A83" s="1074"/>
      <c r="B83" s="1477"/>
      <c r="C83" s="1267"/>
      <c r="D83" s="1478"/>
      <c r="E83" s="1084"/>
      <c r="G83" s="1050" t="s">
        <v>483</v>
      </c>
      <c r="H83" s="1051"/>
      <c r="I83" s="1051"/>
      <c r="J83" s="1051"/>
      <c r="K83" s="1051"/>
      <c r="L83" s="1051"/>
      <c r="M83" s="1051"/>
      <c r="N83" s="1051"/>
      <c r="O83" s="1188"/>
      <c r="P83" s="1145" t="s">
        <v>484</v>
      </c>
      <c r="Q83" s="1145"/>
      <c r="R83" s="1145"/>
      <c r="S83" s="1145"/>
      <c r="T83" s="1145"/>
      <c r="U83" s="1145"/>
      <c r="V83" s="1145"/>
      <c r="W83" s="305"/>
      <c r="X83" s="114"/>
      <c r="Y83" s="114"/>
      <c r="Z83" s="114"/>
      <c r="AB83" s="1456"/>
      <c r="AC83" s="1457"/>
      <c r="AD83" s="1458"/>
      <c r="AF83" s="72"/>
      <c r="AR83" s="73"/>
    </row>
    <row r="84" spans="1:49" ht="13.5" customHeight="1">
      <c r="A84" s="1074"/>
      <c r="B84" s="1477"/>
      <c r="C84" s="1267"/>
      <c r="D84" s="1478"/>
      <c r="E84" s="1084"/>
      <c r="G84" s="1337" t="s">
        <v>485</v>
      </c>
      <c r="H84" s="1338"/>
      <c r="I84" s="1338"/>
      <c r="J84" s="1338"/>
      <c r="K84" s="1338"/>
      <c r="L84" s="1338"/>
      <c r="M84" s="1338"/>
      <c r="N84" s="1338"/>
      <c r="O84" s="1541"/>
      <c r="P84" s="1129" t="s">
        <v>98</v>
      </c>
      <c r="Q84" s="1129"/>
      <c r="R84" s="1129"/>
      <c r="S84" s="1129"/>
      <c r="T84" s="1129"/>
      <c r="U84" s="1129"/>
      <c r="V84" s="1129"/>
      <c r="W84" s="305"/>
      <c r="AB84" s="1456"/>
      <c r="AC84" s="1457"/>
      <c r="AD84" s="1458"/>
      <c r="AF84" s="72"/>
      <c r="AR84" s="73"/>
    </row>
    <row r="85" spans="1:49" ht="13.5" customHeight="1">
      <c r="A85" s="1074"/>
      <c r="B85" s="1477"/>
      <c r="C85" s="1267"/>
      <c r="D85" s="1478"/>
      <c r="E85" s="1084"/>
      <c r="G85" s="1337" t="s">
        <v>486</v>
      </c>
      <c r="H85" s="1338"/>
      <c r="I85" s="1338"/>
      <c r="J85" s="1338"/>
      <c r="K85" s="1338"/>
      <c r="L85" s="1338"/>
      <c r="M85" s="1338"/>
      <c r="N85" s="1338"/>
      <c r="O85" s="1541"/>
      <c r="P85" s="1129" t="s">
        <v>487</v>
      </c>
      <c r="Q85" s="1129"/>
      <c r="R85" s="1129"/>
      <c r="S85" s="1129"/>
      <c r="T85" s="1129"/>
      <c r="U85" s="1129"/>
      <c r="V85" s="1129"/>
      <c r="W85" s="305"/>
      <c r="AB85" s="1456"/>
      <c r="AC85" s="1457"/>
      <c r="AD85" s="1458"/>
      <c r="AF85" s="72"/>
      <c r="AR85" s="73"/>
    </row>
    <row r="86" spans="1:49" ht="13.5" customHeight="1">
      <c r="A86" s="1074"/>
      <c r="B86" s="1477"/>
      <c r="C86" s="1267"/>
      <c r="D86" s="1478"/>
      <c r="E86" s="1084"/>
      <c r="G86" s="1337" t="s">
        <v>1322</v>
      </c>
      <c r="H86" s="1338"/>
      <c r="I86" s="1338"/>
      <c r="J86" s="1338"/>
      <c r="K86" s="1338"/>
      <c r="L86" s="1338"/>
      <c r="M86" s="1338"/>
      <c r="N86" s="1338"/>
      <c r="O86" s="1541"/>
      <c r="P86" s="1129" t="s">
        <v>98</v>
      </c>
      <c r="Q86" s="1129"/>
      <c r="R86" s="1129"/>
      <c r="S86" s="1129"/>
      <c r="T86" s="1129"/>
      <c r="U86" s="1129"/>
      <c r="V86" s="1129"/>
      <c r="W86" s="305"/>
      <c r="X86" s="114"/>
      <c r="Y86" s="114"/>
      <c r="Z86" s="114"/>
      <c r="AB86" s="1456"/>
      <c r="AC86" s="1457"/>
      <c r="AD86" s="1458"/>
      <c r="AF86" s="395"/>
      <c r="AG86" s="396"/>
      <c r="AI86" s="121"/>
      <c r="AR86" s="73"/>
    </row>
    <row r="87" spans="1:49" ht="13.5" customHeight="1">
      <c r="A87" s="1074"/>
      <c r="B87" s="1477"/>
      <c r="C87" s="1267"/>
      <c r="D87" s="1478"/>
      <c r="E87" s="1084"/>
      <c r="G87" s="1337" t="s">
        <v>1323</v>
      </c>
      <c r="H87" s="1338"/>
      <c r="I87" s="1338"/>
      <c r="J87" s="1338"/>
      <c r="K87" s="1338"/>
      <c r="L87" s="1338"/>
      <c r="M87" s="1338"/>
      <c r="N87" s="1338"/>
      <c r="O87" s="1541"/>
      <c r="P87" s="1129" t="s">
        <v>98</v>
      </c>
      <c r="Q87" s="1129"/>
      <c r="R87" s="1129"/>
      <c r="S87" s="1129"/>
      <c r="T87" s="1129"/>
      <c r="U87" s="1129"/>
      <c r="V87" s="1129"/>
      <c r="W87" s="305"/>
      <c r="AB87" s="1456"/>
      <c r="AC87" s="1457"/>
      <c r="AD87" s="1458"/>
      <c r="AF87" s="392"/>
      <c r="AG87" s="393"/>
      <c r="AH87" s="393"/>
      <c r="AI87" s="393"/>
      <c r="AJ87" s="393"/>
      <c r="AK87" s="393"/>
      <c r="AL87" s="393"/>
      <c r="AM87" s="393"/>
      <c r="AN87" s="393"/>
      <c r="AO87" s="393"/>
      <c r="AP87" s="56"/>
      <c r="AQ87" s="393"/>
      <c r="AR87" s="394"/>
    </row>
    <row r="88" spans="1:49" ht="13.5" customHeight="1">
      <c r="A88" s="1074"/>
      <c r="B88" s="1477"/>
      <c r="C88" s="1267"/>
      <c r="D88" s="1478"/>
      <c r="E88" s="1084"/>
      <c r="G88" s="1542" t="s">
        <v>1324</v>
      </c>
      <c r="H88" s="1277"/>
      <c r="I88" s="1277"/>
      <c r="J88" s="1277"/>
      <c r="K88" s="1277"/>
      <c r="L88" s="1277"/>
      <c r="M88" s="1277"/>
      <c r="N88" s="1277"/>
      <c r="O88" s="1543"/>
      <c r="P88" s="1129" t="s">
        <v>487</v>
      </c>
      <c r="Q88" s="1129"/>
      <c r="R88" s="1129"/>
      <c r="S88" s="1129"/>
      <c r="T88" s="1129"/>
      <c r="U88" s="1129"/>
      <c r="V88" s="1129"/>
      <c r="W88" s="305"/>
      <c r="AB88" s="1456"/>
      <c r="AC88" s="1457"/>
      <c r="AD88" s="1458"/>
    </row>
    <row r="89" spans="1:49" ht="13.5" customHeight="1">
      <c r="A89" s="80"/>
      <c r="B89" s="320"/>
      <c r="C89" s="371"/>
      <c r="D89" s="271"/>
      <c r="E89" s="1084"/>
      <c r="G89" s="1544"/>
      <c r="H89" s="1545"/>
      <c r="I89" s="1545"/>
      <c r="J89" s="1545"/>
      <c r="K89" s="1545"/>
      <c r="L89" s="1545"/>
      <c r="M89" s="1545"/>
      <c r="N89" s="1545"/>
      <c r="O89" s="1546"/>
      <c r="P89" s="1129"/>
      <c r="Q89" s="1129"/>
      <c r="R89" s="1129"/>
      <c r="S89" s="1129"/>
      <c r="T89" s="1129"/>
      <c r="U89" s="1129"/>
      <c r="V89" s="1129"/>
      <c r="W89" s="305"/>
      <c r="AB89" s="1456"/>
      <c r="AC89" s="1457"/>
      <c r="AD89" s="1458"/>
    </row>
    <row r="90" spans="1:49" ht="13.5" customHeight="1">
      <c r="A90" s="80"/>
      <c r="B90" s="320"/>
      <c r="C90" s="371"/>
      <c r="D90" s="271"/>
      <c r="E90" s="1084"/>
      <c r="G90" s="310"/>
      <c r="H90" s="310"/>
      <c r="I90" s="310"/>
      <c r="J90" s="310"/>
      <c r="K90" s="310"/>
      <c r="L90" s="310"/>
      <c r="M90" s="310"/>
      <c r="N90" s="310"/>
      <c r="O90" s="310"/>
      <c r="P90" s="310"/>
      <c r="Q90" s="310"/>
      <c r="R90" s="55"/>
      <c r="S90" s="310"/>
      <c r="T90" s="310"/>
      <c r="U90" s="314"/>
      <c r="V90" s="310"/>
      <c r="W90" s="310"/>
      <c r="X90" s="310"/>
      <c r="Y90" s="310"/>
      <c r="Z90" s="310"/>
      <c r="AB90" s="1456"/>
      <c r="AC90" s="1457"/>
      <c r="AD90" s="1458"/>
    </row>
    <row r="91" spans="1:49" ht="13.5" customHeight="1">
      <c r="A91" s="780"/>
      <c r="B91" s="95"/>
      <c r="C91" s="96"/>
      <c r="D91" s="366"/>
      <c r="E91" s="780"/>
      <c r="F91" s="56"/>
      <c r="G91" s="144"/>
      <c r="H91" s="144"/>
      <c r="I91" s="144"/>
      <c r="J91" s="144"/>
      <c r="K91" s="144"/>
      <c r="L91" s="144"/>
      <c r="M91" s="144"/>
      <c r="N91" s="144"/>
      <c r="O91" s="144"/>
      <c r="P91" s="144"/>
      <c r="Q91" s="144"/>
      <c r="R91" s="357"/>
      <c r="S91" s="144"/>
      <c r="T91" s="144"/>
      <c r="U91" s="461"/>
      <c r="V91" s="144"/>
      <c r="W91" s="144"/>
      <c r="X91" s="144"/>
      <c r="Y91" s="144"/>
      <c r="Z91" s="144"/>
      <c r="AA91" s="56"/>
      <c r="AB91" s="1870"/>
      <c r="AC91" s="1871"/>
      <c r="AD91" s="1872"/>
    </row>
    <row r="92" spans="1:49" customFormat="1" ht="13.5" customHeight="1">
      <c r="A92" s="80"/>
      <c r="B92" s="85"/>
      <c r="C92" s="55"/>
      <c r="D92" s="376"/>
      <c r="E92" s="84"/>
      <c r="F92" s="1"/>
      <c r="G92" s="482"/>
      <c r="H92" s="482"/>
      <c r="I92" s="482"/>
      <c r="J92" s="482"/>
      <c r="K92" s="482"/>
      <c r="L92" s="9"/>
      <c r="M92" s="310"/>
      <c r="N92" s="310"/>
      <c r="O92" s="310"/>
      <c r="P92" s="310"/>
      <c r="Q92" s="310"/>
      <c r="R92" s="310"/>
      <c r="S92" s="310"/>
      <c r="T92" s="310"/>
      <c r="U92" s="310"/>
      <c r="V92" s="310"/>
      <c r="W92" s="310"/>
      <c r="X92" s="310"/>
      <c r="Y92" s="310"/>
      <c r="Z92" s="310"/>
      <c r="AA92" s="73"/>
      <c r="AB92" s="412"/>
      <c r="AC92" s="413"/>
      <c r="AD92" s="414"/>
      <c r="AE92" s="1"/>
      <c r="AF92" s="1"/>
      <c r="AG92" s="1"/>
      <c r="AH92" s="1"/>
      <c r="AI92" s="1"/>
      <c r="AJ92" s="1"/>
      <c r="AK92" s="1"/>
      <c r="AL92" s="1"/>
      <c r="AM92" s="1"/>
      <c r="AN92" s="1"/>
      <c r="AO92" s="1"/>
      <c r="AP92" s="1"/>
      <c r="AQ92" s="1"/>
      <c r="AR92" s="1"/>
      <c r="AS92" s="1"/>
      <c r="AT92" s="1"/>
      <c r="AU92" s="1"/>
      <c r="AV92" s="1"/>
      <c r="AW92" s="1"/>
    </row>
    <row r="93" spans="1:49" ht="13.5" customHeight="1">
      <c r="A93" s="1074" t="s">
        <v>1325</v>
      </c>
      <c r="B93" s="1477">
        <v>5</v>
      </c>
      <c r="C93" s="1266" t="s">
        <v>649</v>
      </c>
      <c r="D93" s="1273" t="s">
        <v>436</v>
      </c>
      <c r="E93" s="1084" t="s">
        <v>1326</v>
      </c>
      <c r="G93" s="1075" t="s">
        <v>49</v>
      </c>
      <c r="H93" s="1075"/>
      <c r="I93" s="1075"/>
      <c r="J93" s="1075"/>
      <c r="K93" s="1075"/>
      <c r="L93" s="1075"/>
      <c r="M93" s="1075"/>
      <c r="N93" s="1076" t="s">
        <v>148</v>
      </c>
      <c r="O93" s="1076"/>
      <c r="P93" s="1076"/>
      <c r="Q93" s="1076"/>
      <c r="R93" s="1076"/>
      <c r="S93" s="1076"/>
      <c r="T93" s="1076"/>
      <c r="U93" s="1076"/>
      <c r="V93" s="1076"/>
      <c r="W93" s="114"/>
      <c r="X93" s="114"/>
      <c r="Y93" s="114"/>
      <c r="Z93" s="114"/>
      <c r="AA93" s="114"/>
      <c r="AB93" s="1456" t="s">
        <v>90</v>
      </c>
      <c r="AC93" s="1457"/>
      <c r="AD93" s="1458"/>
      <c r="AF93" s="391"/>
      <c r="AG93" s="265"/>
      <c r="AH93" s="265"/>
      <c r="AI93" s="265"/>
      <c r="AR93" s="73"/>
    </row>
    <row r="94" spans="1:49" ht="13.5" customHeight="1">
      <c r="A94" s="1074"/>
      <c r="B94" s="1477"/>
      <c r="C94" s="1266"/>
      <c r="D94" s="1273"/>
      <c r="E94" s="1084"/>
      <c r="G94" s="1075"/>
      <c r="H94" s="1075"/>
      <c r="I94" s="1075"/>
      <c r="J94" s="1075"/>
      <c r="K94" s="1075"/>
      <c r="L94" s="1075"/>
      <c r="M94" s="1075"/>
      <c r="N94" s="1076"/>
      <c r="O94" s="1076"/>
      <c r="P94" s="1076"/>
      <c r="Q94" s="1076"/>
      <c r="R94" s="1076"/>
      <c r="S94" s="1076"/>
      <c r="T94" s="1076"/>
      <c r="U94" s="1076"/>
      <c r="V94" s="1076"/>
      <c r="W94" s="114"/>
      <c r="X94" s="114"/>
      <c r="Y94" s="114"/>
      <c r="Z94" s="114"/>
      <c r="AA94" s="114"/>
      <c r="AB94" s="1456"/>
      <c r="AC94" s="1457"/>
      <c r="AD94" s="1458"/>
      <c r="AF94" s="72"/>
      <c r="AR94" s="73"/>
    </row>
    <row r="95" spans="1:49" ht="13.5" customHeight="1">
      <c r="A95" s="1074"/>
      <c r="B95" s="1477"/>
      <c r="C95" s="1266"/>
      <c r="D95" s="1273"/>
      <c r="E95" s="1084"/>
      <c r="AB95" s="1456"/>
      <c r="AC95" s="1457"/>
      <c r="AD95" s="1458"/>
      <c r="AF95" s="72"/>
      <c r="AR95" s="73"/>
    </row>
    <row r="96" spans="1:49" ht="13.5" customHeight="1">
      <c r="A96" s="1074"/>
      <c r="B96" s="1477"/>
      <c r="C96" s="1266"/>
      <c r="D96" s="1273"/>
      <c r="E96" s="1084"/>
      <c r="G96" s="1480" t="s">
        <v>651</v>
      </c>
      <c r="H96" s="1480"/>
      <c r="I96" s="1480"/>
      <c r="J96" s="1480"/>
      <c r="K96" s="1480"/>
      <c r="L96" s="1480"/>
      <c r="M96" s="1480"/>
      <c r="N96" s="1480"/>
      <c r="O96" s="1480"/>
      <c r="P96" s="1480"/>
      <c r="Q96" s="1480"/>
      <c r="R96" s="1480"/>
      <c r="S96" s="1480"/>
      <c r="T96" s="1764" t="s">
        <v>613</v>
      </c>
      <c r="U96" s="1752"/>
      <c r="V96" s="1752"/>
      <c r="W96" s="1752"/>
      <c r="X96" s="1752"/>
      <c r="Y96" s="1752"/>
      <c r="Z96" s="1753"/>
      <c r="AA96" s="114"/>
      <c r="AB96" s="1456"/>
      <c r="AC96" s="1457"/>
      <c r="AD96" s="1458"/>
      <c r="AF96" s="395"/>
      <c r="AG96" s="396"/>
      <c r="AI96" s="121"/>
      <c r="AR96" s="73"/>
    </row>
    <row r="97" spans="1:44" ht="13.5" customHeight="1">
      <c r="A97" s="1074"/>
      <c r="B97" s="1477"/>
      <c r="C97" s="1266"/>
      <c r="D97" s="1273"/>
      <c r="E97" s="1084"/>
      <c r="G97" s="2208" t="s">
        <v>1327</v>
      </c>
      <c r="H97" s="2208"/>
      <c r="I97" s="2208"/>
      <c r="J97" s="2208"/>
      <c r="K97" s="2208"/>
      <c r="L97" s="2208"/>
      <c r="M97" s="2208"/>
      <c r="N97" s="2208"/>
      <c r="O97" s="2208"/>
      <c r="P97" s="2208"/>
      <c r="Q97" s="2208"/>
      <c r="R97" s="2208"/>
      <c r="S97" s="2208"/>
      <c r="T97" s="2209">
        <v>300</v>
      </c>
      <c r="U97" s="2210"/>
      <c r="V97" s="2210"/>
      <c r="W97" s="2210"/>
      <c r="X97" s="2210"/>
      <c r="Y97" s="2210"/>
      <c r="Z97" s="936" t="s">
        <v>532</v>
      </c>
      <c r="AA97" s="114"/>
      <c r="AB97" s="1456"/>
      <c r="AC97" s="1457"/>
      <c r="AD97" s="1458"/>
      <c r="AF97" s="392"/>
      <c r="AG97" s="393"/>
      <c r="AH97" s="393"/>
      <c r="AI97" s="393"/>
      <c r="AJ97" s="393"/>
      <c r="AK97" s="393"/>
      <c r="AL97" s="393"/>
      <c r="AM97" s="393"/>
      <c r="AN97" s="393"/>
      <c r="AO97" s="393"/>
      <c r="AP97" s="56"/>
      <c r="AQ97" s="393"/>
      <c r="AR97" s="394"/>
    </row>
    <row r="98" spans="1:44" ht="13.5" customHeight="1">
      <c r="A98" s="1074"/>
      <c r="B98" s="1477"/>
      <c r="C98" s="1266"/>
      <c r="D98" s="1273"/>
      <c r="E98" s="1084"/>
      <c r="G98" s="2211"/>
      <c r="H98" s="2211"/>
      <c r="I98" s="2211"/>
      <c r="J98" s="2211"/>
      <c r="K98" s="2211"/>
      <c r="L98" s="2211"/>
      <c r="M98" s="2211"/>
      <c r="N98" s="2211"/>
      <c r="O98" s="2211"/>
      <c r="P98" s="2211"/>
      <c r="Q98" s="2211"/>
      <c r="R98" s="2211"/>
      <c r="S98" s="2211"/>
      <c r="T98" s="1750"/>
      <c r="U98" s="1751"/>
      <c r="V98" s="1751"/>
      <c r="W98" s="1751"/>
      <c r="X98" s="1751"/>
      <c r="Y98" s="1751"/>
      <c r="Z98" s="200" t="s">
        <v>532</v>
      </c>
      <c r="AB98" s="1456"/>
      <c r="AC98" s="1457"/>
      <c r="AD98" s="1458"/>
    </row>
    <row r="99" spans="1:44" ht="13.5" customHeight="1">
      <c r="A99" s="1074"/>
      <c r="B99" s="1477"/>
      <c r="C99" s="1266"/>
      <c r="D99" s="1273"/>
      <c r="E99" s="1084"/>
      <c r="G99" s="2211"/>
      <c r="H99" s="2211"/>
      <c r="I99" s="2211"/>
      <c r="J99" s="2211"/>
      <c r="K99" s="2211"/>
      <c r="L99" s="2211"/>
      <c r="M99" s="2211"/>
      <c r="N99" s="2211"/>
      <c r="O99" s="2211"/>
      <c r="P99" s="2211"/>
      <c r="Q99" s="2211"/>
      <c r="R99" s="2211"/>
      <c r="S99" s="2211"/>
      <c r="T99" s="1750"/>
      <c r="U99" s="1751"/>
      <c r="V99" s="1751"/>
      <c r="W99" s="1751"/>
      <c r="X99" s="1751"/>
      <c r="Y99" s="1751"/>
      <c r="Z99" s="200" t="s">
        <v>532</v>
      </c>
      <c r="AA99" s="73"/>
      <c r="AB99" s="1456"/>
      <c r="AC99" s="1457"/>
      <c r="AD99" s="1458"/>
    </row>
    <row r="100" spans="1:44" ht="13.5" customHeight="1">
      <c r="A100" s="1074"/>
      <c r="B100" s="1477"/>
      <c r="C100" s="1266"/>
      <c r="D100" s="1273"/>
      <c r="E100" s="1084"/>
      <c r="G100" s="2211"/>
      <c r="H100" s="2211"/>
      <c r="I100" s="2211"/>
      <c r="J100" s="2211"/>
      <c r="K100" s="2211"/>
      <c r="L100" s="2211"/>
      <c r="M100" s="2211"/>
      <c r="N100" s="2211"/>
      <c r="O100" s="2211"/>
      <c r="P100" s="2211"/>
      <c r="Q100" s="2211"/>
      <c r="R100" s="2211"/>
      <c r="S100" s="2211"/>
      <c r="T100" s="1750"/>
      <c r="U100" s="1751"/>
      <c r="V100" s="1751"/>
      <c r="W100" s="1751"/>
      <c r="X100" s="1751"/>
      <c r="Y100" s="1751"/>
      <c r="Z100" s="200" t="s">
        <v>532</v>
      </c>
      <c r="AA100" s="73"/>
      <c r="AB100" s="1456"/>
      <c r="AC100" s="1457"/>
      <c r="AD100" s="1458"/>
    </row>
    <row r="101" spans="1:44" ht="13.5" customHeight="1">
      <c r="A101" s="1074"/>
      <c r="B101" s="1477"/>
      <c r="C101" s="1266"/>
      <c r="D101" s="1273"/>
      <c r="E101" s="1084"/>
      <c r="G101" s="937"/>
      <c r="H101" s="937"/>
      <c r="I101" s="937"/>
      <c r="J101" s="937"/>
      <c r="K101" s="937"/>
      <c r="L101" s="937"/>
      <c r="M101" s="937"/>
      <c r="N101" s="937"/>
      <c r="O101" s="937"/>
      <c r="P101" s="937"/>
      <c r="Q101" s="937"/>
      <c r="R101" s="937"/>
      <c r="S101" s="937"/>
      <c r="T101" s="938"/>
      <c r="U101" s="938"/>
      <c r="V101" s="938"/>
      <c r="W101" s="938"/>
      <c r="X101" s="938"/>
      <c r="Y101" s="938"/>
      <c r="Z101" s="114"/>
      <c r="AA101" s="73"/>
      <c r="AB101" s="1456"/>
      <c r="AC101" s="1457"/>
      <c r="AD101" s="1458"/>
    </row>
    <row r="102" spans="1:44" ht="13.5" customHeight="1">
      <c r="A102" s="1074"/>
      <c r="B102" s="1477"/>
      <c r="C102" s="1266"/>
      <c r="D102" s="1273"/>
      <c r="E102" s="1084"/>
      <c r="G102" s="937"/>
      <c r="H102" s="937"/>
      <c r="I102" s="937"/>
      <c r="J102" s="937"/>
      <c r="K102" s="937"/>
      <c r="L102" s="937"/>
      <c r="M102" s="937"/>
      <c r="N102" s="937"/>
      <c r="O102" s="937"/>
      <c r="P102" s="937"/>
      <c r="Q102" s="937"/>
      <c r="R102" s="937"/>
      <c r="S102" s="937"/>
      <c r="T102" s="938"/>
      <c r="U102" s="938"/>
      <c r="V102" s="938"/>
      <c r="W102" s="938"/>
      <c r="X102" s="938"/>
      <c r="Y102" s="938"/>
      <c r="Z102" s="114"/>
      <c r="AA102" s="73"/>
      <c r="AB102" s="1456"/>
      <c r="AC102" s="1457"/>
      <c r="AD102" s="1458"/>
    </row>
    <row r="103" spans="1:44" ht="13.5" customHeight="1">
      <c r="A103" s="1074"/>
      <c r="B103" s="1477"/>
      <c r="C103" s="1266"/>
      <c r="D103" s="1273"/>
      <c r="E103" s="1084"/>
      <c r="G103" s="937"/>
      <c r="H103" s="937"/>
      <c r="I103" s="937"/>
      <c r="J103" s="937"/>
      <c r="K103" s="937"/>
      <c r="L103" s="937"/>
      <c r="M103" s="937"/>
      <c r="N103" s="937"/>
      <c r="O103" s="937"/>
      <c r="P103" s="937"/>
      <c r="Q103" s="937"/>
      <c r="R103" s="937"/>
      <c r="S103" s="937"/>
      <c r="T103" s="938"/>
      <c r="U103" s="938"/>
      <c r="V103" s="938"/>
      <c r="W103" s="938"/>
      <c r="X103" s="938"/>
      <c r="Y103" s="938"/>
      <c r="Z103" s="114"/>
      <c r="AA103" s="73"/>
      <c r="AB103" s="1456"/>
      <c r="AC103" s="1457"/>
      <c r="AD103" s="1458"/>
    </row>
    <row r="104" spans="1:44" ht="13.5" customHeight="1">
      <c r="A104" s="1074"/>
      <c r="B104" s="1477"/>
      <c r="C104" s="1266"/>
      <c r="D104" s="1273"/>
      <c r="E104" s="1084"/>
      <c r="G104" s="937"/>
      <c r="H104" s="937"/>
      <c r="I104" s="937"/>
      <c r="J104" s="937"/>
      <c r="K104" s="937"/>
      <c r="L104" s="937"/>
      <c r="M104" s="937"/>
      <c r="N104" s="937"/>
      <c r="O104" s="937"/>
      <c r="P104" s="937"/>
      <c r="Q104" s="937"/>
      <c r="R104" s="937"/>
      <c r="S104" s="937"/>
      <c r="T104" s="938"/>
      <c r="U104" s="938"/>
      <c r="V104" s="938"/>
      <c r="W104" s="938"/>
      <c r="X104" s="938"/>
      <c r="Y104" s="938"/>
      <c r="Z104" s="114"/>
      <c r="AA104" s="73"/>
      <c r="AB104" s="1456"/>
      <c r="AC104" s="1457"/>
      <c r="AD104" s="1458"/>
    </row>
    <row r="105" spans="1:44" ht="13.5" customHeight="1">
      <c r="A105" s="1074"/>
      <c r="B105" s="1477"/>
      <c r="C105" s="1266"/>
      <c r="D105" s="1273"/>
      <c r="E105" s="1084"/>
      <c r="G105" s="937"/>
      <c r="H105" s="937"/>
      <c r="I105" s="937"/>
      <c r="J105" s="937"/>
      <c r="K105" s="937"/>
      <c r="L105" s="937"/>
      <c r="M105" s="937"/>
      <c r="N105" s="937"/>
      <c r="O105" s="937"/>
      <c r="P105" s="937"/>
      <c r="Q105" s="937"/>
      <c r="R105" s="937"/>
      <c r="S105" s="937"/>
      <c r="T105" s="938"/>
      <c r="U105" s="938"/>
      <c r="V105" s="938"/>
      <c r="W105" s="938"/>
      <c r="X105" s="938"/>
      <c r="Y105" s="938"/>
      <c r="Z105" s="114"/>
      <c r="AA105" s="73"/>
      <c r="AB105" s="1456"/>
      <c r="AC105" s="1457"/>
      <c r="AD105" s="1458"/>
    </row>
    <row r="106" spans="1:44" ht="13.5" customHeight="1">
      <c r="A106" s="1074"/>
      <c r="B106" s="1477"/>
      <c r="C106" s="1266"/>
      <c r="D106" s="1273"/>
      <c r="E106" s="1084"/>
      <c r="G106" s="937"/>
      <c r="H106" s="937"/>
      <c r="I106" s="937"/>
      <c r="J106" s="937"/>
      <c r="K106" s="937"/>
      <c r="L106" s="937"/>
      <c r="M106" s="937"/>
      <c r="N106" s="937"/>
      <c r="O106" s="937"/>
      <c r="P106" s="937"/>
      <c r="Q106" s="937"/>
      <c r="R106" s="937"/>
      <c r="S106" s="937"/>
      <c r="T106" s="938"/>
      <c r="U106" s="938"/>
      <c r="V106" s="938"/>
      <c r="W106" s="938"/>
      <c r="X106" s="938"/>
      <c r="Y106" s="938"/>
      <c r="Z106" s="114"/>
      <c r="AA106" s="73"/>
      <c r="AB106" s="1456"/>
      <c r="AC106" s="1457"/>
      <c r="AD106" s="1458"/>
    </row>
    <row r="107" spans="1:44" ht="13.5" customHeight="1">
      <c r="A107" s="1074"/>
      <c r="B107" s="1477"/>
      <c r="C107" s="1266"/>
      <c r="D107" s="1273"/>
      <c r="E107" s="1084"/>
      <c r="G107" s="937"/>
      <c r="H107" s="937"/>
      <c r="I107" s="937"/>
      <c r="J107" s="937"/>
      <c r="K107" s="937"/>
      <c r="L107" s="937"/>
      <c r="M107" s="937"/>
      <c r="N107" s="937"/>
      <c r="O107" s="937"/>
      <c r="P107" s="937"/>
      <c r="Q107" s="937"/>
      <c r="R107" s="937"/>
      <c r="S107" s="937"/>
      <c r="T107" s="938"/>
      <c r="U107" s="938"/>
      <c r="V107" s="938"/>
      <c r="W107" s="938"/>
      <c r="X107" s="938"/>
      <c r="Y107" s="938"/>
      <c r="Z107" s="114"/>
      <c r="AA107" s="73"/>
      <c r="AB107" s="1456"/>
      <c r="AC107" s="1457"/>
      <c r="AD107" s="1458"/>
    </row>
    <row r="108" spans="1:44" ht="13.5" customHeight="1">
      <c r="A108" s="1074"/>
      <c r="B108" s="1477"/>
      <c r="C108" s="1266"/>
      <c r="D108" s="1273"/>
      <c r="E108" s="1084"/>
      <c r="G108" s="937"/>
      <c r="H108" s="937"/>
      <c r="I108" s="937"/>
      <c r="J108" s="937"/>
      <c r="K108" s="937"/>
      <c r="L108" s="937"/>
      <c r="M108" s="937"/>
      <c r="N108" s="937"/>
      <c r="O108" s="937"/>
      <c r="P108" s="937"/>
      <c r="Q108" s="937"/>
      <c r="R108" s="937"/>
      <c r="S108" s="937"/>
      <c r="T108" s="938"/>
      <c r="U108" s="938"/>
      <c r="V108" s="938"/>
      <c r="W108" s="938"/>
      <c r="X108" s="938"/>
      <c r="Y108" s="938"/>
      <c r="Z108" s="114"/>
      <c r="AA108" s="73"/>
      <c r="AB108" s="1456"/>
      <c r="AC108" s="1457"/>
      <c r="AD108" s="1458"/>
    </row>
    <row r="109" spans="1:44" ht="13.5" customHeight="1">
      <c r="A109" s="1074"/>
      <c r="B109" s="1477"/>
      <c r="C109" s="1266"/>
      <c r="D109" s="1273"/>
      <c r="E109" s="1084"/>
      <c r="G109" s="114"/>
      <c r="H109" s="114"/>
      <c r="I109" s="114"/>
      <c r="J109" s="114"/>
      <c r="K109" s="114"/>
      <c r="L109" s="114"/>
      <c r="M109" s="114"/>
      <c r="N109" s="114"/>
      <c r="O109" s="114"/>
      <c r="P109" s="114"/>
      <c r="Q109" s="114"/>
      <c r="R109" s="114"/>
      <c r="S109" s="114"/>
      <c r="T109" s="114"/>
      <c r="U109" s="114"/>
      <c r="V109" s="114"/>
      <c r="W109" s="114"/>
      <c r="X109" s="114"/>
      <c r="Y109" s="114"/>
      <c r="Z109" s="114"/>
      <c r="AA109" s="73"/>
      <c r="AB109" s="1456"/>
      <c r="AC109" s="1457"/>
      <c r="AD109" s="1458"/>
    </row>
    <row r="110" spans="1:44">
      <c r="A110" s="80"/>
      <c r="B110" s="320"/>
      <c r="C110" s="371"/>
      <c r="D110" s="271"/>
      <c r="E110" s="84"/>
      <c r="G110" s="114"/>
      <c r="H110" s="114"/>
      <c r="I110" s="114"/>
      <c r="J110" s="114"/>
      <c r="K110" s="114"/>
      <c r="L110" s="114"/>
      <c r="M110" s="114"/>
      <c r="N110" s="114"/>
      <c r="O110" s="114"/>
      <c r="P110" s="114"/>
      <c r="Q110" s="114"/>
      <c r="R110" s="114"/>
      <c r="S110" s="114"/>
      <c r="T110" s="114"/>
      <c r="U110" s="114"/>
      <c r="V110" s="114"/>
      <c r="W110" s="114"/>
      <c r="X110" s="114"/>
      <c r="Y110" s="114"/>
      <c r="Z110" s="114"/>
      <c r="AB110" s="398"/>
      <c r="AC110" s="399"/>
      <c r="AD110" s="400"/>
    </row>
    <row r="111" spans="1:44" ht="13.5" customHeight="1">
      <c r="A111" s="1074"/>
      <c r="B111" s="1477">
        <v>6</v>
      </c>
      <c r="C111" s="1267" t="s">
        <v>652</v>
      </c>
      <c r="D111" s="1478" t="s">
        <v>436</v>
      </c>
      <c r="E111" s="1084" t="s">
        <v>1328</v>
      </c>
      <c r="G111" s="1075" t="s">
        <v>49</v>
      </c>
      <c r="H111" s="1075"/>
      <c r="I111" s="1075"/>
      <c r="J111" s="1075"/>
      <c r="K111" s="1075"/>
      <c r="L111" s="1075"/>
      <c r="M111" s="1075"/>
      <c r="N111" s="1076" t="s">
        <v>508</v>
      </c>
      <c r="O111" s="1076"/>
      <c r="P111" s="1076"/>
      <c r="Q111" s="1076"/>
      <c r="R111" s="1076"/>
      <c r="S111" s="1076"/>
      <c r="T111" s="1076"/>
      <c r="U111" s="1076"/>
      <c r="V111" s="1076"/>
      <c r="W111" s="114"/>
      <c r="X111" s="114"/>
      <c r="Y111" s="114"/>
      <c r="Z111" s="114"/>
      <c r="AA111" s="114"/>
      <c r="AB111" s="1456" t="s">
        <v>90</v>
      </c>
      <c r="AC111" s="1457"/>
      <c r="AD111" s="1458"/>
      <c r="AF111" s="391"/>
      <c r="AG111" s="265"/>
      <c r="AH111" s="265"/>
      <c r="AI111" s="265"/>
      <c r="AR111" s="73"/>
    </row>
    <row r="112" spans="1:44" ht="13.5" customHeight="1">
      <c r="A112" s="1074"/>
      <c r="B112" s="1477"/>
      <c r="C112" s="1267"/>
      <c r="D112" s="1478"/>
      <c r="E112" s="1084"/>
      <c r="G112" s="1075"/>
      <c r="H112" s="1075"/>
      <c r="I112" s="1075"/>
      <c r="J112" s="1075"/>
      <c r="K112" s="1075"/>
      <c r="L112" s="1075"/>
      <c r="M112" s="1075"/>
      <c r="N112" s="1076"/>
      <c r="O112" s="1076"/>
      <c r="P112" s="1076"/>
      <c r="Q112" s="1076"/>
      <c r="R112" s="1076"/>
      <c r="S112" s="1076"/>
      <c r="T112" s="1076"/>
      <c r="U112" s="1076"/>
      <c r="V112" s="1076"/>
      <c r="W112" s="114"/>
      <c r="X112" s="114"/>
      <c r="Y112" s="114"/>
      <c r="Z112" s="114"/>
      <c r="AA112" s="114"/>
      <c r="AB112" s="1456"/>
      <c r="AC112" s="1457"/>
      <c r="AD112" s="1458"/>
      <c r="AF112" s="72"/>
      <c r="AR112" s="73"/>
    </row>
    <row r="113" spans="1:44" ht="13.5" customHeight="1">
      <c r="A113" s="1074"/>
      <c r="B113" s="1477"/>
      <c r="C113" s="1267"/>
      <c r="D113" s="1478"/>
      <c r="E113" s="1084"/>
      <c r="AB113" s="1456"/>
      <c r="AC113" s="1457"/>
      <c r="AD113" s="1458"/>
      <c r="AF113" s="72"/>
      <c r="AR113" s="73"/>
    </row>
    <row r="114" spans="1:44" ht="13.5" customHeight="1">
      <c r="A114" s="1074"/>
      <c r="B114" s="1477"/>
      <c r="C114" s="1267"/>
      <c r="D114" s="1478"/>
      <c r="E114" s="1084"/>
      <c r="AB114" s="1456"/>
      <c r="AC114" s="1457"/>
      <c r="AD114" s="1458"/>
    </row>
    <row r="115" spans="1:44" ht="13.5" customHeight="1">
      <c r="A115" s="1074"/>
      <c r="B115" s="1477"/>
      <c r="C115" s="1267"/>
      <c r="D115" s="1478"/>
      <c r="E115" s="1084"/>
      <c r="G115" s="1406" t="s">
        <v>654</v>
      </c>
      <c r="H115" s="1406"/>
      <c r="I115" s="1406"/>
      <c r="J115" s="1406"/>
      <c r="K115" s="1406"/>
      <c r="L115" s="1406"/>
      <c r="M115" s="1406"/>
      <c r="N115" s="1406"/>
      <c r="O115" s="1406"/>
      <c r="P115" s="1406"/>
      <c r="Q115" s="1406"/>
      <c r="R115" s="1406"/>
      <c r="S115" s="114"/>
      <c r="T115" s="114"/>
      <c r="U115" s="114"/>
      <c r="V115" s="114"/>
      <c r="W115" s="114"/>
      <c r="X115" s="114"/>
      <c r="Y115" s="114"/>
      <c r="Z115" s="114"/>
      <c r="AA115" s="73"/>
      <c r="AB115" s="1456"/>
      <c r="AC115" s="1457"/>
      <c r="AD115" s="1458"/>
    </row>
    <row r="116" spans="1:44" ht="13.5" customHeight="1">
      <c r="A116" s="1074"/>
      <c r="B116" s="1477"/>
      <c r="C116" s="1267"/>
      <c r="D116" s="1478"/>
      <c r="E116" s="1084" t="s">
        <v>1329</v>
      </c>
      <c r="G116" s="1764" t="s">
        <v>656</v>
      </c>
      <c r="H116" s="1752"/>
      <c r="I116" s="1752"/>
      <c r="J116" s="1752"/>
      <c r="K116" s="1753"/>
      <c r="L116" s="1764" t="s">
        <v>657</v>
      </c>
      <c r="M116" s="1752"/>
      <c r="N116" s="1752"/>
      <c r="O116" s="1752"/>
      <c r="P116" s="1752"/>
      <c r="Q116" s="1752"/>
      <c r="R116" s="1753"/>
      <c r="S116" s="1764" t="s">
        <v>658</v>
      </c>
      <c r="T116" s="1752"/>
      <c r="U116" s="1752"/>
      <c r="V116" s="1752"/>
      <c r="W116" s="1752"/>
      <c r="X116" s="1752"/>
      <c r="Y116" s="1752"/>
      <c r="Z116" s="1753"/>
      <c r="AA116" s="114"/>
      <c r="AB116" s="1456"/>
      <c r="AC116" s="1457"/>
      <c r="AD116" s="1458"/>
      <c r="AF116" s="391"/>
      <c r="AG116" s="265"/>
      <c r="AH116" s="265"/>
      <c r="AI116" s="265"/>
      <c r="AR116" s="73"/>
    </row>
    <row r="117" spans="1:44" ht="13.5" customHeight="1">
      <c r="A117" s="1074"/>
      <c r="B117" s="1477"/>
      <c r="C117" s="1267"/>
      <c r="D117" s="1478"/>
      <c r="E117" s="1084"/>
      <c r="G117" s="2205" t="s">
        <v>659</v>
      </c>
      <c r="H117" s="2206"/>
      <c r="I117" s="2206"/>
      <c r="J117" s="2206"/>
      <c r="K117" s="2207"/>
      <c r="L117" s="1757"/>
      <c r="M117" s="1758"/>
      <c r="N117" s="1758"/>
      <c r="O117" s="1758"/>
      <c r="P117" s="1758"/>
      <c r="Q117" s="1758"/>
      <c r="R117" s="1759"/>
      <c r="S117" s="1760"/>
      <c r="T117" s="1760"/>
      <c r="U117" s="200" t="s">
        <v>532</v>
      </c>
      <c r="V117" s="1430" t="s">
        <v>660</v>
      </c>
      <c r="W117" s="1431"/>
      <c r="X117" s="1431"/>
      <c r="Y117" s="1431"/>
      <c r="Z117" s="1432"/>
      <c r="AA117" s="114"/>
      <c r="AB117" s="1456"/>
      <c r="AC117" s="1457"/>
      <c r="AD117" s="1458"/>
      <c r="AF117" s="72"/>
      <c r="AR117" s="73"/>
    </row>
    <row r="118" spans="1:44" ht="13.5" customHeight="1">
      <c r="A118" s="1074"/>
      <c r="B118" s="1477"/>
      <c r="C118" s="1267"/>
      <c r="D118" s="1478"/>
      <c r="E118" s="1084"/>
      <c r="G118" s="2205" t="s">
        <v>659</v>
      </c>
      <c r="H118" s="2206"/>
      <c r="I118" s="2206"/>
      <c r="J118" s="2206"/>
      <c r="K118" s="2207"/>
      <c r="L118" s="1757"/>
      <c r="M118" s="1758"/>
      <c r="N118" s="1758"/>
      <c r="O118" s="1758"/>
      <c r="P118" s="1758"/>
      <c r="Q118" s="1758"/>
      <c r="R118" s="1759"/>
      <c r="S118" s="1760"/>
      <c r="T118" s="1760"/>
      <c r="U118" s="200" t="s">
        <v>532</v>
      </c>
      <c r="V118" s="1430" t="s">
        <v>660</v>
      </c>
      <c r="W118" s="1431"/>
      <c r="X118" s="1431"/>
      <c r="Y118" s="1431"/>
      <c r="Z118" s="1432"/>
      <c r="AB118" s="1456"/>
      <c r="AC118" s="1457"/>
      <c r="AD118" s="1458"/>
      <c r="AF118" s="72"/>
      <c r="AR118" s="73"/>
    </row>
    <row r="119" spans="1:44" ht="13.5" customHeight="1">
      <c r="A119" s="1074"/>
      <c r="B119" s="1477"/>
      <c r="C119" s="1267"/>
      <c r="D119" s="1478"/>
      <c r="E119" s="1084" t="s">
        <v>1330</v>
      </c>
      <c r="G119" s="2205" t="s">
        <v>659</v>
      </c>
      <c r="H119" s="2206"/>
      <c r="I119" s="2206"/>
      <c r="J119" s="2206"/>
      <c r="K119" s="2207"/>
      <c r="L119" s="1757"/>
      <c r="M119" s="1758"/>
      <c r="N119" s="1758"/>
      <c r="O119" s="1758"/>
      <c r="P119" s="1758"/>
      <c r="Q119" s="1758"/>
      <c r="R119" s="1759"/>
      <c r="S119" s="1760"/>
      <c r="T119" s="1760"/>
      <c r="U119" s="200" t="s">
        <v>532</v>
      </c>
      <c r="V119" s="1430" t="s">
        <v>660</v>
      </c>
      <c r="W119" s="1431"/>
      <c r="X119" s="1431"/>
      <c r="Y119" s="1431"/>
      <c r="Z119" s="1432"/>
      <c r="AA119" s="114"/>
      <c r="AB119" s="1456"/>
      <c r="AC119" s="1457"/>
      <c r="AD119" s="1458"/>
      <c r="AF119" s="391"/>
      <c r="AG119" s="265"/>
      <c r="AH119" s="265"/>
      <c r="AI119" s="265"/>
      <c r="AR119" s="73"/>
    </row>
    <row r="120" spans="1:44" ht="13.5" customHeight="1">
      <c r="A120" s="1074"/>
      <c r="B120" s="1477"/>
      <c r="C120" s="1267"/>
      <c r="D120" s="1478"/>
      <c r="E120" s="1084"/>
      <c r="G120" s="2205" t="s">
        <v>659</v>
      </c>
      <c r="H120" s="2206"/>
      <c r="I120" s="2206"/>
      <c r="J120" s="2206"/>
      <c r="K120" s="2207"/>
      <c r="L120" s="1757"/>
      <c r="M120" s="1758"/>
      <c r="N120" s="1758"/>
      <c r="O120" s="1758"/>
      <c r="P120" s="1758"/>
      <c r="Q120" s="1758"/>
      <c r="R120" s="1759"/>
      <c r="S120" s="1760"/>
      <c r="T120" s="1760"/>
      <c r="U120" s="200" t="s">
        <v>532</v>
      </c>
      <c r="V120" s="1430" t="s">
        <v>660</v>
      </c>
      <c r="W120" s="1431"/>
      <c r="X120" s="1431"/>
      <c r="Y120" s="1431"/>
      <c r="Z120" s="1432"/>
      <c r="AA120" s="114"/>
      <c r="AB120" s="1456"/>
      <c r="AC120" s="1457"/>
      <c r="AD120" s="1458"/>
      <c r="AF120" s="72"/>
      <c r="AR120" s="73"/>
    </row>
    <row r="121" spans="1:44" ht="13.5" customHeight="1">
      <c r="A121" s="80"/>
      <c r="B121" s="320"/>
      <c r="C121" s="371"/>
      <c r="D121" s="271"/>
      <c r="E121" s="84"/>
      <c r="G121" s="2205" t="s">
        <v>659</v>
      </c>
      <c r="H121" s="2206"/>
      <c r="I121" s="2206"/>
      <c r="J121" s="2206"/>
      <c r="K121" s="2207"/>
      <c r="L121" s="1757"/>
      <c r="M121" s="1758"/>
      <c r="N121" s="1758"/>
      <c r="O121" s="1758"/>
      <c r="P121" s="1758"/>
      <c r="Q121" s="1758"/>
      <c r="R121" s="1759"/>
      <c r="S121" s="1760"/>
      <c r="T121" s="1760"/>
      <c r="U121" s="200" t="s">
        <v>532</v>
      </c>
      <c r="V121" s="1430" t="s">
        <v>660</v>
      </c>
      <c r="W121" s="1431"/>
      <c r="X121" s="1431"/>
      <c r="Y121" s="1431"/>
      <c r="Z121" s="1432"/>
      <c r="AA121" s="114"/>
      <c r="AB121" s="398"/>
      <c r="AC121" s="399"/>
      <c r="AD121" s="400"/>
      <c r="AF121" s="72"/>
      <c r="AR121" s="73"/>
    </row>
    <row r="122" spans="1:44" ht="13.5" customHeight="1">
      <c r="A122" s="1074"/>
      <c r="B122" s="1477"/>
      <c r="C122" s="1267"/>
      <c r="D122" s="1478"/>
      <c r="E122" s="1084" t="s">
        <v>1331</v>
      </c>
      <c r="G122" s="2205" t="s">
        <v>659</v>
      </c>
      <c r="H122" s="2206"/>
      <c r="I122" s="2206"/>
      <c r="J122" s="2206"/>
      <c r="K122" s="2207"/>
      <c r="L122" s="1757"/>
      <c r="M122" s="1758"/>
      <c r="N122" s="1758"/>
      <c r="O122" s="1758"/>
      <c r="P122" s="1758"/>
      <c r="Q122" s="1758"/>
      <c r="R122" s="1759"/>
      <c r="S122" s="1760"/>
      <c r="T122" s="1760"/>
      <c r="U122" s="200" t="s">
        <v>532</v>
      </c>
      <c r="V122" s="1430" t="s">
        <v>660</v>
      </c>
      <c r="W122" s="1431"/>
      <c r="X122" s="1431"/>
      <c r="Y122" s="1431"/>
      <c r="Z122" s="1432"/>
      <c r="AA122" s="114"/>
      <c r="AB122" s="1456"/>
      <c r="AC122" s="1457"/>
      <c r="AD122" s="1458"/>
      <c r="AF122" s="391"/>
      <c r="AG122" s="265"/>
      <c r="AH122" s="265"/>
      <c r="AI122" s="265"/>
      <c r="AR122" s="73"/>
    </row>
    <row r="123" spans="1:44" ht="13.5" customHeight="1">
      <c r="A123" s="1074"/>
      <c r="B123" s="1477"/>
      <c r="C123" s="1267"/>
      <c r="D123" s="1478"/>
      <c r="E123" s="1084"/>
      <c r="G123" s="2205" t="s">
        <v>659</v>
      </c>
      <c r="H123" s="2206"/>
      <c r="I123" s="2206"/>
      <c r="J123" s="2206"/>
      <c r="K123" s="2207"/>
      <c r="L123" s="1757"/>
      <c r="M123" s="1758"/>
      <c r="N123" s="1758"/>
      <c r="O123" s="1758"/>
      <c r="P123" s="1758"/>
      <c r="Q123" s="1758"/>
      <c r="R123" s="1759"/>
      <c r="S123" s="1760"/>
      <c r="T123" s="1760"/>
      <c r="U123" s="200" t="s">
        <v>532</v>
      </c>
      <c r="V123" s="1430" t="s">
        <v>660</v>
      </c>
      <c r="W123" s="1431"/>
      <c r="X123" s="1431"/>
      <c r="Y123" s="1431"/>
      <c r="Z123" s="1432"/>
      <c r="AA123" s="114"/>
      <c r="AB123" s="1456"/>
      <c r="AC123" s="1457"/>
      <c r="AD123" s="1458"/>
      <c r="AF123" s="395"/>
      <c r="AG123" s="396"/>
      <c r="AI123" s="121"/>
      <c r="AR123" s="73"/>
    </row>
    <row r="124" spans="1:44" ht="13.5" customHeight="1">
      <c r="A124" s="1074"/>
      <c r="B124" s="1477"/>
      <c r="C124" s="1267"/>
      <c r="D124" s="1478"/>
      <c r="E124" s="1084" t="s">
        <v>1332</v>
      </c>
      <c r="G124" s="2205" t="s">
        <v>659</v>
      </c>
      <c r="H124" s="2206"/>
      <c r="I124" s="2206"/>
      <c r="J124" s="2206"/>
      <c r="K124" s="2207"/>
      <c r="L124" s="1757"/>
      <c r="M124" s="1758"/>
      <c r="N124" s="1758"/>
      <c r="O124" s="1758"/>
      <c r="P124" s="1758"/>
      <c r="Q124" s="1758"/>
      <c r="R124" s="1759"/>
      <c r="S124" s="1760"/>
      <c r="T124" s="1760"/>
      <c r="U124" s="200" t="s">
        <v>532</v>
      </c>
      <c r="V124" s="1430" t="s">
        <v>660</v>
      </c>
      <c r="W124" s="1431"/>
      <c r="X124" s="1431"/>
      <c r="Y124" s="1431"/>
      <c r="Z124" s="1432"/>
      <c r="AA124" s="114"/>
      <c r="AB124" s="1456"/>
      <c r="AC124" s="1457"/>
      <c r="AD124" s="1458"/>
      <c r="AF124" s="391"/>
      <c r="AG124" s="265"/>
      <c r="AH124" s="265"/>
      <c r="AI124" s="265"/>
      <c r="AR124" s="73"/>
    </row>
    <row r="125" spans="1:44" ht="13.5" customHeight="1">
      <c r="A125" s="1074"/>
      <c r="B125" s="1477"/>
      <c r="C125" s="1267"/>
      <c r="D125" s="1478"/>
      <c r="E125" s="1084"/>
      <c r="G125" s="2205" t="s">
        <v>659</v>
      </c>
      <c r="H125" s="2206"/>
      <c r="I125" s="2206"/>
      <c r="J125" s="2206"/>
      <c r="K125" s="2207"/>
      <c r="L125" s="1757"/>
      <c r="M125" s="1758"/>
      <c r="N125" s="1758"/>
      <c r="O125" s="1758"/>
      <c r="P125" s="1758"/>
      <c r="Q125" s="1758"/>
      <c r="R125" s="1759"/>
      <c r="S125" s="1760"/>
      <c r="T125" s="1760"/>
      <c r="U125" s="200" t="s">
        <v>532</v>
      </c>
      <c r="V125" s="1430" t="s">
        <v>660</v>
      </c>
      <c r="W125" s="1431"/>
      <c r="X125" s="1431"/>
      <c r="Y125" s="1431"/>
      <c r="Z125" s="1432"/>
      <c r="AA125" s="114"/>
      <c r="AB125" s="1456"/>
      <c r="AC125" s="1457"/>
      <c r="AD125" s="1458"/>
      <c r="AF125" s="391"/>
      <c r="AG125" s="265"/>
      <c r="AH125" s="265"/>
      <c r="AI125" s="265"/>
      <c r="AR125" s="73"/>
    </row>
    <row r="126" spans="1:44" ht="13.5" customHeight="1">
      <c r="A126" s="1074"/>
      <c r="B126" s="1477"/>
      <c r="C126" s="1267"/>
      <c r="D126" s="1478"/>
      <c r="E126" s="1084"/>
      <c r="G126" s="2205" t="s">
        <v>659</v>
      </c>
      <c r="H126" s="2206"/>
      <c r="I126" s="2206"/>
      <c r="J126" s="2206"/>
      <c r="K126" s="2207"/>
      <c r="L126" s="1757"/>
      <c r="M126" s="1758"/>
      <c r="N126" s="1758"/>
      <c r="O126" s="1758"/>
      <c r="P126" s="1758"/>
      <c r="Q126" s="1758"/>
      <c r="R126" s="1759"/>
      <c r="S126" s="1760"/>
      <c r="T126" s="1760"/>
      <c r="U126" s="200" t="s">
        <v>532</v>
      </c>
      <c r="V126" s="1430" t="s">
        <v>660</v>
      </c>
      <c r="W126" s="1431"/>
      <c r="X126" s="1431"/>
      <c r="Y126" s="1431"/>
      <c r="Z126" s="1432"/>
      <c r="AA126" s="114"/>
      <c r="AB126" s="1456"/>
      <c r="AC126" s="1457"/>
      <c r="AD126" s="1458"/>
      <c r="AF126" s="72"/>
      <c r="AR126" s="73"/>
    </row>
    <row r="127" spans="1:44" ht="13.5" customHeight="1">
      <c r="A127" s="1074"/>
      <c r="B127" s="1477"/>
      <c r="C127" s="1267"/>
      <c r="D127" s="1478"/>
      <c r="E127" s="1084" t="s">
        <v>1333</v>
      </c>
      <c r="G127" s="2205" t="s">
        <v>659</v>
      </c>
      <c r="H127" s="2206"/>
      <c r="I127" s="2206"/>
      <c r="J127" s="2206"/>
      <c r="K127" s="2207"/>
      <c r="L127" s="1757"/>
      <c r="M127" s="1758"/>
      <c r="N127" s="1758"/>
      <c r="O127" s="1758"/>
      <c r="P127" s="1758"/>
      <c r="Q127" s="1758"/>
      <c r="R127" s="1759"/>
      <c r="S127" s="1760"/>
      <c r="T127" s="1760"/>
      <c r="U127" s="200" t="s">
        <v>532</v>
      </c>
      <c r="V127" s="1430" t="s">
        <v>660</v>
      </c>
      <c r="W127" s="1431"/>
      <c r="X127" s="1431"/>
      <c r="Y127" s="1431"/>
      <c r="Z127" s="1432"/>
      <c r="AA127" s="114"/>
      <c r="AB127" s="1456"/>
      <c r="AC127" s="1457"/>
      <c r="AD127" s="1458"/>
      <c r="AF127" s="391"/>
      <c r="AG127" s="265"/>
      <c r="AH127" s="265"/>
      <c r="AI127" s="265"/>
      <c r="AR127" s="73"/>
    </row>
    <row r="128" spans="1:44" ht="13.5" customHeight="1">
      <c r="A128" s="1074"/>
      <c r="B128" s="1477"/>
      <c r="C128" s="1267"/>
      <c r="D128" s="1478"/>
      <c r="E128" s="1084"/>
      <c r="G128" s="2205" t="s">
        <v>659</v>
      </c>
      <c r="H128" s="2206"/>
      <c r="I128" s="2206"/>
      <c r="J128" s="2206"/>
      <c r="K128" s="2207"/>
      <c r="L128" s="1757"/>
      <c r="M128" s="1758"/>
      <c r="N128" s="1758"/>
      <c r="O128" s="1758"/>
      <c r="P128" s="1758"/>
      <c r="Q128" s="1758"/>
      <c r="R128" s="1759"/>
      <c r="S128" s="1760"/>
      <c r="T128" s="1760"/>
      <c r="U128" s="200" t="s">
        <v>532</v>
      </c>
      <c r="V128" s="1430" t="s">
        <v>660</v>
      </c>
      <c r="W128" s="1431"/>
      <c r="X128" s="1431"/>
      <c r="Y128" s="1431"/>
      <c r="Z128" s="1432"/>
      <c r="AA128" s="114"/>
      <c r="AB128" s="1456"/>
      <c r="AC128" s="1457"/>
      <c r="AD128" s="1458"/>
      <c r="AF128" s="72"/>
      <c r="AR128" s="73"/>
    </row>
    <row r="129" spans="1:44" ht="13.5" customHeight="1">
      <c r="A129" s="1074"/>
      <c r="B129" s="1477"/>
      <c r="C129" s="1267"/>
      <c r="D129" s="1478"/>
      <c r="E129" s="1084"/>
      <c r="G129" s="2205" t="s">
        <v>659</v>
      </c>
      <c r="H129" s="2206"/>
      <c r="I129" s="2206"/>
      <c r="J129" s="2206"/>
      <c r="K129" s="2207"/>
      <c r="L129" s="1757"/>
      <c r="M129" s="1758"/>
      <c r="N129" s="1758"/>
      <c r="O129" s="1758"/>
      <c r="P129" s="1758"/>
      <c r="Q129" s="1758"/>
      <c r="R129" s="1759"/>
      <c r="S129" s="1760"/>
      <c r="T129" s="1760"/>
      <c r="U129" s="200" t="s">
        <v>532</v>
      </c>
      <c r="V129" s="1430" t="s">
        <v>660</v>
      </c>
      <c r="W129" s="1431"/>
      <c r="X129" s="1431"/>
      <c r="Y129" s="1431"/>
      <c r="Z129" s="1432"/>
      <c r="AA129" s="114"/>
      <c r="AB129" s="1456"/>
      <c r="AC129" s="1457"/>
      <c r="AD129" s="1458"/>
      <c r="AF129" s="72"/>
      <c r="AR129" s="73"/>
    </row>
    <row r="130" spans="1:44" ht="13.5" customHeight="1">
      <c r="A130" s="1074"/>
      <c r="B130" s="1477"/>
      <c r="C130" s="1267"/>
      <c r="D130" s="1478"/>
      <c r="E130" s="1084"/>
      <c r="G130" s="2205" t="s">
        <v>659</v>
      </c>
      <c r="H130" s="2206"/>
      <c r="I130" s="2206"/>
      <c r="J130" s="2206"/>
      <c r="K130" s="2207"/>
      <c r="L130" s="1757"/>
      <c r="M130" s="1758"/>
      <c r="N130" s="1758"/>
      <c r="O130" s="1758"/>
      <c r="P130" s="1758"/>
      <c r="Q130" s="1758"/>
      <c r="R130" s="1759"/>
      <c r="S130" s="1760"/>
      <c r="T130" s="1760"/>
      <c r="U130" s="200" t="s">
        <v>532</v>
      </c>
      <c r="V130" s="1430" t="s">
        <v>660</v>
      </c>
      <c r="W130" s="1431"/>
      <c r="X130" s="1431"/>
      <c r="Y130" s="1431"/>
      <c r="Z130" s="1432"/>
      <c r="AA130" s="114"/>
      <c r="AB130" s="1456"/>
      <c r="AC130" s="1457"/>
      <c r="AD130" s="1458"/>
      <c r="AF130" s="391"/>
      <c r="AG130" s="265"/>
      <c r="AH130" s="265"/>
      <c r="AI130" s="265"/>
      <c r="AR130" s="73"/>
    </row>
    <row r="131" spans="1:44" ht="13.5" customHeight="1">
      <c r="A131" s="1074"/>
      <c r="B131" s="1477"/>
      <c r="C131" s="1267"/>
      <c r="D131" s="1478"/>
      <c r="E131" s="1084"/>
      <c r="G131" s="2205" t="s">
        <v>659</v>
      </c>
      <c r="H131" s="2206"/>
      <c r="I131" s="2206"/>
      <c r="J131" s="2206"/>
      <c r="K131" s="2207"/>
      <c r="L131" s="1757"/>
      <c r="M131" s="1758"/>
      <c r="N131" s="1758"/>
      <c r="O131" s="1758"/>
      <c r="P131" s="1758"/>
      <c r="Q131" s="1758"/>
      <c r="R131" s="1759"/>
      <c r="S131" s="1760"/>
      <c r="T131" s="1760"/>
      <c r="U131" s="200" t="s">
        <v>532</v>
      </c>
      <c r="V131" s="1430" t="s">
        <v>660</v>
      </c>
      <c r="W131" s="1431"/>
      <c r="X131" s="1431"/>
      <c r="Y131" s="1431"/>
      <c r="Z131" s="1432"/>
      <c r="AA131" s="114"/>
      <c r="AB131" s="1456"/>
      <c r="AC131" s="1457"/>
      <c r="AD131" s="1458"/>
      <c r="AF131" s="392"/>
      <c r="AG131" s="393"/>
      <c r="AH131" s="393"/>
      <c r="AI131" s="393"/>
      <c r="AJ131" s="393"/>
      <c r="AK131" s="393"/>
      <c r="AL131" s="393"/>
      <c r="AM131" s="393"/>
      <c r="AN131" s="393"/>
      <c r="AO131" s="393"/>
      <c r="AP131" s="56"/>
      <c r="AQ131" s="393"/>
      <c r="AR131" s="394"/>
    </row>
    <row r="132" spans="1:44" ht="13.5" customHeight="1">
      <c r="A132" s="1074"/>
      <c r="B132" s="1477"/>
      <c r="C132" s="1267"/>
      <c r="D132" s="1478"/>
      <c r="E132" s="1084"/>
      <c r="G132" s="939" t="s">
        <v>1334</v>
      </c>
      <c r="H132" s="102"/>
      <c r="I132" s="102"/>
      <c r="J132" s="102"/>
      <c r="K132" s="102"/>
      <c r="L132" s="102"/>
      <c r="M132" s="102"/>
      <c r="N132" s="102"/>
      <c r="O132" s="102"/>
      <c r="P132" s="102"/>
      <c r="Q132" s="102"/>
      <c r="R132" s="102"/>
      <c r="S132" s="102"/>
      <c r="T132" s="102"/>
      <c r="U132" s="940" t="s">
        <v>1334</v>
      </c>
      <c r="V132" s="941"/>
      <c r="W132" s="102"/>
      <c r="X132" s="102"/>
      <c r="Y132" s="102"/>
      <c r="Z132" s="102"/>
      <c r="AB132" s="1456"/>
      <c r="AC132" s="1457"/>
      <c r="AD132" s="1458"/>
    </row>
    <row r="133" spans="1:44" ht="13.5" customHeight="1">
      <c r="A133" s="1074"/>
      <c r="B133" s="1477"/>
      <c r="C133" s="1267"/>
      <c r="D133" s="1478"/>
      <c r="E133" s="1084"/>
      <c r="G133" s="469" t="s">
        <v>281</v>
      </c>
      <c r="H133" s="1609" t="s">
        <v>1335</v>
      </c>
      <c r="I133" s="1609"/>
      <c r="J133" s="1609"/>
      <c r="K133" s="1609"/>
      <c r="L133" s="1609"/>
      <c r="M133" s="1609"/>
      <c r="N133" s="1609"/>
      <c r="O133" s="1609"/>
      <c r="P133" s="1609"/>
      <c r="Q133" s="1609"/>
      <c r="R133" s="1609"/>
      <c r="S133" s="1609"/>
      <c r="T133" s="1609"/>
      <c r="U133" s="1609"/>
      <c r="V133" s="1609"/>
      <c r="W133" s="1609"/>
      <c r="X133" s="1609"/>
      <c r="Y133" s="1609"/>
      <c r="Z133" s="1609"/>
      <c r="AA133" s="73"/>
      <c r="AB133" s="1456"/>
      <c r="AC133" s="1457"/>
      <c r="AD133" s="1458"/>
    </row>
    <row r="134" spans="1:44" ht="13.5" customHeight="1">
      <c r="A134" s="1074"/>
      <c r="B134" s="1477"/>
      <c r="C134" s="1267"/>
      <c r="D134" s="1478"/>
      <c r="E134" s="1084"/>
      <c r="G134" s="469"/>
      <c r="H134" s="1609"/>
      <c r="I134" s="1609"/>
      <c r="J134" s="1609"/>
      <c r="K134" s="1609"/>
      <c r="L134" s="1609"/>
      <c r="M134" s="1609"/>
      <c r="N134" s="1609"/>
      <c r="O134" s="1609"/>
      <c r="P134" s="1609"/>
      <c r="Q134" s="1609"/>
      <c r="R134" s="1609"/>
      <c r="S134" s="1609"/>
      <c r="T134" s="1609"/>
      <c r="U134" s="1609"/>
      <c r="V134" s="1609"/>
      <c r="W134" s="1609"/>
      <c r="X134" s="1609"/>
      <c r="Y134" s="1609"/>
      <c r="Z134" s="1609"/>
      <c r="AA134" s="73"/>
      <c r="AB134" s="1456"/>
      <c r="AC134" s="1457"/>
      <c r="AD134" s="1458"/>
    </row>
    <row r="135" spans="1:44" ht="6.6" customHeight="1">
      <c r="A135" s="91"/>
      <c r="B135" s="401"/>
      <c r="C135" s="402"/>
      <c r="D135" s="509"/>
      <c r="E135" s="196"/>
      <c r="F135" s="56"/>
      <c r="G135" s="56"/>
      <c r="H135" s="56"/>
      <c r="I135" s="56"/>
      <c r="J135" s="56"/>
      <c r="K135" s="56"/>
      <c r="L135" s="56"/>
      <c r="M135" s="56"/>
      <c r="N135" s="56"/>
      <c r="O135" s="56"/>
      <c r="P135" s="56"/>
      <c r="Q135" s="56"/>
      <c r="R135" s="56"/>
      <c r="S135" s="56"/>
      <c r="T135" s="56"/>
      <c r="U135" s="56"/>
      <c r="V135" s="56"/>
      <c r="W135" s="56"/>
      <c r="X135" s="56"/>
      <c r="Y135" s="56"/>
      <c r="Z135" s="56"/>
      <c r="AA135" s="56"/>
      <c r="AB135" s="403"/>
      <c r="AC135" s="404"/>
      <c r="AD135" s="405"/>
    </row>
    <row r="136" spans="1:44" ht="13.5" customHeight="1">
      <c r="A136" s="97"/>
      <c r="B136" s="406"/>
      <c r="C136" s="407"/>
      <c r="D136" s="510"/>
      <c r="E136" s="335"/>
      <c r="F136" s="102"/>
      <c r="G136" s="102"/>
      <c r="H136" s="102"/>
      <c r="I136" s="102"/>
      <c r="J136" s="102"/>
      <c r="K136" s="102"/>
      <c r="L136" s="102"/>
      <c r="M136" s="102"/>
      <c r="N136" s="102"/>
      <c r="O136" s="102"/>
      <c r="P136" s="102"/>
      <c r="Q136" s="102"/>
      <c r="R136" s="102"/>
      <c r="S136" s="102"/>
      <c r="T136" s="102"/>
      <c r="U136" s="102"/>
      <c r="V136" s="102"/>
      <c r="W136" s="102"/>
      <c r="X136" s="102"/>
      <c r="Y136" s="102"/>
      <c r="Z136" s="102"/>
      <c r="AA136" s="102"/>
      <c r="AB136" s="408"/>
      <c r="AC136" s="409"/>
      <c r="AD136" s="410"/>
    </row>
    <row r="137" spans="1:44" ht="13.5" customHeight="1">
      <c r="A137" s="1074"/>
      <c r="B137" s="1477">
        <v>7</v>
      </c>
      <c r="C137" s="1267" t="s">
        <v>665</v>
      </c>
      <c r="D137" s="1478" t="s">
        <v>436</v>
      </c>
      <c r="E137" s="1084" t="s">
        <v>1336</v>
      </c>
      <c r="G137" s="1075" t="s">
        <v>49</v>
      </c>
      <c r="H137" s="1075"/>
      <c r="I137" s="1075"/>
      <c r="J137" s="1075"/>
      <c r="K137" s="1075"/>
      <c r="L137" s="1075"/>
      <c r="M137" s="1075"/>
      <c r="N137" s="1076" t="s">
        <v>148</v>
      </c>
      <c r="O137" s="1076"/>
      <c r="P137" s="1076"/>
      <c r="Q137" s="1076"/>
      <c r="R137" s="1076"/>
      <c r="S137" s="1076"/>
      <c r="T137" s="1076"/>
      <c r="U137" s="1076"/>
      <c r="V137" s="1076"/>
      <c r="W137" s="114"/>
      <c r="X137" s="114"/>
      <c r="Y137" s="114"/>
      <c r="Z137" s="114"/>
      <c r="AA137" s="114"/>
      <c r="AB137" s="1456" t="s">
        <v>90</v>
      </c>
      <c r="AC137" s="1457"/>
      <c r="AD137" s="1458"/>
      <c r="AF137" s="391"/>
      <c r="AG137" s="265"/>
      <c r="AH137" s="265"/>
      <c r="AI137" s="265"/>
      <c r="AR137" s="73"/>
    </row>
    <row r="138" spans="1:44" ht="13.5" customHeight="1">
      <c r="A138" s="1074"/>
      <c r="B138" s="1477"/>
      <c r="C138" s="1267"/>
      <c r="D138" s="1478"/>
      <c r="E138" s="1084"/>
      <c r="G138" s="1075"/>
      <c r="H138" s="1075"/>
      <c r="I138" s="1075"/>
      <c r="J138" s="1075"/>
      <c r="K138" s="1075"/>
      <c r="L138" s="1075"/>
      <c r="M138" s="1075"/>
      <c r="N138" s="1076"/>
      <c r="O138" s="1076"/>
      <c r="P138" s="1076"/>
      <c r="Q138" s="1076"/>
      <c r="R138" s="1076"/>
      <c r="S138" s="1076"/>
      <c r="T138" s="1076"/>
      <c r="U138" s="1076"/>
      <c r="V138" s="1076"/>
      <c r="W138" s="114"/>
      <c r="X138" s="114"/>
      <c r="Y138" s="114"/>
      <c r="Z138" s="114"/>
      <c r="AA138" s="114"/>
      <c r="AB138" s="1456"/>
      <c r="AC138" s="1457"/>
      <c r="AD138" s="1458"/>
      <c r="AF138" s="72"/>
      <c r="AR138" s="73"/>
    </row>
    <row r="139" spans="1:44" ht="13.5" customHeight="1">
      <c r="A139" s="1074"/>
      <c r="B139" s="1477"/>
      <c r="C139" s="1267"/>
      <c r="D139" s="1478"/>
      <c r="E139" s="1084"/>
      <c r="AB139" s="1456"/>
      <c r="AC139" s="1457"/>
      <c r="AD139" s="1458"/>
      <c r="AF139" s="72"/>
      <c r="AR139" s="73"/>
    </row>
    <row r="140" spans="1:44" ht="13.5" customHeight="1">
      <c r="A140" s="1074"/>
      <c r="B140" s="1477"/>
      <c r="C140" s="1267"/>
      <c r="D140" s="1478"/>
      <c r="E140" s="1084"/>
      <c r="AB140" s="1456"/>
      <c r="AC140" s="1457"/>
      <c r="AD140" s="1458"/>
    </row>
    <row r="141" spans="1:44" ht="13.5" customHeight="1">
      <c r="A141" s="1074"/>
      <c r="B141" s="1477"/>
      <c r="C141" s="1267"/>
      <c r="D141" s="1478"/>
      <c r="E141" s="1084"/>
      <c r="W141" s="114"/>
      <c r="X141" s="114"/>
      <c r="Y141" s="114"/>
      <c r="Z141" s="114"/>
      <c r="AA141" s="73"/>
      <c r="AB141" s="1456"/>
      <c r="AC141" s="1457"/>
      <c r="AD141" s="1458"/>
    </row>
    <row r="142" spans="1:44" ht="13.5" customHeight="1">
      <c r="A142" s="80"/>
      <c r="B142" s="320"/>
      <c r="C142" s="371"/>
      <c r="D142" s="271"/>
      <c r="E142" s="84"/>
      <c r="G142" s="114"/>
      <c r="H142" s="114"/>
      <c r="I142" s="114"/>
      <c r="J142" s="114"/>
      <c r="K142" s="114"/>
      <c r="L142" s="114"/>
      <c r="M142" s="114"/>
      <c r="N142" s="114"/>
      <c r="O142" s="114"/>
      <c r="P142" s="114"/>
      <c r="Q142" s="114"/>
      <c r="R142" s="114"/>
      <c r="S142" s="114"/>
      <c r="T142" s="114"/>
      <c r="U142" s="114"/>
      <c r="V142" s="114"/>
      <c r="W142" s="114"/>
      <c r="X142" s="114"/>
      <c r="Y142" s="114"/>
      <c r="Z142" s="114"/>
      <c r="AB142" s="398"/>
      <c r="AC142" s="399"/>
      <c r="AD142" s="400"/>
    </row>
    <row r="143" spans="1:44" ht="13.5" customHeight="1">
      <c r="A143" s="1074"/>
      <c r="B143" s="1477">
        <v>8</v>
      </c>
      <c r="C143" s="1267" t="s">
        <v>667</v>
      </c>
      <c r="D143" s="1478" t="s">
        <v>436</v>
      </c>
      <c r="E143" s="1084" t="s">
        <v>1337</v>
      </c>
      <c r="G143" s="1075" t="s">
        <v>49</v>
      </c>
      <c r="H143" s="1075"/>
      <c r="I143" s="1075"/>
      <c r="J143" s="1075"/>
      <c r="K143" s="1075"/>
      <c r="L143" s="1075"/>
      <c r="M143" s="1075"/>
      <c r="N143" s="1076" t="s">
        <v>148</v>
      </c>
      <c r="O143" s="1076"/>
      <c r="P143" s="1076"/>
      <c r="Q143" s="1076"/>
      <c r="R143" s="1076"/>
      <c r="S143" s="1076"/>
      <c r="T143" s="1076"/>
      <c r="U143" s="1076"/>
      <c r="V143" s="1076"/>
      <c r="W143" s="114"/>
      <c r="X143" s="114"/>
      <c r="Y143" s="114"/>
      <c r="Z143" s="114"/>
      <c r="AA143" s="114"/>
      <c r="AB143" s="1456" t="s">
        <v>90</v>
      </c>
      <c r="AC143" s="1457"/>
      <c r="AD143" s="1458"/>
      <c r="AF143" s="391"/>
      <c r="AG143" s="265"/>
      <c r="AH143" s="265"/>
      <c r="AI143" s="265"/>
      <c r="AR143" s="73"/>
    </row>
    <row r="144" spans="1:44" ht="13.5" customHeight="1">
      <c r="A144" s="1074"/>
      <c r="B144" s="1477"/>
      <c r="C144" s="1267"/>
      <c r="D144" s="1478"/>
      <c r="E144" s="1084"/>
      <c r="G144" s="1075"/>
      <c r="H144" s="1075"/>
      <c r="I144" s="1075"/>
      <c r="J144" s="1075"/>
      <c r="K144" s="1075"/>
      <c r="L144" s="1075"/>
      <c r="M144" s="1075"/>
      <c r="N144" s="1076"/>
      <c r="O144" s="1076"/>
      <c r="P144" s="1076"/>
      <c r="Q144" s="1076"/>
      <c r="R144" s="1076"/>
      <c r="S144" s="1076"/>
      <c r="T144" s="1076"/>
      <c r="U144" s="1076"/>
      <c r="V144" s="1076"/>
      <c r="W144" s="114"/>
      <c r="X144" s="114"/>
      <c r="Y144" s="114"/>
      <c r="Z144" s="114"/>
      <c r="AA144" s="114"/>
      <c r="AB144" s="1456"/>
      <c r="AC144" s="1457"/>
      <c r="AD144" s="1458"/>
      <c r="AF144" s="72"/>
      <c r="AR144" s="73"/>
    </row>
    <row r="145" spans="1:44" ht="13.5" customHeight="1">
      <c r="A145" s="1074"/>
      <c r="B145" s="1477"/>
      <c r="C145" s="1267"/>
      <c r="D145" s="1478"/>
      <c r="E145" s="1084"/>
      <c r="AB145" s="1456"/>
      <c r="AC145" s="1457"/>
      <c r="AD145" s="1458"/>
      <c r="AF145" s="72"/>
      <c r="AR145" s="73"/>
    </row>
    <row r="146" spans="1:44" ht="13.5" customHeight="1">
      <c r="A146" s="1074"/>
      <c r="B146" s="1477"/>
      <c r="C146" s="1267"/>
      <c r="D146" s="1478"/>
      <c r="E146" s="108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456"/>
      <c r="AC146" s="1457"/>
      <c r="AD146" s="1458"/>
      <c r="AF146" s="395"/>
      <c r="AG146" s="396"/>
      <c r="AI146" s="121"/>
      <c r="AR146" s="73"/>
    </row>
    <row r="147" spans="1:44" ht="13.5" customHeight="1">
      <c r="A147" s="1074"/>
      <c r="B147" s="1477"/>
      <c r="C147" s="1267"/>
      <c r="D147" s="1478"/>
      <c r="E147" s="108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456"/>
      <c r="AC147" s="1457"/>
      <c r="AD147" s="1458"/>
      <c r="AF147" s="392"/>
      <c r="AG147" s="393"/>
      <c r="AH147" s="393"/>
      <c r="AI147" s="393"/>
      <c r="AJ147" s="393"/>
      <c r="AK147" s="393"/>
      <c r="AL147" s="393"/>
      <c r="AM147" s="393"/>
      <c r="AN147" s="393"/>
      <c r="AO147" s="393"/>
      <c r="AP147" s="56"/>
      <c r="AQ147" s="393"/>
      <c r="AR147" s="394"/>
    </row>
    <row r="148" spans="1:44" ht="13.5" customHeight="1">
      <c r="A148" s="1074"/>
      <c r="B148" s="1477"/>
      <c r="C148" s="1267"/>
      <c r="D148" s="1478"/>
      <c r="E148" s="1084"/>
      <c r="AB148" s="1456"/>
      <c r="AC148" s="1457"/>
      <c r="AD148" s="1458"/>
    </row>
    <row r="149" spans="1:44" ht="13.5" customHeight="1">
      <c r="A149" s="1074"/>
      <c r="B149" s="1477"/>
      <c r="C149" s="1267"/>
      <c r="D149" s="1478"/>
      <c r="E149" s="1084"/>
      <c r="G149" s="114"/>
      <c r="H149" s="114"/>
      <c r="I149" s="114"/>
      <c r="J149" s="114"/>
      <c r="K149" s="114"/>
      <c r="L149" s="114"/>
      <c r="M149" s="114"/>
      <c r="N149" s="114"/>
      <c r="O149" s="114"/>
      <c r="P149" s="114"/>
      <c r="Q149" s="114"/>
      <c r="R149" s="114"/>
      <c r="S149" s="114"/>
      <c r="T149" s="114"/>
      <c r="U149" s="114"/>
      <c r="V149" s="114"/>
      <c r="W149" s="114"/>
      <c r="X149" s="114"/>
      <c r="Y149" s="114"/>
      <c r="Z149" s="114"/>
      <c r="AA149" s="73"/>
      <c r="AB149" s="1456"/>
      <c r="AC149" s="1457"/>
      <c r="AD149" s="1458"/>
    </row>
    <row r="150" spans="1:44" ht="13.5" customHeight="1">
      <c r="A150" s="1074"/>
      <c r="B150" s="1477"/>
      <c r="C150" s="1267"/>
      <c r="D150" s="1478"/>
      <c r="E150" s="1084"/>
      <c r="G150" s="114"/>
      <c r="H150" s="114"/>
      <c r="I150" s="114"/>
      <c r="J150" s="114"/>
      <c r="K150" s="114"/>
      <c r="L150" s="114"/>
      <c r="M150" s="114"/>
      <c r="N150" s="114"/>
      <c r="O150" s="114"/>
      <c r="P150" s="114"/>
      <c r="Q150" s="114"/>
      <c r="R150" s="114"/>
      <c r="S150" s="114"/>
      <c r="T150" s="114"/>
      <c r="U150" s="114"/>
      <c r="V150" s="114"/>
      <c r="W150" s="114"/>
      <c r="X150" s="114"/>
      <c r="Y150" s="114"/>
      <c r="Z150" s="114"/>
      <c r="AA150" s="73"/>
      <c r="AB150" s="1456"/>
      <c r="AC150" s="1457"/>
      <c r="AD150" s="1458"/>
    </row>
    <row r="151" spans="1:44" ht="13.5" customHeight="1">
      <c r="A151" s="1074"/>
      <c r="B151" s="1477"/>
      <c r="C151" s="1267"/>
      <c r="D151" s="1478"/>
      <c r="E151" s="1084"/>
      <c r="G151" s="114"/>
      <c r="H151" s="114"/>
      <c r="I151" s="114"/>
      <c r="J151" s="114"/>
      <c r="K151" s="114"/>
      <c r="L151" s="114"/>
      <c r="M151" s="114"/>
      <c r="N151" s="114"/>
      <c r="O151" s="114"/>
      <c r="P151" s="114"/>
      <c r="Q151" s="114"/>
      <c r="R151" s="114"/>
      <c r="S151" s="114"/>
      <c r="T151" s="114"/>
      <c r="U151" s="114"/>
      <c r="V151" s="114"/>
      <c r="W151" s="114"/>
      <c r="X151" s="114"/>
      <c r="Y151" s="114"/>
      <c r="Z151" s="114"/>
      <c r="AA151" s="73"/>
      <c r="AB151" s="1456"/>
      <c r="AC151" s="1457"/>
      <c r="AD151" s="1458"/>
    </row>
    <row r="152" spans="1:44" ht="6.6" customHeight="1">
      <c r="A152" s="80"/>
      <c r="B152" s="320"/>
      <c r="C152" s="371"/>
      <c r="D152" s="271"/>
      <c r="E152" s="84"/>
      <c r="G152" s="114"/>
      <c r="H152" s="114"/>
      <c r="I152" s="114"/>
      <c r="J152" s="114"/>
      <c r="K152" s="114"/>
      <c r="L152" s="114"/>
      <c r="M152" s="114"/>
      <c r="N152" s="114"/>
      <c r="O152" s="114"/>
      <c r="P152" s="114"/>
      <c r="Q152" s="114"/>
      <c r="R152" s="114"/>
      <c r="S152" s="114"/>
      <c r="T152" s="114"/>
      <c r="U152" s="114"/>
      <c r="V152" s="114"/>
      <c r="W152" s="114"/>
      <c r="X152" s="114"/>
      <c r="Y152" s="114"/>
      <c r="Z152" s="114"/>
      <c r="AB152" s="398"/>
      <c r="AC152" s="399"/>
      <c r="AD152" s="400"/>
    </row>
    <row r="153" spans="1:44" ht="6.6" customHeight="1">
      <c r="A153" s="80"/>
      <c r="B153" s="320"/>
      <c r="C153" s="371"/>
      <c r="D153" s="271"/>
      <c r="E153" s="84"/>
      <c r="G153" s="114"/>
      <c r="H153" s="114"/>
      <c r="I153" s="114"/>
      <c r="J153" s="114"/>
      <c r="K153" s="114"/>
      <c r="L153" s="114"/>
      <c r="M153" s="114"/>
      <c r="N153" s="114"/>
      <c r="O153" s="114"/>
      <c r="P153" s="114"/>
      <c r="Q153" s="114"/>
      <c r="R153" s="114"/>
      <c r="S153" s="114"/>
      <c r="T153" s="114"/>
      <c r="U153" s="114"/>
      <c r="V153" s="114"/>
      <c r="W153" s="114"/>
      <c r="X153" s="114"/>
      <c r="Y153" s="114"/>
      <c r="Z153" s="114"/>
      <c r="AB153" s="398"/>
      <c r="AC153" s="399"/>
      <c r="AD153" s="400"/>
    </row>
    <row r="154" spans="1:44" ht="13.5" customHeight="1">
      <c r="A154" s="1074" t="s">
        <v>1338</v>
      </c>
      <c r="B154" s="1477">
        <v>9</v>
      </c>
      <c r="C154" s="1267" t="s">
        <v>1339</v>
      </c>
      <c r="D154" s="1478" t="s">
        <v>436</v>
      </c>
      <c r="E154" s="1084" t="s">
        <v>1340</v>
      </c>
      <c r="G154" s="1075" t="s">
        <v>49</v>
      </c>
      <c r="H154" s="1075"/>
      <c r="I154" s="1075"/>
      <c r="J154" s="1075"/>
      <c r="K154" s="1075"/>
      <c r="L154" s="1075"/>
      <c r="M154" s="1075"/>
      <c r="N154" s="1076" t="s">
        <v>148</v>
      </c>
      <c r="O154" s="1076"/>
      <c r="P154" s="1076"/>
      <c r="Q154" s="1076"/>
      <c r="R154" s="1076"/>
      <c r="S154" s="1076"/>
      <c r="T154" s="1076"/>
      <c r="U154" s="1076"/>
      <c r="V154" s="1076"/>
      <c r="W154" s="114"/>
      <c r="X154" s="114"/>
      <c r="Y154" s="114"/>
      <c r="Z154" s="114"/>
      <c r="AA154" s="114"/>
      <c r="AB154" s="1456" t="s">
        <v>90</v>
      </c>
      <c r="AC154" s="1457"/>
      <c r="AD154" s="1458"/>
      <c r="AF154" s="391"/>
      <c r="AG154" s="265"/>
      <c r="AH154" s="265"/>
      <c r="AI154" s="265"/>
      <c r="AR154" s="73"/>
    </row>
    <row r="155" spans="1:44" ht="13.5" customHeight="1">
      <c r="A155" s="1074"/>
      <c r="B155" s="1477"/>
      <c r="C155" s="1267"/>
      <c r="D155" s="1478"/>
      <c r="E155" s="1084"/>
      <c r="G155" s="1075"/>
      <c r="H155" s="1075"/>
      <c r="I155" s="1075"/>
      <c r="J155" s="1075"/>
      <c r="K155" s="1075"/>
      <c r="L155" s="1075"/>
      <c r="M155" s="1075"/>
      <c r="N155" s="1076"/>
      <c r="O155" s="1076"/>
      <c r="P155" s="1076"/>
      <c r="Q155" s="1076"/>
      <c r="R155" s="1076"/>
      <c r="S155" s="1076"/>
      <c r="T155" s="1076"/>
      <c r="U155" s="1076"/>
      <c r="V155" s="1076"/>
      <c r="W155" s="114"/>
      <c r="X155" s="114"/>
      <c r="Y155" s="114"/>
      <c r="Z155" s="114"/>
      <c r="AA155" s="114"/>
      <c r="AB155" s="1456"/>
      <c r="AC155" s="1457"/>
      <c r="AD155" s="1458"/>
      <c r="AF155" s="72"/>
      <c r="AR155" s="73"/>
    </row>
    <row r="156" spans="1:44" ht="13.5" customHeight="1">
      <c r="A156" s="1074"/>
      <c r="B156" s="1477"/>
      <c r="C156" s="1267"/>
      <c r="D156" s="1478"/>
      <c r="E156" s="1084"/>
      <c r="AB156" s="1456"/>
      <c r="AC156" s="1457"/>
      <c r="AD156" s="1458"/>
      <c r="AF156" s="72"/>
      <c r="AR156" s="73"/>
    </row>
    <row r="157" spans="1:44" ht="13.5" customHeight="1">
      <c r="A157" s="1074"/>
      <c r="B157" s="1477"/>
      <c r="C157" s="1267"/>
      <c r="D157" s="1478"/>
      <c r="E157" s="108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456"/>
      <c r="AC157" s="1457"/>
      <c r="AD157" s="1458"/>
      <c r="AF157" s="395"/>
      <c r="AG157" s="396"/>
      <c r="AI157" s="121"/>
      <c r="AR157" s="73"/>
    </row>
    <row r="158" spans="1:44" ht="13.5" customHeight="1">
      <c r="A158" s="1074"/>
      <c r="B158" s="1477"/>
      <c r="C158" s="1267"/>
      <c r="D158" s="1478"/>
      <c r="E158" s="108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456"/>
      <c r="AC158" s="1457"/>
      <c r="AD158" s="1458"/>
      <c r="AF158" s="396"/>
      <c r="AG158" s="396"/>
      <c r="AI158" s="121"/>
    </row>
    <row r="159" spans="1:44" ht="13.5" customHeight="1">
      <c r="A159" s="1074"/>
      <c r="B159" s="1477"/>
      <c r="C159" s="1267"/>
      <c r="D159" s="1478"/>
      <c r="E159" s="1084"/>
      <c r="G159" s="114"/>
      <c r="H159" s="114"/>
      <c r="I159" s="114"/>
      <c r="J159" s="114"/>
      <c r="K159" s="114"/>
      <c r="L159" s="114"/>
      <c r="M159" s="114"/>
      <c r="N159" s="114"/>
      <c r="O159" s="114"/>
      <c r="P159" s="114"/>
      <c r="Q159" s="114"/>
      <c r="R159" s="114"/>
      <c r="S159" s="114"/>
      <c r="T159" s="114"/>
      <c r="U159" s="114"/>
      <c r="V159" s="114"/>
      <c r="W159" s="114"/>
      <c r="X159" s="114"/>
      <c r="Y159" s="114"/>
      <c r="Z159" s="114"/>
      <c r="AA159" s="73"/>
      <c r="AB159" s="1456"/>
      <c r="AC159" s="1457"/>
      <c r="AD159" s="1458"/>
    </row>
    <row r="160" spans="1:44" ht="13.5" customHeight="1">
      <c r="A160" s="1074"/>
      <c r="B160" s="1477"/>
      <c r="C160" s="1267"/>
      <c r="D160" s="1478"/>
      <c r="E160" s="1084"/>
      <c r="G160" s="114"/>
      <c r="H160" s="114"/>
      <c r="I160" s="114"/>
      <c r="J160" s="114"/>
      <c r="K160" s="114"/>
      <c r="L160" s="114"/>
      <c r="M160" s="114"/>
      <c r="N160" s="114"/>
      <c r="O160" s="114"/>
      <c r="P160" s="114"/>
      <c r="Q160" s="114"/>
      <c r="R160" s="114"/>
      <c r="S160" s="114"/>
      <c r="T160" s="114"/>
      <c r="U160" s="114"/>
      <c r="V160" s="114"/>
      <c r="W160" s="114"/>
      <c r="X160" s="114"/>
      <c r="Y160" s="114"/>
      <c r="Z160" s="114"/>
      <c r="AA160" s="73"/>
      <c r="AB160" s="1456"/>
      <c r="AC160" s="1457"/>
      <c r="AD160" s="1458"/>
    </row>
    <row r="161" spans="1:44" ht="13.5" customHeight="1">
      <c r="A161" s="1074" t="s">
        <v>1341</v>
      </c>
      <c r="B161" s="1477">
        <v>10</v>
      </c>
      <c r="C161" s="1267" t="s">
        <v>670</v>
      </c>
      <c r="D161" s="1478" t="s">
        <v>436</v>
      </c>
      <c r="E161" s="1084" t="s">
        <v>1342</v>
      </c>
      <c r="G161" s="1075" t="s">
        <v>49</v>
      </c>
      <c r="H161" s="1075"/>
      <c r="I161" s="1075"/>
      <c r="J161" s="1075"/>
      <c r="K161" s="1075"/>
      <c r="L161" s="1075"/>
      <c r="M161" s="1075"/>
      <c r="N161" s="1076" t="s">
        <v>148</v>
      </c>
      <c r="O161" s="1076"/>
      <c r="P161" s="1076"/>
      <c r="Q161" s="1076"/>
      <c r="R161" s="1076"/>
      <c r="S161" s="1076"/>
      <c r="T161" s="1076"/>
      <c r="U161" s="1076"/>
      <c r="V161" s="1076"/>
      <c r="W161" s="114"/>
      <c r="X161" s="114"/>
      <c r="Y161" s="114"/>
      <c r="Z161" s="114"/>
      <c r="AA161" s="114"/>
      <c r="AB161" s="1456" t="s">
        <v>90</v>
      </c>
      <c r="AC161" s="1457"/>
      <c r="AD161" s="1458"/>
      <c r="AF161" s="391"/>
      <c r="AG161" s="265"/>
      <c r="AH161" s="265"/>
      <c r="AI161" s="265"/>
      <c r="AR161" s="73"/>
    </row>
    <row r="162" spans="1:44" ht="13.5" customHeight="1">
      <c r="A162" s="1074"/>
      <c r="B162" s="1477"/>
      <c r="C162" s="1267"/>
      <c r="D162" s="1478"/>
      <c r="E162" s="1084"/>
      <c r="G162" s="1075"/>
      <c r="H162" s="1075"/>
      <c r="I162" s="1075"/>
      <c r="J162" s="1075"/>
      <c r="K162" s="1075"/>
      <c r="L162" s="1075"/>
      <c r="M162" s="1075"/>
      <c r="N162" s="1076"/>
      <c r="O162" s="1076"/>
      <c r="P162" s="1076"/>
      <c r="Q162" s="1076"/>
      <c r="R162" s="1076"/>
      <c r="S162" s="1076"/>
      <c r="T162" s="1076"/>
      <c r="U162" s="1076"/>
      <c r="V162" s="1076"/>
      <c r="W162" s="114"/>
      <c r="X162" s="114"/>
      <c r="Y162" s="114"/>
      <c r="Z162" s="114"/>
      <c r="AA162" s="114"/>
      <c r="AB162" s="1456"/>
      <c r="AC162" s="1457"/>
      <c r="AD162" s="1458"/>
      <c r="AF162" s="72"/>
      <c r="AR162" s="73"/>
    </row>
    <row r="163" spans="1:44" ht="13.5" customHeight="1">
      <c r="A163" s="1074"/>
      <c r="B163" s="1477"/>
      <c r="C163" s="1267"/>
      <c r="D163" s="1478"/>
      <c r="E163" s="1084"/>
      <c r="AB163" s="1456"/>
      <c r="AC163" s="1457"/>
      <c r="AD163" s="1458"/>
      <c r="AF163" s="72"/>
      <c r="AR163" s="73"/>
    </row>
    <row r="164" spans="1:44" ht="13.5" customHeight="1">
      <c r="A164" s="1074"/>
      <c r="B164" s="1477"/>
      <c r="C164" s="1267"/>
      <c r="D164" s="1478"/>
      <c r="E164" s="1084"/>
      <c r="G164" s="114"/>
      <c r="H164" s="114"/>
      <c r="I164" s="114"/>
      <c r="J164" s="114"/>
      <c r="K164" s="114"/>
      <c r="L164" s="114"/>
      <c r="M164" s="114"/>
      <c r="N164" s="114"/>
      <c r="O164" s="114"/>
      <c r="P164" s="114"/>
      <c r="Q164" s="114"/>
      <c r="R164" s="114"/>
      <c r="S164" s="114"/>
      <c r="T164" s="114"/>
      <c r="U164" s="114"/>
      <c r="V164" s="114"/>
      <c r="W164" s="114"/>
      <c r="X164" s="114"/>
      <c r="Y164" s="114"/>
      <c r="Z164" s="114"/>
      <c r="AA164" s="114"/>
      <c r="AB164" s="1456"/>
      <c r="AC164" s="1457"/>
      <c r="AD164" s="1458"/>
      <c r="AF164" s="395"/>
      <c r="AG164" s="396"/>
      <c r="AI164" s="121"/>
      <c r="AR164" s="73"/>
    </row>
    <row r="165" spans="1:44" ht="13.5" customHeight="1">
      <c r="A165" s="1074"/>
      <c r="B165" s="1477"/>
      <c r="C165" s="1267"/>
      <c r="D165" s="1478"/>
      <c r="E165" s="1084"/>
      <c r="G165" s="114"/>
      <c r="H165" s="114"/>
      <c r="I165" s="114"/>
      <c r="J165" s="114"/>
      <c r="K165" s="114"/>
      <c r="L165" s="114"/>
      <c r="M165" s="114"/>
      <c r="N165" s="114"/>
      <c r="O165" s="114"/>
      <c r="P165" s="114"/>
      <c r="Q165" s="114"/>
      <c r="R165" s="114"/>
      <c r="S165" s="114"/>
      <c r="T165" s="114"/>
      <c r="U165" s="114"/>
      <c r="V165" s="114"/>
      <c r="W165" s="114"/>
      <c r="X165" s="114"/>
      <c r="Y165" s="114"/>
      <c r="Z165" s="114"/>
      <c r="AA165" s="73"/>
      <c r="AB165" s="1456"/>
      <c r="AC165" s="1457"/>
      <c r="AD165" s="1458"/>
    </row>
    <row r="166" spans="1:44" ht="13.5" customHeight="1">
      <c r="A166" s="1074"/>
      <c r="B166" s="1477"/>
      <c r="C166" s="1267"/>
      <c r="D166" s="1478"/>
      <c r="E166" s="1084"/>
      <c r="G166" s="114"/>
      <c r="H166" s="114"/>
      <c r="I166" s="114"/>
      <c r="J166" s="114"/>
      <c r="K166" s="114"/>
      <c r="L166" s="114"/>
      <c r="M166" s="114"/>
      <c r="N166" s="114"/>
      <c r="O166" s="114"/>
      <c r="P166" s="114"/>
      <c r="Q166" s="114"/>
      <c r="R166" s="114"/>
      <c r="S166" s="114"/>
      <c r="T166" s="114"/>
      <c r="U166" s="114"/>
      <c r="V166" s="114"/>
      <c r="W166" s="114"/>
      <c r="X166" s="114"/>
      <c r="Y166" s="114"/>
      <c r="Z166" s="114"/>
      <c r="AA166" s="73"/>
      <c r="AB166" s="1456"/>
      <c r="AC166" s="1457"/>
      <c r="AD166" s="1458"/>
    </row>
    <row r="167" spans="1:44" ht="13.5" customHeight="1">
      <c r="A167" s="1074"/>
      <c r="B167" s="1477"/>
      <c r="C167" s="1267"/>
      <c r="D167" s="1478"/>
      <c r="E167" s="1084"/>
      <c r="G167" s="114"/>
      <c r="H167" s="114"/>
      <c r="I167" s="114"/>
      <c r="J167" s="114"/>
      <c r="K167" s="114"/>
      <c r="L167" s="114"/>
      <c r="M167" s="114"/>
      <c r="N167" s="114"/>
      <c r="O167" s="114"/>
      <c r="P167" s="114"/>
      <c r="Q167" s="114"/>
      <c r="R167" s="114"/>
      <c r="S167" s="114"/>
      <c r="T167" s="114"/>
      <c r="U167" s="114"/>
      <c r="V167" s="114"/>
      <c r="W167" s="114"/>
      <c r="X167" s="114"/>
      <c r="Y167" s="114"/>
      <c r="Z167" s="114"/>
      <c r="AA167" s="73"/>
      <c r="AB167" s="1456"/>
      <c r="AC167" s="1457"/>
      <c r="AD167" s="1458"/>
    </row>
    <row r="168" spans="1:44" ht="13.5" customHeight="1">
      <c r="A168" s="91"/>
      <c r="B168" s="401"/>
      <c r="C168" s="402"/>
      <c r="D168" s="509"/>
      <c r="E168" s="196"/>
      <c r="F168" s="56"/>
      <c r="G168" s="415"/>
      <c r="H168" s="415"/>
      <c r="I168" s="415"/>
      <c r="J168" s="415"/>
      <c r="K168" s="415"/>
      <c r="L168" s="415"/>
      <c r="M168" s="415"/>
      <c r="N168" s="415"/>
      <c r="O168" s="415"/>
      <c r="P168" s="415"/>
      <c r="Q168" s="415"/>
      <c r="R168" s="415"/>
      <c r="S168" s="415"/>
      <c r="T168" s="415"/>
      <c r="U168" s="415"/>
      <c r="V168" s="415"/>
      <c r="W168" s="415"/>
      <c r="X168" s="415"/>
      <c r="Y168" s="415"/>
      <c r="Z168" s="415"/>
      <c r="AA168" s="96"/>
      <c r="AB168" s="403"/>
      <c r="AC168" s="404"/>
      <c r="AD168" s="405"/>
    </row>
    <row r="169" spans="1:44" ht="13.5" customHeight="1">
      <c r="A169" s="80"/>
      <c r="B169" s="320"/>
      <c r="C169" s="371"/>
      <c r="D169" s="271"/>
      <c r="E169" s="84"/>
      <c r="G169" s="114"/>
      <c r="H169" s="114"/>
      <c r="I169" s="114"/>
      <c r="J169" s="114"/>
      <c r="K169" s="114"/>
      <c r="L169" s="114"/>
      <c r="M169" s="114"/>
      <c r="N169" s="114"/>
      <c r="O169" s="114"/>
      <c r="P169" s="114"/>
      <c r="Q169" s="114"/>
      <c r="R169" s="114"/>
      <c r="S169" s="114"/>
      <c r="T169" s="114"/>
      <c r="U169" s="114"/>
      <c r="V169" s="114"/>
      <c r="W169" s="114"/>
      <c r="X169" s="114"/>
      <c r="Y169" s="114"/>
      <c r="Z169" s="114"/>
      <c r="AA169" s="73"/>
      <c r="AB169" s="398"/>
      <c r="AC169" s="399"/>
      <c r="AD169" s="400"/>
    </row>
    <row r="170" spans="1:44" ht="13.5" customHeight="1">
      <c r="A170" s="80"/>
      <c r="B170" s="320"/>
      <c r="C170" s="371"/>
      <c r="D170" s="271"/>
      <c r="E170" s="84"/>
      <c r="G170" s="114"/>
      <c r="H170" s="114"/>
      <c r="I170" s="114"/>
      <c r="J170" s="114"/>
      <c r="K170" s="114"/>
      <c r="L170" s="114"/>
      <c r="M170" s="114"/>
      <c r="N170" s="114"/>
      <c r="O170" s="114"/>
      <c r="P170" s="114"/>
      <c r="Q170" s="114"/>
      <c r="R170" s="114"/>
      <c r="S170" s="114"/>
      <c r="T170" s="114"/>
      <c r="U170" s="114"/>
      <c r="V170" s="114"/>
      <c r="W170" s="114"/>
      <c r="X170" s="114"/>
      <c r="Y170" s="114"/>
      <c r="Z170" s="114"/>
      <c r="AA170" s="73"/>
      <c r="AB170" s="398"/>
      <c r="AC170" s="399"/>
      <c r="AD170" s="400"/>
    </row>
    <row r="171" spans="1:44" ht="13.5" customHeight="1">
      <c r="A171" s="80"/>
      <c r="B171" s="320"/>
      <c r="C171" s="371"/>
      <c r="D171" s="271"/>
      <c r="E171" s="84"/>
      <c r="G171" s="114"/>
      <c r="H171" s="114"/>
      <c r="I171" s="114"/>
      <c r="J171" s="114"/>
      <c r="K171" s="114"/>
      <c r="L171" s="114"/>
      <c r="M171" s="114"/>
      <c r="N171" s="114"/>
      <c r="O171" s="114"/>
      <c r="P171" s="114"/>
      <c r="Q171" s="114"/>
      <c r="R171" s="114"/>
      <c r="S171" s="114"/>
      <c r="T171" s="114"/>
      <c r="U171" s="114"/>
      <c r="V171" s="114"/>
      <c r="W171" s="114"/>
      <c r="X171" s="114"/>
      <c r="Y171" s="114"/>
      <c r="Z171" s="114"/>
      <c r="AA171" s="73"/>
      <c r="AB171" s="398"/>
      <c r="AC171" s="399"/>
      <c r="AD171" s="400"/>
    </row>
    <row r="172" spans="1:44">
      <c r="A172" s="307"/>
      <c r="B172" s="146"/>
      <c r="AB172" s="398"/>
      <c r="AC172" s="399"/>
      <c r="AD172" s="400"/>
    </row>
    <row r="173" spans="1:44" ht="13.5" customHeight="1">
      <c r="A173" s="80"/>
      <c r="B173" s="320"/>
      <c r="C173" s="371"/>
      <c r="D173" s="271"/>
      <c r="E173" s="84"/>
      <c r="G173" s="114"/>
      <c r="H173" s="114"/>
      <c r="I173" s="114"/>
      <c r="J173" s="114"/>
      <c r="K173" s="114"/>
      <c r="L173" s="114"/>
      <c r="M173" s="114"/>
      <c r="N173" s="114"/>
      <c r="O173" s="114"/>
      <c r="P173" s="114"/>
      <c r="Q173" s="114"/>
      <c r="R173" s="114"/>
      <c r="S173" s="114"/>
      <c r="T173" s="114"/>
      <c r="U173" s="114"/>
      <c r="V173" s="114"/>
      <c r="W173" s="114"/>
      <c r="X173" s="114"/>
      <c r="Y173" s="114"/>
      <c r="Z173" s="114"/>
      <c r="AA173" s="73"/>
      <c r="AB173" s="398"/>
      <c r="AC173" s="399"/>
      <c r="AD173" s="400"/>
    </row>
    <row r="174" spans="1:44" ht="13.5" customHeight="1">
      <c r="A174" s="1074" t="s">
        <v>1343</v>
      </c>
      <c r="B174" s="1477">
        <v>11</v>
      </c>
      <c r="C174" s="1267" t="s">
        <v>1344</v>
      </c>
      <c r="D174" s="1478" t="s">
        <v>436</v>
      </c>
      <c r="E174" s="1084" t="s">
        <v>1345</v>
      </c>
      <c r="G174" s="1075" t="s">
        <v>49</v>
      </c>
      <c r="H174" s="1075"/>
      <c r="I174" s="1075"/>
      <c r="J174" s="1075"/>
      <c r="K174" s="1075"/>
      <c r="L174" s="1075"/>
      <c r="M174" s="1075"/>
      <c r="N174" s="1076" t="s">
        <v>148</v>
      </c>
      <c r="O174" s="1076"/>
      <c r="P174" s="1076"/>
      <c r="Q174" s="1076"/>
      <c r="R174" s="1076"/>
      <c r="S174" s="1076"/>
      <c r="T174" s="1076"/>
      <c r="U174" s="1076"/>
      <c r="V174" s="1076"/>
      <c r="W174" s="114"/>
      <c r="X174" s="114"/>
      <c r="Y174" s="114"/>
      <c r="Z174" s="114"/>
      <c r="AA174" s="114"/>
      <c r="AB174" s="1456" t="s">
        <v>90</v>
      </c>
      <c r="AC174" s="1457"/>
      <c r="AD174" s="1458"/>
      <c r="AF174" s="391"/>
      <c r="AG174" s="265"/>
      <c r="AH174" s="265"/>
      <c r="AI174" s="265"/>
      <c r="AR174" s="73"/>
    </row>
    <row r="175" spans="1:44" ht="13.5" customHeight="1">
      <c r="A175" s="1074"/>
      <c r="B175" s="1477"/>
      <c r="C175" s="1267"/>
      <c r="D175" s="1478"/>
      <c r="E175" s="1084"/>
      <c r="G175" s="1075"/>
      <c r="H175" s="1075"/>
      <c r="I175" s="1075"/>
      <c r="J175" s="1075"/>
      <c r="K175" s="1075"/>
      <c r="L175" s="1075"/>
      <c r="M175" s="1075"/>
      <c r="N175" s="1076"/>
      <c r="O175" s="1076"/>
      <c r="P175" s="1076"/>
      <c r="Q175" s="1076"/>
      <c r="R175" s="1076"/>
      <c r="S175" s="1076"/>
      <c r="T175" s="1076"/>
      <c r="U175" s="1076"/>
      <c r="V175" s="1076"/>
      <c r="W175" s="114"/>
      <c r="X175" s="114"/>
      <c r="Y175" s="114"/>
      <c r="Z175" s="114"/>
      <c r="AA175" s="114"/>
      <c r="AB175" s="1456"/>
      <c r="AC175" s="1457"/>
      <c r="AD175" s="1458"/>
      <c r="AF175" s="72"/>
      <c r="AR175" s="73"/>
    </row>
    <row r="176" spans="1:44" ht="13.5" customHeight="1">
      <c r="A176" s="1074"/>
      <c r="B176" s="1477"/>
      <c r="C176" s="1267"/>
      <c r="D176" s="1478"/>
      <c r="E176" s="1084"/>
      <c r="G176" s="2198" t="s">
        <v>1346</v>
      </c>
      <c r="H176" s="2198"/>
      <c r="I176" s="2198"/>
      <c r="J176" s="2198"/>
      <c r="K176" s="2198"/>
      <c r="L176" s="2198"/>
      <c r="M176" s="2198"/>
      <c r="N176" s="2198"/>
      <c r="O176" s="2198"/>
      <c r="P176" s="2198"/>
      <c r="Q176" s="2198"/>
      <c r="R176" s="2198"/>
      <c r="S176" s="2198"/>
      <c r="T176" s="2198"/>
      <c r="U176" s="2198"/>
      <c r="V176" s="2198"/>
      <c r="W176" s="2198"/>
      <c r="X176" s="2198"/>
      <c r="Y176" s="2198"/>
      <c r="Z176" s="2198"/>
      <c r="AA176" s="73"/>
      <c r="AB176" s="1456"/>
      <c r="AC176" s="1457"/>
      <c r="AD176" s="1458"/>
      <c r="AF176" s="72"/>
      <c r="AR176" s="73"/>
    </row>
    <row r="177" spans="1:44" ht="13.5" customHeight="1">
      <c r="A177" s="1074"/>
      <c r="B177" s="1477"/>
      <c r="C177" s="1267"/>
      <c r="D177" s="1478"/>
      <c r="E177" s="1084"/>
      <c r="G177" s="2198"/>
      <c r="H177" s="2198"/>
      <c r="I177" s="2198"/>
      <c r="J177" s="2198"/>
      <c r="K177" s="2198"/>
      <c r="L177" s="2198"/>
      <c r="M177" s="2198"/>
      <c r="N177" s="2198"/>
      <c r="O177" s="2198"/>
      <c r="P177" s="2198"/>
      <c r="Q177" s="2198"/>
      <c r="R177" s="2198"/>
      <c r="S177" s="2198"/>
      <c r="T177" s="2198"/>
      <c r="U177" s="2198"/>
      <c r="V177" s="2198"/>
      <c r="W177" s="2198"/>
      <c r="X177" s="2198"/>
      <c r="Y177" s="2198"/>
      <c r="Z177" s="2198"/>
      <c r="AA177" s="73"/>
      <c r="AB177" s="1456"/>
      <c r="AC177" s="1457"/>
      <c r="AD177" s="1458"/>
      <c r="AF177" s="395"/>
      <c r="AG177" s="396"/>
      <c r="AI177" s="121"/>
      <c r="AR177" s="73"/>
    </row>
    <row r="178" spans="1:44" ht="13.5" customHeight="1">
      <c r="A178" s="1074"/>
      <c r="B178" s="1477"/>
      <c r="C178" s="1267"/>
      <c r="D178" s="1478"/>
      <c r="E178" s="1084"/>
      <c r="G178" s="114"/>
      <c r="H178" s="114"/>
      <c r="I178" s="114"/>
      <c r="J178" s="1764" t="s">
        <v>1347</v>
      </c>
      <c r="K178" s="1752"/>
      <c r="L178" s="1752"/>
      <c r="M178" s="1752"/>
      <c r="N178" s="1753"/>
      <c r="O178" s="1675" t="s">
        <v>1348</v>
      </c>
      <c r="P178" s="1676"/>
      <c r="Q178" s="1676"/>
      <c r="R178" s="1676"/>
      <c r="S178" s="1676"/>
      <c r="T178" s="1676"/>
      <c r="U178" s="1676"/>
      <c r="V178" s="1752"/>
      <c r="W178" s="1753"/>
      <c r="Y178" s="114"/>
      <c r="Z178" s="114"/>
      <c r="AA178" s="114"/>
      <c r="AB178" s="1456"/>
      <c r="AC178" s="1457"/>
      <c r="AD178" s="1458"/>
      <c r="AF178" s="396"/>
      <c r="AG178" s="396"/>
      <c r="AI178" s="121"/>
    </row>
    <row r="179" spans="1:44" ht="13.5" customHeight="1">
      <c r="A179" s="1074"/>
      <c r="B179" s="1477"/>
      <c r="C179" s="1267"/>
      <c r="D179" s="1478"/>
      <c r="E179" s="1084"/>
      <c r="G179" s="114"/>
      <c r="H179" s="114"/>
      <c r="I179" s="114"/>
      <c r="J179" s="1764" t="s">
        <v>53</v>
      </c>
      <c r="K179" s="1752"/>
      <c r="L179" s="1752"/>
      <c r="M179" s="1752"/>
      <c r="N179" s="1752"/>
      <c r="O179" s="2154"/>
      <c r="P179" s="2154"/>
      <c r="Q179" s="2154"/>
      <c r="R179" s="2154"/>
      <c r="S179" s="2154"/>
      <c r="T179" s="2154"/>
      <c r="U179" s="1511"/>
      <c r="V179" s="1752" t="s">
        <v>1349</v>
      </c>
      <c r="W179" s="1753"/>
      <c r="Y179" s="114"/>
      <c r="Z179" s="114"/>
      <c r="AA179" s="114"/>
      <c r="AB179" s="1456"/>
      <c r="AC179" s="1457"/>
      <c r="AD179" s="1458"/>
      <c r="AF179" s="396"/>
      <c r="AG179" s="396"/>
      <c r="AI179" s="121"/>
    </row>
    <row r="180" spans="1:44" ht="13.5" customHeight="1">
      <c r="A180" s="1074"/>
      <c r="B180" s="1477"/>
      <c r="C180" s="1267"/>
      <c r="D180" s="1478"/>
      <c r="E180" s="1084"/>
      <c r="G180" s="114"/>
      <c r="H180" s="114"/>
      <c r="I180" s="114"/>
      <c r="J180" s="1764" t="s">
        <v>54</v>
      </c>
      <c r="K180" s="1752"/>
      <c r="L180" s="1752"/>
      <c r="M180" s="1752"/>
      <c r="N180" s="1752"/>
      <c r="O180" s="2154"/>
      <c r="P180" s="2154"/>
      <c r="Q180" s="2154"/>
      <c r="R180" s="2154"/>
      <c r="S180" s="2154"/>
      <c r="T180" s="2154"/>
      <c r="U180" s="1511"/>
      <c r="V180" s="1752" t="s">
        <v>1349</v>
      </c>
      <c r="W180" s="1753"/>
      <c r="Y180" s="114"/>
      <c r="Z180" s="114"/>
      <c r="AA180" s="114"/>
      <c r="AB180" s="1456"/>
      <c r="AC180" s="1457"/>
      <c r="AD180" s="1458"/>
      <c r="AF180" s="396"/>
      <c r="AG180" s="396"/>
      <c r="AI180" s="121"/>
    </row>
    <row r="181" spans="1:44" ht="13.5" customHeight="1" thickBot="1">
      <c r="A181" s="1074"/>
      <c r="B181" s="1477"/>
      <c r="C181" s="1267"/>
      <c r="D181" s="1478"/>
      <c r="E181" s="1084"/>
      <c r="G181" s="114"/>
      <c r="H181" s="114"/>
      <c r="I181" s="114"/>
      <c r="J181" s="2145" t="s">
        <v>55</v>
      </c>
      <c r="K181" s="2146"/>
      <c r="L181" s="2146"/>
      <c r="M181" s="2146"/>
      <c r="N181" s="2147"/>
      <c r="O181" s="2148"/>
      <c r="P181" s="2148"/>
      <c r="Q181" s="2148"/>
      <c r="R181" s="2148"/>
      <c r="S181" s="2148"/>
      <c r="T181" s="2148"/>
      <c r="U181" s="2149"/>
      <c r="V181" s="1676" t="s">
        <v>1349</v>
      </c>
      <c r="W181" s="1229"/>
      <c r="Y181" s="114"/>
      <c r="Z181" s="114"/>
      <c r="AA181" s="73"/>
      <c r="AB181" s="1456"/>
      <c r="AC181" s="1457"/>
      <c r="AD181" s="1458"/>
    </row>
    <row r="182" spans="1:44" ht="13.5" customHeight="1" thickTop="1">
      <c r="A182" s="1074"/>
      <c r="B182" s="1477"/>
      <c r="C182" s="1267"/>
      <c r="D182" s="1478"/>
      <c r="E182" s="1084"/>
      <c r="G182" s="114"/>
      <c r="H182" s="114"/>
      <c r="I182" s="114"/>
      <c r="J182" s="1230" t="s">
        <v>644</v>
      </c>
      <c r="K182" s="1678"/>
      <c r="L182" s="1678"/>
      <c r="M182" s="1678"/>
      <c r="N182" s="1678"/>
      <c r="O182" s="2150" t="str">
        <f>IF((O179+O180+O181=0),"",O179+O180+O181)</f>
        <v/>
      </c>
      <c r="P182" s="2151"/>
      <c r="Q182" s="2151"/>
      <c r="R182" s="2151"/>
      <c r="S182" s="2151"/>
      <c r="T182" s="2151"/>
      <c r="U182" s="2151"/>
      <c r="V182" s="2152" t="s">
        <v>1349</v>
      </c>
      <c r="W182" s="2153"/>
      <c r="Y182" s="114"/>
      <c r="Z182" s="114"/>
      <c r="AA182" s="73"/>
      <c r="AB182" s="1456"/>
      <c r="AC182" s="1457"/>
      <c r="AD182" s="1458"/>
    </row>
    <row r="183" spans="1:44" ht="13.5" customHeight="1">
      <c r="A183" s="1074"/>
      <c r="B183" s="1477"/>
      <c r="C183" s="1267"/>
      <c r="D183" s="1478"/>
      <c r="E183" s="1084"/>
      <c r="G183" s="114"/>
      <c r="H183" s="114"/>
      <c r="I183" s="114"/>
      <c r="J183" s="114"/>
      <c r="K183" s="114"/>
      <c r="L183" s="114"/>
      <c r="M183" s="114"/>
      <c r="N183" s="114"/>
      <c r="O183" s="114"/>
      <c r="P183" s="114"/>
      <c r="Q183" s="114"/>
      <c r="R183" s="114"/>
      <c r="S183" s="114"/>
      <c r="T183" s="114"/>
      <c r="U183" s="114"/>
      <c r="V183" s="942"/>
      <c r="W183" s="942"/>
      <c r="X183" s="942"/>
      <c r="Y183" s="942"/>
      <c r="Z183" s="942"/>
      <c r="AA183" s="73"/>
      <c r="AB183" s="1456"/>
      <c r="AC183" s="1457"/>
      <c r="AD183" s="1458"/>
    </row>
    <row r="184" spans="1:44" ht="13.5" customHeight="1">
      <c r="A184" s="80"/>
      <c r="B184" s="320"/>
      <c r="C184" s="371"/>
      <c r="D184" s="271"/>
      <c r="E184" s="84"/>
      <c r="G184" s="114"/>
      <c r="H184" s="114"/>
      <c r="I184" s="114"/>
      <c r="J184" s="114"/>
      <c r="K184" s="114"/>
      <c r="L184" s="114"/>
      <c r="M184" s="114"/>
      <c r="N184" s="114"/>
      <c r="O184" s="114"/>
      <c r="P184" s="114"/>
      <c r="Q184" s="114"/>
      <c r="R184" s="114"/>
      <c r="S184" s="114"/>
      <c r="T184" s="114"/>
      <c r="U184" s="114"/>
      <c r="V184" s="114"/>
      <c r="W184" s="114"/>
      <c r="X184" s="114"/>
      <c r="Y184" s="114"/>
      <c r="Z184" s="114"/>
      <c r="AA184" s="73"/>
      <c r="AB184" s="398"/>
      <c r="AC184" s="399"/>
      <c r="AD184" s="400"/>
    </row>
    <row r="185" spans="1:44" ht="13.5" customHeight="1">
      <c r="A185" s="1074" t="s">
        <v>1350</v>
      </c>
      <c r="B185" s="1477">
        <v>12</v>
      </c>
      <c r="C185" s="1267" t="s">
        <v>1351</v>
      </c>
      <c r="D185" s="1478" t="s">
        <v>436</v>
      </c>
      <c r="E185" s="1084" t="s">
        <v>1352</v>
      </c>
      <c r="F185" s="72"/>
      <c r="G185" s="1075" t="s">
        <v>49</v>
      </c>
      <c r="H185" s="1075"/>
      <c r="I185" s="1075"/>
      <c r="J185" s="1075"/>
      <c r="K185" s="1075"/>
      <c r="L185" s="1075"/>
      <c r="M185" s="1077"/>
      <c r="N185" s="1078" t="s">
        <v>1353</v>
      </c>
      <c r="O185" s="1079"/>
      <c r="P185" s="1079"/>
      <c r="Q185" s="1079"/>
      <c r="R185" s="1079"/>
      <c r="S185" s="1079"/>
      <c r="T185" s="1079"/>
      <c r="U185" s="1079"/>
      <c r="V185" s="1080"/>
      <c r="W185" s="310"/>
      <c r="X185" s="310"/>
      <c r="Y185" s="310"/>
      <c r="Z185" s="310"/>
      <c r="AA185" s="73"/>
      <c r="AB185" s="1833" t="s">
        <v>90</v>
      </c>
      <c r="AC185" s="1834"/>
      <c r="AD185" s="1835"/>
    </row>
    <row r="186" spans="1:44" ht="13.5" customHeight="1">
      <c r="A186" s="1074"/>
      <c r="B186" s="1477"/>
      <c r="C186" s="1267"/>
      <c r="D186" s="1478"/>
      <c r="E186" s="1084"/>
      <c r="F186" s="72"/>
      <c r="G186" s="1075"/>
      <c r="H186" s="1075"/>
      <c r="I186" s="1075"/>
      <c r="J186" s="1075"/>
      <c r="K186" s="1075"/>
      <c r="L186" s="1075"/>
      <c r="M186" s="1077"/>
      <c r="N186" s="1081"/>
      <c r="O186" s="1082"/>
      <c r="P186" s="1082"/>
      <c r="Q186" s="1082"/>
      <c r="R186" s="1082"/>
      <c r="S186" s="1082"/>
      <c r="T186" s="1082"/>
      <c r="U186" s="1082"/>
      <c r="V186" s="1083"/>
      <c r="W186" s="310"/>
      <c r="X186" s="310"/>
      <c r="Y186" s="310"/>
      <c r="Z186" s="310"/>
      <c r="AA186" s="73"/>
      <c r="AB186" s="1833"/>
      <c r="AC186" s="1834"/>
      <c r="AD186" s="1835"/>
    </row>
    <row r="187" spans="1:44" ht="13.5" customHeight="1">
      <c r="A187" s="1074"/>
      <c r="B187" s="1477"/>
      <c r="C187" s="1267"/>
      <c r="D187" s="1478"/>
      <c r="E187" s="1084"/>
      <c r="F187" s="72"/>
      <c r="G187" s="199"/>
      <c r="H187" s="199"/>
      <c r="I187" s="199"/>
      <c r="J187" s="199"/>
      <c r="K187" s="199"/>
      <c r="L187" s="199"/>
      <c r="M187" s="199"/>
      <c r="N187" s="486" t="s">
        <v>1354</v>
      </c>
      <c r="O187" s="310"/>
      <c r="P187" s="310"/>
      <c r="Q187" s="310"/>
      <c r="R187" s="310"/>
      <c r="S187" s="310"/>
      <c r="T187" s="310"/>
      <c r="U187" s="310"/>
      <c r="V187" s="310"/>
      <c r="W187" s="310"/>
      <c r="X187" s="310"/>
      <c r="Y187" s="310"/>
      <c r="Z187" s="310"/>
      <c r="AA187" s="73"/>
      <c r="AB187" s="1833"/>
      <c r="AC187" s="1834"/>
      <c r="AD187" s="1835"/>
    </row>
    <row r="188" spans="1:44" ht="13.5" customHeight="1" thickBot="1">
      <c r="A188" s="1074"/>
      <c r="B188" s="1477"/>
      <c r="C188" s="1267"/>
      <c r="D188" s="1478"/>
      <c r="E188" s="1084"/>
      <c r="F188" s="72"/>
      <c r="G188" s="310"/>
      <c r="H188" s="310"/>
      <c r="I188" s="310"/>
      <c r="J188" s="310"/>
      <c r="K188" s="310"/>
      <c r="L188" s="310"/>
      <c r="M188" s="310"/>
      <c r="N188" s="310"/>
      <c r="O188" s="310"/>
      <c r="P188" s="310"/>
      <c r="Q188" s="310"/>
      <c r="R188" s="310"/>
      <c r="S188" s="310"/>
      <c r="T188" s="310"/>
      <c r="U188" s="310"/>
      <c r="V188" s="310"/>
      <c r="W188" s="310"/>
      <c r="X188" s="310"/>
      <c r="Y188" s="310"/>
      <c r="Z188" s="310"/>
      <c r="AA188" s="73"/>
      <c r="AB188" s="1833"/>
      <c r="AC188" s="1834"/>
      <c r="AD188" s="1835"/>
    </row>
    <row r="189" spans="1:44" ht="13.5" customHeight="1" thickBot="1">
      <c r="A189" s="1074"/>
      <c r="B189" s="1477"/>
      <c r="C189" s="1267"/>
      <c r="D189" s="1478"/>
      <c r="E189" s="1084"/>
      <c r="F189" s="72"/>
      <c r="G189" s="2202" t="s">
        <v>1355</v>
      </c>
      <c r="H189" s="2202"/>
      <c r="I189" s="2202"/>
      <c r="J189" s="2202"/>
      <c r="K189" s="2202"/>
      <c r="L189" s="2202"/>
      <c r="M189" s="2202"/>
      <c r="N189" s="2202"/>
      <c r="O189" s="2202"/>
      <c r="P189" s="2202"/>
      <c r="Q189" s="2202"/>
      <c r="R189" s="2202"/>
      <c r="S189" s="2202"/>
      <c r="T189" s="2202"/>
      <c r="U189" s="2203"/>
      <c r="V189" s="1826"/>
      <c r="W189" s="1827"/>
      <c r="X189" s="1827"/>
      <c r="Y189" s="1827"/>
      <c r="Z189" s="1828"/>
      <c r="AA189" s="73"/>
      <c r="AB189" s="398"/>
      <c r="AC189" s="399"/>
      <c r="AD189" s="400"/>
    </row>
    <row r="190" spans="1:44" ht="13.5" customHeight="1" thickBot="1">
      <c r="A190" s="80"/>
      <c r="B190" s="320"/>
      <c r="C190" s="371"/>
      <c r="D190" s="271"/>
      <c r="E190" s="84"/>
      <c r="G190" s="114"/>
      <c r="H190" s="114"/>
      <c r="I190" s="114"/>
      <c r="J190" s="114"/>
      <c r="K190" s="114"/>
      <c r="L190" s="114"/>
      <c r="M190" s="114"/>
      <c r="N190" s="114"/>
      <c r="O190" s="114"/>
      <c r="P190" s="114"/>
      <c r="Q190" s="114"/>
      <c r="R190" s="114"/>
      <c r="S190" s="114"/>
      <c r="T190" s="114"/>
      <c r="U190" s="114"/>
      <c r="V190" s="1826"/>
      <c r="W190" s="1827"/>
      <c r="X190" s="1827"/>
      <c r="Y190" s="1827"/>
      <c r="Z190" s="1828"/>
      <c r="AA190" s="73"/>
      <c r="AB190" s="398"/>
      <c r="AC190" s="399"/>
      <c r="AD190" s="400"/>
    </row>
    <row r="191" spans="1:44" ht="13.5" customHeight="1" thickBot="1">
      <c r="A191" s="80"/>
      <c r="B191" s="320"/>
      <c r="C191" s="371"/>
      <c r="D191" s="271"/>
      <c r="E191" s="84"/>
      <c r="G191" s="114"/>
      <c r="H191" s="114"/>
      <c r="I191" s="114"/>
      <c r="J191" s="114"/>
      <c r="K191" s="114"/>
      <c r="L191" s="114"/>
      <c r="M191" s="114"/>
      <c r="N191" s="114"/>
      <c r="O191" s="114"/>
      <c r="P191" s="114"/>
      <c r="Q191" s="114"/>
      <c r="R191" s="114"/>
      <c r="S191" s="114"/>
      <c r="T191" s="114"/>
      <c r="U191" s="114"/>
      <c r="V191" s="1826"/>
      <c r="W191" s="1827"/>
      <c r="X191" s="1827"/>
      <c r="Y191" s="1827"/>
      <c r="Z191" s="1828"/>
      <c r="AA191" s="73"/>
      <c r="AB191" s="398"/>
      <c r="AC191" s="399"/>
      <c r="AD191" s="400"/>
    </row>
    <row r="192" spans="1:44" ht="4.95" customHeight="1">
      <c r="A192" s="80"/>
      <c r="B192" s="320"/>
      <c r="C192" s="371"/>
      <c r="D192" s="271"/>
      <c r="E192" s="84"/>
      <c r="G192" s="114"/>
      <c r="H192" s="114"/>
      <c r="I192" s="114"/>
      <c r="J192" s="114"/>
      <c r="K192" s="114"/>
      <c r="L192" s="114"/>
      <c r="M192" s="114"/>
      <c r="N192" s="114"/>
      <c r="O192" s="114"/>
      <c r="P192" s="114"/>
      <c r="Q192" s="114"/>
      <c r="R192" s="114"/>
      <c r="S192" s="114"/>
      <c r="T192" s="114"/>
      <c r="U192" s="114"/>
      <c r="V192" s="942"/>
      <c r="W192" s="942"/>
      <c r="X192" s="942"/>
      <c r="Y192" s="942"/>
      <c r="Z192" s="942"/>
      <c r="AA192" s="73"/>
      <c r="AB192" s="398"/>
      <c r="AC192" s="399"/>
      <c r="AD192" s="400"/>
    </row>
    <row r="193" spans="1:30" ht="13.5" customHeight="1">
      <c r="A193" s="80"/>
      <c r="B193" s="320"/>
      <c r="C193" s="371"/>
      <c r="D193" s="271"/>
      <c r="E193" s="1084" t="s">
        <v>1356</v>
      </c>
      <c r="G193" s="2204" t="s">
        <v>1357</v>
      </c>
      <c r="H193" s="2204"/>
      <c r="I193" s="2204"/>
      <c r="J193" s="2204"/>
      <c r="K193" s="2204"/>
      <c r="L193" s="2204"/>
      <c r="M193" s="2204"/>
      <c r="N193" s="2204"/>
      <c r="O193" s="2204"/>
      <c r="P193" s="2204"/>
      <c r="Q193" s="2204"/>
      <c r="R193" s="2204"/>
      <c r="S193" s="2204"/>
      <c r="T193" s="2204"/>
      <c r="U193" s="2204"/>
      <c r="V193" s="2204"/>
      <c r="W193" s="2204"/>
      <c r="X193" s="2204"/>
      <c r="Y193" s="2204"/>
      <c r="Z193" s="2204"/>
      <c r="AA193" s="73"/>
      <c r="AB193" s="398"/>
      <c r="AC193" s="399"/>
      <c r="AD193" s="400"/>
    </row>
    <row r="194" spans="1:30" ht="13.5" customHeight="1">
      <c r="A194" s="80"/>
      <c r="B194" s="320"/>
      <c r="C194" s="371"/>
      <c r="D194" s="271"/>
      <c r="E194" s="1084"/>
      <c r="G194" s="2204"/>
      <c r="H194" s="2204"/>
      <c r="I194" s="2204"/>
      <c r="J194" s="2204"/>
      <c r="K194" s="2204"/>
      <c r="L194" s="2204"/>
      <c r="M194" s="2204"/>
      <c r="N194" s="2204"/>
      <c r="O194" s="2204"/>
      <c r="P194" s="2204"/>
      <c r="Q194" s="2204"/>
      <c r="R194" s="2204"/>
      <c r="S194" s="2204"/>
      <c r="T194" s="2204"/>
      <c r="U194" s="2204"/>
      <c r="V194" s="2204"/>
      <c r="W194" s="2204"/>
      <c r="X194" s="2204"/>
      <c r="Y194" s="2204"/>
      <c r="Z194" s="2204"/>
      <c r="AA194" s="73"/>
      <c r="AB194" s="398"/>
      <c r="AC194" s="399"/>
      <c r="AD194" s="400"/>
    </row>
    <row r="195" spans="1:30" ht="13.5" customHeight="1">
      <c r="A195" s="80"/>
      <c r="B195" s="320"/>
      <c r="C195" s="371"/>
      <c r="D195" s="271"/>
      <c r="E195" s="1084"/>
      <c r="G195" s="114"/>
      <c r="H195" s="114"/>
      <c r="I195" s="114"/>
      <c r="J195" s="1764" t="s">
        <v>1347</v>
      </c>
      <c r="K195" s="1752"/>
      <c r="L195" s="1752"/>
      <c r="M195" s="1752"/>
      <c r="N195" s="1753"/>
      <c r="O195" s="1675" t="s">
        <v>1358</v>
      </c>
      <c r="P195" s="1676"/>
      <c r="Q195" s="1676"/>
      <c r="R195" s="1676"/>
      <c r="S195" s="1676"/>
      <c r="T195" s="1676"/>
      <c r="U195" s="1676"/>
      <c r="V195" s="1752"/>
      <c r="W195" s="1753"/>
      <c r="Y195" s="114"/>
      <c r="Z195" s="114"/>
      <c r="AA195" s="114"/>
      <c r="AB195" s="398"/>
      <c r="AC195" s="399"/>
      <c r="AD195" s="400"/>
    </row>
    <row r="196" spans="1:30" ht="13.5" customHeight="1">
      <c r="A196" s="80"/>
      <c r="B196" s="320"/>
      <c r="C196" s="371"/>
      <c r="D196" s="271"/>
      <c r="E196" s="84"/>
      <c r="G196" s="114"/>
      <c r="H196" s="114"/>
      <c r="I196" s="114"/>
      <c r="J196" s="1764" t="s">
        <v>53</v>
      </c>
      <c r="K196" s="1752"/>
      <c r="L196" s="1752"/>
      <c r="M196" s="1752"/>
      <c r="N196" s="1752"/>
      <c r="O196" s="2154"/>
      <c r="P196" s="2154"/>
      <c r="Q196" s="2154"/>
      <c r="R196" s="2154"/>
      <c r="S196" s="2154"/>
      <c r="T196" s="2154"/>
      <c r="U196" s="1511"/>
      <c r="V196" s="1752" t="s">
        <v>1349</v>
      </c>
      <c r="W196" s="1753"/>
      <c r="Y196" s="114"/>
      <c r="Z196" s="114"/>
      <c r="AA196" s="114"/>
      <c r="AB196" s="398"/>
      <c r="AC196" s="399"/>
      <c r="AD196" s="400"/>
    </row>
    <row r="197" spans="1:30" ht="13.5" customHeight="1">
      <c r="A197" s="80"/>
      <c r="B197" s="320"/>
      <c r="C197" s="371"/>
      <c r="D197" s="271"/>
      <c r="E197" s="84"/>
      <c r="G197" s="114"/>
      <c r="H197" s="114"/>
      <c r="I197" s="114"/>
      <c r="J197" s="1764" t="s">
        <v>54</v>
      </c>
      <c r="K197" s="1752"/>
      <c r="L197" s="1752"/>
      <c r="M197" s="1752"/>
      <c r="N197" s="1752"/>
      <c r="O197" s="2154"/>
      <c r="P197" s="2154"/>
      <c r="Q197" s="2154"/>
      <c r="R197" s="2154"/>
      <c r="S197" s="2154"/>
      <c r="T197" s="2154"/>
      <c r="U197" s="1511"/>
      <c r="V197" s="1752" t="s">
        <v>1349</v>
      </c>
      <c r="W197" s="1753"/>
      <c r="Y197" s="114"/>
      <c r="Z197" s="114"/>
      <c r="AA197" s="114"/>
      <c r="AB197" s="398"/>
      <c r="AC197" s="399"/>
      <c r="AD197" s="400"/>
    </row>
    <row r="198" spans="1:30" ht="13.5" customHeight="1" thickBot="1">
      <c r="A198" s="80"/>
      <c r="B198" s="320"/>
      <c r="C198" s="371"/>
      <c r="D198" s="271"/>
      <c r="E198" s="84"/>
      <c r="G198" s="114"/>
      <c r="H198" s="114"/>
      <c r="I198" s="114"/>
      <c r="J198" s="2145" t="s">
        <v>55</v>
      </c>
      <c r="K198" s="2146"/>
      <c r="L198" s="2146"/>
      <c r="M198" s="2146"/>
      <c r="N198" s="2147"/>
      <c r="O198" s="2148"/>
      <c r="P198" s="2148"/>
      <c r="Q198" s="2148"/>
      <c r="R198" s="2148"/>
      <c r="S198" s="2148"/>
      <c r="T198" s="2148"/>
      <c r="U198" s="2149"/>
      <c r="V198" s="1676" t="s">
        <v>1349</v>
      </c>
      <c r="W198" s="1229"/>
      <c r="Y198" s="114"/>
      <c r="Z198" s="114"/>
      <c r="AA198" s="73"/>
      <c r="AB198" s="398"/>
      <c r="AC198" s="399"/>
      <c r="AD198" s="400"/>
    </row>
    <row r="199" spans="1:30" ht="13.5" customHeight="1" thickTop="1">
      <c r="A199" s="80"/>
      <c r="B199" s="320"/>
      <c r="C199" s="371"/>
      <c r="D199" s="271"/>
      <c r="E199" s="84"/>
      <c r="G199" s="114"/>
      <c r="H199" s="114"/>
      <c r="I199" s="114"/>
      <c r="J199" s="1230" t="s">
        <v>644</v>
      </c>
      <c r="K199" s="1678"/>
      <c r="L199" s="1678"/>
      <c r="M199" s="1678"/>
      <c r="N199" s="1678"/>
      <c r="O199" s="2150" t="str">
        <f>IF((O196+O197+O198=0),"",O196+O197+O198)</f>
        <v/>
      </c>
      <c r="P199" s="2151"/>
      <c r="Q199" s="2151"/>
      <c r="R199" s="2151"/>
      <c r="S199" s="2151"/>
      <c r="T199" s="2151"/>
      <c r="U199" s="2151"/>
      <c r="V199" s="2152" t="s">
        <v>1349</v>
      </c>
      <c r="W199" s="2153"/>
      <c r="Y199" s="114"/>
      <c r="Z199" s="114"/>
      <c r="AA199" s="73"/>
      <c r="AB199" s="398"/>
      <c r="AC199" s="399"/>
      <c r="AD199" s="400"/>
    </row>
    <row r="200" spans="1:30" ht="13.5" customHeight="1">
      <c r="A200" s="80"/>
      <c r="B200" s="320"/>
      <c r="C200" s="371"/>
      <c r="D200" s="271"/>
      <c r="E200" s="84"/>
      <c r="G200" s="114"/>
      <c r="H200" s="114"/>
      <c r="I200" s="114"/>
      <c r="J200" s="114"/>
      <c r="K200" s="114"/>
      <c r="L200" s="114"/>
      <c r="M200" s="114"/>
      <c r="N200" s="114"/>
      <c r="O200" s="114"/>
      <c r="P200" s="114"/>
      <c r="Q200" s="114"/>
      <c r="R200" s="114"/>
      <c r="S200" s="114"/>
      <c r="T200" s="114"/>
      <c r="U200" s="114"/>
      <c r="V200" s="942"/>
      <c r="W200" s="942"/>
      <c r="X200" s="942"/>
      <c r="Y200" s="942"/>
      <c r="Z200" s="942"/>
      <c r="AA200" s="73"/>
      <c r="AB200" s="398"/>
      <c r="AC200" s="399"/>
      <c r="AD200" s="400"/>
    </row>
    <row r="201" spans="1:30" ht="13.5" customHeight="1">
      <c r="A201" s="80"/>
      <c r="B201" s="320"/>
      <c r="C201" s="371"/>
      <c r="D201" s="271"/>
      <c r="E201" s="84"/>
      <c r="G201" s="114"/>
      <c r="H201" s="114"/>
      <c r="I201" s="114"/>
      <c r="J201" s="114"/>
      <c r="K201" s="114"/>
      <c r="L201" s="114"/>
      <c r="M201" s="114"/>
      <c r="N201" s="114"/>
      <c r="O201" s="114"/>
      <c r="P201" s="114"/>
      <c r="Q201" s="114"/>
      <c r="R201" s="114"/>
      <c r="S201" s="114"/>
      <c r="T201" s="114"/>
      <c r="U201" s="114"/>
      <c r="V201" s="114"/>
      <c r="W201" s="114"/>
      <c r="X201" s="114"/>
      <c r="Y201" s="114"/>
      <c r="Z201" s="114"/>
      <c r="AA201" s="73"/>
      <c r="AB201" s="398"/>
      <c r="AC201" s="399"/>
      <c r="AD201" s="400"/>
    </row>
    <row r="202" spans="1:30" ht="13.5" customHeight="1">
      <c r="A202" s="80"/>
      <c r="B202" s="320">
        <v>13</v>
      </c>
      <c r="C202" s="371" t="s">
        <v>1359</v>
      </c>
      <c r="D202" s="1478" t="s">
        <v>436</v>
      </c>
      <c r="E202" s="1084" t="s">
        <v>1360</v>
      </c>
      <c r="F202" s="72"/>
      <c r="G202" s="1075" t="s">
        <v>49</v>
      </c>
      <c r="H202" s="1075"/>
      <c r="I202" s="1075"/>
      <c r="J202" s="1075"/>
      <c r="K202" s="1075"/>
      <c r="L202" s="1075"/>
      <c r="M202" s="1077"/>
      <c r="N202" s="1078" t="s">
        <v>1353</v>
      </c>
      <c r="O202" s="1079"/>
      <c r="P202" s="1079"/>
      <c r="Q202" s="1079"/>
      <c r="R202" s="1079"/>
      <c r="S202" s="1079"/>
      <c r="T202" s="1079"/>
      <c r="U202" s="1079"/>
      <c r="V202" s="1080"/>
      <c r="W202" s="310"/>
      <c r="X202" s="310"/>
      <c r="Y202" s="310"/>
      <c r="Z202" s="310"/>
      <c r="AA202" s="73"/>
      <c r="AB202" s="1833" t="s">
        <v>90</v>
      </c>
      <c r="AC202" s="1834"/>
      <c r="AD202" s="1835"/>
    </row>
    <row r="203" spans="1:30" ht="13.5" customHeight="1">
      <c r="A203" s="80"/>
      <c r="B203" s="320"/>
      <c r="C203" s="371"/>
      <c r="D203" s="1478"/>
      <c r="E203" s="1084"/>
      <c r="F203" s="72"/>
      <c r="G203" s="1075"/>
      <c r="H203" s="1075"/>
      <c r="I203" s="1075"/>
      <c r="J203" s="1075"/>
      <c r="K203" s="1075"/>
      <c r="L203" s="1075"/>
      <c r="M203" s="1077"/>
      <c r="N203" s="1081"/>
      <c r="O203" s="1082"/>
      <c r="P203" s="1082"/>
      <c r="Q203" s="1082"/>
      <c r="R203" s="1082"/>
      <c r="S203" s="1082"/>
      <c r="T203" s="1082"/>
      <c r="U203" s="1082"/>
      <c r="V203" s="1083"/>
      <c r="W203" s="310"/>
      <c r="X203" s="310"/>
      <c r="Y203" s="310"/>
      <c r="Z203" s="310"/>
      <c r="AA203" s="73"/>
      <c r="AB203" s="1833"/>
      <c r="AC203" s="1834"/>
      <c r="AD203" s="1835"/>
    </row>
    <row r="204" spans="1:30" ht="13.5" customHeight="1">
      <c r="A204" s="80"/>
      <c r="B204" s="320"/>
      <c r="C204" s="371"/>
      <c r="D204" s="1478"/>
      <c r="E204" s="1084"/>
      <c r="F204" s="72"/>
      <c r="G204" s="199"/>
      <c r="H204" s="199"/>
      <c r="I204" s="199"/>
      <c r="J204" s="199"/>
      <c r="K204" s="199"/>
      <c r="L204" s="199"/>
      <c r="M204" s="199"/>
      <c r="N204" s="486" t="s">
        <v>1354</v>
      </c>
      <c r="O204" s="310"/>
      <c r="P204" s="310"/>
      <c r="Q204" s="310"/>
      <c r="R204" s="310"/>
      <c r="S204" s="310"/>
      <c r="T204" s="310"/>
      <c r="U204" s="310"/>
      <c r="V204" s="310"/>
      <c r="W204" s="310"/>
      <c r="X204" s="310"/>
      <c r="Y204" s="310"/>
      <c r="Z204" s="310"/>
      <c r="AA204" s="73"/>
      <c r="AB204" s="1833"/>
      <c r="AC204" s="1834"/>
      <c r="AD204" s="1835"/>
    </row>
    <row r="205" spans="1:30" ht="13.5" customHeight="1" thickBot="1">
      <c r="A205" s="80"/>
      <c r="B205" s="320"/>
      <c r="C205" s="371"/>
      <c r="D205" s="1478"/>
      <c r="E205" s="1084"/>
      <c r="F205" s="72"/>
      <c r="G205" s="310"/>
      <c r="H205" s="310"/>
      <c r="I205" s="310"/>
      <c r="J205" s="310"/>
      <c r="K205" s="310"/>
      <c r="L205" s="310"/>
      <c r="M205" s="310"/>
      <c r="N205" s="310"/>
      <c r="O205" s="310"/>
      <c r="P205" s="310"/>
      <c r="Q205" s="310"/>
      <c r="R205" s="310"/>
      <c r="S205" s="310"/>
      <c r="T205" s="310"/>
      <c r="U205" s="310"/>
      <c r="V205" s="310"/>
      <c r="W205" s="310"/>
      <c r="X205" s="310"/>
      <c r="Y205" s="310"/>
      <c r="Z205" s="310"/>
      <c r="AA205" s="73"/>
      <c r="AB205" s="1833"/>
      <c r="AC205" s="1834"/>
      <c r="AD205" s="1835"/>
    </row>
    <row r="206" spans="1:30" ht="13.5" customHeight="1" thickBot="1">
      <c r="A206" s="80"/>
      <c r="B206" s="320"/>
      <c r="C206" s="371"/>
      <c r="D206" s="1478"/>
      <c r="E206" s="1084"/>
      <c r="F206" s="72"/>
      <c r="G206" s="2202" t="s">
        <v>1361</v>
      </c>
      <c r="H206" s="2202"/>
      <c r="I206" s="2202"/>
      <c r="J206" s="2202"/>
      <c r="K206" s="2202"/>
      <c r="L206" s="2202"/>
      <c r="M206" s="2202"/>
      <c r="N206" s="2202"/>
      <c r="O206" s="2202"/>
      <c r="P206" s="2202"/>
      <c r="Q206" s="2202"/>
      <c r="R206" s="2202"/>
      <c r="S206" s="2202"/>
      <c r="T206" s="2202"/>
      <c r="U206" s="2203"/>
      <c r="V206" s="1826"/>
      <c r="W206" s="1827"/>
      <c r="X206" s="1827"/>
      <c r="Y206" s="1827"/>
      <c r="Z206" s="1828"/>
      <c r="AA206" s="73"/>
      <c r="AB206" s="398"/>
      <c r="AC206" s="399"/>
      <c r="AD206" s="400"/>
    </row>
    <row r="207" spans="1:30" ht="13.5" customHeight="1" thickBot="1">
      <c r="A207" s="80"/>
      <c r="B207" s="320"/>
      <c r="C207" s="371"/>
      <c r="D207" s="1478"/>
      <c r="E207" s="1084"/>
      <c r="G207" s="114"/>
      <c r="H207" s="114"/>
      <c r="I207" s="114"/>
      <c r="J207" s="114"/>
      <c r="K207" s="114"/>
      <c r="L207" s="114"/>
      <c r="M207" s="114"/>
      <c r="N207" s="114"/>
      <c r="O207" s="114"/>
      <c r="P207" s="114"/>
      <c r="Q207" s="114"/>
      <c r="R207" s="114"/>
      <c r="S207" s="114"/>
      <c r="T207" s="114"/>
      <c r="U207" s="114"/>
      <c r="V207" s="1826"/>
      <c r="W207" s="1827"/>
      <c r="X207" s="1827"/>
      <c r="Y207" s="1827"/>
      <c r="Z207" s="1828"/>
      <c r="AA207" s="73"/>
      <c r="AB207" s="398"/>
      <c r="AC207" s="399"/>
      <c r="AD207" s="400"/>
    </row>
    <row r="208" spans="1:30" ht="13.5" customHeight="1" thickBot="1">
      <c r="A208" s="80"/>
      <c r="B208" s="320"/>
      <c r="C208" s="371"/>
      <c r="D208" s="271"/>
      <c r="E208" s="1084"/>
      <c r="G208" s="114"/>
      <c r="H208" s="114"/>
      <c r="I208" s="114"/>
      <c r="J208" s="114"/>
      <c r="K208" s="114"/>
      <c r="L208" s="114"/>
      <c r="M208" s="114"/>
      <c r="N208" s="114"/>
      <c r="O208" s="114"/>
      <c r="P208" s="114"/>
      <c r="Q208" s="114"/>
      <c r="R208" s="114"/>
      <c r="S208" s="114"/>
      <c r="T208" s="114"/>
      <c r="U208" s="114"/>
      <c r="V208" s="1826"/>
      <c r="W208" s="1827"/>
      <c r="X208" s="1827"/>
      <c r="Y208" s="1827"/>
      <c r="Z208" s="1828"/>
      <c r="AA208" s="73"/>
      <c r="AB208" s="398"/>
      <c r="AC208" s="399"/>
      <c r="AD208" s="400"/>
    </row>
    <row r="209" spans="1:30" ht="4.95" customHeight="1">
      <c r="A209" s="80"/>
      <c r="B209" s="320"/>
      <c r="C209" s="371"/>
      <c r="D209" s="271"/>
      <c r="E209" s="1084"/>
      <c r="G209" s="114"/>
      <c r="H209" s="114"/>
      <c r="I209" s="114"/>
      <c r="J209" s="114"/>
      <c r="K209" s="114"/>
      <c r="L209" s="114"/>
      <c r="M209" s="114"/>
      <c r="N209" s="114"/>
      <c r="O209" s="114"/>
      <c r="P209" s="114"/>
      <c r="Q209" s="114"/>
      <c r="R209" s="114"/>
      <c r="S209" s="114"/>
      <c r="T209" s="114"/>
      <c r="U209" s="114"/>
      <c r="V209" s="114"/>
      <c r="W209" s="114"/>
      <c r="X209" s="114"/>
      <c r="Y209" s="114"/>
      <c r="Z209" s="114"/>
      <c r="AA209" s="73"/>
      <c r="AB209" s="398"/>
      <c r="AC209" s="399"/>
      <c r="AD209" s="400"/>
    </row>
    <row r="210" spans="1:30" ht="13.5" customHeight="1">
      <c r="A210" s="80"/>
      <c r="B210" s="320"/>
      <c r="C210" s="371"/>
      <c r="D210" s="271"/>
      <c r="E210" s="1084"/>
      <c r="G210" s="2198" t="s">
        <v>1362</v>
      </c>
      <c r="H210" s="2198"/>
      <c r="I210" s="2198"/>
      <c r="J210" s="2198"/>
      <c r="K210" s="2198"/>
      <c r="L210" s="2198"/>
      <c r="M210" s="2198"/>
      <c r="N210" s="2198"/>
      <c r="O210" s="2198"/>
      <c r="P210" s="2198"/>
      <c r="Q210" s="2198"/>
      <c r="R210" s="2198"/>
      <c r="S210" s="2198"/>
      <c r="T210" s="2198"/>
      <c r="U210" s="2198"/>
      <c r="V210" s="2198"/>
      <c r="W210" s="2198"/>
      <c r="X210" s="2198"/>
      <c r="Y210" s="2198"/>
      <c r="Z210" s="2198"/>
      <c r="AA210" s="73"/>
      <c r="AB210" s="398"/>
      <c r="AC210" s="399"/>
      <c r="AD210" s="400"/>
    </row>
    <row r="211" spans="1:30" ht="13.5" customHeight="1">
      <c r="A211" s="80"/>
      <c r="B211" s="320"/>
      <c r="C211" s="371"/>
      <c r="D211" s="271"/>
      <c r="E211" s="84"/>
      <c r="G211" s="2198"/>
      <c r="H211" s="2198"/>
      <c r="I211" s="2198"/>
      <c r="J211" s="2198"/>
      <c r="K211" s="2198"/>
      <c r="L211" s="2198"/>
      <c r="M211" s="2198"/>
      <c r="N211" s="2198"/>
      <c r="O211" s="2198"/>
      <c r="P211" s="2198"/>
      <c r="Q211" s="2198"/>
      <c r="R211" s="2198"/>
      <c r="S211" s="2198"/>
      <c r="T211" s="2198"/>
      <c r="U211" s="2198"/>
      <c r="V211" s="2198"/>
      <c r="W211" s="2198"/>
      <c r="X211" s="2198"/>
      <c r="Y211" s="2198"/>
      <c r="Z211" s="2198"/>
      <c r="AA211" s="73"/>
      <c r="AB211" s="398"/>
      <c r="AC211" s="399"/>
      <c r="AD211" s="400"/>
    </row>
    <row r="212" spans="1:30" ht="13.5" customHeight="1">
      <c r="A212" s="80"/>
      <c r="B212" s="320"/>
      <c r="C212" s="371"/>
      <c r="D212" s="271"/>
      <c r="E212" s="1084" t="s">
        <v>1363</v>
      </c>
      <c r="G212" s="114"/>
      <c r="H212" s="114"/>
      <c r="I212" s="114"/>
      <c r="J212" s="1764" t="s">
        <v>1347</v>
      </c>
      <c r="K212" s="1752"/>
      <c r="L212" s="1752"/>
      <c r="M212" s="1752"/>
      <c r="N212" s="1753"/>
      <c r="O212" s="1675" t="s">
        <v>1358</v>
      </c>
      <c r="P212" s="1676"/>
      <c r="Q212" s="1676"/>
      <c r="R212" s="1676"/>
      <c r="S212" s="1676"/>
      <c r="T212" s="1676"/>
      <c r="U212" s="1676"/>
      <c r="V212" s="1752"/>
      <c r="W212" s="1753"/>
      <c r="Y212" s="114"/>
      <c r="Z212" s="114"/>
      <c r="AA212" s="114"/>
      <c r="AB212" s="398"/>
      <c r="AC212" s="399"/>
      <c r="AD212" s="400"/>
    </row>
    <row r="213" spans="1:30" ht="13.5" customHeight="1">
      <c r="A213" s="80"/>
      <c r="B213" s="320"/>
      <c r="C213" s="371"/>
      <c r="D213" s="271"/>
      <c r="E213" s="1084"/>
      <c r="G213" s="114"/>
      <c r="H213" s="114"/>
      <c r="I213" s="114"/>
      <c r="J213" s="1764" t="s">
        <v>53</v>
      </c>
      <c r="K213" s="1752"/>
      <c r="L213" s="1752"/>
      <c r="M213" s="1752"/>
      <c r="N213" s="1752"/>
      <c r="O213" s="2154"/>
      <c r="P213" s="2154"/>
      <c r="Q213" s="2154"/>
      <c r="R213" s="2154"/>
      <c r="S213" s="2154"/>
      <c r="T213" s="2154"/>
      <c r="U213" s="1511"/>
      <c r="V213" s="1752" t="s">
        <v>1349</v>
      </c>
      <c r="W213" s="1753"/>
      <c r="Y213" s="114"/>
      <c r="Z213" s="114"/>
      <c r="AA213" s="114"/>
      <c r="AB213" s="398"/>
      <c r="AC213" s="399"/>
      <c r="AD213" s="400"/>
    </row>
    <row r="214" spans="1:30" ht="13.5" customHeight="1">
      <c r="A214" s="80"/>
      <c r="B214" s="320"/>
      <c r="C214" s="371"/>
      <c r="D214" s="271"/>
      <c r="E214" s="1084"/>
      <c r="G214" s="114"/>
      <c r="H214" s="114"/>
      <c r="I214" s="114"/>
      <c r="J214" s="1764" t="s">
        <v>54</v>
      </c>
      <c r="K214" s="1752"/>
      <c r="L214" s="1752"/>
      <c r="M214" s="1752"/>
      <c r="N214" s="1752"/>
      <c r="O214" s="2154"/>
      <c r="P214" s="2154"/>
      <c r="Q214" s="2154"/>
      <c r="R214" s="2154"/>
      <c r="S214" s="2154"/>
      <c r="T214" s="2154"/>
      <c r="U214" s="1511"/>
      <c r="V214" s="1752" t="s">
        <v>1349</v>
      </c>
      <c r="W214" s="1753"/>
      <c r="Y214" s="114"/>
      <c r="Z214" s="114"/>
      <c r="AA214" s="114"/>
      <c r="AB214" s="398"/>
      <c r="AC214" s="399"/>
      <c r="AD214" s="400"/>
    </row>
    <row r="215" spans="1:30" ht="13.5" customHeight="1" thickBot="1">
      <c r="A215" s="80"/>
      <c r="B215" s="320"/>
      <c r="C215" s="371"/>
      <c r="D215" s="271"/>
      <c r="E215" s="84"/>
      <c r="G215" s="114"/>
      <c r="H215" s="114"/>
      <c r="I215" s="114"/>
      <c r="J215" s="2145" t="s">
        <v>55</v>
      </c>
      <c r="K215" s="2146"/>
      <c r="L215" s="2146"/>
      <c r="M215" s="2146"/>
      <c r="N215" s="2147"/>
      <c r="O215" s="2148"/>
      <c r="P215" s="2148"/>
      <c r="Q215" s="2148"/>
      <c r="R215" s="2148"/>
      <c r="S215" s="2148"/>
      <c r="T215" s="2148"/>
      <c r="U215" s="2149"/>
      <c r="V215" s="1676" t="s">
        <v>1349</v>
      </c>
      <c r="W215" s="1229"/>
      <c r="Y215" s="114"/>
      <c r="Z215" s="114"/>
      <c r="AA215" s="73"/>
      <c r="AB215" s="398"/>
      <c r="AC215" s="399"/>
      <c r="AD215" s="400"/>
    </row>
    <row r="216" spans="1:30" ht="13.5" customHeight="1" thickTop="1">
      <c r="A216" s="80"/>
      <c r="B216" s="320"/>
      <c r="C216" s="371"/>
      <c r="D216" s="271"/>
      <c r="E216" s="84"/>
      <c r="G216" s="114"/>
      <c r="H216" s="114"/>
      <c r="I216" s="114"/>
      <c r="J216" s="1230" t="s">
        <v>644</v>
      </c>
      <c r="K216" s="1678"/>
      <c r="L216" s="1678"/>
      <c r="M216" s="1678"/>
      <c r="N216" s="1678"/>
      <c r="O216" s="2150" t="str">
        <f>IF((O213+O214+O215=0),"",O213+O214+O215)</f>
        <v/>
      </c>
      <c r="P216" s="2151"/>
      <c r="Q216" s="2151"/>
      <c r="R216" s="2151"/>
      <c r="S216" s="2151"/>
      <c r="T216" s="2151"/>
      <c r="U216" s="2151"/>
      <c r="V216" s="2152" t="s">
        <v>1349</v>
      </c>
      <c r="W216" s="2153"/>
      <c r="Y216" s="114"/>
      <c r="Z216" s="114"/>
      <c r="AA216" s="73"/>
      <c r="AB216" s="398"/>
      <c r="AC216" s="399"/>
      <c r="AD216" s="400"/>
    </row>
    <row r="217" spans="1:30" ht="13.5" customHeight="1">
      <c r="A217" s="91"/>
      <c r="B217" s="401"/>
      <c r="C217" s="402"/>
      <c r="D217" s="509"/>
      <c r="E217" s="196"/>
      <c r="F217" s="56"/>
      <c r="G217" s="415"/>
      <c r="H217" s="415"/>
      <c r="I217" s="415"/>
      <c r="J217" s="415"/>
      <c r="K217" s="415"/>
      <c r="L217" s="415"/>
      <c r="M217" s="415"/>
      <c r="N217" s="415"/>
      <c r="O217" s="415"/>
      <c r="P217" s="415"/>
      <c r="Q217" s="415"/>
      <c r="R217" s="415"/>
      <c r="S217" s="415"/>
      <c r="T217" s="415"/>
      <c r="U217" s="415"/>
      <c r="V217" s="943"/>
      <c r="W217" s="943"/>
      <c r="X217" s="943"/>
      <c r="Y217" s="943"/>
      <c r="Z217" s="943"/>
      <c r="AA217" s="96"/>
      <c r="AB217" s="403"/>
      <c r="AC217" s="404"/>
      <c r="AD217" s="405"/>
    </row>
    <row r="218" spans="1:30" ht="4.95" customHeight="1">
      <c r="A218" s="80"/>
      <c r="B218" s="320"/>
      <c r="C218" s="371"/>
      <c r="D218" s="271"/>
      <c r="E218" s="84"/>
      <c r="G218" s="114"/>
      <c r="H218" s="114"/>
      <c r="I218" s="114"/>
      <c r="J218" s="114"/>
      <c r="K218" s="114"/>
      <c r="L218" s="114"/>
      <c r="M218" s="114"/>
      <c r="N218" s="114"/>
      <c r="O218" s="114"/>
      <c r="P218" s="114"/>
      <c r="Q218" s="114"/>
      <c r="R218" s="114"/>
      <c r="S218" s="114"/>
      <c r="T218" s="114"/>
      <c r="U218" s="114"/>
      <c r="V218" s="114"/>
      <c r="W218" s="114"/>
      <c r="X218" s="114"/>
      <c r="Y218" s="114"/>
      <c r="Z218" s="114"/>
      <c r="AA218" s="73"/>
      <c r="AB218" s="398"/>
      <c r="AC218" s="399"/>
      <c r="AD218" s="400"/>
    </row>
    <row r="219" spans="1:30" ht="13.5" customHeight="1">
      <c r="A219" s="80"/>
      <c r="B219" s="320">
        <v>14</v>
      </c>
      <c r="C219" s="1267" t="s">
        <v>1364</v>
      </c>
      <c r="D219" s="1478" t="s">
        <v>436</v>
      </c>
      <c r="E219" s="1084" t="s">
        <v>1365</v>
      </c>
      <c r="F219" s="72"/>
      <c r="G219" s="1075" t="s">
        <v>49</v>
      </c>
      <c r="H219" s="1075"/>
      <c r="I219" s="1075"/>
      <c r="J219" s="1075"/>
      <c r="K219" s="1075"/>
      <c r="L219" s="1075"/>
      <c r="M219" s="1077"/>
      <c r="N219" s="1078" t="s">
        <v>1353</v>
      </c>
      <c r="O219" s="1079"/>
      <c r="P219" s="1079"/>
      <c r="Q219" s="1079"/>
      <c r="R219" s="1079"/>
      <c r="S219" s="1079"/>
      <c r="T219" s="1079"/>
      <c r="U219" s="1079"/>
      <c r="V219" s="1080"/>
      <c r="W219" s="310"/>
      <c r="X219" s="310"/>
      <c r="Y219" s="310"/>
      <c r="Z219" s="310"/>
      <c r="AA219" s="73"/>
      <c r="AB219" s="1833" t="s">
        <v>90</v>
      </c>
      <c r="AC219" s="1834"/>
      <c r="AD219" s="1835"/>
    </row>
    <row r="220" spans="1:30" ht="13.5" customHeight="1">
      <c r="A220" s="80"/>
      <c r="B220" s="320"/>
      <c r="C220" s="1267"/>
      <c r="D220" s="1478"/>
      <c r="E220" s="1084"/>
      <c r="F220" s="72"/>
      <c r="G220" s="1075"/>
      <c r="H220" s="1075"/>
      <c r="I220" s="1075"/>
      <c r="J220" s="1075"/>
      <c r="K220" s="1075"/>
      <c r="L220" s="1075"/>
      <c r="M220" s="1077"/>
      <c r="N220" s="1081"/>
      <c r="O220" s="1082"/>
      <c r="P220" s="1082"/>
      <c r="Q220" s="1082"/>
      <c r="R220" s="1082"/>
      <c r="S220" s="1082"/>
      <c r="T220" s="1082"/>
      <c r="U220" s="1082"/>
      <c r="V220" s="1083"/>
      <c r="W220" s="310"/>
      <c r="X220" s="310"/>
      <c r="Y220" s="310"/>
      <c r="Z220" s="310"/>
      <c r="AA220" s="73"/>
      <c r="AB220" s="1833"/>
      <c r="AC220" s="1834"/>
      <c r="AD220" s="1835"/>
    </row>
    <row r="221" spans="1:30" ht="13.5" customHeight="1">
      <c r="A221" s="80"/>
      <c r="B221" s="320"/>
      <c r="C221" s="1267"/>
      <c r="D221" s="1478"/>
      <c r="E221" s="1084"/>
      <c r="F221" s="72"/>
      <c r="G221" s="199"/>
      <c r="H221" s="199"/>
      <c r="I221" s="199"/>
      <c r="J221" s="199"/>
      <c r="K221" s="199"/>
      <c r="L221" s="199"/>
      <c r="M221" s="199"/>
      <c r="N221" s="486" t="s">
        <v>1354</v>
      </c>
      <c r="O221" s="310"/>
      <c r="P221" s="310"/>
      <c r="Q221" s="310"/>
      <c r="R221" s="310"/>
      <c r="S221" s="310"/>
      <c r="T221" s="310"/>
      <c r="U221" s="310"/>
      <c r="V221" s="310"/>
      <c r="W221" s="310"/>
      <c r="X221" s="310"/>
      <c r="Y221" s="310"/>
      <c r="Z221" s="310"/>
      <c r="AA221" s="73"/>
      <c r="AB221" s="1833"/>
      <c r="AC221" s="1834"/>
      <c r="AD221" s="1835"/>
    </row>
    <row r="222" spans="1:30" ht="4.95" customHeight="1">
      <c r="A222" s="80"/>
      <c r="B222" s="320"/>
      <c r="C222" s="1267"/>
      <c r="D222" s="1478"/>
      <c r="E222" s="1084"/>
      <c r="G222" s="114"/>
      <c r="H222" s="114"/>
      <c r="I222" s="114"/>
      <c r="J222" s="114"/>
      <c r="K222" s="114"/>
      <c r="L222" s="114"/>
      <c r="M222" s="114"/>
      <c r="N222" s="114"/>
      <c r="O222" s="114"/>
      <c r="P222" s="114"/>
      <c r="Q222" s="114"/>
      <c r="R222" s="114"/>
      <c r="S222" s="114"/>
      <c r="T222" s="114"/>
      <c r="U222" s="114"/>
      <c r="V222" s="114"/>
      <c r="W222" s="114"/>
      <c r="X222" s="114"/>
      <c r="Y222" s="114"/>
      <c r="Z222" s="114"/>
      <c r="AA222" s="73"/>
      <c r="AB222" s="1833"/>
      <c r="AC222" s="1834"/>
      <c r="AD222" s="1835"/>
    </row>
    <row r="223" spans="1:30" ht="13.5" customHeight="1">
      <c r="A223" s="80"/>
      <c r="B223" s="320"/>
      <c r="C223" s="1267"/>
      <c r="D223" s="1478"/>
      <c r="E223" s="1084"/>
      <c r="F223" s="72"/>
      <c r="G223" s="1935" t="s">
        <v>1366</v>
      </c>
      <c r="H223" s="1935"/>
      <c r="I223" s="1935"/>
      <c r="J223" s="1935"/>
      <c r="K223" s="1935"/>
      <c r="L223" s="1935"/>
      <c r="M223" s="1935"/>
      <c r="N223" s="1935"/>
      <c r="O223" s="1935"/>
      <c r="P223" s="1935"/>
      <c r="Q223" s="1935"/>
      <c r="R223" s="1935"/>
      <c r="S223" s="1935"/>
      <c r="T223" s="1935"/>
      <c r="U223" s="1935"/>
      <c r="V223" s="1935"/>
      <c r="W223" s="1935"/>
      <c r="X223" s="1935"/>
      <c r="Y223" s="1935"/>
      <c r="Z223" s="1935"/>
      <c r="AA223" s="73"/>
      <c r="AB223" s="398"/>
      <c r="AC223" s="399"/>
      <c r="AD223" s="400"/>
    </row>
    <row r="224" spans="1:30" ht="13.5" customHeight="1">
      <c r="A224" s="80"/>
      <c r="B224" s="320"/>
      <c r="C224" s="1267"/>
      <c r="D224" s="1478"/>
      <c r="E224" s="1084"/>
      <c r="G224" s="1936"/>
      <c r="H224" s="1936"/>
      <c r="I224" s="1936"/>
      <c r="J224" s="1936"/>
      <c r="K224" s="1936"/>
      <c r="L224" s="1936"/>
      <c r="M224" s="1936"/>
      <c r="N224" s="1936"/>
      <c r="O224" s="1936"/>
      <c r="P224" s="1936"/>
      <c r="Q224" s="1936"/>
      <c r="R224" s="1936"/>
      <c r="S224" s="1936"/>
      <c r="T224" s="1936"/>
      <c r="U224" s="1936"/>
      <c r="V224" s="1936"/>
      <c r="W224" s="1936"/>
      <c r="X224" s="1936"/>
      <c r="Y224" s="1936"/>
      <c r="Z224" s="1936"/>
      <c r="AB224" s="398"/>
      <c r="AC224" s="399"/>
      <c r="AD224" s="400"/>
    </row>
    <row r="225" spans="1:30" ht="13.5" customHeight="1">
      <c r="A225" s="80"/>
      <c r="B225" s="320"/>
      <c r="C225" s="371"/>
      <c r="D225" s="271"/>
      <c r="E225" s="1084"/>
      <c r="G225" s="1497"/>
      <c r="H225" s="1920"/>
      <c r="I225" s="1920"/>
      <c r="J225" s="1920"/>
      <c r="K225" s="1920"/>
      <c r="L225" s="1920"/>
      <c r="M225" s="1920"/>
      <c r="N225" s="1920"/>
      <c r="O225" s="1920"/>
      <c r="P225" s="1920"/>
      <c r="Q225" s="1920"/>
      <c r="R225" s="1920"/>
      <c r="S225" s="1920"/>
      <c r="T225" s="1920"/>
      <c r="U225" s="1920"/>
      <c r="V225" s="1920"/>
      <c r="W225" s="1920"/>
      <c r="X225" s="1920"/>
      <c r="Y225" s="1920"/>
      <c r="Z225" s="1921"/>
      <c r="AB225" s="398"/>
      <c r="AC225" s="399"/>
      <c r="AD225" s="400"/>
    </row>
    <row r="226" spans="1:30" ht="13.5" customHeight="1">
      <c r="A226" s="80"/>
      <c r="B226" s="320"/>
      <c r="C226" s="371"/>
      <c r="D226" s="271"/>
      <c r="E226" s="1084" t="s">
        <v>1367</v>
      </c>
      <c r="G226" s="1922"/>
      <c r="H226" s="1923"/>
      <c r="I226" s="1923"/>
      <c r="J226" s="1923"/>
      <c r="K226" s="1923"/>
      <c r="L226" s="1923"/>
      <c r="M226" s="1923"/>
      <c r="N226" s="1923"/>
      <c r="O226" s="1923"/>
      <c r="P226" s="1923"/>
      <c r="Q226" s="1923"/>
      <c r="R226" s="1923"/>
      <c r="S226" s="1923"/>
      <c r="T226" s="1923"/>
      <c r="U226" s="1923"/>
      <c r="V226" s="1923"/>
      <c r="W226" s="1923"/>
      <c r="X226" s="1923"/>
      <c r="Y226" s="1923"/>
      <c r="Z226" s="1924"/>
      <c r="AB226" s="398"/>
      <c r="AC226" s="399"/>
      <c r="AD226" s="400"/>
    </row>
    <row r="227" spans="1:30" ht="13.5" customHeight="1">
      <c r="A227" s="80"/>
      <c r="B227" s="320"/>
      <c r="C227" s="371"/>
      <c r="D227" s="271"/>
      <c r="E227" s="1084"/>
      <c r="G227" s="1925"/>
      <c r="H227" s="1926"/>
      <c r="I227" s="1926"/>
      <c r="J227" s="1926"/>
      <c r="K227" s="1926"/>
      <c r="L227" s="1926"/>
      <c r="M227" s="1926"/>
      <c r="N227" s="1926"/>
      <c r="O227" s="1926"/>
      <c r="P227" s="1926"/>
      <c r="Q227" s="1926"/>
      <c r="R227" s="1926"/>
      <c r="S227" s="1926"/>
      <c r="T227" s="1926"/>
      <c r="U227" s="1926"/>
      <c r="V227" s="1926"/>
      <c r="W227" s="1926"/>
      <c r="X227" s="1926"/>
      <c r="Y227" s="1926"/>
      <c r="Z227" s="1927"/>
      <c r="AB227" s="398"/>
      <c r="AC227" s="399"/>
      <c r="AD227" s="400"/>
    </row>
    <row r="228" spans="1:30" ht="4.95" customHeight="1">
      <c r="A228" s="80"/>
      <c r="B228" s="320"/>
      <c r="C228" s="371"/>
      <c r="D228" s="271"/>
      <c r="E228" s="1084"/>
      <c r="G228" s="114"/>
      <c r="H228" s="114"/>
      <c r="I228" s="114"/>
      <c r="J228" s="114"/>
      <c r="K228" s="114"/>
      <c r="L228" s="114"/>
      <c r="M228" s="114"/>
      <c r="N228" s="114"/>
      <c r="O228" s="114"/>
      <c r="P228" s="114"/>
      <c r="Q228" s="114"/>
      <c r="R228" s="114"/>
      <c r="S228" s="114"/>
      <c r="T228" s="114"/>
      <c r="U228" s="114"/>
      <c r="V228" s="114"/>
      <c r="W228" s="114"/>
      <c r="X228" s="114"/>
      <c r="Y228" s="114"/>
      <c r="Z228" s="114"/>
      <c r="AA228" s="73"/>
      <c r="AB228" s="398"/>
      <c r="AC228" s="399"/>
      <c r="AD228" s="400"/>
    </row>
    <row r="229" spans="1:30" ht="13.5" customHeight="1">
      <c r="A229" s="80"/>
      <c r="B229" s="320"/>
      <c r="C229" s="371"/>
      <c r="D229" s="271"/>
      <c r="E229" s="1084"/>
      <c r="G229" s="2198" t="s">
        <v>1368</v>
      </c>
      <c r="H229" s="2198"/>
      <c r="I229" s="2198"/>
      <c r="J229" s="2198"/>
      <c r="K229" s="2198"/>
      <c r="L229" s="2198"/>
      <c r="M229" s="2198"/>
      <c r="N229" s="2198"/>
      <c r="O229" s="2198"/>
      <c r="P229" s="2198"/>
      <c r="Q229" s="2198"/>
      <c r="R229" s="2198"/>
      <c r="S229" s="2198"/>
      <c r="T229" s="2198"/>
      <c r="U229" s="2198"/>
      <c r="V229" s="2198"/>
      <c r="W229" s="2198"/>
      <c r="X229" s="2198"/>
      <c r="Y229" s="2198"/>
      <c r="Z229" s="2198"/>
      <c r="AA229" s="73"/>
      <c r="AB229" s="398"/>
      <c r="AC229" s="399"/>
      <c r="AD229" s="400"/>
    </row>
    <row r="230" spans="1:30" ht="13.5" customHeight="1">
      <c r="A230" s="80"/>
      <c r="B230" s="320"/>
      <c r="C230" s="371"/>
      <c r="D230" s="271"/>
      <c r="E230" s="84"/>
      <c r="G230" s="2198"/>
      <c r="H230" s="2198"/>
      <c r="I230" s="2198"/>
      <c r="J230" s="2198"/>
      <c r="K230" s="2198"/>
      <c r="L230" s="2198"/>
      <c r="M230" s="2198"/>
      <c r="N230" s="2198"/>
      <c r="O230" s="2198"/>
      <c r="P230" s="2198"/>
      <c r="Q230" s="2198"/>
      <c r="R230" s="2198"/>
      <c r="S230" s="2198"/>
      <c r="T230" s="2198"/>
      <c r="U230" s="2198"/>
      <c r="V230" s="2198"/>
      <c r="W230" s="2198"/>
      <c r="X230" s="2198"/>
      <c r="Y230" s="2198"/>
      <c r="Z230" s="2198"/>
      <c r="AA230" s="73"/>
      <c r="AB230" s="398"/>
      <c r="AC230" s="399"/>
      <c r="AD230" s="400"/>
    </row>
    <row r="231" spans="1:30" ht="13.5" customHeight="1">
      <c r="A231" s="80"/>
      <c r="B231" s="320"/>
      <c r="C231" s="371"/>
      <c r="D231" s="271"/>
      <c r="E231" s="84"/>
      <c r="G231" s="114"/>
      <c r="H231" s="114"/>
      <c r="I231" s="114"/>
      <c r="J231" s="1764" t="s">
        <v>1347</v>
      </c>
      <c r="K231" s="1752"/>
      <c r="L231" s="1752"/>
      <c r="M231" s="1752"/>
      <c r="N231" s="1753"/>
      <c r="O231" s="1675" t="s">
        <v>1358</v>
      </c>
      <c r="P231" s="1676"/>
      <c r="Q231" s="1676"/>
      <c r="R231" s="1676"/>
      <c r="S231" s="1676"/>
      <c r="T231" s="1676"/>
      <c r="U231" s="1676"/>
      <c r="V231" s="1752"/>
      <c r="W231" s="1753"/>
      <c r="Y231" s="114"/>
      <c r="Z231" s="114"/>
      <c r="AA231" s="114"/>
      <c r="AB231" s="398"/>
      <c r="AC231" s="399"/>
      <c r="AD231" s="400"/>
    </row>
    <row r="232" spans="1:30" ht="13.5" customHeight="1">
      <c r="A232" s="80"/>
      <c r="B232" s="320"/>
      <c r="C232" s="371"/>
      <c r="D232" s="271"/>
      <c r="E232" s="84"/>
      <c r="G232" s="114"/>
      <c r="H232" s="114"/>
      <c r="I232" s="114"/>
      <c r="J232" s="1764" t="s">
        <v>53</v>
      </c>
      <c r="K232" s="1752"/>
      <c r="L232" s="1752"/>
      <c r="M232" s="1752"/>
      <c r="N232" s="1752"/>
      <c r="O232" s="2154"/>
      <c r="P232" s="2154"/>
      <c r="Q232" s="2154"/>
      <c r="R232" s="2154"/>
      <c r="S232" s="2154"/>
      <c r="T232" s="2154"/>
      <c r="U232" s="1511"/>
      <c r="V232" s="1752" t="s">
        <v>1349</v>
      </c>
      <c r="W232" s="1753"/>
      <c r="Y232" s="114"/>
      <c r="Z232" s="114"/>
      <c r="AA232" s="114"/>
      <c r="AB232" s="398"/>
      <c r="AC232" s="399"/>
      <c r="AD232" s="400"/>
    </row>
    <row r="233" spans="1:30" ht="13.5" customHeight="1">
      <c r="A233" s="80"/>
      <c r="B233" s="320"/>
      <c r="C233" s="371"/>
      <c r="D233" s="271"/>
      <c r="E233" s="84"/>
      <c r="G233" s="114"/>
      <c r="H233" s="114"/>
      <c r="I233" s="114"/>
      <c r="J233" s="1764" t="s">
        <v>54</v>
      </c>
      <c r="K233" s="1752"/>
      <c r="L233" s="1752"/>
      <c r="M233" s="1752"/>
      <c r="N233" s="1752"/>
      <c r="O233" s="2154"/>
      <c r="P233" s="2154"/>
      <c r="Q233" s="2154"/>
      <c r="R233" s="2154"/>
      <c r="S233" s="2154"/>
      <c r="T233" s="2154"/>
      <c r="U233" s="1511"/>
      <c r="V233" s="1752" t="s">
        <v>1349</v>
      </c>
      <c r="W233" s="1753"/>
      <c r="Y233" s="114"/>
      <c r="Z233" s="114"/>
      <c r="AA233" s="114"/>
      <c r="AB233" s="398"/>
      <c r="AC233" s="399"/>
      <c r="AD233" s="400"/>
    </row>
    <row r="234" spans="1:30" ht="13.5" customHeight="1" thickBot="1">
      <c r="A234" s="80"/>
      <c r="B234" s="320"/>
      <c r="C234" s="371"/>
      <c r="D234" s="271"/>
      <c r="E234" s="84"/>
      <c r="G234" s="114"/>
      <c r="H234" s="114"/>
      <c r="I234" s="114"/>
      <c r="J234" s="2145" t="s">
        <v>55</v>
      </c>
      <c r="K234" s="2146"/>
      <c r="L234" s="2146"/>
      <c r="M234" s="2146"/>
      <c r="N234" s="2147"/>
      <c r="O234" s="2148"/>
      <c r="P234" s="2148"/>
      <c r="Q234" s="2148"/>
      <c r="R234" s="2148"/>
      <c r="S234" s="2148"/>
      <c r="T234" s="2148"/>
      <c r="U234" s="2149"/>
      <c r="V234" s="1676" t="s">
        <v>1349</v>
      </c>
      <c r="W234" s="1229"/>
      <c r="Y234" s="114"/>
      <c r="Z234" s="114"/>
      <c r="AA234" s="73"/>
      <c r="AB234" s="398"/>
      <c r="AC234" s="399"/>
      <c r="AD234" s="400"/>
    </row>
    <row r="235" spans="1:30" ht="13.5" customHeight="1" thickTop="1">
      <c r="A235" s="80"/>
      <c r="B235" s="320"/>
      <c r="C235" s="371"/>
      <c r="D235" s="271"/>
      <c r="E235" s="84"/>
      <c r="G235" s="114"/>
      <c r="H235" s="114"/>
      <c r="I235" s="114"/>
      <c r="J235" s="1230" t="s">
        <v>644</v>
      </c>
      <c r="K235" s="1678"/>
      <c r="L235" s="1678"/>
      <c r="M235" s="1678"/>
      <c r="N235" s="1678"/>
      <c r="O235" s="2150" t="str">
        <f>IF((O232+O233+O234=0),"",O232+O233+O234)</f>
        <v/>
      </c>
      <c r="P235" s="2151"/>
      <c r="Q235" s="2151"/>
      <c r="R235" s="2151"/>
      <c r="S235" s="2151"/>
      <c r="T235" s="2151"/>
      <c r="U235" s="2151"/>
      <c r="V235" s="2152" t="s">
        <v>1349</v>
      </c>
      <c r="W235" s="2153"/>
      <c r="Y235" s="114"/>
      <c r="Z235" s="114"/>
      <c r="AA235" s="73"/>
      <c r="AB235" s="398"/>
      <c r="AC235" s="399"/>
      <c r="AD235" s="400"/>
    </row>
    <row r="236" spans="1:30" ht="13.5" customHeight="1">
      <c r="A236" s="80"/>
      <c r="B236" s="320"/>
      <c r="C236" s="371"/>
      <c r="D236" s="271"/>
      <c r="E236" s="84"/>
      <c r="G236" s="933"/>
      <c r="H236" s="933"/>
      <c r="I236" s="933"/>
      <c r="J236" s="933"/>
      <c r="K236" s="933"/>
      <c r="L236" s="933"/>
      <c r="M236" s="933"/>
      <c r="N236" s="933"/>
      <c r="O236" s="933"/>
      <c r="P236" s="933"/>
      <c r="Q236" s="933"/>
      <c r="R236" s="933"/>
      <c r="S236" s="933"/>
      <c r="T236" s="933"/>
      <c r="U236" s="933"/>
      <c r="V236" s="933"/>
      <c r="W236" s="933"/>
      <c r="X236" s="933"/>
      <c r="Y236" s="933"/>
      <c r="Z236" s="933"/>
      <c r="AB236" s="398"/>
      <c r="AC236" s="399"/>
      <c r="AD236" s="400"/>
    </row>
    <row r="237" spans="1:30" ht="13.5" customHeight="1">
      <c r="A237" s="80"/>
      <c r="B237" s="320">
        <v>15</v>
      </c>
      <c r="C237" s="1267" t="s">
        <v>1369</v>
      </c>
      <c r="D237" s="1478" t="s">
        <v>436</v>
      </c>
      <c r="E237" s="1084" t="s">
        <v>1370</v>
      </c>
      <c r="F237" s="72"/>
      <c r="G237" s="1075" t="s">
        <v>49</v>
      </c>
      <c r="H237" s="1075"/>
      <c r="I237" s="1075"/>
      <c r="J237" s="1075"/>
      <c r="K237" s="1075"/>
      <c r="L237" s="1075"/>
      <c r="M237" s="1077"/>
      <c r="N237" s="1078" t="s">
        <v>1353</v>
      </c>
      <c r="O237" s="1079"/>
      <c r="P237" s="1079"/>
      <c r="Q237" s="1079"/>
      <c r="R237" s="1079"/>
      <c r="S237" s="1079"/>
      <c r="T237" s="1079"/>
      <c r="U237" s="1079"/>
      <c r="V237" s="1080"/>
      <c r="W237" s="310"/>
      <c r="X237" s="310"/>
      <c r="Y237" s="310"/>
      <c r="Z237" s="310"/>
      <c r="AA237" s="73"/>
      <c r="AB237" s="1833" t="s">
        <v>90</v>
      </c>
      <c r="AC237" s="1834"/>
      <c r="AD237" s="1835"/>
    </row>
    <row r="238" spans="1:30" ht="13.5" customHeight="1">
      <c r="A238" s="80"/>
      <c r="B238" s="320"/>
      <c r="C238" s="1267"/>
      <c r="D238" s="1478"/>
      <c r="E238" s="1084"/>
      <c r="F238" s="72"/>
      <c r="G238" s="1075"/>
      <c r="H238" s="1075"/>
      <c r="I238" s="1075"/>
      <c r="J238" s="1075"/>
      <c r="K238" s="1075"/>
      <c r="L238" s="1075"/>
      <c r="M238" s="1077"/>
      <c r="N238" s="1081"/>
      <c r="O238" s="1082"/>
      <c r="P238" s="1082"/>
      <c r="Q238" s="1082"/>
      <c r="R238" s="1082"/>
      <c r="S238" s="1082"/>
      <c r="T238" s="1082"/>
      <c r="U238" s="1082"/>
      <c r="V238" s="1083"/>
      <c r="W238" s="310"/>
      <c r="X238" s="310"/>
      <c r="Y238" s="310"/>
      <c r="Z238" s="310"/>
      <c r="AA238" s="73"/>
      <c r="AB238" s="1833"/>
      <c r="AC238" s="1834"/>
      <c r="AD238" s="1835"/>
    </row>
    <row r="239" spans="1:30" ht="13.5" customHeight="1">
      <c r="A239" s="80"/>
      <c r="B239" s="320"/>
      <c r="C239" s="1267"/>
      <c r="D239" s="1478"/>
      <c r="E239" s="1084"/>
      <c r="F239" s="72"/>
      <c r="G239" s="199"/>
      <c r="H239" s="199"/>
      <c r="I239" s="199"/>
      <c r="J239" s="199"/>
      <c r="K239" s="199"/>
      <c r="L239" s="199"/>
      <c r="M239" s="199"/>
      <c r="N239" s="486" t="s">
        <v>1354</v>
      </c>
      <c r="O239" s="310"/>
      <c r="P239" s="310"/>
      <c r="Q239" s="310"/>
      <c r="R239" s="310"/>
      <c r="S239" s="310"/>
      <c r="T239" s="310"/>
      <c r="U239" s="310"/>
      <c r="V239" s="310"/>
      <c r="W239" s="310"/>
      <c r="X239" s="310"/>
      <c r="Y239" s="310"/>
      <c r="Z239" s="310"/>
      <c r="AA239" s="73"/>
      <c r="AB239" s="1833"/>
      <c r="AC239" s="1834"/>
      <c r="AD239" s="1835"/>
    </row>
    <row r="240" spans="1:30" ht="4.95" customHeight="1">
      <c r="A240" s="80"/>
      <c r="B240" s="320"/>
      <c r="C240" s="1267"/>
      <c r="D240" s="1478"/>
      <c r="E240" s="1084"/>
      <c r="G240" s="114"/>
      <c r="H240" s="114"/>
      <c r="I240" s="114"/>
      <c r="J240" s="114"/>
      <c r="K240" s="114"/>
      <c r="L240" s="114"/>
      <c r="M240" s="114"/>
      <c r="N240" s="114"/>
      <c r="O240" s="114"/>
      <c r="P240" s="114"/>
      <c r="Q240" s="114"/>
      <c r="R240" s="114"/>
      <c r="S240" s="114"/>
      <c r="T240" s="114"/>
      <c r="U240" s="114"/>
      <c r="V240" s="114"/>
      <c r="W240" s="114"/>
      <c r="X240" s="114"/>
      <c r="Y240" s="114"/>
      <c r="Z240" s="114"/>
      <c r="AA240" s="73"/>
      <c r="AB240" s="1833"/>
      <c r="AC240" s="1834"/>
      <c r="AD240" s="1835"/>
    </row>
    <row r="241" spans="1:30" ht="13.5" customHeight="1">
      <c r="A241" s="80"/>
      <c r="B241" s="320"/>
      <c r="C241" s="1267"/>
      <c r="D241" s="1478"/>
      <c r="E241" s="1084"/>
      <c r="G241" s="114"/>
      <c r="H241" s="2199" t="s">
        <v>1371</v>
      </c>
      <c r="I241" s="2199"/>
      <c r="J241" s="2199"/>
      <c r="K241" s="2199"/>
      <c r="L241" s="2199"/>
      <c r="M241" s="2199"/>
      <c r="N241" s="2199"/>
      <c r="O241" s="2199"/>
      <c r="P241" s="2199"/>
      <c r="Q241" s="2199"/>
      <c r="R241" s="2199"/>
      <c r="S241" s="2199"/>
      <c r="T241" s="2199"/>
      <c r="U241" s="2199"/>
      <c r="V241" s="2199"/>
      <c r="W241" s="2199"/>
      <c r="X241" s="2199"/>
      <c r="Y241" s="2199"/>
      <c r="Z241" s="2199"/>
      <c r="AA241" s="73"/>
      <c r="AB241" s="398"/>
      <c r="AC241" s="399"/>
      <c r="AD241" s="400"/>
    </row>
    <row r="242" spans="1:30" ht="13.5" customHeight="1">
      <c r="A242" s="80"/>
      <c r="B242" s="320"/>
      <c r="C242" s="371"/>
      <c r="D242" s="1478"/>
      <c r="E242" s="1084"/>
      <c r="G242" s="114"/>
      <c r="H242" s="2199"/>
      <c r="I242" s="2199"/>
      <c r="J242" s="2199"/>
      <c r="K242" s="2199"/>
      <c r="L242" s="2199"/>
      <c r="M242" s="2199"/>
      <c r="N242" s="2199"/>
      <c r="O242" s="2199"/>
      <c r="P242" s="2199"/>
      <c r="Q242" s="2199"/>
      <c r="R242" s="2199"/>
      <c r="S242" s="2199"/>
      <c r="T242" s="2199"/>
      <c r="U242" s="2199"/>
      <c r="V242" s="2199"/>
      <c r="W242" s="2199"/>
      <c r="X242" s="2199"/>
      <c r="Y242" s="2199"/>
      <c r="Z242" s="2199"/>
      <c r="AA242" s="73"/>
      <c r="AB242" s="398"/>
      <c r="AC242" s="399"/>
      <c r="AD242" s="400"/>
    </row>
    <row r="243" spans="1:30" ht="13.5" customHeight="1">
      <c r="A243" s="80"/>
      <c r="B243" s="320"/>
      <c r="C243" s="371"/>
      <c r="D243" s="271"/>
      <c r="E243" s="1084"/>
      <c r="G243" s="114"/>
      <c r="H243" s="2199"/>
      <c r="I243" s="2199"/>
      <c r="J243" s="2199"/>
      <c r="K243" s="2199"/>
      <c r="L243" s="2199"/>
      <c r="M243" s="2199"/>
      <c r="N243" s="2199"/>
      <c r="O243" s="2199"/>
      <c r="P243" s="2199"/>
      <c r="Q243" s="2199"/>
      <c r="R243" s="2199"/>
      <c r="S243" s="2199"/>
      <c r="T243" s="2199"/>
      <c r="U243" s="2199"/>
      <c r="V243" s="2199"/>
      <c r="W243" s="2199"/>
      <c r="X243" s="2199"/>
      <c r="Y243" s="2199"/>
      <c r="Z243" s="2199"/>
      <c r="AA243" s="73"/>
      <c r="AB243" s="398"/>
      <c r="AC243" s="399"/>
      <c r="AD243" s="400"/>
    </row>
    <row r="244" spans="1:30" ht="4.95" customHeight="1" thickBot="1">
      <c r="A244" s="80"/>
      <c r="B244" s="320"/>
      <c r="C244" s="371"/>
      <c r="D244" s="271"/>
      <c r="E244" s="1084"/>
      <c r="G244" s="114"/>
      <c r="H244" s="944"/>
      <c r="I244" s="944"/>
      <c r="J244" s="944"/>
      <c r="K244" s="944"/>
      <c r="L244" s="944"/>
      <c r="M244" s="944"/>
      <c r="N244" s="944"/>
      <c r="O244" s="944"/>
      <c r="P244" s="944"/>
      <c r="Q244" s="944"/>
      <c r="R244" s="944"/>
      <c r="S244" s="944"/>
      <c r="T244" s="944"/>
      <c r="U244" s="944"/>
      <c r="V244" s="944"/>
      <c r="W244" s="944"/>
      <c r="X244" s="944"/>
      <c r="Y244" s="944"/>
      <c r="Z244" s="944"/>
      <c r="AA244" s="73"/>
      <c r="AB244" s="398"/>
      <c r="AC244" s="399"/>
      <c r="AD244" s="400"/>
    </row>
    <row r="245" spans="1:30" ht="13.5" customHeight="1" thickBot="1">
      <c r="A245" s="80"/>
      <c r="B245" s="320"/>
      <c r="C245" s="371"/>
      <c r="D245" s="271"/>
      <c r="E245" s="1084"/>
      <c r="G245" s="114" t="s">
        <v>1372</v>
      </c>
      <c r="H245" s="2200"/>
      <c r="I245" s="2201"/>
      <c r="J245" s="1" t="s">
        <v>753</v>
      </c>
      <c r="K245" s="1075" t="s">
        <v>1373</v>
      </c>
      <c r="L245" s="1075"/>
      <c r="M245" s="1075"/>
      <c r="N245" s="1075"/>
      <c r="O245" s="1075"/>
      <c r="P245" s="1075"/>
      <c r="Q245" s="1075"/>
      <c r="R245" s="1075"/>
      <c r="S245" s="1075"/>
      <c r="T245" s="1075"/>
      <c r="U245" s="1075"/>
      <c r="V245" s="1075"/>
      <c r="W245" s="1075"/>
      <c r="X245" s="1075"/>
      <c r="Y245" s="1075"/>
      <c r="Z245" s="114"/>
      <c r="AA245" s="73"/>
      <c r="AB245" s="398"/>
      <c r="AC245" s="399"/>
      <c r="AD245" s="400"/>
    </row>
    <row r="246" spans="1:30" ht="13.5" customHeight="1">
      <c r="A246" s="80"/>
      <c r="B246" s="320"/>
      <c r="C246" s="371"/>
      <c r="D246" s="271"/>
      <c r="E246" s="1084"/>
      <c r="G246" s="1153" t="s">
        <v>1374</v>
      </c>
      <c r="H246" s="1153"/>
      <c r="I246" s="1153"/>
      <c r="J246" s="1153"/>
      <c r="K246" s="1153"/>
      <c r="L246" s="1153"/>
      <c r="M246" s="1153"/>
      <c r="N246" s="1153"/>
      <c r="O246" s="1153"/>
      <c r="P246" s="1153"/>
      <c r="Q246" s="1153"/>
      <c r="R246" s="1153"/>
      <c r="S246" s="1153"/>
      <c r="T246" s="1153"/>
      <c r="U246" s="1153"/>
      <c r="V246" s="1153"/>
      <c r="W246" s="1153"/>
      <c r="X246" s="1153"/>
      <c r="Y246" s="1153"/>
      <c r="Z246" s="1153"/>
      <c r="AA246" s="73"/>
      <c r="AB246" s="398"/>
      <c r="AC246" s="399"/>
      <c r="AD246" s="400"/>
    </row>
    <row r="247" spans="1:30" ht="4.95" customHeight="1" thickBot="1">
      <c r="A247" s="80"/>
      <c r="B247" s="320"/>
      <c r="C247" s="371"/>
      <c r="D247" s="271"/>
      <c r="E247" s="1084"/>
      <c r="G247" s="114"/>
      <c r="H247" s="114"/>
      <c r="I247" s="114"/>
      <c r="J247" s="114"/>
      <c r="K247" s="114"/>
      <c r="L247" s="114"/>
      <c r="M247" s="114"/>
      <c r="N247" s="114"/>
      <c r="O247" s="114"/>
      <c r="P247" s="114"/>
      <c r="Q247" s="114"/>
      <c r="R247" s="114"/>
      <c r="S247" s="114"/>
      <c r="T247" s="114"/>
      <c r="U247" s="114"/>
      <c r="V247" s="114"/>
      <c r="W247" s="114"/>
      <c r="X247" s="114"/>
      <c r="Y247" s="114"/>
      <c r="Z247" s="114"/>
      <c r="AA247" s="73"/>
      <c r="AB247" s="398"/>
      <c r="AC247" s="399"/>
      <c r="AD247" s="400"/>
    </row>
    <row r="248" spans="1:30" ht="13.5" customHeight="1" thickBot="1">
      <c r="A248" s="80"/>
      <c r="B248" s="320"/>
      <c r="C248" s="371"/>
      <c r="D248" s="271"/>
      <c r="E248" s="1084"/>
      <c r="G248" s="114"/>
      <c r="H248" s="114"/>
      <c r="I248" s="114"/>
      <c r="J248" s="114"/>
      <c r="K248" s="114"/>
      <c r="L248" s="114"/>
      <c r="M248" s="114"/>
      <c r="O248" s="1801" t="s">
        <v>1375</v>
      </c>
      <c r="P248" s="1801"/>
      <c r="Q248" s="1801"/>
      <c r="R248" s="1801"/>
      <c r="S248" s="2194"/>
      <c r="T248" s="2195"/>
      <c r="U248" s="2196"/>
      <c r="V248" s="2196"/>
      <c r="W248" s="2196"/>
      <c r="X248" s="2196"/>
      <c r="Y248" s="2197"/>
      <c r="Z248" s="114" t="s">
        <v>532</v>
      </c>
      <c r="AA248" s="73"/>
      <c r="AB248" s="398"/>
      <c r="AC248" s="399"/>
      <c r="AD248" s="400"/>
    </row>
    <row r="249" spans="1:30" ht="4.95" customHeight="1">
      <c r="A249" s="80"/>
      <c r="B249" s="320"/>
      <c r="C249" s="371"/>
      <c r="D249" s="271"/>
      <c r="E249" s="1084"/>
      <c r="G249" s="114"/>
      <c r="H249" s="114"/>
      <c r="I249" s="114"/>
      <c r="J249" s="114"/>
      <c r="K249" s="114"/>
      <c r="L249" s="114"/>
      <c r="M249" s="114"/>
      <c r="N249" s="114"/>
      <c r="O249" s="114"/>
      <c r="P249" s="114"/>
      <c r="Q249" s="114"/>
      <c r="R249" s="114"/>
      <c r="S249" s="114"/>
      <c r="T249" s="945"/>
      <c r="U249" s="946"/>
      <c r="V249" s="946"/>
      <c r="W249" s="946"/>
      <c r="X249" s="946"/>
      <c r="Y249" s="946"/>
      <c r="Z249" s="114"/>
      <c r="AA249" s="73"/>
      <c r="AB249" s="398"/>
      <c r="AC249" s="399"/>
      <c r="AD249" s="400"/>
    </row>
    <row r="250" spans="1:30" ht="13.5" customHeight="1">
      <c r="A250" s="80"/>
      <c r="B250" s="320"/>
      <c r="C250" s="371"/>
      <c r="D250" s="271"/>
      <c r="E250" s="1084"/>
      <c r="G250" s="2198" t="s">
        <v>1376</v>
      </c>
      <c r="H250" s="2198"/>
      <c r="I250" s="2198"/>
      <c r="J250" s="2198"/>
      <c r="K250" s="2198"/>
      <c r="L250" s="2198"/>
      <c r="M250" s="2198"/>
      <c r="N250" s="2198"/>
      <c r="O250" s="2198"/>
      <c r="P250" s="2198"/>
      <c r="Q250" s="2198"/>
      <c r="R250" s="2198"/>
      <c r="S250" s="2198"/>
      <c r="T250" s="2198"/>
      <c r="U250" s="2198"/>
      <c r="V250" s="2198"/>
      <c r="W250" s="2198"/>
      <c r="X250" s="2198"/>
      <c r="Y250" s="2198"/>
      <c r="Z250" s="2198"/>
      <c r="AA250" s="73"/>
      <c r="AB250" s="398"/>
      <c r="AC250" s="399"/>
      <c r="AD250" s="400"/>
    </row>
    <row r="251" spans="1:30" ht="13.5" customHeight="1">
      <c r="A251" s="80"/>
      <c r="B251" s="320"/>
      <c r="C251" s="371"/>
      <c r="D251" s="271"/>
      <c r="E251" s="1084"/>
      <c r="G251" s="2198"/>
      <c r="H251" s="2198"/>
      <c r="I251" s="2198"/>
      <c r="J251" s="2198"/>
      <c r="K251" s="2198"/>
      <c r="L251" s="2198"/>
      <c r="M251" s="2198"/>
      <c r="N251" s="2198"/>
      <c r="O251" s="2198"/>
      <c r="P251" s="2198"/>
      <c r="Q251" s="2198"/>
      <c r="R251" s="2198"/>
      <c r="S251" s="2198"/>
      <c r="T251" s="2198"/>
      <c r="U251" s="2198"/>
      <c r="V251" s="2198"/>
      <c r="W251" s="2198"/>
      <c r="X251" s="2198"/>
      <c r="Y251" s="2198"/>
      <c r="Z251" s="2198"/>
      <c r="AA251" s="73"/>
      <c r="AB251" s="398"/>
      <c r="AC251" s="399"/>
      <c r="AD251" s="400"/>
    </row>
    <row r="252" spans="1:30" ht="4.95" customHeight="1">
      <c r="A252" s="80"/>
      <c r="B252" s="320"/>
      <c r="C252" s="371"/>
      <c r="D252" s="271"/>
      <c r="E252" s="1084"/>
      <c r="G252" s="114"/>
      <c r="H252" s="114"/>
      <c r="I252" s="114"/>
      <c r="J252" s="114"/>
      <c r="K252" s="114"/>
      <c r="L252" s="114"/>
      <c r="M252" s="114"/>
      <c r="N252" s="114"/>
      <c r="O252" s="114"/>
      <c r="P252" s="114"/>
      <c r="Q252" s="114"/>
      <c r="R252" s="114"/>
      <c r="S252" s="114"/>
      <c r="T252" s="945"/>
      <c r="U252" s="946"/>
      <c r="V252" s="946"/>
      <c r="W252" s="946"/>
      <c r="X252" s="946"/>
      <c r="Y252" s="946"/>
      <c r="Z252" s="114"/>
      <c r="AA252" s="73"/>
      <c r="AB252" s="398"/>
      <c r="AC252" s="399"/>
      <c r="AD252" s="400"/>
    </row>
    <row r="253" spans="1:30" ht="13.5" customHeight="1">
      <c r="A253" s="80"/>
      <c r="B253" s="320"/>
      <c r="C253" s="371"/>
      <c r="D253" s="271"/>
      <c r="E253" s="1084"/>
      <c r="G253" s="1075" t="s">
        <v>1377</v>
      </c>
      <c r="H253" s="1075"/>
      <c r="I253" s="1075"/>
      <c r="J253" s="1075"/>
      <c r="K253" s="1075"/>
      <c r="L253" s="1075"/>
      <c r="M253" s="1075"/>
      <c r="N253" s="1075"/>
      <c r="O253" s="1075"/>
      <c r="P253" s="1075"/>
      <c r="Q253" s="1075"/>
      <c r="R253" s="1075"/>
      <c r="S253" s="1075"/>
      <c r="T253" s="1075"/>
      <c r="U253" s="1075"/>
      <c r="V253" s="1075"/>
      <c r="W253" s="1075"/>
      <c r="X253" s="1075"/>
      <c r="Y253" s="1075"/>
      <c r="Z253" s="1075"/>
      <c r="AA253" s="73"/>
      <c r="AB253" s="398"/>
      <c r="AC253" s="399"/>
      <c r="AD253" s="400"/>
    </row>
    <row r="254" spans="1:30" ht="4.95" customHeight="1" thickBot="1">
      <c r="A254" s="80"/>
      <c r="B254" s="320"/>
      <c r="C254" s="371"/>
      <c r="D254" s="271"/>
      <c r="E254" s="1084"/>
      <c r="G254" s="114"/>
      <c r="H254" s="114"/>
      <c r="I254" s="114"/>
      <c r="J254" s="114"/>
      <c r="K254" s="114"/>
      <c r="L254" s="114"/>
      <c r="M254" s="114"/>
      <c r="N254" s="114"/>
      <c r="O254" s="114"/>
      <c r="P254" s="114"/>
      <c r="Q254" s="114"/>
      <c r="R254" s="114"/>
      <c r="S254" s="114"/>
      <c r="T254" s="114"/>
      <c r="U254" s="114"/>
      <c r="V254" s="114"/>
      <c r="W254" s="114"/>
      <c r="X254" s="114"/>
      <c r="Y254" s="114"/>
      <c r="Z254" s="114"/>
      <c r="AA254" s="73"/>
      <c r="AB254" s="398"/>
      <c r="AC254" s="399"/>
      <c r="AD254" s="400"/>
    </row>
    <row r="255" spans="1:30" ht="13.5" customHeight="1" thickTop="1">
      <c r="A255" s="80"/>
      <c r="B255" s="320"/>
      <c r="C255" s="371"/>
      <c r="D255" s="271"/>
      <c r="E255" s="1084"/>
      <c r="G255" s="2182" t="s">
        <v>1378</v>
      </c>
      <c r="H255" s="2183"/>
      <c r="I255" s="2183"/>
      <c r="J255" s="2183"/>
      <c r="K255" s="2183"/>
      <c r="L255" s="2184"/>
      <c r="M255" s="114"/>
      <c r="N255" s="2182" t="s">
        <v>1379</v>
      </c>
      <c r="O255" s="2183"/>
      <c r="P255" s="2183"/>
      <c r="Q255" s="2183"/>
      <c r="R255" s="2183"/>
      <c r="S255" s="2184"/>
      <c r="T255" s="310"/>
      <c r="U255" s="2187" t="s">
        <v>1380</v>
      </c>
      <c r="V255" s="2188"/>
      <c r="W255" s="2188"/>
      <c r="X255" s="2188"/>
      <c r="Y255" s="2188"/>
      <c r="Z255" s="2189"/>
      <c r="AA255" s="73"/>
      <c r="AB255" s="398"/>
      <c r="AC255" s="399"/>
      <c r="AD255" s="400"/>
    </row>
    <row r="256" spans="1:30" ht="13.5" customHeight="1">
      <c r="A256" s="80"/>
      <c r="B256" s="320"/>
      <c r="C256" s="371"/>
      <c r="D256" s="271"/>
      <c r="E256" s="1084"/>
      <c r="G256" s="2185"/>
      <c r="H256" s="2176"/>
      <c r="I256" s="2176"/>
      <c r="J256" s="2176"/>
      <c r="K256" s="2176"/>
      <c r="L256" s="2186"/>
      <c r="M256" s="55"/>
      <c r="N256" s="2185"/>
      <c r="O256" s="2176"/>
      <c r="P256" s="2176"/>
      <c r="Q256" s="2176"/>
      <c r="R256" s="2176"/>
      <c r="S256" s="2186"/>
      <c r="T256" s="310"/>
      <c r="U256" s="2190"/>
      <c r="V256" s="2191"/>
      <c r="W256" s="2191"/>
      <c r="X256" s="2191"/>
      <c r="Y256" s="2191"/>
      <c r="Z256" s="2192"/>
      <c r="AA256" s="73"/>
      <c r="AB256" s="398"/>
      <c r="AC256" s="399"/>
      <c r="AD256" s="400"/>
    </row>
    <row r="257" spans="1:30" ht="13.5" customHeight="1" thickBot="1">
      <c r="A257" s="80"/>
      <c r="B257" s="320"/>
      <c r="C257" s="371"/>
      <c r="D257" s="271"/>
      <c r="E257" s="1084"/>
      <c r="G257" s="1976"/>
      <c r="H257" s="2193"/>
      <c r="I257" s="2193"/>
      <c r="J257" s="2193"/>
      <c r="K257" s="995" t="s">
        <v>1381</v>
      </c>
      <c r="L257" s="996"/>
      <c r="M257" s="456" t="s">
        <v>626</v>
      </c>
      <c r="N257" s="2180">
        <v>300</v>
      </c>
      <c r="O257" s="2181"/>
      <c r="P257" s="2181"/>
      <c r="Q257" s="2181"/>
      <c r="R257" s="2181"/>
      <c r="S257" s="367" t="s">
        <v>532</v>
      </c>
      <c r="T257" s="456" t="s">
        <v>581</v>
      </c>
      <c r="U257" s="1732" t="str">
        <f>IF((G257*N257=0),"",G257*N257)</f>
        <v/>
      </c>
      <c r="V257" s="1733"/>
      <c r="W257" s="1733"/>
      <c r="X257" s="1733"/>
      <c r="Y257" s="1733"/>
      <c r="Z257" s="478" t="s">
        <v>532</v>
      </c>
      <c r="AA257" s="73"/>
      <c r="AB257" s="398"/>
      <c r="AC257" s="399"/>
      <c r="AD257" s="400"/>
    </row>
    <row r="258" spans="1:30" ht="4.95" customHeight="1" thickTop="1">
      <c r="A258" s="80"/>
      <c r="B258" s="320"/>
      <c r="C258" s="371"/>
      <c r="D258" s="271"/>
      <c r="E258" s="1084"/>
      <c r="G258" s="114"/>
      <c r="H258" s="114"/>
      <c r="I258" s="114"/>
      <c r="J258" s="114"/>
      <c r="K258" s="114"/>
      <c r="L258" s="114"/>
      <c r="M258" s="114"/>
      <c r="N258" s="114"/>
      <c r="O258" s="114"/>
      <c r="P258" s="114"/>
      <c r="Q258" s="114"/>
      <c r="R258" s="114"/>
      <c r="S258" s="114"/>
      <c r="T258" s="114"/>
      <c r="U258" s="114"/>
      <c r="V258" s="114"/>
      <c r="W258" s="114"/>
      <c r="X258" s="114"/>
      <c r="Y258" s="114"/>
      <c r="Z258" s="114"/>
      <c r="AA258" s="73"/>
      <c r="AB258" s="398"/>
      <c r="AC258" s="399"/>
      <c r="AD258" s="400"/>
    </row>
    <row r="259" spans="1:30" ht="13.5" customHeight="1">
      <c r="A259" s="80"/>
      <c r="B259" s="320"/>
      <c r="C259" s="371"/>
      <c r="D259" s="271"/>
      <c r="E259" s="1084"/>
      <c r="G259" s="1075" t="s">
        <v>1382</v>
      </c>
      <c r="H259" s="1075"/>
      <c r="I259" s="1075"/>
      <c r="J259" s="1075"/>
      <c r="K259" s="1075"/>
      <c r="L259" s="1075"/>
      <c r="M259" s="1075"/>
      <c r="N259" s="1075"/>
      <c r="O259" s="1075"/>
      <c r="P259" s="1075"/>
      <c r="Q259" s="1075"/>
      <c r="R259" s="1075"/>
      <c r="S259" s="1075"/>
      <c r="T259" s="1075"/>
      <c r="U259" s="1075"/>
      <c r="V259" s="1075"/>
      <c r="W259" s="1075"/>
      <c r="X259" s="1075"/>
      <c r="Y259" s="1075"/>
      <c r="Z259" s="1075"/>
      <c r="AA259" s="73"/>
      <c r="AB259" s="398"/>
      <c r="AC259" s="399"/>
      <c r="AD259" s="400"/>
    </row>
    <row r="260" spans="1:30" ht="4.95" customHeight="1" thickBot="1">
      <c r="A260" s="80"/>
      <c r="B260" s="320"/>
      <c r="C260" s="371"/>
      <c r="D260" s="271"/>
      <c r="E260" s="84"/>
      <c r="G260" s="114"/>
      <c r="H260" s="114"/>
      <c r="I260" s="114"/>
      <c r="J260" s="114"/>
      <c r="K260" s="114"/>
      <c r="L260" s="114"/>
      <c r="M260" s="114"/>
      <c r="N260" s="114"/>
      <c r="O260" s="114"/>
      <c r="P260" s="114"/>
      <c r="Q260" s="114"/>
      <c r="R260" s="114"/>
      <c r="S260" s="114"/>
      <c r="T260" s="114"/>
      <c r="U260" s="114"/>
      <c r="V260" s="114"/>
      <c r="W260" s="114"/>
      <c r="X260" s="114"/>
      <c r="Y260" s="114"/>
      <c r="Z260" s="114"/>
      <c r="AA260" s="73"/>
      <c r="AB260" s="398"/>
      <c r="AC260" s="399"/>
      <c r="AD260" s="400"/>
    </row>
    <row r="261" spans="1:30" ht="13.5" customHeight="1" thickTop="1">
      <c r="A261" s="80"/>
      <c r="B261" s="320"/>
      <c r="C261" s="371"/>
      <c r="D261" s="271"/>
      <c r="E261" s="1084" t="s">
        <v>1383</v>
      </c>
      <c r="G261" s="2182" t="s">
        <v>1378</v>
      </c>
      <c r="H261" s="2183"/>
      <c r="I261" s="2183"/>
      <c r="J261" s="2183"/>
      <c r="K261" s="2183"/>
      <c r="L261" s="2184"/>
      <c r="M261" s="114"/>
      <c r="N261" s="2182" t="s">
        <v>1379</v>
      </c>
      <c r="O261" s="2183"/>
      <c r="P261" s="2183"/>
      <c r="Q261" s="2183"/>
      <c r="R261" s="2183"/>
      <c r="S261" s="2184"/>
      <c r="T261" s="310"/>
      <c r="U261" s="2187" t="s">
        <v>1384</v>
      </c>
      <c r="V261" s="2188"/>
      <c r="W261" s="2188"/>
      <c r="X261" s="2188"/>
      <c r="Y261" s="2188"/>
      <c r="Z261" s="2189"/>
      <c r="AA261" s="73"/>
      <c r="AB261" s="398"/>
      <c r="AC261" s="399"/>
      <c r="AD261" s="400"/>
    </row>
    <row r="262" spans="1:30" ht="13.5" customHeight="1">
      <c r="A262" s="80"/>
      <c r="B262" s="320"/>
      <c r="C262" s="371"/>
      <c r="D262" s="271"/>
      <c r="E262" s="1084"/>
      <c r="G262" s="2185"/>
      <c r="H262" s="2176"/>
      <c r="I262" s="2176"/>
      <c r="J262" s="2176"/>
      <c r="K262" s="2176"/>
      <c r="L262" s="2186"/>
      <c r="M262" s="55"/>
      <c r="N262" s="2185"/>
      <c r="O262" s="2176"/>
      <c r="P262" s="2176"/>
      <c r="Q262" s="2176"/>
      <c r="R262" s="2176"/>
      <c r="S262" s="2186"/>
      <c r="T262" s="310"/>
      <c r="U262" s="2190"/>
      <c r="V262" s="2191"/>
      <c r="W262" s="2191"/>
      <c r="X262" s="2191"/>
      <c r="Y262" s="2191"/>
      <c r="Z262" s="2192"/>
      <c r="AA262" s="73"/>
      <c r="AB262" s="398"/>
      <c r="AC262" s="399"/>
      <c r="AD262" s="400"/>
    </row>
    <row r="263" spans="1:30" ht="13.5" customHeight="1" thickBot="1">
      <c r="A263" s="80"/>
      <c r="B263" s="320"/>
      <c r="C263" s="371"/>
      <c r="D263" s="271"/>
      <c r="E263" s="1084"/>
      <c r="G263" s="1976"/>
      <c r="H263" s="2193"/>
      <c r="I263" s="2193"/>
      <c r="J263" s="2193"/>
      <c r="K263" s="995" t="s">
        <v>1381</v>
      </c>
      <c r="L263" s="996"/>
      <c r="M263" s="456" t="s">
        <v>626</v>
      </c>
      <c r="N263" s="2180">
        <v>200</v>
      </c>
      <c r="O263" s="2181"/>
      <c r="P263" s="2181"/>
      <c r="Q263" s="2181"/>
      <c r="R263" s="2181"/>
      <c r="S263" s="367" t="s">
        <v>532</v>
      </c>
      <c r="T263" s="456" t="s">
        <v>581</v>
      </c>
      <c r="U263" s="1732" t="str">
        <f>IF((G263*N263=0),"",G263*N263)</f>
        <v/>
      </c>
      <c r="V263" s="1733"/>
      <c r="W263" s="1733"/>
      <c r="X263" s="1733"/>
      <c r="Y263" s="1733"/>
      <c r="Z263" s="478" t="s">
        <v>532</v>
      </c>
      <c r="AA263" s="73"/>
      <c r="AB263" s="398"/>
      <c r="AC263" s="399"/>
      <c r="AD263" s="400"/>
    </row>
    <row r="264" spans="1:30" ht="4.95" customHeight="1" thickTop="1">
      <c r="A264" s="80"/>
      <c r="B264" s="320"/>
      <c r="C264" s="371"/>
      <c r="D264" s="271"/>
      <c r="E264" s="84"/>
      <c r="G264" s="114"/>
      <c r="H264" s="114"/>
      <c r="I264" s="114"/>
      <c r="J264" s="114"/>
      <c r="K264" s="114"/>
      <c r="L264" s="114"/>
      <c r="M264" s="114"/>
      <c r="N264" s="114"/>
      <c r="O264" s="114"/>
      <c r="P264" s="114"/>
      <c r="Q264" s="114"/>
      <c r="R264" s="114"/>
      <c r="S264" s="114"/>
      <c r="T264" s="114"/>
      <c r="U264" s="114"/>
      <c r="V264" s="114"/>
      <c r="W264" s="114"/>
      <c r="X264" s="114"/>
      <c r="Y264" s="114"/>
      <c r="Z264" s="114"/>
      <c r="AA264" s="73"/>
      <c r="AB264" s="398"/>
      <c r="AC264" s="399"/>
      <c r="AD264" s="400"/>
    </row>
    <row r="265" spans="1:30" ht="13.5" customHeight="1">
      <c r="A265" s="80"/>
      <c r="B265" s="320"/>
      <c r="C265" s="371"/>
      <c r="D265" s="271"/>
      <c r="E265" s="84"/>
      <c r="G265" s="1075" t="s">
        <v>1385</v>
      </c>
      <c r="H265" s="1075"/>
      <c r="I265" s="1075"/>
      <c r="J265" s="1075"/>
      <c r="K265" s="1075"/>
      <c r="L265" s="1075"/>
      <c r="M265" s="1075"/>
      <c r="N265" s="1075"/>
      <c r="O265" s="1075"/>
      <c r="P265" s="1075"/>
      <c r="Q265" s="1075"/>
      <c r="R265" s="1075"/>
      <c r="S265" s="1075"/>
      <c r="T265" s="1075"/>
      <c r="U265" s="1075"/>
      <c r="V265" s="1075"/>
      <c r="W265" s="1075"/>
      <c r="X265" s="1075"/>
      <c r="Y265" s="1075"/>
      <c r="Z265" s="1075"/>
      <c r="AA265" s="73"/>
      <c r="AB265" s="398"/>
      <c r="AC265" s="399"/>
      <c r="AD265" s="400"/>
    </row>
    <row r="266" spans="1:30" ht="4.95" customHeight="1" thickBot="1">
      <c r="A266" s="80"/>
      <c r="B266" s="320"/>
      <c r="C266" s="371"/>
      <c r="D266" s="271"/>
      <c r="E266" s="84"/>
      <c r="G266" s="114"/>
      <c r="H266" s="114"/>
      <c r="I266" s="114"/>
      <c r="J266" s="114"/>
      <c r="K266" s="114"/>
      <c r="L266" s="114"/>
      <c r="M266" s="114"/>
      <c r="N266" s="114"/>
      <c r="O266" s="114"/>
      <c r="P266" s="114"/>
      <c r="Q266" s="114"/>
      <c r="R266" s="114"/>
      <c r="S266" s="114"/>
      <c r="T266" s="114"/>
      <c r="U266" s="114"/>
      <c r="V266" s="114"/>
      <c r="W266" s="114"/>
      <c r="X266" s="114"/>
      <c r="Y266" s="114"/>
      <c r="Z266" s="114"/>
      <c r="AA266" s="73"/>
      <c r="AB266" s="398"/>
      <c r="AC266" s="399"/>
      <c r="AD266" s="400"/>
    </row>
    <row r="267" spans="1:30" ht="13.5" customHeight="1" thickTop="1">
      <c r="A267" s="80"/>
      <c r="B267" s="320"/>
      <c r="C267" s="371"/>
      <c r="D267" s="271"/>
      <c r="E267" s="84"/>
      <c r="G267" s="2182" t="s">
        <v>1378</v>
      </c>
      <c r="H267" s="2183"/>
      <c r="I267" s="2183"/>
      <c r="J267" s="2183"/>
      <c r="K267" s="2183"/>
      <c r="L267" s="2184"/>
      <c r="M267" s="114"/>
      <c r="N267" s="2182" t="s">
        <v>1379</v>
      </c>
      <c r="O267" s="2183"/>
      <c r="P267" s="2183"/>
      <c r="Q267" s="2183"/>
      <c r="R267" s="2183"/>
      <c r="S267" s="2184"/>
      <c r="T267" s="310"/>
      <c r="U267" s="2187" t="s">
        <v>1386</v>
      </c>
      <c r="V267" s="2188"/>
      <c r="W267" s="2188"/>
      <c r="X267" s="2188"/>
      <c r="Y267" s="2188"/>
      <c r="Z267" s="2189"/>
      <c r="AA267" s="73"/>
      <c r="AB267" s="398"/>
      <c r="AC267" s="399"/>
      <c r="AD267" s="400"/>
    </row>
    <row r="268" spans="1:30" ht="13.5" customHeight="1">
      <c r="A268" s="80"/>
      <c r="B268" s="320"/>
      <c r="C268" s="371"/>
      <c r="D268" s="271"/>
      <c r="E268" s="84"/>
      <c r="G268" s="2185"/>
      <c r="H268" s="2176"/>
      <c r="I268" s="2176"/>
      <c r="J268" s="2176"/>
      <c r="K268" s="2176"/>
      <c r="L268" s="2186"/>
      <c r="M268" s="55"/>
      <c r="N268" s="2185"/>
      <c r="O268" s="2176"/>
      <c r="P268" s="2176"/>
      <c r="Q268" s="2176"/>
      <c r="R268" s="2176"/>
      <c r="S268" s="2186"/>
      <c r="T268" s="310"/>
      <c r="U268" s="2190"/>
      <c r="V268" s="2191"/>
      <c r="W268" s="2191"/>
      <c r="X268" s="2191"/>
      <c r="Y268" s="2191"/>
      <c r="Z268" s="2192"/>
      <c r="AA268" s="73"/>
      <c r="AB268" s="398"/>
      <c r="AC268" s="399"/>
      <c r="AD268" s="400"/>
    </row>
    <row r="269" spans="1:30" ht="13.5" customHeight="1" thickBot="1">
      <c r="A269" s="80"/>
      <c r="B269" s="320"/>
      <c r="C269" s="371"/>
      <c r="D269" s="271"/>
      <c r="E269" s="84"/>
      <c r="G269" s="1976"/>
      <c r="H269" s="2193"/>
      <c r="I269" s="2193"/>
      <c r="J269" s="2193"/>
      <c r="K269" s="995" t="s">
        <v>1381</v>
      </c>
      <c r="L269" s="996"/>
      <c r="M269" s="456" t="s">
        <v>626</v>
      </c>
      <c r="N269" s="2180">
        <v>200</v>
      </c>
      <c r="O269" s="2181"/>
      <c r="P269" s="2181"/>
      <c r="Q269" s="2181"/>
      <c r="R269" s="2181"/>
      <c r="S269" s="367" t="s">
        <v>532</v>
      </c>
      <c r="T269" s="456" t="s">
        <v>581</v>
      </c>
      <c r="U269" s="1732" t="str">
        <f>IF((G269*N269=0),"",G269*N269)</f>
        <v/>
      </c>
      <c r="V269" s="1733"/>
      <c r="W269" s="1733"/>
      <c r="X269" s="1733"/>
      <c r="Y269" s="1733"/>
      <c r="Z269" s="478" t="s">
        <v>532</v>
      </c>
      <c r="AA269" s="73"/>
      <c r="AB269" s="398"/>
      <c r="AC269" s="399"/>
      <c r="AD269" s="400"/>
    </row>
    <row r="270" spans="1:30" ht="13.5" customHeight="1" thickTop="1" thickBot="1">
      <c r="A270" s="80"/>
      <c r="B270" s="320"/>
      <c r="C270" s="371"/>
      <c r="D270" s="271"/>
      <c r="E270" s="84"/>
      <c r="G270" s="114"/>
      <c r="H270" s="114"/>
      <c r="I270" s="114"/>
      <c r="J270" s="114"/>
      <c r="K270" s="114"/>
      <c r="L270" s="114"/>
      <c r="M270" s="114"/>
      <c r="N270" s="114"/>
      <c r="O270" s="114"/>
      <c r="P270" s="114"/>
      <c r="Q270" s="114"/>
      <c r="R270" s="114"/>
      <c r="S270" s="114"/>
      <c r="T270" s="114"/>
      <c r="U270" s="114"/>
      <c r="V270" s="114"/>
      <c r="W270" s="114"/>
      <c r="X270" s="114"/>
      <c r="Y270" s="114"/>
      <c r="Z270" s="114"/>
      <c r="AA270" s="73"/>
      <c r="AB270" s="398"/>
      <c r="AC270" s="399"/>
      <c r="AD270" s="400"/>
    </row>
    <row r="271" spans="1:30" ht="13.5" customHeight="1" thickTop="1">
      <c r="A271" s="80"/>
      <c r="B271" s="320"/>
      <c r="C271" s="371"/>
      <c r="D271" s="271"/>
      <c r="E271" s="84"/>
      <c r="G271" s="114"/>
      <c r="H271" s="114"/>
      <c r="I271" s="114"/>
      <c r="J271" s="114"/>
      <c r="K271" s="114"/>
      <c r="L271" s="114"/>
      <c r="M271" s="114"/>
      <c r="N271" s="114"/>
      <c r="O271" s="114"/>
      <c r="P271" s="114"/>
      <c r="Q271" s="114"/>
      <c r="R271" s="114"/>
      <c r="S271" s="114"/>
      <c r="T271" s="114"/>
      <c r="U271" s="2172" t="s">
        <v>1387</v>
      </c>
      <c r="V271" s="2173"/>
      <c r="W271" s="2173"/>
      <c r="X271" s="2173"/>
      <c r="Y271" s="2173"/>
      <c r="Z271" s="2174"/>
      <c r="AA271" s="73"/>
      <c r="AB271" s="398"/>
      <c r="AC271" s="399"/>
      <c r="AD271" s="400"/>
    </row>
    <row r="272" spans="1:30" ht="13.5" customHeight="1">
      <c r="A272" s="80"/>
      <c r="B272" s="320"/>
      <c r="C272" s="371"/>
      <c r="D272" s="271"/>
      <c r="E272" s="84"/>
      <c r="G272" s="114"/>
      <c r="H272" s="114"/>
      <c r="I272" s="114"/>
      <c r="J272" s="114"/>
      <c r="K272" s="114"/>
      <c r="L272" s="114"/>
      <c r="M272" s="114"/>
      <c r="N272" s="114"/>
      <c r="O272" s="114"/>
      <c r="P272" s="114"/>
      <c r="Q272" s="114"/>
      <c r="R272" s="114"/>
      <c r="S272" s="114"/>
      <c r="T272" s="114"/>
      <c r="U272" s="2175"/>
      <c r="V272" s="2176"/>
      <c r="W272" s="2176"/>
      <c r="X272" s="2176"/>
      <c r="Y272" s="2176"/>
      <c r="Z272" s="2177"/>
      <c r="AA272" s="73"/>
      <c r="AB272" s="398"/>
      <c r="AC272" s="399"/>
      <c r="AD272" s="400"/>
    </row>
    <row r="273" spans="1:57" ht="13.5" customHeight="1" thickBot="1">
      <c r="A273" s="80"/>
      <c r="B273" s="320"/>
      <c r="C273" s="371"/>
      <c r="D273" s="271"/>
      <c r="E273" s="84"/>
      <c r="G273" s="114"/>
      <c r="H273" s="114"/>
      <c r="I273" s="114"/>
      <c r="J273" s="114"/>
      <c r="K273" s="114"/>
      <c r="L273" s="114"/>
      <c r="M273" s="114"/>
      <c r="N273" s="114"/>
      <c r="O273" s="114"/>
      <c r="P273" s="114"/>
      <c r="Q273" s="114"/>
      <c r="R273" s="114"/>
      <c r="S273" s="114"/>
      <c r="T273" s="114"/>
      <c r="U273" s="2178" t="str">
        <f>IF(SUM(U257,U263,U269)=0,"",SUM(U257,U263,U269))</f>
        <v/>
      </c>
      <c r="V273" s="2179"/>
      <c r="W273" s="2179"/>
      <c r="X273" s="2179"/>
      <c r="Y273" s="2179"/>
      <c r="Z273" s="478" t="s">
        <v>532</v>
      </c>
      <c r="AA273" s="73"/>
      <c r="AB273" s="398"/>
      <c r="AC273" s="399"/>
      <c r="AD273" s="400"/>
    </row>
    <row r="274" spans="1:57" ht="4.95" customHeight="1" thickTop="1">
      <c r="A274" s="91"/>
      <c r="B274" s="401"/>
      <c r="C274" s="402"/>
      <c r="D274" s="509"/>
      <c r="E274" s="196"/>
      <c r="F274" s="56"/>
      <c r="G274" s="415"/>
      <c r="H274" s="415"/>
      <c r="I274" s="415"/>
      <c r="J274" s="415"/>
      <c r="K274" s="415"/>
      <c r="L274" s="415"/>
      <c r="M274" s="415"/>
      <c r="N274" s="415"/>
      <c r="O274" s="415"/>
      <c r="P274" s="415"/>
      <c r="Q274" s="415"/>
      <c r="R274" s="415"/>
      <c r="S274" s="415"/>
      <c r="T274" s="415"/>
      <c r="U274" s="481"/>
      <c r="V274" s="481"/>
      <c r="W274" s="481"/>
      <c r="X274" s="481"/>
      <c r="Y274" s="481"/>
      <c r="Z274" s="79"/>
      <c r="AA274" s="96"/>
      <c r="AB274" s="403"/>
      <c r="AC274" s="404"/>
      <c r="AD274" s="405"/>
    </row>
    <row r="275" spans="1:57" ht="13.5" customHeight="1">
      <c r="A275" s="80"/>
      <c r="B275" s="320"/>
      <c r="C275" s="371"/>
      <c r="D275" s="271"/>
      <c r="E275" s="84"/>
      <c r="G275" s="114"/>
      <c r="H275" s="114"/>
      <c r="I275" s="114"/>
      <c r="J275" s="114"/>
      <c r="K275" s="114"/>
      <c r="L275" s="114"/>
      <c r="M275" s="114"/>
      <c r="N275" s="114"/>
      <c r="O275" s="114"/>
      <c r="P275" s="114"/>
      <c r="Q275" s="114"/>
      <c r="R275" s="114"/>
      <c r="S275" s="114"/>
      <c r="T275" s="114"/>
      <c r="U275" s="114"/>
      <c r="V275" s="114"/>
      <c r="W275" s="114"/>
      <c r="X275" s="114"/>
      <c r="Y275" s="114"/>
      <c r="Z275" s="114"/>
      <c r="AA275" s="73"/>
      <c r="AB275" s="398"/>
      <c r="AC275" s="399"/>
      <c r="AD275" s="400"/>
    </row>
    <row r="276" spans="1:57" ht="13.5" customHeight="1">
      <c r="A276" s="80"/>
      <c r="B276" s="320">
        <v>16</v>
      </c>
      <c r="C276" s="1267" t="s">
        <v>1388</v>
      </c>
      <c r="D276" s="1478" t="s">
        <v>436</v>
      </c>
      <c r="E276" s="1084" t="s">
        <v>1389</v>
      </c>
      <c r="F276" s="72"/>
      <c r="G276" s="1075" t="s">
        <v>49</v>
      </c>
      <c r="H276" s="1075"/>
      <c r="I276" s="1075"/>
      <c r="J276" s="1075"/>
      <c r="K276" s="1075"/>
      <c r="L276" s="1075"/>
      <c r="M276" s="1077"/>
      <c r="N276" s="1078" t="s">
        <v>1353</v>
      </c>
      <c r="O276" s="1079"/>
      <c r="P276" s="1079"/>
      <c r="Q276" s="1079"/>
      <c r="R276" s="1079"/>
      <c r="S276" s="1079"/>
      <c r="T276" s="1079"/>
      <c r="U276" s="1079"/>
      <c r="V276" s="1080"/>
      <c r="W276" s="310"/>
      <c r="X276" s="310"/>
      <c r="Y276" s="310"/>
      <c r="Z276" s="310"/>
      <c r="AA276" s="73"/>
      <c r="AB276" s="1833" t="s">
        <v>90</v>
      </c>
      <c r="AC276" s="1834"/>
      <c r="AD276" s="1835"/>
    </row>
    <row r="277" spans="1:57" ht="13.5" customHeight="1">
      <c r="A277" s="80"/>
      <c r="B277" s="320"/>
      <c r="C277" s="1267"/>
      <c r="D277" s="1478"/>
      <c r="E277" s="1084"/>
      <c r="F277" s="72"/>
      <c r="G277" s="1075"/>
      <c r="H277" s="1075"/>
      <c r="I277" s="1075"/>
      <c r="J277" s="1075"/>
      <c r="K277" s="1075"/>
      <c r="L277" s="1075"/>
      <c r="M277" s="1077"/>
      <c r="N277" s="1081"/>
      <c r="O277" s="1082"/>
      <c r="P277" s="1082"/>
      <c r="Q277" s="1082"/>
      <c r="R277" s="1082"/>
      <c r="S277" s="1082"/>
      <c r="T277" s="1082"/>
      <c r="U277" s="1082"/>
      <c r="V277" s="1083"/>
      <c r="W277" s="310"/>
      <c r="X277" s="310"/>
      <c r="Y277" s="310"/>
      <c r="Z277" s="310"/>
      <c r="AA277" s="73"/>
      <c r="AB277" s="1833"/>
      <c r="AC277" s="1834"/>
      <c r="AD277" s="1835"/>
    </row>
    <row r="278" spans="1:57" ht="13.5" customHeight="1">
      <c r="A278" s="80"/>
      <c r="B278" s="320"/>
      <c r="C278" s="1267"/>
      <c r="D278" s="1478"/>
      <c r="E278" s="1084"/>
      <c r="F278" s="72"/>
      <c r="G278" s="199"/>
      <c r="H278" s="199"/>
      <c r="I278" s="199"/>
      <c r="J278" s="199"/>
      <c r="K278" s="199"/>
      <c r="L278" s="199"/>
      <c r="M278" s="199"/>
      <c r="N278" s="486" t="s">
        <v>1354</v>
      </c>
      <c r="O278" s="310"/>
      <c r="P278" s="310"/>
      <c r="Q278" s="310"/>
      <c r="R278" s="310"/>
      <c r="S278" s="310"/>
      <c r="T278" s="310"/>
      <c r="U278" s="310"/>
      <c r="V278" s="310"/>
      <c r="W278" s="310"/>
      <c r="X278" s="310"/>
      <c r="Y278" s="310"/>
      <c r="Z278" s="310"/>
      <c r="AA278" s="73"/>
      <c r="AB278" s="1833"/>
      <c r="AC278" s="1834"/>
      <c r="AD278" s="1835"/>
    </row>
    <row r="279" spans="1:57" ht="13.5" customHeight="1">
      <c r="A279" s="80"/>
      <c r="B279" s="320"/>
      <c r="C279" s="1267"/>
      <c r="D279" s="1478"/>
      <c r="E279" s="80"/>
      <c r="G279" s="114"/>
      <c r="H279" s="114"/>
      <c r="I279" s="114"/>
      <c r="J279" s="114"/>
      <c r="K279" s="114"/>
      <c r="L279" s="114"/>
      <c r="M279" s="114"/>
      <c r="N279" s="114"/>
      <c r="O279" s="114"/>
      <c r="P279" s="114"/>
      <c r="Q279" s="114"/>
      <c r="R279" s="114"/>
      <c r="S279" s="114"/>
      <c r="T279" s="114"/>
      <c r="U279" s="114"/>
      <c r="V279" s="114"/>
      <c r="W279" s="114"/>
      <c r="X279" s="114"/>
      <c r="Y279" s="114"/>
      <c r="Z279" s="114"/>
      <c r="AA279" s="73"/>
      <c r="AB279" s="1833"/>
      <c r="AC279" s="1834"/>
      <c r="AD279" s="1835"/>
    </row>
    <row r="280" spans="1:57" ht="13.5" customHeight="1">
      <c r="A280" s="80"/>
      <c r="B280" s="320"/>
      <c r="C280" s="1267"/>
      <c r="D280" s="1478"/>
      <c r="E280" s="1084" t="s">
        <v>1390</v>
      </c>
      <c r="G280" s="1075" t="s">
        <v>1391</v>
      </c>
      <c r="H280" s="1075"/>
      <c r="I280" s="1075"/>
      <c r="J280" s="1075"/>
      <c r="K280" s="1075"/>
      <c r="L280" s="1075"/>
      <c r="M280" s="1075"/>
      <c r="N280" s="1075"/>
      <c r="O280" s="1075"/>
      <c r="P280" s="114"/>
      <c r="Q280" s="114"/>
      <c r="R280" s="2165" t="s">
        <v>1392</v>
      </c>
      <c r="S280" s="2165"/>
      <c r="T280" s="2165"/>
      <c r="U280" s="2165"/>
      <c r="V280" s="2165"/>
      <c r="W280" s="2165"/>
      <c r="X280" s="2165"/>
      <c r="Y280" s="2165"/>
      <c r="Z280" s="2165"/>
      <c r="AA280" s="73"/>
      <c r="AB280" s="1833"/>
      <c r="AC280" s="1834"/>
      <c r="AD280" s="1835"/>
    </row>
    <row r="281" spans="1:57" ht="13.5" customHeight="1">
      <c r="A281" s="80"/>
      <c r="B281" s="320"/>
      <c r="C281" s="1267"/>
      <c r="D281" s="1478"/>
      <c r="E281" s="1084"/>
      <c r="G281" s="1075"/>
      <c r="H281" s="1075"/>
      <c r="I281" s="1075"/>
      <c r="J281" s="1075"/>
      <c r="K281" s="1075"/>
      <c r="L281" s="1075"/>
      <c r="M281" s="1075"/>
      <c r="N281" s="1075"/>
      <c r="O281" s="1075"/>
      <c r="P281" s="114"/>
      <c r="Q281" s="114"/>
      <c r="R281" s="2165"/>
      <c r="S281" s="2165"/>
      <c r="T281" s="2165"/>
      <c r="U281" s="2165"/>
      <c r="V281" s="2165"/>
      <c r="W281" s="2165"/>
      <c r="X281" s="2165"/>
      <c r="Y281" s="2165"/>
      <c r="Z281" s="2165"/>
      <c r="AA281" s="73"/>
      <c r="AB281" s="1833"/>
      <c r="AC281" s="1834"/>
      <c r="AD281" s="1835"/>
    </row>
    <row r="282" spans="1:57" ht="13.5" customHeight="1">
      <c r="A282" s="80"/>
      <c r="B282" s="320"/>
      <c r="C282" s="1267"/>
      <c r="D282" s="1478"/>
      <c r="E282" s="1084"/>
      <c r="G282" s="114"/>
      <c r="H282" s="947"/>
      <c r="I282" s="947"/>
      <c r="J282" s="947"/>
      <c r="K282" s="947"/>
      <c r="L282" s="947"/>
      <c r="M282" s="947"/>
      <c r="N282" s="947"/>
      <c r="O282" s="947"/>
      <c r="P282" s="947"/>
      <c r="Q282" s="947"/>
      <c r="R282" s="2166"/>
      <c r="S282" s="2166"/>
      <c r="T282" s="2166"/>
      <c r="U282" s="2166"/>
      <c r="V282" s="2166"/>
      <c r="W282" s="2166"/>
      <c r="X282" s="2166"/>
      <c r="Y282" s="2166"/>
      <c r="Z282" s="2166"/>
      <c r="AA282" s="73"/>
      <c r="AB282" s="1833"/>
      <c r="AC282" s="1834"/>
      <c r="AD282" s="1835"/>
    </row>
    <row r="283" spans="1:57" ht="13.5" customHeight="1">
      <c r="A283" s="80"/>
      <c r="B283" s="320"/>
      <c r="C283" s="1267"/>
      <c r="D283" s="1478"/>
      <c r="E283" s="1084"/>
      <c r="G283" s="2167" t="s">
        <v>1347</v>
      </c>
      <c r="H283" s="2168"/>
      <c r="I283" s="2168"/>
      <c r="J283" s="2169" t="s">
        <v>1393</v>
      </c>
      <c r="K283" s="2170"/>
      <c r="L283" s="2170"/>
      <c r="M283" s="2170"/>
      <c r="N283" s="2170"/>
      <c r="O283" s="2171"/>
      <c r="P283" s="114"/>
      <c r="Q283" s="114"/>
      <c r="R283" s="2167" t="s">
        <v>1347</v>
      </c>
      <c r="S283" s="2168"/>
      <c r="T283" s="2168"/>
      <c r="U283" s="2169" t="s">
        <v>1393</v>
      </c>
      <c r="V283" s="2170"/>
      <c r="W283" s="2170"/>
      <c r="X283" s="2170"/>
      <c r="Y283" s="2170"/>
      <c r="Z283" s="2171"/>
      <c r="AA283" s="73"/>
      <c r="AB283" s="1833"/>
      <c r="AC283" s="1834"/>
      <c r="AD283" s="1835"/>
    </row>
    <row r="284" spans="1:57" ht="13.5" customHeight="1">
      <c r="A284" s="80"/>
      <c r="B284" s="320"/>
      <c r="C284" s="1267"/>
      <c r="D284" s="1478"/>
      <c r="E284" s="1084"/>
      <c r="G284" s="1764" t="s">
        <v>53</v>
      </c>
      <c r="H284" s="1752"/>
      <c r="I284" s="1753"/>
      <c r="J284" s="1911"/>
      <c r="K284" s="1484"/>
      <c r="L284" s="1484"/>
      <c r="M284" s="1484"/>
      <c r="N284" s="1678" t="s">
        <v>697</v>
      </c>
      <c r="O284" s="1231"/>
      <c r="P284" s="114"/>
      <c r="Q284" s="114"/>
      <c r="R284" s="1764" t="s">
        <v>53</v>
      </c>
      <c r="S284" s="1752"/>
      <c r="T284" s="1753"/>
      <c r="U284" s="1911"/>
      <c r="V284" s="1484"/>
      <c r="W284" s="1484"/>
      <c r="X284" s="1484"/>
      <c r="Y284" s="1678" t="s">
        <v>697</v>
      </c>
      <c r="Z284" s="1231"/>
      <c r="AA284" s="73"/>
      <c r="AB284" s="1833"/>
      <c r="AC284" s="1834"/>
      <c r="AD284" s="1835"/>
    </row>
    <row r="285" spans="1:57" ht="13.5" customHeight="1">
      <c r="A285" s="80"/>
      <c r="B285" s="320"/>
      <c r="C285" s="1267"/>
      <c r="D285" s="1478"/>
      <c r="E285" s="1084"/>
      <c r="G285" s="1764" t="s">
        <v>54</v>
      </c>
      <c r="H285" s="1752"/>
      <c r="I285" s="1753"/>
      <c r="J285" s="1389"/>
      <c r="K285" s="1390"/>
      <c r="L285" s="1390"/>
      <c r="M285" s="1390"/>
      <c r="N285" s="1752" t="s">
        <v>697</v>
      </c>
      <c r="O285" s="1753"/>
      <c r="P285" s="114"/>
      <c r="Q285" s="114"/>
      <c r="R285" s="1764" t="s">
        <v>54</v>
      </c>
      <c r="S285" s="1752"/>
      <c r="T285" s="1753"/>
      <c r="U285" s="1389"/>
      <c r="V285" s="1390"/>
      <c r="W285" s="1390"/>
      <c r="X285" s="1390"/>
      <c r="Y285" s="1752" t="s">
        <v>697</v>
      </c>
      <c r="Z285" s="1753"/>
      <c r="AA285" s="73"/>
      <c r="AB285" s="1833"/>
      <c r="AC285" s="1834"/>
      <c r="AD285" s="1835"/>
    </row>
    <row r="286" spans="1:57" ht="13.5" customHeight="1" thickBot="1">
      <c r="A286" s="80"/>
      <c r="B286" s="320"/>
      <c r="C286" s="1267"/>
      <c r="D286" s="1478"/>
      <c r="E286" s="1084" t="s">
        <v>1394</v>
      </c>
      <c r="G286" s="2145" t="s">
        <v>55</v>
      </c>
      <c r="H286" s="2146"/>
      <c r="I286" s="2147"/>
      <c r="J286" s="1911"/>
      <c r="K286" s="1484"/>
      <c r="L286" s="1484"/>
      <c r="M286" s="1484"/>
      <c r="N286" s="2146" t="s">
        <v>697</v>
      </c>
      <c r="O286" s="2147"/>
      <c r="P286" s="124"/>
      <c r="Q286" s="114"/>
      <c r="R286" s="2145" t="s">
        <v>55</v>
      </c>
      <c r="S286" s="2146"/>
      <c r="T286" s="2147"/>
      <c r="U286" s="1911"/>
      <c r="V286" s="1484"/>
      <c r="W286" s="1484"/>
      <c r="X286" s="1484"/>
      <c r="Y286" s="2146" t="s">
        <v>697</v>
      </c>
      <c r="Z286" s="2147"/>
      <c r="AA286" s="73"/>
      <c r="AB286" s="398"/>
      <c r="AC286" s="399"/>
      <c r="AD286" s="400"/>
    </row>
    <row r="287" spans="1:57" ht="13.5" customHeight="1" thickTop="1" thickBot="1">
      <c r="A287" s="80"/>
      <c r="B287" s="320"/>
      <c r="C287" s="1267"/>
      <c r="D287" s="1478"/>
      <c r="E287" s="1084"/>
      <c r="G287" s="1230" t="s">
        <v>644</v>
      </c>
      <c r="H287" s="1678"/>
      <c r="I287" s="1678"/>
      <c r="J287" s="2163" t="str">
        <f>IF((J284+J285+J286=0),"",J284+J285+J286)</f>
        <v/>
      </c>
      <c r="K287" s="2164"/>
      <c r="L287" s="2164"/>
      <c r="M287" s="2164"/>
      <c r="N287" s="2152" t="s">
        <v>697</v>
      </c>
      <c r="O287" s="2153"/>
      <c r="P287" s="932"/>
      <c r="Q287" s="114"/>
      <c r="R287" s="1230" t="s">
        <v>644</v>
      </c>
      <c r="S287" s="1678"/>
      <c r="T287" s="1678"/>
      <c r="U287" s="2163" t="str">
        <f>IF((U284+U285+U286=0),"",U284+U285+U286)</f>
        <v/>
      </c>
      <c r="V287" s="2164"/>
      <c r="W287" s="2164"/>
      <c r="X287" s="2164"/>
      <c r="Y287" s="2152" t="s">
        <v>697</v>
      </c>
      <c r="Z287" s="2153"/>
      <c r="AA287" s="73"/>
      <c r="AB287" s="398"/>
      <c r="AC287" s="399"/>
      <c r="AD287" s="400"/>
    </row>
    <row r="288" spans="1:57" ht="13.5" customHeight="1" thickTop="1">
      <c r="A288" s="80"/>
      <c r="B288" s="320"/>
      <c r="C288" s="1267"/>
      <c r="D288" s="1478"/>
      <c r="E288" s="1084"/>
      <c r="G288" s="114"/>
      <c r="H288" s="114"/>
      <c r="I288" s="114"/>
      <c r="J288" s="114"/>
      <c r="K288" s="114"/>
      <c r="L288" s="114"/>
      <c r="M288" s="114"/>
      <c r="N288" s="114"/>
      <c r="O288" s="114"/>
      <c r="P288" s="114"/>
      <c r="Q288" s="114"/>
      <c r="R288" s="114"/>
      <c r="S288" s="114"/>
      <c r="T288" s="114"/>
      <c r="U288" s="114"/>
      <c r="V288" s="114"/>
      <c r="W288" s="114"/>
      <c r="X288" s="114"/>
      <c r="Y288" s="114"/>
      <c r="Z288" s="114"/>
      <c r="AA288" s="73"/>
      <c r="AB288" s="398"/>
      <c r="AC288" s="399"/>
      <c r="AD288" s="400"/>
      <c r="AY288" s="2150" t="str">
        <f>IF((AY285+AY286+AY287=0),"",AY285+AY286+AY287)</f>
        <v/>
      </c>
      <c r="AZ288" s="2151"/>
      <c r="BA288" s="2151"/>
      <c r="BB288" s="2151"/>
      <c r="BC288" s="2151"/>
      <c r="BD288" s="2151"/>
      <c r="BE288" s="2151"/>
    </row>
    <row r="289" spans="1:30" ht="13.5" customHeight="1">
      <c r="A289" s="80"/>
      <c r="B289" s="320"/>
      <c r="C289" s="1267"/>
      <c r="D289" s="1478"/>
      <c r="E289" s="1084"/>
      <c r="G289" s="2155" t="s">
        <v>1395</v>
      </c>
      <c r="H289" s="2155"/>
      <c r="I289" s="2155"/>
      <c r="J289" s="2155"/>
      <c r="K289" s="2155"/>
      <c r="L289" s="2155"/>
      <c r="M289" s="2155"/>
      <c r="N289" s="2155"/>
      <c r="O289" s="2155"/>
      <c r="P289" s="2155"/>
      <c r="Q289" s="2155"/>
      <c r="R289" s="2155"/>
      <c r="S289" s="2155"/>
      <c r="T289" s="2155"/>
      <c r="U289" s="2155"/>
      <c r="V289" s="2155"/>
      <c r="W289" s="2155"/>
      <c r="X289" s="2155"/>
      <c r="Y289" s="2155"/>
      <c r="Z289" s="2155"/>
      <c r="AA289" s="73"/>
      <c r="AB289" s="398"/>
      <c r="AC289" s="399"/>
      <c r="AD289" s="400"/>
    </row>
    <row r="290" spans="1:30" ht="13.5" customHeight="1">
      <c r="A290" s="80"/>
      <c r="B290" s="320"/>
      <c r="C290" s="1267"/>
      <c r="D290" s="1478"/>
      <c r="E290" s="1084" t="s">
        <v>1396</v>
      </c>
      <c r="G290" s="948"/>
      <c r="H290" s="2157" t="s">
        <v>1397</v>
      </c>
      <c r="I290" s="2161"/>
      <c r="J290" s="2161"/>
      <c r="K290" s="2161"/>
      <c r="L290" s="2161"/>
      <c r="M290" s="2161"/>
      <c r="N290" s="2161"/>
      <c r="O290" s="2161"/>
      <c r="P290" s="2161"/>
      <c r="Q290" s="2161"/>
      <c r="R290" s="2161"/>
      <c r="S290" s="2161"/>
      <c r="T290" s="2161"/>
      <c r="U290" s="2161"/>
      <c r="V290" s="2161"/>
      <c r="W290" s="2161"/>
      <c r="X290" s="2161"/>
      <c r="Y290" s="2161"/>
      <c r="Z290" s="2161"/>
      <c r="AA290" s="73"/>
      <c r="AB290" s="398"/>
      <c r="AC290" s="399"/>
      <c r="AD290" s="400"/>
    </row>
    <row r="291" spans="1:30" ht="13.5" customHeight="1">
      <c r="A291" s="80"/>
      <c r="B291" s="320"/>
      <c r="C291" s="1267"/>
      <c r="D291" s="1478"/>
      <c r="E291" s="1084"/>
      <c r="G291" s="948"/>
      <c r="H291" s="2162"/>
      <c r="I291" s="2162"/>
      <c r="J291" s="2162"/>
      <c r="K291" s="2162"/>
      <c r="L291" s="2162"/>
      <c r="M291" s="2162"/>
      <c r="N291" s="2162"/>
      <c r="O291" s="2162"/>
      <c r="P291" s="2162"/>
      <c r="Q291" s="2162"/>
      <c r="R291" s="2162"/>
      <c r="S291" s="2162"/>
      <c r="T291" s="2162"/>
      <c r="U291" s="2162"/>
      <c r="V291" s="2162"/>
      <c r="W291" s="2162"/>
      <c r="X291" s="2162"/>
      <c r="Y291" s="2162"/>
      <c r="Z291" s="2162"/>
      <c r="AA291" s="73"/>
      <c r="AB291" s="398"/>
      <c r="AC291" s="399"/>
      <c r="AD291" s="400"/>
    </row>
    <row r="292" spans="1:30" ht="13.5" customHeight="1">
      <c r="A292" s="80"/>
      <c r="B292" s="320"/>
      <c r="C292" s="1267"/>
      <c r="D292" s="1478"/>
      <c r="E292" s="1084"/>
      <c r="F292" s="72"/>
      <c r="G292" s="1689" t="s">
        <v>1398</v>
      </c>
      <c r="H292" s="1690"/>
      <c r="I292" s="1690"/>
      <c r="J292" s="1690"/>
      <c r="K292" s="1690"/>
      <c r="L292" s="1690"/>
      <c r="M292" s="1690"/>
      <c r="N292" s="1690"/>
      <c r="O292" s="1690"/>
      <c r="P292" s="1690"/>
      <c r="Q292" s="1690"/>
      <c r="R292" s="1690"/>
      <c r="S292" s="1690"/>
      <c r="T292" s="1690"/>
      <c r="U292" s="1690"/>
      <c r="V292" s="1690"/>
      <c r="W292" s="1690"/>
      <c r="X292" s="1690"/>
      <c r="Y292" s="1690"/>
      <c r="Z292" s="1691"/>
      <c r="AB292" s="398"/>
      <c r="AC292" s="399"/>
      <c r="AD292" s="400"/>
    </row>
    <row r="293" spans="1:30" ht="13.5" customHeight="1">
      <c r="A293" s="80"/>
      <c r="B293" s="320"/>
      <c r="C293" s="1267"/>
      <c r="D293" s="1478"/>
      <c r="E293" s="1084"/>
      <c r="F293" s="72"/>
      <c r="G293" s="2135"/>
      <c r="H293" s="2135"/>
      <c r="I293" s="1053" t="s">
        <v>1399</v>
      </c>
      <c r="J293" s="1054"/>
      <c r="K293" s="1054"/>
      <c r="L293" s="1054"/>
      <c r="M293" s="1054"/>
      <c r="N293" s="1054"/>
      <c r="O293" s="1054"/>
      <c r="P293" s="1054"/>
      <c r="Q293" s="1054"/>
      <c r="R293" s="1054"/>
      <c r="S293" s="1054"/>
      <c r="T293" s="1054"/>
      <c r="U293" s="1054"/>
      <c r="V293" s="1054"/>
      <c r="W293" s="1054"/>
      <c r="X293" s="1054"/>
      <c r="Y293" s="1054"/>
      <c r="Z293" s="1055"/>
      <c r="AB293" s="398"/>
      <c r="AC293" s="399"/>
      <c r="AD293" s="400"/>
    </row>
    <row r="294" spans="1:30" ht="13.5" customHeight="1">
      <c r="A294" s="80"/>
      <c r="B294" s="320"/>
      <c r="C294" s="1267"/>
      <c r="D294" s="1478"/>
      <c r="E294" s="1084"/>
      <c r="F294" s="72"/>
      <c r="G294" s="2135"/>
      <c r="H294" s="2135"/>
      <c r="I294" s="1056"/>
      <c r="J294" s="1057"/>
      <c r="K294" s="1057"/>
      <c r="L294" s="1057"/>
      <c r="M294" s="1057"/>
      <c r="N294" s="1057"/>
      <c r="O294" s="1057"/>
      <c r="P294" s="1057"/>
      <c r="Q294" s="1057"/>
      <c r="R294" s="1057"/>
      <c r="S294" s="1057"/>
      <c r="T294" s="1057"/>
      <c r="U294" s="1057"/>
      <c r="V294" s="1057"/>
      <c r="W294" s="1057"/>
      <c r="X294" s="1057"/>
      <c r="Y294" s="1057"/>
      <c r="Z294" s="1058"/>
      <c r="AB294" s="398"/>
      <c r="AC294" s="399"/>
      <c r="AD294" s="400"/>
    </row>
    <row r="295" spans="1:30" ht="13.5" customHeight="1">
      <c r="A295" s="80"/>
      <c r="B295" s="320"/>
      <c r="C295" s="1267"/>
      <c r="D295" s="1478"/>
      <c r="E295" s="1084"/>
      <c r="F295" s="72"/>
      <c r="G295" s="2139"/>
      <c r="H295" s="2140"/>
      <c r="I295" s="1053" t="s">
        <v>1400</v>
      </c>
      <c r="J295" s="1054"/>
      <c r="K295" s="1054"/>
      <c r="L295" s="1054"/>
      <c r="M295" s="1054"/>
      <c r="N295" s="1054"/>
      <c r="O295" s="1054"/>
      <c r="P295" s="1054"/>
      <c r="Q295" s="1054"/>
      <c r="R295" s="1054"/>
      <c r="S295" s="1054"/>
      <c r="T295" s="1054"/>
      <c r="U295" s="1054"/>
      <c r="V295" s="1054"/>
      <c r="W295" s="1054"/>
      <c r="X295" s="1054"/>
      <c r="Y295" s="1054"/>
      <c r="Z295" s="1055"/>
      <c r="AB295" s="398"/>
      <c r="AC295" s="399"/>
      <c r="AD295" s="400"/>
    </row>
    <row r="296" spans="1:30" ht="13.5" customHeight="1">
      <c r="A296" s="80"/>
      <c r="B296" s="320"/>
      <c r="C296" s="1267"/>
      <c r="D296" s="1478"/>
      <c r="E296" s="1084" t="s">
        <v>1401</v>
      </c>
      <c r="F296" s="72"/>
      <c r="G296" s="2143"/>
      <c r="H296" s="2144"/>
      <c r="I296" s="1056"/>
      <c r="J296" s="1057"/>
      <c r="K296" s="1057"/>
      <c r="L296" s="1057"/>
      <c r="M296" s="1057"/>
      <c r="N296" s="1057"/>
      <c r="O296" s="1057"/>
      <c r="P296" s="1057"/>
      <c r="Q296" s="1057"/>
      <c r="R296" s="1057"/>
      <c r="S296" s="1057"/>
      <c r="T296" s="1057"/>
      <c r="U296" s="1057"/>
      <c r="V296" s="1057"/>
      <c r="W296" s="1057"/>
      <c r="X296" s="1057"/>
      <c r="Y296" s="1057"/>
      <c r="Z296" s="1058"/>
      <c r="AB296" s="398"/>
      <c r="AC296" s="399"/>
      <c r="AD296" s="400"/>
    </row>
    <row r="297" spans="1:30" ht="13.5" customHeight="1">
      <c r="A297" s="80"/>
      <c r="B297" s="320"/>
      <c r="C297" s="1267"/>
      <c r="D297" s="1478"/>
      <c r="E297" s="1084"/>
      <c r="F297" s="72"/>
      <c r="G297" s="2135"/>
      <c r="H297" s="2135"/>
      <c r="I297" s="1053" t="s">
        <v>1402</v>
      </c>
      <c r="J297" s="1054"/>
      <c r="K297" s="1054"/>
      <c r="L297" s="1054"/>
      <c r="M297" s="1054"/>
      <c r="N297" s="1054"/>
      <c r="O297" s="1054"/>
      <c r="P297" s="1054"/>
      <c r="Q297" s="1054"/>
      <c r="R297" s="1054"/>
      <c r="S297" s="1054"/>
      <c r="T297" s="1054"/>
      <c r="U297" s="1054"/>
      <c r="V297" s="1054"/>
      <c r="W297" s="1054"/>
      <c r="X297" s="1054"/>
      <c r="Y297" s="1054"/>
      <c r="Z297" s="1055"/>
      <c r="AB297" s="398"/>
      <c r="AC297" s="399"/>
      <c r="AD297" s="400"/>
    </row>
    <row r="298" spans="1:30" ht="13.5" customHeight="1">
      <c r="A298" s="80"/>
      <c r="B298" s="320"/>
      <c r="C298" s="1267"/>
      <c r="D298" s="1478"/>
      <c r="E298" s="1084"/>
      <c r="F298" s="72"/>
      <c r="G298" s="2135"/>
      <c r="H298" s="2135"/>
      <c r="I298" s="1056"/>
      <c r="J298" s="1057"/>
      <c r="K298" s="1057"/>
      <c r="L298" s="1057"/>
      <c r="M298" s="1057"/>
      <c r="N298" s="1057"/>
      <c r="O298" s="1057"/>
      <c r="P298" s="1057"/>
      <c r="Q298" s="1057"/>
      <c r="R298" s="1057"/>
      <c r="S298" s="1057"/>
      <c r="T298" s="1057"/>
      <c r="U298" s="1057"/>
      <c r="V298" s="1057"/>
      <c r="W298" s="1057"/>
      <c r="X298" s="1057"/>
      <c r="Y298" s="1057"/>
      <c r="Z298" s="1058"/>
      <c r="AB298" s="398"/>
      <c r="AC298" s="399"/>
      <c r="AD298" s="400"/>
    </row>
    <row r="299" spans="1:30" ht="13.5" customHeight="1">
      <c r="A299" s="80"/>
      <c r="B299" s="320"/>
      <c r="C299" s="1267"/>
      <c r="D299" s="1478"/>
      <c r="E299" s="1084"/>
      <c r="F299" s="72"/>
      <c r="G299" s="2135"/>
      <c r="H299" s="2135"/>
      <c r="I299" s="1053" t="s">
        <v>1403</v>
      </c>
      <c r="J299" s="1054"/>
      <c r="K299" s="1054"/>
      <c r="L299" s="1054"/>
      <c r="M299" s="1054"/>
      <c r="N299" s="1054"/>
      <c r="O299" s="1054"/>
      <c r="P299" s="1054"/>
      <c r="Q299" s="1054"/>
      <c r="R299" s="1054"/>
      <c r="S299" s="1054"/>
      <c r="T299" s="1054"/>
      <c r="U299" s="1054"/>
      <c r="V299" s="1054"/>
      <c r="W299" s="1054"/>
      <c r="X299" s="1054"/>
      <c r="Y299" s="1054"/>
      <c r="Z299" s="1055"/>
      <c r="AB299" s="398"/>
      <c r="AC299" s="399"/>
      <c r="AD299" s="400"/>
    </row>
    <row r="300" spans="1:30" ht="13.5" customHeight="1">
      <c r="A300" s="80"/>
      <c r="B300" s="320"/>
      <c r="C300" s="1267"/>
      <c r="D300" s="1478"/>
      <c r="E300" s="84"/>
      <c r="F300" s="72"/>
      <c r="G300" s="2135"/>
      <c r="H300" s="2135"/>
      <c r="I300" s="2136"/>
      <c r="J300" s="2137"/>
      <c r="K300" s="2137"/>
      <c r="L300" s="2137"/>
      <c r="M300" s="2137"/>
      <c r="N300" s="2137"/>
      <c r="O300" s="2137"/>
      <c r="P300" s="2137"/>
      <c r="Q300" s="2137"/>
      <c r="R300" s="2137"/>
      <c r="S300" s="2137"/>
      <c r="T300" s="2137"/>
      <c r="U300" s="2137"/>
      <c r="V300" s="2137"/>
      <c r="W300" s="2137"/>
      <c r="X300" s="2137"/>
      <c r="Y300" s="2137"/>
      <c r="Z300" s="2138"/>
      <c r="AB300" s="398"/>
      <c r="AC300" s="399"/>
      <c r="AD300" s="400"/>
    </row>
    <row r="301" spans="1:30" ht="13.5" customHeight="1">
      <c r="A301" s="80"/>
      <c r="B301" s="320"/>
      <c r="C301" s="1267"/>
      <c r="D301" s="1478"/>
      <c r="E301" s="1084" t="s">
        <v>1404</v>
      </c>
      <c r="F301" s="72"/>
      <c r="G301" s="2135"/>
      <c r="H301" s="2135"/>
      <c r="I301" s="2136"/>
      <c r="J301" s="2137"/>
      <c r="K301" s="2137"/>
      <c r="L301" s="2137"/>
      <c r="M301" s="2137"/>
      <c r="N301" s="2137"/>
      <c r="O301" s="2137"/>
      <c r="P301" s="2137"/>
      <c r="Q301" s="2137"/>
      <c r="R301" s="2137"/>
      <c r="S301" s="2137"/>
      <c r="T301" s="2137"/>
      <c r="U301" s="2137"/>
      <c r="V301" s="2137"/>
      <c r="W301" s="2137"/>
      <c r="X301" s="2137"/>
      <c r="Y301" s="2137"/>
      <c r="Z301" s="2138"/>
      <c r="AB301" s="398"/>
      <c r="AC301" s="399"/>
      <c r="AD301" s="400"/>
    </row>
    <row r="302" spans="1:30" ht="13.5" customHeight="1">
      <c r="A302" s="80"/>
      <c r="B302" s="320"/>
      <c r="C302" s="1267"/>
      <c r="D302" s="1478"/>
      <c r="E302" s="1084"/>
      <c r="F302" s="72"/>
      <c r="G302" s="2135"/>
      <c r="H302" s="2135"/>
      <c r="I302" s="1056"/>
      <c r="J302" s="1057"/>
      <c r="K302" s="1057"/>
      <c r="L302" s="1057"/>
      <c r="M302" s="1057"/>
      <c r="N302" s="1057"/>
      <c r="O302" s="1057"/>
      <c r="P302" s="1057"/>
      <c r="Q302" s="1057"/>
      <c r="R302" s="1057"/>
      <c r="S302" s="1057"/>
      <c r="T302" s="1057"/>
      <c r="U302" s="1057"/>
      <c r="V302" s="1057"/>
      <c r="W302" s="1057"/>
      <c r="X302" s="1057"/>
      <c r="Y302" s="1057"/>
      <c r="Z302" s="1058"/>
      <c r="AA302" s="73"/>
      <c r="AB302" s="398"/>
      <c r="AC302" s="399"/>
      <c r="AD302" s="400"/>
    </row>
    <row r="303" spans="1:30" ht="13.5" customHeight="1">
      <c r="A303" s="80"/>
      <c r="B303" s="320"/>
      <c r="C303" s="1267"/>
      <c r="D303" s="1478"/>
      <c r="E303" s="1084"/>
      <c r="F303" s="72"/>
      <c r="G303" s="1251"/>
      <c r="H303" s="1253"/>
      <c r="I303" s="2160" t="s">
        <v>1405</v>
      </c>
      <c r="J303" s="1054"/>
      <c r="K303" s="1054"/>
      <c r="L303" s="1054"/>
      <c r="M303" s="1054"/>
      <c r="N303" s="1054"/>
      <c r="O303" s="1054"/>
      <c r="P303" s="1054"/>
      <c r="Q303" s="1054"/>
      <c r="R303" s="1054"/>
      <c r="S303" s="1054"/>
      <c r="T303" s="1054"/>
      <c r="U303" s="1054"/>
      <c r="V303" s="1054"/>
      <c r="W303" s="1054"/>
      <c r="X303" s="1054"/>
      <c r="Y303" s="1054"/>
      <c r="Z303" s="1055"/>
      <c r="AB303" s="398"/>
      <c r="AC303" s="399"/>
      <c r="AD303" s="400"/>
    </row>
    <row r="304" spans="1:30" ht="13.5" customHeight="1">
      <c r="A304" s="80"/>
      <c r="B304" s="320"/>
      <c r="C304" s="1267"/>
      <c r="D304" s="1478"/>
      <c r="E304" s="1084"/>
      <c r="F304" s="72"/>
      <c r="G304" s="2158"/>
      <c r="H304" s="2159"/>
      <c r="I304" s="2136"/>
      <c r="J304" s="2137"/>
      <c r="K304" s="2137"/>
      <c r="L304" s="2137"/>
      <c r="M304" s="2137"/>
      <c r="N304" s="2137"/>
      <c r="O304" s="2137"/>
      <c r="P304" s="2137"/>
      <c r="Q304" s="2137"/>
      <c r="R304" s="2137"/>
      <c r="S304" s="2137"/>
      <c r="T304" s="2137"/>
      <c r="U304" s="2137"/>
      <c r="V304" s="2137"/>
      <c r="W304" s="2137"/>
      <c r="X304" s="2137"/>
      <c r="Y304" s="2137"/>
      <c r="Z304" s="2138"/>
      <c r="AB304" s="398"/>
      <c r="AC304" s="399"/>
      <c r="AD304" s="400"/>
    </row>
    <row r="305" spans="1:30" ht="13.5" customHeight="1">
      <c r="A305" s="80"/>
      <c r="B305" s="320"/>
      <c r="C305" s="1267"/>
      <c r="D305" s="1478"/>
      <c r="E305" s="1084"/>
      <c r="F305" s="72"/>
      <c r="G305" s="2158"/>
      <c r="H305" s="2159"/>
      <c r="I305" s="2136"/>
      <c r="J305" s="2137"/>
      <c r="K305" s="2137"/>
      <c r="L305" s="2137"/>
      <c r="M305" s="2137"/>
      <c r="N305" s="2137"/>
      <c r="O305" s="2137"/>
      <c r="P305" s="2137"/>
      <c r="Q305" s="2137"/>
      <c r="R305" s="2137"/>
      <c r="S305" s="2137"/>
      <c r="T305" s="2137"/>
      <c r="U305" s="2137"/>
      <c r="V305" s="2137"/>
      <c r="W305" s="2137"/>
      <c r="X305" s="2137"/>
      <c r="Y305" s="2137"/>
      <c r="Z305" s="2138"/>
      <c r="AB305" s="398"/>
      <c r="AC305" s="399"/>
      <c r="AD305" s="400"/>
    </row>
    <row r="306" spans="1:30" ht="13.5" customHeight="1">
      <c r="A306" s="80"/>
      <c r="B306" s="320"/>
      <c r="C306" s="1267"/>
      <c r="D306" s="1478"/>
      <c r="E306" s="1084"/>
      <c r="F306" s="72"/>
      <c r="G306" s="2158"/>
      <c r="H306" s="2159"/>
      <c r="I306" s="2136"/>
      <c r="J306" s="2137"/>
      <c r="K306" s="2137"/>
      <c r="L306" s="2137"/>
      <c r="M306" s="2137"/>
      <c r="N306" s="2137"/>
      <c r="O306" s="2137"/>
      <c r="P306" s="2137"/>
      <c r="Q306" s="2137"/>
      <c r="R306" s="2137"/>
      <c r="S306" s="2137"/>
      <c r="T306" s="2137"/>
      <c r="U306" s="2137"/>
      <c r="V306" s="2137"/>
      <c r="W306" s="2137"/>
      <c r="X306" s="2137"/>
      <c r="Y306" s="2137"/>
      <c r="Z306" s="2138"/>
      <c r="AB306" s="398"/>
      <c r="AC306" s="399"/>
      <c r="AD306" s="400"/>
    </row>
    <row r="307" spans="1:30" ht="13.5" customHeight="1">
      <c r="A307" s="80"/>
      <c r="B307" s="320"/>
      <c r="C307" s="1267"/>
      <c r="D307" s="1478"/>
      <c r="E307" s="1084"/>
      <c r="F307" s="72"/>
      <c r="G307" s="1254"/>
      <c r="H307" s="1256"/>
      <c r="I307" s="1056"/>
      <c r="J307" s="1057"/>
      <c r="K307" s="1057"/>
      <c r="L307" s="1057"/>
      <c r="M307" s="1057"/>
      <c r="N307" s="1057"/>
      <c r="O307" s="1057"/>
      <c r="P307" s="1057"/>
      <c r="Q307" s="1057"/>
      <c r="R307" s="1057"/>
      <c r="S307" s="1057"/>
      <c r="T307" s="1057"/>
      <c r="U307" s="1057"/>
      <c r="V307" s="1057"/>
      <c r="W307" s="1057"/>
      <c r="X307" s="1057"/>
      <c r="Y307" s="1057"/>
      <c r="Z307" s="1058"/>
      <c r="AB307" s="398"/>
      <c r="AC307" s="399"/>
      <c r="AD307" s="400"/>
    </row>
    <row r="308" spans="1:30" ht="13.5" customHeight="1">
      <c r="A308" s="80"/>
      <c r="B308" s="320"/>
      <c r="C308" s="1267"/>
      <c r="D308" s="1478"/>
      <c r="E308" s="1084"/>
      <c r="G308" s="114"/>
      <c r="H308" s="114"/>
      <c r="I308" s="114"/>
      <c r="J308" s="114"/>
      <c r="K308" s="114"/>
      <c r="L308" s="114"/>
      <c r="M308" s="114"/>
      <c r="N308" s="114"/>
      <c r="O308" s="114"/>
      <c r="P308" s="114"/>
      <c r="Q308" s="114"/>
      <c r="R308" s="114"/>
      <c r="S308" s="114"/>
      <c r="T308" s="114"/>
      <c r="U308" s="114"/>
      <c r="V308" s="114"/>
      <c r="W308" s="114"/>
      <c r="X308" s="114"/>
      <c r="Y308" s="114"/>
      <c r="Z308" s="114"/>
      <c r="AA308" s="73"/>
      <c r="AB308" s="398"/>
      <c r="AC308" s="399"/>
      <c r="AD308" s="400"/>
    </row>
    <row r="309" spans="1:30" ht="13.5" customHeight="1">
      <c r="A309" s="80"/>
      <c r="B309" s="320"/>
      <c r="C309" s="1267"/>
      <c r="D309" s="1478"/>
      <c r="E309" s="84"/>
      <c r="G309" s="2155" t="s">
        <v>1406</v>
      </c>
      <c r="H309" s="2155"/>
      <c r="I309" s="2155"/>
      <c r="J309" s="2155"/>
      <c r="K309" s="2155"/>
      <c r="L309" s="2155"/>
      <c r="M309" s="2155"/>
      <c r="N309" s="2155"/>
      <c r="O309" s="2155"/>
      <c r="P309" s="2155"/>
      <c r="Q309" s="2155"/>
      <c r="R309" s="2155"/>
      <c r="S309" s="2155"/>
      <c r="T309" s="2155"/>
      <c r="U309" s="2155"/>
      <c r="V309" s="2155"/>
      <c r="W309" s="2155"/>
      <c r="X309" s="2155"/>
      <c r="Y309" s="2155"/>
      <c r="Z309" s="2155"/>
      <c r="AA309" s="73"/>
      <c r="AB309" s="398"/>
      <c r="AC309" s="399"/>
      <c r="AD309" s="400"/>
    </row>
    <row r="310" spans="1:30" ht="13.5" customHeight="1">
      <c r="A310" s="80"/>
      <c r="B310" s="320"/>
      <c r="C310" s="1267"/>
      <c r="D310" s="1478"/>
      <c r="E310" s="1084" t="s">
        <v>1407</v>
      </c>
      <c r="G310" s="948"/>
      <c r="H310" s="2156" t="s">
        <v>1408</v>
      </c>
      <c r="I310" s="2156"/>
      <c r="J310" s="2156"/>
      <c r="K310" s="2156"/>
      <c r="L310" s="2156"/>
      <c r="M310" s="2156"/>
      <c r="N310" s="2156"/>
      <c r="O310" s="2156"/>
      <c r="P310" s="2156"/>
      <c r="Q310" s="2156"/>
      <c r="R310" s="2156"/>
      <c r="S310" s="2156"/>
      <c r="T310" s="2156"/>
      <c r="U310" s="2156"/>
      <c r="V310" s="2156"/>
      <c r="W310" s="2156"/>
      <c r="X310" s="2156"/>
      <c r="Y310" s="2156"/>
      <c r="Z310" s="2156"/>
      <c r="AA310" s="73"/>
      <c r="AB310" s="398"/>
      <c r="AC310" s="399"/>
      <c r="AD310" s="400"/>
    </row>
    <row r="311" spans="1:30" ht="13.5" customHeight="1">
      <c r="A311" s="80"/>
      <c r="B311" s="320"/>
      <c r="C311" s="1267"/>
      <c r="D311" s="1478"/>
      <c r="E311" s="1084"/>
      <c r="F311" s="72"/>
      <c r="G311" s="1689" t="s">
        <v>1398</v>
      </c>
      <c r="H311" s="1690"/>
      <c r="I311" s="1690"/>
      <c r="J311" s="1690"/>
      <c r="K311" s="1690"/>
      <c r="L311" s="1690"/>
      <c r="M311" s="1690"/>
      <c r="N311" s="1690"/>
      <c r="O311" s="1690"/>
      <c r="P311" s="1690"/>
      <c r="Q311" s="1690"/>
      <c r="R311" s="1690"/>
      <c r="S311" s="1690"/>
      <c r="T311" s="1690"/>
      <c r="U311" s="1690"/>
      <c r="V311" s="1690"/>
      <c r="W311" s="1690"/>
      <c r="X311" s="1690"/>
      <c r="Y311" s="1690"/>
      <c r="Z311" s="1691"/>
      <c r="AB311" s="398"/>
      <c r="AC311" s="399"/>
      <c r="AD311" s="400"/>
    </row>
    <row r="312" spans="1:30" ht="13.5" customHeight="1">
      <c r="A312" s="80"/>
      <c r="B312" s="320"/>
      <c r="C312" s="1267"/>
      <c r="D312" s="1478"/>
      <c r="E312" s="1084"/>
      <c r="F312" s="72"/>
      <c r="G312" s="2135"/>
      <c r="H312" s="2135"/>
      <c r="I312" s="1053" t="s">
        <v>1409</v>
      </c>
      <c r="J312" s="1054"/>
      <c r="K312" s="1054"/>
      <c r="L312" s="1054"/>
      <c r="M312" s="1054"/>
      <c r="N312" s="1054"/>
      <c r="O312" s="1054"/>
      <c r="P312" s="1054"/>
      <c r="Q312" s="1054"/>
      <c r="R312" s="1054"/>
      <c r="S312" s="1054"/>
      <c r="T312" s="1054"/>
      <c r="U312" s="1054"/>
      <c r="V312" s="1054"/>
      <c r="W312" s="1054"/>
      <c r="X312" s="1054"/>
      <c r="Y312" s="1054"/>
      <c r="Z312" s="1055"/>
      <c r="AB312" s="398"/>
      <c r="AC312" s="399"/>
      <c r="AD312" s="400"/>
    </row>
    <row r="313" spans="1:30" ht="13.5" customHeight="1">
      <c r="A313" s="80"/>
      <c r="B313" s="320"/>
      <c r="C313" s="1267"/>
      <c r="D313" s="1478"/>
      <c r="E313" s="1084"/>
      <c r="F313" s="72"/>
      <c r="G313" s="2135"/>
      <c r="H313" s="2135"/>
      <c r="I313" s="1056"/>
      <c r="J313" s="1057"/>
      <c r="K313" s="1057"/>
      <c r="L313" s="1057"/>
      <c r="M313" s="1057"/>
      <c r="N313" s="1057"/>
      <c r="O313" s="1057"/>
      <c r="P313" s="1057"/>
      <c r="Q313" s="1057"/>
      <c r="R313" s="1057"/>
      <c r="S313" s="1057"/>
      <c r="T313" s="1057"/>
      <c r="U313" s="1057"/>
      <c r="V313" s="1057"/>
      <c r="W313" s="1057"/>
      <c r="X313" s="1057"/>
      <c r="Y313" s="1057"/>
      <c r="Z313" s="1058"/>
      <c r="AB313" s="398"/>
      <c r="AC313" s="399"/>
      <c r="AD313" s="400"/>
    </row>
    <row r="314" spans="1:30" ht="13.5" customHeight="1">
      <c r="A314" s="80"/>
      <c r="B314" s="320"/>
      <c r="C314" s="1267"/>
      <c r="D314" s="1478"/>
      <c r="E314" s="84"/>
      <c r="F314" s="72"/>
      <c r="G314" s="2139"/>
      <c r="H314" s="2140"/>
      <c r="I314" s="1053" t="s">
        <v>1410</v>
      </c>
      <c r="J314" s="1054"/>
      <c r="K314" s="1054"/>
      <c r="L314" s="1054"/>
      <c r="M314" s="1054"/>
      <c r="N314" s="1054"/>
      <c r="O314" s="1054"/>
      <c r="P314" s="1054"/>
      <c r="Q314" s="1054"/>
      <c r="R314" s="1054"/>
      <c r="S314" s="1054"/>
      <c r="T314" s="1054"/>
      <c r="U314" s="1054"/>
      <c r="V314" s="1054"/>
      <c r="W314" s="1054"/>
      <c r="X314" s="1054"/>
      <c r="Y314" s="1054"/>
      <c r="Z314" s="1055"/>
      <c r="AB314" s="398"/>
      <c r="AC314" s="399"/>
      <c r="AD314" s="400"/>
    </row>
    <row r="315" spans="1:30" ht="13.5" customHeight="1">
      <c r="A315" s="80"/>
      <c r="B315" s="320"/>
      <c r="C315" s="1267"/>
      <c r="D315" s="1478"/>
      <c r="E315" s="84"/>
      <c r="F315" s="72"/>
      <c r="G315" s="2143"/>
      <c r="H315" s="2144"/>
      <c r="I315" s="1056"/>
      <c r="J315" s="1057"/>
      <c r="K315" s="1057"/>
      <c r="L315" s="1057"/>
      <c r="M315" s="1057"/>
      <c r="N315" s="1057"/>
      <c r="O315" s="1057"/>
      <c r="P315" s="1057"/>
      <c r="Q315" s="1057"/>
      <c r="R315" s="1057"/>
      <c r="S315" s="1057"/>
      <c r="T315" s="1057"/>
      <c r="U315" s="1057"/>
      <c r="V315" s="1057"/>
      <c r="W315" s="1057"/>
      <c r="X315" s="1057"/>
      <c r="Y315" s="1057"/>
      <c r="Z315" s="1058"/>
      <c r="AB315" s="398"/>
      <c r="AC315" s="399"/>
      <c r="AD315" s="400"/>
    </row>
    <row r="316" spans="1:30" ht="13.5" customHeight="1">
      <c r="A316" s="80"/>
      <c r="B316" s="320"/>
      <c r="C316" s="1267"/>
      <c r="D316" s="1478"/>
      <c r="E316" s="1084" t="s">
        <v>1411</v>
      </c>
      <c r="F316" s="72"/>
      <c r="G316" s="2135"/>
      <c r="H316" s="2135"/>
      <c r="I316" s="1053" t="s">
        <v>1402</v>
      </c>
      <c r="J316" s="1054"/>
      <c r="K316" s="1054"/>
      <c r="L316" s="1054"/>
      <c r="M316" s="1054"/>
      <c r="N316" s="1054"/>
      <c r="O316" s="1054"/>
      <c r="P316" s="1054"/>
      <c r="Q316" s="1054"/>
      <c r="R316" s="1054"/>
      <c r="S316" s="1054"/>
      <c r="T316" s="1054"/>
      <c r="U316" s="1054"/>
      <c r="V316" s="1054"/>
      <c r="W316" s="1054"/>
      <c r="X316" s="1054"/>
      <c r="Y316" s="1054"/>
      <c r="Z316" s="1055"/>
      <c r="AB316" s="398"/>
      <c r="AC316" s="399"/>
      <c r="AD316" s="400"/>
    </row>
    <row r="317" spans="1:30" ht="13.5" customHeight="1">
      <c r="A317" s="80"/>
      <c r="B317" s="320"/>
      <c r="C317" s="1267"/>
      <c r="D317" s="1478"/>
      <c r="E317" s="1084"/>
      <c r="F317" s="72"/>
      <c r="G317" s="2135"/>
      <c r="H317" s="2135"/>
      <c r="I317" s="1056"/>
      <c r="J317" s="1057"/>
      <c r="K317" s="1057"/>
      <c r="L317" s="1057"/>
      <c r="M317" s="1057"/>
      <c r="N317" s="1057"/>
      <c r="O317" s="1057"/>
      <c r="P317" s="1057"/>
      <c r="Q317" s="1057"/>
      <c r="R317" s="1057"/>
      <c r="S317" s="1057"/>
      <c r="T317" s="1057"/>
      <c r="U317" s="1057"/>
      <c r="V317" s="1057"/>
      <c r="W317" s="1057"/>
      <c r="X317" s="1057"/>
      <c r="Y317" s="1057"/>
      <c r="Z317" s="1058"/>
      <c r="AB317" s="398"/>
      <c r="AC317" s="399"/>
      <c r="AD317" s="400"/>
    </row>
    <row r="318" spans="1:30" ht="13.5" customHeight="1">
      <c r="A318" s="80"/>
      <c r="B318" s="320"/>
      <c r="C318" s="1267"/>
      <c r="D318" s="1478"/>
      <c r="E318" s="84"/>
      <c r="F318" s="72"/>
      <c r="G318" s="1251"/>
      <c r="H318" s="1253"/>
      <c r="I318" s="2160" t="s">
        <v>1412</v>
      </c>
      <c r="J318" s="1054"/>
      <c r="K318" s="1054"/>
      <c r="L318" s="1054"/>
      <c r="M318" s="1054"/>
      <c r="N318" s="1054"/>
      <c r="O318" s="1054"/>
      <c r="P318" s="1054"/>
      <c r="Q318" s="1054"/>
      <c r="R318" s="1054"/>
      <c r="S318" s="1054"/>
      <c r="T318" s="1054"/>
      <c r="U318" s="1054"/>
      <c r="V318" s="1054"/>
      <c r="W318" s="1054"/>
      <c r="X318" s="1054"/>
      <c r="Y318" s="1054"/>
      <c r="Z318" s="1055"/>
      <c r="AB318" s="398"/>
      <c r="AC318" s="399"/>
      <c r="AD318" s="400"/>
    </row>
    <row r="319" spans="1:30" ht="13.5" customHeight="1">
      <c r="A319" s="80"/>
      <c r="B319" s="320"/>
      <c r="C319" s="371"/>
      <c r="D319" s="271"/>
      <c r="E319" s="84"/>
      <c r="F319" s="72"/>
      <c r="G319" s="2158"/>
      <c r="H319" s="2159"/>
      <c r="I319" s="2136"/>
      <c r="J319" s="2137"/>
      <c r="K319" s="2137"/>
      <c r="L319" s="2137"/>
      <c r="M319" s="2137"/>
      <c r="N319" s="2137"/>
      <c r="O319" s="2137"/>
      <c r="P319" s="2137"/>
      <c r="Q319" s="2137"/>
      <c r="R319" s="2137"/>
      <c r="S319" s="2137"/>
      <c r="T319" s="2137"/>
      <c r="U319" s="2137"/>
      <c r="V319" s="2137"/>
      <c r="W319" s="2137"/>
      <c r="X319" s="2137"/>
      <c r="Y319" s="2137"/>
      <c r="Z319" s="2138"/>
      <c r="AB319" s="398"/>
      <c r="AC319" s="399"/>
      <c r="AD319" s="400"/>
    </row>
    <row r="320" spans="1:30" ht="13.5" customHeight="1">
      <c r="A320" s="80"/>
      <c r="B320" s="320"/>
      <c r="C320" s="371"/>
      <c r="D320" s="271"/>
      <c r="E320" s="84"/>
      <c r="F320" s="72"/>
      <c r="G320" s="1254"/>
      <c r="H320" s="1256"/>
      <c r="I320" s="1056"/>
      <c r="J320" s="1057"/>
      <c r="K320" s="1057"/>
      <c r="L320" s="1057"/>
      <c r="M320" s="1057"/>
      <c r="N320" s="1057"/>
      <c r="O320" s="1057"/>
      <c r="P320" s="1057"/>
      <c r="Q320" s="1057"/>
      <c r="R320" s="1057"/>
      <c r="S320" s="1057"/>
      <c r="T320" s="1057"/>
      <c r="U320" s="1057"/>
      <c r="V320" s="1057"/>
      <c r="W320" s="1057"/>
      <c r="X320" s="1057"/>
      <c r="Y320" s="1057"/>
      <c r="Z320" s="1058"/>
      <c r="AA320" s="73"/>
      <c r="AB320" s="398"/>
      <c r="AC320" s="399"/>
      <c r="AD320" s="400"/>
    </row>
    <row r="321" spans="1:30" ht="13.5" customHeight="1">
      <c r="A321" s="80"/>
      <c r="B321" s="320"/>
      <c r="C321" s="371"/>
      <c r="D321" s="271"/>
      <c r="E321" s="84"/>
      <c r="G321" s="114"/>
      <c r="H321" s="114"/>
      <c r="I321" s="114"/>
      <c r="J321" s="114"/>
      <c r="K321" s="114"/>
      <c r="L321" s="114"/>
      <c r="M321" s="114"/>
      <c r="N321" s="114"/>
      <c r="O321" s="114"/>
      <c r="P321" s="114"/>
      <c r="Q321" s="114"/>
      <c r="R321" s="114"/>
      <c r="S321" s="114"/>
      <c r="T321" s="114"/>
      <c r="U321" s="114"/>
      <c r="V321" s="114"/>
      <c r="W321" s="114"/>
      <c r="X321" s="114"/>
      <c r="Y321" s="114"/>
      <c r="Z321" s="114"/>
      <c r="AA321" s="73"/>
      <c r="AB321" s="398"/>
      <c r="AC321" s="399"/>
      <c r="AD321" s="400"/>
    </row>
    <row r="322" spans="1:30" ht="13.5" customHeight="1">
      <c r="A322" s="91"/>
      <c r="B322" s="401"/>
      <c r="C322" s="402"/>
      <c r="D322" s="509"/>
      <c r="E322" s="196"/>
      <c r="F322" s="56"/>
      <c r="G322" s="415"/>
      <c r="H322" s="415"/>
      <c r="I322" s="415"/>
      <c r="J322" s="415"/>
      <c r="K322" s="415"/>
      <c r="L322" s="415"/>
      <c r="M322" s="415"/>
      <c r="N322" s="415"/>
      <c r="O322" s="415"/>
      <c r="P322" s="415"/>
      <c r="Q322" s="415"/>
      <c r="R322" s="415"/>
      <c r="S322" s="415"/>
      <c r="T322" s="415"/>
      <c r="U322" s="415"/>
      <c r="V322" s="415"/>
      <c r="W322" s="415"/>
      <c r="X322" s="415"/>
      <c r="Y322" s="415"/>
      <c r="Z322" s="415"/>
      <c r="AA322" s="96"/>
      <c r="AB322" s="403"/>
      <c r="AC322" s="404"/>
      <c r="AD322" s="405"/>
    </row>
    <row r="323" spans="1:30" ht="13.5" customHeight="1">
      <c r="A323" s="80"/>
      <c r="B323" s="320"/>
      <c r="C323" s="371"/>
      <c r="D323" s="271"/>
      <c r="E323" s="84"/>
      <c r="G323" s="114"/>
      <c r="H323" s="114"/>
      <c r="I323" s="114"/>
      <c r="J323" s="114"/>
      <c r="K323" s="114"/>
      <c r="L323" s="114"/>
      <c r="M323" s="114"/>
      <c r="N323" s="114"/>
      <c r="O323" s="114"/>
      <c r="P323" s="114"/>
      <c r="Q323" s="114"/>
      <c r="R323" s="114"/>
      <c r="S323" s="114"/>
      <c r="T323" s="114"/>
      <c r="U323" s="114"/>
      <c r="V323" s="114"/>
      <c r="W323" s="114"/>
      <c r="X323" s="114"/>
      <c r="Y323" s="114"/>
      <c r="Z323" s="114"/>
      <c r="AA323" s="73"/>
      <c r="AB323" s="398"/>
      <c r="AC323" s="399"/>
      <c r="AD323" s="400"/>
    </row>
    <row r="324" spans="1:30" ht="13.5" customHeight="1">
      <c r="A324" s="80"/>
      <c r="B324" s="320">
        <v>17</v>
      </c>
      <c r="C324" s="1267" t="s">
        <v>1413</v>
      </c>
      <c r="D324" s="271" t="s">
        <v>436</v>
      </c>
      <c r="E324" s="1084" t="s">
        <v>1414</v>
      </c>
      <c r="F324" s="72"/>
      <c r="G324" s="1075" t="s">
        <v>49</v>
      </c>
      <c r="H324" s="1075"/>
      <c r="I324" s="1075"/>
      <c r="J324" s="1075"/>
      <c r="K324" s="1075"/>
      <c r="L324" s="1075"/>
      <c r="M324" s="1077"/>
      <c r="N324" s="1078" t="s">
        <v>1353</v>
      </c>
      <c r="O324" s="1079"/>
      <c r="P324" s="1079"/>
      <c r="Q324" s="1079"/>
      <c r="R324" s="1079"/>
      <c r="S324" s="1079"/>
      <c r="T324" s="1079"/>
      <c r="U324" s="1079"/>
      <c r="V324" s="1080"/>
      <c r="W324" s="310"/>
      <c r="X324" s="310"/>
      <c r="Y324" s="310"/>
      <c r="Z324" s="310"/>
      <c r="AA324" s="73"/>
      <c r="AB324" s="1833" t="s">
        <v>90</v>
      </c>
      <c r="AC324" s="1834"/>
      <c r="AD324" s="1835"/>
    </row>
    <row r="325" spans="1:30" ht="13.5" customHeight="1">
      <c r="A325" s="80"/>
      <c r="B325" s="320"/>
      <c r="C325" s="1267"/>
      <c r="D325" s="271"/>
      <c r="E325" s="1084"/>
      <c r="F325" s="72"/>
      <c r="G325" s="1075"/>
      <c r="H325" s="1075"/>
      <c r="I325" s="1075"/>
      <c r="J325" s="1075"/>
      <c r="K325" s="1075"/>
      <c r="L325" s="1075"/>
      <c r="M325" s="1077"/>
      <c r="N325" s="1081"/>
      <c r="O325" s="1082"/>
      <c r="P325" s="1082"/>
      <c r="Q325" s="1082"/>
      <c r="R325" s="1082"/>
      <c r="S325" s="1082"/>
      <c r="T325" s="1082"/>
      <c r="U325" s="1082"/>
      <c r="V325" s="1083"/>
      <c r="W325" s="310"/>
      <c r="X325" s="310"/>
      <c r="Y325" s="310"/>
      <c r="Z325" s="310"/>
      <c r="AA325" s="73"/>
      <c r="AB325" s="1833"/>
      <c r="AC325" s="1834"/>
      <c r="AD325" s="1835"/>
    </row>
    <row r="326" spans="1:30" ht="13.5" customHeight="1">
      <c r="A326" s="80"/>
      <c r="B326" s="320"/>
      <c r="C326" s="1267"/>
      <c r="D326" s="271"/>
      <c r="E326" s="1084"/>
      <c r="F326" s="72"/>
      <c r="G326" s="199"/>
      <c r="H326" s="199"/>
      <c r="I326" s="199"/>
      <c r="J326" s="199"/>
      <c r="K326" s="199"/>
      <c r="L326" s="199"/>
      <c r="M326" s="199"/>
      <c r="N326" s="486" t="s">
        <v>1354</v>
      </c>
      <c r="O326" s="310"/>
      <c r="P326" s="310"/>
      <c r="Q326" s="310"/>
      <c r="R326" s="310"/>
      <c r="S326" s="310"/>
      <c r="T326" s="310"/>
      <c r="U326" s="310"/>
      <c r="V326" s="310"/>
      <c r="W326" s="310"/>
      <c r="X326" s="310"/>
      <c r="Y326" s="310"/>
      <c r="Z326" s="310"/>
      <c r="AA326" s="73"/>
      <c r="AB326" s="1833"/>
      <c r="AC326" s="1834"/>
      <c r="AD326" s="1835"/>
    </row>
    <row r="327" spans="1:30" ht="13.5" customHeight="1">
      <c r="A327" s="80"/>
      <c r="B327" s="320"/>
      <c r="C327" s="371"/>
      <c r="D327" s="271"/>
      <c r="E327" s="1084"/>
      <c r="G327" s="1075" t="s">
        <v>1415</v>
      </c>
      <c r="H327" s="1075"/>
      <c r="I327" s="1075"/>
      <c r="J327" s="1075"/>
      <c r="K327" s="1075"/>
      <c r="L327" s="1075"/>
      <c r="M327" s="1075"/>
      <c r="N327" s="1075"/>
      <c r="O327" s="1075"/>
      <c r="P327" s="1075"/>
      <c r="Q327" s="1075"/>
      <c r="R327" s="1075"/>
      <c r="S327" s="1075"/>
      <c r="T327" s="1075"/>
      <c r="U327" s="1075"/>
      <c r="V327" s="1075"/>
      <c r="W327" s="1075"/>
      <c r="X327" s="1075"/>
      <c r="Y327" s="1075"/>
      <c r="Z327" s="1075"/>
      <c r="AA327" s="73"/>
      <c r="AB327" s="1833"/>
      <c r="AC327" s="1834"/>
      <c r="AD327" s="1835"/>
    </row>
    <row r="328" spans="1:30" ht="13.5" customHeight="1">
      <c r="A328" s="80"/>
      <c r="B328" s="320"/>
      <c r="C328" s="371"/>
      <c r="D328" s="271"/>
      <c r="E328" s="1084"/>
      <c r="G328" s="1075"/>
      <c r="H328" s="1075"/>
      <c r="I328" s="1075"/>
      <c r="J328" s="1075"/>
      <c r="K328" s="1075"/>
      <c r="L328" s="1075"/>
      <c r="M328" s="1075"/>
      <c r="N328" s="1075"/>
      <c r="O328" s="1075"/>
      <c r="P328" s="1075"/>
      <c r="Q328" s="1075"/>
      <c r="R328" s="1075"/>
      <c r="S328" s="1075"/>
      <c r="T328" s="1075"/>
      <c r="U328" s="1075"/>
      <c r="V328" s="1075"/>
      <c r="W328" s="1075"/>
      <c r="X328" s="1075"/>
      <c r="Y328" s="1075"/>
      <c r="Z328" s="1075"/>
      <c r="AA328" s="73"/>
      <c r="AB328" s="398"/>
      <c r="AC328" s="399"/>
      <c r="AD328" s="400"/>
    </row>
    <row r="329" spans="1:30" ht="13.5" customHeight="1">
      <c r="A329" s="80"/>
      <c r="B329" s="320"/>
      <c r="C329" s="371"/>
      <c r="D329" s="271"/>
      <c r="E329" s="1084"/>
      <c r="G329" s="114"/>
      <c r="H329" s="114"/>
      <c r="I329" s="114"/>
      <c r="J329" s="1764" t="s">
        <v>1347</v>
      </c>
      <c r="K329" s="1752"/>
      <c r="L329" s="1752"/>
      <c r="M329" s="1752"/>
      <c r="N329" s="1753"/>
      <c r="O329" s="1675" t="s">
        <v>1416</v>
      </c>
      <c r="P329" s="1676"/>
      <c r="Q329" s="1676"/>
      <c r="R329" s="1676"/>
      <c r="S329" s="1676"/>
      <c r="T329" s="1676"/>
      <c r="U329" s="1676"/>
      <c r="V329" s="1752"/>
      <c r="W329" s="1753"/>
      <c r="Y329" s="114"/>
      <c r="Z329" s="114"/>
      <c r="AA329" s="114"/>
      <c r="AB329" s="398"/>
      <c r="AC329" s="399"/>
      <c r="AD329" s="400"/>
    </row>
    <row r="330" spans="1:30" ht="13.5" customHeight="1">
      <c r="A330" s="80"/>
      <c r="B330" s="320"/>
      <c r="C330" s="371"/>
      <c r="D330" s="271"/>
      <c r="E330" s="1084"/>
      <c r="G330" s="114"/>
      <c r="H330" s="114"/>
      <c r="I330" s="114"/>
      <c r="J330" s="1764" t="s">
        <v>53</v>
      </c>
      <c r="K330" s="1752"/>
      <c r="L330" s="1752"/>
      <c r="M330" s="1752"/>
      <c r="N330" s="1752"/>
      <c r="O330" s="2154"/>
      <c r="P330" s="2154"/>
      <c r="Q330" s="2154"/>
      <c r="R330" s="2154"/>
      <c r="S330" s="2154"/>
      <c r="T330" s="2154"/>
      <c r="U330" s="1511"/>
      <c r="V330" s="1752" t="s">
        <v>697</v>
      </c>
      <c r="W330" s="1753"/>
      <c r="Y330" s="114"/>
      <c r="Z330" s="114"/>
      <c r="AA330" s="114"/>
      <c r="AB330" s="398"/>
      <c r="AC330" s="399"/>
      <c r="AD330" s="400"/>
    </row>
    <row r="331" spans="1:30" ht="13.5" customHeight="1">
      <c r="A331" s="80"/>
      <c r="B331" s="320"/>
      <c r="C331" s="371"/>
      <c r="D331" s="271"/>
      <c r="E331" s="1084"/>
      <c r="G331" s="114"/>
      <c r="H331" s="114"/>
      <c r="I331" s="114"/>
      <c r="J331" s="1764" t="s">
        <v>54</v>
      </c>
      <c r="K331" s="1752"/>
      <c r="L331" s="1752"/>
      <c r="M331" s="1752"/>
      <c r="N331" s="1752"/>
      <c r="O331" s="2154"/>
      <c r="P331" s="2154"/>
      <c r="Q331" s="2154"/>
      <c r="R331" s="2154"/>
      <c r="S331" s="2154"/>
      <c r="T331" s="2154"/>
      <c r="U331" s="1511"/>
      <c r="V331" s="1752" t="s">
        <v>697</v>
      </c>
      <c r="W331" s="1753"/>
      <c r="Y331" s="114"/>
      <c r="Z331" s="114"/>
      <c r="AA331" s="114"/>
      <c r="AB331" s="398"/>
      <c r="AC331" s="399"/>
      <c r="AD331" s="400"/>
    </row>
    <row r="332" spans="1:30" ht="13.5" customHeight="1" thickBot="1">
      <c r="A332" s="80"/>
      <c r="B332" s="320"/>
      <c r="C332" s="371"/>
      <c r="D332" s="271"/>
      <c r="E332" s="1084" t="s">
        <v>1417</v>
      </c>
      <c r="G332" s="114"/>
      <c r="H332" s="114"/>
      <c r="I332" s="114"/>
      <c r="J332" s="2145" t="s">
        <v>55</v>
      </c>
      <c r="K332" s="2146"/>
      <c r="L332" s="2146"/>
      <c r="M332" s="2146"/>
      <c r="N332" s="2147"/>
      <c r="O332" s="2148"/>
      <c r="P332" s="2148"/>
      <c r="Q332" s="2148"/>
      <c r="R332" s="2148"/>
      <c r="S332" s="2148"/>
      <c r="T332" s="2148"/>
      <c r="U332" s="2149"/>
      <c r="V332" s="1676" t="s">
        <v>725</v>
      </c>
      <c r="W332" s="1229"/>
      <c r="Y332" s="114"/>
      <c r="Z332" s="114"/>
      <c r="AA332" s="73"/>
      <c r="AB332" s="398"/>
      <c r="AC332" s="399"/>
      <c r="AD332" s="400"/>
    </row>
    <row r="333" spans="1:30" ht="13.5" customHeight="1" thickTop="1">
      <c r="A333" s="80"/>
      <c r="B333" s="320"/>
      <c r="C333" s="371"/>
      <c r="D333" s="271"/>
      <c r="E333" s="1084"/>
      <c r="G333" s="114"/>
      <c r="H333" s="114"/>
      <c r="I333" s="114"/>
      <c r="J333" s="1230" t="s">
        <v>644</v>
      </c>
      <c r="K333" s="1678"/>
      <c r="L333" s="1678"/>
      <c r="M333" s="1678"/>
      <c r="N333" s="1678"/>
      <c r="O333" s="2150" t="str">
        <f>IF((O330+O331+O332=0),"",O330+O331+O332)</f>
        <v/>
      </c>
      <c r="P333" s="2151"/>
      <c r="Q333" s="2151"/>
      <c r="R333" s="2151"/>
      <c r="S333" s="2151"/>
      <c r="T333" s="2151"/>
      <c r="U333" s="2151"/>
      <c r="V333" s="2152" t="s">
        <v>725</v>
      </c>
      <c r="W333" s="2153"/>
      <c r="Y333" s="114"/>
      <c r="Z333" s="114"/>
      <c r="AA333" s="73"/>
      <c r="AB333" s="398"/>
      <c r="AC333" s="399"/>
      <c r="AD333" s="400"/>
    </row>
    <row r="334" spans="1:30" ht="13.5" customHeight="1">
      <c r="A334" s="80"/>
      <c r="B334" s="320"/>
      <c r="C334" s="371"/>
      <c r="D334" s="271"/>
      <c r="E334" s="1084"/>
      <c r="G334" s="1075"/>
      <c r="H334" s="1075"/>
      <c r="I334" s="1075"/>
      <c r="J334" s="1075"/>
      <c r="K334" s="1075"/>
      <c r="L334" s="1075"/>
      <c r="M334" s="1075"/>
      <c r="N334" s="1075"/>
      <c r="O334" s="1075"/>
      <c r="P334" s="1075"/>
      <c r="Q334" s="1075"/>
      <c r="R334" s="1075"/>
      <c r="S334" s="1075"/>
      <c r="T334" s="1075"/>
      <c r="U334" s="1075"/>
      <c r="V334" s="1075"/>
      <c r="W334" s="1075"/>
      <c r="X334" s="1075"/>
      <c r="Y334" s="1075"/>
      <c r="Z334" s="1075"/>
      <c r="AA334" s="73"/>
      <c r="AB334" s="398"/>
      <c r="AC334" s="399"/>
      <c r="AD334" s="400"/>
    </row>
    <row r="335" spans="1:30" ht="13.5" customHeight="1">
      <c r="A335" s="80"/>
      <c r="B335" s="320"/>
      <c r="C335" s="371"/>
      <c r="D335" s="271"/>
      <c r="E335" s="1084"/>
      <c r="G335" s="2155" t="s">
        <v>1418</v>
      </c>
      <c r="H335" s="2155"/>
      <c r="I335" s="2155"/>
      <c r="J335" s="2155"/>
      <c r="K335" s="2155"/>
      <c r="L335" s="2155"/>
      <c r="M335" s="2155"/>
      <c r="N335" s="2155"/>
      <c r="O335" s="2155"/>
      <c r="P335" s="2155"/>
      <c r="Q335" s="2155"/>
      <c r="R335" s="2155"/>
      <c r="S335" s="2155"/>
      <c r="T335" s="2155"/>
      <c r="U335" s="2155"/>
      <c r="V335" s="2155"/>
      <c r="W335" s="2155"/>
      <c r="X335" s="2155"/>
      <c r="Y335" s="2155"/>
      <c r="Z335" s="2155"/>
      <c r="AA335" s="73"/>
      <c r="AB335" s="398"/>
      <c r="AC335" s="399"/>
      <c r="AD335" s="400"/>
    </row>
    <row r="336" spans="1:30" ht="13.5" customHeight="1">
      <c r="A336" s="80"/>
      <c r="B336" s="320"/>
      <c r="C336" s="371"/>
      <c r="D336" s="271"/>
      <c r="E336" s="1084"/>
      <c r="G336" s="948"/>
      <c r="H336" s="2156" t="s">
        <v>1419</v>
      </c>
      <c r="I336" s="2156"/>
      <c r="J336" s="2156"/>
      <c r="K336" s="2156"/>
      <c r="L336" s="2156"/>
      <c r="M336" s="2156"/>
      <c r="N336" s="2156"/>
      <c r="O336" s="2156"/>
      <c r="P336" s="2156"/>
      <c r="Q336" s="2156"/>
      <c r="R336" s="2156"/>
      <c r="S336" s="2156"/>
      <c r="T336" s="2156"/>
      <c r="U336" s="2156"/>
      <c r="V336" s="2156"/>
      <c r="W336" s="2156"/>
      <c r="X336" s="2156"/>
      <c r="Y336" s="2156"/>
      <c r="Z336" s="2156"/>
      <c r="AA336" s="73"/>
      <c r="AB336" s="398"/>
      <c r="AC336" s="399"/>
      <c r="AD336" s="400"/>
    </row>
    <row r="337" spans="1:30" ht="13.5" customHeight="1">
      <c r="A337" s="80"/>
      <c r="B337" s="320"/>
      <c r="C337" s="371"/>
      <c r="D337" s="271"/>
      <c r="E337" s="1084"/>
      <c r="G337" s="948"/>
      <c r="H337" s="2156"/>
      <c r="I337" s="2156"/>
      <c r="J337" s="2156"/>
      <c r="K337" s="2156"/>
      <c r="L337" s="2156"/>
      <c r="M337" s="2156"/>
      <c r="N337" s="2156"/>
      <c r="O337" s="2156"/>
      <c r="P337" s="2156"/>
      <c r="Q337" s="2156"/>
      <c r="R337" s="2156"/>
      <c r="S337" s="2156"/>
      <c r="T337" s="2156"/>
      <c r="U337" s="2156"/>
      <c r="V337" s="2156"/>
      <c r="W337" s="2156"/>
      <c r="X337" s="2156"/>
      <c r="Y337" s="2156"/>
      <c r="Z337" s="2156"/>
      <c r="AA337" s="73"/>
      <c r="AB337" s="398"/>
      <c r="AC337" s="399"/>
      <c r="AD337" s="400"/>
    </row>
    <row r="338" spans="1:30" ht="13.5" customHeight="1">
      <c r="A338" s="80"/>
      <c r="B338" s="320"/>
      <c r="C338" s="371"/>
      <c r="D338" s="271"/>
      <c r="E338" s="1084"/>
      <c r="G338" s="948"/>
      <c r="H338" s="2157"/>
      <c r="I338" s="2157"/>
      <c r="J338" s="2157"/>
      <c r="K338" s="2157"/>
      <c r="L338" s="2157"/>
      <c r="M338" s="2157"/>
      <c r="N338" s="2157"/>
      <c r="O338" s="2157"/>
      <c r="P338" s="2157"/>
      <c r="Q338" s="2157"/>
      <c r="R338" s="2157"/>
      <c r="S338" s="2157"/>
      <c r="T338" s="2157"/>
      <c r="U338" s="2157"/>
      <c r="V338" s="2157"/>
      <c r="W338" s="2157"/>
      <c r="X338" s="2157"/>
      <c r="Y338" s="2157"/>
      <c r="Z338" s="2157"/>
      <c r="AA338" s="73"/>
      <c r="AB338" s="398"/>
      <c r="AC338" s="399"/>
      <c r="AD338" s="400"/>
    </row>
    <row r="339" spans="1:30" ht="13.5" customHeight="1">
      <c r="A339" s="80"/>
      <c r="B339" s="320"/>
      <c r="C339" s="371"/>
      <c r="D339" s="271"/>
      <c r="E339" s="1084"/>
      <c r="F339" s="72"/>
      <c r="G339" s="1689" t="s">
        <v>1398</v>
      </c>
      <c r="H339" s="1690"/>
      <c r="I339" s="1690"/>
      <c r="J339" s="1690"/>
      <c r="K339" s="1690"/>
      <c r="L339" s="1690"/>
      <c r="M339" s="1690"/>
      <c r="N339" s="1690"/>
      <c r="O339" s="1690"/>
      <c r="P339" s="1690"/>
      <c r="Q339" s="1690"/>
      <c r="R339" s="1690"/>
      <c r="S339" s="1690"/>
      <c r="T339" s="1690"/>
      <c r="U339" s="1690"/>
      <c r="V339" s="1690"/>
      <c r="W339" s="1690"/>
      <c r="X339" s="1690"/>
      <c r="Y339" s="1690"/>
      <c r="Z339" s="1691"/>
      <c r="AB339" s="398"/>
      <c r="AC339" s="399"/>
      <c r="AD339" s="400"/>
    </row>
    <row r="340" spans="1:30" ht="13.5" customHeight="1">
      <c r="A340" s="80"/>
      <c r="B340" s="320"/>
      <c r="C340" s="371"/>
      <c r="D340" s="271"/>
      <c r="E340" s="1084" t="s">
        <v>1420</v>
      </c>
      <c r="F340" s="72"/>
      <c r="G340" s="2135"/>
      <c r="H340" s="2135"/>
      <c r="I340" s="1053" t="s">
        <v>1421</v>
      </c>
      <c r="J340" s="1054"/>
      <c r="K340" s="1054"/>
      <c r="L340" s="1054"/>
      <c r="M340" s="1054"/>
      <c r="N340" s="1054"/>
      <c r="O340" s="1054"/>
      <c r="P340" s="1054"/>
      <c r="Q340" s="1054"/>
      <c r="R340" s="1054"/>
      <c r="S340" s="1054"/>
      <c r="T340" s="1054"/>
      <c r="U340" s="1054"/>
      <c r="V340" s="1054"/>
      <c r="W340" s="1054"/>
      <c r="X340" s="1054"/>
      <c r="Y340" s="1054"/>
      <c r="Z340" s="1055"/>
      <c r="AB340" s="398"/>
      <c r="AC340" s="399"/>
      <c r="AD340" s="400"/>
    </row>
    <row r="341" spans="1:30" ht="13.5" customHeight="1">
      <c r="A341" s="80"/>
      <c r="B341" s="320"/>
      <c r="C341" s="371"/>
      <c r="D341" s="271"/>
      <c r="E341" s="1084"/>
      <c r="F341" s="72"/>
      <c r="G341" s="2135"/>
      <c r="H341" s="2135"/>
      <c r="I341" s="2136"/>
      <c r="J341" s="2137"/>
      <c r="K341" s="2137"/>
      <c r="L341" s="2137"/>
      <c r="M341" s="2137"/>
      <c r="N341" s="2137"/>
      <c r="O341" s="2137"/>
      <c r="P341" s="2137"/>
      <c r="Q341" s="2137"/>
      <c r="R341" s="2137"/>
      <c r="S341" s="2137"/>
      <c r="T341" s="2137"/>
      <c r="U341" s="2137"/>
      <c r="V341" s="2137"/>
      <c r="W341" s="2137"/>
      <c r="X341" s="2137"/>
      <c r="Y341" s="2137"/>
      <c r="Z341" s="2138"/>
      <c r="AB341" s="398"/>
      <c r="AC341" s="399"/>
      <c r="AD341" s="400"/>
    </row>
    <row r="342" spans="1:30" ht="13.5" customHeight="1">
      <c r="A342" s="80"/>
      <c r="B342" s="320"/>
      <c r="C342" s="371"/>
      <c r="D342" s="271"/>
      <c r="E342" s="1084"/>
      <c r="F342" s="72"/>
      <c r="G342" s="2135"/>
      <c r="H342" s="2135"/>
      <c r="I342" s="2136"/>
      <c r="J342" s="2137"/>
      <c r="K342" s="2137"/>
      <c r="L342" s="2137"/>
      <c r="M342" s="2137"/>
      <c r="N342" s="2137"/>
      <c r="O342" s="2137"/>
      <c r="P342" s="2137"/>
      <c r="Q342" s="2137"/>
      <c r="R342" s="2137"/>
      <c r="S342" s="2137"/>
      <c r="T342" s="2137"/>
      <c r="U342" s="2137"/>
      <c r="V342" s="2137"/>
      <c r="W342" s="2137"/>
      <c r="X342" s="2137"/>
      <c r="Y342" s="2137"/>
      <c r="Z342" s="2138"/>
      <c r="AB342" s="398"/>
      <c r="AC342" s="399"/>
      <c r="AD342" s="400"/>
    </row>
    <row r="343" spans="1:30" ht="13.5" customHeight="1">
      <c r="A343" s="80"/>
      <c r="B343" s="320"/>
      <c r="C343" s="371"/>
      <c r="D343" s="271"/>
      <c r="E343" s="1084"/>
      <c r="F343" s="72"/>
      <c r="G343" s="2135"/>
      <c r="H343" s="2135"/>
      <c r="I343" s="1056"/>
      <c r="J343" s="1057"/>
      <c r="K343" s="1057"/>
      <c r="L343" s="1057"/>
      <c r="M343" s="1057"/>
      <c r="N343" s="1057"/>
      <c r="O343" s="1057"/>
      <c r="P343" s="1057"/>
      <c r="Q343" s="1057"/>
      <c r="R343" s="1057"/>
      <c r="S343" s="1057"/>
      <c r="T343" s="1057"/>
      <c r="U343" s="1057"/>
      <c r="V343" s="1057"/>
      <c r="W343" s="1057"/>
      <c r="X343" s="1057"/>
      <c r="Y343" s="1057"/>
      <c r="Z343" s="1058"/>
      <c r="AA343" s="73"/>
      <c r="AB343" s="398"/>
      <c r="AC343" s="399"/>
      <c r="AD343" s="400"/>
    </row>
    <row r="344" spans="1:30" ht="13.5" customHeight="1">
      <c r="A344" s="80"/>
      <c r="B344" s="320"/>
      <c r="C344" s="371"/>
      <c r="D344" s="271"/>
      <c r="E344" s="1084"/>
      <c r="F344" s="72"/>
      <c r="G344" s="2139"/>
      <c r="H344" s="2140"/>
      <c r="I344" s="1053" t="s">
        <v>1400</v>
      </c>
      <c r="J344" s="1054"/>
      <c r="K344" s="1054"/>
      <c r="L344" s="1054"/>
      <c r="M344" s="1054"/>
      <c r="N344" s="1054"/>
      <c r="O344" s="1054"/>
      <c r="P344" s="1054"/>
      <c r="Q344" s="1054"/>
      <c r="R344" s="1054"/>
      <c r="S344" s="1054"/>
      <c r="T344" s="1054"/>
      <c r="U344" s="1054"/>
      <c r="V344" s="1054"/>
      <c r="W344" s="1054"/>
      <c r="X344" s="1054"/>
      <c r="Y344" s="1054"/>
      <c r="Z344" s="1055"/>
      <c r="AB344" s="398"/>
      <c r="AC344" s="399"/>
      <c r="AD344" s="400"/>
    </row>
    <row r="345" spans="1:30" ht="13.5" customHeight="1">
      <c r="A345" s="80"/>
      <c r="B345" s="320"/>
      <c r="C345" s="371"/>
      <c r="D345" s="271"/>
      <c r="E345" s="1084"/>
      <c r="F345" s="72"/>
      <c r="G345" s="2143"/>
      <c r="H345" s="2144"/>
      <c r="I345" s="1056"/>
      <c r="J345" s="1057"/>
      <c r="K345" s="1057"/>
      <c r="L345" s="1057"/>
      <c r="M345" s="1057"/>
      <c r="N345" s="1057"/>
      <c r="O345" s="1057"/>
      <c r="P345" s="1057"/>
      <c r="Q345" s="1057"/>
      <c r="R345" s="1057"/>
      <c r="S345" s="1057"/>
      <c r="T345" s="1057"/>
      <c r="U345" s="1057"/>
      <c r="V345" s="1057"/>
      <c r="W345" s="1057"/>
      <c r="X345" s="1057"/>
      <c r="Y345" s="1057"/>
      <c r="Z345" s="1058"/>
      <c r="AB345" s="398"/>
      <c r="AC345" s="399"/>
      <c r="AD345" s="400"/>
    </row>
    <row r="346" spans="1:30" ht="13.5" customHeight="1">
      <c r="A346" s="80"/>
      <c r="B346" s="320"/>
      <c r="C346" s="371"/>
      <c r="D346" s="271"/>
      <c r="E346" s="1084"/>
      <c r="F346" s="72"/>
      <c r="G346" s="2135"/>
      <c r="H346" s="2135"/>
      <c r="I346" s="1053" t="s">
        <v>1402</v>
      </c>
      <c r="J346" s="1054"/>
      <c r="K346" s="1054"/>
      <c r="L346" s="1054"/>
      <c r="M346" s="1054"/>
      <c r="N346" s="1054"/>
      <c r="O346" s="1054"/>
      <c r="P346" s="1054"/>
      <c r="Q346" s="1054"/>
      <c r="R346" s="1054"/>
      <c r="S346" s="1054"/>
      <c r="T346" s="1054"/>
      <c r="U346" s="1054"/>
      <c r="V346" s="1054"/>
      <c r="W346" s="1054"/>
      <c r="X346" s="1054"/>
      <c r="Y346" s="1054"/>
      <c r="Z346" s="1055"/>
      <c r="AB346" s="398"/>
      <c r="AC346" s="399"/>
      <c r="AD346" s="400"/>
    </row>
    <row r="347" spans="1:30" ht="13.5" customHeight="1">
      <c r="A347" s="80"/>
      <c r="B347" s="320"/>
      <c r="C347" s="371"/>
      <c r="D347" s="271"/>
      <c r="E347" s="84"/>
      <c r="F347" s="72"/>
      <c r="G347" s="2135"/>
      <c r="H347" s="2135"/>
      <c r="I347" s="1056"/>
      <c r="J347" s="1057"/>
      <c r="K347" s="1057"/>
      <c r="L347" s="1057"/>
      <c r="M347" s="1057"/>
      <c r="N347" s="1057"/>
      <c r="O347" s="1057"/>
      <c r="P347" s="1057"/>
      <c r="Q347" s="1057"/>
      <c r="R347" s="1057"/>
      <c r="S347" s="1057"/>
      <c r="T347" s="1057"/>
      <c r="U347" s="1057"/>
      <c r="V347" s="1057"/>
      <c r="W347" s="1057"/>
      <c r="X347" s="1057"/>
      <c r="Y347" s="1057"/>
      <c r="Z347" s="1058"/>
      <c r="AB347" s="398"/>
      <c r="AC347" s="399"/>
      <c r="AD347" s="400"/>
    </row>
    <row r="348" spans="1:30" ht="13.5" customHeight="1">
      <c r="A348" s="80"/>
      <c r="B348" s="320"/>
      <c r="C348" s="371"/>
      <c r="D348" s="271"/>
      <c r="E348" s="1084" t="s">
        <v>1422</v>
      </c>
      <c r="F348" s="72"/>
      <c r="G348" s="1251"/>
      <c r="H348" s="1253"/>
      <c r="I348" s="2160" t="s">
        <v>1423</v>
      </c>
      <c r="J348" s="1054"/>
      <c r="K348" s="1054"/>
      <c r="L348" s="1054"/>
      <c r="M348" s="1054"/>
      <c r="N348" s="1054"/>
      <c r="O348" s="1054"/>
      <c r="P348" s="1054"/>
      <c r="Q348" s="1054"/>
      <c r="R348" s="1054"/>
      <c r="S348" s="1054"/>
      <c r="T348" s="1054"/>
      <c r="U348" s="1054"/>
      <c r="V348" s="1054"/>
      <c r="W348" s="1054"/>
      <c r="X348" s="1054"/>
      <c r="Y348" s="1054"/>
      <c r="Z348" s="1055"/>
      <c r="AB348" s="398"/>
      <c r="AC348" s="399"/>
      <c r="AD348" s="400"/>
    </row>
    <row r="349" spans="1:30" ht="13.5" customHeight="1">
      <c r="A349" s="80"/>
      <c r="B349" s="320"/>
      <c r="C349" s="371"/>
      <c r="D349" s="271"/>
      <c r="E349" s="1084"/>
      <c r="F349" s="72"/>
      <c r="G349" s="2158"/>
      <c r="H349" s="2159"/>
      <c r="I349" s="2136"/>
      <c r="J349" s="2137"/>
      <c r="K349" s="2137"/>
      <c r="L349" s="2137"/>
      <c r="M349" s="2137"/>
      <c r="N349" s="2137"/>
      <c r="O349" s="2137"/>
      <c r="P349" s="2137"/>
      <c r="Q349" s="2137"/>
      <c r="R349" s="2137"/>
      <c r="S349" s="2137"/>
      <c r="T349" s="2137"/>
      <c r="U349" s="2137"/>
      <c r="V349" s="2137"/>
      <c r="W349" s="2137"/>
      <c r="X349" s="2137"/>
      <c r="Y349" s="2137"/>
      <c r="Z349" s="2138"/>
      <c r="AB349" s="398"/>
      <c r="AC349" s="399"/>
      <c r="AD349" s="400"/>
    </row>
    <row r="350" spans="1:30" ht="13.5" customHeight="1">
      <c r="A350" s="80"/>
      <c r="B350" s="320"/>
      <c r="C350" s="371"/>
      <c r="D350" s="271"/>
      <c r="E350" s="1084"/>
      <c r="F350" s="72"/>
      <c r="G350" s="1254"/>
      <c r="H350" s="1256"/>
      <c r="I350" s="1056"/>
      <c r="J350" s="1057"/>
      <c r="K350" s="1057"/>
      <c r="L350" s="1057"/>
      <c r="M350" s="1057"/>
      <c r="N350" s="1057"/>
      <c r="O350" s="1057"/>
      <c r="P350" s="1057"/>
      <c r="Q350" s="1057"/>
      <c r="R350" s="1057"/>
      <c r="S350" s="1057"/>
      <c r="T350" s="1057"/>
      <c r="U350" s="1057"/>
      <c r="V350" s="1057"/>
      <c r="W350" s="1057"/>
      <c r="X350" s="1057"/>
      <c r="Y350" s="1057"/>
      <c r="Z350" s="1058"/>
      <c r="AB350" s="398"/>
      <c r="AC350" s="399"/>
      <c r="AD350" s="400"/>
    </row>
    <row r="351" spans="1:30" ht="13.5" customHeight="1">
      <c r="A351" s="80"/>
      <c r="B351" s="320"/>
      <c r="C351" s="371"/>
      <c r="D351" s="271"/>
      <c r="E351" s="84"/>
      <c r="G351" s="2135"/>
      <c r="H351" s="2135"/>
      <c r="I351" s="1053" t="s">
        <v>1424</v>
      </c>
      <c r="J351" s="1054"/>
      <c r="K351" s="1054"/>
      <c r="L351" s="1054"/>
      <c r="M351" s="1054"/>
      <c r="N351" s="1054"/>
      <c r="O351" s="1054"/>
      <c r="P351" s="1054"/>
      <c r="Q351" s="1054"/>
      <c r="R351" s="1054"/>
      <c r="S351" s="1054"/>
      <c r="T351" s="1054"/>
      <c r="U351" s="1054"/>
      <c r="V351" s="1054"/>
      <c r="W351" s="1054"/>
      <c r="X351" s="1054"/>
      <c r="Y351" s="1054"/>
      <c r="Z351" s="1055"/>
      <c r="AB351" s="398"/>
      <c r="AC351" s="399"/>
      <c r="AD351" s="400"/>
    </row>
    <row r="352" spans="1:30" ht="13.5" customHeight="1">
      <c r="A352" s="80"/>
      <c r="B352" s="320"/>
      <c r="C352" s="371"/>
      <c r="D352" s="271"/>
      <c r="E352" s="84"/>
      <c r="G352" s="2135"/>
      <c r="H352" s="2135"/>
      <c r="I352" s="2136"/>
      <c r="J352" s="2137"/>
      <c r="K352" s="2137"/>
      <c r="L352" s="2137"/>
      <c r="M352" s="2137"/>
      <c r="N352" s="2137"/>
      <c r="O352" s="2137"/>
      <c r="P352" s="2137"/>
      <c r="Q352" s="2137"/>
      <c r="R352" s="2137"/>
      <c r="S352" s="2137"/>
      <c r="T352" s="2137"/>
      <c r="U352" s="2137"/>
      <c r="V352" s="2137"/>
      <c r="W352" s="2137"/>
      <c r="X352" s="2137"/>
      <c r="Y352" s="2137"/>
      <c r="Z352" s="2138"/>
      <c r="AB352" s="398"/>
      <c r="AC352" s="399"/>
      <c r="AD352" s="400"/>
    </row>
    <row r="353" spans="1:30" ht="13.5" customHeight="1">
      <c r="A353" s="80"/>
      <c r="B353" s="320"/>
      <c r="C353" s="371"/>
      <c r="D353" s="271"/>
      <c r="E353" s="84"/>
      <c r="G353" s="2135"/>
      <c r="H353" s="2135"/>
      <c r="I353" s="1056"/>
      <c r="J353" s="1057"/>
      <c r="K353" s="1057"/>
      <c r="L353" s="1057"/>
      <c r="M353" s="1057"/>
      <c r="N353" s="1057"/>
      <c r="O353" s="1057"/>
      <c r="P353" s="1057"/>
      <c r="Q353" s="1057"/>
      <c r="R353" s="1057"/>
      <c r="S353" s="1057"/>
      <c r="T353" s="1057"/>
      <c r="U353" s="1057"/>
      <c r="V353" s="1057"/>
      <c r="W353" s="1057"/>
      <c r="X353" s="1057"/>
      <c r="Y353" s="1057"/>
      <c r="Z353" s="1058"/>
      <c r="AB353" s="398"/>
      <c r="AC353" s="399"/>
      <c r="AD353" s="400"/>
    </row>
    <row r="354" spans="1:30" ht="13.5" customHeight="1">
      <c r="A354" s="80"/>
      <c r="B354" s="320"/>
      <c r="C354" s="371"/>
      <c r="D354" s="271"/>
      <c r="E354" s="84"/>
      <c r="G354" s="2139"/>
      <c r="H354" s="2140"/>
      <c r="I354" s="1053" t="s">
        <v>1425</v>
      </c>
      <c r="J354" s="1054"/>
      <c r="K354" s="1054"/>
      <c r="L354" s="1054"/>
      <c r="M354" s="1054"/>
      <c r="N354" s="1054"/>
      <c r="O354" s="1054"/>
      <c r="P354" s="1054"/>
      <c r="Q354" s="1054"/>
      <c r="R354" s="1054"/>
      <c r="S354" s="1054"/>
      <c r="T354" s="1054"/>
      <c r="U354" s="1054"/>
      <c r="V354" s="1054"/>
      <c r="W354" s="1054"/>
      <c r="X354" s="1054"/>
      <c r="Y354" s="1054"/>
      <c r="Z354" s="1055"/>
      <c r="AB354" s="398"/>
      <c r="AC354" s="399"/>
      <c r="AD354" s="400"/>
    </row>
    <row r="355" spans="1:30" ht="13.5" customHeight="1">
      <c r="A355" s="80"/>
      <c r="B355" s="320"/>
      <c r="C355" s="371"/>
      <c r="D355" s="271"/>
      <c r="E355" s="84"/>
      <c r="G355" s="2141"/>
      <c r="H355" s="2142"/>
      <c r="I355" s="2136"/>
      <c r="J355" s="2137"/>
      <c r="K355" s="2137"/>
      <c r="L355" s="2137"/>
      <c r="M355" s="2137"/>
      <c r="N355" s="2137"/>
      <c r="O355" s="2137"/>
      <c r="P355" s="2137"/>
      <c r="Q355" s="2137"/>
      <c r="R355" s="2137"/>
      <c r="S355" s="2137"/>
      <c r="T355" s="2137"/>
      <c r="U355" s="2137"/>
      <c r="V355" s="2137"/>
      <c r="W355" s="2137"/>
      <c r="X355" s="2137"/>
      <c r="Y355" s="2137"/>
      <c r="Z355" s="2138"/>
      <c r="AB355" s="398"/>
      <c r="AC355" s="399"/>
      <c r="AD355" s="400"/>
    </row>
    <row r="356" spans="1:30" ht="13.5" customHeight="1">
      <c r="A356" s="80"/>
      <c r="B356" s="320"/>
      <c r="C356" s="371"/>
      <c r="D356" s="271"/>
      <c r="E356" s="84"/>
      <c r="G356" s="2143"/>
      <c r="H356" s="2144"/>
      <c r="I356" s="1056"/>
      <c r="J356" s="1057"/>
      <c r="K356" s="1057"/>
      <c r="L356" s="1057"/>
      <c r="M356" s="1057"/>
      <c r="N356" s="1057"/>
      <c r="O356" s="1057"/>
      <c r="P356" s="1057"/>
      <c r="Q356" s="1057"/>
      <c r="R356" s="1057"/>
      <c r="S356" s="1057"/>
      <c r="T356" s="1057"/>
      <c r="U356" s="1057"/>
      <c r="V356" s="1057"/>
      <c r="W356" s="1057"/>
      <c r="X356" s="1057"/>
      <c r="Y356" s="1057"/>
      <c r="Z356" s="1058"/>
      <c r="AA356" s="73"/>
      <c r="AB356" s="398"/>
      <c r="AC356" s="399"/>
      <c r="AD356" s="400"/>
    </row>
    <row r="357" spans="1:30" ht="13.5" customHeight="1">
      <c r="A357" s="80"/>
      <c r="B357" s="320"/>
      <c r="C357" s="371"/>
      <c r="D357" s="271"/>
      <c r="E357" s="84"/>
      <c r="G357" s="114"/>
      <c r="H357" s="114"/>
      <c r="I357" s="114"/>
      <c r="J357" s="114"/>
      <c r="K357" s="114"/>
      <c r="L357" s="114"/>
      <c r="M357" s="114"/>
      <c r="N357" s="114"/>
      <c r="O357" s="114"/>
      <c r="P357" s="114"/>
      <c r="Q357" s="114"/>
      <c r="R357" s="114"/>
      <c r="S357" s="114"/>
      <c r="T357" s="114"/>
      <c r="U357" s="114"/>
      <c r="V357" s="114"/>
      <c r="W357" s="114"/>
      <c r="X357" s="114"/>
      <c r="Y357" s="114"/>
      <c r="Z357" s="114"/>
      <c r="AA357" s="73"/>
      <c r="AB357" s="398"/>
      <c r="AC357" s="399"/>
      <c r="AD357" s="400"/>
    </row>
    <row r="358" spans="1:30" ht="13.5" customHeight="1">
      <c r="A358" s="91"/>
      <c r="B358" s="401"/>
      <c r="C358" s="402"/>
      <c r="D358" s="509"/>
      <c r="E358" s="196"/>
      <c r="F358" s="56"/>
      <c r="G358" s="415"/>
      <c r="H358" s="415"/>
      <c r="I358" s="415"/>
      <c r="J358" s="415"/>
      <c r="K358" s="415"/>
      <c r="L358" s="415"/>
      <c r="M358" s="415"/>
      <c r="N358" s="415"/>
      <c r="O358" s="415"/>
      <c r="P358" s="415"/>
      <c r="Q358" s="415"/>
      <c r="R358" s="415"/>
      <c r="S358" s="415"/>
      <c r="T358" s="415"/>
      <c r="U358" s="415"/>
      <c r="V358" s="415"/>
      <c r="W358" s="415"/>
      <c r="X358" s="415"/>
      <c r="Y358" s="415"/>
      <c r="Z358" s="415"/>
      <c r="AA358" s="96"/>
      <c r="AB358" s="403"/>
      <c r="AC358" s="404"/>
      <c r="AD358" s="405"/>
    </row>
    <row r="359" spans="1:30" ht="13.5" customHeight="1">
      <c r="A359" s="80"/>
      <c r="B359" s="320"/>
      <c r="C359" s="371"/>
      <c r="D359" s="271"/>
      <c r="E359" s="84"/>
      <c r="G359" s="114"/>
      <c r="H359" s="114"/>
      <c r="I359" s="114"/>
      <c r="J359" s="114"/>
      <c r="K359" s="114"/>
      <c r="L359" s="114"/>
      <c r="M359" s="114"/>
      <c r="N359" s="114"/>
      <c r="O359" s="114"/>
      <c r="P359" s="114"/>
      <c r="Q359" s="114"/>
      <c r="R359" s="114"/>
      <c r="S359" s="114"/>
      <c r="T359" s="114"/>
      <c r="U359" s="114"/>
      <c r="V359" s="114"/>
      <c r="W359" s="114"/>
      <c r="X359" s="114"/>
      <c r="Y359" s="114"/>
      <c r="Z359" s="114"/>
      <c r="AA359" s="73"/>
      <c r="AB359" s="398"/>
      <c r="AC359" s="399"/>
      <c r="AD359" s="400"/>
    </row>
    <row r="360" spans="1:30" ht="13.5" customHeight="1">
      <c r="A360" s="1084" t="s">
        <v>1426</v>
      </c>
      <c r="B360" s="320">
        <v>18</v>
      </c>
      <c r="C360" s="1267" t="s">
        <v>1427</v>
      </c>
      <c r="D360" s="271" t="s">
        <v>436</v>
      </c>
      <c r="E360" s="1084" t="s">
        <v>1428</v>
      </c>
      <c r="F360" s="72"/>
      <c r="G360" s="1075" t="s">
        <v>49</v>
      </c>
      <c r="H360" s="1075"/>
      <c r="I360" s="1075"/>
      <c r="J360" s="1075"/>
      <c r="K360" s="1075"/>
      <c r="L360" s="1075"/>
      <c r="M360" s="1077"/>
      <c r="N360" s="1078" t="s">
        <v>1353</v>
      </c>
      <c r="O360" s="1079"/>
      <c r="P360" s="1079"/>
      <c r="Q360" s="1079"/>
      <c r="R360" s="1079"/>
      <c r="S360" s="1079"/>
      <c r="T360" s="1079"/>
      <c r="U360" s="1079"/>
      <c r="V360" s="1080"/>
      <c r="W360" s="310"/>
      <c r="X360" s="310"/>
      <c r="Y360" s="310"/>
      <c r="Z360" s="310"/>
      <c r="AA360" s="73"/>
      <c r="AB360" s="1833" t="s">
        <v>90</v>
      </c>
      <c r="AC360" s="1834"/>
      <c r="AD360" s="1835"/>
    </row>
    <row r="361" spans="1:30" ht="13.5" customHeight="1">
      <c r="A361" s="1084"/>
      <c r="B361" s="320"/>
      <c r="C361" s="1267"/>
      <c r="D361" s="271"/>
      <c r="E361" s="1084"/>
      <c r="F361" s="72"/>
      <c r="G361" s="1075"/>
      <c r="H361" s="1075"/>
      <c r="I361" s="1075"/>
      <c r="J361" s="1075"/>
      <c r="K361" s="1075"/>
      <c r="L361" s="1075"/>
      <c r="M361" s="1077"/>
      <c r="N361" s="1081"/>
      <c r="O361" s="1082"/>
      <c r="P361" s="1082"/>
      <c r="Q361" s="1082"/>
      <c r="R361" s="1082"/>
      <c r="S361" s="1082"/>
      <c r="T361" s="1082"/>
      <c r="U361" s="1082"/>
      <c r="V361" s="1083"/>
      <c r="W361" s="310"/>
      <c r="X361" s="310"/>
      <c r="Y361" s="310"/>
      <c r="Z361" s="310"/>
      <c r="AA361" s="73"/>
      <c r="AB361" s="1833"/>
      <c r="AC361" s="1834"/>
      <c r="AD361" s="1835"/>
    </row>
    <row r="362" spans="1:30" ht="13.5" customHeight="1">
      <c r="A362" s="1084"/>
      <c r="B362" s="320"/>
      <c r="C362" s="1267"/>
      <c r="D362" s="271"/>
      <c r="E362" s="1084"/>
      <c r="F362" s="72"/>
      <c r="G362" s="199"/>
      <c r="H362" s="199"/>
      <c r="I362" s="199"/>
      <c r="J362" s="199"/>
      <c r="K362" s="199"/>
      <c r="L362" s="199"/>
      <c r="M362" s="199"/>
      <c r="N362" s="486" t="s">
        <v>1354</v>
      </c>
      <c r="O362" s="310"/>
      <c r="P362" s="310"/>
      <c r="Q362" s="310"/>
      <c r="R362" s="310"/>
      <c r="S362" s="310"/>
      <c r="T362" s="310"/>
      <c r="U362" s="310"/>
      <c r="V362" s="310"/>
      <c r="W362" s="310"/>
      <c r="X362" s="310"/>
      <c r="Y362" s="310"/>
      <c r="Z362" s="310"/>
      <c r="AA362" s="73"/>
      <c r="AB362" s="1833"/>
      <c r="AC362" s="1834"/>
      <c r="AD362" s="1835"/>
    </row>
    <row r="363" spans="1:30" ht="13.5" customHeight="1">
      <c r="A363" s="1084"/>
      <c r="B363" s="320"/>
      <c r="C363" s="371"/>
      <c r="D363" s="271"/>
      <c r="E363" s="1084"/>
      <c r="G363" s="199"/>
      <c r="H363" s="199"/>
      <c r="I363" s="199"/>
      <c r="J363" s="199"/>
      <c r="K363" s="199"/>
      <c r="L363" s="199"/>
      <c r="M363" s="199"/>
      <c r="N363" s="486"/>
      <c r="O363" s="310"/>
      <c r="P363" s="310"/>
      <c r="Q363" s="310"/>
      <c r="R363" s="310"/>
      <c r="S363" s="310"/>
      <c r="T363" s="310"/>
      <c r="U363" s="310"/>
      <c r="V363" s="310"/>
      <c r="W363" s="310"/>
      <c r="X363" s="310"/>
      <c r="Y363" s="310"/>
      <c r="Z363" s="310"/>
      <c r="AA363" s="73"/>
      <c r="AB363" s="1833"/>
      <c r="AC363" s="1834"/>
      <c r="AD363" s="1835"/>
    </row>
    <row r="364" spans="1:30" ht="13.5" customHeight="1">
      <c r="A364" s="1084"/>
      <c r="B364" s="320"/>
      <c r="C364" s="371"/>
      <c r="D364" s="271"/>
      <c r="E364" s="1084"/>
      <c r="G364" s="1075" t="s">
        <v>1429</v>
      </c>
      <c r="H364" s="1075"/>
      <c r="I364" s="1075"/>
      <c r="J364" s="1075"/>
      <c r="K364" s="1075"/>
      <c r="L364" s="1075"/>
      <c r="M364" s="1075"/>
      <c r="N364" s="1075"/>
      <c r="O364" s="1075"/>
      <c r="P364" s="114"/>
      <c r="Q364" s="114"/>
      <c r="R364" s="114"/>
      <c r="S364" s="114"/>
      <c r="T364" s="114"/>
      <c r="U364" s="114"/>
      <c r="V364" s="114"/>
      <c r="W364" s="114"/>
      <c r="X364" s="114"/>
      <c r="Y364" s="114"/>
      <c r="Z364" s="114"/>
      <c r="AA364" s="73"/>
      <c r="AB364" s="1833"/>
      <c r="AC364" s="1834"/>
      <c r="AD364" s="1835"/>
    </row>
    <row r="365" spans="1:30" ht="13.5" customHeight="1">
      <c r="A365" s="1084"/>
      <c r="B365" s="320"/>
      <c r="C365" s="371"/>
      <c r="D365" s="271"/>
      <c r="E365" s="1084"/>
      <c r="G365" s="114"/>
      <c r="H365" s="114"/>
      <c r="I365" s="114"/>
      <c r="J365" s="1764" t="s">
        <v>1347</v>
      </c>
      <c r="K365" s="1752"/>
      <c r="L365" s="1752"/>
      <c r="M365" s="1752"/>
      <c r="N365" s="1753"/>
      <c r="O365" s="1675" t="s">
        <v>1430</v>
      </c>
      <c r="P365" s="1676"/>
      <c r="Q365" s="1676"/>
      <c r="R365" s="1676"/>
      <c r="S365" s="1676"/>
      <c r="T365" s="1676"/>
      <c r="U365" s="1676"/>
      <c r="V365" s="1752"/>
      <c r="W365" s="1753"/>
      <c r="Y365" s="114"/>
      <c r="Z365" s="114"/>
      <c r="AA365" s="114"/>
      <c r="AB365" s="1833"/>
      <c r="AC365" s="1834"/>
      <c r="AD365" s="1835"/>
    </row>
    <row r="366" spans="1:30" ht="13.5" customHeight="1">
      <c r="A366" s="80"/>
      <c r="B366" s="320"/>
      <c r="C366" s="371"/>
      <c r="D366" s="271"/>
      <c r="E366" s="1084" t="s">
        <v>1431</v>
      </c>
      <c r="G366" s="114"/>
      <c r="H366" s="114"/>
      <c r="I366" s="114"/>
      <c r="J366" s="1764" t="s">
        <v>53</v>
      </c>
      <c r="K366" s="1752"/>
      <c r="L366" s="1752"/>
      <c r="M366" s="1752"/>
      <c r="N366" s="1752"/>
      <c r="O366" s="2154"/>
      <c r="P366" s="2154"/>
      <c r="Q366" s="2154"/>
      <c r="R366" s="2154"/>
      <c r="S366" s="2154"/>
      <c r="T366" s="2154"/>
      <c r="U366" s="1511"/>
      <c r="V366" s="1752" t="s">
        <v>1349</v>
      </c>
      <c r="W366" s="1753"/>
      <c r="Y366" s="114"/>
      <c r="Z366" s="114"/>
      <c r="AA366" s="114"/>
      <c r="AB366" s="398"/>
      <c r="AC366" s="399"/>
      <c r="AD366" s="400"/>
    </row>
    <row r="367" spans="1:30" ht="13.5" customHeight="1">
      <c r="A367" s="80"/>
      <c r="B367" s="320"/>
      <c r="C367" s="371"/>
      <c r="D367" s="271"/>
      <c r="E367" s="1084"/>
      <c r="G367" s="114"/>
      <c r="H367" s="114"/>
      <c r="I367" s="114"/>
      <c r="J367" s="1764" t="s">
        <v>54</v>
      </c>
      <c r="K367" s="1752"/>
      <c r="L367" s="1752"/>
      <c r="M367" s="1752"/>
      <c r="N367" s="1752"/>
      <c r="O367" s="2154"/>
      <c r="P367" s="2154"/>
      <c r="Q367" s="2154"/>
      <c r="R367" s="2154"/>
      <c r="S367" s="2154"/>
      <c r="T367" s="2154"/>
      <c r="U367" s="1511"/>
      <c r="V367" s="1752" t="s">
        <v>1349</v>
      </c>
      <c r="W367" s="1753"/>
      <c r="Y367" s="114"/>
      <c r="Z367" s="114"/>
      <c r="AA367" s="114"/>
      <c r="AB367" s="398"/>
      <c r="AC367" s="399"/>
      <c r="AD367" s="400"/>
    </row>
    <row r="368" spans="1:30" ht="13.5" customHeight="1" thickBot="1">
      <c r="A368" s="80"/>
      <c r="B368" s="320"/>
      <c r="C368" s="371"/>
      <c r="D368" s="271"/>
      <c r="E368" s="1084"/>
      <c r="G368" s="114"/>
      <c r="H368" s="114"/>
      <c r="I368" s="114"/>
      <c r="J368" s="2145" t="s">
        <v>55</v>
      </c>
      <c r="K368" s="2146"/>
      <c r="L368" s="2146"/>
      <c r="M368" s="2146"/>
      <c r="N368" s="2147"/>
      <c r="O368" s="2148"/>
      <c r="P368" s="2148"/>
      <c r="Q368" s="2148"/>
      <c r="R368" s="2148"/>
      <c r="S368" s="2148"/>
      <c r="T368" s="2148"/>
      <c r="U368" s="2149"/>
      <c r="V368" s="1676" t="s">
        <v>1349</v>
      </c>
      <c r="W368" s="1229"/>
      <c r="Y368" s="114"/>
      <c r="Z368" s="114"/>
      <c r="AA368" s="73"/>
      <c r="AB368" s="398"/>
      <c r="AC368" s="399"/>
      <c r="AD368" s="400"/>
    </row>
    <row r="369" spans="1:30" ht="13.5" customHeight="1" thickTop="1">
      <c r="A369" s="80"/>
      <c r="B369" s="320"/>
      <c r="C369" s="371"/>
      <c r="D369" s="271"/>
      <c r="E369" s="1084"/>
      <c r="G369" s="114"/>
      <c r="H369" s="114"/>
      <c r="I369" s="114"/>
      <c r="J369" s="1230" t="s">
        <v>644</v>
      </c>
      <c r="K369" s="1678"/>
      <c r="L369" s="1678"/>
      <c r="M369" s="1678"/>
      <c r="N369" s="1678"/>
      <c r="O369" s="2150" t="str">
        <f>IF((O366+O367+O368=0),"",O366+O367+O368)</f>
        <v/>
      </c>
      <c r="P369" s="2151"/>
      <c r="Q369" s="2151"/>
      <c r="R369" s="2151"/>
      <c r="S369" s="2151"/>
      <c r="T369" s="2151"/>
      <c r="U369" s="2151"/>
      <c r="V369" s="2152" t="s">
        <v>1349</v>
      </c>
      <c r="W369" s="2153"/>
      <c r="Y369" s="114"/>
      <c r="Z369" s="114"/>
      <c r="AA369" s="73"/>
      <c r="AB369" s="398"/>
      <c r="AC369" s="399"/>
      <c r="AD369" s="400"/>
    </row>
    <row r="370" spans="1:30" ht="13.5" customHeight="1">
      <c r="A370" s="80"/>
      <c r="B370" s="320"/>
      <c r="C370" s="371"/>
      <c r="D370" s="271"/>
      <c r="E370" s="1084"/>
      <c r="G370" s="1075" t="s">
        <v>1432</v>
      </c>
      <c r="H370" s="1075"/>
      <c r="I370" s="1075"/>
      <c r="J370" s="1075"/>
      <c r="K370" s="1075"/>
      <c r="L370" s="1075"/>
      <c r="M370" s="1075"/>
      <c r="N370" s="1075"/>
      <c r="O370" s="1075"/>
      <c r="P370" s="114"/>
      <c r="Q370" s="114"/>
      <c r="R370" s="114"/>
      <c r="S370" s="114"/>
      <c r="T370" s="114"/>
      <c r="U370" s="114"/>
      <c r="V370" s="114"/>
      <c r="W370" s="114"/>
      <c r="X370" s="114"/>
      <c r="Y370" s="114"/>
      <c r="Z370" s="114"/>
      <c r="AA370" s="73"/>
      <c r="AB370" s="398"/>
      <c r="AC370" s="399"/>
      <c r="AD370" s="400"/>
    </row>
    <row r="371" spans="1:30" ht="13.5" customHeight="1">
      <c r="A371" s="80"/>
      <c r="B371" s="320"/>
      <c r="C371" s="371"/>
      <c r="D371" s="271"/>
      <c r="E371" s="1084"/>
      <c r="G371" s="114"/>
      <c r="H371" s="114"/>
      <c r="I371" s="114"/>
      <c r="J371" s="1764" t="s">
        <v>1347</v>
      </c>
      <c r="K371" s="1752"/>
      <c r="L371" s="1752"/>
      <c r="M371" s="1752"/>
      <c r="N371" s="1753"/>
      <c r="O371" s="1675" t="s">
        <v>1430</v>
      </c>
      <c r="P371" s="1676"/>
      <c r="Q371" s="1676"/>
      <c r="R371" s="1676"/>
      <c r="S371" s="1676"/>
      <c r="T371" s="1676"/>
      <c r="U371" s="1676"/>
      <c r="V371" s="1752"/>
      <c r="W371" s="1753"/>
      <c r="Y371" s="114"/>
      <c r="Z371" s="114"/>
      <c r="AA371" s="114"/>
      <c r="AB371" s="398"/>
      <c r="AC371" s="399"/>
      <c r="AD371" s="400"/>
    </row>
    <row r="372" spans="1:30" ht="13.5" customHeight="1">
      <c r="A372" s="80"/>
      <c r="B372" s="320"/>
      <c r="C372" s="371"/>
      <c r="D372" s="271"/>
      <c r="E372" s="1084"/>
      <c r="G372" s="114"/>
      <c r="H372" s="114"/>
      <c r="I372" s="114"/>
      <c r="J372" s="1764" t="s">
        <v>53</v>
      </c>
      <c r="K372" s="1752"/>
      <c r="L372" s="1752"/>
      <c r="M372" s="1752"/>
      <c r="N372" s="1752"/>
      <c r="O372" s="2154"/>
      <c r="P372" s="2154"/>
      <c r="Q372" s="2154"/>
      <c r="R372" s="2154"/>
      <c r="S372" s="2154"/>
      <c r="T372" s="2154"/>
      <c r="U372" s="1511"/>
      <c r="V372" s="1752" t="s">
        <v>1349</v>
      </c>
      <c r="W372" s="1753"/>
      <c r="Y372" s="114"/>
      <c r="Z372" s="114"/>
      <c r="AA372" s="114"/>
      <c r="AB372" s="398"/>
      <c r="AC372" s="399"/>
      <c r="AD372" s="400"/>
    </row>
    <row r="373" spans="1:30" ht="13.5" customHeight="1">
      <c r="A373" s="80"/>
      <c r="B373" s="320"/>
      <c r="C373" s="371"/>
      <c r="D373" s="271"/>
      <c r="E373" s="1084"/>
      <c r="G373" s="114"/>
      <c r="H373" s="114"/>
      <c r="I373" s="114"/>
      <c r="J373" s="1764" t="s">
        <v>54</v>
      </c>
      <c r="K373" s="1752"/>
      <c r="L373" s="1752"/>
      <c r="M373" s="1752"/>
      <c r="N373" s="1752"/>
      <c r="O373" s="2154"/>
      <c r="P373" s="2154"/>
      <c r="Q373" s="2154"/>
      <c r="R373" s="2154"/>
      <c r="S373" s="2154"/>
      <c r="T373" s="2154"/>
      <c r="U373" s="1511"/>
      <c r="V373" s="1752" t="s">
        <v>1349</v>
      </c>
      <c r="W373" s="1753"/>
      <c r="Y373" s="114"/>
      <c r="Z373" s="114"/>
      <c r="AA373" s="114"/>
      <c r="AB373" s="398"/>
      <c r="AC373" s="399"/>
      <c r="AD373" s="400"/>
    </row>
    <row r="374" spans="1:30" ht="13.5" customHeight="1" thickBot="1">
      <c r="A374" s="80"/>
      <c r="B374" s="320"/>
      <c r="C374" s="371"/>
      <c r="D374" s="271"/>
      <c r="E374" s="1084"/>
      <c r="G374" s="114"/>
      <c r="H374" s="114"/>
      <c r="I374" s="114"/>
      <c r="J374" s="2145" t="s">
        <v>55</v>
      </c>
      <c r="K374" s="2146"/>
      <c r="L374" s="2146"/>
      <c r="M374" s="2146"/>
      <c r="N374" s="2147"/>
      <c r="O374" s="2148"/>
      <c r="P374" s="2148"/>
      <c r="Q374" s="2148"/>
      <c r="R374" s="2148"/>
      <c r="S374" s="2148"/>
      <c r="T374" s="2148"/>
      <c r="U374" s="2149"/>
      <c r="V374" s="1676" t="s">
        <v>1349</v>
      </c>
      <c r="W374" s="1229"/>
      <c r="Y374" s="114"/>
      <c r="Z374" s="114"/>
      <c r="AA374" s="73"/>
      <c r="AB374" s="398"/>
      <c r="AC374" s="399"/>
      <c r="AD374" s="400"/>
    </row>
    <row r="375" spans="1:30" ht="13.5" customHeight="1" thickTop="1">
      <c r="A375" s="80"/>
      <c r="B375" s="320"/>
      <c r="C375" s="371"/>
      <c r="D375" s="271"/>
      <c r="E375" s="1084" t="s">
        <v>1433</v>
      </c>
      <c r="G375" s="114"/>
      <c r="H375" s="114"/>
      <c r="I375" s="114"/>
      <c r="J375" s="1230" t="s">
        <v>644</v>
      </c>
      <c r="K375" s="1678"/>
      <c r="L375" s="1678"/>
      <c r="M375" s="1678"/>
      <c r="N375" s="1678"/>
      <c r="O375" s="2150" t="str">
        <f>IF((O372+O373+O374=0),"",O372+O373+O374)</f>
        <v/>
      </c>
      <c r="P375" s="2151"/>
      <c r="Q375" s="2151"/>
      <c r="R375" s="2151"/>
      <c r="S375" s="2151"/>
      <c r="T375" s="2151"/>
      <c r="U375" s="2151"/>
      <c r="V375" s="2152" t="s">
        <v>1349</v>
      </c>
      <c r="W375" s="2153"/>
      <c r="Y375" s="114"/>
      <c r="Z375" s="114"/>
      <c r="AA375" s="73"/>
      <c r="AB375" s="398"/>
      <c r="AC375" s="399"/>
      <c r="AD375" s="400"/>
    </row>
    <row r="376" spans="1:30" ht="13.5" customHeight="1">
      <c r="A376" s="80"/>
      <c r="B376" s="320"/>
      <c r="C376" s="371"/>
      <c r="D376" s="271"/>
      <c r="E376" s="1084"/>
      <c r="G376" s="1075" t="s">
        <v>1434</v>
      </c>
      <c r="H376" s="1075"/>
      <c r="I376" s="1075"/>
      <c r="J376" s="1075"/>
      <c r="K376" s="1075"/>
      <c r="L376" s="1075"/>
      <c r="M376" s="1075"/>
      <c r="N376" s="1075"/>
      <c r="O376" s="1075"/>
      <c r="P376" s="114"/>
      <c r="Q376" s="114"/>
      <c r="R376" s="114"/>
      <c r="S376" s="114"/>
      <c r="T376" s="114"/>
      <c r="U376" s="114"/>
      <c r="V376" s="114"/>
      <c r="W376" s="114"/>
      <c r="X376" s="114"/>
      <c r="Y376" s="114"/>
      <c r="Z376" s="114"/>
      <c r="AA376" s="73"/>
      <c r="AB376" s="398"/>
      <c r="AC376" s="399"/>
      <c r="AD376" s="400"/>
    </row>
    <row r="377" spans="1:30" ht="13.5" customHeight="1">
      <c r="A377" s="80"/>
      <c r="B377" s="320"/>
      <c r="C377" s="371"/>
      <c r="D377" s="271"/>
      <c r="E377" s="1084"/>
      <c r="G377" s="114"/>
      <c r="H377" s="114"/>
      <c r="I377" s="114"/>
      <c r="J377" s="1764" t="s">
        <v>1347</v>
      </c>
      <c r="K377" s="1752"/>
      <c r="L377" s="1752"/>
      <c r="M377" s="1752"/>
      <c r="N377" s="1753"/>
      <c r="O377" s="1675" t="s">
        <v>1430</v>
      </c>
      <c r="P377" s="1676"/>
      <c r="Q377" s="1676"/>
      <c r="R377" s="1676"/>
      <c r="S377" s="1676"/>
      <c r="T377" s="1676"/>
      <c r="U377" s="1676"/>
      <c r="V377" s="1752"/>
      <c r="W377" s="1753"/>
      <c r="Y377" s="114"/>
      <c r="Z377" s="114"/>
      <c r="AA377" s="73"/>
      <c r="AB377" s="398"/>
      <c r="AC377" s="399"/>
      <c r="AD377" s="400"/>
    </row>
    <row r="378" spans="1:30" ht="13.5" customHeight="1">
      <c r="A378" s="80"/>
      <c r="B378" s="320"/>
      <c r="C378" s="371"/>
      <c r="D378" s="271"/>
      <c r="E378" s="1084"/>
      <c r="G378" s="114"/>
      <c r="H378" s="114"/>
      <c r="I378" s="114"/>
      <c r="J378" s="1764" t="s">
        <v>53</v>
      </c>
      <c r="K378" s="1752"/>
      <c r="L378" s="1752"/>
      <c r="M378" s="1752"/>
      <c r="N378" s="1752"/>
      <c r="O378" s="2154"/>
      <c r="P378" s="2154"/>
      <c r="Q378" s="2154"/>
      <c r="R378" s="2154"/>
      <c r="S378" s="2154"/>
      <c r="T378" s="2154"/>
      <c r="U378" s="1511"/>
      <c r="V378" s="1752" t="s">
        <v>1349</v>
      </c>
      <c r="W378" s="1753"/>
      <c r="Y378" s="114"/>
      <c r="Z378" s="114"/>
      <c r="AA378" s="73"/>
      <c r="AB378" s="398"/>
      <c r="AC378" s="399"/>
      <c r="AD378" s="400"/>
    </row>
    <row r="379" spans="1:30" ht="13.5" customHeight="1">
      <c r="A379" s="80"/>
      <c r="B379" s="320"/>
      <c r="C379" s="371"/>
      <c r="D379" s="271"/>
      <c r="E379" s="1084" t="s">
        <v>1435</v>
      </c>
      <c r="G379" s="114"/>
      <c r="H379" s="114"/>
      <c r="I379" s="114"/>
      <c r="J379" s="1764" t="s">
        <v>54</v>
      </c>
      <c r="K379" s="1752"/>
      <c r="L379" s="1752"/>
      <c r="M379" s="1752"/>
      <c r="N379" s="1752"/>
      <c r="O379" s="2154"/>
      <c r="P379" s="2154"/>
      <c r="Q379" s="2154"/>
      <c r="R379" s="2154"/>
      <c r="S379" s="2154"/>
      <c r="T379" s="2154"/>
      <c r="U379" s="1511"/>
      <c r="V379" s="1752" t="s">
        <v>1349</v>
      </c>
      <c r="W379" s="1753"/>
      <c r="Y379" s="114"/>
      <c r="Z379" s="114"/>
      <c r="AA379" s="73"/>
      <c r="AB379" s="398"/>
      <c r="AC379" s="399"/>
      <c r="AD379" s="400"/>
    </row>
    <row r="380" spans="1:30" ht="13.5" customHeight="1" thickBot="1">
      <c r="A380" s="80"/>
      <c r="B380" s="320"/>
      <c r="C380" s="371"/>
      <c r="D380" s="271"/>
      <c r="E380" s="1084"/>
      <c r="G380" s="114"/>
      <c r="H380" s="114"/>
      <c r="I380" s="114"/>
      <c r="J380" s="2145" t="s">
        <v>55</v>
      </c>
      <c r="K380" s="2146"/>
      <c r="L380" s="2146"/>
      <c r="M380" s="2146"/>
      <c r="N380" s="2147"/>
      <c r="O380" s="2148"/>
      <c r="P380" s="2148"/>
      <c r="Q380" s="2148"/>
      <c r="R380" s="2148"/>
      <c r="S380" s="2148"/>
      <c r="T380" s="2148"/>
      <c r="U380" s="2149"/>
      <c r="V380" s="1676" t="s">
        <v>1349</v>
      </c>
      <c r="W380" s="1229"/>
      <c r="Y380" s="114"/>
      <c r="Z380" s="114"/>
      <c r="AA380" s="73"/>
      <c r="AB380" s="398"/>
      <c r="AC380" s="399"/>
      <c r="AD380" s="400"/>
    </row>
    <row r="381" spans="1:30" ht="13.5" customHeight="1" thickTop="1">
      <c r="A381" s="80"/>
      <c r="B381" s="320"/>
      <c r="C381" s="371"/>
      <c r="D381" s="271"/>
      <c r="E381" s="1084"/>
      <c r="G381" s="114"/>
      <c r="H381" s="114"/>
      <c r="I381" s="114"/>
      <c r="J381" s="1230" t="s">
        <v>644</v>
      </c>
      <c r="K381" s="1678"/>
      <c r="L381" s="1678"/>
      <c r="M381" s="1678"/>
      <c r="N381" s="1678"/>
      <c r="O381" s="2150" t="str">
        <f>IF((O378+O379+O380=0),"",O378+O379+O380)</f>
        <v/>
      </c>
      <c r="P381" s="2151"/>
      <c r="Q381" s="2151"/>
      <c r="R381" s="2151"/>
      <c r="S381" s="2151"/>
      <c r="T381" s="2151"/>
      <c r="U381" s="2151"/>
      <c r="V381" s="2152" t="s">
        <v>1349</v>
      </c>
      <c r="W381" s="2153"/>
      <c r="Y381" s="114"/>
      <c r="Z381" s="114"/>
      <c r="AA381" s="73"/>
      <c r="AB381" s="398"/>
      <c r="AC381" s="399"/>
      <c r="AD381" s="400"/>
    </row>
    <row r="382" spans="1:30" ht="13.5" customHeight="1">
      <c r="A382" s="80"/>
      <c r="B382" s="320"/>
      <c r="C382" s="371"/>
      <c r="D382" s="271"/>
      <c r="E382" s="84"/>
      <c r="G382" s="1075" t="s">
        <v>1436</v>
      </c>
      <c r="H382" s="1075"/>
      <c r="I382" s="1075"/>
      <c r="J382" s="1075"/>
      <c r="K382" s="1075"/>
      <c r="L382" s="1075"/>
      <c r="M382" s="1075"/>
      <c r="N382" s="1075"/>
      <c r="O382" s="1075"/>
      <c r="P382" s="1075"/>
      <c r="Q382" s="1075"/>
      <c r="R382" s="1075"/>
      <c r="S382" s="1075"/>
      <c r="T382" s="1075"/>
      <c r="U382" s="1075"/>
      <c r="V382" s="1075"/>
      <c r="W382" s="1075"/>
      <c r="X382" s="1075"/>
      <c r="Y382" s="1075"/>
      <c r="Z382" s="1075"/>
      <c r="AA382" s="73"/>
      <c r="AB382" s="398"/>
      <c r="AC382" s="399"/>
      <c r="AD382" s="400"/>
    </row>
    <row r="383" spans="1:30" ht="13.5" customHeight="1">
      <c r="A383" s="80"/>
      <c r="B383" s="320"/>
      <c r="C383" s="371"/>
      <c r="D383" s="271"/>
      <c r="E383" s="1084" t="s">
        <v>1437</v>
      </c>
      <c r="G383" s="114"/>
      <c r="H383" s="114"/>
      <c r="I383" s="114"/>
      <c r="J383" s="1764" t="s">
        <v>1347</v>
      </c>
      <c r="K383" s="1752"/>
      <c r="L383" s="1752"/>
      <c r="M383" s="1752"/>
      <c r="N383" s="1753"/>
      <c r="O383" s="1675" t="s">
        <v>1430</v>
      </c>
      <c r="P383" s="1676"/>
      <c r="Q383" s="1676"/>
      <c r="R383" s="1676"/>
      <c r="S383" s="1676"/>
      <c r="T383" s="1676"/>
      <c r="U383" s="1676"/>
      <c r="V383" s="1752"/>
      <c r="W383" s="1753"/>
      <c r="Y383" s="114"/>
      <c r="Z383" s="114"/>
      <c r="AA383" s="73"/>
      <c r="AB383" s="398"/>
      <c r="AC383" s="399"/>
      <c r="AD383" s="400"/>
    </row>
    <row r="384" spans="1:30" ht="13.5" customHeight="1">
      <c r="A384" s="80"/>
      <c r="B384" s="320"/>
      <c r="C384" s="371"/>
      <c r="D384" s="271"/>
      <c r="E384" s="1084"/>
      <c r="G384" s="114"/>
      <c r="H384" s="114"/>
      <c r="I384" s="114"/>
      <c r="J384" s="1764" t="s">
        <v>53</v>
      </c>
      <c r="K384" s="1752"/>
      <c r="L384" s="1752"/>
      <c r="M384" s="1752"/>
      <c r="N384" s="1752"/>
      <c r="O384" s="2154"/>
      <c r="P384" s="2154"/>
      <c r="Q384" s="2154"/>
      <c r="R384" s="2154"/>
      <c r="S384" s="2154"/>
      <c r="T384" s="2154"/>
      <c r="U384" s="1511"/>
      <c r="V384" s="1752" t="s">
        <v>1349</v>
      </c>
      <c r="W384" s="1753"/>
      <c r="Y384" s="114"/>
      <c r="Z384" s="114"/>
      <c r="AA384" s="73"/>
      <c r="AB384" s="398"/>
      <c r="AC384" s="399"/>
      <c r="AD384" s="400"/>
    </row>
    <row r="385" spans="1:30" ht="13.5" customHeight="1">
      <c r="A385" s="80"/>
      <c r="B385" s="320"/>
      <c r="C385" s="371"/>
      <c r="D385" s="271"/>
      <c r="E385" s="1084"/>
      <c r="G385" s="114"/>
      <c r="H385" s="114"/>
      <c r="I385" s="114"/>
      <c r="J385" s="1764" t="s">
        <v>54</v>
      </c>
      <c r="K385" s="1752"/>
      <c r="L385" s="1752"/>
      <c r="M385" s="1752"/>
      <c r="N385" s="1752"/>
      <c r="O385" s="2154"/>
      <c r="P385" s="2154"/>
      <c r="Q385" s="2154"/>
      <c r="R385" s="2154"/>
      <c r="S385" s="2154"/>
      <c r="T385" s="2154"/>
      <c r="U385" s="1511"/>
      <c r="V385" s="1752" t="s">
        <v>1349</v>
      </c>
      <c r="W385" s="1753"/>
      <c r="Y385" s="114"/>
      <c r="Z385" s="114"/>
      <c r="AA385" s="73"/>
      <c r="AB385" s="398"/>
      <c r="AC385" s="399"/>
      <c r="AD385" s="400"/>
    </row>
    <row r="386" spans="1:30" ht="13.5" customHeight="1" thickBot="1">
      <c r="A386" s="80"/>
      <c r="B386" s="320"/>
      <c r="C386" s="371"/>
      <c r="D386" s="271"/>
      <c r="E386" s="84"/>
      <c r="G386" s="114"/>
      <c r="H386" s="114"/>
      <c r="I386" s="114"/>
      <c r="J386" s="2145" t="s">
        <v>55</v>
      </c>
      <c r="K386" s="2146"/>
      <c r="L386" s="2146"/>
      <c r="M386" s="2146"/>
      <c r="N386" s="2147"/>
      <c r="O386" s="2148"/>
      <c r="P386" s="2148"/>
      <c r="Q386" s="2148"/>
      <c r="R386" s="2148"/>
      <c r="S386" s="2148"/>
      <c r="T386" s="2148"/>
      <c r="U386" s="2149"/>
      <c r="V386" s="1676" t="s">
        <v>1349</v>
      </c>
      <c r="W386" s="1229"/>
      <c r="Y386" s="114"/>
      <c r="Z386" s="114"/>
      <c r="AA386" s="73"/>
      <c r="AB386" s="398"/>
      <c r="AC386" s="399"/>
      <c r="AD386" s="400"/>
    </row>
    <row r="387" spans="1:30" ht="13.5" customHeight="1" thickTop="1">
      <c r="A387" s="80"/>
      <c r="B387" s="320"/>
      <c r="C387" s="371"/>
      <c r="D387" s="271"/>
      <c r="E387" s="84"/>
      <c r="G387" s="114"/>
      <c r="H387" s="114"/>
      <c r="I387" s="114"/>
      <c r="J387" s="1230" t="s">
        <v>644</v>
      </c>
      <c r="K387" s="1678"/>
      <c r="L387" s="1678"/>
      <c r="M387" s="1678"/>
      <c r="N387" s="1678"/>
      <c r="O387" s="2150" t="str">
        <f>IF((O384+O385+O386=0),"",O384+O385+O386)</f>
        <v/>
      </c>
      <c r="P387" s="2151"/>
      <c r="Q387" s="2151"/>
      <c r="R387" s="2151"/>
      <c r="S387" s="2151"/>
      <c r="T387" s="2151"/>
      <c r="U387" s="2151"/>
      <c r="V387" s="2152" t="s">
        <v>1349</v>
      </c>
      <c r="W387" s="2153"/>
      <c r="Y387" s="114"/>
      <c r="Z387" s="114"/>
      <c r="AA387" s="73"/>
      <c r="AB387" s="398"/>
      <c r="AC387" s="399"/>
      <c r="AD387" s="400"/>
    </row>
    <row r="388" spans="1:30" ht="13.5" customHeight="1">
      <c r="A388" s="80"/>
      <c r="B388" s="320"/>
      <c r="C388" s="371"/>
      <c r="D388" s="271"/>
      <c r="E388" s="84"/>
      <c r="G388" s="114"/>
      <c r="H388" s="114"/>
      <c r="I388" s="114"/>
      <c r="J388" s="114"/>
      <c r="K388" s="114"/>
      <c r="L388" s="114"/>
      <c r="M388" s="114"/>
      <c r="N388" s="114"/>
      <c r="O388" s="114"/>
      <c r="P388" s="114"/>
      <c r="Q388" s="114"/>
      <c r="R388" s="114"/>
      <c r="S388" s="114"/>
      <c r="T388" s="114"/>
      <c r="U388" s="114"/>
      <c r="V388" s="114"/>
      <c r="W388" s="114"/>
      <c r="X388" s="114"/>
      <c r="Y388" s="114"/>
      <c r="Z388" s="114"/>
      <c r="AA388" s="73"/>
      <c r="AB388" s="398"/>
      <c r="AC388" s="399"/>
      <c r="AD388" s="400"/>
    </row>
    <row r="389" spans="1:30" ht="13.5" customHeight="1">
      <c r="A389" s="80"/>
      <c r="B389" s="320"/>
      <c r="C389" s="371"/>
      <c r="D389" s="271"/>
      <c r="E389" s="84"/>
      <c r="F389" s="72"/>
      <c r="G389" s="1689" t="s">
        <v>1398</v>
      </c>
      <c r="H389" s="1690"/>
      <c r="I389" s="1690"/>
      <c r="J389" s="1690"/>
      <c r="K389" s="1690"/>
      <c r="L389" s="1690"/>
      <c r="M389" s="1690"/>
      <c r="N389" s="1690"/>
      <c r="O389" s="1690"/>
      <c r="P389" s="1690"/>
      <c r="Q389" s="1690"/>
      <c r="R389" s="1690"/>
      <c r="S389" s="1690"/>
      <c r="T389" s="1690"/>
      <c r="U389" s="1690"/>
      <c r="V389" s="1690"/>
      <c r="W389" s="1690"/>
      <c r="X389" s="1690"/>
      <c r="Y389" s="1690"/>
      <c r="Z389" s="1691"/>
      <c r="AB389" s="398"/>
      <c r="AC389" s="399"/>
      <c r="AD389" s="400"/>
    </row>
    <row r="390" spans="1:30" ht="13.5" customHeight="1">
      <c r="A390" s="80"/>
      <c r="B390" s="320"/>
      <c r="C390" s="371"/>
      <c r="D390" s="271"/>
      <c r="E390" s="84"/>
      <c r="F390" s="72"/>
      <c r="G390" s="2135"/>
      <c r="H390" s="2135"/>
      <c r="I390" s="1053" t="s">
        <v>1438</v>
      </c>
      <c r="J390" s="1054"/>
      <c r="K390" s="1054"/>
      <c r="L390" s="1054"/>
      <c r="M390" s="1054"/>
      <c r="N390" s="1054"/>
      <c r="O390" s="1054"/>
      <c r="P390" s="1054"/>
      <c r="Q390" s="1054"/>
      <c r="R390" s="1054"/>
      <c r="S390" s="1054"/>
      <c r="T390" s="1054"/>
      <c r="U390" s="1054"/>
      <c r="V390" s="1054"/>
      <c r="W390" s="1054"/>
      <c r="X390" s="1054"/>
      <c r="Y390" s="1054"/>
      <c r="Z390" s="1055"/>
      <c r="AB390" s="398"/>
      <c r="AC390" s="399"/>
      <c r="AD390" s="400"/>
    </row>
    <row r="391" spans="1:30" ht="13.5" customHeight="1">
      <c r="A391" s="80"/>
      <c r="B391" s="320"/>
      <c r="C391" s="371"/>
      <c r="D391" s="271"/>
      <c r="E391" s="84"/>
      <c r="F391" s="72"/>
      <c r="G391" s="2135"/>
      <c r="H391" s="2135"/>
      <c r="I391" s="2136"/>
      <c r="J391" s="2137"/>
      <c r="K391" s="2137"/>
      <c r="L391" s="2137"/>
      <c r="M391" s="2137"/>
      <c r="N391" s="2137"/>
      <c r="O391" s="2137"/>
      <c r="P391" s="2137"/>
      <c r="Q391" s="2137"/>
      <c r="R391" s="2137"/>
      <c r="S391" s="2137"/>
      <c r="T391" s="2137"/>
      <c r="U391" s="2137"/>
      <c r="V391" s="2137"/>
      <c r="W391" s="2137"/>
      <c r="X391" s="2137"/>
      <c r="Y391" s="2137"/>
      <c r="Z391" s="2138"/>
      <c r="AB391" s="398"/>
      <c r="AC391" s="399"/>
      <c r="AD391" s="400"/>
    </row>
    <row r="392" spans="1:30" ht="13.5" customHeight="1">
      <c r="A392" s="80"/>
      <c r="B392" s="320"/>
      <c r="C392" s="371"/>
      <c r="D392" s="271"/>
      <c r="E392" s="84"/>
      <c r="F392" s="72"/>
      <c r="G392" s="2135"/>
      <c r="H392" s="2135"/>
      <c r="I392" s="1056"/>
      <c r="J392" s="1057"/>
      <c r="K392" s="1057"/>
      <c r="L392" s="1057"/>
      <c r="M392" s="1057"/>
      <c r="N392" s="1057"/>
      <c r="O392" s="1057"/>
      <c r="P392" s="1057"/>
      <c r="Q392" s="1057"/>
      <c r="R392" s="1057"/>
      <c r="S392" s="1057"/>
      <c r="T392" s="1057"/>
      <c r="U392" s="1057"/>
      <c r="V392" s="1057"/>
      <c r="W392" s="1057"/>
      <c r="X392" s="1057"/>
      <c r="Y392" s="1057"/>
      <c r="Z392" s="1058"/>
      <c r="AA392" s="73"/>
      <c r="AB392" s="398"/>
      <c r="AC392" s="399"/>
      <c r="AD392" s="400"/>
    </row>
    <row r="393" spans="1:30" ht="13.5" customHeight="1">
      <c r="A393" s="80"/>
      <c r="B393" s="320"/>
      <c r="C393" s="371"/>
      <c r="D393" s="271"/>
      <c r="E393" s="84"/>
      <c r="F393" s="72"/>
      <c r="G393" s="2139"/>
      <c r="H393" s="2140"/>
      <c r="I393" s="1053" t="s">
        <v>1439</v>
      </c>
      <c r="J393" s="1054"/>
      <c r="K393" s="1054"/>
      <c r="L393" s="1054"/>
      <c r="M393" s="1054"/>
      <c r="N393" s="1054"/>
      <c r="O393" s="1054"/>
      <c r="P393" s="1054"/>
      <c r="Q393" s="1054"/>
      <c r="R393" s="1054"/>
      <c r="S393" s="1054"/>
      <c r="T393" s="1054"/>
      <c r="U393" s="1054"/>
      <c r="V393" s="1054"/>
      <c r="W393" s="1054"/>
      <c r="X393" s="1054"/>
      <c r="Y393" s="1054"/>
      <c r="Z393" s="1055"/>
      <c r="AB393" s="398"/>
      <c r="AC393" s="399"/>
      <c r="AD393" s="400"/>
    </row>
    <row r="394" spans="1:30" ht="13.5" customHeight="1">
      <c r="A394" s="80"/>
      <c r="B394" s="320"/>
      <c r="C394" s="371"/>
      <c r="D394" s="271"/>
      <c r="E394" s="84"/>
      <c r="F394" s="72"/>
      <c r="G394" s="2141"/>
      <c r="H394" s="2142"/>
      <c r="I394" s="2136"/>
      <c r="J394" s="2137"/>
      <c r="K394" s="2137"/>
      <c r="L394" s="2137"/>
      <c r="M394" s="2137"/>
      <c r="N394" s="2137"/>
      <c r="O394" s="2137"/>
      <c r="P394" s="2137"/>
      <c r="Q394" s="2137"/>
      <c r="R394" s="2137"/>
      <c r="S394" s="2137"/>
      <c r="T394" s="2137"/>
      <c r="U394" s="2137"/>
      <c r="V394" s="2137"/>
      <c r="W394" s="2137"/>
      <c r="X394" s="2137"/>
      <c r="Y394" s="2137"/>
      <c r="Z394" s="2138"/>
      <c r="AB394" s="398"/>
      <c r="AC394" s="399"/>
      <c r="AD394" s="400"/>
    </row>
    <row r="395" spans="1:30" ht="13.5" customHeight="1">
      <c r="A395" s="80"/>
      <c r="B395" s="320"/>
      <c r="C395" s="371"/>
      <c r="D395" s="271"/>
      <c r="E395" s="84"/>
      <c r="F395" s="72"/>
      <c r="G395" s="2143"/>
      <c r="H395" s="2144"/>
      <c r="I395" s="1056"/>
      <c r="J395" s="1057"/>
      <c r="K395" s="1057"/>
      <c r="L395" s="1057"/>
      <c r="M395" s="1057"/>
      <c r="N395" s="1057"/>
      <c r="O395" s="1057"/>
      <c r="P395" s="1057"/>
      <c r="Q395" s="1057"/>
      <c r="R395" s="1057"/>
      <c r="S395" s="1057"/>
      <c r="T395" s="1057"/>
      <c r="U395" s="1057"/>
      <c r="V395" s="1057"/>
      <c r="W395" s="1057"/>
      <c r="X395" s="1057"/>
      <c r="Y395" s="1057"/>
      <c r="Z395" s="1058"/>
      <c r="AB395" s="398"/>
      <c r="AC395" s="399"/>
      <c r="AD395" s="400"/>
    </row>
    <row r="396" spans="1:30" ht="13.5" customHeight="1">
      <c r="A396" s="80"/>
      <c r="B396" s="320"/>
      <c r="C396" s="371"/>
      <c r="D396" s="271"/>
      <c r="E396" s="84"/>
      <c r="F396" s="72"/>
      <c r="G396" s="2135"/>
      <c r="H396" s="2135"/>
      <c r="I396" s="1053" t="s">
        <v>1440</v>
      </c>
      <c r="J396" s="1054"/>
      <c r="K396" s="1054"/>
      <c r="L396" s="1054"/>
      <c r="M396" s="1054"/>
      <c r="N396" s="1054"/>
      <c r="O396" s="1054"/>
      <c r="P396" s="1054"/>
      <c r="Q396" s="1054"/>
      <c r="R396" s="1054"/>
      <c r="S396" s="1054"/>
      <c r="T396" s="1054"/>
      <c r="U396" s="1054"/>
      <c r="V396" s="1054"/>
      <c r="W396" s="1054"/>
      <c r="X396" s="1054"/>
      <c r="Y396" s="1054"/>
      <c r="Z396" s="1055"/>
      <c r="AB396" s="398"/>
      <c r="AC396" s="399"/>
      <c r="AD396" s="400"/>
    </row>
    <row r="397" spans="1:30" ht="13.5" customHeight="1">
      <c r="A397" s="80"/>
      <c r="B397" s="320"/>
      <c r="C397" s="371"/>
      <c r="D397" s="271"/>
      <c r="E397" s="84"/>
      <c r="F397" s="72"/>
      <c r="G397" s="2135"/>
      <c r="H397" s="2135"/>
      <c r="I397" s="2136"/>
      <c r="J397" s="2137"/>
      <c r="K397" s="2137"/>
      <c r="L397" s="2137"/>
      <c r="M397" s="2137"/>
      <c r="N397" s="2137"/>
      <c r="O397" s="2137"/>
      <c r="P397" s="2137"/>
      <c r="Q397" s="2137"/>
      <c r="R397" s="2137"/>
      <c r="S397" s="2137"/>
      <c r="T397" s="2137"/>
      <c r="U397" s="2137"/>
      <c r="V397" s="2137"/>
      <c r="W397" s="2137"/>
      <c r="X397" s="2137"/>
      <c r="Y397" s="2137"/>
      <c r="Z397" s="2138"/>
      <c r="AB397" s="398"/>
      <c r="AC397" s="399"/>
      <c r="AD397" s="400"/>
    </row>
    <row r="398" spans="1:30" ht="13.5" customHeight="1">
      <c r="A398" s="80"/>
      <c r="B398" s="320"/>
      <c r="C398" s="371"/>
      <c r="D398" s="271"/>
      <c r="E398" s="84"/>
      <c r="F398" s="72"/>
      <c r="G398" s="2135"/>
      <c r="H398" s="2135"/>
      <c r="I398" s="2136"/>
      <c r="J398" s="2137"/>
      <c r="K398" s="2137"/>
      <c r="L398" s="2137"/>
      <c r="M398" s="2137"/>
      <c r="N398" s="2137"/>
      <c r="O398" s="2137"/>
      <c r="P398" s="2137"/>
      <c r="Q398" s="2137"/>
      <c r="R398" s="2137"/>
      <c r="S398" s="2137"/>
      <c r="T398" s="2137"/>
      <c r="U398" s="2137"/>
      <c r="V398" s="2137"/>
      <c r="W398" s="2137"/>
      <c r="X398" s="2137"/>
      <c r="Y398" s="2137"/>
      <c r="Z398" s="2138"/>
      <c r="AB398" s="398"/>
      <c r="AC398" s="399"/>
      <c r="AD398" s="400"/>
    </row>
    <row r="399" spans="1:30" ht="13.5" customHeight="1">
      <c r="A399" s="80"/>
      <c r="B399" s="320"/>
      <c r="C399" s="371"/>
      <c r="D399" s="271"/>
      <c r="E399" s="84"/>
      <c r="F399" s="72"/>
      <c r="G399" s="2135"/>
      <c r="H399" s="2135"/>
      <c r="I399" s="2136"/>
      <c r="J399" s="2137"/>
      <c r="K399" s="2137"/>
      <c r="L399" s="2137"/>
      <c r="M399" s="2137"/>
      <c r="N399" s="2137"/>
      <c r="O399" s="2137"/>
      <c r="P399" s="2137"/>
      <c r="Q399" s="2137"/>
      <c r="R399" s="2137"/>
      <c r="S399" s="2137"/>
      <c r="T399" s="2137"/>
      <c r="U399" s="2137"/>
      <c r="V399" s="2137"/>
      <c r="W399" s="2137"/>
      <c r="X399" s="2137"/>
      <c r="Y399" s="2137"/>
      <c r="Z399" s="2138"/>
      <c r="AB399" s="398"/>
      <c r="AC399" s="399"/>
      <c r="AD399" s="400"/>
    </row>
    <row r="400" spans="1:30" ht="13.5" customHeight="1">
      <c r="A400" s="80"/>
      <c r="B400" s="320"/>
      <c r="C400" s="371"/>
      <c r="D400" s="271"/>
      <c r="E400" s="84"/>
      <c r="F400" s="72"/>
      <c r="G400" s="2135"/>
      <c r="H400" s="2135"/>
      <c r="I400" s="1056"/>
      <c r="J400" s="1057"/>
      <c r="K400" s="1057"/>
      <c r="L400" s="1057"/>
      <c r="M400" s="1057"/>
      <c r="N400" s="1057"/>
      <c r="O400" s="1057"/>
      <c r="P400" s="1057"/>
      <c r="Q400" s="1057"/>
      <c r="R400" s="1057"/>
      <c r="S400" s="1057"/>
      <c r="T400" s="1057"/>
      <c r="U400" s="1057"/>
      <c r="V400" s="1057"/>
      <c r="W400" s="1057"/>
      <c r="X400" s="1057"/>
      <c r="Y400" s="1057"/>
      <c r="Z400" s="1058"/>
      <c r="AB400" s="398"/>
      <c r="AC400" s="399"/>
      <c r="AD400" s="400"/>
    </row>
    <row r="401" spans="1:30" ht="13.5" customHeight="1">
      <c r="A401" s="80"/>
      <c r="B401" s="320"/>
      <c r="C401" s="371"/>
      <c r="D401" s="271"/>
      <c r="E401" s="84"/>
      <c r="F401" s="72"/>
      <c r="G401" s="2135"/>
      <c r="H401" s="2135"/>
      <c r="I401" s="1053" t="s">
        <v>1441</v>
      </c>
      <c r="J401" s="1054"/>
      <c r="K401" s="1054"/>
      <c r="L401" s="1054"/>
      <c r="M401" s="1054"/>
      <c r="N401" s="1054"/>
      <c r="O401" s="1054"/>
      <c r="P401" s="1054"/>
      <c r="Q401" s="1054"/>
      <c r="R401" s="1054"/>
      <c r="S401" s="1054"/>
      <c r="T401" s="1054"/>
      <c r="U401" s="1054"/>
      <c r="V401" s="1054"/>
      <c r="W401" s="1054"/>
      <c r="X401" s="1054"/>
      <c r="Y401" s="1054"/>
      <c r="Z401" s="1055"/>
      <c r="AB401" s="398"/>
      <c r="AC401" s="399"/>
      <c r="AD401" s="400"/>
    </row>
    <row r="402" spans="1:30" ht="13.5" customHeight="1">
      <c r="A402" s="80"/>
      <c r="B402" s="320"/>
      <c r="C402" s="371"/>
      <c r="D402" s="271"/>
      <c r="E402" s="84"/>
      <c r="F402" s="72"/>
      <c r="G402" s="2135"/>
      <c r="H402" s="2135"/>
      <c r="I402" s="2136"/>
      <c r="J402" s="2137"/>
      <c r="K402" s="2137"/>
      <c r="L402" s="2137"/>
      <c r="M402" s="2137"/>
      <c r="N402" s="2137"/>
      <c r="O402" s="2137"/>
      <c r="P402" s="2137"/>
      <c r="Q402" s="2137"/>
      <c r="R402" s="2137"/>
      <c r="S402" s="2137"/>
      <c r="T402" s="2137"/>
      <c r="U402" s="2137"/>
      <c r="V402" s="2137"/>
      <c r="W402" s="2137"/>
      <c r="X402" s="2137"/>
      <c r="Y402" s="2137"/>
      <c r="Z402" s="2138"/>
      <c r="AB402" s="398"/>
      <c r="AC402" s="399"/>
      <c r="AD402" s="400"/>
    </row>
    <row r="403" spans="1:30" ht="13.5" customHeight="1">
      <c r="A403" s="80"/>
      <c r="B403" s="320"/>
      <c r="C403" s="371"/>
      <c r="D403" s="271"/>
      <c r="E403" s="84"/>
      <c r="F403" s="72"/>
      <c r="G403" s="2135"/>
      <c r="H403" s="2135"/>
      <c r="I403" s="2136"/>
      <c r="J403" s="2137"/>
      <c r="K403" s="2137"/>
      <c r="L403" s="2137"/>
      <c r="M403" s="2137"/>
      <c r="N403" s="2137"/>
      <c r="O403" s="2137"/>
      <c r="P403" s="2137"/>
      <c r="Q403" s="2137"/>
      <c r="R403" s="2137"/>
      <c r="S403" s="2137"/>
      <c r="T403" s="2137"/>
      <c r="U403" s="2137"/>
      <c r="V403" s="2137"/>
      <c r="W403" s="2137"/>
      <c r="X403" s="2137"/>
      <c r="Y403" s="2137"/>
      <c r="Z403" s="2138"/>
      <c r="AB403" s="398"/>
      <c r="AC403" s="399"/>
      <c r="AD403" s="400"/>
    </row>
    <row r="404" spans="1:30" ht="13.5" customHeight="1">
      <c r="A404" s="80"/>
      <c r="B404" s="320"/>
      <c r="C404" s="371"/>
      <c r="D404" s="271"/>
      <c r="E404" s="84"/>
      <c r="F404" s="72"/>
      <c r="G404" s="2135"/>
      <c r="H404" s="2135"/>
      <c r="I404" s="1056"/>
      <c r="J404" s="1057"/>
      <c r="K404" s="1057"/>
      <c r="L404" s="1057"/>
      <c r="M404" s="1057"/>
      <c r="N404" s="1057"/>
      <c r="O404" s="1057"/>
      <c r="P404" s="1057"/>
      <c r="Q404" s="1057"/>
      <c r="R404" s="1057"/>
      <c r="S404" s="1057"/>
      <c r="T404" s="1057"/>
      <c r="U404" s="1057"/>
      <c r="V404" s="1057"/>
      <c r="W404" s="1057"/>
      <c r="X404" s="1057"/>
      <c r="Y404" s="1057"/>
      <c r="Z404" s="1058"/>
      <c r="AB404" s="398"/>
      <c r="AC404" s="399"/>
      <c r="AD404" s="400"/>
    </row>
    <row r="405" spans="1:30" ht="13.5" customHeight="1">
      <c r="A405" s="80"/>
      <c r="B405" s="320"/>
      <c r="C405" s="371"/>
      <c r="D405" s="271"/>
      <c r="E405" s="84"/>
      <c r="G405" s="199"/>
      <c r="H405" s="199"/>
      <c r="I405" s="199"/>
      <c r="J405" s="199"/>
      <c r="K405" s="199"/>
      <c r="L405" s="199"/>
      <c r="M405" s="199"/>
      <c r="N405" s="486"/>
      <c r="O405" s="310"/>
      <c r="P405" s="310"/>
      <c r="Q405" s="310"/>
      <c r="R405" s="310"/>
      <c r="S405" s="310"/>
      <c r="T405" s="310"/>
      <c r="U405" s="310"/>
      <c r="V405" s="310"/>
      <c r="W405" s="310"/>
      <c r="X405" s="310"/>
      <c r="Y405" s="310"/>
      <c r="Z405" s="310"/>
      <c r="AA405" s="73"/>
      <c r="AB405" s="398"/>
      <c r="AC405" s="399"/>
      <c r="AD405" s="400"/>
    </row>
    <row r="406" spans="1:30" ht="13.5" customHeight="1">
      <c r="A406" s="91"/>
      <c r="B406" s="401"/>
      <c r="C406" s="402"/>
      <c r="D406" s="509"/>
      <c r="E406" s="196"/>
      <c r="F406" s="56"/>
      <c r="G406" s="415"/>
      <c r="H406" s="415"/>
      <c r="I406" s="415"/>
      <c r="J406" s="415"/>
      <c r="K406" s="415"/>
      <c r="L406" s="415"/>
      <c r="M406" s="415"/>
      <c r="N406" s="415"/>
      <c r="O406" s="415"/>
      <c r="P406" s="415"/>
      <c r="Q406" s="415"/>
      <c r="R406" s="415"/>
      <c r="S406" s="415"/>
      <c r="T406" s="415"/>
      <c r="U406" s="415"/>
      <c r="V406" s="415"/>
      <c r="W406" s="415"/>
      <c r="X406" s="415"/>
      <c r="Y406" s="415"/>
      <c r="Z406" s="415"/>
      <c r="AA406" s="96"/>
      <c r="AB406" s="403"/>
      <c r="AC406" s="404"/>
      <c r="AD406" s="405"/>
    </row>
    <row r="407" spans="1:30">
      <c r="A407" s="84"/>
      <c r="B407" s="320"/>
      <c r="C407" s="371"/>
      <c r="D407" s="271"/>
      <c r="E407" s="84"/>
      <c r="F407" s="72"/>
      <c r="G407" s="310"/>
      <c r="H407" s="310"/>
      <c r="I407" s="310"/>
      <c r="J407" s="310"/>
      <c r="K407" s="310"/>
      <c r="L407" s="310"/>
      <c r="M407" s="310"/>
      <c r="N407" s="310"/>
      <c r="O407" s="310"/>
      <c r="P407" s="310"/>
      <c r="Q407" s="310"/>
      <c r="R407" s="310"/>
      <c r="S407" s="310"/>
      <c r="T407" s="310"/>
      <c r="U407" s="310"/>
      <c r="V407" s="310"/>
      <c r="W407" s="310"/>
      <c r="X407" s="310"/>
      <c r="Y407" s="310"/>
      <c r="Z407" s="310"/>
      <c r="AA407" s="73"/>
      <c r="AB407" s="505"/>
      <c r="AC407" s="506"/>
      <c r="AD407" s="507"/>
    </row>
    <row r="408" spans="1:30" ht="13.5" customHeight="1">
      <c r="A408" s="1074" t="s">
        <v>1442</v>
      </c>
      <c r="B408" s="1477">
        <v>19</v>
      </c>
      <c r="C408" s="1267" t="s">
        <v>779</v>
      </c>
      <c r="D408" s="1478" t="s">
        <v>504</v>
      </c>
      <c r="E408" s="1084" t="s">
        <v>780</v>
      </c>
      <c r="G408" s="1075" t="s">
        <v>49</v>
      </c>
      <c r="H408" s="1075"/>
      <c r="I408" s="1075"/>
      <c r="J408" s="1075"/>
      <c r="K408" s="1075"/>
      <c r="L408" s="1075"/>
      <c r="M408" s="1077"/>
      <c r="N408" s="1269" t="s">
        <v>781</v>
      </c>
      <c r="O408" s="2005"/>
      <c r="P408" s="2005"/>
      <c r="Q408" s="2005"/>
      <c r="R408" s="2005"/>
      <c r="S408" s="2005"/>
      <c r="T408" s="2005"/>
      <c r="U408" s="2005"/>
      <c r="V408" s="1270"/>
      <c r="AA408" s="73"/>
      <c r="AB408" s="1456" t="s">
        <v>90</v>
      </c>
      <c r="AC408" s="1457"/>
      <c r="AD408" s="1458"/>
    </row>
    <row r="409" spans="1:30" ht="13.2" customHeight="1">
      <c r="A409" s="1074"/>
      <c r="B409" s="1477"/>
      <c r="C409" s="1267"/>
      <c r="D409" s="1478"/>
      <c r="E409" s="1084"/>
      <c r="G409" s="1075"/>
      <c r="H409" s="1075"/>
      <c r="I409" s="1075"/>
      <c r="J409" s="1075"/>
      <c r="K409" s="1075"/>
      <c r="L409" s="1075"/>
      <c r="M409" s="1077"/>
      <c r="N409" s="1271"/>
      <c r="O409" s="1918"/>
      <c r="P409" s="1918"/>
      <c r="Q409" s="1918"/>
      <c r="R409" s="1918"/>
      <c r="S409" s="1918"/>
      <c r="T409" s="1918"/>
      <c r="U409" s="1918"/>
      <c r="V409" s="1272"/>
      <c r="AA409" s="73"/>
      <c r="AB409" s="1456"/>
      <c r="AC409" s="1457"/>
      <c r="AD409" s="1458"/>
    </row>
    <row r="410" spans="1:30">
      <c r="A410" s="1074"/>
      <c r="B410" s="1477"/>
      <c r="C410" s="1267"/>
      <c r="D410" s="1478"/>
      <c r="E410" s="1084"/>
      <c r="AA410" s="73"/>
      <c r="AB410" s="1456"/>
      <c r="AC410" s="1457"/>
      <c r="AD410" s="1458"/>
    </row>
    <row r="411" spans="1:30">
      <c r="A411" s="1302"/>
      <c r="B411" s="1857"/>
      <c r="C411" s="1858"/>
      <c r="D411" s="1859"/>
      <c r="E411" s="1382"/>
      <c r="F411" s="56"/>
      <c r="G411" s="56"/>
      <c r="H411" s="56"/>
      <c r="I411" s="56"/>
      <c r="J411" s="56"/>
      <c r="K411" s="56"/>
      <c r="L411" s="56"/>
      <c r="M411" s="56"/>
      <c r="N411" s="56"/>
      <c r="O411" s="56"/>
      <c r="P411" s="56"/>
      <c r="Q411" s="56"/>
      <c r="R411" s="56"/>
      <c r="S411" s="56"/>
      <c r="T411" s="56"/>
      <c r="U411" s="56"/>
      <c r="V411" s="56"/>
      <c r="W411" s="56"/>
      <c r="X411" s="56"/>
      <c r="Y411" s="56"/>
      <c r="Z411" s="56"/>
      <c r="AA411" s="96"/>
      <c r="AB411" s="1870"/>
      <c r="AC411" s="1871"/>
      <c r="AD411" s="1872"/>
    </row>
    <row r="412" spans="1:30" ht="13.5" customHeight="1"/>
    <row r="413" spans="1:30" ht="13.5" customHeight="1"/>
  </sheetData>
  <sheetProtection sheet="1" objects="1" scenarios="1"/>
  <mergeCells count="597">
    <mergeCell ref="A4:AD4"/>
    <mergeCell ref="A16:AD16"/>
    <mergeCell ref="A17:AD25"/>
    <mergeCell ref="B39:D39"/>
    <mergeCell ref="F39:AA39"/>
    <mergeCell ref="AB39:AD39"/>
    <mergeCell ref="A1:E1"/>
    <mergeCell ref="F1:L1"/>
    <mergeCell ref="M1:AD1"/>
    <mergeCell ref="A2:E2"/>
    <mergeCell ref="F2:AD2"/>
    <mergeCell ref="F3:AD3"/>
    <mergeCell ref="A47:A52"/>
    <mergeCell ref="B47:B48"/>
    <mergeCell ref="C47:C50"/>
    <mergeCell ref="D47:D48"/>
    <mergeCell ref="E47:E55"/>
    <mergeCell ref="G49:M50"/>
    <mergeCell ref="N49:V50"/>
    <mergeCell ref="AB49:AD50"/>
    <mergeCell ref="A41:A44"/>
    <mergeCell ref="B41:B44"/>
    <mergeCell ref="C41:C44"/>
    <mergeCell ref="D41:D44"/>
    <mergeCell ref="E41:E44"/>
    <mergeCell ref="G41:M42"/>
    <mergeCell ref="B52:B54"/>
    <mergeCell ref="AB52:AD53"/>
    <mergeCell ref="G53:Q53"/>
    <mergeCell ref="R53:V53"/>
    <mergeCell ref="W53:Z53"/>
    <mergeCell ref="G54:Q54"/>
    <mergeCell ref="R54:V54"/>
    <mergeCell ref="W54:Z54"/>
    <mergeCell ref="N41:V42"/>
    <mergeCell ref="AB41:AD44"/>
    <mergeCell ref="W57:Z57"/>
    <mergeCell ref="G58:Q58"/>
    <mergeCell ref="R58:V58"/>
    <mergeCell ref="W58:Z58"/>
    <mergeCell ref="G55:Q55"/>
    <mergeCell ref="R55:V55"/>
    <mergeCell ref="W55:Z55"/>
    <mergeCell ref="AB55:AD56"/>
    <mergeCell ref="G56:Q56"/>
    <mergeCell ref="R56:V56"/>
    <mergeCell ref="W56:Z56"/>
    <mergeCell ref="A60:A65"/>
    <mergeCell ref="B60:B61"/>
    <mergeCell ref="C60:C63"/>
    <mergeCell ref="D60:D61"/>
    <mergeCell ref="E60:E68"/>
    <mergeCell ref="G62:M63"/>
    <mergeCell ref="G68:Q68"/>
    <mergeCell ref="G57:Q57"/>
    <mergeCell ref="R57:V57"/>
    <mergeCell ref="N62:V63"/>
    <mergeCell ref="AB62:AD63"/>
    <mergeCell ref="B65:B67"/>
    <mergeCell ref="AB65:AD66"/>
    <mergeCell ref="G66:Q66"/>
    <mergeCell ref="R66:V66"/>
    <mergeCell ref="W66:Z66"/>
    <mergeCell ref="G67:Q67"/>
    <mergeCell ref="R67:V67"/>
    <mergeCell ref="W67:Z67"/>
    <mergeCell ref="G70:Q70"/>
    <mergeCell ref="R70:V70"/>
    <mergeCell ref="W70:Z70"/>
    <mergeCell ref="G71:Q71"/>
    <mergeCell ref="R71:V71"/>
    <mergeCell ref="W71:Z71"/>
    <mergeCell ref="R68:V68"/>
    <mergeCell ref="W68:Z68"/>
    <mergeCell ref="AB68:AD69"/>
    <mergeCell ref="G69:Q69"/>
    <mergeCell ref="R69:V69"/>
    <mergeCell ref="W69:Z69"/>
    <mergeCell ref="G74:Q74"/>
    <mergeCell ref="R74:V74"/>
    <mergeCell ref="W74:Z74"/>
    <mergeCell ref="G75:Q75"/>
    <mergeCell ref="R75:V75"/>
    <mergeCell ref="W75:Z75"/>
    <mergeCell ref="G72:Q72"/>
    <mergeCell ref="R72:V72"/>
    <mergeCell ref="W72:Z72"/>
    <mergeCell ref="G73:Q73"/>
    <mergeCell ref="R73:V73"/>
    <mergeCell ref="W73:Z73"/>
    <mergeCell ref="AB80:AD91"/>
    <mergeCell ref="G83:O83"/>
    <mergeCell ref="P83:V83"/>
    <mergeCell ref="G84:O84"/>
    <mergeCell ref="P84:V84"/>
    <mergeCell ref="G85:O85"/>
    <mergeCell ref="P85:V85"/>
    <mergeCell ref="G86:O86"/>
    <mergeCell ref="P86:V86"/>
    <mergeCell ref="G80:M81"/>
    <mergeCell ref="G87:O87"/>
    <mergeCell ref="P87:V87"/>
    <mergeCell ref="G88:O89"/>
    <mergeCell ref="P88:V89"/>
    <mergeCell ref="G93:M94"/>
    <mergeCell ref="N93:V94"/>
    <mergeCell ref="A78:A88"/>
    <mergeCell ref="B78:B88"/>
    <mergeCell ref="C78:C88"/>
    <mergeCell ref="D78:D88"/>
    <mergeCell ref="E78:E90"/>
    <mergeCell ref="T100:Y100"/>
    <mergeCell ref="N80:V81"/>
    <mergeCell ref="A111:A115"/>
    <mergeCell ref="B111:B115"/>
    <mergeCell ref="C111:C115"/>
    <mergeCell ref="D111:D115"/>
    <mergeCell ref="E111:E115"/>
    <mergeCell ref="G111:M112"/>
    <mergeCell ref="N111:V112"/>
    <mergeCell ref="AB93:AD109"/>
    <mergeCell ref="G96:S96"/>
    <mergeCell ref="T96:Z96"/>
    <mergeCell ref="G97:S97"/>
    <mergeCell ref="T97:Y97"/>
    <mergeCell ref="G98:S98"/>
    <mergeCell ref="T98:Y98"/>
    <mergeCell ref="G99:S99"/>
    <mergeCell ref="T99:Y99"/>
    <mergeCell ref="G100:S100"/>
    <mergeCell ref="AB111:AD115"/>
    <mergeCell ref="G115:R115"/>
    <mergeCell ref="A93:A109"/>
    <mergeCell ref="B93:B109"/>
    <mergeCell ref="C93:C109"/>
    <mergeCell ref="D93:D109"/>
    <mergeCell ref="E93:E109"/>
    <mergeCell ref="A116:A118"/>
    <mergeCell ref="B116:B118"/>
    <mergeCell ref="C116:C118"/>
    <mergeCell ref="D116:D118"/>
    <mergeCell ref="E116:E118"/>
    <mergeCell ref="G116:K116"/>
    <mergeCell ref="L116:R116"/>
    <mergeCell ref="S116:Z116"/>
    <mergeCell ref="AB116:AD118"/>
    <mergeCell ref="G117:K117"/>
    <mergeCell ref="L117:R117"/>
    <mergeCell ref="S117:T117"/>
    <mergeCell ref="V117:Z117"/>
    <mergeCell ref="G118:K118"/>
    <mergeCell ref="L118:R118"/>
    <mergeCell ref="S118:T118"/>
    <mergeCell ref="V118:Z118"/>
    <mergeCell ref="AB119:AD120"/>
    <mergeCell ref="G120:K120"/>
    <mergeCell ref="L120:R120"/>
    <mergeCell ref="S120:T120"/>
    <mergeCell ref="V120:Z120"/>
    <mergeCell ref="A119:A120"/>
    <mergeCell ref="B119:B120"/>
    <mergeCell ref="C119:C120"/>
    <mergeCell ref="D119:D120"/>
    <mergeCell ref="E119:E120"/>
    <mergeCell ref="G119:K119"/>
    <mergeCell ref="A122:A123"/>
    <mergeCell ref="B122:B123"/>
    <mergeCell ref="C122:C123"/>
    <mergeCell ref="D122:D123"/>
    <mergeCell ref="E122:E123"/>
    <mergeCell ref="G122:K122"/>
    <mergeCell ref="L119:R119"/>
    <mergeCell ref="S119:T119"/>
    <mergeCell ref="V119:Z119"/>
    <mergeCell ref="L122:R122"/>
    <mergeCell ref="S122:T122"/>
    <mergeCell ref="V122:Z122"/>
    <mergeCell ref="AB122:AD123"/>
    <mergeCell ref="G123:K123"/>
    <mergeCell ref="L123:R123"/>
    <mergeCell ref="S123:T123"/>
    <mergeCell ref="V123:Z123"/>
    <mergeCell ref="G121:K121"/>
    <mergeCell ref="L121:R121"/>
    <mergeCell ref="S121:T121"/>
    <mergeCell ref="V121:Z121"/>
    <mergeCell ref="V124:Z124"/>
    <mergeCell ref="AB124:AD126"/>
    <mergeCell ref="G125:K125"/>
    <mergeCell ref="L125:R125"/>
    <mergeCell ref="S125:T125"/>
    <mergeCell ref="V125:Z125"/>
    <mergeCell ref="G126:K126"/>
    <mergeCell ref="L126:R126"/>
    <mergeCell ref="G124:K124"/>
    <mergeCell ref="S126:T126"/>
    <mergeCell ref="V126:Z126"/>
    <mergeCell ref="A127:A134"/>
    <mergeCell ref="B127:B134"/>
    <mergeCell ref="C127:C134"/>
    <mergeCell ref="D127:D134"/>
    <mergeCell ref="E127:E134"/>
    <mergeCell ref="G127:K127"/>
    <mergeCell ref="L127:R127"/>
    <mergeCell ref="S127:T127"/>
    <mergeCell ref="A124:A126"/>
    <mergeCell ref="B124:B126"/>
    <mergeCell ref="C124:C126"/>
    <mergeCell ref="D124:D126"/>
    <mergeCell ref="E124:E126"/>
    <mergeCell ref="L124:R124"/>
    <mergeCell ref="S124:T124"/>
    <mergeCell ref="AB127:AD134"/>
    <mergeCell ref="G128:K128"/>
    <mergeCell ref="L128:R128"/>
    <mergeCell ref="S128:T128"/>
    <mergeCell ref="V128:Z128"/>
    <mergeCell ref="G129:K129"/>
    <mergeCell ref="L129:R129"/>
    <mergeCell ref="S129:T129"/>
    <mergeCell ref="V129:Z129"/>
    <mergeCell ref="H133:Z134"/>
    <mergeCell ref="G130:K130"/>
    <mergeCell ref="L130:R130"/>
    <mergeCell ref="S130:T130"/>
    <mergeCell ref="V130:Z130"/>
    <mergeCell ref="G131:K131"/>
    <mergeCell ref="L131:R131"/>
    <mergeCell ref="S131:T131"/>
    <mergeCell ref="V131:Z131"/>
    <mergeCell ref="V127:Z127"/>
    <mergeCell ref="AB137:AD141"/>
    <mergeCell ref="A143:A151"/>
    <mergeCell ref="B143:B151"/>
    <mergeCell ref="C143:C151"/>
    <mergeCell ref="D143:D151"/>
    <mergeCell ref="E143:E151"/>
    <mergeCell ref="G143:M144"/>
    <mergeCell ref="N143:V144"/>
    <mergeCell ref="AB143:AD151"/>
    <mergeCell ref="A137:A141"/>
    <mergeCell ref="B137:B141"/>
    <mergeCell ref="C137:C141"/>
    <mergeCell ref="D137:D141"/>
    <mergeCell ref="E137:E141"/>
    <mergeCell ref="G137:M138"/>
    <mergeCell ref="N137:V138"/>
    <mergeCell ref="N154:V155"/>
    <mergeCell ref="AB154:AD160"/>
    <mergeCell ref="A161:A167"/>
    <mergeCell ref="B161:B167"/>
    <mergeCell ref="C161:C167"/>
    <mergeCell ref="D161:D167"/>
    <mergeCell ref="E161:E167"/>
    <mergeCell ref="G161:M162"/>
    <mergeCell ref="N161:V162"/>
    <mergeCell ref="AB161:AD167"/>
    <mergeCell ref="A154:A160"/>
    <mergeCell ref="B154:B160"/>
    <mergeCell ref="C154:C160"/>
    <mergeCell ref="D154:D160"/>
    <mergeCell ref="E154:E160"/>
    <mergeCell ref="G154:M155"/>
    <mergeCell ref="AB174:AD183"/>
    <mergeCell ref="G176:Z177"/>
    <mergeCell ref="J178:N178"/>
    <mergeCell ref="O178:W178"/>
    <mergeCell ref="J179:N179"/>
    <mergeCell ref="O179:U179"/>
    <mergeCell ref="V179:W179"/>
    <mergeCell ref="J180:N180"/>
    <mergeCell ref="O180:U180"/>
    <mergeCell ref="G174:M175"/>
    <mergeCell ref="A185:A189"/>
    <mergeCell ref="B185:B189"/>
    <mergeCell ref="C185:C189"/>
    <mergeCell ref="D185:D189"/>
    <mergeCell ref="E185:E189"/>
    <mergeCell ref="G185:M186"/>
    <mergeCell ref="V180:W180"/>
    <mergeCell ref="J181:N181"/>
    <mergeCell ref="O181:U181"/>
    <mergeCell ref="V181:W181"/>
    <mergeCell ref="J182:N182"/>
    <mergeCell ref="O182:U182"/>
    <mergeCell ref="V182:W182"/>
    <mergeCell ref="A174:A183"/>
    <mergeCell ref="B174:B183"/>
    <mergeCell ref="C174:C183"/>
    <mergeCell ref="D174:D183"/>
    <mergeCell ref="E174:E183"/>
    <mergeCell ref="N174:V175"/>
    <mergeCell ref="E193:E195"/>
    <mergeCell ref="G193:Z194"/>
    <mergeCell ref="J195:N195"/>
    <mergeCell ref="O195:W195"/>
    <mergeCell ref="J196:N196"/>
    <mergeCell ref="O196:U196"/>
    <mergeCell ref="V196:W196"/>
    <mergeCell ref="N185:V186"/>
    <mergeCell ref="AB185:AD188"/>
    <mergeCell ref="G189:U189"/>
    <mergeCell ref="V189:Z189"/>
    <mergeCell ref="V190:Z190"/>
    <mergeCell ref="V191:Z191"/>
    <mergeCell ref="D202:D207"/>
    <mergeCell ref="E202:E210"/>
    <mergeCell ref="G202:M203"/>
    <mergeCell ref="N202:V203"/>
    <mergeCell ref="J197:N197"/>
    <mergeCell ref="O197:U197"/>
    <mergeCell ref="V197:W197"/>
    <mergeCell ref="J198:N198"/>
    <mergeCell ref="O198:U198"/>
    <mergeCell ref="V198:W198"/>
    <mergeCell ref="AB202:AD205"/>
    <mergeCell ref="G206:U206"/>
    <mergeCell ref="V206:Z206"/>
    <mergeCell ref="V207:Z207"/>
    <mergeCell ref="V208:Z208"/>
    <mergeCell ref="G210:Z211"/>
    <mergeCell ref="J199:N199"/>
    <mergeCell ref="O199:U199"/>
    <mergeCell ref="V199:W199"/>
    <mergeCell ref="E212:E214"/>
    <mergeCell ref="J212:N212"/>
    <mergeCell ref="O212:W212"/>
    <mergeCell ref="J213:N213"/>
    <mergeCell ref="O213:U213"/>
    <mergeCell ref="V213:W213"/>
    <mergeCell ref="J214:N214"/>
    <mergeCell ref="O214:U214"/>
    <mergeCell ref="V214:W214"/>
    <mergeCell ref="AB219:AD222"/>
    <mergeCell ref="G223:Z224"/>
    <mergeCell ref="G225:Z227"/>
    <mergeCell ref="E226:E229"/>
    <mergeCell ref="G229:Z230"/>
    <mergeCell ref="J215:N215"/>
    <mergeCell ref="O215:U215"/>
    <mergeCell ref="V215:W215"/>
    <mergeCell ref="J216:N216"/>
    <mergeCell ref="O216:U216"/>
    <mergeCell ref="V216:W216"/>
    <mergeCell ref="J231:N231"/>
    <mergeCell ref="O231:W231"/>
    <mergeCell ref="J232:N232"/>
    <mergeCell ref="O232:U232"/>
    <mergeCell ref="V232:W232"/>
    <mergeCell ref="J233:N233"/>
    <mergeCell ref="O233:U233"/>
    <mergeCell ref="V233:W233"/>
    <mergeCell ref="C219:C224"/>
    <mergeCell ref="D219:D224"/>
    <mergeCell ref="E219:E225"/>
    <mergeCell ref="G219:M220"/>
    <mergeCell ref="N219:V220"/>
    <mergeCell ref="AB237:AD240"/>
    <mergeCell ref="H241:Z243"/>
    <mergeCell ref="H245:I245"/>
    <mergeCell ref="K245:Y245"/>
    <mergeCell ref="G246:Z246"/>
    <mergeCell ref="J234:N234"/>
    <mergeCell ref="O234:U234"/>
    <mergeCell ref="V234:W234"/>
    <mergeCell ref="J235:N235"/>
    <mergeCell ref="O235:U235"/>
    <mergeCell ref="V235:W235"/>
    <mergeCell ref="O248:S248"/>
    <mergeCell ref="T248:Y248"/>
    <mergeCell ref="G250:Z251"/>
    <mergeCell ref="G253:Z253"/>
    <mergeCell ref="G255:L256"/>
    <mergeCell ref="N255:S256"/>
    <mergeCell ref="U255:Z256"/>
    <mergeCell ref="C237:C241"/>
    <mergeCell ref="D237:D242"/>
    <mergeCell ref="E237:E259"/>
    <mergeCell ref="G237:M238"/>
    <mergeCell ref="N237:V238"/>
    <mergeCell ref="G257:J257"/>
    <mergeCell ref="K257:L257"/>
    <mergeCell ref="N257:R257"/>
    <mergeCell ref="U257:Y257"/>
    <mergeCell ref="G259:Z259"/>
    <mergeCell ref="E261:E263"/>
    <mergeCell ref="G261:L262"/>
    <mergeCell ref="N261:S262"/>
    <mergeCell ref="U261:Z262"/>
    <mergeCell ref="G263:J263"/>
    <mergeCell ref="G269:J269"/>
    <mergeCell ref="K269:L269"/>
    <mergeCell ref="N269:R269"/>
    <mergeCell ref="U269:Y269"/>
    <mergeCell ref="U271:Z272"/>
    <mergeCell ref="U273:Y273"/>
    <mergeCell ref="K263:L263"/>
    <mergeCell ref="N263:R263"/>
    <mergeCell ref="U263:Y263"/>
    <mergeCell ref="G265:Z265"/>
    <mergeCell ref="G267:L268"/>
    <mergeCell ref="N267:S268"/>
    <mergeCell ref="U267:Z268"/>
    <mergeCell ref="C276:C318"/>
    <mergeCell ref="D276:D318"/>
    <mergeCell ref="E276:E278"/>
    <mergeCell ref="G276:M277"/>
    <mergeCell ref="N276:V277"/>
    <mergeCell ref="AB276:AD285"/>
    <mergeCell ref="E280:E285"/>
    <mergeCell ref="G280:O281"/>
    <mergeCell ref="R280:Z282"/>
    <mergeCell ref="G283:I283"/>
    <mergeCell ref="G285:I285"/>
    <mergeCell ref="J285:M285"/>
    <mergeCell ref="N285:O285"/>
    <mergeCell ref="R285:T285"/>
    <mergeCell ref="U285:X285"/>
    <mergeCell ref="Y285:Z285"/>
    <mergeCell ref="J283:O283"/>
    <mergeCell ref="R283:T283"/>
    <mergeCell ref="U283:Z283"/>
    <mergeCell ref="G284:I284"/>
    <mergeCell ref="J284:M284"/>
    <mergeCell ref="N284:O284"/>
    <mergeCell ref="R284:T284"/>
    <mergeCell ref="U284:X284"/>
    <mergeCell ref="Y284:Z284"/>
    <mergeCell ref="Y286:Z286"/>
    <mergeCell ref="G287:I287"/>
    <mergeCell ref="J287:M287"/>
    <mergeCell ref="N287:O287"/>
    <mergeCell ref="R287:T287"/>
    <mergeCell ref="U287:X287"/>
    <mergeCell ref="Y287:Z287"/>
    <mergeCell ref="E286:E289"/>
    <mergeCell ref="G286:I286"/>
    <mergeCell ref="J286:M286"/>
    <mergeCell ref="N286:O286"/>
    <mergeCell ref="R286:T286"/>
    <mergeCell ref="U286:X286"/>
    <mergeCell ref="G297:H298"/>
    <mergeCell ref="I297:Z298"/>
    <mergeCell ref="G299:H302"/>
    <mergeCell ref="I299:Z302"/>
    <mergeCell ref="E301:E308"/>
    <mergeCell ref="G303:H307"/>
    <mergeCell ref="I303:Z307"/>
    <mergeCell ref="AY288:BE288"/>
    <mergeCell ref="G289:Z289"/>
    <mergeCell ref="E290:E295"/>
    <mergeCell ref="H290:Z291"/>
    <mergeCell ref="G292:Z292"/>
    <mergeCell ref="G293:H294"/>
    <mergeCell ref="I293:Z294"/>
    <mergeCell ref="G295:H296"/>
    <mergeCell ref="I295:Z296"/>
    <mergeCell ref="E296:E299"/>
    <mergeCell ref="G314:H315"/>
    <mergeCell ref="I314:Z315"/>
    <mergeCell ref="E316:E317"/>
    <mergeCell ref="G316:H317"/>
    <mergeCell ref="I316:Z317"/>
    <mergeCell ref="G318:H320"/>
    <mergeCell ref="I318:Z320"/>
    <mergeCell ref="G309:Z309"/>
    <mergeCell ref="E310:E313"/>
    <mergeCell ref="H310:Z310"/>
    <mergeCell ref="G311:Z311"/>
    <mergeCell ref="G312:H313"/>
    <mergeCell ref="I312:Z313"/>
    <mergeCell ref="C324:C326"/>
    <mergeCell ref="E324:E331"/>
    <mergeCell ref="G324:M325"/>
    <mergeCell ref="N324:V325"/>
    <mergeCell ref="AB324:AD327"/>
    <mergeCell ref="G327:Z328"/>
    <mergeCell ref="J329:N329"/>
    <mergeCell ref="O329:W329"/>
    <mergeCell ref="J330:N330"/>
    <mergeCell ref="O330:U330"/>
    <mergeCell ref="V330:W330"/>
    <mergeCell ref="J331:N331"/>
    <mergeCell ref="O331:U331"/>
    <mergeCell ref="V331:W331"/>
    <mergeCell ref="G351:H353"/>
    <mergeCell ref="I351:Z353"/>
    <mergeCell ref="V333:W333"/>
    <mergeCell ref="G334:Z334"/>
    <mergeCell ref="G335:Z335"/>
    <mergeCell ref="H336:Z338"/>
    <mergeCell ref="G339:Z339"/>
    <mergeCell ref="E340:E346"/>
    <mergeCell ref="G340:H343"/>
    <mergeCell ref="I340:Z343"/>
    <mergeCell ref="G344:H345"/>
    <mergeCell ref="I344:Z345"/>
    <mergeCell ref="E332:E339"/>
    <mergeCell ref="J332:N332"/>
    <mergeCell ref="O332:U332"/>
    <mergeCell ref="V332:W332"/>
    <mergeCell ref="J333:N333"/>
    <mergeCell ref="O333:U333"/>
    <mergeCell ref="G346:H347"/>
    <mergeCell ref="I346:Z347"/>
    <mergeCell ref="E348:E350"/>
    <mergeCell ref="G348:H350"/>
    <mergeCell ref="I348:Z350"/>
    <mergeCell ref="E366:E374"/>
    <mergeCell ref="J366:N366"/>
    <mergeCell ref="O366:U366"/>
    <mergeCell ref="V366:W366"/>
    <mergeCell ref="J367:N367"/>
    <mergeCell ref="O367:U367"/>
    <mergeCell ref="G354:H356"/>
    <mergeCell ref="I354:Z356"/>
    <mergeCell ref="A360:A365"/>
    <mergeCell ref="C360:C362"/>
    <mergeCell ref="E360:E365"/>
    <mergeCell ref="G360:M361"/>
    <mergeCell ref="N360:V361"/>
    <mergeCell ref="V367:W367"/>
    <mergeCell ref="J368:N368"/>
    <mergeCell ref="O368:U368"/>
    <mergeCell ref="V368:W368"/>
    <mergeCell ref="J369:N369"/>
    <mergeCell ref="O369:U369"/>
    <mergeCell ref="V369:W369"/>
    <mergeCell ref="AB360:AD365"/>
    <mergeCell ref="G364:O364"/>
    <mergeCell ref="J365:N365"/>
    <mergeCell ref="O365:W365"/>
    <mergeCell ref="J373:N373"/>
    <mergeCell ref="O373:U373"/>
    <mergeCell ref="V373:W373"/>
    <mergeCell ref="J374:N374"/>
    <mergeCell ref="O374:U374"/>
    <mergeCell ref="V374:W374"/>
    <mergeCell ref="G370:O370"/>
    <mergeCell ref="J371:N371"/>
    <mergeCell ref="O371:W371"/>
    <mergeCell ref="J372:N372"/>
    <mergeCell ref="O372:U372"/>
    <mergeCell ref="V372:W372"/>
    <mergeCell ref="E375:E378"/>
    <mergeCell ref="J375:N375"/>
    <mergeCell ref="O375:U375"/>
    <mergeCell ref="V375:W375"/>
    <mergeCell ref="G376:O376"/>
    <mergeCell ref="J377:N377"/>
    <mergeCell ref="O377:W377"/>
    <mergeCell ref="J378:N378"/>
    <mergeCell ref="O378:U378"/>
    <mergeCell ref="V378:W378"/>
    <mergeCell ref="E379:E381"/>
    <mergeCell ref="J379:N379"/>
    <mergeCell ref="O379:U379"/>
    <mergeCell ref="V379:W379"/>
    <mergeCell ref="J380:N380"/>
    <mergeCell ref="O380:U380"/>
    <mergeCell ref="V380:W380"/>
    <mergeCell ref="J381:N381"/>
    <mergeCell ref="O381:U381"/>
    <mergeCell ref="V381:W381"/>
    <mergeCell ref="G382:Z382"/>
    <mergeCell ref="E383:E385"/>
    <mergeCell ref="J383:N383"/>
    <mergeCell ref="O383:W383"/>
    <mergeCell ref="J384:N384"/>
    <mergeCell ref="O384:U384"/>
    <mergeCell ref="V384:W384"/>
    <mergeCell ref="J385:N385"/>
    <mergeCell ref="O385:U385"/>
    <mergeCell ref="V385:W385"/>
    <mergeCell ref="G389:Z389"/>
    <mergeCell ref="G390:H392"/>
    <mergeCell ref="I390:Z392"/>
    <mergeCell ref="G393:H395"/>
    <mergeCell ref="I393:Z395"/>
    <mergeCell ref="G396:H400"/>
    <mergeCell ref="I396:Z400"/>
    <mergeCell ref="J386:N386"/>
    <mergeCell ref="O386:U386"/>
    <mergeCell ref="V386:W386"/>
    <mergeCell ref="J387:N387"/>
    <mergeCell ref="O387:U387"/>
    <mergeCell ref="V387:W387"/>
    <mergeCell ref="AB408:AD411"/>
    <mergeCell ref="G401:H404"/>
    <mergeCell ref="I401:Z404"/>
    <mergeCell ref="A408:A411"/>
    <mergeCell ref="B408:B411"/>
    <mergeCell ref="C408:C411"/>
    <mergeCell ref="D408:D411"/>
    <mergeCell ref="E408:E411"/>
    <mergeCell ref="G408:M409"/>
    <mergeCell ref="N408:V409"/>
  </mergeCells>
  <phoneticPr fontId="4"/>
  <dataValidations count="15">
    <dataValidation type="list" allowBlank="1" showInputMessage="1" showErrorMessage="1" sqref="W72:W75" xr:uid="{9239BFE7-0097-457E-A28F-6E1F8CFAC481}">
      <formula1>"適・否・作成無,適,否,作成無"</formula1>
    </dataValidation>
    <dataValidation type="list" allowBlank="1" showInputMessage="1" showErrorMessage="1" sqref="G303:H307 G282:H282 G318:H320 G348:H350 G405:H405" xr:uid="{0D638278-44F4-4015-B0D6-44D4F9C9A033}">
      <formula1>"〇,事例なし"</formula1>
    </dataValidation>
    <dataValidation type="list" allowBlank="1" showInputMessage="1" showErrorMessage="1" sqref="G293:H302 G312:H317 G340:H347 G351:H356 G390:H404" xr:uid="{90FE7FF1-C5FF-4EFD-BE02-24E4617B35A3}">
      <formula1>"〇"</formula1>
    </dataValidation>
    <dataValidation type="list" allowBlank="1" showInputMessage="1" showErrorMessage="1" sqref="N185:V186 N202:V203 N219:V220 N237:V238 N276:V277 N324:V325 N360:V361" xr:uid="{18A73A30-69FD-41AE-9F63-D1987A9AC64D}">
      <formula1>"加算あり・加算なし,加算あり,加算なし"</formula1>
    </dataValidation>
    <dataValidation type="list" allowBlank="1" showInputMessage="1" showErrorMessage="1" sqref="V117:Z131" xr:uid="{30108D7E-6671-4DA9-8E62-5A738286ABC7}">
      <formula1>"年額・月額・日額・一回,年額,月額,日額,一回"</formula1>
    </dataValidation>
    <dataValidation type="list" allowBlank="1" showInputMessage="1" showErrorMessage="1" sqref="G117:K131" xr:uid="{EE451542-9C56-4263-8B53-257240D195E5}">
      <formula1>"(1)･(2)･(3)･(4)･(5),(1),(2),(3),(4),(5)"</formula1>
    </dataValidation>
    <dataValidation type="list" allowBlank="1" showInputMessage="1" showErrorMessage="1" sqref="N80:V81" xr:uid="{94F33A0D-0376-4DA1-92F6-62847D82FC48}">
      <formula1>"いる・いない・社福法人又は学校法人,いる,いない,社福法人又は学校法人"</formula1>
    </dataValidation>
    <dataValidation type="list" allowBlank="1" showInputMessage="1" showErrorMessage="1" sqref="W84:W87" xr:uid="{010D5B89-75B8-4594-98B1-DD82B6DA6D6E}">
      <formula1>"有・無・該当なし,有,無,該当なし"</formula1>
    </dataValidation>
    <dataValidation type="list" allowBlank="1" showInputMessage="1" showErrorMessage="1" sqref="N62:V63" xr:uid="{96B8AA47-228B-4A45-9F86-F7F846CD5015}">
      <formula1>"いる・いない・学校法人以外,いる,いない,学校法人以外"</formula1>
    </dataValidation>
    <dataValidation type="list" allowBlank="1" showInputMessage="1" showErrorMessage="1" sqref="N111:V112" xr:uid="{EFEBFBAC-AB76-432B-9CA2-34ED9922EB13}">
      <formula1>"いない・いる,いない,いる"</formula1>
    </dataValidation>
    <dataValidation type="list" allowBlank="1" showInputMessage="1" showErrorMessage="1" sqref="N49:V51 N64:V64" xr:uid="{E93EA7C1-A2FC-4D61-A07F-C018C417F204}">
      <formula1>"いる・いない・社福法人以外,いる,いない,社福法人以外"</formula1>
    </dataValidation>
    <dataValidation type="list" allowBlank="1" showInputMessage="1" showErrorMessage="1" sqref="P84:P88" xr:uid="{EF4294A5-2037-46B9-BE8E-C7C4B1D7945A}">
      <formula1>"有・無,有,無"</formula1>
    </dataValidation>
    <dataValidation type="list" allowBlank="1" showInputMessage="1" showErrorMessage="1" sqref="W67:W71 W54:W58" xr:uid="{2346DD3C-5B97-4202-A2AE-38D320373A22}">
      <formula1>"適・否,適,否"</formula1>
    </dataValidation>
    <dataValidation type="list" allowBlank="1" showInputMessage="1" showErrorMessage="1" sqref="N41:V42 N143:V144 N137:V138 N93:V94 N161:V162 N154:V155 N174:V175" xr:uid="{E93E7BC1-C978-4129-9D3D-4A26ABE515F0}">
      <formula1>"いる・いない,いる,いない"</formula1>
    </dataValidation>
    <dataValidation type="list" allowBlank="1" showInputMessage="1" showErrorMessage="1" sqref="N408:V409" xr:uid="{D479A7CB-F454-4D3F-95CE-A4CA537E2900}">
      <formula1>"ない・ある,ない,ある"</formula1>
    </dataValidation>
  </dataValidations>
  <printOptions horizontalCentered="1"/>
  <pageMargins left="0.35433070866141736" right="0.23622047244094491" top="0.55118110236220474" bottom="0.51181102362204722" header="0.27559055118110237" footer="0.31496062992125984"/>
  <pageSetup paperSize="9" scale="84" fitToHeight="0" orientation="landscape" cellComments="asDisplayed" useFirstPageNumber="1" r:id="rId1"/>
  <headerFooter>
    <oddFooter>&amp;C&amp;"ＭＳ Ｐ明朝,標準"&amp;8&amp;P</oddFooter>
  </headerFooter>
  <rowBreaks count="7" manualBreakCount="7">
    <brk id="38" max="29" man="1"/>
    <brk id="91" max="29" man="1"/>
    <brk id="135" max="29" man="1"/>
    <brk id="168" max="29" man="1"/>
    <brk id="217" max="29" man="1"/>
    <brk id="322" max="29" man="1"/>
    <brk id="358" max="2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763C0-3A6D-447A-8985-A208F7AD1F80}">
  <sheetPr>
    <pageSetUpPr fitToPage="1"/>
  </sheetPr>
  <dimension ref="A1:AOD99"/>
  <sheetViews>
    <sheetView view="pageBreakPreview" zoomScaleNormal="100" zoomScaleSheetLayoutView="100" workbookViewId="0">
      <selection activeCell="A7" sqref="A7"/>
    </sheetView>
  </sheetViews>
  <sheetFormatPr defaultColWidth="1.88671875" defaultRowHeight="20.399999999999999" customHeight="1"/>
  <cols>
    <col min="1" max="44" width="1.88671875" style="639"/>
    <col min="45" max="108" width="1.88671875" style="639" customWidth="1"/>
    <col min="109" max="1009" width="1.88671875" style="639"/>
    <col min="1010" max="1010" width="2.5546875" style="639" bestFit="1" customWidth="1"/>
    <col min="1011" max="16384" width="1.88671875" style="639"/>
  </cols>
  <sheetData>
    <row r="1" spans="1:86" ht="20.399999999999999" customHeight="1">
      <c r="A1" s="638" t="s">
        <v>1066</v>
      </c>
    </row>
    <row r="3" spans="1:86" ht="20.399999999999999" customHeight="1">
      <c r="A3" s="639" t="s">
        <v>1067</v>
      </c>
    </row>
    <row r="4" spans="1:86" ht="20.399999999999999" customHeight="1">
      <c r="A4" s="896"/>
      <c r="B4" s="897"/>
      <c r="C4" s="897"/>
      <c r="D4" s="898"/>
      <c r="E4" s="639" t="s">
        <v>1068</v>
      </c>
    </row>
    <row r="5" spans="1:86" ht="20.399999999999999" customHeight="1">
      <c r="A5" s="639" t="s">
        <v>1069</v>
      </c>
    </row>
    <row r="6" spans="1:86" ht="20.399999999999999" customHeight="1" thickBot="1">
      <c r="A6" s="639" t="s">
        <v>1496</v>
      </c>
    </row>
    <row r="7" spans="1:86" ht="20.399999999999999" customHeight="1">
      <c r="A7" s="639" t="s">
        <v>1070</v>
      </c>
      <c r="BC7" s="899"/>
      <c r="BD7" s="900"/>
      <c r="BE7" s="900" t="s">
        <v>1071</v>
      </c>
      <c r="BF7" s="900"/>
      <c r="BG7" s="900"/>
      <c r="BH7" s="900"/>
      <c r="BI7" s="900"/>
      <c r="BJ7" s="900"/>
      <c r="BK7" s="900"/>
      <c r="BL7" s="900"/>
      <c r="BM7" s="900"/>
      <c r="BN7" s="900"/>
      <c r="BO7" s="900"/>
      <c r="BP7" s="900"/>
      <c r="BQ7" s="900"/>
      <c r="BR7" s="900"/>
      <c r="BS7" s="900"/>
      <c r="BT7" s="900"/>
      <c r="BU7" s="900"/>
      <c r="BV7" s="900"/>
      <c r="BW7" s="900"/>
      <c r="BX7" s="900"/>
      <c r="BY7" s="900"/>
      <c r="BZ7" s="900"/>
      <c r="CA7" s="900"/>
      <c r="CB7" s="900"/>
      <c r="CC7" s="900"/>
      <c r="CD7" s="900"/>
      <c r="CE7" s="900"/>
      <c r="CF7" s="900"/>
      <c r="CG7" s="900"/>
      <c r="CH7" s="901"/>
    </row>
    <row r="8" spans="1:86" ht="20.399999999999999" customHeight="1">
      <c r="A8" s="639" t="s">
        <v>1072</v>
      </c>
      <c r="BC8" s="902"/>
      <c r="BE8" s="639" t="s">
        <v>1073</v>
      </c>
      <c r="CH8" s="903"/>
    </row>
    <row r="9" spans="1:86" ht="20.399999999999999" customHeight="1">
      <c r="BC9" s="902"/>
      <c r="BE9" s="2214" t="s">
        <v>1074</v>
      </c>
      <c r="BF9" s="2214"/>
      <c r="BG9" s="2214"/>
      <c r="BH9" s="2214"/>
      <c r="BI9" s="2214"/>
      <c r="BJ9" s="2214"/>
      <c r="BK9" s="2214"/>
      <c r="BL9" s="2262">
        <v>30</v>
      </c>
      <c r="BM9" s="2262"/>
      <c r="BN9" s="2262"/>
      <c r="BO9" s="2262"/>
      <c r="BP9" s="2262"/>
      <c r="BQ9" s="2262"/>
      <c r="BR9" s="2262"/>
      <c r="CH9" s="903"/>
    </row>
    <row r="10" spans="1:86" ht="20.399999999999999" customHeight="1">
      <c r="A10" s="2214" t="s">
        <v>1075</v>
      </c>
      <c r="B10" s="2214"/>
      <c r="C10" s="2214"/>
      <c r="D10" s="2214"/>
      <c r="E10" s="2214"/>
      <c r="F10" s="2214"/>
      <c r="G10" s="2214"/>
      <c r="H10" s="2214"/>
      <c r="I10" s="2214"/>
      <c r="J10" s="2214"/>
      <c r="K10" s="2214"/>
      <c r="L10" s="2214"/>
      <c r="M10" s="2214"/>
      <c r="N10" s="2214"/>
      <c r="O10" s="2214"/>
      <c r="P10" s="2214"/>
      <c r="Q10" s="2263">
        <v>46142</v>
      </c>
      <c r="R10" s="2263"/>
      <c r="S10" s="2263"/>
      <c r="T10" s="2263"/>
      <c r="U10" s="2263"/>
      <c r="V10" s="2263"/>
      <c r="W10" s="2263"/>
      <c r="X10" s="2263"/>
      <c r="Y10" s="2263"/>
      <c r="Z10" s="2263"/>
      <c r="AA10" s="2263"/>
      <c r="AB10" s="2263"/>
      <c r="AC10" s="2263"/>
      <c r="AD10" s="2263"/>
      <c r="AE10" s="641" t="s">
        <v>1076</v>
      </c>
      <c r="BC10" s="902"/>
      <c r="BE10" s="639" t="s">
        <v>1077</v>
      </c>
      <c r="CH10" s="903"/>
    </row>
    <row r="11" spans="1:86" ht="20.399999999999999" customHeight="1">
      <c r="AE11" s="639" t="s">
        <v>1078</v>
      </c>
      <c r="BC11" s="902"/>
      <c r="BE11" s="2214" t="s">
        <v>1079</v>
      </c>
      <c r="BF11" s="2214"/>
      <c r="BG11" s="2214"/>
      <c r="BH11" s="2214"/>
      <c r="BI11" s="2214"/>
      <c r="BJ11" s="2214"/>
      <c r="BK11" s="2214"/>
      <c r="BL11" s="2261">
        <v>0</v>
      </c>
      <c r="BM11" s="2261"/>
      <c r="BN11" s="2261"/>
      <c r="BO11" s="2261"/>
      <c r="BP11" s="2261"/>
      <c r="BQ11" s="2261"/>
      <c r="BR11" s="2261"/>
      <c r="CH11" s="903"/>
    </row>
    <row r="12" spans="1:86" ht="20.399999999999999" customHeight="1">
      <c r="A12" s="2260" t="s">
        <v>1080</v>
      </c>
      <c r="B12" s="2260"/>
      <c r="C12" s="2260"/>
      <c r="D12" s="2260"/>
      <c r="E12" s="2260"/>
      <c r="F12" s="2260"/>
      <c r="G12" s="2260"/>
      <c r="H12" s="2260"/>
      <c r="I12" s="2260"/>
      <c r="J12" s="2260"/>
      <c r="K12" s="2260"/>
      <c r="L12" s="2260"/>
      <c r="M12" s="2260"/>
      <c r="N12" s="2260"/>
      <c r="O12" s="2260"/>
      <c r="P12" s="2260"/>
      <c r="Q12" s="2260"/>
      <c r="R12" s="2260"/>
      <c r="S12" s="2260"/>
      <c r="T12" s="2260"/>
      <c r="U12" s="2260"/>
      <c r="V12" s="2260"/>
      <c r="W12" s="2260"/>
      <c r="X12" s="2260"/>
      <c r="Y12" s="2260"/>
      <c r="Z12" s="2260"/>
      <c r="AA12" s="2260"/>
      <c r="AB12" s="2260"/>
      <c r="AC12" s="2260"/>
      <c r="AD12" s="2260"/>
      <c r="AE12" s="2242" t="str">
        <f>IF('表紙 '!H5="","",'表紙 '!H5)</f>
        <v/>
      </c>
      <c r="AF12" s="2242"/>
      <c r="AG12" s="2242"/>
      <c r="AH12" s="2242"/>
      <c r="AI12" s="2242"/>
      <c r="AJ12" s="2242"/>
      <c r="AK12" s="2242"/>
      <c r="AL12" s="2242"/>
      <c r="AM12" s="2242"/>
      <c r="AN12" s="2242"/>
      <c r="AO12" s="2242"/>
      <c r="AP12" s="2242"/>
      <c r="AQ12" s="2242"/>
      <c r="AR12" s="2242"/>
      <c r="AS12" s="2242"/>
      <c r="AT12" s="2242"/>
      <c r="AU12" s="2242"/>
      <c r="AV12" s="2242"/>
      <c r="AW12" s="2242"/>
      <c r="AX12" s="2242"/>
      <c r="AY12" s="2242"/>
      <c r="AZ12" s="2242"/>
      <c r="BC12" s="902"/>
      <c r="BE12" s="2214" t="s">
        <v>1081</v>
      </c>
      <c r="BF12" s="2214"/>
      <c r="BG12" s="2214"/>
      <c r="BH12" s="2214"/>
      <c r="BI12" s="2214"/>
      <c r="BJ12" s="2214"/>
      <c r="BK12" s="2214"/>
      <c r="BL12" s="2261">
        <v>8</v>
      </c>
      <c r="BM12" s="2261"/>
      <c r="BN12" s="2261"/>
      <c r="BO12" s="2261"/>
      <c r="BP12" s="2261"/>
      <c r="BQ12" s="2261"/>
      <c r="BR12" s="2261"/>
      <c r="CH12" s="903"/>
    </row>
    <row r="13" spans="1:86" ht="20.399999999999999" customHeight="1">
      <c r="A13" s="2260" t="s">
        <v>1082</v>
      </c>
      <c r="B13" s="2260"/>
      <c r="C13" s="2260"/>
      <c r="D13" s="2260"/>
      <c r="E13" s="2260"/>
      <c r="F13" s="2260"/>
      <c r="G13" s="2260"/>
      <c r="H13" s="2260"/>
      <c r="I13" s="2260"/>
      <c r="J13" s="2260"/>
      <c r="K13" s="2260"/>
      <c r="L13" s="2260"/>
      <c r="M13" s="2260"/>
      <c r="N13" s="2260"/>
      <c r="O13" s="2260"/>
      <c r="P13" s="2260"/>
      <c r="Q13" s="2260"/>
      <c r="R13" s="2260"/>
      <c r="S13" s="2260"/>
      <c r="T13" s="2260"/>
      <c r="U13" s="2260"/>
      <c r="V13" s="2260"/>
      <c r="W13" s="2260"/>
      <c r="X13" s="2260"/>
      <c r="Y13" s="2260"/>
      <c r="Z13" s="2260"/>
      <c r="AA13" s="2260"/>
      <c r="AB13" s="2260"/>
      <c r="AC13" s="2260"/>
      <c r="AD13" s="2260"/>
      <c r="AE13" s="2255" t="s">
        <v>1083</v>
      </c>
      <c r="AF13" s="2255"/>
      <c r="AG13" s="2255"/>
      <c r="AH13" s="2255"/>
      <c r="AI13" s="2255"/>
      <c r="AJ13" s="2255"/>
      <c r="AK13" s="2255"/>
      <c r="AL13" s="2255"/>
      <c r="AM13" s="2255"/>
      <c r="AN13" s="2255"/>
      <c r="AO13" s="2255"/>
      <c r="AP13" s="2255"/>
      <c r="AQ13" s="2255"/>
      <c r="AR13" s="2255"/>
      <c r="AS13" s="2255"/>
      <c r="AT13" s="2255"/>
      <c r="AU13" s="2255"/>
      <c r="AV13" s="2255"/>
      <c r="AW13" s="2255"/>
      <c r="AX13" s="2255"/>
      <c r="AY13" s="2255"/>
      <c r="AZ13" s="2255"/>
      <c r="BC13" s="902"/>
      <c r="BE13" s="2214" t="s">
        <v>1084</v>
      </c>
      <c r="BF13" s="2214"/>
      <c r="BG13" s="2214"/>
      <c r="BH13" s="2214"/>
      <c r="BI13" s="2214"/>
      <c r="BJ13" s="2214"/>
      <c r="BK13" s="2214"/>
      <c r="BL13" s="2261">
        <v>0</v>
      </c>
      <c r="BM13" s="2261"/>
      <c r="BN13" s="2261"/>
      <c r="BO13" s="2261"/>
      <c r="BP13" s="2261"/>
      <c r="BQ13" s="2261"/>
      <c r="BR13" s="2261"/>
      <c r="CH13" s="903"/>
    </row>
    <row r="14" spans="1:86" ht="20.399999999999999" customHeight="1">
      <c r="A14" s="2260" t="s">
        <v>1085</v>
      </c>
      <c r="B14" s="2260"/>
      <c r="C14" s="2260"/>
      <c r="D14" s="2260"/>
      <c r="E14" s="2260"/>
      <c r="F14" s="2260"/>
      <c r="G14" s="2260"/>
      <c r="H14" s="2260"/>
      <c r="I14" s="2260"/>
      <c r="J14" s="2260"/>
      <c r="K14" s="2260"/>
      <c r="L14" s="2260"/>
      <c r="M14" s="2260"/>
      <c r="N14" s="2260"/>
      <c r="O14" s="2260"/>
      <c r="P14" s="2260"/>
      <c r="Q14" s="2260"/>
      <c r="R14" s="2260"/>
      <c r="S14" s="2260"/>
      <c r="T14" s="2260"/>
      <c r="U14" s="2260"/>
      <c r="V14" s="2260"/>
      <c r="W14" s="2260"/>
      <c r="X14" s="2260"/>
      <c r="Y14" s="2260"/>
      <c r="Z14" s="2260"/>
      <c r="AA14" s="2260"/>
      <c r="AB14" s="2260"/>
      <c r="AC14" s="2260"/>
      <c r="AD14" s="2260"/>
      <c r="AE14" s="2255" t="s">
        <v>1086</v>
      </c>
      <c r="AF14" s="2255"/>
      <c r="AG14" s="2255"/>
      <c r="AH14" s="2255"/>
      <c r="AI14" s="2255"/>
      <c r="AJ14" s="2255"/>
      <c r="AK14" s="2255"/>
      <c r="AL14" s="2255"/>
      <c r="AM14" s="2255"/>
      <c r="AN14" s="2255"/>
      <c r="AO14" s="2255"/>
      <c r="AP14" s="2255"/>
      <c r="AQ14" s="2255"/>
      <c r="AR14" s="2255"/>
      <c r="AS14" s="2255"/>
      <c r="AT14" s="2255"/>
      <c r="AU14" s="2255"/>
      <c r="AV14" s="2255"/>
      <c r="AW14" s="2255"/>
      <c r="AX14" s="2255"/>
      <c r="AY14" s="2255"/>
      <c r="AZ14" s="2255"/>
      <c r="BC14" s="902"/>
      <c r="BE14" s="2214" t="s">
        <v>1087</v>
      </c>
      <c r="BF14" s="2214"/>
      <c r="BG14" s="2214"/>
      <c r="BH14" s="2214"/>
      <c r="BI14" s="2214"/>
      <c r="BJ14" s="2214"/>
      <c r="BK14" s="2214"/>
      <c r="BL14" s="2261">
        <v>0</v>
      </c>
      <c r="BM14" s="2261"/>
      <c r="BN14" s="2261"/>
      <c r="BO14" s="2261"/>
      <c r="BP14" s="2261"/>
      <c r="BQ14" s="2261"/>
      <c r="BR14" s="2261"/>
      <c r="CH14" s="903"/>
    </row>
    <row r="15" spans="1:86" ht="20.399999999999999" customHeight="1">
      <c r="A15" s="2260" t="s">
        <v>1088</v>
      </c>
      <c r="B15" s="2260"/>
      <c r="C15" s="2260"/>
      <c r="D15" s="2260"/>
      <c r="E15" s="2260"/>
      <c r="F15" s="2260"/>
      <c r="G15" s="2260"/>
      <c r="H15" s="2260"/>
      <c r="I15" s="2260"/>
      <c r="J15" s="2260"/>
      <c r="K15" s="2260"/>
      <c r="L15" s="2260"/>
      <c r="M15" s="2260"/>
      <c r="N15" s="2260"/>
      <c r="O15" s="2260"/>
      <c r="P15" s="2260"/>
      <c r="Q15" s="2260"/>
      <c r="R15" s="2260"/>
      <c r="S15" s="2260"/>
      <c r="T15" s="2260"/>
      <c r="U15" s="2260"/>
      <c r="V15" s="2260"/>
      <c r="W15" s="2260"/>
      <c r="X15" s="2260"/>
      <c r="Y15" s="2260"/>
      <c r="Z15" s="2260"/>
      <c r="AA15" s="2260"/>
      <c r="AB15" s="2260"/>
      <c r="AC15" s="2260"/>
      <c r="AD15" s="2260"/>
      <c r="AE15" s="2262">
        <v>9.9</v>
      </c>
      <c r="AF15" s="2262"/>
      <c r="AG15" s="2262"/>
      <c r="AH15" s="2262"/>
      <c r="AI15" s="2262"/>
      <c r="AJ15" s="2262"/>
      <c r="AK15" s="2262"/>
      <c r="AL15" s="2262"/>
      <c r="AM15" s="2262"/>
      <c r="AN15" s="2262"/>
      <c r="AO15" s="2262"/>
      <c r="AP15" s="2262"/>
      <c r="AQ15" s="2262"/>
      <c r="AR15" s="2262"/>
      <c r="AS15" s="2262"/>
      <c r="AT15" s="2262"/>
      <c r="AU15" s="2262"/>
      <c r="AV15" s="2262"/>
      <c r="AW15" s="2262"/>
      <c r="AX15" s="2262"/>
      <c r="AY15" s="2262"/>
      <c r="AZ15" s="2262"/>
      <c r="BC15" s="902"/>
      <c r="BE15" s="2214" t="s">
        <v>1089</v>
      </c>
      <c r="BF15" s="2214"/>
      <c r="BG15" s="2214"/>
      <c r="BH15" s="2214"/>
      <c r="BI15" s="2214"/>
      <c r="BJ15" s="2214"/>
      <c r="BK15" s="2214"/>
      <c r="BL15" s="2261">
        <v>0</v>
      </c>
      <c r="BM15" s="2261"/>
      <c r="BN15" s="2261"/>
      <c r="BO15" s="2261"/>
      <c r="BP15" s="2261"/>
      <c r="BQ15" s="2261"/>
      <c r="BR15" s="2261"/>
      <c r="CH15" s="903"/>
    </row>
    <row r="16" spans="1:86" ht="20.399999999999999" customHeight="1">
      <c r="A16" s="2260" t="s">
        <v>1090</v>
      </c>
      <c r="B16" s="2260"/>
      <c r="C16" s="2260"/>
      <c r="D16" s="2260"/>
      <c r="E16" s="2260"/>
      <c r="F16" s="2260"/>
      <c r="G16" s="2260"/>
      <c r="H16" s="2260"/>
      <c r="I16" s="2260"/>
      <c r="J16" s="2260"/>
      <c r="K16" s="2260"/>
      <c r="L16" s="2260"/>
      <c r="M16" s="2260"/>
      <c r="N16" s="2260"/>
      <c r="O16" s="2260"/>
      <c r="P16" s="2260"/>
      <c r="Q16" s="2260"/>
      <c r="R16" s="2260"/>
      <c r="S16" s="2260"/>
      <c r="T16" s="2260"/>
      <c r="U16" s="2260"/>
      <c r="V16" s="2260"/>
      <c r="W16" s="2260"/>
      <c r="X16" s="2260"/>
      <c r="Y16" s="2260"/>
      <c r="Z16" s="2260"/>
      <c r="AA16" s="2260"/>
      <c r="AB16" s="2260"/>
      <c r="AC16" s="2260"/>
      <c r="AD16" s="2260"/>
      <c r="AE16" s="2255" t="s">
        <v>1091</v>
      </c>
      <c r="AF16" s="2255"/>
      <c r="AG16" s="2255"/>
      <c r="AH16" s="2255"/>
      <c r="AI16" s="2255"/>
      <c r="AJ16" s="2255"/>
      <c r="AK16" s="2255"/>
      <c r="AL16" s="2255"/>
      <c r="AM16" s="2255"/>
      <c r="AN16" s="2255"/>
      <c r="AO16" s="2255"/>
      <c r="AP16" s="2255"/>
      <c r="AQ16" s="2255"/>
      <c r="AR16" s="2255"/>
      <c r="AS16" s="2255"/>
      <c r="AT16" s="2255"/>
      <c r="AU16" s="2255"/>
      <c r="AV16" s="2255"/>
      <c r="AW16" s="2255"/>
      <c r="AX16" s="2255"/>
      <c r="AY16" s="2255"/>
      <c r="AZ16" s="2255"/>
      <c r="BC16" s="902"/>
      <c r="BE16" s="2214" t="s">
        <v>1092</v>
      </c>
      <c r="BF16" s="2214"/>
      <c r="BG16" s="2214"/>
      <c r="BH16" s="2214"/>
      <c r="BI16" s="2214"/>
      <c r="BJ16" s="2214"/>
      <c r="BK16" s="2214"/>
      <c r="BL16" s="2261">
        <v>0</v>
      </c>
      <c r="BM16" s="2261"/>
      <c r="BN16" s="2261"/>
      <c r="BO16" s="2261"/>
      <c r="BP16" s="2261"/>
      <c r="BQ16" s="2261"/>
      <c r="BR16" s="2261"/>
      <c r="CH16" s="903"/>
    </row>
    <row r="17" spans="1:1070" ht="20.399999999999999" customHeight="1">
      <c r="A17" s="2260" t="s">
        <v>1093</v>
      </c>
      <c r="B17" s="2260"/>
      <c r="C17" s="2260"/>
      <c r="D17" s="2260"/>
      <c r="E17" s="2260"/>
      <c r="F17" s="2260"/>
      <c r="G17" s="2260"/>
      <c r="H17" s="2260"/>
      <c r="I17" s="2260"/>
      <c r="J17" s="2260"/>
      <c r="K17" s="2260"/>
      <c r="L17" s="2260"/>
      <c r="M17" s="2260"/>
      <c r="N17" s="2260"/>
      <c r="O17" s="2260"/>
      <c r="P17" s="2260"/>
      <c r="Q17" s="2260"/>
      <c r="R17" s="2260"/>
      <c r="S17" s="2260"/>
      <c r="T17" s="2260"/>
      <c r="U17" s="2260"/>
      <c r="V17" s="2260"/>
      <c r="W17" s="2260"/>
      <c r="X17" s="2260"/>
      <c r="Y17" s="2260"/>
      <c r="Z17" s="2260"/>
      <c r="AA17" s="2260"/>
      <c r="AB17" s="2260"/>
      <c r="AC17" s="2260"/>
      <c r="AD17" s="2260"/>
      <c r="AE17" s="2255" t="s">
        <v>1091</v>
      </c>
      <c r="AF17" s="2255"/>
      <c r="AG17" s="2255"/>
      <c r="AH17" s="2255"/>
      <c r="AI17" s="2255"/>
      <c r="AJ17" s="2255"/>
      <c r="AK17" s="2255"/>
      <c r="AL17" s="2255"/>
      <c r="AM17" s="2255"/>
      <c r="AN17" s="2255"/>
      <c r="AO17" s="2255"/>
      <c r="AP17" s="2255"/>
      <c r="AQ17" s="2255"/>
      <c r="AR17" s="2255"/>
      <c r="AS17" s="2255"/>
      <c r="AT17" s="2255"/>
      <c r="AU17" s="2255"/>
      <c r="AV17" s="2255"/>
      <c r="AW17" s="2255"/>
      <c r="AX17" s="2255"/>
      <c r="AY17" s="2255"/>
      <c r="AZ17" s="2255"/>
      <c r="BC17" s="902"/>
      <c r="BE17" s="639" t="s">
        <v>1094</v>
      </c>
      <c r="CH17" s="903"/>
    </row>
    <row r="18" spans="1:1070" ht="20.399999999999999" customHeight="1">
      <c r="A18" s="2260" t="s">
        <v>1095</v>
      </c>
      <c r="B18" s="2260"/>
      <c r="C18" s="2260"/>
      <c r="D18" s="2260"/>
      <c r="E18" s="2260"/>
      <c r="F18" s="2260"/>
      <c r="G18" s="2260"/>
      <c r="H18" s="2260"/>
      <c r="I18" s="2260"/>
      <c r="J18" s="2260"/>
      <c r="K18" s="2260"/>
      <c r="L18" s="2260"/>
      <c r="M18" s="2260"/>
      <c r="N18" s="2260"/>
      <c r="O18" s="2260"/>
      <c r="P18" s="2260"/>
      <c r="Q18" s="2260"/>
      <c r="R18" s="2260"/>
      <c r="S18" s="2260"/>
      <c r="T18" s="2260"/>
      <c r="U18" s="2260"/>
      <c r="V18" s="2260"/>
      <c r="W18" s="2260"/>
      <c r="X18" s="2260"/>
      <c r="Y18" s="2260"/>
      <c r="Z18" s="2260"/>
      <c r="AA18" s="2260"/>
      <c r="AB18" s="2260"/>
      <c r="AC18" s="2260"/>
      <c r="AD18" s="2260"/>
      <c r="AE18" s="2255" t="s">
        <v>1091</v>
      </c>
      <c r="AF18" s="2255"/>
      <c r="AG18" s="2255"/>
      <c r="AH18" s="2255"/>
      <c r="AI18" s="2255"/>
      <c r="AJ18" s="2255"/>
      <c r="AK18" s="2255"/>
      <c r="AL18" s="2255"/>
      <c r="AM18" s="2255"/>
      <c r="AN18" s="2255"/>
      <c r="AO18" s="2255"/>
      <c r="AP18" s="2255"/>
      <c r="AQ18" s="2255"/>
      <c r="AR18" s="2255"/>
      <c r="AS18" s="2255"/>
      <c r="AT18" s="2255"/>
      <c r="AU18" s="2255"/>
      <c r="AV18" s="2255"/>
      <c r="AW18" s="2255"/>
      <c r="AX18" s="2255"/>
      <c r="AY18" s="2255"/>
      <c r="AZ18" s="2255"/>
      <c r="BC18" s="902"/>
      <c r="BE18" s="2214" t="s">
        <v>1096</v>
      </c>
      <c r="BF18" s="2214"/>
      <c r="BG18" s="2214"/>
      <c r="BH18" s="2214"/>
      <c r="BI18" s="2214"/>
      <c r="BJ18" s="2214"/>
      <c r="BK18" s="2214"/>
      <c r="BL18" s="2261">
        <v>2</v>
      </c>
      <c r="BM18" s="2261"/>
      <c r="BN18" s="2261"/>
      <c r="BO18" s="2261"/>
      <c r="BP18" s="2261"/>
      <c r="BQ18" s="2261"/>
      <c r="BR18" s="2261"/>
      <c r="BS18" s="2214" t="s">
        <v>1097</v>
      </c>
      <c r="BT18" s="2214"/>
      <c r="BU18" s="2214"/>
      <c r="BV18" s="2214"/>
      <c r="BW18" s="2214"/>
      <c r="BX18" s="2214"/>
      <c r="BY18" s="2214"/>
      <c r="BZ18" s="2261">
        <v>0</v>
      </c>
      <c r="CA18" s="2261"/>
      <c r="CB18" s="2261"/>
      <c r="CC18" s="2261"/>
      <c r="CD18" s="2261"/>
      <c r="CE18" s="2261"/>
      <c r="CF18" s="2261"/>
      <c r="CH18" s="903"/>
    </row>
    <row r="19" spans="1:1070" ht="20.399999999999999" customHeight="1" thickBot="1">
      <c r="BC19" s="904"/>
      <c r="BD19" s="905"/>
      <c r="BE19" s="905"/>
      <c r="BF19" s="905"/>
      <c r="BG19" s="905"/>
      <c r="BH19" s="905"/>
      <c r="BI19" s="905"/>
      <c r="BJ19" s="905"/>
      <c r="BK19" s="905"/>
      <c r="BL19" s="905"/>
      <c r="BM19" s="905"/>
      <c r="BN19" s="905"/>
      <c r="BO19" s="905"/>
      <c r="BP19" s="905"/>
      <c r="BQ19" s="905"/>
      <c r="BR19" s="905"/>
      <c r="BS19" s="905"/>
      <c r="BT19" s="905"/>
      <c r="BU19" s="905"/>
      <c r="BV19" s="905"/>
      <c r="BW19" s="905"/>
      <c r="BX19" s="905"/>
      <c r="BY19" s="905"/>
      <c r="BZ19" s="905"/>
      <c r="CA19" s="905"/>
      <c r="CB19" s="905"/>
      <c r="CC19" s="905"/>
      <c r="CD19" s="905"/>
      <c r="CE19" s="905"/>
      <c r="CF19" s="905"/>
      <c r="CG19" s="905"/>
      <c r="CH19" s="906"/>
    </row>
    <row r="20" spans="1:1070" ht="20.399999999999999" hidden="1" customHeight="1">
      <c r="AS20" s="679">
        <v>0.25</v>
      </c>
      <c r="AT20" s="679">
        <v>0.26041666666666702</v>
      </c>
      <c r="AU20" s="679">
        <v>0.27083333333333298</v>
      </c>
      <c r="AV20" s="679">
        <v>0.28125</v>
      </c>
      <c r="AW20" s="679">
        <v>0.29166666666666702</v>
      </c>
      <c r="AX20" s="679">
        <v>0.30208333333333298</v>
      </c>
      <c r="AY20" s="679">
        <v>0.3125</v>
      </c>
      <c r="AZ20" s="679">
        <v>0.32291666666666702</v>
      </c>
      <c r="BA20" s="679">
        <v>0.33333333333333298</v>
      </c>
      <c r="BB20" s="679">
        <v>0.34375</v>
      </c>
      <c r="BC20" s="679">
        <v>0.35416666666666702</v>
      </c>
      <c r="BD20" s="679">
        <v>0.36458333333333298</v>
      </c>
      <c r="BE20" s="679">
        <v>0.375</v>
      </c>
      <c r="BF20" s="679">
        <v>0.38541666666666702</v>
      </c>
      <c r="BG20" s="679">
        <v>0.39583333333333298</v>
      </c>
      <c r="BH20" s="679">
        <v>0.40625</v>
      </c>
      <c r="BI20" s="679">
        <v>0.41666666666666702</v>
      </c>
      <c r="BJ20" s="679">
        <v>0.42708333333333298</v>
      </c>
      <c r="BK20" s="679">
        <v>0.4375</v>
      </c>
      <c r="BL20" s="679">
        <v>0.44791666666666702</v>
      </c>
      <c r="BM20" s="679">
        <v>0.45833333333333298</v>
      </c>
      <c r="BN20" s="679">
        <v>0.46875</v>
      </c>
      <c r="BO20" s="679">
        <v>0.47916666666666702</v>
      </c>
      <c r="BP20" s="679">
        <v>0.48958333333333298</v>
      </c>
      <c r="BQ20" s="679">
        <v>0.5</v>
      </c>
      <c r="BR20" s="679">
        <v>0.51041666666666696</v>
      </c>
      <c r="BS20" s="679">
        <v>0.52083333333333304</v>
      </c>
      <c r="BT20" s="679">
        <v>0.53125</v>
      </c>
      <c r="BU20" s="679">
        <v>0.54166666666666696</v>
      </c>
      <c r="BV20" s="679">
        <v>0.55208333333333304</v>
      </c>
      <c r="BW20" s="679">
        <v>0.5625</v>
      </c>
      <c r="BX20" s="679">
        <v>0.57291666666666696</v>
      </c>
      <c r="BY20" s="679">
        <v>0.58333333333333304</v>
      </c>
      <c r="BZ20" s="679">
        <v>0.59375</v>
      </c>
      <c r="CA20" s="679">
        <v>0.60416666666666696</v>
      </c>
      <c r="CB20" s="679">
        <v>0.61458333333333304</v>
      </c>
      <c r="CC20" s="679">
        <v>0.625</v>
      </c>
      <c r="CD20" s="679">
        <v>0.63541666666666696</v>
      </c>
      <c r="CE20" s="679">
        <v>0.64583333333333304</v>
      </c>
      <c r="CF20" s="679">
        <v>0.65625</v>
      </c>
      <c r="CG20" s="679">
        <v>0.66666666666666696</v>
      </c>
      <c r="CH20" s="679">
        <v>0.67708333333333304</v>
      </c>
      <c r="CI20" s="679">
        <v>0.6875</v>
      </c>
      <c r="CJ20" s="679">
        <v>0.69791666666666696</v>
      </c>
      <c r="CK20" s="679">
        <v>0.70833333333333304</v>
      </c>
      <c r="CL20" s="679">
        <v>0.71875</v>
      </c>
      <c r="CM20" s="679">
        <v>0.72916666666666696</v>
      </c>
      <c r="CN20" s="679">
        <v>0.73958333333333304</v>
      </c>
      <c r="CO20" s="679">
        <v>0.75</v>
      </c>
      <c r="CP20" s="679">
        <v>0.76041666666666696</v>
      </c>
      <c r="CQ20" s="679">
        <v>0.77083333333333304</v>
      </c>
      <c r="CR20" s="679">
        <v>0.78125</v>
      </c>
      <c r="CS20" s="679">
        <v>0.79166666666666696</v>
      </c>
      <c r="CT20" s="679">
        <v>0.80208333333333304</v>
      </c>
      <c r="CU20" s="679">
        <v>0.8125</v>
      </c>
      <c r="CV20" s="679">
        <v>0.82291666666666696</v>
      </c>
      <c r="CW20" s="679">
        <v>0.83333333333333304</v>
      </c>
      <c r="CX20" s="679">
        <v>0.84375</v>
      </c>
      <c r="CY20" s="679">
        <v>0.85416666666666696</v>
      </c>
      <c r="CZ20" s="679">
        <v>0.86458333333333304</v>
      </c>
      <c r="DA20" s="679">
        <v>0.875</v>
      </c>
      <c r="DB20" s="679">
        <v>0.88541666666666696</v>
      </c>
      <c r="DC20" s="679">
        <v>0.89583333333333304</v>
      </c>
      <c r="DD20" s="679">
        <v>0.90625</v>
      </c>
      <c r="DF20" s="679">
        <v>0.25</v>
      </c>
      <c r="DG20" s="911">
        <v>0.25069444444444444</v>
      </c>
      <c r="DH20" s="679">
        <v>0.25138888888888899</v>
      </c>
      <c r="DI20" s="911">
        <v>0.25208333333333299</v>
      </c>
      <c r="DJ20" s="679">
        <v>0.25277777777777799</v>
      </c>
      <c r="DK20" s="911">
        <v>0.25347222222222199</v>
      </c>
      <c r="DL20" s="679">
        <v>0.25416666666666698</v>
      </c>
      <c r="DM20" s="911">
        <v>0.25486111111111098</v>
      </c>
      <c r="DN20" s="679">
        <v>0.25555555555555598</v>
      </c>
      <c r="DO20" s="911">
        <v>0.25624999999999998</v>
      </c>
      <c r="DP20" s="679">
        <v>0.25694444444444398</v>
      </c>
      <c r="DQ20" s="911">
        <v>0.25763888888888897</v>
      </c>
      <c r="DR20" s="679">
        <v>0.25833333333333303</v>
      </c>
      <c r="DS20" s="911">
        <v>0.25902777777777802</v>
      </c>
      <c r="DT20" s="679">
        <v>0.25972222222222202</v>
      </c>
      <c r="DU20" s="911">
        <v>0.26041666666666702</v>
      </c>
      <c r="DV20" s="679">
        <v>0.26111111111111102</v>
      </c>
      <c r="DW20" s="911">
        <v>0.26180555555555601</v>
      </c>
      <c r="DX20" s="679">
        <v>0.26250000000000001</v>
      </c>
      <c r="DY20" s="911">
        <v>0.26319444444444401</v>
      </c>
      <c r="DZ20" s="679">
        <v>0.26388888888888901</v>
      </c>
      <c r="EA20" s="911">
        <v>0.264583333333333</v>
      </c>
      <c r="EB20" s="679">
        <v>0.265277777777778</v>
      </c>
      <c r="EC20" s="911">
        <v>0.265972222222222</v>
      </c>
      <c r="ED20" s="679">
        <v>0.266666666666667</v>
      </c>
      <c r="EE20" s="911">
        <v>0.26736111111111099</v>
      </c>
      <c r="EF20" s="679">
        <v>0.26805555555555499</v>
      </c>
      <c r="EG20" s="911">
        <v>0.26874999999999999</v>
      </c>
      <c r="EH20" s="679">
        <v>0.26944444444444399</v>
      </c>
      <c r="EI20" s="911">
        <v>0.27013888888888898</v>
      </c>
      <c r="EJ20" s="679">
        <v>0.27083333333333298</v>
      </c>
      <c r="EK20" s="911">
        <v>0.27152777777777798</v>
      </c>
      <c r="EL20" s="679">
        <v>0.27222222222222198</v>
      </c>
      <c r="EM20" s="911">
        <v>0.27291666666666697</v>
      </c>
      <c r="EN20" s="679">
        <v>0.27361111111111103</v>
      </c>
      <c r="EO20" s="911">
        <v>0.27430555555555602</v>
      </c>
      <c r="EP20" s="679">
        <v>0.27500000000000002</v>
      </c>
      <c r="EQ20" s="911">
        <v>0.27569444444444402</v>
      </c>
      <c r="ER20" s="679">
        <v>0.27638888888888902</v>
      </c>
      <c r="ES20" s="911">
        <v>0.27708333333333302</v>
      </c>
      <c r="ET20" s="679">
        <v>0.27777777777777801</v>
      </c>
      <c r="EU20" s="911">
        <v>0.27847222222222201</v>
      </c>
      <c r="EV20" s="679">
        <v>0.27916666666666701</v>
      </c>
      <c r="EW20" s="911">
        <v>0.27986111111111101</v>
      </c>
      <c r="EX20" s="679">
        <v>0.280555555555555</v>
      </c>
      <c r="EY20" s="911">
        <v>0.28125</v>
      </c>
      <c r="EZ20" s="679">
        <v>0.281944444444444</v>
      </c>
      <c r="FA20" s="911">
        <v>0.28263888888888899</v>
      </c>
      <c r="FB20" s="679">
        <v>0.28333333333333299</v>
      </c>
      <c r="FC20" s="911">
        <v>0.28402777777777799</v>
      </c>
      <c r="FD20" s="679">
        <v>0.28472222222222199</v>
      </c>
      <c r="FE20" s="911">
        <v>0.28541666666666599</v>
      </c>
      <c r="FF20" s="679">
        <v>0.28611111111111098</v>
      </c>
      <c r="FG20" s="911">
        <v>0.28680555555555498</v>
      </c>
      <c r="FH20" s="679">
        <v>0.28749999999999998</v>
      </c>
      <c r="FI20" s="911">
        <v>0.28819444444444398</v>
      </c>
      <c r="FJ20" s="679">
        <v>0.28888888888888897</v>
      </c>
      <c r="FK20" s="911">
        <v>0.28958333333333303</v>
      </c>
      <c r="FL20" s="679">
        <v>0.29027777777777802</v>
      </c>
      <c r="FM20" s="911">
        <v>0.29097222222222202</v>
      </c>
      <c r="FN20" s="679">
        <v>0.29166666666666702</v>
      </c>
      <c r="FO20" s="911">
        <v>0.29236111111111102</v>
      </c>
      <c r="FP20" s="679">
        <v>0.29305555555555501</v>
      </c>
      <c r="FQ20" s="911">
        <v>0.29375000000000001</v>
      </c>
      <c r="FR20" s="679">
        <v>0.29444444444444401</v>
      </c>
      <c r="FS20" s="911">
        <v>0.29513888888888901</v>
      </c>
      <c r="FT20" s="679">
        <v>0.295833333333333</v>
      </c>
      <c r="FU20" s="911">
        <v>0.296527777777778</v>
      </c>
      <c r="FV20" s="679">
        <v>0.297222222222222</v>
      </c>
      <c r="FW20" s="911">
        <v>0.297916666666666</v>
      </c>
      <c r="FX20" s="679">
        <v>0.29861111111111099</v>
      </c>
      <c r="FY20" s="911">
        <v>0.29930555555555499</v>
      </c>
      <c r="FZ20" s="679">
        <v>0.3</v>
      </c>
      <c r="GA20" s="911">
        <v>0.30069444444444399</v>
      </c>
      <c r="GB20" s="679">
        <v>0.30138888888888898</v>
      </c>
      <c r="GC20" s="911">
        <v>0.30208333333333298</v>
      </c>
      <c r="GD20" s="679">
        <v>0.30277777777777798</v>
      </c>
      <c r="GE20" s="911">
        <v>0.30347222222222198</v>
      </c>
      <c r="GF20" s="679">
        <v>0.30416666666666597</v>
      </c>
      <c r="GG20" s="911">
        <v>0.30486111111111103</v>
      </c>
      <c r="GH20" s="679">
        <v>0.30555555555555503</v>
      </c>
      <c r="GI20" s="911">
        <v>0.30625000000000002</v>
      </c>
      <c r="GJ20" s="679">
        <v>0.30694444444444402</v>
      </c>
      <c r="GK20" s="911">
        <v>0.30763888888888902</v>
      </c>
      <c r="GL20" s="679">
        <v>0.30833333333333302</v>
      </c>
      <c r="GM20" s="911">
        <v>0.30902777777777801</v>
      </c>
      <c r="GN20" s="679">
        <v>0.30972222222222201</v>
      </c>
      <c r="GO20" s="911">
        <v>0.31041666666666701</v>
      </c>
      <c r="GP20" s="679">
        <v>0.31111111111111101</v>
      </c>
      <c r="GQ20" s="911">
        <v>0.311805555555555</v>
      </c>
      <c r="GR20" s="679">
        <v>0.3125</v>
      </c>
      <c r="GS20" s="911">
        <v>0.313194444444444</v>
      </c>
      <c r="GT20" s="679">
        <v>0.31388888888888899</v>
      </c>
      <c r="GU20" s="911">
        <v>0.31458333333333299</v>
      </c>
      <c r="GV20" s="679">
        <v>0.31527777777777699</v>
      </c>
      <c r="GW20" s="911">
        <v>0.31597222222222199</v>
      </c>
      <c r="GX20" s="679">
        <v>0.31666666666666599</v>
      </c>
      <c r="GY20" s="911">
        <v>0.31736111111111098</v>
      </c>
      <c r="GZ20" s="679">
        <v>0.31805555555555498</v>
      </c>
      <c r="HA20" s="911">
        <v>0.31874999999999998</v>
      </c>
      <c r="HB20" s="679">
        <v>0.31944444444444398</v>
      </c>
      <c r="HC20" s="911">
        <v>0.32013888888888897</v>
      </c>
      <c r="HD20" s="679">
        <v>0.32083333333333303</v>
      </c>
      <c r="HE20" s="911">
        <v>0.32152777777777802</v>
      </c>
      <c r="HF20" s="679">
        <v>0.32222222222222202</v>
      </c>
      <c r="HG20" s="911">
        <v>0.32291666666666602</v>
      </c>
      <c r="HH20" s="679">
        <v>0.32361111111111102</v>
      </c>
      <c r="HI20" s="911">
        <v>0.32430555555555501</v>
      </c>
      <c r="HJ20" s="679">
        <v>0.32500000000000001</v>
      </c>
      <c r="HK20" s="911">
        <v>0.32569444444444401</v>
      </c>
      <c r="HL20" s="679">
        <v>0.32638888888888901</v>
      </c>
      <c r="HM20" s="911">
        <v>0.327083333333333</v>
      </c>
      <c r="HN20" s="679">
        <v>0.327777777777778</v>
      </c>
      <c r="HO20" s="911">
        <v>0.328472222222222</v>
      </c>
      <c r="HP20" s="679">
        <v>0.329166666666666</v>
      </c>
      <c r="HQ20" s="911">
        <v>0.32986111111111099</v>
      </c>
      <c r="HR20" s="679">
        <v>0.33055555555555499</v>
      </c>
      <c r="HS20" s="911">
        <v>0.33124999999999999</v>
      </c>
      <c r="HT20" s="679">
        <v>0.33194444444444399</v>
      </c>
      <c r="HU20" s="911">
        <v>0.33263888888888898</v>
      </c>
      <c r="HV20" s="679">
        <v>0.33333333333333298</v>
      </c>
      <c r="HW20" s="911">
        <v>0.33402777777777698</v>
      </c>
      <c r="HX20" s="679">
        <v>0.33472222222222198</v>
      </c>
      <c r="HY20" s="911">
        <v>0.33541666666666597</v>
      </c>
      <c r="HZ20" s="679">
        <v>0.33611111111111103</v>
      </c>
      <c r="IA20" s="911">
        <v>0.33680555555555503</v>
      </c>
      <c r="IB20" s="679">
        <v>0.33750000000000002</v>
      </c>
      <c r="IC20" s="911">
        <v>0.33819444444444402</v>
      </c>
      <c r="ID20" s="679">
        <v>0.33888888888888902</v>
      </c>
      <c r="IE20" s="911">
        <v>0.33958333333333302</v>
      </c>
      <c r="IF20" s="679">
        <v>0.34027777777777801</v>
      </c>
      <c r="IG20" s="911">
        <v>0.34097222222222201</v>
      </c>
      <c r="IH20" s="679">
        <v>0.34166666666666601</v>
      </c>
      <c r="II20" s="911">
        <v>0.34236111111111101</v>
      </c>
      <c r="IJ20" s="679">
        <v>0.343055555555555</v>
      </c>
      <c r="IK20" s="911">
        <v>0.34375</v>
      </c>
      <c r="IL20" s="679">
        <v>0.344444444444444</v>
      </c>
      <c r="IM20" s="911">
        <v>0.34513888888888899</v>
      </c>
      <c r="IN20" s="679">
        <v>0.34583333333333299</v>
      </c>
      <c r="IO20" s="911">
        <v>0.34652777777777699</v>
      </c>
      <c r="IP20" s="679">
        <v>0.34722222222222199</v>
      </c>
      <c r="IQ20" s="911">
        <v>0.34791666666666599</v>
      </c>
      <c r="IR20" s="679">
        <v>0.34861111111111098</v>
      </c>
      <c r="IS20" s="911">
        <v>0.34930555555555498</v>
      </c>
      <c r="IT20" s="679">
        <v>0.35</v>
      </c>
      <c r="IU20" s="911">
        <v>0.35069444444444398</v>
      </c>
      <c r="IV20" s="679">
        <v>0.35138888888888897</v>
      </c>
      <c r="IW20" s="911">
        <v>0.35208333333333303</v>
      </c>
      <c r="IX20" s="679">
        <v>0.35277777777777702</v>
      </c>
      <c r="IY20" s="911">
        <v>0.35347222222222202</v>
      </c>
      <c r="IZ20" s="679">
        <v>0.35416666666666602</v>
      </c>
      <c r="JA20" s="911">
        <v>0.35486111111111102</v>
      </c>
      <c r="JB20" s="679">
        <v>0.35555555555555501</v>
      </c>
      <c r="JC20" s="911">
        <v>0.35625000000000001</v>
      </c>
      <c r="JD20" s="679">
        <v>0.35694444444444401</v>
      </c>
      <c r="JE20" s="911">
        <v>0.35763888888888901</v>
      </c>
      <c r="JF20" s="679">
        <v>0.358333333333333</v>
      </c>
      <c r="JG20" s="911">
        <v>0.359027777777777</v>
      </c>
      <c r="JH20" s="679">
        <v>0.359722222222222</v>
      </c>
      <c r="JI20" s="911">
        <v>0.360416666666666</v>
      </c>
      <c r="JJ20" s="679">
        <v>0.36111111111111099</v>
      </c>
      <c r="JK20" s="911">
        <v>0.36180555555555499</v>
      </c>
      <c r="JL20" s="679">
        <v>0.36249999999999999</v>
      </c>
      <c r="JM20" s="911">
        <v>0.36319444444444399</v>
      </c>
      <c r="JN20" s="679">
        <v>0.36388888888888798</v>
      </c>
      <c r="JO20" s="911">
        <v>0.36458333333333298</v>
      </c>
      <c r="JP20" s="679">
        <v>0.36527777777777698</v>
      </c>
      <c r="JQ20" s="911">
        <v>0.36597222222222198</v>
      </c>
      <c r="JR20" s="679">
        <v>0.36666666666666597</v>
      </c>
      <c r="JS20" s="911">
        <v>0.36736111111111103</v>
      </c>
      <c r="JT20" s="679">
        <v>0.36805555555555503</v>
      </c>
      <c r="JU20" s="911">
        <v>0.36875000000000002</v>
      </c>
      <c r="JV20" s="679">
        <v>0.36944444444444402</v>
      </c>
      <c r="JW20" s="911">
        <v>0.37013888888888802</v>
      </c>
      <c r="JX20" s="679">
        <v>0.37083333333333302</v>
      </c>
      <c r="JY20" s="911">
        <v>0.37152777777777701</v>
      </c>
      <c r="JZ20" s="679">
        <v>0.37222222222222201</v>
      </c>
      <c r="KA20" s="911">
        <v>0.37291666666666601</v>
      </c>
      <c r="KB20" s="679">
        <v>0.37361111111111101</v>
      </c>
      <c r="KC20" s="911">
        <v>0.374305555555555</v>
      </c>
      <c r="KD20" s="679">
        <v>0.375</v>
      </c>
      <c r="KE20" s="911">
        <v>0.375694444444444</v>
      </c>
      <c r="KF20" s="679">
        <v>0.376388888888888</v>
      </c>
      <c r="KG20" s="911">
        <v>0.37708333333333299</v>
      </c>
      <c r="KH20" s="679">
        <v>0.37777777777777699</v>
      </c>
      <c r="KI20" s="911">
        <v>0.37847222222222199</v>
      </c>
      <c r="KJ20" s="679">
        <v>0.37916666666666599</v>
      </c>
      <c r="KK20" s="911">
        <v>0.37986111111111098</v>
      </c>
      <c r="KL20" s="679">
        <v>0.38055555555555498</v>
      </c>
      <c r="KM20" s="911">
        <v>0.38124999999999998</v>
      </c>
      <c r="KN20" s="679">
        <v>0.38194444444444398</v>
      </c>
      <c r="KO20" s="911">
        <v>0.38263888888888797</v>
      </c>
      <c r="KP20" s="679">
        <v>0.38333333333333303</v>
      </c>
      <c r="KQ20" s="911">
        <v>0.38402777777777702</v>
      </c>
      <c r="KR20" s="679">
        <v>0.38472222222222202</v>
      </c>
      <c r="KS20" s="911">
        <v>0.38541666666666602</v>
      </c>
      <c r="KT20" s="679">
        <v>0.38611111111111102</v>
      </c>
      <c r="KU20" s="911">
        <v>0.38680555555555501</v>
      </c>
      <c r="KV20" s="679">
        <v>0.38750000000000001</v>
      </c>
      <c r="KW20" s="911">
        <v>0.38819444444444401</v>
      </c>
      <c r="KX20" s="679">
        <v>0.38888888888888801</v>
      </c>
      <c r="KY20" s="911">
        <v>0.389583333333333</v>
      </c>
      <c r="KZ20" s="679">
        <v>0.390277777777777</v>
      </c>
      <c r="LA20" s="911">
        <v>0.390972222222222</v>
      </c>
      <c r="LB20" s="679">
        <v>0.391666666666666</v>
      </c>
      <c r="LC20" s="911">
        <v>0.39236111111111099</v>
      </c>
      <c r="LD20" s="679">
        <v>0.39305555555555499</v>
      </c>
      <c r="LE20" s="911">
        <v>0.39374999999999899</v>
      </c>
      <c r="LF20" s="679">
        <v>0.39444444444444399</v>
      </c>
      <c r="LG20" s="911">
        <v>0.39513888888888798</v>
      </c>
      <c r="LH20" s="679">
        <v>0.39583333333333298</v>
      </c>
      <c r="LI20" s="911">
        <v>0.39652777777777698</v>
      </c>
      <c r="LJ20" s="679">
        <v>0.39722222222222198</v>
      </c>
      <c r="LK20" s="911">
        <v>0.39791666666666597</v>
      </c>
      <c r="LL20" s="679">
        <v>0.39861111111111103</v>
      </c>
      <c r="LM20" s="911">
        <v>0.39930555555555503</v>
      </c>
      <c r="LN20" s="679">
        <v>0.39999999999999902</v>
      </c>
      <c r="LO20" s="911">
        <v>0.40069444444444402</v>
      </c>
      <c r="LP20" s="679">
        <v>0.40138888888888802</v>
      </c>
      <c r="LQ20" s="911">
        <v>0.40208333333333302</v>
      </c>
      <c r="LR20" s="679">
        <v>0.40277777777777701</v>
      </c>
      <c r="LS20" s="911">
        <v>0.40347222222222201</v>
      </c>
      <c r="LT20" s="679">
        <v>0.40416666666666601</v>
      </c>
      <c r="LU20" s="911">
        <v>0.40486111111111101</v>
      </c>
      <c r="LV20" s="679">
        <v>0.405555555555555</v>
      </c>
      <c r="LW20" s="911">
        <v>0.406249999999999</v>
      </c>
      <c r="LX20" s="679">
        <v>0.406944444444444</v>
      </c>
      <c r="LY20" s="911">
        <v>0.407638888888888</v>
      </c>
      <c r="LZ20" s="679">
        <v>0.40833333333333299</v>
      </c>
      <c r="MA20" s="911">
        <v>0.40902777777777699</v>
      </c>
      <c r="MB20" s="679">
        <v>0.40972222222222199</v>
      </c>
      <c r="MC20" s="911">
        <v>0.41041666666666599</v>
      </c>
      <c r="MD20" s="679">
        <v>0.41111111111111098</v>
      </c>
      <c r="ME20" s="911">
        <v>0.41180555555555498</v>
      </c>
      <c r="MF20" s="679">
        <v>0.41249999999999898</v>
      </c>
      <c r="MG20" s="911">
        <v>0.41319444444444398</v>
      </c>
      <c r="MH20" s="679">
        <v>0.41388888888888797</v>
      </c>
      <c r="MI20" s="911">
        <v>0.41458333333333303</v>
      </c>
      <c r="MJ20" s="679">
        <v>0.41527777777777702</v>
      </c>
      <c r="MK20" s="911">
        <v>0.41597222222222202</v>
      </c>
      <c r="ML20" s="679">
        <v>0.41666666666666602</v>
      </c>
      <c r="MM20" s="911">
        <v>0.41736111111111102</v>
      </c>
      <c r="MN20" s="679">
        <v>0.41805555555555501</v>
      </c>
      <c r="MO20" s="911">
        <v>0.41874999999999901</v>
      </c>
      <c r="MP20" s="679">
        <v>0.41944444444444401</v>
      </c>
      <c r="MQ20" s="911">
        <v>0.42013888888888801</v>
      </c>
      <c r="MR20" s="679">
        <v>0.420833333333333</v>
      </c>
      <c r="MS20" s="911">
        <v>0.421527777777777</v>
      </c>
      <c r="MT20" s="679">
        <v>0.422222222222222</v>
      </c>
      <c r="MU20" s="911">
        <v>0.422916666666666</v>
      </c>
      <c r="MV20" s="679">
        <v>0.42361111111110999</v>
      </c>
      <c r="MW20" s="911">
        <v>0.42430555555555499</v>
      </c>
      <c r="MX20" s="679">
        <v>0.42499999999999899</v>
      </c>
      <c r="MY20" s="911">
        <v>0.42569444444444399</v>
      </c>
      <c r="MZ20" s="679">
        <v>0.42638888888888798</v>
      </c>
      <c r="NA20" s="911">
        <v>0.42708333333333298</v>
      </c>
      <c r="NB20" s="679">
        <v>0.42777777777777698</v>
      </c>
      <c r="NC20" s="911">
        <v>0.42847222222222198</v>
      </c>
      <c r="ND20" s="679">
        <v>0.42916666666666597</v>
      </c>
      <c r="NE20" s="911">
        <v>0.42986111111110997</v>
      </c>
      <c r="NF20" s="679">
        <v>0.43055555555555503</v>
      </c>
      <c r="NG20" s="911">
        <v>0.43124999999999902</v>
      </c>
      <c r="NH20" s="679">
        <v>0.43194444444444402</v>
      </c>
      <c r="NI20" s="911">
        <v>0.43263888888888802</v>
      </c>
      <c r="NJ20" s="679">
        <v>0.43333333333333302</v>
      </c>
      <c r="NK20" s="911">
        <v>0.43402777777777701</v>
      </c>
      <c r="NL20" s="679">
        <v>0.43472222222222201</v>
      </c>
      <c r="NM20" s="911">
        <v>0.43541666666666601</v>
      </c>
      <c r="NN20" s="679">
        <v>0.43611111111111001</v>
      </c>
      <c r="NO20" s="911">
        <v>0.436805555555555</v>
      </c>
      <c r="NP20" s="679">
        <v>0.437499999999999</v>
      </c>
      <c r="NQ20" s="911">
        <v>0.438194444444444</v>
      </c>
      <c r="NR20" s="679">
        <v>0.438888888888888</v>
      </c>
      <c r="NS20" s="911">
        <v>0.43958333333333299</v>
      </c>
      <c r="NT20" s="679">
        <v>0.44027777777777699</v>
      </c>
      <c r="NU20" s="911">
        <v>0.44097222222222199</v>
      </c>
      <c r="NV20" s="679">
        <v>0.44166666666666599</v>
      </c>
      <c r="NW20" s="911">
        <v>0.44236111111110998</v>
      </c>
      <c r="NX20" s="679">
        <v>0.44305555555555498</v>
      </c>
      <c r="NY20" s="911">
        <v>0.44374999999999898</v>
      </c>
      <c r="NZ20" s="679">
        <v>0.44444444444444398</v>
      </c>
      <c r="OA20" s="911">
        <v>0.44513888888888797</v>
      </c>
      <c r="OB20" s="679">
        <v>0.44583333333333303</v>
      </c>
      <c r="OC20" s="911">
        <v>0.44652777777777702</v>
      </c>
      <c r="OD20" s="679">
        <v>0.44722222222222202</v>
      </c>
      <c r="OE20" s="911">
        <v>0.44791666666666602</v>
      </c>
      <c r="OF20" s="679">
        <v>0.44861111111111002</v>
      </c>
      <c r="OG20" s="911">
        <v>0.44930555555555501</v>
      </c>
      <c r="OH20" s="679">
        <v>0.44999999999999901</v>
      </c>
      <c r="OI20" s="911">
        <v>0.45069444444444401</v>
      </c>
      <c r="OJ20" s="679">
        <v>0.45138888888888801</v>
      </c>
      <c r="OK20" s="911">
        <v>0.452083333333333</v>
      </c>
      <c r="OL20" s="679">
        <v>0.452777777777777</v>
      </c>
      <c r="OM20" s="911">
        <v>0.453472222222221</v>
      </c>
      <c r="ON20" s="679">
        <v>0.454166666666666</v>
      </c>
      <c r="OO20" s="911">
        <v>0.45486111111110999</v>
      </c>
      <c r="OP20" s="679">
        <v>0.45555555555555499</v>
      </c>
      <c r="OQ20" s="911">
        <v>0.45624999999999899</v>
      </c>
      <c r="OR20" s="679">
        <v>0.45694444444444399</v>
      </c>
      <c r="OS20" s="911">
        <v>0.45763888888888798</v>
      </c>
      <c r="OT20" s="679">
        <v>0.45833333333333298</v>
      </c>
      <c r="OU20" s="911">
        <v>0.45902777777777698</v>
      </c>
      <c r="OV20" s="679">
        <v>0.45972222222222098</v>
      </c>
      <c r="OW20" s="911">
        <v>0.46041666666666597</v>
      </c>
      <c r="OX20" s="679">
        <v>0.46111111111110997</v>
      </c>
      <c r="OY20" s="911">
        <v>0.46180555555555503</v>
      </c>
      <c r="OZ20" s="679">
        <v>0.46249999999999902</v>
      </c>
      <c r="PA20" s="911">
        <v>0.46319444444444402</v>
      </c>
      <c r="PB20" s="679">
        <v>0.46388888888888802</v>
      </c>
      <c r="PC20" s="911">
        <v>0.46458333333333302</v>
      </c>
      <c r="PD20" s="679">
        <v>0.46527777777777701</v>
      </c>
      <c r="PE20" s="911">
        <v>0.46597222222222101</v>
      </c>
      <c r="PF20" s="679">
        <v>0.46666666666666601</v>
      </c>
      <c r="PG20" s="911">
        <v>0.46736111111111001</v>
      </c>
      <c r="PH20" s="679">
        <v>0.468055555555555</v>
      </c>
      <c r="PI20" s="911">
        <v>0.468749999999999</v>
      </c>
      <c r="PJ20" s="679">
        <v>0.469444444444444</v>
      </c>
      <c r="PK20" s="911">
        <v>0.470138888888888</v>
      </c>
      <c r="PL20" s="679">
        <v>0.47083333333333299</v>
      </c>
      <c r="PM20" s="911">
        <v>0.47152777777777699</v>
      </c>
      <c r="PN20" s="679">
        <v>0.47222222222222099</v>
      </c>
      <c r="PO20" s="911">
        <v>0.47291666666666599</v>
      </c>
      <c r="PP20" s="679">
        <v>0.47361111111110998</v>
      </c>
      <c r="PQ20" s="911">
        <v>0.47430555555555498</v>
      </c>
      <c r="PR20" s="679">
        <v>0.47499999999999898</v>
      </c>
      <c r="PS20" s="911">
        <v>0.47569444444444398</v>
      </c>
      <c r="PT20" s="679">
        <v>0.47638888888888797</v>
      </c>
      <c r="PU20" s="911">
        <v>0.47708333333333303</v>
      </c>
      <c r="PV20" s="679">
        <v>0.47777777777777702</v>
      </c>
      <c r="PW20" s="911">
        <v>0.47847222222222102</v>
      </c>
      <c r="PX20" s="679">
        <v>0.47916666666666602</v>
      </c>
      <c r="PY20" s="911">
        <v>0.47986111111111002</v>
      </c>
      <c r="PZ20" s="679">
        <v>0.48055555555555501</v>
      </c>
      <c r="QA20" s="911">
        <v>0.48124999999999901</v>
      </c>
      <c r="QB20" s="679">
        <v>0.48194444444444401</v>
      </c>
      <c r="QC20" s="911">
        <v>0.48263888888888801</v>
      </c>
      <c r="QD20" s="679">
        <v>0.483333333333333</v>
      </c>
      <c r="QE20" s="911">
        <v>0.484027777777777</v>
      </c>
      <c r="QF20" s="679">
        <v>0.484722222222221</v>
      </c>
      <c r="QG20" s="911">
        <v>0.485416666666666</v>
      </c>
      <c r="QH20" s="679">
        <v>0.48611111111110999</v>
      </c>
      <c r="QI20" s="911">
        <v>0.48680555555555499</v>
      </c>
      <c r="QJ20" s="679">
        <v>0.48749999999999899</v>
      </c>
      <c r="QK20" s="911">
        <v>0.48819444444444399</v>
      </c>
      <c r="QL20" s="679">
        <v>0.48888888888888798</v>
      </c>
      <c r="QM20" s="911">
        <v>0.48958333333333198</v>
      </c>
      <c r="QN20" s="679">
        <v>0.49027777777777698</v>
      </c>
      <c r="QO20" s="911">
        <v>0.49097222222222098</v>
      </c>
      <c r="QP20" s="679">
        <v>0.49166666666666597</v>
      </c>
      <c r="QQ20" s="911">
        <v>0.49236111111110997</v>
      </c>
      <c r="QR20" s="679">
        <v>0.49305555555555503</v>
      </c>
      <c r="QS20" s="911">
        <v>0.49374999999999902</v>
      </c>
      <c r="QT20" s="679">
        <v>0.49444444444444402</v>
      </c>
      <c r="QU20" s="911">
        <v>0.49513888888888802</v>
      </c>
      <c r="QV20" s="679">
        <v>0.49583333333333202</v>
      </c>
      <c r="QW20" s="911">
        <v>0.49652777777777701</v>
      </c>
      <c r="QX20" s="679">
        <v>0.49722222222222101</v>
      </c>
      <c r="QY20" s="911">
        <v>0.49791666666666601</v>
      </c>
      <c r="QZ20" s="679">
        <v>0.49861111111111001</v>
      </c>
      <c r="RA20" s="911">
        <v>0.499305555555555</v>
      </c>
      <c r="RB20" s="679">
        <v>0.499999999999999</v>
      </c>
      <c r="RC20" s="911">
        <v>0.500694444444444</v>
      </c>
      <c r="RD20" s="679">
        <v>0.501388888888888</v>
      </c>
      <c r="RE20" s="911">
        <v>0.50208333333333199</v>
      </c>
      <c r="RF20" s="679">
        <v>0.50277777777777699</v>
      </c>
      <c r="RG20" s="911">
        <v>0.50347222222222099</v>
      </c>
      <c r="RH20" s="679">
        <v>0.50416666666666599</v>
      </c>
      <c r="RI20" s="911">
        <v>0.50486111111110998</v>
      </c>
      <c r="RJ20" s="679">
        <v>0.50555555555555498</v>
      </c>
      <c r="RK20" s="911">
        <v>0.50624999999999898</v>
      </c>
      <c r="RL20" s="679">
        <v>0.50694444444444398</v>
      </c>
      <c r="RM20" s="911">
        <v>0.50763888888888797</v>
      </c>
      <c r="RN20" s="679">
        <v>0.50833333333333197</v>
      </c>
      <c r="RO20" s="911">
        <v>0.50902777777777697</v>
      </c>
      <c r="RP20" s="679">
        <v>0.50972222222222097</v>
      </c>
      <c r="RQ20" s="911">
        <v>0.51041666666666596</v>
      </c>
      <c r="RR20" s="679">
        <v>0.51111111111110996</v>
      </c>
      <c r="RS20" s="911">
        <v>0.51180555555555496</v>
      </c>
      <c r="RT20" s="679">
        <v>0.51249999999999896</v>
      </c>
      <c r="RU20" s="911">
        <v>0.51319444444444395</v>
      </c>
      <c r="RV20" s="679">
        <v>0.51388888888888795</v>
      </c>
      <c r="RW20" s="911">
        <v>0.51458333333333195</v>
      </c>
      <c r="RX20" s="679">
        <v>0.51527777777777695</v>
      </c>
      <c r="RY20" s="911">
        <v>0.51597222222222106</v>
      </c>
      <c r="RZ20" s="679">
        <v>0.51666666666666605</v>
      </c>
      <c r="SA20" s="911">
        <v>0.51736111111111005</v>
      </c>
      <c r="SB20" s="679">
        <v>0.51805555555555505</v>
      </c>
      <c r="SC20" s="911">
        <v>0.51874999999999905</v>
      </c>
      <c r="SD20" s="679">
        <v>0.51944444444444304</v>
      </c>
      <c r="SE20" s="911">
        <v>0.52013888888888804</v>
      </c>
      <c r="SF20" s="679">
        <v>0.52083333333333204</v>
      </c>
      <c r="SG20" s="911">
        <v>0.52152777777777704</v>
      </c>
      <c r="SH20" s="679">
        <v>0.52222222222222103</v>
      </c>
      <c r="SI20" s="911">
        <v>0.52291666666666603</v>
      </c>
      <c r="SJ20" s="679">
        <v>0.52361111111111003</v>
      </c>
      <c r="SK20" s="911">
        <v>0.52430555555555503</v>
      </c>
      <c r="SL20" s="679">
        <v>0.52499999999999902</v>
      </c>
      <c r="SM20" s="911">
        <v>0.52569444444444302</v>
      </c>
      <c r="SN20" s="679">
        <v>0.52638888888888802</v>
      </c>
      <c r="SO20" s="911">
        <v>0.52708333333333202</v>
      </c>
      <c r="SP20" s="679">
        <v>0.52777777777777701</v>
      </c>
      <c r="SQ20" s="911">
        <v>0.52847222222222101</v>
      </c>
      <c r="SR20" s="679">
        <v>0.52916666666666601</v>
      </c>
      <c r="SS20" s="911">
        <v>0.52986111111111001</v>
      </c>
      <c r="ST20" s="679">
        <v>0.530555555555555</v>
      </c>
      <c r="SU20" s="911">
        <v>0.531249999999999</v>
      </c>
      <c r="SV20" s="679">
        <v>0.531944444444443</v>
      </c>
      <c r="SW20" s="911">
        <v>0.532638888888888</v>
      </c>
      <c r="SX20" s="679">
        <v>0.53333333333333199</v>
      </c>
      <c r="SY20" s="911">
        <v>0.53402777777777699</v>
      </c>
      <c r="SZ20" s="679">
        <v>0.53472222222222099</v>
      </c>
      <c r="TA20" s="911">
        <v>0.53541666666666599</v>
      </c>
      <c r="TB20" s="679">
        <v>0.53611111111110998</v>
      </c>
      <c r="TC20" s="911">
        <v>0.53680555555555498</v>
      </c>
      <c r="TD20" s="679">
        <v>0.53749999999999898</v>
      </c>
      <c r="TE20" s="911">
        <v>0.53819444444444298</v>
      </c>
      <c r="TF20" s="679">
        <v>0.53888888888888797</v>
      </c>
      <c r="TG20" s="911">
        <v>0.53958333333333197</v>
      </c>
      <c r="TH20" s="679">
        <v>0.54027777777777697</v>
      </c>
      <c r="TI20" s="911">
        <v>0.54097222222222097</v>
      </c>
      <c r="TJ20" s="679">
        <v>0.54166666666666596</v>
      </c>
      <c r="TK20" s="911">
        <v>0.54236111111110996</v>
      </c>
      <c r="TL20" s="679">
        <v>0.54305555555555496</v>
      </c>
      <c r="TM20" s="911">
        <v>0.54374999999999896</v>
      </c>
      <c r="TN20" s="679">
        <v>0.54444444444444295</v>
      </c>
      <c r="TO20" s="911">
        <v>0.54513888888888795</v>
      </c>
      <c r="TP20" s="679">
        <v>0.54583333333333195</v>
      </c>
      <c r="TQ20" s="911">
        <v>0.54652777777777695</v>
      </c>
      <c r="TR20" s="679">
        <v>0.54722222222222106</v>
      </c>
      <c r="TS20" s="911">
        <v>0.54791666666666605</v>
      </c>
      <c r="TT20" s="679">
        <v>0.54861111111111005</v>
      </c>
      <c r="TU20" s="911">
        <v>0.54930555555555405</v>
      </c>
      <c r="TV20" s="679">
        <v>0.54999999999999905</v>
      </c>
      <c r="TW20" s="911">
        <v>0.55069444444444304</v>
      </c>
      <c r="TX20" s="679">
        <v>0.55138888888888804</v>
      </c>
      <c r="TY20" s="911">
        <v>0.55208333333333204</v>
      </c>
      <c r="TZ20" s="679">
        <v>0.55277777777777704</v>
      </c>
      <c r="UA20" s="911">
        <v>0.55347222222222103</v>
      </c>
      <c r="UB20" s="679">
        <v>0.55416666666666603</v>
      </c>
      <c r="UC20" s="911">
        <v>0.55486111111111003</v>
      </c>
      <c r="UD20" s="679">
        <v>0.55555555555555403</v>
      </c>
      <c r="UE20" s="911">
        <v>0.55624999999999902</v>
      </c>
      <c r="UF20" s="679">
        <v>0.55694444444444302</v>
      </c>
      <c r="UG20" s="911">
        <v>0.55763888888888802</v>
      </c>
      <c r="UH20" s="679">
        <v>0.55833333333333202</v>
      </c>
      <c r="UI20" s="911">
        <v>0.55902777777777701</v>
      </c>
      <c r="UJ20" s="679">
        <v>0.55972222222222101</v>
      </c>
      <c r="UK20" s="911">
        <v>0.56041666666666601</v>
      </c>
      <c r="UL20" s="679">
        <v>0.56111111111111001</v>
      </c>
      <c r="UM20" s="911">
        <v>0.561805555555554</v>
      </c>
      <c r="UN20" s="679">
        <v>0.562499999999999</v>
      </c>
      <c r="UO20" s="911">
        <v>0.563194444444443</v>
      </c>
      <c r="UP20" s="679">
        <v>0.563888888888888</v>
      </c>
      <c r="UQ20" s="911">
        <v>0.56458333333333199</v>
      </c>
      <c r="UR20" s="679">
        <v>0.56527777777777699</v>
      </c>
      <c r="US20" s="911">
        <v>0.56597222222222099</v>
      </c>
      <c r="UT20" s="679">
        <v>0.56666666666666599</v>
      </c>
      <c r="UU20" s="911">
        <v>0.56736111111110998</v>
      </c>
      <c r="UV20" s="679">
        <v>0.56805555555555398</v>
      </c>
      <c r="UW20" s="911">
        <v>0.56874999999999898</v>
      </c>
      <c r="UX20" s="679">
        <v>0.56944444444444298</v>
      </c>
      <c r="UY20" s="911">
        <v>0.57013888888888797</v>
      </c>
      <c r="UZ20" s="679">
        <v>0.57083333333333197</v>
      </c>
      <c r="VA20" s="911">
        <v>0.57152777777777697</v>
      </c>
      <c r="VB20" s="679">
        <v>0.57222222222222097</v>
      </c>
      <c r="VC20" s="911">
        <v>0.57291666666666596</v>
      </c>
      <c r="VD20" s="679">
        <v>0.57361111111110996</v>
      </c>
      <c r="VE20" s="911">
        <v>0.57430555555555396</v>
      </c>
      <c r="VF20" s="679">
        <v>0.57499999999999896</v>
      </c>
      <c r="VG20" s="911">
        <v>0.57569444444444295</v>
      </c>
      <c r="VH20" s="679">
        <v>0.57638888888888795</v>
      </c>
      <c r="VI20" s="911">
        <v>0.57708333333333195</v>
      </c>
      <c r="VJ20" s="679">
        <v>0.57777777777777695</v>
      </c>
      <c r="VK20" s="911">
        <v>0.57847222222222106</v>
      </c>
      <c r="VL20" s="679">
        <v>0.57916666666666505</v>
      </c>
      <c r="VM20" s="911">
        <v>0.57986111111111005</v>
      </c>
      <c r="VN20" s="679">
        <v>0.58055555555555405</v>
      </c>
      <c r="VO20" s="911">
        <v>0.58124999999999905</v>
      </c>
      <c r="VP20" s="679">
        <v>0.58194444444444304</v>
      </c>
      <c r="VQ20" s="911">
        <v>0.58263888888888804</v>
      </c>
      <c r="VR20" s="679">
        <v>0.58333333333333204</v>
      </c>
      <c r="VS20" s="911">
        <v>0.58402777777777704</v>
      </c>
      <c r="VT20" s="679">
        <v>0.58472222222222103</v>
      </c>
      <c r="VU20" s="911">
        <v>0.58541666666666503</v>
      </c>
      <c r="VV20" s="679">
        <v>0.58611111111111003</v>
      </c>
      <c r="VW20" s="911">
        <v>0.58680555555555403</v>
      </c>
      <c r="VX20" s="679">
        <v>0.58749999999999902</v>
      </c>
      <c r="VY20" s="911">
        <v>0.58819444444444302</v>
      </c>
      <c r="VZ20" s="679">
        <v>0.58888888888888802</v>
      </c>
      <c r="WA20" s="911">
        <v>0.58958333333333202</v>
      </c>
      <c r="WB20" s="679">
        <v>0.59027777777777701</v>
      </c>
      <c r="WC20" s="911">
        <v>0.59097222222222101</v>
      </c>
      <c r="WD20" s="679">
        <v>0.59166666666666501</v>
      </c>
      <c r="WE20" s="911">
        <v>0.59236111111111001</v>
      </c>
      <c r="WF20" s="679">
        <v>0.593055555555554</v>
      </c>
      <c r="WG20" s="911">
        <v>0.593749999999999</v>
      </c>
      <c r="WH20" s="679">
        <v>0.594444444444443</v>
      </c>
      <c r="WI20" s="911">
        <v>0.595138888888888</v>
      </c>
      <c r="WJ20" s="679">
        <v>0.59583333333333199</v>
      </c>
      <c r="WK20" s="911">
        <v>0.59652777777777699</v>
      </c>
      <c r="WL20" s="679">
        <v>0.59722222222222099</v>
      </c>
      <c r="WM20" s="911">
        <v>0.59791666666666499</v>
      </c>
      <c r="WN20" s="679">
        <v>0.59861111111110998</v>
      </c>
      <c r="WO20" s="911">
        <v>0.59930555555555398</v>
      </c>
      <c r="WP20" s="679">
        <v>0.59999999999999898</v>
      </c>
      <c r="WQ20" s="911">
        <v>0.60069444444444298</v>
      </c>
      <c r="WR20" s="679">
        <v>0.60138888888888797</v>
      </c>
      <c r="WS20" s="911">
        <v>0.60208333333333197</v>
      </c>
      <c r="WT20" s="679">
        <v>0.60277777777777697</v>
      </c>
      <c r="WU20" s="911">
        <v>0.60347222222222097</v>
      </c>
      <c r="WV20" s="679">
        <v>0.60416666666666496</v>
      </c>
      <c r="WW20" s="911">
        <v>0.60486111111110996</v>
      </c>
      <c r="WX20" s="679">
        <v>0.60555555555555396</v>
      </c>
      <c r="WY20" s="911">
        <v>0.60624999999999896</v>
      </c>
      <c r="WZ20" s="679">
        <v>0.60694444444444295</v>
      </c>
      <c r="XA20" s="911">
        <v>0.60763888888888795</v>
      </c>
      <c r="XB20" s="679">
        <v>0.60833333333333195</v>
      </c>
      <c r="XC20" s="911">
        <v>0.60902777777777695</v>
      </c>
      <c r="XD20" s="679">
        <v>0.60972222222222106</v>
      </c>
      <c r="XE20" s="911">
        <v>0.61041666666666505</v>
      </c>
      <c r="XF20" s="679">
        <v>0.61111111111111005</v>
      </c>
      <c r="XG20" s="911">
        <v>0.61180555555555405</v>
      </c>
      <c r="XH20" s="679">
        <v>0.61249999999999905</v>
      </c>
      <c r="XI20" s="911">
        <v>0.61319444444444304</v>
      </c>
      <c r="XJ20" s="679">
        <v>0.61388888888888804</v>
      </c>
      <c r="XK20" s="911">
        <v>0.61458333333333204</v>
      </c>
      <c r="XL20" s="679">
        <v>0.61527777777777604</v>
      </c>
      <c r="XM20" s="911">
        <v>0.61597222222222103</v>
      </c>
      <c r="XN20" s="679">
        <v>0.61666666666666503</v>
      </c>
      <c r="XO20" s="911">
        <v>0.61736111111111003</v>
      </c>
      <c r="XP20" s="679">
        <v>0.61805555555555403</v>
      </c>
      <c r="XQ20" s="911">
        <v>0.61874999999999902</v>
      </c>
      <c r="XR20" s="679">
        <v>0.61944444444444302</v>
      </c>
      <c r="XS20" s="911">
        <v>0.62013888888888802</v>
      </c>
      <c r="XT20" s="679">
        <v>0.62083333333333202</v>
      </c>
      <c r="XU20" s="911">
        <v>0.62152777777777601</v>
      </c>
      <c r="XV20" s="679">
        <v>0.62222222222222101</v>
      </c>
      <c r="XW20" s="911">
        <v>0.62291666666666501</v>
      </c>
      <c r="XX20" s="679">
        <v>0.62361111111111001</v>
      </c>
      <c r="XY20" s="911">
        <v>0.624305555555554</v>
      </c>
      <c r="XZ20" s="679">
        <v>0.624999999999999</v>
      </c>
      <c r="YA20" s="911">
        <v>0.625694444444443</v>
      </c>
      <c r="YB20" s="679">
        <v>0.626388888888888</v>
      </c>
      <c r="YC20" s="911">
        <v>0.62708333333333199</v>
      </c>
      <c r="YD20" s="679">
        <v>0.62777777777777599</v>
      </c>
      <c r="YE20" s="911">
        <v>0.62847222222222099</v>
      </c>
      <c r="YF20" s="679">
        <v>0.62916666666666499</v>
      </c>
      <c r="YG20" s="911">
        <v>0.62986111111110998</v>
      </c>
      <c r="YH20" s="679">
        <v>0.63055555555555398</v>
      </c>
      <c r="YI20" s="911">
        <v>0.63124999999999898</v>
      </c>
      <c r="YJ20" s="679">
        <v>0.63194444444444298</v>
      </c>
      <c r="YK20" s="911">
        <v>0.63263888888888797</v>
      </c>
      <c r="YL20" s="679">
        <v>0.63333333333333197</v>
      </c>
      <c r="YM20" s="911">
        <v>0.63402777777777597</v>
      </c>
      <c r="YN20" s="679">
        <v>0.63472222222222097</v>
      </c>
      <c r="YO20" s="911">
        <v>0.63541666666666496</v>
      </c>
      <c r="YP20" s="679">
        <v>0.63611111111110996</v>
      </c>
      <c r="YQ20" s="911">
        <v>0.63680555555555396</v>
      </c>
      <c r="YR20" s="679">
        <v>0.63749999999999896</v>
      </c>
      <c r="YS20" s="911">
        <v>0.63819444444444295</v>
      </c>
      <c r="YT20" s="679">
        <v>0.63888888888888795</v>
      </c>
      <c r="YU20" s="911">
        <v>0.63958333333333195</v>
      </c>
      <c r="YV20" s="679">
        <v>0.64027777777777595</v>
      </c>
      <c r="YW20" s="911">
        <v>0.64097222222222106</v>
      </c>
      <c r="YX20" s="679">
        <v>0.64166666666666505</v>
      </c>
      <c r="YY20" s="911">
        <v>0.64236111111111005</v>
      </c>
      <c r="YZ20" s="679">
        <v>0.64305555555555405</v>
      </c>
      <c r="ZA20" s="911">
        <v>0.64374999999999905</v>
      </c>
      <c r="ZB20" s="679">
        <v>0.64444444444444304</v>
      </c>
      <c r="ZC20" s="911">
        <v>0.64513888888888704</v>
      </c>
      <c r="ZD20" s="679">
        <v>0.64583333333333204</v>
      </c>
      <c r="ZE20" s="911">
        <v>0.64652777777777604</v>
      </c>
      <c r="ZF20" s="679">
        <v>0.64722222222222103</v>
      </c>
      <c r="ZG20" s="911">
        <v>0.64791666666666503</v>
      </c>
      <c r="ZH20" s="679">
        <v>0.64861111111111003</v>
      </c>
      <c r="ZI20" s="911">
        <v>0.64930555555555403</v>
      </c>
      <c r="ZJ20" s="679">
        <v>0.64999999999999902</v>
      </c>
      <c r="ZK20" s="911">
        <v>0.65069444444444302</v>
      </c>
      <c r="ZL20" s="679">
        <v>0.65138888888888702</v>
      </c>
      <c r="ZM20" s="911">
        <v>0.65208333333333202</v>
      </c>
      <c r="ZN20" s="679">
        <v>0.65277777777777601</v>
      </c>
      <c r="ZO20" s="911">
        <v>0.65347222222222101</v>
      </c>
      <c r="ZP20" s="679">
        <v>0.65416666666666501</v>
      </c>
      <c r="ZQ20" s="911">
        <v>0.65486111111111001</v>
      </c>
      <c r="ZR20" s="679">
        <v>0.655555555555554</v>
      </c>
      <c r="ZS20" s="911">
        <v>0.656249999999999</v>
      </c>
      <c r="ZT20" s="679">
        <v>0.656944444444443</v>
      </c>
      <c r="ZU20" s="911">
        <v>0.657638888888887</v>
      </c>
      <c r="ZV20" s="679">
        <v>0.65833333333333199</v>
      </c>
      <c r="ZW20" s="911">
        <v>0.65902777777777599</v>
      </c>
      <c r="ZX20" s="679">
        <v>0.65972222222222099</v>
      </c>
      <c r="ZY20" s="911">
        <v>0.66041666666666499</v>
      </c>
      <c r="ZZ20" s="679">
        <v>0.66111111111110998</v>
      </c>
      <c r="AAA20" s="911">
        <v>0.66180555555555398</v>
      </c>
      <c r="AAB20" s="679">
        <v>0.66249999999999898</v>
      </c>
      <c r="AAC20" s="911">
        <v>0.66319444444444298</v>
      </c>
      <c r="AAD20" s="679">
        <v>0.66388888888888697</v>
      </c>
      <c r="AAE20" s="911">
        <v>0.66458333333333197</v>
      </c>
      <c r="AAF20" s="679">
        <v>0.66527777777777597</v>
      </c>
      <c r="AAG20" s="911">
        <v>0.66597222222222097</v>
      </c>
      <c r="AAH20" s="679">
        <v>0.66666666666666496</v>
      </c>
      <c r="AAI20" s="911">
        <v>0.66736111111110996</v>
      </c>
      <c r="AAJ20" s="679">
        <v>0.66805555555555396</v>
      </c>
      <c r="AAK20" s="911">
        <v>0.66874999999999896</v>
      </c>
      <c r="AAL20" s="679">
        <v>0.66944444444444295</v>
      </c>
      <c r="AAM20" s="911">
        <v>0.67013888888888695</v>
      </c>
      <c r="AAN20" s="679">
        <v>0.67083333333333195</v>
      </c>
      <c r="AAO20" s="911">
        <v>0.67152777777777595</v>
      </c>
      <c r="AAP20" s="679">
        <v>0.67222222222222106</v>
      </c>
      <c r="AAQ20" s="911">
        <v>0.67291666666666505</v>
      </c>
      <c r="AAR20" s="679">
        <v>0.67361111111111005</v>
      </c>
      <c r="AAS20" s="911">
        <v>0.67430555555555405</v>
      </c>
      <c r="AAT20" s="679">
        <v>0.67499999999999805</v>
      </c>
      <c r="AAU20" s="911">
        <v>0.67569444444444304</v>
      </c>
      <c r="AAV20" s="679">
        <v>0.67638888888888704</v>
      </c>
      <c r="AAW20" s="911">
        <v>0.67708333333333204</v>
      </c>
      <c r="AAX20" s="679">
        <v>0.67777777777777604</v>
      </c>
      <c r="AAY20" s="911">
        <v>0.67847222222222103</v>
      </c>
      <c r="AAZ20" s="679">
        <v>0.67916666666666503</v>
      </c>
      <c r="ABA20" s="911">
        <v>0.67986111111111003</v>
      </c>
      <c r="ABB20" s="679">
        <v>0.68055555555555403</v>
      </c>
      <c r="ABC20" s="911">
        <v>0.68124999999999802</v>
      </c>
      <c r="ABD20" s="679">
        <v>0.68194444444444302</v>
      </c>
      <c r="ABE20" s="911">
        <v>0.68263888888888702</v>
      </c>
      <c r="ABF20" s="679">
        <v>0.68333333333333202</v>
      </c>
      <c r="ABG20" s="911">
        <v>0.68402777777777601</v>
      </c>
      <c r="ABH20" s="679">
        <v>0.68472222222222101</v>
      </c>
      <c r="ABI20" s="911">
        <v>0.68541666666666501</v>
      </c>
      <c r="ABJ20" s="679">
        <v>0.68611111111111001</v>
      </c>
      <c r="ABK20" s="911">
        <v>0.686805555555554</v>
      </c>
      <c r="ABL20" s="679">
        <v>0.687499999999998</v>
      </c>
      <c r="ABM20" s="911">
        <v>0.688194444444443</v>
      </c>
      <c r="ABN20" s="679">
        <v>0.688888888888887</v>
      </c>
      <c r="ABO20" s="911">
        <v>0.68958333333333199</v>
      </c>
      <c r="ABP20" s="679">
        <v>0.69027777777777599</v>
      </c>
      <c r="ABQ20" s="911">
        <v>0.69097222222222099</v>
      </c>
      <c r="ABR20" s="679">
        <v>0.69166666666666499</v>
      </c>
      <c r="ABS20" s="911">
        <v>0.69236111111110998</v>
      </c>
      <c r="ABT20" s="679">
        <v>0.69305555555555398</v>
      </c>
      <c r="ABU20" s="911">
        <v>0.69374999999999798</v>
      </c>
      <c r="ABV20" s="679">
        <v>0.69444444444444298</v>
      </c>
      <c r="ABW20" s="911">
        <v>0.69513888888888697</v>
      </c>
      <c r="ABX20" s="679">
        <v>0.69583333333333197</v>
      </c>
      <c r="ABY20" s="911">
        <v>0.69652777777777597</v>
      </c>
      <c r="ABZ20" s="679">
        <v>0.69722222222222097</v>
      </c>
      <c r="ACA20" s="911">
        <v>0.69791666666666496</v>
      </c>
      <c r="ACB20" s="679">
        <v>0.69861111111110996</v>
      </c>
      <c r="ACC20" s="911">
        <v>0.69930555555555396</v>
      </c>
      <c r="ACD20" s="679">
        <v>0.69999999999999796</v>
      </c>
      <c r="ACE20" s="911">
        <v>0.70069444444444295</v>
      </c>
      <c r="ACF20" s="679">
        <v>0.70138888888888695</v>
      </c>
      <c r="ACG20" s="911">
        <v>0.70208333333333195</v>
      </c>
      <c r="ACH20" s="679">
        <v>0.70277777777777595</v>
      </c>
      <c r="ACI20" s="911">
        <v>0.70347222222222106</v>
      </c>
      <c r="ACJ20" s="679">
        <v>0.70416666666666505</v>
      </c>
      <c r="ACK20" s="911">
        <v>0.70486111111110905</v>
      </c>
      <c r="ACL20" s="679">
        <v>0.70555555555555405</v>
      </c>
      <c r="ACM20" s="911">
        <v>0.70624999999999805</v>
      </c>
      <c r="ACN20" s="679">
        <v>0.70694444444444304</v>
      </c>
      <c r="ACO20" s="911">
        <v>0.70763888888888704</v>
      </c>
      <c r="ACP20" s="679">
        <v>0.70833333333333204</v>
      </c>
      <c r="ACQ20" s="911">
        <v>0.70902777777777604</v>
      </c>
      <c r="ACR20" s="679">
        <v>0.70972222222222103</v>
      </c>
      <c r="ACS20" s="911">
        <v>0.71041666666666503</v>
      </c>
      <c r="ACT20" s="679">
        <v>0.71111111111110903</v>
      </c>
      <c r="ACU20" s="911">
        <v>0.71180555555555403</v>
      </c>
      <c r="ACV20" s="679">
        <v>0.71249999999999802</v>
      </c>
      <c r="ACW20" s="911">
        <v>0.71319444444444302</v>
      </c>
      <c r="ACX20" s="679">
        <v>0.71388888888888702</v>
      </c>
      <c r="ACY20" s="911">
        <v>0.71458333333333202</v>
      </c>
      <c r="ACZ20" s="679">
        <v>0.71527777777777601</v>
      </c>
      <c r="ADA20" s="911">
        <v>0.71597222222222101</v>
      </c>
      <c r="ADB20" s="679">
        <v>0.71666666666666501</v>
      </c>
      <c r="ADC20" s="911">
        <v>0.71736111111110901</v>
      </c>
      <c r="ADD20" s="679">
        <v>0.718055555555554</v>
      </c>
      <c r="ADE20" s="911">
        <v>0.718749999999998</v>
      </c>
      <c r="ADF20" s="679">
        <v>0.719444444444443</v>
      </c>
      <c r="ADG20" s="911">
        <v>0.720138888888887</v>
      </c>
      <c r="ADH20" s="679">
        <v>0.72083333333333199</v>
      </c>
      <c r="ADI20" s="911">
        <v>0.72152777777777599</v>
      </c>
      <c r="ADJ20" s="679">
        <v>0.72222222222222099</v>
      </c>
      <c r="ADK20" s="911">
        <v>0.72291666666666499</v>
      </c>
      <c r="ADL20" s="679">
        <v>0.72361111111110898</v>
      </c>
      <c r="ADM20" s="911">
        <v>0.72430555555555398</v>
      </c>
      <c r="ADN20" s="679">
        <v>0.72499999999999798</v>
      </c>
      <c r="ADO20" s="911">
        <v>0.72569444444444298</v>
      </c>
      <c r="ADP20" s="679">
        <v>0.72638888888888697</v>
      </c>
      <c r="ADQ20" s="911">
        <v>0.72708333333333197</v>
      </c>
      <c r="ADR20" s="679">
        <v>0.72777777777777597</v>
      </c>
      <c r="ADS20" s="911">
        <v>0.72847222222222097</v>
      </c>
      <c r="ADT20" s="679">
        <v>0.72916666666666496</v>
      </c>
      <c r="ADU20" s="911">
        <v>0.72986111111110896</v>
      </c>
      <c r="ADV20" s="679">
        <v>0.73055555555555396</v>
      </c>
      <c r="ADW20" s="911">
        <v>0.73124999999999796</v>
      </c>
      <c r="ADX20" s="679">
        <v>0.73194444444444295</v>
      </c>
      <c r="ADY20" s="911">
        <v>0.73263888888888695</v>
      </c>
      <c r="ADZ20" s="679">
        <v>0.73333333333333195</v>
      </c>
      <c r="AEA20" s="911">
        <v>0.73402777777777595</v>
      </c>
      <c r="AEB20" s="679">
        <v>0.73472222222222106</v>
      </c>
      <c r="AEC20" s="911">
        <v>0.73541666666666505</v>
      </c>
      <c r="AED20" s="679">
        <v>0.73611111111110905</v>
      </c>
      <c r="AEE20" s="911">
        <v>0.73680555555555405</v>
      </c>
      <c r="AEF20" s="679">
        <v>0.73749999999999805</v>
      </c>
      <c r="AEG20" s="911">
        <v>0.73819444444444304</v>
      </c>
      <c r="AEH20" s="679">
        <v>0.73888888888888704</v>
      </c>
      <c r="AEI20" s="911">
        <v>0.73958333333333204</v>
      </c>
      <c r="AEJ20" s="679">
        <v>0.74027777777777604</v>
      </c>
      <c r="AEK20" s="911">
        <v>0.74097222222222003</v>
      </c>
      <c r="AEL20" s="679">
        <v>0.74166666666666503</v>
      </c>
      <c r="AEM20" s="911">
        <v>0.74236111111110903</v>
      </c>
      <c r="AEN20" s="679">
        <v>0.74305555555555403</v>
      </c>
      <c r="AEO20" s="911">
        <v>0.74374999999999802</v>
      </c>
      <c r="AEP20" s="679">
        <v>0.74444444444444302</v>
      </c>
      <c r="AEQ20" s="911">
        <v>0.74513888888888702</v>
      </c>
      <c r="AER20" s="679">
        <v>0.74583333333333202</v>
      </c>
      <c r="AES20" s="911">
        <v>0.74652777777777601</v>
      </c>
      <c r="AET20" s="679">
        <v>0.74722222222222001</v>
      </c>
      <c r="AEU20" s="911">
        <v>0.74791666666666501</v>
      </c>
      <c r="AEV20" s="679">
        <v>0.74861111111110901</v>
      </c>
      <c r="AEW20" s="911">
        <v>0.749305555555554</v>
      </c>
      <c r="AEX20" s="679">
        <v>0.749999999999998</v>
      </c>
      <c r="AEY20" s="911">
        <v>0.750694444444443</v>
      </c>
      <c r="AEZ20" s="679">
        <v>0.751388888888887</v>
      </c>
      <c r="AFA20" s="911">
        <v>0.75208333333333199</v>
      </c>
      <c r="AFB20" s="679">
        <v>0.75277777777777599</v>
      </c>
      <c r="AFC20" s="911">
        <v>0.75347222222221999</v>
      </c>
      <c r="AFD20" s="679">
        <v>0.75416666666666499</v>
      </c>
      <c r="AFE20" s="911">
        <v>0.75486111111110898</v>
      </c>
      <c r="AFF20" s="679">
        <v>0.75555555555555398</v>
      </c>
      <c r="AFG20" s="911">
        <v>0.75624999999999798</v>
      </c>
      <c r="AFH20" s="679">
        <v>0.75694444444444298</v>
      </c>
      <c r="AFI20" s="911">
        <v>0.75763888888888697</v>
      </c>
      <c r="AFJ20" s="679">
        <v>0.75833333333333197</v>
      </c>
      <c r="AFK20" s="911">
        <v>0.75902777777777597</v>
      </c>
      <c r="AFL20" s="679">
        <v>0.75972222222221997</v>
      </c>
      <c r="AFM20" s="911">
        <v>0.76041666666666496</v>
      </c>
      <c r="AFN20" s="679">
        <v>0.76111111111110896</v>
      </c>
      <c r="AFO20" s="911">
        <v>0.76180555555555396</v>
      </c>
      <c r="AFP20" s="679">
        <v>0.76249999999999796</v>
      </c>
      <c r="AFQ20" s="911">
        <v>0.76319444444444295</v>
      </c>
      <c r="AFR20" s="679">
        <v>0.76388888888888695</v>
      </c>
      <c r="AFS20" s="911">
        <v>0.76458333333333195</v>
      </c>
      <c r="AFT20" s="679">
        <v>0.76527777777777595</v>
      </c>
      <c r="AFU20" s="911">
        <v>0.76597222222221995</v>
      </c>
      <c r="AFV20" s="679">
        <v>0.76666666666666505</v>
      </c>
      <c r="AFW20" s="911">
        <v>0.76736111111110905</v>
      </c>
      <c r="AFX20" s="679">
        <v>0.76805555555555405</v>
      </c>
      <c r="AFY20" s="911">
        <v>0.76874999999999805</v>
      </c>
      <c r="AFZ20" s="679">
        <v>0.76944444444444304</v>
      </c>
      <c r="AGA20" s="911">
        <v>0.77013888888888704</v>
      </c>
      <c r="AGB20" s="679">
        <v>0.77083333333333104</v>
      </c>
      <c r="AGC20" s="911">
        <v>0.77152777777777604</v>
      </c>
      <c r="AGD20" s="679">
        <v>0.77222222222222003</v>
      </c>
      <c r="AGE20" s="911">
        <v>0.77291666666666503</v>
      </c>
      <c r="AGF20" s="679">
        <v>0.77361111111110903</v>
      </c>
      <c r="AGG20" s="911">
        <v>0.77430555555555403</v>
      </c>
      <c r="AGH20" s="679">
        <v>0.77499999999999802</v>
      </c>
      <c r="AGI20" s="911">
        <v>0.77569444444444302</v>
      </c>
      <c r="AGJ20" s="679">
        <v>0.77638888888888702</v>
      </c>
      <c r="AGK20" s="911">
        <v>0.77708333333333102</v>
      </c>
      <c r="AGL20" s="679">
        <v>0.77777777777777601</v>
      </c>
      <c r="AGM20" s="911">
        <v>0.77847222222222001</v>
      </c>
      <c r="AGN20" s="679">
        <v>0.77916666666666501</v>
      </c>
      <c r="AGO20" s="911">
        <v>0.77986111111110901</v>
      </c>
      <c r="AGP20" s="679">
        <v>0.780555555555554</v>
      </c>
      <c r="AGQ20" s="911">
        <v>0.781249999999998</v>
      </c>
      <c r="AGR20" s="679">
        <v>0.781944444444443</v>
      </c>
      <c r="AGS20" s="911">
        <v>0.782638888888887</v>
      </c>
      <c r="AGT20" s="679">
        <v>0.78333333333333099</v>
      </c>
      <c r="AGU20" s="911">
        <v>0.78402777777777599</v>
      </c>
      <c r="AGV20" s="679">
        <v>0.78472222222221999</v>
      </c>
      <c r="AGW20" s="911">
        <v>0.78541666666666499</v>
      </c>
      <c r="AGX20" s="679">
        <v>0.78611111111110898</v>
      </c>
      <c r="AGY20" s="911">
        <v>0.78680555555555398</v>
      </c>
      <c r="AGZ20" s="679">
        <v>0.78749999999999798</v>
      </c>
      <c r="AHA20" s="911">
        <v>0.78819444444444298</v>
      </c>
      <c r="AHB20" s="679">
        <v>0.78888888888888697</v>
      </c>
      <c r="AHC20" s="911">
        <v>0.78958333333333097</v>
      </c>
      <c r="AHD20" s="679">
        <v>0.79027777777777597</v>
      </c>
      <c r="AHE20" s="911">
        <v>0.79097222222221997</v>
      </c>
      <c r="AHF20" s="679">
        <v>0.79166666666666496</v>
      </c>
      <c r="AHG20" s="911">
        <v>0.79236111111110896</v>
      </c>
      <c r="AHH20" s="679">
        <v>0.79305555555555396</v>
      </c>
      <c r="AHI20" s="911">
        <v>0.79374999999999796</v>
      </c>
      <c r="AHJ20" s="679">
        <v>0.79444444444444295</v>
      </c>
      <c r="AHK20" s="911">
        <v>0.79513888888888695</v>
      </c>
      <c r="AHL20" s="679">
        <v>0.79583333333333095</v>
      </c>
      <c r="AHM20" s="911">
        <v>0.79652777777777595</v>
      </c>
      <c r="AHN20" s="679">
        <v>0.79722222222221995</v>
      </c>
      <c r="AHO20" s="911">
        <v>0.79791666666666505</v>
      </c>
      <c r="AHP20" s="679">
        <v>0.79861111111110905</v>
      </c>
      <c r="AHQ20" s="911">
        <v>0.79930555555555405</v>
      </c>
      <c r="AHR20" s="679">
        <v>0.79999999999999805</v>
      </c>
      <c r="AHS20" s="911">
        <v>0.80069444444444204</v>
      </c>
      <c r="AHT20" s="679">
        <v>0.80138888888888704</v>
      </c>
      <c r="AHU20" s="911">
        <v>0.80208333333333104</v>
      </c>
      <c r="AHV20" s="679">
        <v>0.80277777777777604</v>
      </c>
      <c r="AHW20" s="911">
        <v>0.80347222222222003</v>
      </c>
      <c r="AHX20" s="679">
        <v>0.80416666666666503</v>
      </c>
      <c r="AHY20" s="911">
        <v>0.80486111111110903</v>
      </c>
      <c r="AHZ20" s="679">
        <v>0.80555555555555403</v>
      </c>
      <c r="AIA20" s="911">
        <v>0.80624999999999802</v>
      </c>
      <c r="AIB20" s="679">
        <v>0.80694444444444202</v>
      </c>
      <c r="AIC20" s="911">
        <v>0.80763888888888702</v>
      </c>
      <c r="AID20" s="679">
        <v>0.80833333333333102</v>
      </c>
      <c r="AIE20" s="911">
        <v>0.80902777777777601</v>
      </c>
      <c r="AIF20" s="679">
        <v>0.80972222222222001</v>
      </c>
      <c r="AIG20" s="911">
        <v>0.81041666666666501</v>
      </c>
      <c r="AIH20" s="679">
        <v>0.81111111111110901</v>
      </c>
      <c r="AII20" s="911">
        <v>0.811805555555554</v>
      </c>
      <c r="AIJ20" s="679">
        <v>0.812499999999998</v>
      </c>
      <c r="AIK20" s="911">
        <v>0.813194444444442</v>
      </c>
      <c r="AIL20" s="679">
        <v>0.813888888888887</v>
      </c>
      <c r="AIM20" s="911">
        <v>0.81458333333333099</v>
      </c>
      <c r="AIN20" s="679">
        <v>0.81527777777777599</v>
      </c>
      <c r="AIO20" s="911">
        <v>0.81597222222221999</v>
      </c>
      <c r="AIP20" s="679">
        <v>0.81666666666666499</v>
      </c>
      <c r="AIQ20" s="911">
        <v>0.81736111111110898</v>
      </c>
      <c r="AIR20" s="679">
        <v>0.81805555555555398</v>
      </c>
      <c r="AIS20" s="911">
        <v>0.81874999999999798</v>
      </c>
      <c r="AIT20" s="679">
        <v>0.81944444444444198</v>
      </c>
      <c r="AIU20" s="911">
        <v>0.82013888888888697</v>
      </c>
      <c r="AIV20" s="679">
        <v>0.82083333333333097</v>
      </c>
      <c r="AIW20" s="911">
        <v>0.82152777777777597</v>
      </c>
      <c r="AIX20" s="679">
        <v>0.82222222222221997</v>
      </c>
      <c r="AIY20" s="911">
        <v>0.82291666666666496</v>
      </c>
      <c r="AIZ20" s="679">
        <v>0.82361111111110896</v>
      </c>
      <c r="AJA20" s="911">
        <v>0.82430555555555396</v>
      </c>
      <c r="AJB20" s="679">
        <v>0.82499999999999796</v>
      </c>
      <c r="AJC20" s="911">
        <v>0.82569444444444196</v>
      </c>
      <c r="AJD20" s="679">
        <v>0.82638888888888695</v>
      </c>
      <c r="AJE20" s="911">
        <v>0.82708333333333095</v>
      </c>
      <c r="AJF20" s="679">
        <v>0.82777777777777595</v>
      </c>
      <c r="AJG20" s="911">
        <v>0.82847222222221995</v>
      </c>
      <c r="AJH20" s="679">
        <v>0.82916666666666505</v>
      </c>
      <c r="AJI20" s="911">
        <v>0.82986111111110905</v>
      </c>
      <c r="AJJ20" s="679">
        <v>0.83055555555555305</v>
      </c>
      <c r="AJK20" s="911">
        <v>0.83124999999999805</v>
      </c>
      <c r="AJL20" s="679">
        <v>0.83194444444444204</v>
      </c>
      <c r="AJM20" s="911">
        <v>0.83263888888888704</v>
      </c>
      <c r="AJN20" s="679">
        <v>0.83333333333333104</v>
      </c>
      <c r="AJO20" s="911">
        <v>0.83402777777777604</v>
      </c>
      <c r="AJP20" s="679">
        <v>0.83472222222222003</v>
      </c>
      <c r="AJQ20" s="911">
        <v>0.83541666666666503</v>
      </c>
      <c r="AJR20" s="679">
        <v>0.83611111111110903</v>
      </c>
      <c r="AJS20" s="911">
        <v>0.83680555555555303</v>
      </c>
      <c r="AJT20" s="679">
        <v>0.83749999999999802</v>
      </c>
      <c r="AJU20" s="911">
        <v>0.83819444444444202</v>
      </c>
      <c r="AJV20" s="679">
        <v>0.83888888888888702</v>
      </c>
      <c r="AJW20" s="911">
        <v>0.83958333333333102</v>
      </c>
      <c r="AJX20" s="679">
        <v>0.84027777777777601</v>
      </c>
      <c r="AJY20" s="911">
        <v>0.84097222222222001</v>
      </c>
      <c r="AJZ20" s="679">
        <v>0.84166666666666501</v>
      </c>
      <c r="AKA20" s="911">
        <v>0.84236111111110901</v>
      </c>
      <c r="AKB20" s="679">
        <v>0.843055555555553</v>
      </c>
      <c r="AKC20" s="911">
        <v>0.843749999999998</v>
      </c>
      <c r="AKD20" s="679">
        <v>0.844444444444442</v>
      </c>
      <c r="AKE20" s="911">
        <v>0.845138888888887</v>
      </c>
      <c r="AKF20" s="679">
        <v>0.84583333333333099</v>
      </c>
      <c r="AKG20" s="911">
        <v>0.84652777777777599</v>
      </c>
      <c r="AKH20" s="679">
        <v>0.84722222222221999</v>
      </c>
      <c r="AKI20" s="911">
        <v>0.84791666666666499</v>
      </c>
      <c r="AKJ20" s="679">
        <v>0.84861111111110898</v>
      </c>
      <c r="AKK20" s="911">
        <v>0.84930555555555298</v>
      </c>
      <c r="AKL20" s="679">
        <v>0.84999999999999798</v>
      </c>
      <c r="AKM20" s="911">
        <v>0.85069444444444198</v>
      </c>
      <c r="AKN20" s="679">
        <v>0.85138888888888697</v>
      </c>
      <c r="AKO20" s="911">
        <v>0.85208333333333097</v>
      </c>
      <c r="AKP20" s="679">
        <v>0.85277777777777597</v>
      </c>
      <c r="AKQ20" s="911">
        <v>0.85347222222221997</v>
      </c>
      <c r="AKR20" s="679">
        <v>0.85416666666666496</v>
      </c>
      <c r="AKS20" s="911">
        <v>0.85486111111110896</v>
      </c>
      <c r="AKT20" s="679">
        <v>0.85555555555555296</v>
      </c>
      <c r="AKU20" s="911">
        <v>0.85624999999999796</v>
      </c>
      <c r="AKV20" s="679">
        <v>0.85694444444444196</v>
      </c>
      <c r="AKW20" s="911">
        <v>0.85763888888888695</v>
      </c>
      <c r="AKX20" s="679">
        <v>0.85833333333333095</v>
      </c>
      <c r="AKY20" s="911">
        <v>0.85902777777777595</v>
      </c>
      <c r="AKZ20" s="679">
        <v>0.85972222222221995</v>
      </c>
      <c r="ALA20" s="911">
        <v>0.86041666666666405</v>
      </c>
      <c r="ALB20" s="679">
        <v>0.86111111111110905</v>
      </c>
      <c r="ALC20" s="911">
        <v>0.86180555555555305</v>
      </c>
      <c r="ALD20" s="679">
        <v>0.86249999999999805</v>
      </c>
      <c r="ALE20" s="911">
        <v>0.86319444444444204</v>
      </c>
      <c r="ALF20" s="679">
        <v>0.86388888888888704</v>
      </c>
      <c r="ALG20" s="911">
        <v>0.86458333333333104</v>
      </c>
      <c r="ALH20" s="679">
        <v>0.86527777777777604</v>
      </c>
      <c r="ALI20" s="911">
        <v>0.86597222222222003</v>
      </c>
      <c r="ALJ20" s="679">
        <v>0.86666666666666403</v>
      </c>
      <c r="ALK20" s="911">
        <v>0.86736111111110903</v>
      </c>
      <c r="ALL20" s="679">
        <v>0.86805555555555303</v>
      </c>
      <c r="ALM20" s="911">
        <v>0.86874999999999802</v>
      </c>
      <c r="ALN20" s="679">
        <v>0.86944444444444202</v>
      </c>
      <c r="ALO20" s="911">
        <v>0.87013888888888702</v>
      </c>
      <c r="ALP20" s="679">
        <v>0.87083333333333102</v>
      </c>
      <c r="ALQ20" s="911">
        <v>0.87152777777777601</v>
      </c>
      <c r="ALR20" s="679">
        <v>0.87222222222222001</v>
      </c>
      <c r="ALS20" s="911">
        <v>0.87291666666666401</v>
      </c>
      <c r="ALT20" s="679">
        <v>0.87361111111110901</v>
      </c>
      <c r="ALU20" s="911">
        <v>0.874305555555553</v>
      </c>
      <c r="ALV20" s="679">
        <v>0.874999999999998</v>
      </c>
      <c r="ALW20" s="911">
        <v>0.875694444444443</v>
      </c>
      <c r="ALX20" s="679">
        <v>0.876388888888888</v>
      </c>
      <c r="ALY20" s="911">
        <v>0.87708333333333299</v>
      </c>
      <c r="ALZ20" s="679">
        <v>0.87777777777777799</v>
      </c>
      <c r="AMA20" s="911">
        <v>0.87847222222222299</v>
      </c>
      <c r="AMB20" s="679">
        <v>0.87916666666666798</v>
      </c>
      <c r="AMC20" s="911">
        <v>0.87986111111111298</v>
      </c>
      <c r="AMD20" s="679">
        <v>0.88055555555555798</v>
      </c>
      <c r="AME20" s="911">
        <v>0.88125000000000298</v>
      </c>
      <c r="AMF20" s="679">
        <v>0.88194444444444797</v>
      </c>
      <c r="AMG20" s="911">
        <v>0.88263888888889297</v>
      </c>
      <c r="AMH20" s="679">
        <v>0.88333333333333797</v>
      </c>
      <c r="AMI20" s="911">
        <v>0.88402777777778296</v>
      </c>
      <c r="AMJ20" s="679">
        <v>0.88472222222222796</v>
      </c>
      <c r="AMK20" s="911">
        <v>0.88541666666667296</v>
      </c>
      <c r="AML20" s="679">
        <v>0.88611111111111796</v>
      </c>
      <c r="AMM20" s="911">
        <v>0.88680555555556295</v>
      </c>
      <c r="AMN20" s="679">
        <v>0.88750000000000795</v>
      </c>
      <c r="AMO20" s="911">
        <v>0.88819444444445295</v>
      </c>
      <c r="AMP20" s="679">
        <v>0.88888888888889805</v>
      </c>
      <c r="AMQ20" s="911">
        <v>0.88958333333334305</v>
      </c>
      <c r="AMR20" s="679">
        <v>0.89027777777778805</v>
      </c>
      <c r="AMS20" s="911">
        <v>0.89097222222223305</v>
      </c>
      <c r="AMT20" s="679">
        <v>0.89166666666667804</v>
      </c>
      <c r="AMU20" s="911">
        <v>0.89236111111112304</v>
      </c>
      <c r="AMV20" s="679">
        <v>0.89305555555556804</v>
      </c>
      <c r="AMW20" s="911">
        <v>0.89375000000001303</v>
      </c>
      <c r="AMX20" s="679">
        <v>0.89444444444445803</v>
      </c>
      <c r="AMY20" s="911">
        <v>0.89513888888890303</v>
      </c>
      <c r="AMZ20" s="679">
        <v>0.89583333333334803</v>
      </c>
      <c r="ANA20" s="911">
        <v>0.89652777777779302</v>
      </c>
      <c r="ANB20" s="679">
        <v>0.89722222222223802</v>
      </c>
      <c r="ANC20" s="911">
        <v>0.89791666666668302</v>
      </c>
      <c r="AND20" s="679">
        <v>0.89861111111112801</v>
      </c>
      <c r="ANE20" s="911">
        <v>0.89930555555557301</v>
      </c>
      <c r="ANF20" s="679">
        <v>0.90000000000001801</v>
      </c>
      <c r="ANG20" s="911">
        <v>0.900694444444463</v>
      </c>
      <c r="ANH20" s="679">
        <v>0.901388888888908</v>
      </c>
      <c r="ANI20" s="911">
        <v>0.902083333333353</v>
      </c>
      <c r="ANJ20" s="679">
        <v>0.902777777777798</v>
      </c>
      <c r="ANK20" s="911">
        <v>0.90347222222224299</v>
      </c>
      <c r="ANL20" s="679">
        <v>0.90416666666668799</v>
      </c>
      <c r="ANM20" s="911">
        <v>0.90486111111113299</v>
      </c>
      <c r="ANN20" s="679">
        <v>0.90555555555557798</v>
      </c>
      <c r="ANO20" s="911">
        <v>0.90625000000002298</v>
      </c>
      <c r="ANP20" s="679">
        <v>0.90694444444446798</v>
      </c>
      <c r="ANQ20" s="911">
        <v>0.90763888888891298</v>
      </c>
      <c r="ANR20" s="679">
        <v>0.90833333333335797</v>
      </c>
      <c r="ANS20" s="911">
        <v>0.90902777777780297</v>
      </c>
      <c r="ANT20" s="679">
        <v>0.90972222222224797</v>
      </c>
      <c r="ANU20" s="911">
        <v>0.91041666666669296</v>
      </c>
      <c r="ANV20" s="679">
        <v>0.91111111111113796</v>
      </c>
      <c r="ANW20" s="911">
        <v>0.91180555555558296</v>
      </c>
      <c r="ANX20" s="679">
        <v>0.91250000000002796</v>
      </c>
      <c r="ANY20" s="911">
        <v>0.91319444444447295</v>
      </c>
      <c r="ANZ20" s="679">
        <v>0.91388888888891795</v>
      </c>
      <c r="AOA20" s="911">
        <v>0.91458333333336295</v>
      </c>
      <c r="AOB20" s="679">
        <v>0.91527777777780805</v>
      </c>
      <c r="AOC20" s="911">
        <v>0.91597222222225305</v>
      </c>
      <c r="AOD20" s="679">
        <v>0.91666666666669805</v>
      </c>
    </row>
    <row r="21" spans="1:1070" ht="20.399999999999999" customHeight="1">
      <c r="A21" s="639" t="s">
        <v>1098</v>
      </c>
      <c r="DE21" s="639" t="s">
        <v>1099</v>
      </c>
    </row>
    <row r="22" spans="1:1070" ht="20.399999999999999" customHeight="1">
      <c r="A22" s="2214"/>
      <c r="B22" s="2214"/>
      <c r="C22" s="2214" t="s">
        <v>1100</v>
      </c>
      <c r="D22" s="2214"/>
      <c r="E22" s="2214"/>
      <c r="F22" s="2214"/>
      <c r="G22" s="2214"/>
      <c r="H22" s="2214"/>
      <c r="I22" s="2214"/>
      <c r="J22" s="2214"/>
      <c r="K22" s="2214"/>
      <c r="L22" s="2214"/>
      <c r="M22" s="2214"/>
      <c r="N22" s="2214"/>
      <c r="O22" s="2214"/>
      <c r="P22" s="2214"/>
      <c r="Q22" s="2214" t="s">
        <v>1101</v>
      </c>
      <c r="R22" s="2214"/>
      <c r="S22" s="2214"/>
      <c r="T22" s="2214"/>
      <c r="U22" s="2214"/>
      <c r="V22" s="2214"/>
      <c r="W22" s="2214"/>
      <c r="X22" s="2214"/>
      <c r="Y22" s="2214"/>
      <c r="Z22" s="2214"/>
      <c r="AA22" s="2214"/>
      <c r="AB22" s="2214"/>
      <c r="AC22" s="2214"/>
      <c r="AD22" s="2214"/>
      <c r="AE22" s="2214" t="s">
        <v>1102</v>
      </c>
      <c r="AF22" s="2214"/>
      <c r="AG22" s="2214"/>
      <c r="AH22" s="2214"/>
      <c r="AI22" s="2214"/>
      <c r="AJ22" s="2214"/>
      <c r="AK22" s="2214"/>
      <c r="AL22" s="2214"/>
      <c r="AM22" s="2214"/>
      <c r="AN22" s="2214"/>
      <c r="AO22" s="2214"/>
      <c r="AP22" s="2214"/>
      <c r="AQ22" s="2214"/>
      <c r="AR22" s="2214"/>
      <c r="AS22" s="2214">
        <v>6</v>
      </c>
      <c r="AT22" s="2214"/>
      <c r="AU22" s="2214"/>
      <c r="AV22" s="2214"/>
      <c r="AW22" s="2214">
        <v>7</v>
      </c>
      <c r="AX22" s="2214"/>
      <c r="AY22" s="2214"/>
      <c r="AZ22" s="2214"/>
      <c r="BA22" s="2214">
        <v>8</v>
      </c>
      <c r="BB22" s="2214"/>
      <c r="BC22" s="2214"/>
      <c r="BD22" s="2214"/>
      <c r="BE22" s="2214">
        <v>9</v>
      </c>
      <c r="BF22" s="2214"/>
      <c r="BG22" s="2214"/>
      <c r="BH22" s="2214"/>
      <c r="BI22" s="2214">
        <v>10</v>
      </c>
      <c r="BJ22" s="2214"/>
      <c r="BK22" s="2214"/>
      <c r="BL22" s="2214"/>
      <c r="BM22" s="2214">
        <v>11</v>
      </c>
      <c r="BN22" s="2214"/>
      <c r="BO22" s="2214"/>
      <c r="BP22" s="2214"/>
      <c r="BQ22" s="2214">
        <v>12</v>
      </c>
      <c r="BR22" s="2214"/>
      <c r="BS22" s="2214"/>
      <c r="BT22" s="2214"/>
      <c r="BU22" s="2214">
        <v>13</v>
      </c>
      <c r="BV22" s="2214"/>
      <c r="BW22" s="2214"/>
      <c r="BX22" s="2214"/>
      <c r="BY22" s="2214">
        <v>14</v>
      </c>
      <c r="BZ22" s="2214"/>
      <c r="CA22" s="2214"/>
      <c r="CB22" s="2214"/>
      <c r="CC22" s="2214">
        <v>15</v>
      </c>
      <c r="CD22" s="2214"/>
      <c r="CE22" s="2214"/>
      <c r="CF22" s="2214"/>
      <c r="CG22" s="2214">
        <v>16</v>
      </c>
      <c r="CH22" s="2214"/>
      <c r="CI22" s="2214"/>
      <c r="CJ22" s="2214"/>
      <c r="CK22" s="2214">
        <v>17</v>
      </c>
      <c r="CL22" s="2214"/>
      <c r="CM22" s="2214"/>
      <c r="CN22" s="2214"/>
      <c r="CO22" s="2214">
        <v>18</v>
      </c>
      <c r="CP22" s="2214"/>
      <c r="CQ22" s="2214"/>
      <c r="CR22" s="2214"/>
      <c r="CS22" s="2214">
        <v>19</v>
      </c>
      <c r="CT22" s="2214"/>
      <c r="CU22" s="2214"/>
      <c r="CV22" s="2214"/>
      <c r="CW22" s="2214">
        <v>20</v>
      </c>
      <c r="CX22" s="2214"/>
      <c r="CY22" s="2214"/>
      <c r="CZ22" s="2214"/>
      <c r="DA22" s="2214">
        <v>21</v>
      </c>
      <c r="DB22" s="2214"/>
      <c r="DC22" s="2214"/>
      <c r="DD22" s="2214"/>
    </row>
    <row r="23" spans="1:1070" ht="20.399999999999999" customHeight="1">
      <c r="A23" s="2214">
        <v>1</v>
      </c>
      <c r="B23" s="2214"/>
      <c r="C23" s="2255" t="s">
        <v>1103</v>
      </c>
      <c r="D23" s="2255"/>
      <c r="E23" s="2255"/>
      <c r="F23" s="2255"/>
      <c r="G23" s="2255"/>
      <c r="H23" s="2255"/>
      <c r="I23" s="2255"/>
      <c r="J23" s="2255"/>
      <c r="K23" s="2255"/>
      <c r="L23" s="2255"/>
      <c r="M23" s="2255"/>
      <c r="N23" s="2255"/>
      <c r="O23" s="2255"/>
      <c r="P23" s="2255"/>
      <c r="Q23" s="2259">
        <v>0.375</v>
      </c>
      <c r="R23" s="2255"/>
      <c r="S23" s="2255"/>
      <c r="T23" s="2255"/>
      <c r="U23" s="2255"/>
      <c r="V23" s="2255"/>
      <c r="W23" s="2255"/>
      <c r="X23" s="2255"/>
      <c r="Y23" s="2255"/>
      <c r="Z23" s="2255"/>
      <c r="AA23" s="2255"/>
      <c r="AB23" s="2255"/>
      <c r="AC23" s="2255"/>
      <c r="AD23" s="2255"/>
      <c r="AE23" s="2259">
        <v>0.45833333333333331</v>
      </c>
      <c r="AF23" s="2255"/>
      <c r="AG23" s="2255"/>
      <c r="AH23" s="2255"/>
      <c r="AI23" s="2255"/>
      <c r="AJ23" s="2255"/>
      <c r="AK23" s="2255"/>
      <c r="AL23" s="2255"/>
      <c r="AM23" s="2255"/>
      <c r="AN23" s="2255"/>
      <c r="AO23" s="2255"/>
      <c r="AP23" s="2255"/>
      <c r="AQ23" s="2255"/>
      <c r="AR23" s="2255"/>
      <c r="AS23" s="680"/>
      <c r="AT23" s="681"/>
      <c r="AU23" s="681"/>
      <c r="AV23" s="682"/>
      <c r="AW23" s="680"/>
      <c r="AX23" s="681"/>
      <c r="AY23" s="681"/>
      <c r="AZ23" s="682"/>
      <c r="BA23" s="680"/>
      <c r="BB23" s="681"/>
      <c r="BC23" s="681"/>
      <c r="BD23" s="682"/>
      <c r="BE23" s="680"/>
      <c r="BF23" s="681"/>
      <c r="BG23" s="681"/>
      <c r="BH23" s="682"/>
      <c r="BI23" s="680"/>
      <c r="BJ23" s="681"/>
      <c r="BK23" s="681"/>
      <c r="BL23" s="682"/>
      <c r="BM23" s="680"/>
      <c r="BN23" s="681"/>
      <c r="BO23" s="681"/>
      <c r="BP23" s="682"/>
      <c r="BQ23" s="680"/>
      <c r="BR23" s="681"/>
      <c r="BS23" s="681"/>
      <c r="BT23" s="682"/>
      <c r="BU23" s="680"/>
      <c r="BV23" s="681"/>
      <c r="BW23" s="681"/>
      <c r="BX23" s="682"/>
      <c r="BY23" s="680"/>
      <c r="BZ23" s="681"/>
      <c r="CA23" s="681"/>
      <c r="CB23" s="682"/>
      <c r="CC23" s="680"/>
      <c r="CD23" s="681"/>
      <c r="CE23" s="681"/>
      <c r="CF23" s="682"/>
      <c r="CG23" s="680"/>
      <c r="CH23" s="681"/>
      <c r="CI23" s="681"/>
      <c r="CJ23" s="682"/>
      <c r="CK23" s="680"/>
      <c r="CL23" s="681"/>
      <c r="CM23" s="681"/>
      <c r="CN23" s="682"/>
      <c r="CO23" s="680"/>
      <c r="CP23" s="681"/>
      <c r="CQ23" s="681"/>
      <c r="CR23" s="682"/>
      <c r="CS23" s="680"/>
      <c r="CT23" s="681"/>
      <c r="CU23" s="681"/>
      <c r="CV23" s="682"/>
      <c r="CW23" s="680"/>
      <c r="CX23" s="681"/>
      <c r="CY23" s="681"/>
      <c r="CZ23" s="682"/>
      <c r="DA23" s="680"/>
      <c r="DB23" s="681"/>
      <c r="DC23" s="681"/>
      <c r="DD23" s="682"/>
    </row>
    <row r="24" spans="1:1070" ht="20.399999999999999" customHeight="1">
      <c r="A24" s="2214">
        <v>2</v>
      </c>
      <c r="B24" s="2214"/>
      <c r="C24" s="2255" t="s">
        <v>1103</v>
      </c>
      <c r="D24" s="2255"/>
      <c r="E24" s="2255"/>
      <c r="F24" s="2255"/>
      <c r="G24" s="2255"/>
      <c r="H24" s="2255"/>
      <c r="I24" s="2255"/>
      <c r="J24" s="2255"/>
      <c r="K24" s="2255"/>
      <c r="L24" s="2255"/>
      <c r="M24" s="2255"/>
      <c r="N24" s="2255"/>
      <c r="O24" s="2255"/>
      <c r="P24" s="2255"/>
      <c r="Q24" s="2259">
        <v>0.54166666666666663</v>
      </c>
      <c r="R24" s="2255"/>
      <c r="S24" s="2255"/>
      <c r="T24" s="2255"/>
      <c r="U24" s="2255"/>
      <c r="V24" s="2255"/>
      <c r="W24" s="2255"/>
      <c r="X24" s="2255"/>
      <c r="Y24" s="2255"/>
      <c r="Z24" s="2255"/>
      <c r="AA24" s="2255"/>
      <c r="AB24" s="2255"/>
      <c r="AC24" s="2255"/>
      <c r="AD24" s="2255"/>
      <c r="AE24" s="2259">
        <v>0.625</v>
      </c>
      <c r="AF24" s="2255"/>
      <c r="AG24" s="2255"/>
      <c r="AH24" s="2255"/>
      <c r="AI24" s="2255"/>
      <c r="AJ24" s="2255"/>
      <c r="AK24" s="2255"/>
      <c r="AL24" s="2255"/>
      <c r="AM24" s="2255"/>
      <c r="AN24" s="2255"/>
      <c r="AO24" s="2255"/>
      <c r="AP24" s="2255"/>
      <c r="AQ24" s="2255"/>
      <c r="AR24" s="2255"/>
      <c r="AS24" s="680"/>
      <c r="AT24" s="681"/>
      <c r="AU24" s="681"/>
      <c r="AV24" s="682"/>
      <c r="AW24" s="680"/>
      <c r="AX24" s="681"/>
      <c r="AY24" s="681"/>
      <c r="AZ24" s="682"/>
      <c r="BA24" s="680"/>
      <c r="BB24" s="681"/>
      <c r="BC24" s="681"/>
      <c r="BD24" s="682"/>
      <c r="BE24" s="680"/>
      <c r="BF24" s="681"/>
      <c r="BG24" s="681"/>
      <c r="BH24" s="682"/>
      <c r="BI24" s="680"/>
      <c r="BJ24" s="681"/>
      <c r="BK24" s="681"/>
      <c r="BL24" s="682"/>
      <c r="BM24" s="680"/>
      <c r="BN24" s="681"/>
      <c r="BO24" s="681"/>
      <c r="BP24" s="682"/>
      <c r="BQ24" s="680"/>
      <c r="BR24" s="681"/>
      <c r="BS24" s="681"/>
      <c r="BT24" s="682"/>
      <c r="BU24" s="680"/>
      <c r="BV24" s="681"/>
      <c r="BW24" s="681"/>
      <c r="BX24" s="682"/>
      <c r="BY24" s="680"/>
      <c r="BZ24" s="681"/>
      <c r="CA24" s="681"/>
      <c r="CB24" s="682"/>
      <c r="CC24" s="680"/>
      <c r="CD24" s="681"/>
      <c r="CE24" s="681"/>
      <c r="CF24" s="682"/>
      <c r="CG24" s="680"/>
      <c r="CH24" s="681"/>
      <c r="CI24" s="681"/>
      <c r="CJ24" s="682"/>
      <c r="CK24" s="680"/>
      <c r="CL24" s="681"/>
      <c r="CM24" s="681"/>
      <c r="CN24" s="682"/>
      <c r="CO24" s="680"/>
      <c r="CP24" s="681"/>
      <c r="CQ24" s="681"/>
      <c r="CR24" s="682"/>
      <c r="CS24" s="680"/>
      <c r="CT24" s="681"/>
      <c r="CU24" s="681"/>
      <c r="CV24" s="682"/>
      <c r="CW24" s="680"/>
      <c r="CX24" s="681"/>
      <c r="CY24" s="681"/>
      <c r="CZ24" s="682"/>
      <c r="DA24" s="680"/>
      <c r="DB24" s="681"/>
      <c r="DC24" s="681"/>
      <c r="DD24" s="682"/>
    </row>
    <row r="25" spans="1:1070" ht="20.399999999999999" customHeight="1">
      <c r="A25" s="2214">
        <v>3</v>
      </c>
      <c r="B25" s="2214"/>
      <c r="C25" s="2255" t="s">
        <v>1103</v>
      </c>
      <c r="D25" s="2255"/>
      <c r="E25" s="2255"/>
      <c r="F25" s="2255"/>
      <c r="G25" s="2255"/>
      <c r="H25" s="2255"/>
      <c r="I25" s="2255"/>
      <c r="J25" s="2255"/>
      <c r="K25" s="2255"/>
      <c r="L25" s="2255"/>
      <c r="M25" s="2255"/>
      <c r="N25" s="2255"/>
      <c r="O25" s="2255"/>
      <c r="P25" s="2255"/>
      <c r="Q25" s="2259">
        <v>0.54166666666666663</v>
      </c>
      <c r="R25" s="2255"/>
      <c r="S25" s="2255"/>
      <c r="T25" s="2255"/>
      <c r="U25" s="2255"/>
      <c r="V25" s="2255"/>
      <c r="W25" s="2255"/>
      <c r="X25" s="2255"/>
      <c r="Y25" s="2255"/>
      <c r="Z25" s="2255"/>
      <c r="AA25" s="2255"/>
      <c r="AB25" s="2255"/>
      <c r="AC25" s="2255"/>
      <c r="AD25" s="2255"/>
      <c r="AE25" s="2259">
        <v>0.625</v>
      </c>
      <c r="AF25" s="2255"/>
      <c r="AG25" s="2255"/>
      <c r="AH25" s="2255"/>
      <c r="AI25" s="2255"/>
      <c r="AJ25" s="2255"/>
      <c r="AK25" s="2255"/>
      <c r="AL25" s="2255"/>
      <c r="AM25" s="2255"/>
      <c r="AN25" s="2255"/>
      <c r="AO25" s="2255"/>
      <c r="AP25" s="2255"/>
      <c r="AQ25" s="2255"/>
      <c r="AR25" s="2255"/>
      <c r="AS25" s="680"/>
      <c r="AT25" s="681"/>
      <c r="AU25" s="681"/>
      <c r="AV25" s="682"/>
      <c r="AW25" s="680"/>
      <c r="AX25" s="681"/>
      <c r="AY25" s="681"/>
      <c r="AZ25" s="682"/>
      <c r="BA25" s="680"/>
      <c r="BB25" s="681"/>
      <c r="BC25" s="681"/>
      <c r="BD25" s="682"/>
      <c r="BE25" s="680"/>
      <c r="BF25" s="681"/>
      <c r="BG25" s="681"/>
      <c r="BH25" s="682"/>
      <c r="BI25" s="680"/>
      <c r="BJ25" s="681"/>
      <c r="BK25" s="681"/>
      <c r="BL25" s="682"/>
      <c r="BM25" s="680"/>
      <c r="BN25" s="681"/>
      <c r="BO25" s="681"/>
      <c r="BP25" s="682"/>
      <c r="BQ25" s="680"/>
      <c r="BR25" s="681"/>
      <c r="BS25" s="681"/>
      <c r="BT25" s="682"/>
      <c r="BU25" s="680"/>
      <c r="BV25" s="681"/>
      <c r="BW25" s="681"/>
      <c r="BX25" s="682"/>
      <c r="BY25" s="680"/>
      <c r="BZ25" s="681"/>
      <c r="CA25" s="681"/>
      <c r="CB25" s="682"/>
      <c r="CC25" s="680"/>
      <c r="CD25" s="681"/>
      <c r="CE25" s="681"/>
      <c r="CF25" s="682"/>
      <c r="CG25" s="680"/>
      <c r="CH25" s="681"/>
      <c r="CI25" s="681"/>
      <c r="CJ25" s="682"/>
      <c r="CK25" s="680"/>
      <c r="CL25" s="681"/>
      <c r="CM25" s="681"/>
      <c r="CN25" s="682"/>
      <c r="CO25" s="680"/>
      <c r="CP25" s="681"/>
      <c r="CQ25" s="681"/>
      <c r="CR25" s="682"/>
      <c r="CS25" s="680"/>
      <c r="CT25" s="681"/>
      <c r="CU25" s="681"/>
      <c r="CV25" s="682"/>
      <c r="CW25" s="680"/>
      <c r="CX25" s="681"/>
      <c r="CY25" s="681"/>
      <c r="CZ25" s="682"/>
      <c r="DA25" s="680"/>
      <c r="DB25" s="681"/>
      <c r="DC25" s="681"/>
      <c r="DD25" s="682"/>
    </row>
    <row r="26" spans="1:1070" ht="20.399999999999999" customHeight="1">
      <c r="A26" s="2214">
        <v>4</v>
      </c>
      <c r="B26" s="2214"/>
      <c r="C26" s="2255"/>
      <c r="D26" s="2255"/>
      <c r="E26" s="2255"/>
      <c r="F26" s="2255"/>
      <c r="G26" s="2255"/>
      <c r="H26" s="2255"/>
      <c r="I26" s="2255"/>
      <c r="J26" s="2255"/>
      <c r="K26" s="2255"/>
      <c r="L26" s="2255"/>
      <c r="M26" s="2255"/>
      <c r="N26" s="2255"/>
      <c r="O26" s="2255"/>
      <c r="P26" s="2255"/>
      <c r="Q26" s="2259"/>
      <c r="R26" s="2255"/>
      <c r="S26" s="2255"/>
      <c r="T26" s="2255"/>
      <c r="U26" s="2255"/>
      <c r="V26" s="2255"/>
      <c r="W26" s="2255"/>
      <c r="X26" s="2255"/>
      <c r="Y26" s="2255"/>
      <c r="Z26" s="2255"/>
      <c r="AA26" s="2255"/>
      <c r="AB26" s="2255"/>
      <c r="AC26" s="2255"/>
      <c r="AD26" s="2255"/>
      <c r="AE26" s="2259"/>
      <c r="AF26" s="2255"/>
      <c r="AG26" s="2255"/>
      <c r="AH26" s="2255"/>
      <c r="AI26" s="2255"/>
      <c r="AJ26" s="2255"/>
      <c r="AK26" s="2255"/>
      <c r="AL26" s="2255"/>
      <c r="AM26" s="2255"/>
      <c r="AN26" s="2255"/>
      <c r="AO26" s="2255"/>
      <c r="AP26" s="2255"/>
      <c r="AQ26" s="2255"/>
      <c r="AR26" s="2255"/>
      <c r="AS26" s="680"/>
      <c r="AT26" s="681"/>
      <c r="AU26" s="681"/>
      <c r="AV26" s="682"/>
      <c r="AW26" s="680"/>
      <c r="AX26" s="681"/>
      <c r="AY26" s="681"/>
      <c r="AZ26" s="682"/>
      <c r="BA26" s="680"/>
      <c r="BB26" s="681"/>
      <c r="BC26" s="681"/>
      <c r="BD26" s="682"/>
      <c r="BE26" s="680"/>
      <c r="BF26" s="681"/>
      <c r="BG26" s="681"/>
      <c r="BH26" s="682"/>
      <c r="BI26" s="680"/>
      <c r="BJ26" s="681"/>
      <c r="BK26" s="681"/>
      <c r="BL26" s="682"/>
      <c r="BM26" s="680"/>
      <c r="BN26" s="681"/>
      <c r="BO26" s="681"/>
      <c r="BP26" s="682"/>
      <c r="BQ26" s="680"/>
      <c r="BR26" s="681"/>
      <c r="BS26" s="681"/>
      <c r="BT26" s="682"/>
      <c r="BU26" s="680"/>
      <c r="BV26" s="681"/>
      <c r="BW26" s="681"/>
      <c r="BX26" s="682"/>
      <c r="BY26" s="680"/>
      <c r="BZ26" s="681"/>
      <c r="CA26" s="681"/>
      <c r="CB26" s="682"/>
      <c r="CC26" s="680"/>
      <c r="CD26" s="681"/>
      <c r="CE26" s="681"/>
      <c r="CF26" s="682"/>
      <c r="CG26" s="680"/>
      <c r="CH26" s="681"/>
      <c r="CI26" s="681"/>
      <c r="CJ26" s="682"/>
      <c r="CK26" s="680"/>
      <c r="CL26" s="681"/>
      <c r="CM26" s="681"/>
      <c r="CN26" s="682"/>
      <c r="CO26" s="680"/>
      <c r="CP26" s="681"/>
      <c r="CQ26" s="681"/>
      <c r="CR26" s="682"/>
      <c r="CS26" s="680"/>
      <c r="CT26" s="681"/>
      <c r="CU26" s="681"/>
      <c r="CV26" s="682"/>
      <c r="CW26" s="680"/>
      <c r="CX26" s="681"/>
      <c r="CY26" s="681"/>
      <c r="CZ26" s="682"/>
      <c r="DA26" s="680"/>
      <c r="DB26" s="681"/>
      <c r="DC26" s="681"/>
      <c r="DD26" s="682"/>
    </row>
    <row r="27" spans="1:1070" ht="20.399999999999999" customHeight="1">
      <c r="A27" s="2214">
        <v>5</v>
      </c>
      <c r="B27" s="2214"/>
      <c r="C27" s="2255"/>
      <c r="D27" s="2255"/>
      <c r="E27" s="2255"/>
      <c r="F27" s="2255"/>
      <c r="G27" s="2255"/>
      <c r="H27" s="2255"/>
      <c r="I27" s="2255"/>
      <c r="J27" s="2255"/>
      <c r="K27" s="2255"/>
      <c r="L27" s="2255"/>
      <c r="M27" s="2255"/>
      <c r="N27" s="2255"/>
      <c r="O27" s="2255"/>
      <c r="P27" s="2255"/>
      <c r="Q27" s="2259"/>
      <c r="R27" s="2255"/>
      <c r="S27" s="2255"/>
      <c r="T27" s="2255"/>
      <c r="U27" s="2255"/>
      <c r="V27" s="2255"/>
      <c r="W27" s="2255"/>
      <c r="X27" s="2255"/>
      <c r="Y27" s="2255"/>
      <c r="Z27" s="2255"/>
      <c r="AA27" s="2255"/>
      <c r="AB27" s="2255"/>
      <c r="AC27" s="2255"/>
      <c r="AD27" s="2255"/>
      <c r="AE27" s="2259"/>
      <c r="AF27" s="2255"/>
      <c r="AG27" s="2255"/>
      <c r="AH27" s="2255"/>
      <c r="AI27" s="2255"/>
      <c r="AJ27" s="2255"/>
      <c r="AK27" s="2255"/>
      <c r="AL27" s="2255"/>
      <c r="AM27" s="2255"/>
      <c r="AN27" s="2255"/>
      <c r="AO27" s="2255"/>
      <c r="AP27" s="2255"/>
      <c r="AQ27" s="2255"/>
      <c r="AR27" s="2255"/>
      <c r="AS27" s="680"/>
      <c r="AT27" s="681"/>
      <c r="AU27" s="681"/>
      <c r="AV27" s="682"/>
      <c r="AW27" s="680"/>
      <c r="AX27" s="681"/>
      <c r="AY27" s="681"/>
      <c r="AZ27" s="682"/>
      <c r="BA27" s="680"/>
      <c r="BB27" s="681"/>
      <c r="BC27" s="681"/>
      <c r="BD27" s="682"/>
      <c r="BE27" s="680"/>
      <c r="BF27" s="681"/>
      <c r="BG27" s="681"/>
      <c r="BH27" s="682"/>
      <c r="BI27" s="680"/>
      <c r="BJ27" s="681"/>
      <c r="BK27" s="681"/>
      <c r="BL27" s="682"/>
      <c r="BM27" s="680"/>
      <c r="BN27" s="681"/>
      <c r="BO27" s="681"/>
      <c r="BP27" s="682"/>
      <c r="BQ27" s="680"/>
      <c r="BR27" s="681"/>
      <c r="BS27" s="681"/>
      <c r="BT27" s="682"/>
      <c r="BU27" s="680"/>
      <c r="BV27" s="681"/>
      <c r="BW27" s="681"/>
      <c r="BX27" s="682"/>
      <c r="BY27" s="680"/>
      <c r="BZ27" s="681"/>
      <c r="CA27" s="681"/>
      <c r="CB27" s="682"/>
      <c r="CC27" s="680"/>
      <c r="CD27" s="681"/>
      <c r="CE27" s="681"/>
      <c r="CF27" s="682"/>
      <c r="CG27" s="680"/>
      <c r="CH27" s="681"/>
      <c r="CI27" s="681"/>
      <c r="CJ27" s="682"/>
      <c r="CK27" s="680"/>
      <c r="CL27" s="681"/>
      <c r="CM27" s="681"/>
      <c r="CN27" s="682"/>
      <c r="CO27" s="680"/>
      <c r="CP27" s="681"/>
      <c r="CQ27" s="681"/>
      <c r="CR27" s="682"/>
      <c r="CS27" s="680"/>
      <c r="CT27" s="681"/>
      <c r="CU27" s="681"/>
      <c r="CV27" s="682"/>
      <c r="CW27" s="680"/>
      <c r="CX27" s="681"/>
      <c r="CY27" s="681"/>
      <c r="CZ27" s="682"/>
      <c r="DA27" s="680"/>
      <c r="DB27" s="681"/>
      <c r="DC27" s="681"/>
      <c r="DD27" s="682"/>
    </row>
    <row r="28" spans="1:1070" ht="20.399999999999999" customHeight="1">
      <c r="A28" s="2214">
        <v>6</v>
      </c>
      <c r="B28" s="2214"/>
      <c r="C28" s="2255"/>
      <c r="D28" s="2255"/>
      <c r="E28" s="2255"/>
      <c r="F28" s="2255"/>
      <c r="G28" s="2255"/>
      <c r="H28" s="2255"/>
      <c r="I28" s="2255"/>
      <c r="J28" s="2255"/>
      <c r="K28" s="2255"/>
      <c r="L28" s="2255"/>
      <c r="M28" s="2255"/>
      <c r="N28" s="2255"/>
      <c r="O28" s="2255"/>
      <c r="P28" s="2255"/>
      <c r="Q28" s="2255"/>
      <c r="R28" s="2255"/>
      <c r="S28" s="2255"/>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680"/>
      <c r="AT28" s="681"/>
      <c r="AU28" s="681"/>
      <c r="AV28" s="682"/>
      <c r="AW28" s="680"/>
      <c r="AX28" s="681"/>
      <c r="AY28" s="681"/>
      <c r="AZ28" s="682"/>
      <c r="BA28" s="680"/>
      <c r="BB28" s="681"/>
      <c r="BC28" s="681"/>
      <c r="BD28" s="682"/>
      <c r="BE28" s="680"/>
      <c r="BF28" s="681"/>
      <c r="BG28" s="681"/>
      <c r="BH28" s="682"/>
      <c r="BI28" s="680"/>
      <c r="BJ28" s="681"/>
      <c r="BK28" s="681"/>
      <c r="BL28" s="682"/>
      <c r="BM28" s="680"/>
      <c r="BN28" s="681"/>
      <c r="BO28" s="681"/>
      <c r="BP28" s="682"/>
      <c r="BQ28" s="680"/>
      <c r="BR28" s="681"/>
      <c r="BS28" s="681"/>
      <c r="BT28" s="682"/>
      <c r="BU28" s="680"/>
      <c r="BV28" s="681"/>
      <c r="BW28" s="681"/>
      <c r="BX28" s="682"/>
      <c r="BY28" s="680"/>
      <c r="BZ28" s="681"/>
      <c r="CA28" s="681"/>
      <c r="CB28" s="682"/>
      <c r="CC28" s="680"/>
      <c r="CD28" s="681"/>
      <c r="CE28" s="681"/>
      <c r="CF28" s="682"/>
      <c r="CG28" s="680"/>
      <c r="CH28" s="681"/>
      <c r="CI28" s="681"/>
      <c r="CJ28" s="682"/>
      <c r="CK28" s="680"/>
      <c r="CL28" s="681"/>
      <c r="CM28" s="681"/>
      <c r="CN28" s="682"/>
      <c r="CO28" s="680"/>
      <c r="CP28" s="681"/>
      <c r="CQ28" s="681"/>
      <c r="CR28" s="682"/>
      <c r="CS28" s="680"/>
      <c r="CT28" s="681"/>
      <c r="CU28" s="681"/>
      <c r="CV28" s="682"/>
      <c r="CW28" s="680"/>
      <c r="CX28" s="681"/>
      <c r="CY28" s="681"/>
      <c r="CZ28" s="682"/>
      <c r="DA28" s="680"/>
      <c r="DB28" s="681"/>
      <c r="DC28" s="681"/>
      <c r="DD28" s="682"/>
    </row>
    <row r="29" spans="1:1070" ht="20.399999999999999" customHeight="1">
      <c r="A29" s="2214">
        <v>7</v>
      </c>
      <c r="B29" s="2214"/>
      <c r="C29" s="2255"/>
      <c r="D29" s="2255"/>
      <c r="E29" s="2255"/>
      <c r="F29" s="2255"/>
      <c r="G29" s="2255"/>
      <c r="H29" s="2255"/>
      <c r="I29" s="2255"/>
      <c r="J29" s="2255"/>
      <c r="K29" s="2255"/>
      <c r="L29" s="2255"/>
      <c r="M29" s="2255"/>
      <c r="N29" s="2255"/>
      <c r="O29" s="2255"/>
      <c r="P29" s="2255"/>
      <c r="Q29" s="2255"/>
      <c r="R29" s="2255"/>
      <c r="S29" s="2255"/>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680"/>
      <c r="AT29" s="681"/>
      <c r="AU29" s="681"/>
      <c r="AV29" s="682"/>
      <c r="AW29" s="680"/>
      <c r="AX29" s="681"/>
      <c r="AY29" s="681"/>
      <c r="AZ29" s="682"/>
      <c r="BA29" s="680"/>
      <c r="BB29" s="681"/>
      <c r="BC29" s="681"/>
      <c r="BD29" s="682"/>
      <c r="BE29" s="680"/>
      <c r="BF29" s="681"/>
      <c r="BG29" s="681"/>
      <c r="BH29" s="682"/>
      <c r="BI29" s="680"/>
      <c r="BJ29" s="681"/>
      <c r="BK29" s="681"/>
      <c r="BL29" s="682"/>
      <c r="BM29" s="680"/>
      <c r="BN29" s="681"/>
      <c r="BO29" s="681"/>
      <c r="BP29" s="682"/>
      <c r="BQ29" s="680"/>
      <c r="BR29" s="681"/>
      <c r="BS29" s="681"/>
      <c r="BT29" s="682"/>
      <c r="BU29" s="680"/>
      <c r="BV29" s="681"/>
      <c r="BW29" s="681"/>
      <c r="BX29" s="682"/>
      <c r="BY29" s="680"/>
      <c r="BZ29" s="681"/>
      <c r="CA29" s="681"/>
      <c r="CB29" s="682"/>
      <c r="CC29" s="680"/>
      <c r="CD29" s="681"/>
      <c r="CE29" s="681"/>
      <c r="CF29" s="682"/>
      <c r="CG29" s="680"/>
      <c r="CH29" s="681"/>
      <c r="CI29" s="681"/>
      <c r="CJ29" s="682"/>
      <c r="CK29" s="680"/>
      <c r="CL29" s="681"/>
      <c r="CM29" s="681"/>
      <c r="CN29" s="682"/>
      <c r="CO29" s="680"/>
      <c r="CP29" s="681"/>
      <c r="CQ29" s="681"/>
      <c r="CR29" s="682"/>
      <c r="CS29" s="680"/>
      <c r="CT29" s="681"/>
      <c r="CU29" s="681"/>
      <c r="CV29" s="682"/>
      <c r="CW29" s="680"/>
      <c r="CX29" s="681"/>
      <c r="CY29" s="681"/>
      <c r="CZ29" s="682"/>
      <c r="DA29" s="680"/>
      <c r="DB29" s="681"/>
      <c r="DC29" s="681"/>
      <c r="DD29" s="682"/>
    </row>
    <row r="30" spans="1:1070" ht="20.399999999999999" customHeight="1">
      <c r="A30" s="2214">
        <v>8</v>
      </c>
      <c r="B30" s="2214"/>
      <c r="C30" s="2255"/>
      <c r="D30" s="2255"/>
      <c r="E30" s="2255"/>
      <c r="F30" s="2255"/>
      <c r="G30" s="2255"/>
      <c r="H30" s="2255"/>
      <c r="I30" s="2255"/>
      <c r="J30" s="2255"/>
      <c r="K30" s="2255"/>
      <c r="L30" s="2255"/>
      <c r="M30" s="2255"/>
      <c r="N30" s="2255"/>
      <c r="O30" s="2255"/>
      <c r="P30" s="2255"/>
      <c r="Q30" s="2255"/>
      <c r="R30" s="2255"/>
      <c r="S30" s="2255"/>
      <c r="T30" s="2255"/>
      <c r="U30" s="2255"/>
      <c r="V30" s="2255"/>
      <c r="W30" s="2255"/>
      <c r="X30" s="2255"/>
      <c r="Y30" s="2255"/>
      <c r="Z30" s="2255"/>
      <c r="AA30" s="2255"/>
      <c r="AB30" s="2255"/>
      <c r="AC30" s="2255"/>
      <c r="AD30" s="2255"/>
      <c r="AE30" s="2255"/>
      <c r="AF30" s="2255"/>
      <c r="AG30" s="2255"/>
      <c r="AH30" s="2255"/>
      <c r="AI30" s="2255"/>
      <c r="AJ30" s="2255"/>
      <c r="AK30" s="2255"/>
      <c r="AL30" s="2255"/>
      <c r="AM30" s="2255"/>
      <c r="AN30" s="2255"/>
      <c r="AO30" s="2255"/>
      <c r="AP30" s="2255"/>
      <c r="AQ30" s="2255"/>
      <c r="AR30" s="2255"/>
      <c r="AS30" s="680"/>
      <c r="AT30" s="681"/>
      <c r="AU30" s="681"/>
      <c r="AV30" s="682"/>
      <c r="AW30" s="680"/>
      <c r="AX30" s="681"/>
      <c r="AY30" s="681"/>
      <c r="AZ30" s="682"/>
      <c r="BA30" s="680"/>
      <c r="BB30" s="681"/>
      <c r="BC30" s="681"/>
      <c r="BD30" s="682"/>
      <c r="BE30" s="680"/>
      <c r="BF30" s="681"/>
      <c r="BG30" s="681"/>
      <c r="BH30" s="682"/>
      <c r="BI30" s="680"/>
      <c r="BJ30" s="681"/>
      <c r="BK30" s="681"/>
      <c r="BL30" s="682"/>
      <c r="BM30" s="680"/>
      <c r="BN30" s="681"/>
      <c r="BO30" s="681"/>
      <c r="BP30" s="682"/>
      <c r="BQ30" s="680"/>
      <c r="BR30" s="681"/>
      <c r="BS30" s="681"/>
      <c r="BT30" s="682"/>
      <c r="BU30" s="680"/>
      <c r="BV30" s="681"/>
      <c r="BW30" s="681"/>
      <c r="BX30" s="682"/>
      <c r="BY30" s="680"/>
      <c r="BZ30" s="681"/>
      <c r="CA30" s="681"/>
      <c r="CB30" s="682"/>
      <c r="CC30" s="680"/>
      <c r="CD30" s="681"/>
      <c r="CE30" s="681"/>
      <c r="CF30" s="682"/>
      <c r="CG30" s="680"/>
      <c r="CH30" s="681"/>
      <c r="CI30" s="681"/>
      <c r="CJ30" s="682"/>
      <c r="CK30" s="680"/>
      <c r="CL30" s="681"/>
      <c r="CM30" s="681"/>
      <c r="CN30" s="682"/>
      <c r="CO30" s="680"/>
      <c r="CP30" s="681"/>
      <c r="CQ30" s="681"/>
      <c r="CR30" s="682"/>
      <c r="CS30" s="680"/>
      <c r="CT30" s="681"/>
      <c r="CU30" s="681"/>
      <c r="CV30" s="682"/>
      <c r="CW30" s="680"/>
      <c r="CX30" s="681"/>
      <c r="CY30" s="681"/>
      <c r="CZ30" s="682"/>
      <c r="DA30" s="680"/>
      <c r="DB30" s="681"/>
      <c r="DC30" s="681"/>
      <c r="DD30" s="682"/>
    </row>
    <row r="31" spans="1:1070" ht="20.399999999999999" customHeight="1">
      <c r="A31" s="2214">
        <v>9</v>
      </c>
      <c r="B31" s="2214"/>
      <c r="C31" s="2255"/>
      <c r="D31" s="2255"/>
      <c r="E31" s="2255"/>
      <c r="F31" s="2255"/>
      <c r="G31" s="2255"/>
      <c r="H31" s="2255"/>
      <c r="I31" s="2255"/>
      <c r="J31" s="2255"/>
      <c r="K31" s="2255"/>
      <c r="L31" s="2255"/>
      <c r="M31" s="2255"/>
      <c r="N31" s="2255"/>
      <c r="O31" s="2255"/>
      <c r="P31" s="2255"/>
      <c r="Q31" s="2255"/>
      <c r="R31" s="2255"/>
      <c r="S31" s="2255"/>
      <c r="T31" s="2255"/>
      <c r="U31" s="2255"/>
      <c r="V31" s="2255"/>
      <c r="W31" s="2255"/>
      <c r="X31" s="2255"/>
      <c r="Y31" s="2255"/>
      <c r="Z31" s="2255"/>
      <c r="AA31" s="2255"/>
      <c r="AB31" s="2255"/>
      <c r="AC31" s="2255"/>
      <c r="AD31" s="2255"/>
      <c r="AE31" s="2255"/>
      <c r="AF31" s="2255"/>
      <c r="AG31" s="2255"/>
      <c r="AH31" s="2255"/>
      <c r="AI31" s="2255"/>
      <c r="AJ31" s="2255"/>
      <c r="AK31" s="2255"/>
      <c r="AL31" s="2255"/>
      <c r="AM31" s="2255"/>
      <c r="AN31" s="2255"/>
      <c r="AO31" s="2255"/>
      <c r="AP31" s="2255"/>
      <c r="AQ31" s="2255"/>
      <c r="AR31" s="2255"/>
      <c r="AS31" s="680"/>
      <c r="AT31" s="681"/>
      <c r="AU31" s="681"/>
      <c r="AV31" s="682"/>
      <c r="AW31" s="680"/>
      <c r="AX31" s="681"/>
      <c r="AY31" s="681"/>
      <c r="AZ31" s="682"/>
      <c r="BA31" s="680"/>
      <c r="BB31" s="681"/>
      <c r="BC31" s="681"/>
      <c r="BD31" s="682"/>
      <c r="BE31" s="680"/>
      <c r="BF31" s="681"/>
      <c r="BG31" s="681"/>
      <c r="BH31" s="682"/>
      <c r="BI31" s="680"/>
      <c r="BJ31" s="681"/>
      <c r="BK31" s="681"/>
      <c r="BL31" s="682"/>
      <c r="BM31" s="680"/>
      <c r="BN31" s="681"/>
      <c r="BO31" s="681"/>
      <c r="BP31" s="682"/>
      <c r="BQ31" s="680"/>
      <c r="BR31" s="681"/>
      <c r="BS31" s="681"/>
      <c r="BT31" s="682"/>
      <c r="BU31" s="680"/>
      <c r="BV31" s="681"/>
      <c r="BW31" s="681"/>
      <c r="BX31" s="682"/>
      <c r="BY31" s="680"/>
      <c r="BZ31" s="681"/>
      <c r="CA31" s="681"/>
      <c r="CB31" s="682"/>
      <c r="CC31" s="680"/>
      <c r="CD31" s="681"/>
      <c r="CE31" s="681"/>
      <c r="CF31" s="682"/>
      <c r="CG31" s="680"/>
      <c r="CH31" s="681"/>
      <c r="CI31" s="681"/>
      <c r="CJ31" s="682"/>
      <c r="CK31" s="680"/>
      <c r="CL31" s="681"/>
      <c r="CM31" s="681"/>
      <c r="CN31" s="682"/>
      <c r="CO31" s="680"/>
      <c r="CP31" s="681"/>
      <c r="CQ31" s="681"/>
      <c r="CR31" s="682"/>
      <c r="CS31" s="680"/>
      <c r="CT31" s="681"/>
      <c r="CU31" s="681"/>
      <c r="CV31" s="682"/>
      <c r="CW31" s="680"/>
      <c r="CX31" s="681"/>
      <c r="CY31" s="681"/>
      <c r="CZ31" s="682"/>
      <c r="DA31" s="680"/>
      <c r="DB31" s="681"/>
      <c r="DC31" s="681"/>
      <c r="DD31" s="682"/>
    </row>
    <row r="32" spans="1:1070" ht="20.399999999999999" customHeight="1">
      <c r="A32" s="2214">
        <v>10</v>
      </c>
      <c r="B32" s="2214"/>
      <c r="C32" s="2255"/>
      <c r="D32" s="2255"/>
      <c r="E32" s="2255"/>
      <c r="F32" s="2255"/>
      <c r="G32" s="2255"/>
      <c r="H32" s="2255"/>
      <c r="I32" s="2255"/>
      <c r="J32" s="2255"/>
      <c r="K32" s="2255"/>
      <c r="L32" s="2255"/>
      <c r="M32" s="2255"/>
      <c r="N32" s="2255"/>
      <c r="O32" s="2255"/>
      <c r="P32" s="2255"/>
      <c r="Q32" s="2255"/>
      <c r="R32" s="2255"/>
      <c r="S32" s="2255"/>
      <c r="T32" s="2255"/>
      <c r="U32" s="2255"/>
      <c r="V32" s="2255"/>
      <c r="W32" s="2255"/>
      <c r="X32" s="2255"/>
      <c r="Y32" s="2255"/>
      <c r="Z32" s="2255"/>
      <c r="AA32" s="2255"/>
      <c r="AB32" s="2255"/>
      <c r="AC32" s="2255"/>
      <c r="AD32" s="2255"/>
      <c r="AE32" s="2255"/>
      <c r="AF32" s="2255"/>
      <c r="AG32" s="2255"/>
      <c r="AH32" s="2255"/>
      <c r="AI32" s="2255"/>
      <c r="AJ32" s="2255"/>
      <c r="AK32" s="2255"/>
      <c r="AL32" s="2255"/>
      <c r="AM32" s="2255"/>
      <c r="AN32" s="2255"/>
      <c r="AO32" s="2255"/>
      <c r="AP32" s="2255"/>
      <c r="AQ32" s="2255"/>
      <c r="AR32" s="2255"/>
      <c r="AS32" s="680"/>
      <c r="AT32" s="681"/>
      <c r="AU32" s="681"/>
      <c r="AV32" s="682"/>
      <c r="AW32" s="680"/>
      <c r="AX32" s="681"/>
      <c r="AY32" s="681"/>
      <c r="AZ32" s="682"/>
      <c r="BA32" s="680"/>
      <c r="BB32" s="681"/>
      <c r="BC32" s="681"/>
      <c r="BD32" s="682"/>
      <c r="BE32" s="680"/>
      <c r="BF32" s="681"/>
      <c r="BG32" s="681"/>
      <c r="BH32" s="682"/>
      <c r="BI32" s="680"/>
      <c r="BJ32" s="681"/>
      <c r="BK32" s="681"/>
      <c r="BL32" s="682"/>
      <c r="BM32" s="680"/>
      <c r="BN32" s="681"/>
      <c r="BO32" s="681"/>
      <c r="BP32" s="682"/>
      <c r="BQ32" s="680"/>
      <c r="BR32" s="681"/>
      <c r="BS32" s="681"/>
      <c r="BT32" s="682"/>
      <c r="BU32" s="680"/>
      <c r="BV32" s="681"/>
      <c r="BW32" s="681"/>
      <c r="BX32" s="682"/>
      <c r="BY32" s="680"/>
      <c r="BZ32" s="681"/>
      <c r="CA32" s="681"/>
      <c r="CB32" s="682"/>
      <c r="CC32" s="680"/>
      <c r="CD32" s="681"/>
      <c r="CE32" s="681"/>
      <c r="CF32" s="682"/>
      <c r="CG32" s="680"/>
      <c r="CH32" s="681"/>
      <c r="CI32" s="681"/>
      <c r="CJ32" s="682"/>
      <c r="CK32" s="680"/>
      <c r="CL32" s="681"/>
      <c r="CM32" s="681"/>
      <c r="CN32" s="682"/>
      <c r="CO32" s="680"/>
      <c r="CP32" s="681"/>
      <c r="CQ32" s="681"/>
      <c r="CR32" s="682"/>
      <c r="CS32" s="680"/>
      <c r="CT32" s="681"/>
      <c r="CU32" s="681"/>
      <c r="CV32" s="682"/>
      <c r="CW32" s="680"/>
      <c r="CX32" s="681"/>
      <c r="CY32" s="681"/>
      <c r="CZ32" s="682"/>
      <c r="DA32" s="680"/>
      <c r="DB32" s="681"/>
      <c r="DC32" s="681"/>
      <c r="DD32" s="682"/>
    </row>
    <row r="33" spans="1:1070" ht="20.399999999999999" hidden="1" customHeight="1">
      <c r="AS33" s="683"/>
      <c r="AT33" s="683"/>
      <c r="AU33" s="683"/>
      <c r="AV33" s="683"/>
      <c r="AW33" s="683"/>
      <c r="AX33" s="683"/>
      <c r="AY33" s="683"/>
      <c r="AZ33" s="683"/>
      <c r="BA33" s="683"/>
      <c r="BB33" s="683"/>
      <c r="BC33" s="683"/>
      <c r="BD33" s="683"/>
      <c r="BE33" s="683"/>
      <c r="BF33" s="683"/>
      <c r="BG33" s="683"/>
      <c r="BH33" s="683"/>
      <c r="BI33" s="683"/>
      <c r="BJ33" s="683"/>
      <c r="BK33" s="683"/>
      <c r="BL33" s="683"/>
      <c r="BM33" s="683"/>
      <c r="BN33" s="683"/>
      <c r="BO33" s="683"/>
      <c r="BP33" s="683"/>
      <c r="BQ33" s="683"/>
      <c r="BR33" s="683"/>
      <c r="BS33" s="683"/>
      <c r="BT33" s="683"/>
      <c r="BU33" s="683"/>
      <c r="BV33" s="683"/>
      <c r="BW33" s="683"/>
      <c r="BX33" s="683"/>
      <c r="BY33" s="683"/>
      <c r="BZ33" s="683"/>
      <c r="CA33" s="683"/>
      <c r="CB33" s="683"/>
      <c r="CC33" s="683"/>
      <c r="CD33" s="683"/>
      <c r="CE33" s="683"/>
      <c r="CF33" s="683"/>
      <c r="CG33" s="683"/>
      <c r="CH33" s="683"/>
      <c r="CI33" s="683"/>
      <c r="CJ33" s="683"/>
      <c r="CK33" s="683"/>
      <c r="CL33" s="2230" t="s">
        <v>1104</v>
      </c>
      <c r="CM33" s="2230"/>
      <c r="CN33" s="2230"/>
      <c r="CO33" s="2230"/>
      <c r="CP33" s="2230"/>
      <c r="CQ33" s="2230"/>
      <c r="CR33" s="2230" t="s">
        <v>1105</v>
      </c>
      <c r="CS33" s="2230"/>
      <c r="CT33" s="2230"/>
      <c r="CU33" s="2230"/>
      <c r="CV33" s="2230"/>
      <c r="CW33" s="2230"/>
      <c r="CX33" s="2230"/>
      <c r="CY33" s="2230"/>
      <c r="CZ33" s="2230"/>
      <c r="DA33" s="2230"/>
      <c r="DB33" s="2230"/>
      <c r="DC33" s="2230"/>
      <c r="DD33" s="2230"/>
      <c r="DE33" s="683">
        <f t="shared" ref="DE33:FP33" si="0">COUNTIFS($Q23:$AD32,"&lt;="&amp;DE$20,$AE23:$AR32,"&gt;"&amp;DE$20,$C23:$P32,"0歳児（ほふくできない）")</f>
        <v>0</v>
      </c>
      <c r="DF33" s="683">
        <f t="shared" si="0"/>
        <v>0</v>
      </c>
      <c r="DG33" s="683">
        <f t="shared" si="0"/>
        <v>0</v>
      </c>
      <c r="DH33" s="683">
        <f t="shared" si="0"/>
        <v>0</v>
      </c>
      <c r="DI33" s="683">
        <f t="shared" si="0"/>
        <v>0</v>
      </c>
      <c r="DJ33" s="683">
        <f t="shared" si="0"/>
        <v>0</v>
      </c>
      <c r="DK33" s="683">
        <f t="shared" si="0"/>
        <v>0</v>
      </c>
      <c r="DL33" s="683">
        <f t="shared" si="0"/>
        <v>0</v>
      </c>
      <c r="DM33" s="683">
        <f t="shared" si="0"/>
        <v>0</v>
      </c>
      <c r="DN33" s="683">
        <f t="shared" si="0"/>
        <v>0</v>
      </c>
      <c r="DO33" s="683">
        <f t="shared" si="0"/>
        <v>0</v>
      </c>
      <c r="DP33" s="683">
        <f t="shared" si="0"/>
        <v>0</v>
      </c>
      <c r="DQ33" s="683">
        <f t="shared" si="0"/>
        <v>0</v>
      </c>
      <c r="DR33" s="683">
        <f t="shared" si="0"/>
        <v>0</v>
      </c>
      <c r="DS33" s="683">
        <f t="shared" si="0"/>
        <v>0</v>
      </c>
      <c r="DT33" s="683">
        <f t="shared" si="0"/>
        <v>0</v>
      </c>
      <c r="DU33" s="683">
        <f t="shared" si="0"/>
        <v>0</v>
      </c>
      <c r="DV33" s="683">
        <f t="shared" si="0"/>
        <v>0</v>
      </c>
      <c r="DW33" s="683">
        <f t="shared" si="0"/>
        <v>0</v>
      </c>
      <c r="DX33" s="683">
        <f t="shared" si="0"/>
        <v>0</v>
      </c>
      <c r="DY33" s="683">
        <f t="shared" si="0"/>
        <v>0</v>
      </c>
      <c r="DZ33" s="683">
        <f t="shared" si="0"/>
        <v>0</v>
      </c>
      <c r="EA33" s="683">
        <f t="shared" si="0"/>
        <v>0</v>
      </c>
      <c r="EB33" s="683">
        <f t="shared" si="0"/>
        <v>0</v>
      </c>
      <c r="EC33" s="683">
        <f t="shared" si="0"/>
        <v>0</v>
      </c>
      <c r="ED33" s="683">
        <f t="shared" si="0"/>
        <v>0</v>
      </c>
      <c r="EE33" s="683">
        <f t="shared" si="0"/>
        <v>0</v>
      </c>
      <c r="EF33" s="683">
        <f t="shared" si="0"/>
        <v>0</v>
      </c>
      <c r="EG33" s="683">
        <f t="shared" si="0"/>
        <v>0</v>
      </c>
      <c r="EH33" s="683">
        <f t="shared" si="0"/>
        <v>0</v>
      </c>
      <c r="EI33" s="683">
        <f t="shared" si="0"/>
        <v>0</v>
      </c>
      <c r="EJ33" s="683">
        <f t="shared" si="0"/>
        <v>0</v>
      </c>
      <c r="EK33" s="683">
        <f t="shared" si="0"/>
        <v>0</v>
      </c>
      <c r="EL33" s="683">
        <f t="shared" si="0"/>
        <v>0</v>
      </c>
      <c r="EM33" s="683">
        <f t="shared" si="0"/>
        <v>0</v>
      </c>
      <c r="EN33" s="683">
        <f t="shared" si="0"/>
        <v>0</v>
      </c>
      <c r="EO33" s="683">
        <f t="shared" si="0"/>
        <v>0</v>
      </c>
      <c r="EP33" s="683">
        <f t="shared" si="0"/>
        <v>0</v>
      </c>
      <c r="EQ33" s="683">
        <f t="shared" si="0"/>
        <v>0</v>
      </c>
      <c r="ER33" s="683">
        <f t="shared" si="0"/>
        <v>0</v>
      </c>
      <c r="ES33" s="683">
        <f t="shared" si="0"/>
        <v>0</v>
      </c>
      <c r="ET33" s="683">
        <f t="shared" si="0"/>
        <v>0</v>
      </c>
      <c r="EU33" s="683">
        <f t="shared" si="0"/>
        <v>0</v>
      </c>
      <c r="EV33" s="683">
        <f t="shared" si="0"/>
        <v>0</v>
      </c>
      <c r="EW33" s="683">
        <f t="shared" si="0"/>
        <v>0</v>
      </c>
      <c r="EX33" s="683">
        <f t="shared" si="0"/>
        <v>0</v>
      </c>
      <c r="EY33" s="683">
        <f t="shared" si="0"/>
        <v>0</v>
      </c>
      <c r="EZ33" s="683">
        <f t="shared" si="0"/>
        <v>0</v>
      </c>
      <c r="FA33" s="683">
        <f t="shared" si="0"/>
        <v>0</v>
      </c>
      <c r="FB33" s="683">
        <f t="shared" si="0"/>
        <v>0</v>
      </c>
      <c r="FC33" s="683">
        <f t="shared" si="0"/>
        <v>0</v>
      </c>
      <c r="FD33" s="683">
        <f t="shared" si="0"/>
        <v>0</v>
      </c>
      <c r="FE33" s="683">
        <f t="shared" si="0"/>
        <v>0</v>
      </c>
      <c r="FF33" s="683">
        <f t="shared" si="0"/>
        <v>0</v>
      </c>
      <c r="FG33" s="683">
        <f t="shared" si="0"/>
        <v>0</v>
      </c>
      <c r="FH33" s="683">
        <f t="shared" si="0"/>
        <v>0</v>
      </c>
      <c r="FI33" s="683">
        <f t="shared" si="0"/>
        <v>0</v>
      </c>
      <c r="FJ33" s="683">
        <f t="shared" si="0"/>
        <v>0</v>
      </c>
      <c r="FK33" s="683">
        <f t="shared" si="0"/>
        <v>0</v>
      </c>
      <c r="FL33" s="683">
        <f t="shared" si="0"/>
        <v>0</v>
      </c>
      <c r="FM33" s="683">
        <f t="shared" si="0"/>
        <v>0</v>
      </c>
      <c r="FN33" s="683">
        <f t="shared" si="0"/>
        <v>0</v>
      </c>
      <c r="FO33" s="683">
        <f t="shared" si="0"/>
        <v>0</v>
      </c>
      <c r="FP33" s="683">
        <f t="shared" si="0"/>
        <v>0</v>
      </c>
      <c r="FQ33" s="683">
        <f t="shared" ref="FQ33:IB33" si="1">COUNTIFS($Q23:$AD32,"&lt;="&amp;FQ$20,$AE23:$AR32,"&gt;"&amp;FQ$20,$C23:$P32,"0歳児（ほふくできない）")</f>
        <v>0</v>
      </c>
      <c r="FR33" s="683">
        <f t="shared" si="1"/>
        <v>0</v>
      </c>
      <c r="FS33" s="683">
        <f t="shared" si="1"/>
        <v>0</v>
      </c>
      <c r="FT33" s="683">
        <f t="shared" si="1"/>
        <v>0</v>
      </c>
      <c r="FU33" s="683">
        <f t="shared" si="1"/>
        <v>0</v>
      </c>
      <c r="FV33" s="683">
        <f t="shared" si="1"/>
        <v>0</v>
      </c>
      <c r="FW33" s="683">
        <f t="shared" si="1"/>
        <v>0</v>
      </c>
      <c r="FX33" s="683">
        <f t="shared" si="1"/>
        <v>0</v>
      </c>
      <c r="FY33" s="683">
        <f t="shared" si="1"/>
        <v>0</v>
      </c>
      <c r="FZ33" s="683">
        <f t="shared" si="1"/>
        <v>0</v>
      </c>
      <c r="GA33" s="683">
        <f t="shared" si="1"/>
        <v>0</v>
      </c>
      <c r="GB33" s="683">
        <f t="shared" si="1"/>
        <v>0</v>
      </c>
      <c r="GC33" s="683">
        <f t="shared" si="1"/>
        <v>0</v>
      </c>
      <c r="GD33" s="683">
        <f t="shared" si="1"/>
        <v>0</v>
      </c>
      <c r="GE33" s="683">
        <f t="shared" si="1"/>
        <v>0</v>
      </c>
      <c r="GF33" s="683">
        <f t="shared" si="1"/>
        <v>0</v>
      </c>
      <c r="GG33" s="683">
        <f t="shared" si="1"/>
        <v>0</v>
      </c>
      <c r="GH33" s="683">
        <f t="shared" si="1"/>
        <v>0</v>
      </c>
      <c r="GI33" s="683">
        <f t="shared" si="1"/>
        <v>0</v>
      </c>
      <c r="GJ33" s="683">
        <f t="shared" si="1"/>
        <v>0</v>
      </c>
      <c r="GK33" s="683">
        <f t="shared" si="1"/>
        <v>0</v>
      </c>
      <c r="GL33" s="683">
        <f t="shared" si="1"/>
        <v>0</v>
      </c>
      <c r="GM33" s="683">
        <f t="shared" si="1"/>
        <v>0</v>
      </c>
      <c r="GN33" s="683">
        <f t="shared" si="1"/>
        <v>0</v>
      </c>
      <c r="GO33" s="683">
        <f t="shared" si="1"/>
        <v>0</v>
      </c>
      <c r="GP33" s="683">
        <f t="shared" si="1"/>
        <v>0</v>
      </c>
      <c r="GQ33" s="683">
        <f t="shared" si="1"/>
        <v>0</v>
      </c>
      <c r="GR33" s="683">
        <f t="shared" si="1"/>
        <v>0</v>
      </c>
      <c r="GS33" s="683">
        <f t="shared" si="1"/>
        <v>0</v>
      </c>
      <c r="GT33" s="683">
        <f t="shared" si="1"/>
        <v>0</v>
      </c>
      <c r="GU33" s="683">
        <f t="shared" si="1"/>
        <v>0</v>
      </c>
      <c r="GV33" s="683">
        <f t="shared" si="1"/>
        <v>0</v>
      </c>
      <c r="GW33" s="683">
        <f t="shared" si="1"/>
        <v>0</v>
      </c>
      <c r="GX33" s="683">
        <f t="shared" si="1"/>
        <v>0</v>
      </c>
      <c r="GY33" s="683">
        <f t="shared" si="1"/>
        <v>0</v>
      </c>
      <c r="GZ33" s="683">
        <f t="shared" si="1"/>
        <v>0</v>
      </c>
      <c r="HA33" s="683">
        <f t="shared" si="1"/>
        <v>0</v>
      </c>
      <c r="HB33" s="683">
        <f t="shared" si="1"/>
        <v>0</v>
      </c>
      <c r="HC33" s="683">
        <f t="shared" si="1"/>
        <v>0</v>
      </c>
      <c r="HD33" s="683">
        <f t="shared" si="1"/>
        <v>0</v>
      </c>
      <c r="HE33" s="683">
        <f t="shared" si="1"/>
        <v>0</v>
      </c>
      <c r="HF33" s="683">
        <f t="shared" si="1"/>
        <v>0</v>
      </c>
      <c r="HG33" s="683">
        <f t="shared" si="1"/>
        <v>0</v>
      </c>
      <c r="HH33" s="683">
        <f t="shared" si="1"/>
        <v>0</v>
      </c>
      <c r="HI33" s="683">
        <f t="shared" si="1"/>
        <v>0</v>
      </c>
      <c r="HJ33" s="683">
        <f t="shared" si="1"/>
        <v>0</v>
      </c>
      <c r="HK33" s="683">
        <f t="shared" si="1"/>
        <v>0</v>
      </c>
      <c r="HL33" s="683">
        <f t="shared" si="1"/>
        <v>0</v>
      </c>
      <c r="HM33" s="683">
        <f t="shared" si="1"/>
        <v>0</v>
      </c>
      <c r="HN33" s="683">
        <f t="shared" si="1"/>
        <v>0</v>
      </c>
      <c r="HO33" s="683">
        <f t="shared" si="1"/>
        <v>0</v>
      </c>
      <c r="HP33" s="683">
        <f t="shared" si="1"/>
        <v>0</v>
      </c>
      <c r="HQ33" s="683">
        <f t="shared" si="1"/>
        <v>0</v>
      </c>
      <c r="HR33" s="683">
        <f t="shared" si="1"/>
        <v>0</v>
      </c>
      <c r="HS33" s="683">
        <f t="shared" si="1"/>
        <v>0</v>
      </c>
      <c r="HT33" s="683">
        <f t="shared" si="1"/>
        <v>0</v>
      </c>
      <c r="HU33" s="683">
        <f t="shared" si="1"/>
        <v>0</v>
      </c>
      <c r="HV33" s="683">
        <f t="shared" si="1"/>
        <v>0</v>
      </c>
      <c r="HW33" s="683">
        <f t="shared" si="1"/>
        <v>0</v>
      </c>
      <c r="HX33" s="683">
        <f t="shared" si="1"/>
        <v>0</v>
      </c>
      <c r="HY33" s="683">
        <f t="shared" si="1"/>
        <v>0</v>
      </c>
      <c r="HZ33" s="683">
        <f t="shared" si="1"/>
        <v>0</v>
      </c>
      <c r="IA33" s="683">
        <f t="shared" si="1"/>
        <v>0</v>
      </c>
      <c r="IB33" s="683">
        <f t="shared" si="1"/>
        <v>0</v>
      </c>
      <c r="IC33" s="683">
        <f t="shared" ref="IC33:KN33" si="2">COUNTIFS($Q23:$AD32,"&lt;="&amp;IC$20,$AE23:$AR32,"&gt;"&amp;IC$20,$C23:$P32,"0歳児（ほふくできない）")</f>
        <v>0</v>
      </c>
      <c r="ID33" s="683">
        <f t="shared" si="2"/>
        <v>0</v>
      </c>
      <c r="IE33" s="683">
        <f t="shared" si="2"/>
        <v>0</v>
      </c>
      <c r="IF33" s="683">
        <f t="shared" si="2"/>
        <v>0</v>
      </c>
      <c r="IG33" s="683">
        <f t="shared" si="2"/>
        <v>0</v>
      </c>
      <c r="IH33" s="683">
        <f t="shared" si="2"/>
        <v>0</v>
      </c>
      <c r="II33" s="683">
        <f t="shared" si="2"/>
        <v>0</v>
      </c>
      <c r="IJ33" s="683">
        <f t="shared" si="2"/>
        <v>0</v>
      </c>
      <c r="IK33" s="683">
        <f t="shared" si="2"/>
        <v>0</v>
      </c>
      <c r="IL33" s="683">
        <f t="shared" si="2"/>
        <v>0</v>
      </c>
      <c r="IM33" s="683">
        <f t="shared" si="2"/>
        <v>0</v>
      </c>
      <c r="IN33" s="683">
        <f t="shared" si="2"/>
        <v>0</v>
      </c>
      <c r="IO33" s="683">
        <f t="shared" si="2"/>
        <v>0</v>
      </c>
      <c r="IP33" s="683">
        <f t="shared" si="2"/>
        <v>0</v>
      </c>
      <c r="IQ33" s="683">
        <f t="shared" si="2"/>
        <v>0</v>
      </c>
      <c r="IR33" s="683">
        <f t="shared" si="2"/>
        <v>0</v>
      </c>
      <c r="IS33" s="683">
        <f t="shared" si="2"/>
        <v>0</v>
      </c>
      <c r="IT33" s="683">
        <f t="shared" si="2"/>
        <v>0</v>
      </c>
      <c r="IU33" s="683">
        <f t="shared" si="2"/>
        <v>0</v>
      </c>
      <c r="IV33" s="683">
        <f t="shared" si="2"/>
        <v>0</v>
      </c>
      <c r="IW33" s="683">
        <f t="shared" si="2"/>
        <v>0</v>
      </c>
      <c r="IX33" s="683">
        <f t="shared" si="2"/>
        <v>0</v>
      </c>
      <c r="IY33" s="683">
        <f t="shared" si="2"/>
        <v>0</v>
      </c>
      <c r="IZ33" s="683">
        <f t="shared" si="2"/>
        <v>0</v>
      </c>
      <c r="JA33" s="683">
        <f t="shared" si="2"/>
        <v>0</v>
      </c>
      <c r="JB33" s="683">
        <f t="shared" si="2"/>
        <v>0</v>
      </c>
      <c r="JC33" s="683">
        <f t="shared" si="2"/>
        <v>0</v>
      </c>
      <c r="JD33" s="683">
        <f t="shared" si="2"/>
        <v>0</v>
      </c>
      <c r="JE33" s="683">
        <f t="shared" si="2"/>
        <v>0</v>
      </c>
      <c r="JF33" s="683">
        <f t="shared" si="2"/>
        <v>0</v>
      </c>
      <c r="JG33" s="683">
        <f t="shared" si="2"/>
        <v>0</v>
      </c>
      <c r="JH33" s="683">
        <f t="shared" si="2"/>
        <v>0</v>
      </c>
      <c r="JI33" s="683">
        <f t="shared" si="2"/>
        <v>0</v>
      </c>
      <c r="JJ33" s="683">
        <f t="shared" si="2"/>
        <v>0</v>
      </c>
      <c r="JK33" s="683">
        <f t="shared" si="2"/>
        <v>0</v>
      </c>
      <c r="JL33" s="683">
        <f t="shared" si="2"/>
        <v>0</v>
      </c>
      <c r="JM33" s="683">
        <f t="shared" si="2"/>
        <v>0</v>
      </c>
      <c r="JN33" s="683">
        <f t="shared" si="2"/>
        <v>0</v>
      </c>
      <c r="JO33" s="683">
        <f t="shared" si="2"/>
        <v>0</v>
      </c>
      <c r="JP33" s="683">
        <f t="shared" si="2"/>
        <v>0</v>
      </c>
      <c r="JQ33" s="683">
        <f t="shared" si="2"/>
        <v>0</v>
      </c>
      <c r="JR33" s="683">
        <f t="shared" si="2"/>
        <v>0</v>
      </c>
      <c r="JS33" s="683">
        <f t="shared" si="2"/>
        <v>0</v>
      </c>
      <c r="JT33" s="683">
        <f t="shared" si="2"/>
        <v>0</v>
      </c>
      <c r="JU33" s="683">
        <f t="shared" si="2"/>
        <v>0</v>
      </c>
      <c r="JV33" s="683">
        <f t="shared" si="2"/>
        <v>0</v>
      </c>
      <c r="JW33" s="683">
        <f t="shared" si="2"/>
        <v>0</v>
      </c>
      <c r="JX33" s="683">
        <f t="shared" si="2"/>
        <v>0</v>
      </c>
      <c r="JY33" s="683">
        <f t="shared" si="2"/>
        <v>0</v>
      </c>
      <c r="JZ33" s="683">
        <f t="shared" si="2"/>
        <v>0</v>
      </c>
      <c r="KA33" s="683">
        <f t="shared" si="2"/>
        <v>0</v>
      </c>
      <c r="KB33" s="683">
        <f t="shared" si="2"/>
        <v>0</v>
      </c>
      <c r="KC33" s="683">
        <f t="shared" si="2"/>
        <v>0</v>
      </c>
      <c r="KD33" s="683">
        <f t="shared" si="2"/>
        <v>0</v>
      </c>
      <c r="KE33" s="683">
        <f t="shared" si="2"/>
        <v>0</v>
      </c>
      <c r="KF33" s="683">
        <f t="shared" si="2"/>
        <v>0</v>
      </c>
      <c r="KG33" s="683">
        <f t="shared" si="2"/>
        <v>0</v>
      </c>
      <c r="KH33" s="683">
        <f t="shared" si="2"/>
        <v>0</v>
      </c>
      <c r="KI33" s="683">
        <f t="shared" si="2"/>
        <v>0</v>
      </c>
      <c r="KJ33" s="683">
        <f t="shared" si="2"/>
        <v>0</v>
      </c>
      <c r="KK33" s="683">
        <f t="shared" si="2"/>
        <v>0</v>
      </c>
      <c r="KL33" s="683">
        <f t="shared" si="2"/>
        <v>0</v>
      </c>
      <c r="KM33" s="683">
        <f t="shared" si="2"/>
        <v>0</v>
      </c>
      <c r="KN33" s="683">
        <f t="shared" si="2"/>
        <v>0</v>
      </c>
      <c r="KO33" s="683">
        <f t="shared" ref="KO33:MZ33" si="3">COUNTIFS($Q23:$AD32,"&lt;="&amp;KO$20,$AE23:$AR32,"&gt;"&amp;KO$20,$C23:$P32,"0歳児（ほふくできない）")</f>
        <v>0</v>
      </c>
      <c r="KP33" s="683">
        <f t="shared" si="3"/>
        <v>0</v>
      </c>
      <c r="KQ33" s="683">
        <f t="shared" si="3"/>
        <v>0</v>
      </c>
      <c r="KR33" s="683">
        <f t="shared" si="3"/>
        <v>0</v>
      </c>
      <c r="KS33" s="683">
        <f t="shared" si="3"/>
        <v>0</v>
      </c>
      <c r="KT33" s="683">
        <f t="shared" si="3"/>
        <v>0</v>
      </c>
      <c r="KU33" s="683">
        <f t="shared" si="3"/>
        <v>0</v>
      </c>
      <c r="KV33" s="683">
        <f t="shared" si="3"/>
        <v>0</v>
      </c>
      <c r="KW33" s="683">
        <f t="shared" si="3"/>
        <v>0</v>
      </c>
      <c r="KX33" s="683">
        <f t="shared" si="3"/>
        <v>0</v>
      </c>
      <c r="KY33" s="683">
        <f t="shared" si="3"/>
        <v>0</v>
      </c>
      <c r="KZ33" s="683">
        <f t="shared" si="3"/>
        <v>0</v>
      </c>
      <c r="LA33" s="683">
        <f t="shared" si="3"/>
        <v>0</v>
      </c>
      <c r="LB33" s="683">
        <f t="shared" si="3"/>
        <v>0</v>
      </c>
      <c r="LC33" s="683">
        <f t="shared" si="3"/>
        <v>0</v>
      </c>
      <c r="LD33" s="683">
        <f t="shared" si="3"/>
        <v>0</v>
      </c>
      <c r="LE33" s="683">
        <f t="shared" si="3"/>
        <v>0</v>
      </c>
      <c r="LF33" s="683">
        <f t="shared" si="3"/>
        <v>0</v>
      </c>
      <c r="LG33" s="683">
        <f t="shared" si="3"/>
        <v>0</v>
      </c>
      <c r="LH33" s="683">
        <f t="shared" si="3"/>
        <v>0</v>
      </c>
      <c r="LI33" s="683">
        <f t="shared" si="3"/>
        <v>0</v>
      </c>
      <c r="LJ33" s="683">
        <f t="shared" si="3"/>
        <v>0</v>
      </c>
      <c r="LK33" s="683">
        <f t="shared" si="3"/>
        <v>0</v>
      </c>
      <c r="LL33" s="683">
        <f t="shared" si="3"/>
        <v>0</v>
      </c>
      <c r="LM33" s="683">
        <f t="shared" si="3"/>
        <v>0</v>
      </c>
      <c r="LN33" s="683">
        <f t="shared" si="3"/>
        <v>0</v>
      </c>
      <c r="LO33" s="683">
        <f t="shared" si="3"/>
        <v>0</v>
      </c>
      <c r="LP33" s="683">
        <f t="shared" si="3"/>
        <v>0</v>
      </c>
      <c r="LQ33" s="683">
        <f t="shared" si="3"/>
        <v>0</v>
      </c>
      <c r="LR33" s="683">
        <f t="shared" si="3"/>
        <v>0</v>
      </c>
      <c r="LS33" s="683">
        <f t="shared" si="3"/>
        <v>0</v>
      </c>
      <c r="LT33" s="683">
        <f t="shared" si="3"/>
        <v>0</v>
      </c>
      <c r="LU33" s="683">
        <f t="shared" si="3"/>
        <v>0</v>
      </c>
      <c r="LV33" s="683">
        <f t="shared" si="3"/>
        <v>0</v>
      </c>
      <c r="LW33" s="683">
        <f t="shared" si="3"/>
        <v>0</v>
      </c>
      <c r="LX33" s="683">
        <f t="shared" si="3"/>
        <v>0</v>
      </c>
      <c r="LY33" s="683">
        <f t="shared" si="3"/>
        <v>0</v>
      </c>
      <c r="LZ33" s="683">
        <f t="shared" si="3"/>
        <v>0</v>
      </c>
      <c r="MA33" s="683">
        <f t="shared" si="3"/>
        <v>0</v>
      </c>
      <c r="MB33" s="683">
        <f t="shared" si="3"/>
        <v>0</v>
      </c>
      <c r="MC33" s="683">
        <f t="shared" si="3"/>
        <v>0</v>
      </c>
      <c r="MD33" s="683">
        <f t="shared" si="3"/>
        <v>0</v>
      </c>
      <c r="ME33" s="683">
        <f t="shared" si="3"/>
        <v>0</v>
      </c>
      <c r="MF33" s="683">
        <f t="shared" si="3"/>
        <v>0</v>
      </c>
      <c r="MG33" s="683">
        <f t="shared" si="3"/>
        <v>0</v>
      </c>
      <c r="MH33" s="683">
        <f t="shared" si="3"/>
        <v>0</v>
      </c>
      <c r="MI33" s="683">
        <f t="shared" si="3"/>
        <v>0</v>
      </c>
      <c r="MJ33" s="683">
        <f t="shared" si="3"/>
        <v>0</v>
      </c>
      <c r="MK33" s="683">
        <f t="shared" si="3"/>
        <v>0</v>
      </c>
      <c r="ML33" s="683">
        <f t="shared" si="3"/>
        <v>0</v>
      </c>
      <c r="MM33" s="683">
        <f t="shared" si="3"/>
        <v>0</v>
      </c>
      <c r="MN33" s="683">
        <f t="shared" si="3"/>
        <v>0</v>
      </c>
      <c r="MO33" s="683">
        <f t="shared" si="3"/>
        <v>0</v>
      </c>
      <c r="MP33" s="683">
        <f t="shared" si="3"/>
        <v>0</v>
      </c>
      <c r="MQ33" s="683">
        <f t="shared" si="3"/>
        <v>0</v>
      </c>
      <c r="MR33" s="683">
        <f t="shared" si="3"/>
        <v>0</v>
      </c>
      <c r="MS33" s="683">
        <f t="shared" si="3"/>
        <v>0</v>
      </c>
      <c r="MT33" s="683">
        <f t="shared" si="3"/>
        <v>0</v>
      </c>
      <c r="MU33" s="683">
        <f t="shared" si="3"/>
        <v>0</v>
      </c>
      <c r="MV33" s="683">
        <f t="shared" si="3"/>
        <v>0</v>
      </c>
      <c r="MW33" s="683">
        <f t="shared" si="3"/>
        <v>0</v>
      </c>
      <c r="MX33" s="683">
        <f t="shared" si="3"/>
        <v>0</v>
      </c>
      <c r="MY33" s="683">
        <f t="shared" si="3"/>
        <v>0</v>
      </c>
      <c r="MZ33" s="683">
        <f t="shared" si="3"/>
        <v>0</v>
      </c>
      <c r="NA33" s="683">
        <f t="shared" ref="NA33:PL33" si="4">COUNTIFS($Q23:$AD32,"&lt;="&amp;NA$20,$AE23:$AR32,"&gt;"&amp;NA$20,$C23:$P32,"0歳児（ほふくできない）")</f>
        <v>0</v>
      </c>
      <c r="NB33" s="683">
        <f t="shared" si="4"/>
        <v>0</v>
      </c>
      <c r="NC33" s="683">
        <f t="shared" si="4"/>
        <v>0</v>
      </c>
      <c r="ND33" s="683">
        <f t="shared" si="4"/>
        <v>0</v>
      </c>
      <c r="NE33" s="683">
        <f t="shared" si="4"/>
        <v>0</v>
      </c>
      <c r="NF33" s="683">
        <f t="shared" si="4"/>
        <v>0</v>
      </c>
      <c r="NG33" s="683">
        <f t="shared" si="4"/>
        <v>0</v>
      </c>
      <c r="NH33" s="683">
        <f t="shared" si="4"/>
        <v>0</v>
      </c>
      <c r="NI33" s="683">
        <f t="shared" si="4"/>
        <v>0</v>
      </c>
      <c r="NJ33" s="683">
        <f t="shared" si="4"/>
        <v>0</v>
      </c>
      <c r="NK33" s="683">
        <f t="shared" si="4"/>
        <v>0</v>
      </c>
      <c r="NL33" s="683">
        <f t="shared" si="4"/>
        <v>0</v>
      </c>
      <c r="NM33" s="683">
        <f t="shared" si="4"/>
        <v>0</v>
      </c>
      <c r="NN33" s="683">
        <f t="shared" si="4"/>
        <v>0</v>
      </c>
      <c r="NO33" s="683">
        <f t="shared" si="4"/>
        <v>0</v>
      </c>
      <c r="NP33" s="683">
        <f t="shared" si="4"/>
        <v>0</v>
      </c>
      <c r="NQ33" s="683">
        <f t="shared" si="4"/>
        <v>0</v>
      </c>
      <c r="NR33" s="683">
        <f t="shared" si="4"/>
        <v>0</v>
      </c>
      <c r="NS33" s="683">
        <f t="shared" si="4"/>
        <v>0</v>
      </c>
      <c r="NT33" s="683">
        <f t="shared" si="4"/>
        <v>0</v>
      </c>
      <c r="NU33" s="683">
        <f t="shared" si="4"/>
        <v>0</v>
      </c>
      <c r="NV33" s="683">
        <f t="shared" si="4"/>
        <v>0</v>
      </c>
      <c r="NW33" s="683">
        <f t="shared" si="4"/>
        <v>0</v>
      </c>
      <c r="NX33" s="683">
        <f t="shared" si="4"/>
        <v>0</v>
      </c>
      <c r="NY33" s="683">
        <f t="shared" si="4"/>
        <v>0</v>
      </c>
      <c r="NZ33" s="683">
        <f t="shared" si="4"/>
        <v>0</v>
      </c>
      <c r="OA33" s="683">
        <f t="shared" si="4"/>
        <v>0</v>
      </c>
      <c r="OB33" s="683">
        <f t="shared" si="4"/>
        <v>0</v>
      </c>
      <c r="OC33" s="683">
        <f t="shared" si="4"/>
        <v>0</v>
      </c>
      <c r="OD33" s="683">
        <f t="shared" si="4"/>
        <v>0</v>
      </c>
      <c r="OE33" s="683">
        <f t="shared" si="4"/>
        <v>0</v>
      </c>
      <c r="OF33" s="683">
        <f t="shared" si="4"/>
        <v>0</v>
      </c>
      <c r="OG33" s="683">
        <f t="shared" si="4"/>
        <v>0</v>
      </c>
      <c r="OH33" s="683">
        <f t="shared" si="4"/>
        <v>0</v>
      </c>
      <c r="OI33" s="683">
        <f t="shared" si="4"/>
        <v>0</v>
      </c>
      <c r="OJ33" s="683">
        <f t="shared" si="4"/>
        <v>0</v>
      </c>
      <c r="OK33" s="683">
        <f t="shared" si="4"/>
        <v>0</v>
      </c>
      <c r="OL33" s="683">
        <f t="shared" si="4"/>
        <v>0</v>
      </c>
      <c r="OM33" s="683">
        <f t="shared" si="4"/>
        <v>0</v>
      </c>
      <c r="ON33" s="683">
        <f t="shared" si="4"/>
        <v>0</v>
      </c>
      <c r="OO33" s="683">
        <f t="shared" si="4"/>
        <v>0</v>
      </c>
      <c r="OP33" s="683">
        <f t="shared" si="4"/>
        <v>0</v>
      </c>
      <c r="OQ33" s="683">
        <f t="shared" si="4"/>
        <v>0</v>
      </c>
      <c r="OR33" s="683">
        <f t="shared" si="4"/>
        <v>0</v>
      </c>
      <c r="OS33" s="683">
        <f t="shared" si="4"/>
        <v>0</v>
      </c>
      <c r="OT33" s="683">
        <f t="shared" si="4"/>
        <v>0</v>
      </c>
      <c r="OU33" s="683">
        <f t="shared" si="4"/>
        <v>0</v>
      </c>
      <c r="OV33" s="683">
        <f t="shared" si="4"/>
        <v>0</v>
      </c>
      <c r="OW33" s="683">
        <f t="shared" si="4"/>
        <v>0</v>
      </c>
      <c r="OX33" s="683">
        <f t="shared" si="4"/>
        <v>0</v>
      </c>
      <c r="OY33" s="683">
        <f t="shared" si="4"/>
        <v>0</v>
      </c>
      <c r="OZ33" s="683">
        <f t="shared" si="4"/>
        <v>0</v>
      </c>
      <c r="PA33" s="683">
        <f t="shared" si="4"/>
        <v>0</v>
      </c>
      <c r="PB33" s="683">
        <f t="shared" si="4"/>
        <v>0</v>
      </c>
      <c r="PC33" s="683">
        <f t="shared" si="4"/>
        <v>0</v>
      </c>
      <c r="PD33" s="683">
        <f t="shared" si="4"/>
        <v>0</v>
      </c>
      <c r="PE33" s="683">
        <f t="shared" si="4"/>
        <v>0</v>
      </c>
      <c r="PF33" s="683">
        <f t="shared" si="4"/>
        <v>0</v>
      </c>
      <c r="PG33" s="683">
        <f t="shared" si="4"/>
        <v>0</v>
      </c>
      <c r="PH33" s="683">
        <f t="shared" si="4"/>
        <v>0</v>
      </c>
      <c r="PI33" s="683">
        <f t="shared" si="4"/>
        <v>0</v>
      </c>
      <c r="PJ33" s="683">
        <f t="shared" si="4"/>
        <v>0</v>
      </c>
      <c r="PK33" s="683">
        <f t="shared" si="4"/>
        <v>0</v>
      </c>
      <c r="PL33" s="683">
        <f t="shared" si="4"/>
        <v>0</v>
      </c>
      <c r="PM33" s="683">
        <f t="shared" ref="PM33:RX33" si="5">COUNTIFS($Q23:$AD32,"&lt;="&amp;PM$20,$AE23:$AR32,"&gt;"&amp;PM$20,$C23:$P32,"0歳児（ほふくできない）")</f>
        <v>0</v>
      </c>
      <c r="PN33" s="683">
        <f t="shared" si="5"/>
        <v>0</v>
      </c>
      <c r="PO33" s="683">
        <f t="shared" si="5"/>
        <v>0</v>
      </c>
      <c r="PP33" s="683">
        <f t="shared" si="5"/>
        <v>0</v>
      </c>
      <c r="PQ33" s="683">
        <f t="shared" si="5"/>
        <v>0</v>
      </c>
      <c r="PR33" s="683">
        <f t="shared" si="5"/>
        <v>0</v>
      </c>
      <c r="PS33" s="683">
        <f t="shared" si="5"/>
        <v>0</v>
      </c>
      <c r="PT33" s="683">
        <f t="shared" si="5"/>
        <v>0</v>
      </c>
      <c r="PU33" s="683">
        <f t="shared" si="5"/>
        <v>0</v>
      </c>
      <c r="PV33" s="683">
        <f t="shared" si="5"/>
        <v>0</v>
      </c>
      <c r="PW33" s="683">
        <f t="shared" si="5"/>
        <v>0</v>
      </c>
      <c r="PX33" s="683">
        <f t="shared" si="5"/>
        <v>0</v>
      </c>
      <c r="PY33" s="683">
        <f t="shared" si="5"/>
        <v>0</v>
      </c>
      <c r="PZ33" s="683">
        <f t="shared" si="5"/>
        <v>0</v>
      </c>
      <c r="QA33" s="683">
        <f t="shared" si="5"/>
        <v>0</v>
      </c>
      <c r="QB33" s="683">
        <f t="shared" si="5"/>
        <v>0</v>
      </c>
      <c r="QC33" s="683">
        <f t="shared" si="5"/>
        <v>0</v>
      </c>
      <c r="QD33" s="683">
        <f t="shared" si="5"/>
        <v>0</v>
      </c>
      <c r="QE33" s="683">
        <f t="shared" si="5"/>
        <v>0</v>
      </c>
      <c r="QF33" s="683">
        <f t="shared" si="5"/>
        <v>0</v>
      </c>
      <c r="QG33" s="683">
        <f t="shared" si="5"/>
        <v>0</v>
      </c>
      <c r="QH33" s="683">
        <f t="shared" si="5"/>
        <v>0</v>
      </c>
      <c r="QI33" s="683">
        <f t="shared" si="5"/>
        <v>0</v>
      </c>
      <c r="QJ33" s="683">
        <f t="shared" si="5"/>
        <v>0</v>
      </c>
      <c r="QK33" s="683">
        <f t="shared" si="5"/>
        <v>0</v>
      </c>
      <c r="QL33" s="683">
        <f t="shared" si="5"/>
        <v>0</v>
      </c>
      <c r="QM33" s="683">
        <f t="shared" si="5"/>
        <v>0</v>
      </c>
      <c r="QN33" s="683">
        <f t="shared" si="5"/>
        <v>0</v>
      </c>
      <c r="QO33" s="683">
        <f t="shared" si="5"/>
        <v>0</v>
      </c>
      <c r="QP33" s="683">
        <f t="shared" si="5"/>
        <v>0</v>
      </c>
      <c r="QQ33" s="683">
        <f t="shared" si="5"/>
        <v>0</v>
      </c>
      <c r="QR33" s="683">
        <f t="shared" si="5"/>
        <v>0</v>
      </c>
      <c r="QS33" s="683">
        <f t="shared" si="5"/>
        <v>0</v>
      </c>
      <c r="QT33" s="683">
        <f t="shared" si="5"/>
        <v>0</v>
      </c>
      <c r="QU33" s="683">
        <f t="shared" si="5"/>
        <v>0</v>
      </c>
      <c r="QV33" s="683">
        <f t="shared" si="5"/>
        <v>0</v>
      </c>
      <c r="QW33" s="683">
        <f t="shared" si="5"/>
        <v>0</v>
      </c>
      <c r="QX33" s="683">
        <f t="shared" si="5"/>
        <v>0</v>
      </c>
      <c r="QY33" s="683">
        <f t="shared" si="5"/>
        <v>0</v>
      </c>
      <c r="QZ33" s="683">
        <f t="shared" si="5"/>
        <v>0</v>
      </c>
      <c r="RA33" s="683">
        <f t="shared" si="5"/>
        <v>0</v>
      </c>
      <c r="RB33" s="683">
        <f t="shared" si="5"/>
        <v>0</v>
      </c>
      <c r="RC33" s="683">
        <f t="shared" si="5"/>
        <v>0</v>
      </c>
      <c r="RD33" s="683">
        <f t="shared" si="5"/>
        <v>0</v>
      </c>
      <c r="RE33" s="683">
        <f t="shared" si="5"/>
        <v>0</v>
      </c>
      <c r="RF33" s="683">
        <f t="shared" si="5"/>
        <v>0</v>
      </c>
      <c r="RG33" s="683">
        <f t="shared" si="5"/>
        <v>0</v>
      </c>
      <c r="RH33" s="683">
        <f t="shared" si="5"/>
        <v>0</v>
      </c>
      <c r="RI33" s="683">
        <f t="shared" si="5"/>
        <v>0</v>
      </c>
      <c r="RJ33" s="683">
        <f t="shared" si="5"/>
        <v>0</v>
      </c>
      <c r="RK33" s="683">
        <f t="shared" si="5"/>
        <v>0</v>
      </c>
      <c r="RL33" s="683">
        <f t="shared" si="5"/>
        <v>0</v>
      </c>
      <c r="RM33" s="683">
        <f t="shared" si="5"/>
        <v>0</v>
      </c>
      <c r="RN33" s="683">
        <f t="shared" si="5"/>
        <v>0</v>
      </c>
      <c r="RO33" s="683">
        <f t="shared" si="5"/>
        <v>0</v>
      </c>
      <c r="RP33" s="683">
        <f t="shared" si="5"/>
        <v>0</v>
      </c>
      <c r="RQ33" s="683">
        <f t="shared" si="5"/>
        <v>0</v>
      </c>
      <c r="RR33" s="683">
        <f t="shared" si="5"/>
        <v>0</v>
      </c>
      <c r="RS33" s="683">
        <f t="shared" si="5"/>
        <v>0</v>
      </c>
      <c r="RT33" s="683">
        <f t="shared" si="5"/>
        <v>0</v>
      </c>
      <c r="RU33" s="683">
        <f t="shared" si="5"/>
        <v>0</v>
      </c>
      <c r="RV33" s="683">
        <f t="shared" si="5"/>
        <v>0</v>
      </c>
      <c r="RW33" s="683">
        <f t="shared" si="5"/>
        <v>0</v>
      </c>
      <c r="RX33" s="683">
        <f t="shared" si="5"/>
        <v>0</v>
      </c>
      <c r="RY33" s="683">
        <f t="shared" ref="RY33:UJ33" si="6">COUNTIFS($Q23:$AD32,"&lt;="&amp;RY$20,$AE23:$AR32,"&gt;"&amp;RY$20,$C23:$P32,"0歳児（ほふくできない）")</f>
        <v>0</v>
      </c>
      <c r="RZ33" s="683">
        <f t="shared" si="6"/>
        <v>0</v>
      </c>
      <c r="SA33" s="683">
        <f t="shared" si="6"/>
        <v>0</v>
      </c>
      <c r="SB33" s="683">
        <f t="shared" si="6"/>
        <v>0</v>
      </c>
      <c r="SC33" s="683">
        <f t="shared" si="6"/>
        <v>0</v>
      </c>
      <c r="SD33" s="683">
        <f t="shared" si="6"/>
        <v>0</v>
      </c>
      <c r="SE33" s="683">
        <f t="shared" si="6"/>
        <v>0</v>
      </c>
      <c r="SF33" s="683">
        <f t="shared" si="6"/>
        <v>0</v>
      </c>
      <c r="SG33" s="683">
        <f t="shared" si="6"/>
        <v>0</v>
      </c>
      <c r="SH33" s="683">
        <f t="shared" si="6"/>
        <v>0</v>
      </c>
      <c r="SI33" s="683">
        <f t="shared" si="6"/>
        <v>0</v>
      </c>
      <c r="SJ33" s="683">
        <f t="shared" si="6"/>
        <v>0</v>
      </c>
      <c r="SK33" s="683">
        <f t="shared" si="6"/>
        <v>0</v>
      </c>
      <c r="SL33" s="683">
        <f t="shared" si="6"/>
        <v>0</v>
      </c>
      <c r="SM33" s="683">
        <f t="shared" si="6"/>
        <v>0</v>
      </c>
      <c r="SN33" s="683">
        <f t="shared" si="6"/>
        <v>0</v>
      </c>
      <c r="SO33" s="683">
        <f t="shared" si="6"/>
        <v>0</v>
      </c>
      <c r="SP33" s="683">
        <f t="shared" si="6"/>
        <v>0</v>
      </c>
      <c r="SQ33" s="683">
        <f t="shared" si="6"/>
        <v>0</v>
      </c>
      <c r="SR33" s="683">
        <f t="shared" si="6"/>
        <v>0</v>
      </c>
      <c r="SS33" s="683">
        <f t="shared" si="6"/>
        <v>0</v>
      </c>
      <c r="ST33" s="683">
        <f t="shared" si="6"/>
        <v>0</v>
      </c>
      <c r="SU33" s="683">
        <f t="shared" si="6"/>
        <v>0</v>
      </c>
      <c r="SV33" s="683">
        <f t="shared" si="6"/>
        <v>0</v>
      </c>
      <c r="SW33" s="683">
        <f t="shared" si="6"/>
        <v>0</v>
      </c>
      <c r="SX33" s="683">
        <f t="shared" si="6"/>
        <v>0</v>
      </c>
      <c r="SY33" s="683">
        <f t="shared" si="6"/>
        <v>0</v>
      </c>
      <c r="SZ33" s="683">
        <f t="shared" si="6"/>
        <v>0</v>
      </c>
      <c r="TA33" s="683">
        <f t="shared" si="6"/>
        <v>0</v>
      </c>
      <c r="TB33" s="683">
        <f t="shared" si="6"/>
        <v>0</v>
      </c>
      <c r="TC33" s="683">
        <f t="shared" si="6"/>
        <v>0</v>
      </c>
      <c r="TD33" s="683">
        <f t="shared" si="6"/>
        <v>0</v>
      </c>
      <c r="TE33" s="683">
        <f t="shared" si="6"/>
        <v>0</v>
      </c>
      <c r="TF33" s="683">
        <f t="shared" si="6"/>
        <v>0</v>
      </c>
      <c r="TG33" s="683">
        <f t="shared" si="6"/>
        <v>0</v>
      </c>
      <c r="TH33" s="683">
        <f t="shared" si="6"/>
        <v>0</v>
      </c>
      <c r="TI33" s="683">
        <f t="shared" si="6"/>
        <v>0</v>
      </c>
      <c r="TJ33" s="683">
        <f t="shared" si="6"/>
        <v>0</v>
      </c>
      <c r="TK33" s="683">
        <f t="shared" si="6"/>
        <v>0</v>
      </c>
      <c r="TL33" s="683">
        <f t="shared" si="6"/>
        <v>0</v>
      </c>
      <c r="TM33" s="683">
        <f t="shared" si="6"/>
        <v>0</v>
      </c>
      <c r="TN33" s="683">
        <f t="shared" si="6"/>
        <v>0</v>
      </c>
      <c r="TO33" s="683">
        <f t="shared" si="6"/>
        <v>0</v>
      </c>
      <c r="TP33" s="683">
        <f t="shared" si="6"/>
        <v>0</v>
      </c>
      <c r="TQ33" s="683">
        <f t="shared" si="6"/>
        <v>0</v>
      </c>
      <c r="TR33" s="683">
        <f t="shared" si="6"/>
        <v>0</v>
      </c>
      <c r="TS33" s="683">
        <f t="shared" si="6"/>
        <v>0</v>
      </c>
      <c r="TT33" s="683">
        <f t="shared" si="6"/>
        <v>0</v>
      </c>
      <c r="TU33" s="683">
        <f t="shared" si="6"/>
        <v>0</v>
      </c>
      <c r="TV33" s="683">
        <f t="shared" si="6"/>
        <v>0</v>
      </c>
      <c r="TW33" s="683">
        <f t="shared" si="6"/>
        <v>0</v>
      </c>
      <c r="TX33" s="683">
        <f t="shared" si="6"/>
        <v>0</v>
      </c>
      <c r="TY33" s="683">
        <f t="shared" si="6"/>
        <v>0</v>
      </c>
      <c r="TZ33" s="683">
        <f t="shared" si="6"/>
        <v>0</v>
      </c>
      <c r="UA33" s="683">
        <f t="shared" si="6"/>
        <v>0</v>
      </c>
      <c r="UB33" s="683">
        <f t="shared" si="6"/>
        <v>0</v>
      </c>
      <c r="UC33" s="683">
        <f t="shared" si="6"/>
        <v>0</v>
      </c>
      <c r="UD33" s="683">
        <f t="shared" si="6"/>
        <v>0</v>
      </c>
      <c r="UE33" s="683">
        <f t="shared" si="6"/>
        <v>0</v>
      </c>
      <c r="UF33" s="683">
        <f t="shared" si="6"/>
        <v>0</v>
      </c>
      <c r="UG33" s="683">
        <f t="shared" si="6"/>
        <v>0</v>
      </c>
      <c r="UH33" s="683">
        <f t="shared" si="6"/>
        <v>0</v>
      </c>
      <c r="UI33" s="683">
        <f t="shared" si="6"/>
        <v>0</v>
      </c>
      <c r="UJ33" s="683">
        <f t="shared" si="6"/>
        <v>0</v>
      </c>
      <c r="UK33" s="683">
        <f t="shared" ref="UK33:WV33" si="7">COUNTIFS($Q23:$AD32,"&lt;="&amp;UK$20,$AE23:$AR32,"&gt;"&amp;UK$20,$C23:$P32,"0歳児（ほふくできない）")</f>
        <v>0</v>
      </c>
      <c r="UL33" s="683">
        <f t="shared" si="7"/>
        <v>0</v>
      </c>
      <c r="UM33" s="683">
        <f t="shared" si="7"/>
        <v>0</v>
      </c>
      <c r="UN33" s="683">
        <f t="shared" si="7"/>
        <v>0</v>
      </c>
      <c r="UO33" s="683">
        <f t="shared" si="7"/>
        <v>0</v>
      </c>
      <c r="UP33" s="683">
        <f t="shared" si="7"/>
        <v>0</v>
      </c>
      <c r="UQ33" s="683">
        <f t="shared" si="7"/>
        <v>0</v>
      </c>
      <c r="UR33" s="683">
        <f t="shared" si="7"/>
        <v>0</v>
      </c>
      <c r="US33" s="683">
        <f t="shared" si="7"/>
        <v>0</v>
      </c>
      <c r="UT33" s="683">
        <f t="shared" si="7"/>
        <v>0</v>
      </c>
      <c r="UU33" s="683">
        <f t="shared" si="7"/>
        <v>0</v>
      </c>
      <c r="UV33" s="683">
        <f t="shared" si="7"/>
        <v>0</v>
      </c>
      <c r="UW33" s="683">
        <f t="shared" si="7"/>
        <v>0</v>
      </c>
      <c r="UX33" s="683">
        <f t="shared" si="7"/>
        <v>0</v>
      </c>
      <c r="UY33" s="683">
        <f t="shared" si="7"/>
        <v>0</v>
      </c>
      <c r="UZ33" s="683">
        <f t="shared" si="7"/>
        <v>0</v>
      </c>
      <c r="VA33" s="683">
        <f t="shared" si="7"/>
        <v>0</v>
      </c>
      <c r="VB33" s="683">
        <f t="shared" si="7"/>
        <v>0</v>
      </c>
      <c r="VC33" s="683">
        <f t="shared" si="7"/>
        <v>0</v>
      </c>
      <c r="VD33" s="683">
        <f t="shared" si="7"/>
        <v>0</v>
      </c>
      <c r="VE33" s="683">
        <f t="shared" si="7"/>
        <v>0</v>
      </c>
      <c r="VF33" s="683">
        <f t="shared" si="7"/>
        <v>0</v>
      </c>
      <c r="VG33" s="683">
        <f t="shared" si="7"/>
        <v>0</v>
      </c>
      <c r="VH33" s="683">
        <f t="shared" si="7"/>
        <v>0</v>
      </c>
      <c r="VI33" s="683">
        <f t="shared" si="7"/>
        <v>0</v>
      </c>
      <c r="VJ33" s="683">
        <f t="shared" si="7"/>
        <v>0</v>
      </c>
      <c r="VK33" s="683">
        <f t="shared" si="7"/>
        <v>0</v>
      </c>
      <c r="VL33" s="683">
        <f t="shared" si="7"/>
        <v>0</v>
      </c>
      <c r="VM33" s="683">
        <f t="shared" si="7"/>
        <v>0</v>
      </c>
      <c r="VN33" s="683">
        <f t="shared" si="7"/>
        <v>0</v>
      </c>
      <c r="VO33" s="683">
        <f t="shared" si="7"/>
        <v>0</v>
      </c>
      <c r="VP33" s="683">
        <f t="shared" si="7"/>
        <v>0</v>
      </c>
      <c r="VQ33" s="683">
        <f t="shared" si="7"/>
        <v>0</v>
      </c>
      <c r="VR33" s="683">
        <f t="shared" si="7"/>
        <v>0</v>
      </c>
      <c r="VS33" s="683">
        <f t="shared" si="7"/>
        <v>0</v>
      </c>
      <c r="VT33" s="683">
        <f t="shared" si="7"/>
        <v>0</v>
      </c>
      <c r="VU33" s="683">
        <f t="shared" si="7"/>
        <v>0</v>
      </c>
      <c r="VV33" s="683">
        <f t="shared" si="7"/>
        <v>0</v>
      </c>
      <c r="VW33" s="683">
        <f t="shared" si="7"/>
        <v>0</v>
      </c>
      <c r="VX33" s="683">
        <f t="shared" si="7"/>
        <v>0</v>
      </c>
      <c r="VY33" s="683">
        <f t="shared" si="7"/>
        <v>0</v>
      </c>
      <c r="VZ33" s="683">
        <f t="shared" si="7"/>
        <v>0</v>
      </c>
      <c r="WA33" s="683">
        <f t="shared" si="7"/>
        <v>0</v>
      </c>
      <c r="WB33" s="683">
        <f t="shared" si="7"/>
        <v>0</v>
      </c>
      <c r="WC33" s="683">
        <f t="shared" si="7"/>
        <v>0</v>
      </c>
      <c r="WD33" s="683">
        <f t="shared" si="7"/>
        <v>0</v>
      </c>
      <c r="WE33" s="683">
        <f t="shared" si="7"/>
        <v>0</v>
      </c>
      <c r="WF33" s="683">
        <f t="shared" si="7"/>
        <v>0</v>
      </c>
      <c r="WG33" s="683">
        <f t="shared" si="7"/>
        <v>0</v>
      </c>
      <c r="WH33" s="683">
        <f t="shared" si="7"/>
        <v>0</v>
      </c>
      <c r="WI33" s="683">
        <f t="shared" si="7"/>
        <v>0</v>
      </c>
      <c r="WJ33" s="683">
        <f t="shared" si="7"/>
        <v>0</v>
      </c>
      <c r="WK33" s="683">
        <f t="shared" si="7"/>
        <v>0</v>
      </c>
      <c r="WL33" s="683">
        <f t="shared" si="7"/>
        <v>0</v>
      </c>
      <c r="WM33" s="683">
        <f t="shared" si="7"/>
        <v>0</v>
      </c>
      <c r="WN33" s="683">
        <f t="shared" si="7"/>
        <v>0</v>
      </c>
      <c r="WO33" s="683">
        <f t="shared" si="7"/>
        <v>0</v>
      </c>
      <c r="WP33" s="683">
        <f t="shared" si="7"/>
        <v>0</v>
      </c>
      <c r="WQ33" s="683">
        <f t="shared" si="7"/>
        <v>0</v>
      </c>
      <c r="WR33" s="683">
        <f t="shared" si="7"/>
        <v>0</v>
      </c>
      <c r="WS33" s="683">
        <f t="shared" si="7"/>
        <v>0</v>
      </c>
      <c r="WT33" s="683">
        <f t="shared" si="7"/>
        <v>0</v>
      </c>
      <c r="WU33" s="683">
        <f t="shared" si="7"/>
        <v>0</v>
      </c>
      <c r="WV33" s="683">
        <f t="shared" si="7"/>
        <v>0</v>
      </c>
      <c r="WW33" s="683">
        <f t="shared" ref="WW33:ZH33" si="8">COUNTIFS($Q23:$AD32,"&lt;="&amp;WW$20,$AE23:$AR32,"&gt;"&amp;WW$20,$C23:$P32,"0歳児（ほふくできない）")</f>
        <v>0</v>
      </c>
      <c r="WX33" s="683">
        <f t="shared" si="8"/>
        <v>0</v>
      </c>
      <c r="WY33" s="683">
        <f t="shared" si="8"/>
        <v>0</v>
      </c>
      <c r="WZ33" s="683">
        <f t="shared" si="8"/>
        <v>0</v>
      </c>
      <c r="XA33" s="683">
        <f t="shared" si="8"/>
        <v>0</v>
      </c>
      <c r="XB33" s="683">
        <f t="shared" si="8"/>
        <v>0</v>
      </c>
      <c r="XC33" s="683">
        <f t="shared" si="8"/>
        <v>0</v>
      </c>
      <c r="XD33" s="683">
        <f t="shared" si="8"/>
        <v>0</v>
      </c>
      <c r="XE33" s="683">
        <f t="shared" si="8"/>
        <v>0</v>
      </c>
      <c r="XF33" s="683">
        <f t="shared" si="8"/>
        <v>0</v>
      </c>
      <c r="XG33" s="683">
        <f t="shared" si="8"/>
        <v>0</v>
      </c>
      <c r="XH33" s="683">
        <f t="shared" si="8"/>
        <v>0</v>
      </c>
      <c r="XI33" s="683">
        <f t="shared" si="8"/>
        <v>0</v>
      </c>
      <c r="XJ33" s="683">
        <f t="shared" si="8"/>
        <v>0</v>
      </c>
      <c r="XK33" s="683">
        <f t="shared" si="8"/>
        <v>0</v>
      </c>
      <c r="XL33" s="683">
        <f t="shared" si="8"/>
        <v>0</v>
      </c>
      <c r="XM33" s="683">
        <f t="shared" si="8"/>
        <v>0</v>
      </c>
      <c r="XN33" s="683">
        <f t="shared" si="8"/>
        <v>0</v>
      </c>
      <c r="XO33" s="683">
        <f t="shared" si="8"/>
        <v>0</v>
      </c>
      <c r="XP33" s="683">
        <f t="shared" si="8"/>
        <v>0</v>
      </c>
      <c r="XQ33" s="683">
        <f t="shared" si="8"/>
        <v>0</v>
      </c>
      <c r="XR33" s="683">
        <f t="shared" si="8"/>
        <v>0</v>
      </c>
      <c r="XS33" s="683">
        <f t="shared" si="8"/>
        <v>0</v>
      </c>
      <c r="XT33" s="683">
        <f t="shared" si="8"/>
        <v>0</v>
      </c>
      <c r="XU33" s="683">
        <f t="shared" si="8"/>
        <v>0</v>
      </c>
      <c r="XV33" s="683">
        <f t="shared" si="8"/>
        <v>0</v>
      </c>
      <c r="XW33" s="683">
        <f t="shared" si="8"/>
        <v>0</v>
      </c>
      <c r="XX33" s="683">
        <f t="shared" si="8"/>
        <v>0</v>
      </c>
      <c r="XY33" s="683">
        <f t="shared" si="8"/>
        <v>0</v>
      </c>
      <c r="XZ33" s="683">
        <f t="shared" si="8"/>
        <v>0</v>
      </c>
      <c r="YA33" s="683">
        <f t="shared" si="8"/>
        <v>0</v>
      </c>
      <c r="YB33" s="683">
        <f t="shared" si="8"/>
        <v>0</v>
      </c>
      <c r="YC33" s="683">
        <f t="shared" si="8"/>
        <v>0</v>
      </c>
      <c r="YD33" s="683">
        <f t="shared" si="8"/>
        <v>0</v>
      </c>
      <c r="YE33" s="683">
        <f t="shared" si="8"/>
        <v>0</v>
      </c>
      <c r="YF33" s="683">
        <f t="shared" si="8"/>
        <v>0</v>
      </c>
      <c r="YG33" s="683">
        <f t="shared" si="8"/>
        <v>0</v>
      </c>
      <c r="YH33" s="683">
        <f t="shared" si="8"/>
        <v>0</v>
      </c>
      <c r="YI33" s="683">
        <f t="shared" si="8"/>
        <v>0</v>
      </c>
      <c r="YJ33" s="683">
        <f t="shared" si="8"/>
        <v>0</v>
      </c>
      <c r="YK33" s="683">
        <f t="shared" si="8"/>
        <v>0</v>
      </c>
      <c r="YL33" s="683">
        <f t="shared" si="8"/>
        <v>0</v>
      </c>
      <c r="YM33" s="683">
        <f t="shared" si="8"/>
        <v>0</v>
      </c>
      <c r="YN33" s="683">
        <f t="shared" si="8"/>
        <v>0</v>
      </c>
      <c r="YO33" s="683">
        <f t="shared" si="8"/>
        <v>0</v>
      </c>
      <c r="YP33" s="683">
        <f t="shared" si="8"/>
        <v>0</v>
      </c>
      <c r="YQ33" s="683">
        <f t="shared" si="8"/>
        <v>0</v>
      </c>
      <c r="YR33" s="683">
        <f t="shared" si="8"/>
        <v>0</v>
      </c>
      <c r="YS33" s="683">
        <f t="shared" si="8"/>
        <v>0</v>
      </c>
      <c r="YT33" s="683">
        <f t="shared" si="8"/>
        <v>0</v>
      </c>
      <c r="YU33" s="683">
        <f t="shared" si="8"/>
        <v>0</v>
      </c>
      <c r="YV33" s="683">
        <f t="shared" si="8"/>
        <v>0</v>
      </c>
      <c r="YW33" s="683">
        <f t="shared" si="8"/>
        <v>0</v>
      </c>
      <c r="YX33" s="683">
        <f t="shared" si="8"/>
        <v>0</v>
      </c>
      <c r="YY33" s="683">
        <f t="shared" si="8"/>
        <v>0</v>
      </c>
      <c r="YZ33" s="683">
        <f t="shared" si="8"/>
        <v>0</v>
      </c>
      <c r="ZA33" s="683">
        <f t="shared" si="8"/>
        <v>0</v>
      </c>
      <c r="ZB33" s="683">
        <f t="shared" si="8"/>
        <v>0</v>
      </c>
      <c r="ZC33" s="683">
        <f t="shared" si="8"/>
        <v>0</v>
      </c>
      <c r="ZD33" s="683">
        <f t="shared" si="8"/>
        <v>0</v>
      </c>
      <c r="ZE33" s="683">
        <f t="shared" si="8"/>
        <v>0</v>
      </c>
      <c r="ZF33" s="683">
        <f t="shared" si="8"/>
        <v>0</v>
      </c>
      <c r="ZG33" s="683">
        <f t="shared" si="8"/>
        <v>0</v>
      </c>
      <c r="ZH33" s="683">
        <f t="shared" si="8"/>
        <v>0</v>
      </c>
      <c r="ZI33" s="683">
        <f t="shared" ref="ZI33:ABT33" si="9">COUNTIFS($Q23:$AD32,"&lt;="&amp;ZI$20,$AE23:$AR32,"&gt;"&amp;ZI$20,$C23:$P32,"0歳児（ほふくできない）")</f>
        <v>0</v>
      </c>
      <c r="ZJ33" s="683">
        <f t="shared" si="9"/>
        <v>0</v>
      </c>
      <c r="ZK33" s="683">
        <f t="shared" si="9"/>
        <v>0</v>
      </c>
      <c r="ZL33" s="683">
        <f t="shared" si="9"/>
        <v>0</v>
      </c>
      <c r="ZM33" s="683">
        <f t="shared" si="9"/>
        <v>0</v>
      </c>
      <c r="ZN33" s="683">
        <f t="shared" si="9"/>
        <v>0</v>
      </c>
      <c r="ZO33" s="683">
        <f t="shared" si="9"/>
        <v>0</v>
      </c>
      <c r="ZP33" s="683">
        <f t="shared" si="9"/>
        <v>0</v>
      </c>
      <c r="ZQ33" s="683">
        <f t="shared" si="9"/>
        <v>0</v>
      </c>
      <c r="ZR33" s="683">
        <f t="shared" si="9"/>
        <v>0</v>
      </c>
      <c r="ZS33" s="683">
        <f t="shared" si="9"/>
        <v>0</v>
      </c>
      <c r="ZT33" s="683">
        <f t="shared" si="9"/>
        <v>0</v>
      </c>
      <c r="ZU33" s="683">
        <f t="shared" si="9"/>
        <v>0</v>
      </c>
      <c r="ZV33" s="683">
        <f t="shared" si="9"/>
        <v>0</v>
      </c>
      <c r="ZW33" s="683">
        <f t="shared" si="9"/>
        <v>0</v>
      </c>
      <c r="ZX33" s="683">
        <f t="shared" si="9"/>
        <v>0</v>
      </c>
      <c r="ZY33" s="683">
        <f t="shared" si="9"/>
        <v>0</v>
      </c>
      <c r="ZZ33" s="683">
        <f t="shared" si="9"/>
        <v>0</v>
      </c>
      <c r="AAA33" s="683">
        <f t="shared" si="9"/>
        <v>0</v>
      </c>
      <c r="AAB33" s="683">
        <f t="shared" si="9"/>
        <v>0</v>
      </c>
      <c r="AAC33" s="683">
        <f t="shared" si="9"/>
        <v>0</v>
      </c>
      <c r="AAD33" s="683">
        <f t="shared" si="9"/>
        <v>0</v>
      </c>
      <c r="AAE33" s="683">
        <f t="shared" si="9"/>
        <v>0</v>
      </c>
      <c r="AAF33" s="683">
        <f t="shared" si="9"/>
        <v>0</v>
      </c>
      <c r="AAG33" s="683">
        <f t="shared" si="9"/>
        <v>0</v>
      </c>
      <c r="AAH33" s="683">
        <f t="shared" si="9"/>
        <v>0</v>
      </c>
      <c r="AAI33" s="683">
        <f t="shared" si="9"/>
        <v>0</v>
      </c>
      <c r="AAJ33" s="683">
        <f t="shared" si="9"/>
        <v>0</v>
      </c>
      <c r="AAK33" s="683">
        <f t="shared" si="9"/>
        <v>0</v>
      </c>
      <c r="AAL33" s="683">
        <f t="shared" si="9"/>
        <v>0</v>
      </c>
      <c r="AAM33" s="683">
        <f t="shared" si="9"/>
        <v>0</v>
      </c>
      <c r="AAN33" s="683">
        <f t="shared" si="9"/>
        <v>0</v>
      </c>
      <c r="AAO33" s="683">
        <f t="shared" si="9"/>
        <v>0</v>
      </c>
      <c r="AAP33" s="683">
        <f t="shared" si="9"/>
        <v>0</v>
      </c>
      <c r="AAQ33" s="683">
        <f t="shared" si="9"/>
        <v>0</v>
      </c>
      <c r="AAR33" s="683">
        <f t="shared" si="9"/>
        <v>0</v>
      </c>
      <c r="AAS33" s="683">
        <f t="shared" si="9"/>
        <v>0</v>
      </c>
      <c r="AAT33" s="683">
        <f t="shared" si="9"/>
        <v>0</v>
      </c>
      <c r="AAU33" s="683">
        <f t="shared" si="9"/>
        <v>0</v>
      </c>
      <c r="AAV33" s="683">
        <f t="shared" si="9"/>
        <v>0</v>
      </c>
      <c r="AAW33" s="683">
        <f t="shared" si="9"/>
        <v>0</v>
      </c>
      <c r="AAX33" s="683">
        <f t="shared" si="9"/>
        <v>0</v>
      </c>
      <c r="AAY33" s="683">
        <f t="shared" si="9"/>
        <v>0</v>
      </c>
      <c r="AAZ33" s="683">
        <f t="shared" si="9"/>
        <v>0</v>
      </c>
      <c r="ABA33" s="683">
        <f t="shared" si="9"/>
        <v>0</v>
      </c>
      <c r="ABB33" s="683">
        <f t="shared" si="9"/>
        <v>0</v>
      </c>
      <c r="ABC33" s="683">
        <f t="shared" si="9"/>
        <v>0</v>
      </c>
      <c r="ABD33" s="683">
        <f t="shared" si="9"/>
        <v>0</v>
      </c>
      <c r="ABE33" s="683">
        <f t="shared" si="9"/>
        <v>0</v>
      </c>
      <c r="ABF33" s="683">
        <f t="shared" si="9"/>
        <v>0</v>
      </c>
      <c r="ABG33" s="683">
        <f t="shared" si="9"/>
        <v>0</v>
      </c>
      <c r="ABH33" s="683">
        <f t="shared" si="9"/>
        <v>0</v>
      </c>
      <c r="ABI33" s="683">
        <f t="shared" si="9"/>
        <v>0</v>
      </c>
      <c r="ABJ33" s="683">
        <f t="shared" si="9"/>
        <v>0</v>
      </c>
      <c r="ABK33" s="683">
        <f t="shared" si="9"/>
        <v>0</v>
      </c>
      <c r="ABL33" s="683">
        <f t="shared" si="9"/>
        <v>0</v>
      </c>
      <c r="ABM33" s="683">
        <f t="shared" si="9"/>
        <v>0</v>
      </c>
      <c r="ABN33" s="683">
        <f t="shared" si="9"/>
        <v>0</v>
      </c>
      <c r="ABO33" s="683">
        <f t="shared" si="9"/>
        <v>0</v>
      </c>
      <c r="ABP33" s="683">
        <f t="shared" si="9"/>
        <v>0</v>
      </c>
      <c r="ABQ33" s="683">
        <f t="shared" si="9"/>
        <v>0</v>
      </c>
      <c r="ABR33" s="683">
        <f t="shared" si="9"/>
        <v>0</v>
      </c>
      <c r="ABS33" s="683">
        <f t="shared" si="9"/>
        <v>0</v>
      </c>
      <c r="ABT33" s="683">
        <f t="shared" si="9"/>
        <v>0</v>
      </c>
      <c r="ABU33" s="683">
        <f t="shared" ref="ABU33:AEF33" si="10">COUNTIFS($Q23:$AD32,"&lt;="&amp;ABU$20,$AE23:$AR32,"&gt;"&amp;ABU$20,$C23:$P32,"0歳児（ほふくできない）")</f>
        <v>0</v>
      </c>
      <c r="ABV33" s="683">
        <f t="shared" si="10"/>
        <v>0</v>
      </c>
      <c r="ABW33" s="683">
        <f t="shared" si="10"/>
        <v>0</v>
      </c>
      <c r="ABX33" s="683">
        <f t="shared" si="10"/>
        <v>0</v>
      </c>
      <c r="ABY33" s="683">
        <f t="shared" si="10"/>
        <v>0</v>
      </c>
      <c r="ABZ33" s="683">
        <f t="shared" si="10"/>
        <v>0</v>
      </c>
      <c r="ACA33" s="683">
        <f t="shared" si="10"/>
        <v>0</v>
      </c>
      <c r="ACB33" s="683">
        <f t="shared" si="10"/>
        <v>0</v>
      </c>
      <c r="ACC33" s="683">
        <f t="shared" si="10"/>
        <v>0</v>
      </c>
      <c r="ACD33" s="683">
        <f t="shared" si="10"/>
        <v>0</v>
      </c>
      <c r="ACE33" s="683">
        <f t="shared" si="10"/>
        <v>0</v>
      </c>
      <c r="ACF33" s="683">
        <f t="shared" si="10"/>
        <v>0</v>
      </c>
      <c r="ACG33" s="683">
        <f t="shared" si="10"/>
        <v>0</v>
      </c>
      <c r="ACH33" s="683">
        <f t="shared" si="10"/>
        <v>0</v>
      </c>
      <c r="ACI33" s="683">
        <f t="shared" si="10"/>
        <v>0</v>
      </c>
      <c r="ACJ33" s="683">
        <f t="shared" si="10"/>
        <v>0</v>
      </c>
      <c r="ACK33" s="683">
        <f t="shared" si="10"/>
        <v>0</v>
      </c>
      <c r="ACL33" s="683">
        <f t="shared" si="10"/>
        <v>0</v>
      </c>
      <c r="ACM33" s="683">
        <f t="shared" si="10"/>
        <v>0</v>
      </c>
      <c r="ACN33" s="683">
        <f t="shared" si="10"/>
        <v>0</v>
      </c>
      <c r="ACO33" s="683">
        <f t="shared" si="10"/>
        <v>0</v>
      </c>
      <c r="ACP33" s="683">
        <f t="shared" si="10"/>
        <v>0</v>
      </c>
      <c r="ACQ33" s="683">
        <f t="shared" si="10"/>
        <v>0</v>
      </c>
      <c r="ACR33" s="683">
        <f t="shared" si="10"/>
        <v>0</v>
      </c>
      <c r="ACS33" s="683">
        <f t="shared" si="10"/>
        <v>0</v>
      </c>
      <c r="ACT33" s="683">
        <f t="shared" si="10"/>
        <v>0</v>
      </c>
      <c r="ACU33" s="683">
        <f t="shared" si="10"/>
        <v>0</v>
      </c>
      <c r="ACV33" s="683">
        <f t="shared" si="10"/>
        <v>0</v>
      </c>
      <c r="ACW33" s="683">
        <f t="shared" si="10"/>
        <v>0</v>
      </c>
      <c r="ACX33" s="683">
        <f t="shared" si="10"/>
        <v>0</v>
      </c>
      <c r="ACY33" s="683">
        <f t="shared" si="10"/>
        <v>0</v>
      </c>
      <c r="ACZ33" s="683">
        <f t="shared" si="10"/>
        <v>0</v>
      </c>
      <c r="ADA33" s="683">
        <f t="shared" si="10"/>
        <v>0</v>
      </c>
      <c r="ADB33" s="683">
        <f t="shared" si="10"/>
        <v>0</v>
      </c>
      <c r="ADC33" s="683">
        <f t="shared" si="10"/>
        <v>0</v>
      </c>
      <c r="ADD33" s="683">
        <f t="shared" si="10"/>
        <v>0</v>
      </c>
      <c r="ADE33" s="683">
        <f t="shared" si="10"/>
        <v>0</v>
      </c>
      <c r="ADF33" s="683">
        <f t="shared" si="10"/>
        <v>0</v>
      </c>
      <c r="ADG33" s="683">
        <f t="shared" si="10"/>
        <v>0</v>
      </c>
      <c r="ADH33" s="683">
        <f t="shared" si="10"/>
        <v>0</v>
      </c>
      <c r="ADI33" s="683">
        <f t="shared" si="10"/>
        <v>0</v>
      </c>
      <c r="ADJ33" s="683">
        <f t="shared" si="10"/>
        <v>0</v>
      </c>
      <c r="ADK33" s="683">
        <f t="shared" si="10"/>
        <v>0</v>
      </c>
      <c r="ADL33" s="683">
        <f t="shared" si="10"/>
        <v>0</v>
      </c>
      <c r="ADM33" s="683">
        <f t="shared" si="10"/>
        <v>0</v>
      </c>
      <c r="ADN33" s="683">
        <f t="shared" si="10"/>
        <v>0</v>
      </c>
      <c r="ADO33" s="683">
        <f t="shared" si="10"/>
        <v>0</v>
      </c>
      <c r="ADP33" s="683">
        <f t="shared" si="10"/>
        <v>0</v>
      </c>
      <c r="ADQ33" s="683">
        <f t="shared" si="10"/>
        <v>0</v>
      </c>
      <c r="ADR33" s="683">
        <f t="shared" si="10"/>
        <v>0</v>
      </c>
      <c r="ADS33" s="683">
        <f t="shared" si="10"/>
        <v>0</v>
      </c>
      <c r="ADT33" s="683">
        <f t="shared" si="10"/>
        <v>0</v>
      </c>
      <c r="ADU33" s="683">
        <f t="shared" si="10"/>
        <v>0</v>
      </c>
      <c r="ADV33" s="683">
        <f t="shared" si="10"/>
        <v>0</v>
      </c>
      <c r="ADW33" s="683">
        <f t="shared" si="10"/>
        <v>0</v>
      </c>
      <c r="ADX33" s="683">
        <f t="shared" si="10"/>
        <v>0</v>
      </c>
      <c r="ADY33" s="683">
        <f t="shared" si="10"/>
        <v>0</v>
      </c>
      <c r="ADZ33" s="683">
        <f t="shared" si="10"/>
        <v>0</v>
      </c>
      <c r="AEA33" s="683">
        <f t="shared" si="10"/>
        <v>0</v>
      </c>
      <c r="AEB33" s="683">
        <f t="shared" si="10"/>
        <v>0</v>
      </c>
      <c r="AEC33" s="683">
        <f t="shared" si="10"/>
        <v>0</v>
      </c>
      <c r="AED33" s="683">
        <f t="shared" si="10"/>
        <v>0</v>
      </c>
      <c r="AEE33" s="683">
        <f t="shared" si="10"/>
        <v>0</v>
      </c>
      <c r="AEF33" s="683">
        <f t="shared" si="10"/>
        <v>0</v>
      </c>
      <c r="AEG33" s="683">
        <f t="shared" ref="AEG33:AGR33" si="11">COUNTIFS($Q23:$AD32,"&lt;="&amp;AEG$20,$AE23:$AR32,"&gt;"&amp;AEG$20,$C23:$P32,"0歳児（ほふくできない）")</f>
        <v>0</v>
      </c>
      <c r="AEH33" s="683">
        <f t="shared" si="11"/>
        <v>0</v>
      </c>
      <c r="AEI33" s="683">
        <f t="shared" si="11"/>
        <v>0</v>
      </c>
      <c r="AEJ33" s="683">
        <f t="shared" si="11"/>
        <v>0</v>
      </c>
      <c r="AEK33" s="683">
        <f t="shared" si="11"/>
        <v>0</v>
      </c>
      <c r="AEL33" s="683">
        <f t="shared" si="11"/>
        <v>0</v>
      </c>
      <c r="AEM33" s="683">
        <f t="shared" si="11"/>
        <v>0</v>
      </c>
      <c r="AEN33" s="683">
        <f t="shared" si="11"/>
        <v>0</v>
      </c>
      <c r="AEO33" s="683">
        <f t="shared" si="11"/>
        <v>0</v>
      </c>
      <c r="AEP33" s="683">
        <f t="shared" si="11"/>
        <v>0</v>
      </c>
      <c r="AEQ33" s="683">
        <f t="shared" si="11"/>
        <v>0</v>
      </c>
      <c r="AER33" s="683">
        <f t="shared" si="11"/>
        <v>0</v>
      </c>
      <c r="AES33" s="683">
        <f t="shared" si="11"/>
        <v>0</v>
      </c>
      <c r="AET33" s="683">
        <f t="shared" si="11"/>
        <v>0</v>
      </c>
      <c r="AEU33" s="683">
        <f t="shared" si="11"/>
        <v>0</v>
      </c>
      <c r="AEV33" s="683">
        <f t="shared" si="11"/>
        <v>0</v>
      </c>
      <c r="AEW33" s="683">
        <f t="shared" si="11"/>
        <v>0</v>
      </c>
      <c r="AEX33" s="683">
        <f t="shared" si="11"/>
        <v>0</v>
      </c>
      <c r="AEY33" s="683">
        <f t="shared" si="11"/>
        <v>0</v>
      </c>
      <c r="AEZ33" s="683">
        <f t="shared" si="11"/>
        <v>0</v>
      </c>
      <c r="AFA33" s="683">
        <f t="shared" si="11"/>
        <v>0</v>
      </c>
      <c r="AFB33" s="683">
        <f t="shared" si="11"/>
        <v>0</v>
      </c>
      <c r="AFC33" s="683">
        <f t="shared" si="11"/>
        <v>0</v>
      </c>
      <c r="AFD33" s="683">
        <f t="shared" si="11"/>
        <v>0</v>
      </c>
      <c r="AFE33" s="683">
        <f t="shared" si="11"/>
        <v>0</v>
      </c>
      <c r="AFF33" s="683">
        <f t="shared" si="11"/>
        <v>0</v>
      </c>
      <c r="AFG33" s="683">
        <f t="shared" si="11"/>
        <v>0</v>
      </c>
      <c r="AFH33" s="683">
        <f t="shared" si="11"/>
        <v>0</v>
      </c>
      <c r="AFI33" s="683">
        <f t="shared" si="11"/>
        <v>0</v>
      </c>
      <c r="AFJ33" s="683">
        <f t="shared" si="11"/>
        <v>0</v>
      </c>
      <c r="AFK33" s="683">
        <f t="shared" si="11"/>
        <v>0</v>
      </c>
      <c r="AFL33" s="683">
        <f t="shared" si="11"/>
        <v>0</v>
      </c>
      <c r="AFM33" s="683">
        <f t="shared" si="11"/>
        <v>0</v>
      </c>
      <c r="AFN33" s="683">
        <f t="shared" si="11"/>
        <v>0</v>
      </c>
      <c r="AFO33" s="683">
        <f t="shared" si="11"/>
        <v>0</v>
      </c>
      <c r="AFP33" s="683">
        <f t="shared" si="11"/>
        <v>0</v>
      </c>
      <c r="AFQ33" s="683">
        <f t="shared" si="11"/>
        <v>0</v>
      </c>
      <c r="AFR33" s="683">
        <f t="shared" si="11"/>
        <v>0</v>
      </c>
      <c r="AFS33" s="683">
        <f t="shared" si="11"/>
        <v>0</v>
      </c>
      <c r="AFT33" s="683">
        <f t="shared" si="11"/>
        <v>0</v>
      </c>
      <c r="AFU33" s="683">
        <f t="shared" si="11"/>
        <v>0</v>
      </c>
      <c r="AFV33" s="683">
        <f t="shared" si="11"/>
        <v>0</v>
      </c>
      <c r="AFW33" s="683">
        <f t="shared" si="11"/>
        <v>0</v>
      </c>
      <c r="AFX33" s="683">
        <f t="shared" si="11"/>
        <v>0</v>
      </c>
      <c r="AFY33" s="683">
        <f t="shared" si="11"/>
        <v>0</v>
      </c>
      <c r="AFZ33" s="683">
        <f t="shared" si="11"/>
        <v>0</v>
      </c>
      <c r="AGA33" s="683">
        <f t="shared" si="11"/>
        <v>0</v>
      </c>
      <c r="AGB33" s="683">
        <f t="shared" si="11"/>
        <v>0</v>
      </c>
      <c r="AGC33" s="683">
        <f t="shared" si="11"/>
        <v>0</v>
      </c>
      <c r="AGD33" s="683">
        <f t="shared" si="11"/>
        <v>0</v>
      </c>
      <c r="AGE33" s="683">
        <f t="shared" si="11"/>
        <v>0</v>
      </c>
      <c r="AGF33" s="683">
        <f t="shared" si="11"/>
        <v>0</v>
      </c>
      <c r="AGG33" s="683">
        <f t="shared" si="11"/>
        <v>0</v>
      </c>
      <c r="AGH33" s="683">
        <f t="shared" si="11"/>
        <v>0</v>
      </c>
      <c r="AGI33" s="683">
        <f t="shared" si="11"/>
        <v>0</v>
      </c>
      <c r="AGJ33" s="683">
        <f t="shared" si="11"/>
        <v>0</v>
      </c>
      <c r="AGK33" s="683">
        <f t="shared" si="11"/>
        <v>0</v>
      </c>
      <c r="AGL33" s="683">
        <f t="shared" si="11"/>
        <v>0</v>
      </c>
      <c r="AGM33" s="683">
        <f t="shared" si="11"/>
        <v>0</v>
      </c>
      <c r="AGN33" s="683">
        <f t="shared" si="11"/>
        <v>0</v>
      </c>
      <c r="AGO33" s="683">
        <f t="shared" si="11"/>
        <v>0</v>
      </c>
      <c r="AGP33" s="683">
        <f t="shared" si="11"/>
        <v>0</v>
      </c>
      <c r="AGQ33" s="683">
        <f t="shared" si="11"/>
        <v>0</v>
      </c>
      <c r="AGR33" s="683">
        <f t="shared" si="11"/>
        <v>0</v>
      </c>
      <c r="AGS33" s="683">
        <f t="shared" ref="AGS33:AJD33" si="12">COUNTIFS($Q23:$AD32,"&lt;="&amp;AGS$20,$AE23:$AR32,"&gt;"&amp;AGS$20,$C23:$P32,"0歳児（ほふくできない）")</f>
        <v>0</v>
      </c>
      <c r="AGT33" s="683">
        <f t="shared" si="12"/>
        <v>0</v>
      </c>
      <c r="AGU33" s="683">
        <f t="shared" si="12"/>
        <v>0</v>
      </c>
      <c r="AGV33" s="683">
        <f t="shared" si="12"/>
        <v>0</v>
      </c>
      <c r="AGW33" s="683">
        <f t="shared" si="12"/>
        <v>0</v>
      </c>
      <c r="AGX33" s="683">
        <f t="shared" si="12"/>
        <v>0</v>
      </c>
      <c r="AGY33" s="683">
        <f t="shared" si="12"/>
        <v>0</v>
      </c>
      <c r="AGZ33" s="683">
        <f t="shared" si="12"/>
        <v>0</v>
      </c>
      <c r="AHA33" s="683">
        <f t="shared" si="12"/>
        <v>0</v>
      </c>
      <c r="AHB33" s="683">
        <f t="shared" si="12"/>
        <v>0</v>
      </c>
      <c r="AHC33" s="683">
        <f t="shared" si="12"/>
        <v>0</v>
      </c>
      <c r="AHD33" s="683">
        <f t="shared" si="12"/>
        <v>0</v>
      </c>
      <c r="AHE33" s="683">
        <f t="shared" si="12"/>
        <v>0</v>
      </c>
      <c r="AHF33" s="683">
        <f t="shared" si="12"/>
        <v>0</v>
      </c>
      <c r="AHG33" s="683">
        <f t="shared" si="12"/>
        <v>0</v>
      </c>
      <c r="AHH33" s="683">
        <f t="shared" si="12"/>
        <v>0</v>
      </c>
      <c r="AHI33" s="683">
        <f t="shared" si="12"/>
        <v>0</v>
      </c>
      <c r="AHJ33" s="683">
        <f t="shared" si="12"/>
        <v>0</v>
      </c>
      <c r="AHK33" s="683">
        <f t="shared" si="12"/>
        <v>0</v>
      </c>
      <c r="AHL33" s="683">
        <f t="shared" si="12"/>
        <v>0</v>
      </c>
      <c r="AHM33" s="683">
        <f t="shared" si="12"/>
        <v>0</v>
      </c>
      <c r="AHN33" s="683">
        <f t="shared" si="12"/>
        <v>0</v>
      </c>
      <c r="AHO33" s="683">
        <f t="shared" si="12"/>
        <v>0</v>
      </c>
      <c r="AHP33" s="683">
        <f t="shared" si="12"/>
        <v>0</v>
      </c>
      <c r="AHQ33" s="683">
        <f t="shared" si="12"/>
        <v>0</v>
      </c>
      <c r="AHR33" s="683">
        <f t="shared" si="12"/>
        <v>0</v>
      </c>
      <c r="AHS33" s="683">
        <f t="shared" si="12"/>
        <v>0</v>
      </c>
      <c r="AHT33" s="683">
        <f t="shared" si="12"/>
        <v>0</v>
      </c>
      <c r="AHU33" s="683">
        <f t="shared" si="12"/>
        <v>0</v>
      </c>
      <c r="AHV33" s="683">
        <f t="shared" si="12"/>
        <v>0</v>
      </c>
      <c r="AHW33" s="683">
        <f t="shared" si="12"/>
        <v>0</v>
      </c>
      <c r="AHX33" s="683">
        <f t="shared" si="12"/>
        <v>0</v>
      </c>
      <c r="AHY33" s="683">
        <f t="shared" si="12"/>
        <v>0</v>
      </c>
      <c r="AHZ33" s="683">
        <f t="shared" si="12"/>
        <v>0</v>
      </c>
      <c r="AIA33" s="683">
        <f t="shared" si="12"/>
        <v>0</v>
      </c>
      <c r="AIB33" s="683">
        <f t="shared" si="12"/>
        <v>0</v>
      </c>
      <c r="AIC33" s="683">
        <f t="shared" si="12"/>
        <v>0</v>
      </c>
      <c r="AID33" s="683">
        <f t="shared" si="12"/>
        <v>0</v>
      </c>
      <c r="AIE33" s="683">
        <f t="shared" si="12"/>
        <v>0</v>
      </c>
      <c r="AIF33" s="683">
        <f t="shared" si="12"/>
        <v>0</v>
      </c>
      <c r="AIG33" s="683">
        <f t="shared" si="12"/>
        <v>0</v>
      </c>
      <c r="AIH33" s="683">
        <f t="shared" si="12"/>
        <v>0</v>
      </c>
      <c r="AII33" s="683">
        <f t="shared" si="12"/>
        <v>0</v>
      </c>
      <c r="AIJ33" s="683">
        <f t="shared" si="12"/>
        <v>0</v>
      </c>
      <c r="AIK33" s="683">
        <f t="shared" si="12"/>
        <v>0</v>
      </c>
      <c r="AIL33" s="683">
        <f t="shared" si="12"/>
        <v>0</v>
      </c>
      <c r="AIM33" s="683">
        <f t="shared" si="12"/>
        <v>0</v>
      </c>
      <c r="AIN33" s="683">
        <f t="shared" si="12"/>
        <v>0</v>
      </c>
      <c r="AIO33" s="683">
        <f t="shared" si="12"/>
        <v>0</v>
      </c>
      <c r="AIP33" s="683">
        <f t="shared" si="12"/>
        <v>0</v>
      </c>
      <c r="AIQ33" s="683">
        <f t="shared" si="12"/>
        <v>0</v>
      </c>
      <c r="AIR33" s="683">
        <f t="shared" si="12"/>
        <v>0</v>
      </c>
      <c r="AIS33" s="683">
        <f t="shared" si="12"/>
        <v>0</v>
      </c>
      <c r="AIT33" s="683">
        <f t="shared" si="12"/>
        <v>0</v>
      </c>
      <c r="AIU33" s="683">
        <f t="shared" si="12"/>
        <v>0</v>
      </c>
      <c r="AIV33" s="683">
        <f t="shared" si="12"/>
        <v>0</v>
      </c>
      <c r="AIW33" s="683">
        <f t="shared" si="12"/>
        <v>0</v>
      </c>
      <c r="AIX33" s="683">
        <f t="shared" si="12"/>
        <v>0</v>
      </c>
      <c r="AIY33" s="683">
        <f t="shared" si="12"/>
        <v>0</v>
      </c>
      <c r="AIZ33" s="683">
        <f t="shared" si="12"/>
        <v>0</v>
      </c>
      <c r="AJA33" s="683">
        <f t="shared" si="12"/>
        <v>0</v>
      </c>
      <c r="AJB33" s="683">
        <f t="shared" si="12"/>
        <v>0</v>
      </c>
      <c r="AJC33" s="683">
        <f t="shared" si="12"/>
        <v>0</v>
      </c>
      <c r="AJD33" s="683">
        <f t="shared" si="12"/>
        <v>0</v>
      </c>
      <c r="AJE33" s="683">
        <f t="shared" ref="AJE33:ALP33" si="13">COUNTIFS($Q23:$AD32,"&lt;="&amp;AJE$20,$AE23:$AR32,"&gt;"&amp;AJE$20,$C23:$P32,"0歳児（ほふくできない）")</f>
        <v>0</v>
      </c>
      <c r="AJF33" s="683">
        <f t="shared" si="13"/>
        <v>0</v>
      </c>
      <c r="AJG33" s="683">
        <f t="shared" si="13"/>
        <v>0</v>
      </c>
      <c r="AJH33" s="683">
        <f t="shared" si="13"/>
        <v>0</v>
      </c>
      <c r="AJI33" s="683">
        <f t="shared" si="13"/>
        <v>0</v>
      </c>
      <c r="AJJ33" s="683">
        <f t="shared" si="13"/>
        <v>0</v>
      </c>
      <c r="AJK33" s="683">
        <f t="shared" si="13"/>
        <v>0</v>
      </c>
      <c r="AJL33" s="683">
        <f t="shared" si="13"/>
        <v>0</v>
      </c>
      <c r="AJM33" s="683">
        <f t="shared" si="13"/>
        <v>0</v>
      </c>
      <c r="AJN33" s="683">
        <f t="shared" si="13"/>
        <v>0</v>
      </c>
      <c r="AJO33" s="683">
        <f t="shared" si="13"/>
        <v>0</v>
      </c>
      <c r="AJP33" s="683">
        <f t="shared" si="13"/>
        <v>0</v>
      </c>
      <c r="AJQ33" s="683">
        <f t="shared" si="13"/>
        <v>0</v>
      </c>
      <c r="AJR33" s="683">
        <f t="shared" si="13"/>
        <v>0</v>
      </c>
      <c r="AJS33" s="683">
        <f t="shared" si="13"/>
        <v>0</v>
      </c>
      <c r="AJT33" s="683">
        <f t="shared" si="13"/>
        <v>0</v>
      </c>
      <c r="AJU33" s="683">
        <f t="shared" si="13"/>
        <v>0</v>
      </c>
      <c r="AJV33" s="683">
        <f t="shared" si="13"/>
        <v>0</v>
      </c>
      <c r="AJW33" s="683">
        <f t="shared" si="13"/>
        <v>0</v>
      </c>
      <c r="AJX33" s="683">
        <f t="shared" si="13"/>
        <v>0</v>
      </c>
      <c r="AJY33" s="683">
        <f t="shared" si="13"/>
        <v>0</v>
      </c>
      <c r="AJZ33" s="683">
        <f t="shared" si="13"/>
        <v>0</v>
      </c>
      <c r="AKA33" s="683">
        <f t="shared" si="13"/>
        <v>0</v>
      </c>
      <c r="AKB33" s="683">
        <f t="shared" si="13"/>
        <v>0</v>
      </c>
      <c r="AKC33" s="683">
        <f t="shared" si="13"/>
        <v>0</v>
      </c>
      <c r="AKD33" s="683">
        <f t="shared" si="13"/>
        <v>0</v>
      </c>
      <c r="AKE33" s="683">
        <f t="shared" si="13"/>
        <v>0</v>
      </c>
      <c r="AKF33" s="683">
        <f t="shared" si="13"/>
        <v>0</v>
      </c>
      <c r="AKG33" s="683">
        <f t="shared" si="13"/>
        <v>0</v>
      </c>
      <c r="AKH33" s="683">
        <f t="shared" si="13"/>
        <v>0</v>
      </c>
      <c r="AKI33" s="683">
        <f t="shared" si="13"/>
        <v>0</v>
      </c>
      <c r="AKJ33" s="683">
        <f t="shared" si="13"/>
        <v>0</v>
      </c>
      <c r="AKK33" s="683">
        <f t="shared" si="13"/>
        <v>0</v>
      </c>
      <c r="AKL33" s="683">
        <f t="shared" si="13"/>
        <v>0</v>
      </c>
      <c r="AKM33" s="683">
        <f t="shared" si="13"/>
        <v>0</v>
      </c>
      <c r="AKN33" s="683">
        <f t="shared" si="13"/>
        <v>0</v>
      </c>
      <c r="AKO33" s="683">
        <f t="shared" si="13"/>
        <v>0</v>
      </c>
      <c r="AKP33" s="683">
        <f t="shared" si="13"/>
        <v>0</v>
      </c>
      <c r="AKQ33" s="683">
        <f t="shared" si="13"/>
        <v>0</v>
      </c>
      <c r="AKR33" s="683">
        <f t="shared" si="13"/>
        <v>0</v>
      </c>
      <c r="AKS33" s="683">
        <f t="shared" si="13"/>
        <v>0</v>
      </c>
      <c r="AKT33" s="683">
        <f t="shared" si="13"/>
        <v>0</v>
      </c>
      <c r="AKU33" s="683">
        <f t="shared" si="13"/>
        <v>0</v>
      </c>
      <c r="AKV33" s="683">
        <f t="shared" si="13"/>
        <v>0</v>
      </c>
      <c r="AKW33" s="683">
        <f t="shared" si="13"/>
        <v>0</v>
      </c>
      <c r="AKX33" s="683">
        <f t="shared" si="13"/>
        <v>0</v>
      </c>
      <c r="AKY33" s="683">
        <f t="shared" si="13"/>
        <v>0</v>
      </c>
      <c r="AKZ33" s="683">
        <f t="shared" si="13"/>
        <v>0</v>
      </c>
      <c r="ALA33" s="683">
        <f t="shared" si="13"/>
        <v>0</v>
      </c>
      <c r="ALB33" s="683">
        <f t="shared" si="13"/>
        <v>0</v>
      </c>
      <c r="ALC33" s="683">
        <f t="shared" si="13"/>
        <v>0</v>
      </c>
      <c r="ALD33" s="683">
        <f t="shared" si="13"/>
        <v>0</v>
      </c>
      <c r="ALE33" s="683">
        <f t="shared" si="13"/>
        <v>0</v>
      </c>
      <c r="ALF33" s="683">
        <f t="shared" si="13"/>
        <v>0</v>
      </c>
      <c r="ALG33" s="683">
        <f t="shared" si="13"/>
        <v>0</v>
      </c>
      <c r="ALH33" s="683">
        <f t="shared" si="13"/>
        <v>0</v>
      </c>
      <c r="ALI33" s="683">
        <f t="shared" si="13"/>
        <v>0</v>
      </c>
      <c r="ALJ33" s="683">
        <f t="shared" si="13"/>
        <v>0</v>
      </c>
      <c r="ALK33" s="683">
        <f t="shared" si="13"/>
        <v>0</v>
      </c>
      <c r="ALL33" s="683">
        <f t="shared" si="13"/>
        <v>0</v>
      </c>
      <c r="ALM33" s="683">
        <f t="shared" si="13"/>
        <v>0</v>
      </c>
      <c r="ALN33" s="683">
        <f t="shared" si="13"/>
        <v>0</v>
      </c>
      <c r="ALO33" s="683">
        <f t="shared" si="13"/>
        <v>0</v>
      </c>
      <c r="ALP33" s="683">
        <f t="shared" si="13"/>
        <v>0</v>
      </c>
      <c r="ALQ33" s="683">
        <f t="shared" ref="ALQ33:AOB33" si="14">COUNTIFS($Q23:$AD32,"&lt;="&amp;ALQ$20,$AE23:$AR32,"&gt;"&amp;ALQ$20,$C23:$P32,"0歳児（ほふくできない）")</f>
        <v>0</v>
      </c>
      <c r="ALR33" s="683">
        <f t="shared" si="14"/>
        <v>0</v>
      </c>
      <c r="ALS33" s="683">
        <f t="shared" si="14"/>
        <v>0</v>
      </c>
      <c r="ALT33" s="683">
        <f t="shared" si="14"/>
        <v>0</v>
      </c>
      <c r="ALU33" s="683">
        <f t="shared" si="14"/>
        <v>0</v>
      </c>
      <c r="ALV33" s="683">
        <f t="shared" si="14"/>
        <v>0</v>
      </c>
      <c r="ALW33" s="683">
        <f t="shared" si="14"/>
        <v>0</v>
      </c>
      <c r="ALX33" s="683">
        <f t="shared" si="14"/>
        <v>0</v>
      </c>
      <c r="ALY33" s="683">
        <f t="shared" si="14"/>
        <v>0</v>
      </c>
      <c r="ALZ33" s="683">
        <f t="shared" si="14"/>
        <v>0</v>
      </c>
      <c r="AMA33" s="683">
        <f t="shared" si="14"/>
        <v>0</v>
      </c>
      <c r="AMB33" s="683">
        <f t="shared" si="14"/>
        <v>0</v>
      </c>
      <c r="AMC33" s="683">
        <f t="shared" si="14"/>
        <v>0</v>
      </c>
      <c r="AMD33" s="683">
        <f t="shared" si="14"/>
        <v>0</v>
      </c>
      <c r="AME33" s="683">
        <f t="shared" si="14"/>
        <v>0</v>
      </c>
      <c r="AMF33" s="683">
        <f t="shared" si="14"/>
        <v>0</v>
      </c>
      <c r="AMG33" s="683">
        <f t="shared" si="14"/>
        <v>0</v>
      </c>
      <c r="AMH33" s="683">
        <f t="shared" si="14"/>
        <v>0</v>
      </c>
      <c r="AMI33" s="683">
        <f t="shared" si="14"/>
        <v>0</v>
      </c>
      <c r="AMJ33" s="683">
        <f t="shared" si="14"/>
        <v>0</v>
      </c>
      <c r="AMK33" s="683">
        <f t="shared" si="14"/>
        <v>0</v>
      </c>
      <c r="AML33" s="683">
        <f t="shared" si="14"/>
        <v>0</v>
      </c>
      <c r="AMM33" s="683">
        <f t="shared" si="14"/>
        <v>0</v>
      </c>
      <c r="AMN33" s="683">
        <f t="shared" si="14"/>
        <v>0</v>
      </c>
      <c r="AMO33" s="683">
        <f t="shared" si="14"/>
        <v>0</v>
      </c>
      <c r="AMP33" s="683">
        <f t="shared" si="14"/>
        <v>0</v>
      </c>
      <c r="AMQ33" s="683">
        <f t="shared" si="14"/>
        <v>0</v>
      </c>
      <c r="AMR33" s="683">
        <f t="shared" si="14"/>
        <v>0</v>
      </c>
      <c r="AMS33" s="683">
        <f t="shared" si="14"/>
        <v>0</v>
      </c>
      <c r="AMT33" s="683">
        <f t="shared" si="14"/>
        <v>0</v>
      </c>
      <c r="AMU33" s="683">
        <f t="shared" si="14"/>
        <v>0</v>
      </c>
      <c r="AMV33" s="683">
        <f t="shared" si="14"/>
        <v>0</v>
      </c>
      <c r="AMW33" s="683">
        <f t="shared" si="14"/>
        <v>0</v>
      </c>
      <c r="AMX33" s="683">
        <f t="shared" si="14"/>
        <v>0</v>
      </c>
      <c r="AMY33" s="683">
        <f t="shared" si="14"/>
        <v>0</v>
      </c>
      <c r="AMZ33" s="683">
        <f t="shared" si="14"/>
        <v>0</v>
      </c>
      <c r="ANA33" s="683">
        <f t="shared" si="14"/>
        <v>0</v>
      </c>
      <c r="ANB33" s="683">
        <f t="shared" si="14"/>
        <v>0</v>
      </c>
      <c r="ANC33" s="683">
        <f t="shared" si="14"/>
        <v>0</v>
      </c>
      <c r="AND33" s="683">
        <f t="shared" si="14"/>
        <v>0</v>
      </c>
      <c r="ANE33" s="683">
        <f t="shared" si="14"/>
        <v>0</v>
      </c>
      <c r="ANF33" s="683">
        <f t="shared" si="14"/>
        <v>0</v>
      </c>
      <c r="ANG33" s="683">
        <f t="shared" si="14"/>
        <v>0</v>
      </c>
      <c r="ANH33" s="683">
        <f t="shared" si="14"/>
        <v>0</v>
      </c>
      <c r="ANI33" s="683">
        <f t="shared" si="14"/>
        <v>0</v>
      </c>
      <c r="ANJ33" s="683">
        <f t="shared" si="14"/>
        <v>0</v>
      </c>
      <c r="ANK33" s="683">
        <f t="shared" si="14"/>
        <v>0</v>
      </c>
      <c r="ANL33" s="683">
        <f t="shared" si="14"/>
        <v>0</v>
      </c>
      <c r="ANM33" s="683">
        <f t="shared" si="14"/>
        <v>0</v>
      </c>
      <c r="ANN33" s="683">
        <f t="shared" si="14"/>
        <v>0</v>
      </c>
      <c r="ANO33" s="683">
        <f t="shared" si="14"/>
        <v>0</v>
      </c>
      <c r="ANP33" s="683">
        <f t="shared" si="14"/>
        <v>0</v>
      </c>
      <c r="ANQ33" s="683">
        <f t="shared" si="14"/>
        <v>0</v>
      </c>
      <c r="ANR33" s="683">
        <f t="shared" si="14"/>
        <v>0</v>
      </c>
      <c r="ANS33" s="683">
        <f t="shared" si="14"/>
        <v>0</v>
      </c>
      <c r="ANT33" s="683">
        <f t="shared" si="14"/>
        <v>0</v>
      </c>
      <c r="ANU33" s="683">
        <f t="shared" si="14"/>
        <v>0</v>
      </c>
      <c r="ANV33" s="683">
        <f t="shared" si="14"/>
        <v>0</v>
      </c>
      <c r="ANW33" s="683">
        <f t="shared" si="14"/>
        <v>0</v>
      </c>
      <c r="ANX33" s="683">
        <f t="shared" si="14"/>
        <v>0</v>
      </c>
      <c r="ANY33" s="683">
        <f t="shared" si="14"/>
        <v>0</v>
      </c>
      <c r="ANZ33" s="683">
        <f t="shared" si="14"/>
        <v>0</v>
      </c>
      <c r="AOA33" s="683">
        <f t="shared" si="14"/>
        <v>0</v>
      </c>
      <c r="AOB33" s="683">
        <f t="shared" si="14"/>
        <v>0</v>
      </c>
      <c r="AOC33" s="683">
        <f t="shared" ref="AOC33:AOD33" si="15">COUNTIFS($Q23:$AD32,"&lt;="&amp;AOC$20,$AE23:$AR32,"&gt;"&amp;AOC$20,$C23:$P32,"0歳児（ほふくできない）")</f>
        <v>0</v>
      </c>
      <c r="AOD33" s="683">
        <f t="shared" si="15"/>
        <v>0</v>
      </c>
    </row>
    <row r="34" spans="1:1070" ht="20.399999999999999" hidden="1" customHeight="1">
      <c r="AS34" s="683"/>
      <c r="AT34" s="683"/>
      <c r="AU34" s="683"/>
      <c r="AV34" s="683"/>
      <c r="AW34" s="683"/>
      <c r="AX34" s="683"/>
      <c r="AY34" s="683"/>
      <c r="AZ34" s="683"/>
      <c r="BA34" s="683"/>
      <c r="BB34" s="683"/>
      <c r="BC34" s="683"/>
      <c r="BD34" s="683"/>
      <c r="BE34" s="683"/>
      <c r="BF34" s="683"/>
      <c r="BG34" s="683"/>
      <c r="BH34" s="683"/>
      <c r="BI34" s="683"/>
      <c r="BJ34" s="683"/>
      <c r="BK34" s="683"/>
      <c r="BL34" s="683"/>
      <c r="BM34" s="683"/>
      <c r="BN34" s="683"/>
      <c r="BO34" s="683"/>
      <c r="BP34" s="683"/>
      <c r="BQ34" s="683"/>
      <c r="BR34" s="683"/>
      <c r="BS34" s="683"/>
      <c r="BT34" s="683"/>
      <c r="BU34" s="683"/>
      <c r="BV34" s="683"/>
      <c r="BW34" s="683"/>
      <c r="BX34" s="683"/>
      <c r="BY34" s="683"/>
      <c r="BZ34" s="683"/>
      <c r="CA34" s="683"/>
      <c r="CB34" s="683"/>
      <c r="CC34" s="683"/>
      <c r="CD34" s="683"/>
      <c r="CE34" s="683"/>
      <c r="CF34" s="683"/>
      <c r="CG34" s="683"/>
      <c r="CH34" s="683"/>
      <c r="CI34" s="683"/>
      <c r="CJ34" s="683"/>
      <c r="CK34" s="683"/>
      <c r="CL34" s="2216"/>
      <c r="CM34" s="2216"/>
      <c r="CN34" s="2216"/>
      <c r="CO34" s="2216"/>
      <c r="CP34" s="2216"/>
      <c r="CQ34" s="2216"/>
      <c r="CR34" s="2216" t="s">
        <v>1106</v>
      </c>
      <c r="CS34" s="2216"/>
      <c r="CT34" s="2216"/>
      <c r="CU34" s="2216"/>
      <c r="CV34" s="2216"/>
      <c r="CW34" s="2216"/>
      <c r="CX34" s="2216"/>
      <c r="CY34" s="2216"/>
      <c r="CZ34" s="2216"/>
      <c r="DA34" s="2216"/>
      <c r="DB34" s="2216"/>
      <c r="DC34" s="2216"/>
      <c r="DD34" s="2216"/>
      <c r="DE34" s="683">
        <f t="shared" ref="DE34:FP34" si="16">COUNTIFS($Q23:$AD32,"&lt;="&amp;DE$20,$AE23:$AR32,"&gt;"&amp;DE$20,$C23:$P32,"0歳児（ほふくできる）")</f>
        <v>0</v>
      </c>
      <c r="DF34" s="683">
        <f t="shared" si="16"/>
        <v>0</v>
      </c>
      <c r="DG34" s="683">
        <f t="shared" si="16"/>
        <v>0</v>
      </c>
      <c r="DH34" s="683">
        <f t="shared" si="16"/>
        <v>0</v>
      </c>
      <c r="DI34" s="683">
        <f t="shared" si="16"/>
        <v>0</v>
      </c>
      <c r="DJ34" s="683">
        <f t="shared" si="16"/>
        <v>0</v>
      </c>
      <c r="DK34" s="683">
        <f t="shared" si="16"/>
        <v>0</v>
      </c>
      <c r="DL34" s="683">
        <f t="shared" si="16"/>
        <v>0</v>
      </c>
      <c r="DM34" s="683">
        <f t="shared" si="16"/>
        <v>0</v>
      </c>
      <c r="DN34" s="683">
        <f t="shared" si="16"/>
        <v>0</v>
      </c>
      <c r="DO34" s="683">
        <f t="shared" si="16"/>
        <v>0</v>
      </c>
      <c r="DP34" s="683">
        <f t="shared" si="16"/>
        <v>0</v>
      </c>
      <c r="DQ34" s="683">
        <f t="shared" si="16"/>
        <v>0</v>
      </c>
      <c r="DR34" s="683">
        <f t="shared" si="16"/>
        <v>0</v>
      </c>
      <c r="DS34" s="683">
        <f t="shared" si="16"/>
        <v>0</v>
      </c>
      <c r="DT34" s="683">
        <f t="shared" si="16"/>
        <v>0</v>
      </c>
      <c r="DU34" s="683">
        <f t="shared" si="16"/>
        <v>0</v>
      </c>
      <c r="DV34" s="683">
        <f t="shared" si="16"/>
        <v>0</v>
      </c>
      <c r="DW34" s="683">
        <f t="shared" si="16"/>
        <v>0</v>
      </c>
      <c r="DX34" s="683">
        <f t="shared" si="16"/>
        <v>0</v>
      </c>
      <c r="DY34" s="683">
        <f t="shared" si="16"/>
        <v>0</v>
      </c>
      <c r="DZ34" s="683">
        <f t="shared" si="16"/>
        <v>0</v>
      </c>
      <c r="EA34" s="683">
        <f t="shared" si="16"/>
        <v>0</v>
      </c>
      <c r="EB34" s="683">
        <f t="shared" si="16"/>
        <v>0</v>
      </c>
      <c r="EC34" s="683">
        <f t="shared" si="16"/>
        <v>0</v>
      </c>
      <c r="ED34" s="683">
        <f t="shared" si="16"/>
        <v>0</v>
      </c>
      <c r="EE34" s="683">
        <f t="shared" si="16"/>
        <v>0</v>
      </c>
      <c r="EF34" s="683">
        <f t="shared" si="16"/>
        <v>0</v>
      </c>
      <c r="EG34" s="683">
        <f t="shared" si="16"/>
        <v>0</v>
      </c>
      <c r="EH34" s="683">
        <f t="shared" si="16"/>
        <v>0</v>
      </c>
      <c r="EI34" s="683">
        <f t="shared" si="16"/>
        <v>0</v>
      </c>
      <c r="EJ34" s="683">
        <f t="shared" si="16"/>
        <v>0</v>
      </c>
      <c r="EK34" s="683">
        <f t="shared" si="16"/>
        <v>0</v>
      </c>
      <c r="EL34" s="683">
        <f t="shared" si="16"/>
        <v>0</v>
      </c>
      <c r="EM34" s="683">
        <f t="shared" si="16"/>
        <v>0</v>
      </c>
      <c r="EN34" s="683">
        <f t="shared" si="16"/>
        <v>0</v>
      </c>
      <c r="EO34" s="683">
        <f t="shared" si="16"/>
        <v>0</v>
      </c>
      <c r="EP34" s="683">
        <f t="shared" si="16"/>
        <v>0</v>
      </c>
      <c r="EQ34" s="683">
        <f t="shared" si="16"/>
        <v>0</v>
      </c>
      <c r="ER34" s="683">
        <f t="shared" si="16"/>
        <v>0</v>
      </c>
      <c r="ES34" s="683">
        <f t="shared" si="16"/>
        <v>0</v>
      </c>
      <c r="ET34" s="683">
        <f t="shared" si="16"/>
        <v>0</v>
      </c>
      <c r="EU34" s="683">
        <f t="shared" si="16"/>
        <v>0</v>
      </c>
      <c r="EV34" s="683">
        <f t="shared" si="16"/>
        <v>0</v>
      </c>
      <c r="EW34" s="683">
        <f t="shared" si="16"/>
        <v>0</v>
      </c>
      <c r="EX34" s="683">
        <f t="shared" si="16"/>
        <v>0</v>
      </c>
      <c r="EY34" s="683">
        <f t="shared" si="16"/>
        <v>0</v>
      </c>
      <c r="EZ34" s="683">
        <f t="shared" si="16"/>
        <v>0</v>
      </c>
      <c r="FA34" s="683">
        <f t="shared" si="16"/>
        <v>0</v>
      </c>
      <c r="FB34" s="683">
        <f t="shared" si="16"/>
        <v>0</v>
      </c>
      <c r="FC34" s="683">
        <f t="shared" si="16"/>
        <v>0</v>
      </c>
      <c r="FD34" s="683">
        <f t="shared" si="16"/>
        <v>0</v>
      </c>
      <c r="FE34" s="683">
        <f t="shared" si="16"/>
        <v>0</v>
      </c>
      <c r="FF34" s="683">
        <f t="shared" si="16"/>
        <v>0</v>
      </c>
      <c r="FG34" s="683">
        <f t="shared" si="16"/>
        <v>0</v>
      </c>
      <c r="FH34" s="683">
        <f t="shared" si="16"/>
        <v>0</v>
      </c>
      <c r="FI34" s="683">
        <f t="shared" si="16"/>
        <v>0</v>
      </c>
      <c r="FJ34" s="683">
        <f t="shared" si="16"/>
        <v>0</v>
      </c>
      <c r="FK34" s="683">
        <f t="shared" si="16"/>
        <v>0</v>
      </c>
      <c r="FL34" s="683">
        <f t="shared" si="16"/>
        <v>0</v>
      </c>
      <c r="FM34" s="683">
        <f t="shared" si="16"/>
        <v>0</v>
      </c>
      <c r="FN34" s="683">
        <f t="shared" si="16"/>
        <v>0</v>
      </c>
      <c r="FO34" s="683">
        <f t="shared" si="16"/>
        <v>0</v>
      </c>
      <c r="FP34" s="683">
        <f t="shared" si="16"/>
        <v>0</v>
      </c>
      <c r="FQ34" s="683">
        <f t="shared" ref="FQ34:IB34" si="17">COUNTIFS($Q23:$AD32,"&lt;="&amp;FQ$20,$AE23:$AR32,"&gt;"&amp;FQ$20,$C23:$P32,"0歳児（ほふくできる）")</f>
        <v>0</v>
      </c>
      <c r="FR34" s="683">
        <f t="shared" si="17"/>
        <v>0</v>
      </c>
      <c r="FS34" s="683">
        <f t="shared" si="17"/>
        <v>0</v>
      </c>
      <c r="FT34" s="683">
        <f t="shared" si="17"/>
        <v>0</v>
      </c>
      <c r="FU34" s="683">
        <f t="shared" si="17"/>
        <v>0</v>
      </c>
      <c r="FV34" s="683">
        <f t="shared" si="17"/>
        <v>0</v>
      </c>
      <c r="FW34" s="683">
        <f t="shared" si="17"/>
        <v>0</v>
      </c>
      <c r="FX34" s="683">
        <f t="shared" si="17"/>
        <v>0</v>
      </c>
      <c r="FY34" s="683">
        <f t="shared" si="17"/>
        <v>0</v>
      </c>
      <c r="FZ34" s="683">
        <f t="shared" si="17"/>
        <v>0</v>
      </c>
      <c r="GA34" s="683">
        <f t="shared" si="17"/>
        <v>0</v>
      </c>
      <c r="GB34" s="683">
        <f t="shared" si="17"/>
        <v>0</v>
      </c>
      <c r="GC34" s="683">
        <f t="shared" si="17"/>
        <v>0</v>
      </c>
      <c r="GD34" s="683">
        <f t="shared" si="17"/>
        <v>0</v>
      </c>
      <c r="GE34" s="683">
        <f t="shared" si="17"/>
        <v>0</v>
      </c>
      <c r="GF34" s="683">
        <f t="shared" si="17"/>
        <v>0</v>
      </c>
      <c r="GG34" s="683">
        <f t="shared" si="17"/>
        <v>0</v>
      </c>
      <c r="GH34" s="683">
        <f t="shared" si="17"/>
        <v>0</v>
      </c>
      <c r="GI34" s="683">
        <f t="shared" si="17"/>
        <v>0</v>
      </c>
      <c r="GJ34" s="683">
        <f t="shared" si="17"/>
        <v>0</v>
      </c>
      <c r="GK34" s="683">
        <f t="shared" si="17"/>
        <v>0</v>
      </c>
      <c r="GL34" s="683">
        <f t="shared" si="17"/>
        <v>0</v>
      </c>
      <c r="GM34" s="683">
        <f t="shared" si="17"/>
        <v>0</v>
      </c>
      <c r="GN34" s="683">
        <f t="shared" si="17"/>
        <v>0</v>
      </c>
      <c r="GO34" s="683">
        <f t="shared" si="17"/>
        <v>0</v>
      </c>
      <c r="GP34" s="683">
        <f t="shared" si="17"/>
        <v>0</v>
      </c>
      <c r="GQ34" s="683">
        <f t="shared" si="17"/>
        <v>0</v>
      </c>
      <c r="GR34" s="683">
        <f t="shared" si="17"/>
        <v>0</v>
      </c>
      <c r="GS34" s="683">
        <f t="shared" si="17"/>
        <v>0</v>
      </c>
      <c r="GT34" s="683">
        <f t="shared" si="17"/>
        <v>0</v>
      </c>
      <c r="GU34" s="683">
        <f t="shared" si="17"/>
        <v>0</v>
      </c>
      <c r="GV34" s="683">
        <f t="shared" si="17"/>
        <v>0</v>
      </c>
      <c r="GW34" s="683">
        <f t="shared" si="17"/>
        <v>0</v>
      </c>
      <c r="GX34" s="683">
        <f t="shared" si="17"/>
        <v>0</v>
      </c>
      <c r="GY34" s="683">
        <f t="shared" si="17"/>
        <v>0</v>
      </c>
      <c r="GZ34" s="683">
        <f t="shared" si="17"/>
        <v>0</v>
      </c>
      <c r="HA34" s="683">
        <f t="shared" si="17"/>
        <v>0</v>
      </c>
      <c r="HB34" s="683">
        <f t="shared" si="17"/>
        <v>0</v>
      </c>
      <c r="HC34" s="683">
        <f t="shared" si="17"/>
        <v>0</v>
      </c>
      <c r="HD34" s="683">
        <f t="shared" si="17"/>
        <v>0</v>
      </c>
      <c r="HE34" s="683">
        <f t="shared" si="17"/>
        <v>0</v>
      </c>
      <c r="HF34" s="683">
        <f t="shared" si="17"/>
        <v>0</v>
      </c>
      <c r="HG34" s="683">
        <f t="shared" si="17"/>
        <v>0</v>
      </c>
      <c r="HH34" s="683">
        <f t="shared" si="17"/>
        <v>0</v>
      </c>
      <c r="HI34" s="683">
        <f t="shared" si="17"/>
        <v>0</v>
      </c>
      <c r="HJ34" s="683">
        <f t="shared" si="17"/>
        <v>0</v>
      </c>
      <c r="HK34" s="683">
        <f t="shared" si="17"/>
        <v>0</v>
      </c>
      <c r="HL34" s="683">
        <f t="shared" si="17"/>
        <v>0</v>
      </c>
      <c r="HM34" s="683">
        <f t="shared" si="17"/>
        <v>0</v>
      </c>
      <c r="HN34" s="683">
        <f t="shared" si="17"/>
        <v>0</v>
      </c>
      <c r="HO34" s="683">
        <f t="shared" si="17"/>
        <v>0</v>
      </c>
      <c r="HP34" s="683">
        <f t="shared" si="17"/>
        <v>0</v>
      </c>
      <c r="HQ34" s="683">
        <f t="shared" si="17"/>
        <v>0</v>
      </c>
      <c r="HR34" s="683">
        <f t="shared" si="17"/>
        <v>0</v>
      </c>
      <c r="HS34" s="683">
        <f t="shared" si="17"/>
        <v>0</v>
      </c>
      <c r="HT34" s="683">
        <f t="shared" si="17"/>
        <v>0</v>
      </c>
      <c r="HU34" s="683">
        <f t="shared" si="17"/>
        <v>0</v>
      </c>
      <c r="HV34" s="683">
        <f t="shared" si="17"/>
        <v>0</v>
      </c>
      <c r="HW34" s="683">
        <f t="shared" si="17"/>
        <v>0</v>
      </c>
      <c r="HX34" s="683">
        <f t="shared" si="17"/>
        <v>0</v>
      </c>
      <c r="HY34" s="683">
        <f t="shared" si="17"/>
        <v>0</v>
      </c>
      <c r="HZ34" s="683">
        <f t="shared" si="17"/>
        <v>0</v>
      </c>
      <c r="IA34" s="683">
        <f t="shared" si="17"/>
        <v>0</v>
      </c>
      <c r="IB34" s="683">
        <f t="shared" si="17"/>
        <v>0</v>
      </c>
      <c r="IC34" s="683">
        <f t="shared" ref="IC34:KN34" si="18">COUNTIFS($Q23:$AD32,"&lt;="&amp;IC$20,$AE23:$AR32,"&gt;"&amp;IC$20,$C23:$P32,"0歳児（ほふくできる）")</f>
        <v>0</v>
      </c>
      <c r="ID34" s="683">
        <f t="shared" si="18"/>
        <v>0</v>
      </c>
      <c r="IE34" s="683">
        <f t="shared" si="18"/>
        <v>0</v>
      </c>
      <c r="IF34" s="683">
        <f t="shared" si="18"/>
        <v>0</v>
      </c>
      <c r="IG34" s="683">
        <f t="shared" si="18"/>
        <v>0</v>
      </c>
      <c r="IH34" s="683">
        <f t="shared" si="18"/>
        <v>0</v>
      </c>
      <c r="II34" s="683">
        <f t="shared" si="18"/>
        <v>0</v>
      </c>
      <c r="IJ34" s="683">
        <f t="shared" si="18"/>
        <v>0</v>
      </c>
      <c r="IK34" s="683">
        <f t="shared" si="18"/>
        <v>0</v>
      </c>
      <c r="IL34" s="683">
        <f t="shared" si="18"/>
        <v>0</v>
      </c>
      <c r="IM34" s="683">
        <f t="shared" si="18"/>
        <v>0</v>
      </c>
      <c r="IN34" s="683">
        <f t="shared" si="18"/>
        <v>0</v>
      </c>
      <c r="IO34" s="683">
        <f t="shared" si="18"/>
        <v>0</v>
      </c>
      <c r="IP34" s="683">
        <f t="shared" si="18"/>
        <v>0</v>
      </c>
      <c r="IQ34" s="683">
        <f t="shared" si="18"/>
        <v>0</v>
      </c>
      <c r="IR34" s="683">
        <f t="shared" si="18"/>
        <v>0</v>
      </c>
      <c r="IS34" s="683">
        <f t="shared" si="18"/>
        <v>0</v>
      </c>
      <c r="IT34" s="683">
        <f t="shared" si="18"/>
        <v>0</v>
      </c>
      <c r="IU34" s="683">
        <f t="shared" si="18"/>
        <v>0</v>
      </c>
      <c r="IV34" s="683">
        <f t="shared" si="18"/>
        <v>0</v>
      </c>
      <c r="IW34" s="683">
        <f t="shared" si="18"/>
        <v>0</v>
      </c>
      <c r="IX34" s="683">
        <f t="shared" si="18"/>
        <v>0</v>
      </c>
      <c r="IY34" s="683">
        <f t="shared" si="18"/>
        <v>0</v>
      </c>
      <c r="IZ34" s="683">
        <f t="shared" si="18"/>
        <v>0</v>
      </c>
      <c r="JA34" s="683">
        <f t="shared" si="18"/>
        <v>0</v>
      </c>
      <c r="JB34" s="683">
        <f t="shared" si="18"/>
        <v>0</v>
      </c>
      <c r="JC34" s="683">
        <f t="shared" si="18"/>
        <v>0</v>
      </c>
      <c r="JD34" s="683">
        <f t="shared" si="18"/>
        <v>0</v>
      </c>
      <c r="JE34" s="683">
        <f t="shared" si="18"/>
        <v>0</v>
      </c>
      <c r="JF34" s="683">
        <f t="shared" si="18"/>
        <v>0</v>
      </c>
      <c r="JG34" s="683">
        <f t="shared" si="18"/>
        <v>0</v>
      </c>
      <c r="JH34" s="683">
        <f t="shared" si="18"/>
        <v>0</v>
      </c>
      <c r="JI34" s="683">
        <f t="shared" si="18"/>
        <v>0</v>
      </c>
      <c r="JJ34" s="683">
        <f t="shared" si="18"/>
        <v>0</v>
      </c>
      <c r="JK34" s="683">
        <f t="shared" si="18"/>
        <v>0</v>
      </c>
      <c r="JL34" s="683">
        <f t="shared" si="18"/>
        <v>0</v>
      </c>
      <c r="JM34" s="683">
        <f t="shared" si="18"/>
        <v>0</v>
      </c>
      <c r="JN34" s="683">
        <f t="shared" si="18"/>
        <v>0</v>
      </c>
      <c r="JO34" s="683">
        <f t="shared" si="18"/>
        <v>0</v>
      </c>
      <c r="JP34" s="683">
        <f t="shared" si="18"/>
        <v>0</v>
      </c>
      <c r="JQ34" s="683">
        <f t="shared" si="18"/>
        <v>0</v>
      </c>
      <c r="JR34" s="683">
        <f t="shared" si="18"/>
        <v>0</v>
      </c>
      <c r="JS34" s="683">
        <f t="shared" si="18"/>
        <v>0</v>
      </c>
      <c r="JT34" s="683">
        <f t="shared" si="18"/>
        <v>0</v>
      </c>
      <c r="JU34" s="683">
        <f t="shared" si="18"/>
        <v>0</v>
      </c>
      <c r="JV34" s="683">
        <f t="shared" si="18"/>
        <v>0</v>
      </c>
      <c r="JW34" s="683">
        <f t="shared" si="18"/>
        <v>0</v>
      </c>
      <c r="JX34" s="683">
        <f t="shared" si="18"/>
        <v>0</v>
      </c>
      <c r="JY34" s="683">
        <f t="shared" si="18"/>
        <v>0</v>
      </c>
      <c r="JZ34" s="683">
        <f t="shared" si="18"/>
        <v>0</v>
      </c>
      <c r="KA34" s="683">
        <f t="shared" si="18"/>
        <v>0</v>
      </c>
      <c r="KB34" s="683">
        <f t="shared" si="18"/>
        <v>0</v>
      </c>
      <c r="KC34" s="683">
        <f t="shared" si="18"/>
        <v>0</v>
      </c>
      <c r="KD34" s="683">
        <f t="shared" si="18"/>
        <v>0</v>
      </c>
      <c r="KE34" s="683">
        <f t="shared" si="18"/>
        <v>0</v>
      </c>
      <c r="KF34" s="683">
        <f t="shared" si="18"/>
        <v>0</v>
      </c>
      <c r="KG34" s="683">
        <f t="shared" si="18"/>
        <v>0</v>
      </c>
      <c r="KH34" s="683">
        <f t="shared" si="18"/>
        <v>0</v>
      </c>
      <c r="KI34" s="683">
        <f t="shared" si="18"/>
        <v>0</v>
      </c>
      <c r="KJ34" s="683">
        <f t="shared" si="18"/>
        <v>0</v>
      </c>
      <c r="KK34" s="683">
        <f t="shared" si="18"/>
        <v>0</v>
      </c>
      <c r="KL34" s="683">
        <f t="shared" si="18"/>
        <v>0</v>
      </c>
      <c r="KM34" s="683">
        <f t="shared" si="18"/>
        <v>0</v>
      </c>
      <c r="KN34" s="683">
        <f t="shared" si="18"/>
        <v>0</v>
      </c>
      <c r="KO34" s="683">
        <f t="shared" ref="KO34:MZ34" si="19">COUNTIFS($Q23:$AD32,"&lt;="&amp;KO$20,$AE23:$AR32,"&gt;"&amp;KO$20,$C23:$P32,"0歳児（ほふくできる）")</f>
        <v>0</v>
      </c>
      <c r="KP34" s="683">
        <f t="shared" si="19"/>
        <v>0</v>
      </c>
      <c r="KQ34" s="683">
        <f t="shared" si="19"/>
        <v>0</v>
      </c>
      <c r="KR34" s="683">
        <f t="shared" si="19"/>
        <v>0</v>
      </c>
      <c r="KS34" s="683">
        <f t="shared" si="19"/>
        <v>0</v>
      </c>
      <c r="KT34" s="683">
        <f t="shared" si="19"/>
        <v>0</v>
      </c>
      <c r="KU34" s="683">
        <f t="shared" si="19"/>
        <v>0</v>
      </c>
      <c r="KV34" s="683">
        <f t="shared" si="19"/>
        <v>0</v>
      </c>
      <c r="KW34" s="683">
        <f t="shared" si="19"/>
        <v>0</v>
      </c>
      <c r="KX34" s="683">
        <f t="shared" si="19"/>
        <v>0</v>
      </c>
      <c r="KY34" s="683">
        <f t="shared" si="19"/>
        <v>0</v>
      </c>
      <c r="KZ34" s="683">
        <f t="shared" si="19"/>
        <v>0</v>
      </c>
      <c r="LA34" s="683">
        <f t="shared" si="19"/>
        <v>0</v>
      </c>
      <c r="LB34" s="683">
        <f t="shared" si="19"/>
        <v>0</v>
      </c>
      <c r="LC34" s="683">
        <f t="shared" si="19"/>
        <v>0</v>
      </c>
      <c r="LD34" s="683">
        <f t="shared" si="19"/>
        <v>0</v>
      </c>
      <c r="LE34" s="683">
        <f t="shared" si="19"/>
        <v>0</v>
      </c>
      <c r="LF34" s="683">
        <f t="shared" si="19"/>
        <v>0</v>
      </c>
      <c r="LG34" s="683">
        <f t="shared" si="19"/>
        <v>0</v>
      </c>
      <c r="LH34" s="683">
        <f t="shared" si="19"/>
        <v>0</v>
      </c>
      <c r="LI34" s="683">
        <f t="shared" si="19"/>
        <v>0</v>
      </c>
      <c r="LJ34" s="683">
        <f t="shared" si="19"/>
        <v>0</v>
      </c>
      <c r="LK34" s="683">
        <f t="shared" si="19"/>
        <v>0</v>
      </c>
      <c r="LL34" s="683">
        <f t="shared" si="19"/>
        <v>0</v>
      </c>
      <c r="LM34" s="683">
        <f t="shared" si="19"/>
        <v>0</v>
      </c>
      <c r="LN34" s="683">
        <f t="shared" si="19"/>
        <v>0</v>
      </c>
      <c r="LO34" s="683">
        <f t="shared" si="19"/>
        <v>0</v>
      </c>
      <c r="LP34" s="683">
        <f t="shared" si="19"/>
        <v>0</v>
      </c>
      <c r="LQ34" s="683">
        <f t="shared" si="19"/>
        <v>0</v>
      </c>
      <c r="LR34" s="683">
        <f t="shared" si="19"/>
        <v>0</v>
      </c>
      <c r="LS34" s="683">
        <f t="shared" si="19"/>
        <v>0</v>
      </c>
      <c r="LT34" s="683">
        <f t="shared" si="19"/>
        <v>0</v>
      </c>
      <c r="LU34" s="683">
        <f t="shared" si="19"/>
        <v>0</v>
      </c>
      <c r="LV34" s="683">
        <f t="shared" si="19"/>
        <v>0</v>
      </c>
      <c r="LW34" s="683">
        <f t="shared" si="19"/>
        <v>0</v>
      </c>
      <c r="LX34" s="683">
        <f t="shared" si="19"/>
        <v>0</v>
      </c>
      <c r="LY34" s="683">
        <f t="shared" si="19"/>
        <v>0</v>
      </c>
      <c r="LZ34" s="683">
        <f t="shared" si="19"/>
        <v>0</v>
      </c>
      <c r="MA34" s="683">
        <f t="shared" si="19"/>
        <v>0</v>
      </c>
      <c r="MB34" s="683">
        <f t="shared" si="19"/>
        <v>0</v>
      </c>
      <c r="MC34" s="683">
        <f t="shared" si="19"/>
        <v>0</v>
      </c>
      <c r="MD34" s="683">
        <f t="shared" si="19"/>
        <v>0</v>
      </c>
      <c r="ME34" s="683">
        <f t="shared" si="19"/>
        <v>0</v>
      </c>
      <c r="MF34" s="683">
        <f t="shared" si="19"/>
        <v>0</v>
      </c>
      <c r="MG34" s="683">
        <f t="shared" si="19"/>
        <v>0</v>
      </c>
      <c r="MH34" s="683">
        <f t="shared" si="19"/>
        <v>0</v>
      </c>
      <c r="MI34" s="683">
        <f t="shared" si="19"/>
        <v>0</v>
      </c>
      <c r="MJ34" s="683">
        <f t="shared" si="19"/>
        <v>0</v>
      </c>
      <c r="MK34" s="683">
        <f t="shared" si="19"/>
        <v>0</v>
      </c>
      <c r="ML34" s="683">
        <f t="shared" si="19"/>
        <v>0</v>
      </c>
      <c r="MM34" s="683">
        <f t="shared" si="19"/>
        <v>0</v>
      </c>
      <c r="MN34" s="683">
        <f t="shared" si="19"/>
        <v>0</v>
      </c>
      <c r="MO34" s="683">
        <f t="shared" si="19"/>
        <v>0</v>
      </c>
      <c r="MP34" s="683">
        <f t="shared" si="19"/>
        <v>0</v>
      </c>
      <c r="MQ34" s="683">
        <f t="shared" si="19"/>
        <v>0</v>
      </c>
      <c r="MR34" s="683">
        <f t="shared" si="19"/>
        <v>0</v>
      </c>
      <c r="MS34" s="683">
        <f t="shared" si="19"/>
        <v>0</v>
      </c>
      <c r="MT34" s="683">
        <f t="shared" si="19"/>
        <v>0</v>
      </c>
      <c r="MU34" s="683">
        <f t="shared" si="19"/>
        <v>0</v>
      </c>
      <c r="MV34" s="683">
        <f t="shared" si="19"/>
        <v>0</v>
      </c>
      <c r="MW34" s="683">
        <f t="shared" si="19"/>
        <v>0</v>
      </c>
      <c r="MX34" s="683">
        <f t="shared" si="19"/>
        <v>0</v>
      </c>
      <c r="MY34" s="683">
        <f t="shared" si="19"/>
        <v>0</v>
      </c>
      <c r="MZ34" s="683">
        <f t="shared" si="19"/>
        <v>0</v>
      </c>
      <c r="NA34" s="683">
        <f t="shared" ref="NA34:PL34" si="20">COUNTIFS($Q23:$AD32,"&lt;="&amp;NA$20,$AE23:$AR32,"&gt;"&amp;NA$20,$C23:$P32,"0歳児（ほふくできる）")</f>
        <v>0</v>
      </c>
      <c r="NB34" s="683">
        <f t="shared" si="20"/>
        <v>0</v>
      </c>
      <c r="NC34" s="683">
        <f t="shared" si="20"/>
        <v>0</v>
      </c>
      <c r="ND34" s="683">
        <f t="shared" si="20"/>
        <v>0</v>
      </c>
      <c r="NE34" s="683">
        <f t="shared" si="20"/>
        <v>0</v>
      </c>
      <c r="NF34" s="683">
        <f t="shared" si="20"/>
        <v>0</v>
      </c>
      <c r="NG34" s="683">
        <f t="shared" si="20"/>
        <v>0</v>
      </c>
      <c r="NH34" s="683">
        <f t="shared" si="20"/>
        <v>0</v>
      </c>
      <c r="NI34" s="683">
        <f t="shared" si="20"/>
        <v>0</v>
      </c>
      <c r="NJ34" s="683">
        <f t="shared" si="20"/>
        <v>0</v>
      </c>
      <c r="NK34" s="683">
        <f t="shared" si="20"/>
        <v>0</v>
      </c>
      <c r="NL34" s="683">
        <f t="shared" si="20"/>
        <v>0</v>
      </c>
      <c r="NM34" s="683">
        <f t="shared" si="20"/>
        <v>0</v>
      </c>
      <c r="NN34" s="683">
        <f t="shared" si="20"/>
        <v>0</v>
      </c>
      <c r="NO34" s="683">
        <f t="shared" si="20"/>
        <v>0</v>
      </c>
      <c r="NP34" s="683">
        <f t="shared" si="20"/>
        <v>0</v>
      </c>
      <c r="NQ34" s="683">
        <f t="shared" si="20"/>
        <v>0</v>
      </c>
      <c r="NR34" s="683">
        <f t="shared" si="20"/>
        <v>0</v>
      </c>
      <c r="NS34" s="683">
        <f t="shared" si="20"/>
        <v>0</v>
      </c>
      <c r="NT34" s="683">
        <f t="shared" si="20"/>
        <v>0</v>
      </c>
      <c r="NU34" s="683">
        <f t="shared" si="20"/>
        <v>0</v>
      </c>
      <c r="NV34" s="683">
        <f t="shared" si="20"/>
        <v>0</v>
      </c>
      <c r="NW34" s="683">
        <f t="shared" si="20"/>
        <v>0</v>
      </c>
      <c r="NX34" s="683">
        <f t="shared" si="20"/>
        <v>0</v>
      </c>
      <c r="NY34" s="683">
        <f t="shared" si="20"/>
        <v>0</v>
      </c>
      <c r="NZ34" s="683">
        <f t="shared" si="20"/>
        <v>0</v>
      </c>
      <c r="OA34" s="683">
        <f t="shared" si="20"/>
        <v>0</v>
      </c>
      <c r="OB34" s="683">
        <f t="shared" si="20"/>
        <v>0</v>
      </c>
      <c r="OC34" s="683">
        <f t="shared" si="20"/>
        <v>0</v>
      </c>
      <c r="OD34" s="683">
        <f t="shared" si="20"/>
        <v>0</v>
      </c>
      <c r="OE34" s="683">
        <f t="shared" si="20"/>
        <v>0</v>
      </c>
      <c r="OF34" s="683">
        <f t="shared" si="20"/>
        <v>0</v>
      </c>
      <c r="OG34" s="683">
        <f t="shared" si="20"/>
        <v>0</v>
      </c>
      <c r="OH34" s="683">
        <f t="shared" si="20"/>
        <v>0</v>
      </c>
      <c r="OI34" s="683">
        <f t="shared" si="20"/>
        <v>0</v>
      </c>
      <c r="OJ34" s="683">
        <f t="shared" si="20"/>
        <v>0</v>
      </c>
      <c r="OK34" s="683">
        <f t="shared" si="20"/>
        <v>0</v>
      </c>
      <c r="OL34" s="683">
        <f t="shared" si="20"/>
        <v>0</v>
      </c>
      <c r="OM34" s="683">
        <f t="shared" si="20"/>
        <v>0</v>
      </c>
      <c r="ON34" s="683">
        <f t="shared" si="20"/>
        <v>0</v>
      </c>
      <c r="OO34" s="683">
        <f t="shared" si="20"/>
        <v>0</v>
      </c>
      <c r="OP34" s="683">
        <f t="shared" si="20"/>
        <v>0</v>
      </c>
      <c r="OQ34" s="683">
        <f t="shared" si="20"/>
        <v>0</v>
      </c>
      <c r="OR34" s="683">
        <f t="shared" si="20"/>
        <v>0</v>
      </c>
      <c r="OS34" s="683">
        <f t="shared" si="20"/>
        <v>0</v>
      </c>
      <c r="OT34" s="683">
        <f t="shared" si="20"/>
        <v>0</v>
      </c>
      <c r="OU34" s="683">
        <f t="shared" si="20"/>
        <v>0</v>
      </c>
      <c r="OV34" s="683">
        <f t="shared" si="20"/>
        <v>0</v>
      </c>
      <c r="OW34" s="683">
        <f t="shared" si="20"/>
        <v>0</v>
      </c>
      <c r="OX34" s="683">
        <f t="shared" si="20"/>
        <v>0</v>
      </c>
      <c r="OY34" s="683">
        <f t="shared" si="20"/>
        <v>0</v>
      </c>
      <c r="OZ34" s="683">
        <f t="shared" si="20"/>
        <v>0</v>
      </c>
      <c r="PA34" s="683">
        <f t="shared" si="20"/>
        <v>0</v>
      </c>
      <c r="PB34" s="683">
        <f t="shared" si="20"/>
        <v>0</v>
      </c>
      <c r="PC34" s="683">
        <f t="shared" si="20"/>
        <v>0</v>
      </c>
      <c r="PD34" s="683">
        <f t="shared" si="20"/>
        <v>0</v>
      </c>
      <c r="PE34" s="683">
        <f t="shared" si="20"/>
        <v>0</v>
      </c>
      <c r="PF34" s="683">
        <f t="shared" si="20"/>
        <v>0</v>
      </c>
      <c r="PG34" s="683">
        <f t="shared" si="20"/>
        <v>0</v>
      </c>
      <c r="PH34" s="683">
        <f t="shared" si="20"/>
        <v>0</v>
      </c>
      <c r="PI34" s="683">
        <f t="shared" si="20"/>
        <v>0</v>
      </c>
      <c r="PJ34" s="683">
        <f t="shared" si="20"/>
        <v>0</v>
      </c>
      <c r="PK34" s="683">
        <f t="shared" si="20"/>
        <v>0</v>
      </c>
      <c r="PL34" s="683">
        <f t="shared" si="20"/>
        <v>0</v>
      </c>
      <c r="PM34" s="683">
        <f t="shared" ref="PM34:RX34" si="21">COUNTIFS($Q23:$AD32,"&lt;="&amp;PM$20,$AE23:$AR32,"&gt;"&amp;PM$20,$C23:$P32,"0歳児（ほふくできる）")</f>
        <v>0</v>
      </c>
      <c r="PN34" s="683">
        <f t="shared" si="21"/>
        <v>0</v>
      </c>
      <c r="PO34" s="683">
        <f t="shared" si="21"/>
        <v>0</v>
      </c>
      <c r="PP34" s="683">
        <f t="shared" si="21"/>
        <v>0</v>
      </c>
      <c r="PQ34" s="683">
        <f t="shared" si="21"/>
        <v>0</v>
      </c>
      <c r="PR34" s="683">
        <f t="shared" si="21"/>
        <v>0</v>
      </c>
      <c r="PS34" s="683">
        <f t="shared" si="21"/>
        <v>0</v>
      </c>
      <c r="PT34" s="683">
        <f t="shared" si="21"/>
        <v>0</v>
      </c>
      <c r="PU34" s="683">
        <f t="shared" si="21"/>
        <v>0</v>
      </c>
      <c r="PV34" s="683">
        <f t="shared" si="21"/>
        <v>0</v>
      </c>
      <c r="PW34" s="683">
        <f t="shared" si="21"/>
        <v>0</v>
      </c>
      <c r="PX34" s="683">
        <f t="shared" si="21"/>
        <v>0</v>
      </c>
      <c r="PY34" s="683">
        <f t="shared" si="21"/>
        <v>0</v>
      </c>
      <c r="PZ34" s="683">
        <f t="shared" si="21"/>
        <v>0</v>
      </c>
      <c r="QA34" s="683">
        <f t="shared" si="21"/>
        <v>0</v>
      </c>
      <c r="QB34" s="683">
        <f t="shared" si="21"/>
        <v>0</v>
      </c>
      <c r="QC34" s="683">
        <f t="shared" si="21"/>
        <v>0</v>
      </c>
      <c r="QD34" s="683">
        <f t="shared" si="21"/>
        <v>0</v>
      </c>
      <c r="QE34" s="683">
        <f t="shared" si="21"/>
        <v>0</v>
      </c>
      <c r="QF34" s="683">
        <f t="shared" si="21"/>
        <v>0</v>
      </c>
      <c r="QG34" s="683">
        <f t="shared" si="21"/>
        <v>0</v>
      </c>
      <c r="QH34" s="683">
        <f t="shared" si="21"/>
        <v>0</v>
      </c>
      <c r="QI34" s="683">
        <f t="shared" si="21"/>
        <v>0</v>
      </c>
      <c r="QJ34" s="683">
        <f t="shared" si="21"/>
        <v>0</v>
      </c>
      <c r="QK34" s="683">
        <f t="shared" si="21"/>
        <v>0</v>
      </c>
      <c r="QL34" s="683">
        <f t="shared" si="21"/>
        <v>0</v>
      </c>
      <c r="QM34" s="683">
        <f t="shared" si="21"/>
        <v>0</v>
      </c>
      <c r="QN34" s="683">
        <f t="shared" si="21"/>
        <v>0</v>
      </c>
      <c r="QO34" s="683">
        <f t="shared" si="21"/>
        <v>0</v>
      </c>
      <c r="QP34" s="683">
        <f t="shared" si="21"/>
        <v>0</v>
      </c>
      <c r="QQ34" s="683">
        <f t="shared" si="21"/>
        <v>0</v>
      </c>
      <c r="QR34" s="683">
        <f t="shared" si="21"/>
        <v>0</v>
      </c>
      <c r="QS34" s="683">
        <f t="shared" si="21"/>
        <v>0</v>
      </c>
      <c r="QT34" s="683">
        <f t="shared" si="21"/>
        <v>0</v>
      </c>
      <c r="QU34" s="683">
        <f t="shared" si="21"/>
        <v>0</v>
      </c>
      <c r="QV34" s="683">
        <f t="shared" si="21"/>
        <v>0</v>
      </c>
      <c r="QW34" s="683">
        <f t="shared" si="21"/>
        <v>0</v>
      </c>
      <c r="QX34" s="683">
        <f t="shared" si="21"/>
        <v>0</v>
      </c>
      <c r="QY34" s="683">
        <f t="shared" si="21"/>
        <v>0</v>
      </c>
      <c r="QZ34" s="683">
        <f t="shared" si="21"/>
        <v>0</v>
      </c>
      <c r="RA34" s="683">
        <f t="shared" si="21"/>
        <v>0</v>
      </c>
      <c r="RB34" s="683">
        <f t="shared" si="21"/>
        <v>0</v>
      </c>
      <c r="RC34" s="683">
        <f t="shared" si="21"/>
        <v>0</v>
      </c>
      <c r="RD34" s="683">
        <f t="shared" si="21"/>
        <v>0</v>
      </c>
      <c r="RE34" s="683">
        <f t="shared" si="21"/>
        <v>0</v>
      </c>
      <c r="RF34" s="683">
        <f t="shared" si="21"/>
        <v>0</v>
      </c>
      <c r="RG34" s="683">
        <f t="shared" si="21"/>
        <v>0</v>
      </c>
      <c r="RH34" s="683">
        <f t="shared" si="21"/>
        <v>0</v>
      </c>
      <c r="RI34" s="683">
        <f t="shared" si="21"/>
        <v>0</v>
      </c>
      <c r="RJ34" s="683">
        <f t="shared" si="21"/>
        <v>0</v>
      </c>
      <c r="RK34" s="683">
        <f t="shared" si="21"/>
        <v>0</v>
      </c>
      <c r="RL34" s="683">
        <f t="shared" si="21"/>
        <v>0</v>
      </c>
      <c r="RM34" s="683">
        <f t="shared" si="21"/>
        <v>0</v>
      </c>
      <c r="RN34" s="683">
        <f t="shared" si="21"/>
        <v>0</v>
      </c>
      <c r="RO34" s="683">
        <f t="shared" si="21"/>
        <v>0</v>
      </c>
      <c r="RP34" s="683">
        <f t="shared" si="21"/>
        <v>0</v>
      </c>
      <c r="RQ34" s="683">
        <f t="shared" si="21"/>
        <v>0</v>
      </c>
      <c r="RR34" s="683">
        <f t="shared" si="21"/>
        <v>0</v>
      </c>
      <c r="RS34" s="683">
        <f t="shared" si="21"/>
        <v>0</v>
      </c>
      <c r="RT34" s="683">
        <f t="shared" si="21"/>
        <v>0</v>
      </c>
      <c r="RU34" s="683">
        <f t="shared" si="21"/>
        <v>0</v>
      </c>
      <c r="RV34" s="683">
        <f t="shared" si="21"/>
        <v>0</v>
      </c>
      <c r="RW34" s="683">
        <f t="shared" si="21"/>
        <v>0</v>
      </c>
      <c r="RX34" s="683">
        <f t="shared" si="21"/>
        <v>0</v>
      </c>
      <c r="RY34" s="683">
        <f t="shared" ref="RY34:UJ34" si="22">COUNTIFS($Q23:$AD32,"&lt;="&amp;RY$20,$AE23:$AR32,"&gt;"&amp;RY$20,$C23:$P32,"0歳児（ほふくできる）")</f>
        <v>0</v>
      </c>
      <c r="RZ34" s="683">
        <f t="shared" si="22"/>
        <v>0</v>
      </c>
      <c r="SA34" s="683">
        <f t="shared" si="22"/>
        <v>0</v>
      </c>
      <c r="SB34" s="683">
        <f t="shared" si="22"/>
        <v>0</v>
      </c>
      <c r="SC34" s="683">
        <f t="shared" si="22"/>
        <v>0</v>
      </c>
      <c r="SD34" s="683">
        <f t="shared" si="22"/>
        <v>0</v>
      </c>
      <c r="SE34" s="683">
        <f t="shared" si="22"/>
        <v>0</v>
      </c>
      <c r="SF34" s="683">
        <f t="shared" si="22"/>
        <v>0</v>
      </c>
      <c r="SG34" s="683">
        <f t="shared" si="22"/>
        <v>0</v>
      </c>
      <c r="SH34" s="683">
        <f t="shared" si="22"/>
        <v>0</v>
      </c>
      <c r="SI34" s="683">
        <f t="shared" si="22"/>
        <v>0</v>
      </c>
      <c r="SJ34" s="683">
        <f t="shared" si="22"/>
        <v>0</v>
      </c>
      <c r="SK34" s="683">
        <f t="shared" si="22"/>
        <v>0</v>
      </c>
      <c r="SL34" s="683">
        <f t="shared" si="22"/>
        <v>0</v>
      </c>
      <c r="SM34" s="683">
        <f t="shared" si="22"/>
        <v>0</v>
      </c>
      <c r="SN34" s="683">
        <f t="shared" si="22"/>
        <v>0</v>
      </c>
      <c r="SO34" s="683">
        <f t="shared" si="22"/>
        <v>0</v>
      </c>
      <c r="SP34" s="683">
        <f t="shared" si="22"/>
        <v>0</v>
      </c>
      <c r="SQ34" s="683">
        <f t="shared" si="22"/>
        <v>0</v>
      </c>
      <c r="SR34" s="683">
        <f t="shared" si="22"/>
        <v>0</v>
      </c>
      <c r="SS34" s="683">
        <f t="shared" si="22"/>
        <v>0</v>
      </c>
      <c r="ST34" s="683">
        <f t="shared" si="22"/>
        <v>0</v>
      </c>
      <c r="SU34" s="683">
        <f t="shared" si="22"/>
        <v>0</v>
      </c>
      <c r="SV34" s="683">
        <f t="shared" si="22"/>
        <v>0</v>
      </c>
      <c r="SW34" s="683">
        <f t="shared" si="22"/>
        <v>0</v>
      </c>
      <c r="SX34" s="683">
        <f t="shared" si="22"/>
        <v>0</v>
      </c>
      <c r="SY34" s="683">
        <f t="shared" si="22"/>
        <v>0</v>
      </c>
      <c r="SZ34" s="683">
        <f t="shared" si="22"/>
        <v>0</v>
      </c>
      <c r="TA34" s="683">
        <f t="shared" si="22"/>
        <v>0</v>
      </c>
      <c r="TB34" s="683">
        <f t="shared" si="22"/>
        <v>0</v>
      </c>
      <c r="TC34" s="683">
        <f t="shared" si="22"/>
        <v>0</v>
      </c>
      <c r="TD34" s="683">
        <f t="shared" si="22"/>
        <v>0</v>
      </c>
      <c r="TE34" s="683">
        <f t="shared" si="22"/>
        <v>0</v>
      </c>
      <c r="TF34" s="683">
        <f t="shared" si="22"/>
        <v>0</v>
      </c>
      <c r="TG34" s="683">
        <f t="shared" si="22"/>
        <v>0</v>
      </c>
      <c r="TH34" s="683">
        <f t="shared" si="22"/>
        <v>0</v>
      </c>
      <c r="TI34" s="683">
        <f t="shared" si="22"/>
        <v>0</v>
      </c>
      <c r="TJ34" s="683">
        <f t="shared" si="22"/>
        <v>0</v>
      </c>
      <c r="TK34" s="683">
        <f t="shared" si="22"/>
        <v>0</v>
      </c>
      <c r="TL34" s="683">
        <f t="shared" si="22"/>
        <v>0</v>
      </c>
      <c r="TM34" s="683">
        <f t="shared" si="22"/>
        <v>0</v>
      </c>
      <c r="TN34" s="683">
        <f t="shared" si="22"/>
        <v>0</v>
      </c>
      <c r="TO34" s="683">
        <f t="shared" si="22"/>
        <v>0</v>
      </c>
      <c r="TP34" s="683">
        <f t="shared" si="22"/>
        <v>0</v>
      </c>
      <c r="TQ34" s="683">
        <f t="shared" si="22"/>
        <v>0</v>
      </c>
      <c r="TR34" s="683">
        <f t="shared" si="22"/>
        <v>0</v>
      </c>
      <c r="TS34" s="683">
        <f t="shared" si="22"/>
        <v>0</v>
      </c>
      <c r="TT34" s="683">
        <f t="shared" si="22"/>
        <v>0</v>
      </c>
      <c r="TU34" s="683">
        <f t="shared" si="22"/>
        <v>0</v>
      </c>
      <c r="TV34" s="683">
        <f t="shared" si="22"/>
        <v>0</v>
      </c>
      <c r="TW34" s="683">
        <f t="shared" si="22"/>
        <v>0</v>
      </c>
      <c r="TX34" s="683">
        <f t="shared" si="22"/>
        <v>0</v>
      </c>
      <c r="TY34" s="683">
        <f t="shared" si="22"/>
        <v>0</v>
      </c>
      <c r="TZ34" s="683">
        <f t="shared" si="22"/>
        <v>0</v>
      </c>
      <c r="UA34" s="683">
        <f t="shared" si="22"/>
        <v>0</v>
      </c>
      <c r="UB34" s="683">
        <f t="shared" si="22"/>
        <v>0</v>
      </c>
      <c r="UC34" s="683">
        <f t="shared" si="22"/>
        <v>0</v>
      </c>
      <c r="UD34" s="683">
        <f t="shared" si="22"/>
        <v>0</v>
      </c>
      <c r="UE34" s="683">
        <f t="shared" si="22"/>
        <v>0</v>
      </c>
      <c r="UF34" s="683">
        <f t="shared" si="22"/>
        <v>0</v>
      </c>
      <c r="UG34" s="683">
        <f t="shared" si="22"/>
        <v>0</v>
      </c>
      <c r="UH34" s="683">
        <f t="shared" si="22"/>
        <v>0</v>
      </c>
      <c r="UI34" s="683">
        <f t="shared" si="22"/>
        <v>0</v>
      </c>
      <c r="UJ34" s="683">
        <f t="shared" si="22"/>
        <v>0</v>
      </c>
      <c r="UK34" s="683">
        <f t="shared" ref="UK34:WV34" si="23">COUNTIFS($Q23:$AD32,"&lt;="&amp;UK$20,$AE23:$AR32,"&gt;"&amp;UK$20,$C23:$P32,"0歳児（ほふくできる）")</f>
        <v>0</v>
      </c>
      <c r="UL34" s="683">
        <f t="shared" si="23"/>
        <v>0</v>
      </c>
      <c r="UM34" s="683">
        <f t="shared" si="23"/>
        <v>0</v>
      </c>
      <c r="UN34" s="683">
        <f t="shared" si="23"/>
        <v>0</v>
      </c>
      <c r="UO34" s="683">
        <f t="shared" si="23"/>
        <v>0</v>
      </c>
      <c r="UP34" s="683">
        <f t="shared" si="23"/>
        <v>0</v>
      </c>
      <c r="UQ34" s="683">
        <f t="shared" si="23"/>
        <v>0</v>
      </c>
      <c r="UR34" s="683">
        <f t="shared" si="23"/>
        <v>0</v>
      </c>
      <c r="US34" s="683">
        <f t="shared" si="23"/>
        <v>0</v>
      </c>
      <c r="UT34" s="683">
        <f t="shared" si="23"/>
        <v>0</v>
      </c>
      <c r="UU34" s="683">
        <f t="shared" si="23"/>
        <v>0</v>
      </c>
      <c r="UV34" s="683">
        <f t="shared" si="23"/>
        <v>0</v>
      </c>
      <c r="UW34" s="683">
        <f t="shared" si="23"/>
        <v>0</v>
      </c>
      <c r="UX34" s="683">
        <f t="shared" si="23"/>
        <v>0</v>
      </c>
      <c r="UY34" s="683">
        <f t="shared" si="23"/>
        <v>0</v>
      </c>
      <c r="UZ34" s="683">
        <f t="shared" si="23"/>
        <v>0</v>
      </c>
      <c r="VA34" s="683">
        <f t="shared" si="23"/>
        <v>0</v>
      </c>
      <c r="VB34" s="683">
        <f t="shared" si="23"/>
        <v>0</v>
      </c>
      <c r="VC34" s="683">
        <f t="shared" si="23"/>
        <v>0</v>
      </c>
      <c r="VD34" s="683">
        <f t="shared" si="23"/>
        <v>0</v>
      </c>
      <c r="VE34" s="683">
        <f t="shared" si="23"/>
        <v>0</v>
      </c>
      <c r="VF34" s="683">
        <f t="shared" si="23"/>
        <v>0</v>
      </c>
      <c r="VG34" s="683">
        <f t="shared" si="23"/>
        <v>0</v>
      </c>
      <c r="VH34" s="683">
        <f t="shared" si="23"/>
        <v>0</v>
      </c>
      <c r="VI34" s="683">
        <f t="shared" si="23"/>
        <v>0</v>
      </c>
      <c r="VJ34" s="683">
        <f t="shared" si="23"/>
        <v>0</v>
      </c>
      <c r="VK34" s="683">
        <f t="shared" si="23"/>
        <v>0</v>
      </c>
      <c r="VL34" s="683">
        <f t="shared" si="23"/>
        <v>0</v>
      </c>
      <c r="VM34" s="683">
        <f t="shared" si="23"/>
        <v>0</v>
      </c>
      <c r="VN34" s="683">
        <f t="shared" si="23"/>
        <v>0</v>
      </c>
      <c r="VO34" s="683">
        <f t="shared" si="23"/>
        <v>0</v>
      </c>
      <c r="VP34" s="683">
        <f t="shared" si="23"/>
        <v>0</v>
      </c>
      <c r="VQ34" s="683">
        <f t="shared" si="23"/>
        <v>0</v>
      </c>
      <c r="VR34" s="683">
        <f t="shared" si="23"/>
        <v>0</v>
      </c>
      <c r="VS34" s="683">
        <f t="shared" si="23"/>
        <v>0</v>
      </c>
      <c r="VT34" s="683">
        <f t="shared" si="23"/>
        <v>0</v>
      </c>
      <c r="VU34" s="683">
        <f t="shared" si="23"/>
        <v>0</v>
      </c>
      <c r="VV34" s="683">
        <f t="shared" si="23"/>
        <v>0</v>
      </c>
      <c r="VW34" s="683">
        <f t="shared" si="23"/>
        <v>0</v>
      </c>
      <c r="VX34" s="683">
        <f t="shared" si="23"/>
        <v>0</v>
      </c>
      <c r="VY34" s="683">
        <f t="shared" si="23"/>
        <v>0</v>
      </c>
      <c r="VZ34" s="683">
        <f t="shared" si="23"/>
        <v>0</v>
      </c>
      <c r="WA34" s="683">
        <f t="shared" si="23"/>
        <v>0</v>
      </c>
      <c r="WB34" s="683">
        <f t="shared" si="23"/>
        <v>0</v>
      </c>
      <c r="WC34" s="683">
        <f t="shared" si="23"/>
        <v>0</v>
      </c>
      <c r="WD34" s="683">
        <f t="shared" si="23"/>
        <v>0</v>
      </c>
      <c r="WE34" s="683">
        <f t="shared" si="23"/>
        <v>0</v>
      </c>
      <c r="WF34" s="683">
        <f t="shared" si="23"/>
        <v>0</v>
      </c>
      <c r="WG34" s="683">
        <f t="shared" si="23"/>
        <v>0</v>
      </c>
      <c r="WH34" s="683">
        <f t="shared" si="23"/>
        <v>0</v>
      </c>
      <c r="WI34" s="683">
        <f t="shared" si="23"/>
        <v>0</v>
      </c>
      <c r="WJ34" s="683">
        <f t="shared" si="23"/>
        <v>0</v>
      </c>
      <c r="WK34" s="683">
        <f t="shared" si="23"/>
        <v>0</v>
      </c>
      <c r="WL34" s="683">
        <f t="shared" si="23"/>
        <v>0</v>
      </c>
      <c r="WM34" s="683">
        <f t="shared" si="23"/>
        <v>0</v>
      </c>
      <c r="WN34" s="683">
        <f t="shared" si="23"/>
        <v>0</v>
      </c>
      <c r="WO34" s="683">
        <f t="shared" si="23"/>
        <v>0</v>
      </c>
      <c r="WP34" s="683">
        <f t="shared" si="23"/>
        <v>0</v>
      </c>
      <c r="WQ34" s="683">
        <f t="shared" si="23"/>
        <v>0</v>
      </c>
      <c r="WR34" s="683">
        <f t="shared" si="23"/>
        <v>0</v>
      </c>
      <c r="WS34" s="683">
        <f t="shared" si="23"/>
        <v>0</v>
      </c>
      <c r="WT34" s="683">
        <f t="shared" si="23"/>
        <v>0</v>
      </c>
      <c r="WU34" s="683">
        <f t="shared" si="23"/>
        <v>0</v>
      </c>
      <c r="WV34" s="683">
        <f t="shared" si="23"/>
        <v>0</v>
      </c>
      <c r="WW34" s="683">
        <f t="shared" ref="WW34:ZH34" si="24">COUNTIFS($Q23:$AD32,"&lt;="&amp;WW$20,$AE23:$AR32,"&gt;"&amp;WW$20,$C23:$P32,"0歳児（ほふくできる）")</f>
        <v>0</v>
      </c>
      <c r="WX34" s="683">
        <f t="shared" si="24"/>
        <v>0</v>
      </c>
      <c r="WY34" s="683">
        <f t="shared" si="24"/>
        <v>0</v>
      </c>
      <c r="WZ34" s="683">
        <f t="shared" si="24"/>
        <v>0</v>
      </c>
      <c r="XA34" s="683">
        <f t="shared" si="24"/>
        <v>0</v>
      </c>
      <c r="XB34" s="683">
        <f t="shared" si="24"/>
        <v>0</v>
      </c>
      <c r="XC34" s="683">
        <f t="shared" si="24"/>
        <v>0</v>
      </c>
      <c r="XD34" s="683">
        <f t="shared" si="24"/>
        <v>0</v>
      </c>
      <c r="XE34" s="683">
        <f t="shared" si="24"/>
        <v>0</v>
      </c>
      <c r="XF34" s="683">
        <f t="shared" si="24"/>
        <v>0</v>
      </c>
      <c r="XG34" s="683">
        <f t="shared" si="24"/>
        <v>0</v>
      </c>
      <c r="XH34" s="683">
        <f t="shared" si="24"/>
        <v>0</v>
      </c>
      <c r="XI34" s="683">
        <f t="shared" si="24"/>
        <v>0</v>
      </c>
      <c r="XJ34" s="683">
        <f t="shared" si="24"/>
        <v>0</v>
      </c>
      <c r="XK34" s="683">
        <f t="shared" si="24"/>
        <v>0</v>
      </c>
      <c r="XL34" s="683">
        <f t="shared" si="24"/>
        <v>0</v>
      </c>
      <c r="XM34" s="683">
        <f t="shared" si="24"/>
        <v>0</v>
      </c>
      <c r="XN34" s="683">
        <f t="shared" si="24"/>
        <v>0</v>
      </c>
      <c r="XO34" s="683">
        <f t="shared" si="24"/>
        <v>0</v>
      </c>
      <c r="XP34" s="683">
        <f t="shared" si="24"/>
        <v>0</v>
      </c>
      <c r="XQ34" s="683">
        <f t="shared" si="24"/>
        <v>0</v>
      </c>
      <c r="XR34" s="683">
        <f t="shared" si="24"/>
        <v>0</v>
      </c>
      <c r="XS34" s="683">
        <f t="shared" si="24"/>
        <v>0</v>
      </c>
      <c r="XT34" s="683">
        <f t="shared" si="24"/>
        <v>0</v>
      </c>
      <c r="XU34" s="683">
        <f t="shared" si="24"/>
        <v>0</v>
      </c>
      <c r="XV34" s="683">
        <f t="shared" si="24"/>
        <v>0</v>
      </c>
      <c r="XW34" s="683">
        <f t="shared" si="24"/>
        <v>0</v>
      </c>
      <c r="XX34" s="683">
        <f t="shared" si="24"/>
        <v>0</v>
      </c>
      <c r="XY34" s="683">
        <f t="shared" si="24"/>
        <v>0</v>
      </c>
      <c r="XZ34" s="683">
        <f t="shared" si="24"/>
        <v>0</v>
      </c>
      <c r="YA34" s="683">
        <f t="shared" si="24"/>
        <v>0</v>
      </c>
      <c r="YB34" s="683">
        <f t="shared" si="24"/>
        <v>0</v>
      </c>
      <c r="YC34" s="683">
        <f t="shared" si="24"/>
        <v>0</v>
      </c>
      <c r="YD34" s="683">
        <f t="shared" si="24"/>
        <v>0</v>
      </c>
      <c r="YE34" s="683">
        <f t="shared" si="24"/>
        <v>0</v>
      </c>
      <c r="YF34" s="683">
        <f t="shared" si="24"/>
        <v>0</v>
      </c>
      <c r="YG34" s="683">
        <f t="shared" si="24"/>
        <v>0</v>
      </c>
      <c r="YH34" s="683">
        <f t="shared" si="24"/>
        <v>0</v>
      </c>
      <c r="YI34" s="683">
        <f t="shared" si="24"/>
        <v>0</v>
      </c>
      <c r="YJ34" s="683">
        <f t="shared" si="24"/>
        <v>0</v>
      </c>
      <c r="YK34" s="683">
        <f t="shared" si="24"/>
        <v>0</v>
      </c>
      <c r="YL34" s="683">
        <f t="shared" si="24"/>
        <v>0</v>
      </c>
      <c r="YM34" s="683">
        <f t="shared" si="24"/>
        <v>0</v>
      </c>
      <c r="YN34" s="683">
        <f t="shared" si="24"/>
        <v>0</v>
      </c>
      <c r="YO34" s="683">
        <f t="shared" si="24"/>
        <v>0</v>
      </c>
      <c r="YP34" s="683">
        <f t="shared" si="24"/>
        <v>0</v>
      </c>
      <c r="YQ34" s="683">
        <f t="shared" si="24"/>
        <v>0</v>
      </c>
      <c r="YR34" s="683">
        <f t="shared" si="24"/>
        <v>0</v>
      </c>
      <c r="YS34" s="683">
        <f t="shared" si="24"/>
        <v>0</v>
      </c>
      <c r="YT34" s="683">
        <f t="shared" si="24"/>
        <v>0</v>
      </c>
      <c r="YU34" s="683">
        <f t="shared" si="24"/>
        <v>0</v>
      </c>
      <c r="YV34" s="683">
        <f t="shared" si="24"/>
        <v>0</v>
      </c>
      <c r="YW34" s="683">
        <f t="shared" si="24"/>
        <v>0</v>
      </c>
      <c r="YX34" s="683">
        <f t="shared" si="24"/>
        <v>0</v>
      </c>
      <c r="YY34" s="683">
        <f t="shared" si="24"/>
        <v>0</v>
      </c>
      <c r="YZ34" s="683">
        <f t="shared" si="24"/>
        <v>0</v>
      </c>
      <c r="ZA34" s="683">
        <f t="shared" si="24"/>
        <v>0</v>
      </c>
      <c r="ZB34" s="683">
        <f t="shared" si="24"/>
        <v>0</v>
      </c>
      <c r="ZC34" s="683">
        <f t="shared" si="24"/>
        <v>0</v>
      </c>
      <c r="ZD34" s="683">
        <f t="shared" si="24"/>
        <v>0</v>
      </c>
      <c r="ZE34" s="683">
        <f t="shared" si="24"/>
        <v>0</v>
      </c>
      <c r="ZF34" s="683">
        <f t="shared" si="24"/>
        <v>0</v>
      </c>
      <c r="ZG34" s="683">
        <f t="shared" si="24"/>
        <v>0</v>
      </c>
      <c r="ZH34" s="683">
        <f t="shared" si="24"/>
        <v>0</v>
      </c>
      <c r="ZI34" s="683">
        <f t="shared" ref="ZI34:ABT34" si="25">COUNTIFS($Q23:$AD32,"&lt;="&amp;ZI$20,$AE23:$AR32,"&gt;"&amp;ZI$20,$C23:$P32,"0歳児（ほふくできる）")</f>
        <v>0</v>
      </c>
      <c r="ZJ34" s="683">
        <f t="shared" si="25"/>
        <v>0</v>
      </c>
      <c r="ZK34" s="683">
        <f t="shared" si="25"/>
        <v>0</v>
      </c>
      <c r="ZL34" s="683">
        <f t="shared" si="25"/>
        <v>0</v>
      </c>
      <c r="ZM34" s="683">
        <f t="shared" si="25"/>
        <v>0</v>
      </c>
      <c r="ZN34" s="683">
        <f t="shared" si="25"/>
        <v>0</v>
      </c>
      <c r="ZO34" s="683">
        <f t="shared" si="25"/>
        <v>0</v>
      </c>
      <c r="ZP34" s="683">
        <f t="shared" si="25"/>
        <v>0</v>
      </c>
      <c r="ZQ34" s="683">
        <f t="shared" si="25"/>
        <v>0</v>
      </c>
      <c r="ZR34" s="683">
        <f t="shared" si="25"/>
        <v>0</v>
      </c>
      <c r="ZS34" s="683">
        <f t="shared" si="25"/>
        <v>0</v>
      </c>
      <c r="ZT34" s="683">
        <f t="shared" si="25"/>
        <v>0</v>
      </c>
      <c r="ZU34" s="683">
        <f t="shared" si="25"/>
        <v>0</v>
      </c>
      <c r="ZV34" s="683">
        <f t="shared" si="25"/>
        <v>0</v>
      </c>
      <c r="ZW34" s="683">
        <f t="shared" si="25"/>
        <v>0</v>
      </c>
      <c r="ZX34" s="683">
        <f t="shared" si="25"/>
        <v>0</v>
      </c>
      <c r="ZY34" s="683">
        <f t="shared" si="25"/>
        <v>0</v>
      </c>
      <c r="ZZ34" s="683">
        <f t="shared" si="25"/>
        <v>0</v>
      </c>
      <c r="AAA34" s="683">
        <f t="shared" si="25"/>
        <v>0</v>
      </c>
      <c r="AAB34" s="683">
        <f t="shared" si="25"/>
        <v>0</v>
      </c>
      <c r="AAC34" s="683">
        <f t="shared" si="25"/>
        <v>0</v>
      </c>
      <c r="AAD34" s="683">
        <f t="shared" si="25"/>
        <v>0</v>
      </c>
      <c r="AAE34" s="683">
        <f t="shared" si="25"/>
        <v>0</v>
      </c>
      <c r="AAF34" s="683">
        <f t="shared" si="25"/>
        <v>0</v>
      </c>
      <c r="AAG34" s="683">
        <f t="shared" si="25"/>
        <v>0</v>
      </c>
      <c r="AAH34" s="683">
        <f t="shared" si="25"/>
        <v>0</v>
      </c>
      <c r="AAI34" s="683">
        <f t="shared" si="25"/>
        <v>0</v>
      </c>
      <c r="AAJ34" s="683">
        <f t="shared" si="25"/>
        <v>0</v>
      </c>
      <c r="AAK34" s="683">
        <f t="shared" si="25"/>
        <v>0</v>
      </c>
      <c r="AAL34" s="683">
        <f t="shared" si="25"/>
        <v>0</v>
      </c>
      <c r="AAM34" s="683">
        <f t="shared" si="25"/>
        <v>0</v>
      </c>
      <c r="AAN34" s="683">
        <f t="shared" si="25"/>
        <v>0</v>
      </c>
      <c r="AAO34" s="683">
        <f t="shared" si="25"/>
        <v>0</v>
      </c>
      <c r="AAP34" s="683">
        <f t="shared" si="25"/>
        <v>0</v>
      </c>
      <c r="AAQ34" s="683">
        <f t="shared" si="25"/>
        <v>0</v>
      </c>
      <c r="AAR34" s="683">
        <f t="shared" si="25"/>
        <v>0</v>
      </c>
      <c r="AAS34" s="683">
        <f t="shared" si="25"/>
        <v>0</v>
      </c>
      <c r="AAT34" s="683">
        <f t="shared" si="25"/>
        <v>0</v>
      </c>
      <c r="AAU34" s="683">
        <f t="shared" si="25"/>
        <v>0</v>
      </c>
      <c r="AAV34" s="683">
        <f t="shared" si="25"/>
        <v>0</v>
      </c>
      <c r="AAW34" s="683">
        <f t="shared" si="25"/>
        <v>0</v>
      </c>
      <c r="AAX34" s="683">
        <f t="shared" si="25"/>
        <v>0</v>
      </c>
      <c r="AAY34" s="683">
        <f t="shared" si="25"/>
        <v>0</v>
      </c>
      <c r="AAZ34" s="683">
        <f t="shared" si="25"/>
        <v>0</v>
      </c>
      <c r="ABA34" s="683">
        <f t="shared" si="25"/>
        <v>0</v>
      </c>
      <c r="ABB34" s="683">
        <f t="shared" si="25"/>
        <v>0</v>
      </c>
      <c r="ABC34" s="683">
        <f t="shared" si="25"/>
        <v>0</v>
      </c>
      <c r="ABD34" s="683">
        <f t="shared" si="25"/>
        <v>0</v>
      </c>
      <c r="ABE34" s="683">
        <f t="shared" si="25"/>
        <v>0</v>
      </c>
      <c r="ABF34" s="683">
        <f t="shared" si="25"/>
        <v>0</v>
      </c>
      <c r="ABG34" s="683">
        <f t="shared" si="25"/>
        <v>0</v>
      </c>
      <c r="ABH34" s="683">
        <f t="shared" si="25"/>
        <v>0</v>
      </c>
      <c r="ABI34" s="683">
        <f t="shared" si="25"/>
        <v>0</v>
      </c>
      <c r="ABJ34" s="683">
        <f t="shared" si="25"/>
        <v>0</v>
      </c>
      <c r="ABK34" s="683">
        <f t="shared" si="25"/>
        <v>0</v>
      </c>
      <c r="ABL34" s="683">
        <f t="shared" si="25"/>
        <v>0</v>
      </c>
      <c r="ABM34" s="683">
        <f t="shared" si="25"/>
        <v>0</v>
      </c>
      <c r="ABN34" s="683">
        <f t="shared" si="25"/>
        <v>0</v>
      </c>
      <c r="ABO34" s="683">
        <f t="shared" si="25"/>
        <v>0</v>
      </c>
      <c r="ABP34" s="683">
        <f t="shared" si="25"/>
        <v>0</v>
      </c>
      <c r="ABQ34" s="683">
        <f t="shared" si="25"/>
        <v>0</v>
      </c>
      <c r="ABR34" s="683">
        <f t="shared" si="25"/>
        <v>0</v>
      </c>
      <c r="ABS34" s="683">
        <f t="shared" si="25"/>
        <v>0</v>
      </c>
      <c r="ABT34" s="683">
        <f t="shared" si="25"/>
        <v>0</v>
      </c>
      <c r="ABU34" s="683">
        <f t="shared" ref="ABU34:AEF34" si="26">COUNTIFS($Q23:$AD32,"&lt;="&amp;ABU$20,$AE23:$AR32,"&gt;"&amp;ABU$20,$C23:$P32,"0歳児（ほふくできる）")</f>
        <v>0</v>
      </c>
      <c r="ABV34" s="683">
        <f t="shared" si="26"/>
        <v>0</v>
      </c>
      <c r="ABW34" s="683">
        <f t="shared" si="26"/>
        <v>0</v>
      </c>
      <c r="ABX34" s="683">
        <f t="shared" si="26"/>
        <v>0</v>
      </c>
      <c r="ABY34" s="683">
        <f t="shared" si="26"/>
        <v>0</v>
      </c>
      <c r="ABZ34" s="683">
        <f t="shared" si="26"/>
        <v>0</v>
      </c>
      <c r="ACA34" s="683">
        <f t="shared" si="26"/>
        <v>0</v>
      </c>
      <c r="ACB34" s="683">
        <f t="shared" si="26"/>
        <v>0</v>
      </c>
      <c r="ACC34" s="683">
        <f t="shared" si="26"/>
        <v>0</v>
      </c>
      <c r="ACD34" s="683">
        <f t="shared" si="26"/>
        <v>0</v>
      </c>
      <c r="ACE34" s="683">
        <f t="shared" si="26"/>
        <v>0</v>
      </c>
      <c r="ACF34" s="683">
        <f t="shared" si="26"/>
        <v>0</v>
      </c>
      <c r="ACG34" s="683">
        <f t="shared" si="26"/>
        <v>0</v>
      </c>
      <c r="ACH34" s="683">
        <f t="shared" si="26"/>
        <v>0</v>
      </c>
      <c r="ACI34" s="683">
        <f t="shared" si="26"/>
        <v>0</v>
      </c>
      <c r="ACJ34" s="683">
        <f t="shared" si="26"/>
        <v>0</v>
      </c>
      <c r="ACK34" s="683">
        <f t="shared" si="26"/>
        <v>0</v>
      </c>
      <c r="ACL34" s="683">
        <f t="shared" si="26"/>
        <v>0</v>
      </c>
      <c r="ACM34" s="683">
        <f t="shared" si="26"/>
        <v>0</v>
      </c>
      <c r="ACN34" s="683">
        <f t="shared" si="26"/>
        <v>0</v>
      </c>
      <c r="ACO34" s="683">
        <f t="shared" si="26"/>
        <v>0</v>
      </c>
      <c r="ACP34" s="683">
        <f t="shared" si="26"/>
        <v>0</v>
      </c>
      <c r="ACQ34" s="683">
        <f t="shared" si="26"/>
        <v>0</v>
      </c>
      <c r="ACR34" s="683">
        <f t="shared" si="26"/>
        <v>0</v>
      </c>
      <c r="ACS34" s="683">
        <f t="shared" si="26"/>
        <v>0</v>
      </c>
      <c r="ACT34" s="683">
        <f t="shared" si="26"/>
        <v>0</v>
      </c>
      <c r="ACU34" s="683">
        <f t="shared" si="26"/>
        <v>0</v>
      </c>
      <c r="ACV34" s="683">
        <f t="shared" si="26"/>
        <v>0</v>
      </c>
      <c r="ACW34" s="683">
        <f t="shared" si="26"/>
        <v>0</v>
      </c>
      <c r="ACX34" s="683">
        <f t="shared" si="26"/>
        <v>0</v>
      </c>
      <c r="ACY34" s="683">
        <f t="shared" si="26"/>
        <v>0</v>
      </c>
      <c r="ACZ34" s="683">
        <f t="shared" si="26"/>
        <v>0</v>
      </c>
      <c r="ADA34" s="683">
        <f t="shared" si="26"/>
        <v>0</v>
      </c>
      <c r="ADB34" s="683">
        <f t="shared" si="26"/>
        <v>0</v>
      </c>
      <c r="ADC34" s="683">
        <f t="shared" si="26"/>
        <v>0</v>
      </c>
      <c r="ADD34" s="683">
        <f t="shared" si="26"/>
        <v>0</v>
      </c>
      <c r="ADE34" s="683">
        <f t="shared" si="26"/>
        <v>0</v>
      </c>
      <c r="ADF34" s="683">
        <f t="shared" si="26"/>
        <v>0</v>
      </c>
      <c r="ADG34" s="683">
        <f t="shared" si="26"/>
        <v>0</v>
      </c>
      <c r="ADH34" s="683">
        <f t="shared" si="26"/>
        <v>0</v>
      </c>
      <c r="ADI34" s="683">
        <f t="shared" si="26"/>
        <v>0</v>
      </c>
      <c r="ADJ34" s="683">
        <f t="shared" si="26"/>
        <v>0</v>
      </c>
      <c r="ADK34" s="683">
        <f t="shared" si="26"/>
        <v>0</v>
      </c>
      <c r="ADL34" s="683">
        <f t="shared" si="26"/>
        <v>0</v>
      </c>
      <c r="ADM34" s="683">
        <f t="shared" si="26"/>
        <v>0</v>
      </c>
      <c r="ADN34" s="683">
        <f t="shared" si="26"/>
        <v>0</v>
      </c>
      <c r="ADO34" s="683">
        <f t="shared" si="26"/>
        <v>0</v>
      </c>
      <c r="ADP34" s="683">
        <f t="shared" si="26"/>
        <v>0</v>
      </c>
      <c r="ADQ34" s="683">
        <f t="shared" si="26"/>
        <v>0</v>
      </c>
      <c r="ADR34" s="683">
        <f t="shared" si="26"/>
        <v>0</v>
      </c>
      <c r="ADS34" s="683">
        <f t="shared" si="26"/>
        <v>0</v>
      </c>
      <c r="ADT34" s="683">
        <f t="shared" si="26"/>
        <v>0</v>
      </c>
      <c r="ADU34" s="683">
        <f t="shared" si="26"/>
        <v>0</v>
      </c>
      <c r="ADV34" s="683">
        <f t="shared" si="26"/>
        <v>0</v>
      </c>
      <c r="ADW34" s="683">
        <f t="shared" si="26"/>
        <v>0</v>
      </c>
      <c r="ADX34" s="683">
        <f t="shared" si="26"/>
        <v>0</v>
      </c>
      <c r="ADY34" s="683">
        <f t="shared" si="26"/>
        <v>0</v>
      </c>
      <c r="ADZ34" s="683">
        <f t="shared" si="26"/>
        <v>0</v>
      </c>
      <c r="AEA34" s="683">
        <f t="shared" si="26"/>
        <v>0</v>
      </c>
      <c r="AEB34" s="683">
        <f t="shared" si="26"/>
        <v>0</v>
      </c>
      <c r="AEC34" s="683">
        <f t="shared" si="26"/>
        <v>0</v>
      </c>
      <c r="AED34" s="683">
        <f t="shared" si="26"/>
        <v>0</v>
      </c>
      <c r="AEE34" s="683">
        <f t="shared" si="26"/>
        <v>0</v>
      </c>
      <c r="AEF34" s="683">
        <f t="shared" si="26"/>
        <v>0</v>
      </c>
      <c r="AEG34" s="683">
        <f t="shared" ref="AEG34:AGR34" si="27">COUNTIFS($Q23:$AD32,"&lt;="&amp;AEG$20,$AE23:$AR32,"&gt;"&amp;AEG$20,$C23:$P32,"0歳児（ほふくできる）")</f>
        <v>0</v>
      </c>
      <c r="AEH34" s="683">
        <f t="shared" si="27"/>
        <v>0</v>
      </c>
      <c r="AEI34" s="683">
        <f t="shared" si="27"/>
        <v>0</v>
      </c>
      <c r="AEJ34" s="683">
        <f t="shared" si="27"/>
        <v>0</v>
      </c>
      <c r="AEK34" s="683">
        <f t="shared" si="27"/>
        <v>0</v>
      </c>
      <c r="AEL34" s="683">
        <f t="shared" si="27"/>
        <v>0</v>
      </c>
      <c r="AEM34" s="683">
        <f t="shared" si="27"/>
        <v>0</v>
      </c>
      <c r="AEN34" s="683">
        <f t="shared" si="27"/>
        <v>0</v>
      </c>
      <c r="AEO34" s="683">
        <f t="shared" si="27"/>
        <v>0</v>
      </c>
      <c r="AEP34" s="683">
        <f t="shared" si="27"/>
        <v>0</v>
      </c>
      <c r="AEQ34" s="683">
        <f t="shared" si="27"/>
        <v>0</v>
      </c>
      <c r="AER34" s="683">
        <f t="shared" si="27"/>
        <v>0</v>
      </c>
      <c r="AES34" s="683">
        <f t="shared" si="27"/>
        <v>0</v>
      </c>
      <c r="AET34" s="683">
        <f t="shared" si="27"/>
        <v>0</v>
      </c>
      <c r="AEU34" s="683">
        <f t="shared" si="27"/>
        <v>0</v>
      </c>
      <c r="AEV34" s="683">
        <f t="shared" si="27"/>
        <v>0</v>
      </c>
      <c r="AEW34" s="683">
        <f t="shared" si="27"/>
        <v>0</v>
      </c>
      <c r="AEX34" s="683">
        <f t="shared" si="27"/>
        <v>0</v>
      </c>
      <c r="AEY34" s="683">
        <f t="shared" si="27"/>
        <v>0</v>
      </c>
      <c r="AEZ34" s="683">
        <f t="shared" si="27"/>
        <v>0</v>
      </c>
      <c r="AFA34" s="683">
        <f t="shared" si="27"/>
        <v>0</v>
      </c>
      <c r="AFB34" s="683">
        <f t="shared" si="27"/>
        <v>0</v>
      </c>
      <c r="AFC34" s="683">
        <f t="shared" si="27"/>
        <v>0</v>
      </c>
      <c r="AFD34" s="683">
        <f t="shared" si="27"/>
        <v>0</v>
      </c>
      <c r="AFE34" s="683">
        <f t="shared" si="27"/>
        <v>0</v>
      </c>
      <c r="AFF34" s="683">
        <f t="shared" si="27"/>
        <v>0</v>
      </c>
      <c r="AFG34" s="683">
        <f t="shared" si="27"/>
        <v>0</v>
      </c>
      <c r="AFH34" s="683">
        <f t="shared" si="27"/>
        <v>0</v>
      </c>
      <c r="AFI34" s="683">
        <f t="shared" si="27"/>
        <v>0</v>
      </c>
      <c r="AFJ34" s="683">
        <f t="shared" si="27"/>
        <v>0</v>
      </c>
      <c r="AFK34" s="683">
        <f t="shared" si="27"/>
        <v>0</v>
      </c>
      <c r="AFL34" s="683">
        <f t="shared" si="27"/>
        <v>0</v>
      </c>
      <c r="AFM34" s="683">
        <f t="shared" si="27"/>
        <v>0</v>
      </c>
      <c r="AFN34" s="683">
        <f t="shared" si="27"/>
        <v>0</v>
      </c>
      <c r="AFO34" s="683">
        <f t="shared" si="27"/>
        <v>0</v>
      </c>
      <c r="AFP34" s="683">
        <f t="shared" si="27"/>
        <v>0</v>
      </c>
      <c r="AFQ34" s="683">
        <f t="shared" si="27"/>
        <v>0</v>
      </c>
      <c r="AFR34" s="683">
        <f t="shared" si="27"/>
        <v>0</v>
      </c>
      <c r="AFS34" s="683">
        <f t="shared" si="27"/>
        <v>0</v>
      </c>
      <c r="AFT34" s="683">
        <f t="shared" si="27"/>
        <v>0</v>
      </c>
      <c r="AFU34" s="683">
        <f t="shared" si="27"/>
        <v>0</v>
      </c>
      <c r="AFV34" s="683">
        <f t="shared" si="27"/>
        <v>0</v>
      </c>
      <c r="AFW34" s="683">
        <f t="shared" si="27"/>
        <v>0</v>
      </c>
      <c r="AFX34" s="683">
        <f t="shared" si="27"/>
        <v>0</v>
      </c>
      <c r="AFY34" s="683">
        <f t="shared" si="27"/>
        <v>0</v>
      </c>
      <c r="AFZ34" s="683">
        <f t="shared" si="27"/>
        <v>0</v>
      </c>
      <c r="AGA34" s="683">
        <f t="shared" si="27"/>
        <v>0</v>
      </c>
      <c r="AGB34" s="683">
        <f t="shared" si="27"/>
        <v>0</v>
      </c>
      <c r="AGC34" s="683">
        <f t="shared" si="27"/>
        <v>0</v>
      </c>
      <c r="AGD34" s="683">
        <f t="shared" si="27"/>
        <v>0</v>
      </c>
      <c r="AGE34" s="683">
        <f t="shared" si="27"/>
        <v>0</v>
      </c>
      <c r="AGF34" s="683">
        <f t="shared" si="27"/>
        <v>0</v>
      </c>
      <c r="AGG34" s="683">
        <f t="shared" si="27"/>
        <v>0</v>
      </c>
      <c r="AGH34" s="683">
        <f t="shared" si="27"/>
        <v>0</v>
      </c>
      <c r="AGI34" s="683">
        <f t="shared" si="27"/>
        <v>0</v>
      </c>
      <c r="AGJ34" s="683">
        <f t="shared" si="27"/>
        <v>0</v>
      </c>
      <c r="AGK34" s="683">
        <f t="shared" si="27"/>
        <v>0</v>
      </c>
      <c r="AGL34" s="683">
        <f t="shared" si="27"/>
        <v>0</v>
      </c>
      <c r="AGM34" s="683">
        <f t="shared" si="27"/>
        <v>0</v>
      </c>
      <c r="AGN34" s="683">
        <f t="shared" si="27"/>
        <v>0</v>
      </c>
      <c r="AGO34" s="683">
        <f t="shared" si="27"/>
        <v>0</v>
      </c>
      <c r="AGP34" s="683">
        <f t="shared" si="27"/>
        <v>0</v>
      </c>
      <c r="AGQ34" s="683">
        <f t="shared" si="27"/>
        <v>0</v>
      </c>
      <c r="AGR34" s="683">
        <f t="shared" si="27"/>
        <v>0</v>
      </c>
      <c r="AGS34" s="683">
        <f t="shared" ref="AGS34:AJD34" si="28">COUNTIFS($Q23:$AD32,"&lt;="&amp;AGS$20,$AE23:$AR32,"&gt;"&amp;AGS$20,$C23:$P32,"0歳児（ほふくできる）")</f>
        <v>0</v>
      </c>
      <c r="AGT34" s="683">
        <f t="shared" si="28"/>
        <v>0</v>
      </c>
      <c r="AGU34" s="683">
        <f t="shared" si="28"/>
        <v>0</v>
      </c>
      <c r="AGV34" s="683">
        <f t="shared" si="28"/>
        <v>0</v>
      </c>
      <c r="AGW34" s="683">
        <f t="shared" si="28"/>
        <v>0</v>
      </c>
      <c r="AGX34" s="683">
        <f t="shared" si="28"/>
        <v>0</v>
      </c>
      <c r="AGY34" s="683">
        <f t="shared" si="28"/>
        <v>0</v>
      </c>
      <c r="AGZ34" s="683">
        <f t="shared" si="28"/>
        <v>0</v>
      </c>
      <c r="AHA34" s="683">
        <f t="shared" si="28"/>
        <v>0</v>
      </c>
      <c r="AHB34" s="683">
        <f t="shared" si="28"/>
        <v>0</v>
      </c>
      <c r="AHC34" s="683">
        <f t="shared" si="28"/>
        <v>0</v>
      </c>
      <c r="AHD34" s="683">
        <f t="shared" si="28"/>
        <v>0</v>
      </c>
      <c r="AHE34" s="683">
        <f t="shared" si="28"/>
        <v>0</v>
      </c>
      <c r="AHF34" s="683">
        <f t="shared" si="28"/>
        <v>0</v>
      </c>
      <c r="AHG34" s="683">
        <f t="shared" si="28"/>
        <v>0</v>
      </c>
      <c r="AHH34" s="683">
        <f t="shared" si="28"/>
        <v>0</v>
      </c>
      <c r="AHI34" s="683">
        <f t="shared" si="28"/>
        <v>0</v>
      </c>
      <c r="AHJ34" s="683">
        <f t="shared" si="28"/>
        <v>0</v>
      </c>
      <c r="AHK34" s="683">
        <f t="shared" si="28"/>
        <v>0</v>
      </c>
      <c r="AHL34" s="683">
        <f t="shared" si="28"/>
        <v>0</v>
      </c>
      <c r="AHM34" s="683">
        <f t="shared" si="28"/>
        <v>0</v>
      </c>
      <c r="AHN34" s="683">
        <f t="shared" si="28"/>
        <v>0</v>
      </c>
      <c r="AHO34" s="683">
        <f t="shared" si="28"/>
        <v>0</v>
      </c>
      <c r="AHP34" s="683">
        <f t="shared" si="28"/>
        <v>0</v>
      </c>
      <c r="AHQ34" s="683">
        <f t="shared" si="28"/>
        <v>0</v>
      </c>
      <c r="AHR34" s="683">
        <f t="shared" si="28"/>
        <v>0</v>
      </c>
      <c r="AHS34" s="683">
        <f t="shared" si="28"/>
        <v>0</v>
      </c>
      <c r="AHT34" s="683">
        <f t="shared" si="28"/>
        <v>0</v>
      </c>
      <c r="AHU34" s="683">
        <f t="shared" si="28"/>
        <v>0</v>
      </c>
      <c r="AHV34" s="683">
        <f t="shared" si="28"/>
        <v>0</v>
      </c>
      <c r="AHW34" s="683">
        <f t="shared" si="28"/>
        <v>0</v>
      </c>
      <c r="AHX34" s="683">
        <f t="shared" si="28"/>
        <v>0</v>
      </c>
      <c r="AHY34" s="683">
        <f t="shared" si="28"/>
        <v>0</v>
      </c>
      <c r="AHZ34" s="683">
        <f t="shared" si="28"/>
        <v>0</v>
      </c>
      <c r="AIA34" s="683">
        <f t="shared" si="28"/>
        <v>0</v>
      </c>
      <c r="AIB34" s="683">
        <f t="shared" si="28"/>
        <v>0</v>
      </c>
      <c r="AIC34" s="683">
        <f t="shared" si="28"/>
        <v>0</v>
      </c>
      <c r="AID34" s="683">
        <f t="shared" si="28"/>
        <v>0</v>
      </c>
      <c r="AIE34" s="683">
        <f t="shared" si="28"/>
        <v>0</v>
      </c>
      <c r="AIF34" s="683">
        <f t="shared" si="28"/>
        <v>0</v>
      </c>
      <c r="AIG34" s="683">
        <f t="shared" si="28"/>
        <v>0</v>
      </c>
      <c r="AIH34" s="683">
        <f t="shared" si="28"/>
        <v>0</v>
      </c>
      <c r="AII34" s="683">
        <f t="shared" si="28"/>
        <v>0</v>
      </c>
      <c r="AIJ34" s="683">
        <f t="shared" si="28"/>
        <v>0</v>
      </c>
      <c r="AIK34" s="683">
        <f t="shared" si="28"/>
        <v>0</v>
      </c>
      <c r="AIL34" s="683">
        <f t="shared" si="28"/>
        <v>0</v>
      </c>
      <c r="AIM34" s="683">
        <f t="shared" si="28"/>
        <v>0</v>
      </c>
      <c r="AIN34" s="683">
        <f t="shared" si="28"/>
        <v>0</v>
      </c>
      <c r="AIO34" s="683">
        <f t="shared" si="28"/>
        <v>0</v>
      </c>
      <c r="AIP34" s="683">
        <f t="shared" si="28"/>
        <v>0</v>
      </c>
      <c r="AIQ34" s="683">
        <f t="shared" si="28"/>
        <v>0</v>
      </c>
      <c r="AIR34" s="683">
        <f t="shared" si="28"/>
        <v>0</v>
      </c>
      <c r="AIS34" s="683">
        <f t="shared" si="28"/>
        <v>0</v>
      </c>
      <c r="AIT34" s="683">
        <f t="shared" si="28"/>
        <v>0</v>
      </c>
      <c r="AIU34" s="683">
        <f t="shared" si="28"/>
        <v>0</v>
      </c>
      <c r="AIV34" s="683">
        <f t="shared" si="28"/>
        <v>0</v>
      </c>
      <c r="AIW34" s="683">
        <f t="shared" si="28"/>
        <v>0</v>
      </c>
      <c r="AIX34" s="683">
        <f t="shared" si="28"/>
        <v>0</v>
      </c>
      <c r="AIY34" s="683">
        <f t="shared" si="28"/>
        <v>0</v>
      </c>
      <c r="AIZ34" s="683">
        <f t="shared" si="28"/>
        <v>0</v>
      </c>
      <c r="AJA34" s="683">
        <f t="shared" si="28"/>
        <v>0</v>
      </c>
      <c r="AJB34" s="683">
        <f t="shared" si="28"/>
        <v>0</v>
      </c>
      <c r="AJC34" s="683">
        <f t="shared" si="28"/>
        <v>0</v>
      </c>
      <c r="AJD34" s="683">
        <f t="shared" si="28"/>
        <v>0</v>
      </c>
      <c r="AJE34" s="683">
        <f t="shared" ref="AJE34:ALP34" si="29">COUNTIFS($Q23:$AD32,"&lt;="&amp;AJE$20,$AE23:$AR32,"&gt;"&amp;AJE$20,$C23:$P32,"0歳児（ほふくできる）")</f>
        <v>0</v>
      </c>
      <c r="AJF34" s="683">
        <f t="shared" si="29"/>
        <v>0</v>
      </c>
      <c r="AJG34" s="683">
        <f t="shared" si="29"/>
        <v>0</v>
      </c>
      <c r="AJH34" s="683">
        <f t="shared" si="29"/>
        <v>0</v>
      </c>
      <c r="AJI34" s="683">
        <f t="shared" si="29"/>
        <v>0</v>
      </c>
      <c r="AJJ34" s="683">
        <f t="shared" si="29"/>
        <v>0</v>
      </c>
      <c r="AJK34" s="683">
        <f t="shared" si="29"/>
        <v>0</v>
      </c>
      <c r="AJL34" s="683">
        <f t="shared" si="29"/>
        <v>0</v>
      </c>
      <c r="AJM34" s="683">
        <f t="shared" si="29"/>
        <v>0</v>
      </c>
      <c r="AJN34" s="683">
        <f t="shared" si="29"/>
        <v>0</v>
      </c>
      <c r="AJO34" s="683">
        <f t="shared" si="29"/>
        <v>0</v>
      </c>
      <c r="AJP34" s="683">
        <f t="shared" si="29"/>
        <v>0</v>
      </c>
      <c r="AJQ34" s="683">
        <f t="shared" si="29"/>
        <v>0</v>
      </c>
      <c r="AJR34" s="683">
        <f t="shared" si="29"/>
        <v>0</v>
      </c>
      <c r="AJS34" s="683">
        <f t="shared" si="29"/>
        <v>0</v>
      </c>
      <c r="AJT34" s="683">
        <f t="shared" si="29"/>
        <v>0</v>
      </c>
      <c r="AJU34" s="683">
        <f t="shared" si="29"/>
        <v>0</v>
      </c>
      <c r="AJV34" s="683">
        <f t="shared" si="29"/>
        <v>0</v>
      </c>
      <c r="AJW34" s="683">
        <f t="shared" si="29"/>
        <v>0</v>
      </c>
      <c r="AJX34" s="683">
        <f t="shared" si="29"/>
        <v>0</v>
      </c>
      <c r="AJY34" s="683">
        <f t="shared" si="29"/>
        <v>0</v>
      </c>
      <c r="AJZ34" s="683">
        <f t="shared" si="29"/>
        <v>0</v>
      </c>
      <c r="AKA34" s="683">
        <f t="shared" si="29"/>
        <v>0</v>
      </c>
      <c r="AKB34" s="683">
        <f t="shared" si="29"/>
        <v>0</v>
      </c>
      <c r="AKC34" s="683">
        <f t="shared" si="29"/>
        <v>0</v>
      </c>
      <c r="AKD34" s="683">
        <f t="shared" si="29"/>
        <v>0</v>
      </c>
      <c r="AKE34" s="683">
        <f t="shared" si="29"/>
        <v>0</v>
      </c>
      <c r="AKF34" s="683">
        <f t="shared" si="29"/>
        <v>0</v>
      </c>
      <c r="AKG34" s="683">
        <f t="shared" si="29"/>
        <v>0</v>
      </c>
      <c r="AKH34" s="683">
        <f t="shared" si="29"/>
        <v>0</v>
      </c>
      <c r="AKI34" s="683">
        <f t="shared" si="29"/>
        <v>0</v>
      </c>
      <c r="AKJ34" s="683">
        <f t="shared" si="29"/>
        <v>0</v>
      </c>
      <c r="AKK34" s="683">
        <f t="shared" si="29"/>
        <v>0</v>
      </c>
      <c r="AKL34" s="683">
        <f t="shared" si="29"/>
        <v>0</v>
      </c>
      <c r="AKM34" s="683">
        <f t="shared" si="29"/>
        <v>0</v>
      </c>
      <c r="AKN34" s="683">
        <f t="shared" si="29"/>
        <v>0</v>
      </c>
      <c r="AKO34" s="683">
        <f t="shared" si="29"/>
        <v>0</v>
      </c>
      <c r="AKP34" s="683">
        <f t="shared" si="29"/>
        <v>0</v>
      </c>
      <c r="AKQ34" s="683">
        <f t="shared" si="29"/>
        <v>0</v>
      </c>
      <c r="AKR34" s="683">
        <f t="shared" si="29"/>
        <v>0</v>
      </c>
      <c r="AKS34" s="683">
        <f t="shared" si="29"/>
        <v>0</v>
      </c>
      <c r="AKT34" s="683">
        <f t="shared" si="29"/>
        <v>0</v>
      </c>
      <c r="AKU34" s="683">
        <f t="shared" si="29"/>
        <v>0</v>
      </c>
      <c r="AKV34" s="683">
        <f t="shared" si="29"/>
        <v>0</v>
      </c>
      <c r="AKW34" s="683">
        <f t="shared" si="29"/>
        <v>0</v>
      </c>
      <c r="AKX34" s="683">
        <f t="shared" si="29"/>
        <v>0</v>
      </c>
      <c r="AKY34" s="683">
        <f t="shared" si="29"/>
        <v>0</v>
      </c>
      <c r="AKZ34" s="683">
        <f t="shared" si="29"/>
        <v>0</v>
      </c>
      <c r="ALA34" s="683">
        <f t="shared" si="29"/>
        <v>0</v>
      </c>
      <c r="ALB34" s="683">
        <f t="shared" si="29"/>
        <v>0</v>
      </c>
      <c r="ALC34" s="683">
        <f t="shared" si="29"/>
        <v>0</v>
      </c>
      <c r="ALD34" s="683">
        <f t="shared" si="29"/>
        <v>0</v>
      </c>
      <c r="ALE34" s="683">
        <f t="shared" si="29"/>
        <v>0</v>
      </c>
      <c r="ALF34" s="683">
        <f t="shared" si="29"/>
        <v>0</v>
      </c>
      <c r="ALG34" s="683">
        <f t="shared" si="29"/>
        <v>0</v>
      </c>
      <c r="ALH34" s="683">
        <f t="shared" si="29"/>
        <v>0</v>
      </c>
      <c r="ALI34" s="683">
        <f t="shared" si="29"/>
        <v>0</v>
      </c>
      <c r="ALJ34" s="683">
        <f t="shared" si="29"/>
        <v>0</v>
      </c>
      <c r="ALK34" s="683">
        <f t="shared" si="29"/>
        <v>0</v>
      </c>
      <c r="ALL34" s="683">
        <f t="shared" si="29"/>
        <v>0</v>
      </c>
      <c r="ALM34" s="683">
        <f t="shared" si="29"/>
        <v>0</v>
      </c>
      <c r="ALN34" s="683">
        <f t="shared" si="29"/>
        <v>0</v>
      </c>
      <c r="ALO34" s="683">
        <f t="shared" si="29"/>
        <v>0</v>
      </c>
      <c r="ALP34" s="683">
        <f t="shared" si="29"/>
        <v>0</v>
      </c>
      <c r="ALQ34" s="683">
        <f t="shared" ref="ALQ34:AOB34" si="30">COUNTIFS($Q23:$AD32,"&lt;="&amp;ALQ$20,$AE23:$AR32,"&gt;"&amp;ALQ$20,$C23:$P32,"0歳児（ほふくできる）")</f>
        <v>0</v>
      </c>
      <c r="ALR34" s="683">
        <f t="shared" si="30"/>
        <v>0</v>
      </c>
      <c r="ALS34" s="683">
        <f t="shared" si="30"/>
        <v>0</v>
      </c>
      <c r="ALT34" s="683">
        <f t="shared" si="30"/>
        <v>0</v>
      </c>
      <c r="ALU34" s="683">
        <f t="shared" si="30"/>
        <v>0</v>
      </c>
      <c r="ALV34" s="683">
        <f t="shared" si="30"/>
        <v>0</v>
      </c>
      <c r="ALW34" s="683">
        <f t="shared" si="30"/>
        <v>0</v>
      </c>
      <c r="ALX34" s="683">
        <f t="shared" si="30"/>
        <v>0</v>
      </c>
      <c r="ALY34" s="683">
        <f t="shared" si="30"/>
        <v>0</v>
      </c>
      <c r="ALZ34" s="683">
        <f t="shared" si="30"/>
        <v>0</v>
      </c>
      <c r="AMA34" s="683">
        <f t="shared" si="30"/>
        <v>0</v>
      </c>
      <c r="AMB34" s="683">
        <f t="shared" si="30"/>
        <v>0</v>
      </c>
      <c r="AMC34" s="683">
        <f t="shared" si="30"/>
        <v>0</v>
      </c>
      <c r="AMD34" s="683">
        <f t="shared" si="30"/>
        <v>0</v>
      </c>
      <c r="AME34" s="683">
        <f t="shared" si="30"/>
        <v>0</v>
      </c>
      <c r="AMF34" s="683">
        <f t="shared" si="30"/>
        <v>0</v>
      </c>
      <c r="AMG34" s="683">
        <f t="shared" si="30"/>
        <v>0</v>
      </c>
      <c r="AMH34" s="683">
        <f t="shared" si="30"/>
        <v>0</v>
      </c>
      <c r="AMI34" s="683">
        <f t="shared" si="30"/>
        <v>0</v>
      </c>
      <c r="AMJ34" s="683">
        <f t="shared" si="30"/>
        <v>0</v>
      </c>
      <c r="AMK34" s="683">
        <f t="shared" si="30"/>
        <v>0</v>
      </c>
      <c r="AML34" s="683">
        <f t="shared" si="30"/>
        <v>0</v>
      </c>
      <c r="AMM34" s="683">
        <f t="shared" si="30"/>
        <v>0</v>
      </c>
      <c r="AMN34" s="683">
        <f t="shared" si="30"/>
        <v>0</v>
      </c>
      <c r="AMO34" s="683">
        <f t="shared" si="30"/>
        <v>0</v>
      </c>
      <c r="AMP34" s="683">
        <f t="shared" si="30"/>
        <v>0</v>
      </c>
      <c r="AMQ34" s="683">
        <f t="shared" si="30"/>
        <v>0</v>
      </c>
      <c r="AMR34" s="683">
        <f t="shared" si="30"/>
        <v>0</v>
      </c>
      <c r="AMS34" s="683">
        <f t="shared" si="30"/>
        <v>0</v>
      </c>
      <c r="AMT34" s="683">
        <f t="shared" si="30"/>
        <v>0</v>
      </c>
      <c r="AMU34" s="683">
        <f t="shared" si="30"/>
        <v>0</v>
      </c>
      <c r="AMV34" s="683">
        <f t="shared" si="30"/>
        <v>0</v>
      </c>
      <c r="AMW34" s="683">
        <f t="shared" si="30"/>
        <v>0</v>
      </c>
      <c r="AMX34" s="683">
        <f t="shared" si="30"/>
        <v>0</v>
      </c>
      <c r="AMY34" s="683">
        <f t="shared" si="30"/>
        <v>0</v>
      </c>
      <c r="AMZ34" s="683">
        <f t="shared" si="30"/>
        <v>0</v>
      </c>
      <c r="ANA34" s="683">
        <f t="shared" si="30"/>
        <v>0</v>
      </c>
      <c r="ANB34" s="683">
        <f t="shared" si="30"/>
        <v>0</v>
      </c>
      <c r="ANC34" s="683">
        <f t="shared" si="30"/>
        <v>0</v>
      </c>
      <c r="AND34" s="683">
        <f t="shared" si="30"/>
        <v>0</v>
      </c>
      <c r="ANE34" s="683">
        <f t="shared" si="30"/>
        <v>0</v>
      </c>
      <c r="ANF34" s="683">
        <f t="shared" si="30"/>
        <v>0</v>
      </c>
      <c r="ANG34" s="683">
        <f t="shared" si="30"/>
        <v>0</v>
      </c>
      <c r="ANH34" s="683">
        <f t="shared" si="30"/>
        <v>0</v>
      </c>
      <c r="ANI34" s="683">
        <f t="shared" si="30"/>
        <v>0</v>
      </c>
      <c r="ANJ34" s="683">
        <f t="shared" si="30"/>
        <v>0</v>
      </c>
      <c r="ANK34" s="683">
        <f t="shared" si="30"/>
        <v>0</v>
      </c>
      <c r="ANL34" s="683">
        <f t="shared" si="30"/>
        <v>0</v>
      </c>
      <c r="ANM34" s="683">
        <f t="shared" si="30"/>
        <v>0</v>
      </c>
      <c r="ANN34" s="683">
        <f t="shared" si="30"/>
        <v>0</v>
      </c>
      <c r="ANO34" s="683">
        <f t="shared" si="30"/>
        <v>0</v>
      </c>
      <c r="ANP34" s="683">
        <f t="shared" si="30"/>
        <v>0</v>
      </c>
      <c r="ANQ34" s="683">
        <f t="shared" si="30"/>
        <v>0</v>
      </c>
      <c r="ANR34" s="683">
        <f t="shared" si="30"/>
        <v>0</v>
      </c>
      <c r="ANS34" s="683">
        <f t="shared" si="30"/>
        <v>0</v>
      </c>
      <c r="ANT34" s="683">
        <f t="shared" si="30"/>
        <v>0</v>
      </c>
      <c r="ANU34" s="683">
        <f t="shared" si="30"/>
        <v>0</v>
      </c>
      <c r="ANV34" s="683">
        <f t="shared" si="30"/>
        <v>0</v>
      </c>
      <c r="ANW34" s="683">
        <f t="shared" si="30"/>
        <v>0</v>
      </c>
      <c r="ANX34" s="683">
        <f t="shared" si="30"/>
        <v>0</v>
      </c>
      <c r="ANY34" s="683">
        <f t="shared" si="30"/>
        <v>0</v>
      </c>
      <c r="ANZ34" s="683">
        <f t="shared" si="30"/>
        <v>0</v>
      </c>
      <c r="AOA34" s="683">
        <f t="shared" si="30"/>
        <v>0</v>
      </c>
      <c r="AOB34" s="683">
        <f t="shared" si="30"/>
        <v>0</v>
      </c>
      <c r="AOC34" s="683">
        <f t="shared" ref="AOC34:AOD34" si="31">COUNTIFS($Q23:$AD32,"&lt;="&amp;AOC$20,$AE23:$AR32,"&gt;"&amp;AOC$20,$C23:$P32,"0歳児（ほふくできる）")</f>
        <v>0</v>
      </c>
      <c r="AOD34" s="683">
        <f t="shared" si="31"/>
        <v>0</v>
      </c>
    </row>
    <row r="35" spans="1:1070" ht="20.399999999999999" hidden="1" customHeight="1">
      <c r="AS35" s="683"/>
      <c r="AT35" s="683"/>
      <c r="AU35" s="683"/>
      <c r="AV35" s="683"/>
      <c r="AW35" s="683"/>
      <c r="AX35" s="683"/>
      <c r="AY35" s="683"/>
      <c r="AZ35" s="683"/>
      <c r="BA35" s="683"/>
      <c r="BB35" s="683"/>
      <c r="BC35" s="683"/>
      <c r="BD35" s="683"/>
      <c r="BE35" s="683"/>
      <c r="BF35" s="683"/>
      <c r="BG35" s="683"/>
      <c r="BH35" s="683"/>
      <c r="BI35" s="683"/>
      <c r="BJ35" s="683"/>
      <c r="BK35" s="683"/>
      <c r="BL35" s="683"/>
      <c r="BM35" s="683"/>
      <c r="BN35" s="683"/>
      <c r="BO35" s="683"/>
      <c r="BP35" s="683"/>
      <c r="BQ35" s="683"/>
      <c r="BR35" s="683"/>
      <c r="BS35" s="683"/>
      <c r="BT35" s="683"/>
      <c r="BU35" s="683"/>
      <c r="BV35" s="683"/>
      <c r="BW35" s="683"/>
      <c r="BX35" s="683"/>
      <c r="BY35" s="683"/>
      <c r="BZ35" s="683"/>
      <c r="CA35" s="683"/>
      <c r="CB35" s="683"/>
      <c r="CC35" s="683"/>
      <c r="CD35" s="683"/>
      <c r="CE35" s="683"/>
      <c r="CF35" s="683"/>
      <c r="CG35" s="683"/>
      <c r="CH35" s="683"/>
      <c r="CI35" s="683"/>
      <c r="CJ35" s="683"/>
      <c r="CK35" s="683"/>
      <c r="CL35" s="2216"/>
      <c r="CM35" s="2216"/>
      <c r="CN35" s="2216"/>
      <c r="CO35" s="2216"/>
      <c r="CP35" s="2216"/>
      <c r="CQ35" s="2216"/>
      <c r="CR35" s="2216" t="s">
        <v>1107</v>
      </c>
      <c r="CS35" s="2216"/>
      <c r="CT35" s="2216"/>
      <c r="CU35" s="2216"/>
      <c r="CV35" s="2216"/>
      <c r="CW35" s="2216"/>
      <c r="CX35" s="2216"/>
      <c r="CY35" s="2216"/>
      <c r="CZ35" s="2216"/>
      <c r="DA35" s="2216"/>
      <c r="DB35" s="2216"/>
      <c r="DC35" s="2216"/>
      <c r="DD35" s="2216"/>
      <c r="DE35" s="683">
        <f t="shared" ref="DE35:FP35" si="32">COUNTIFS($Q23:$AD32,"&lt;="&amp;DE$20,$AE23:$AR32,"&gt;"&amp;DE$20,$C23:$P32,"0歳児（ほふくできない）")+COUNTIFS($Q23:$AD32,"&lt;="&amp;DE$20,$AE23:$AR32,"&gt;"&amp;DE$20,$C23:$P32,"0歳児（ほふくできる）")</f>
        <v>0</v>
      </c>
      <c r="DF35" s="683">
        <f t="shared" si="32"/>
        <v>0</v>
      </c>
      <c r="DG35" s="683">
        <f t="shared" si="32"/>
        <v>0</v>
      </c>
      <c r="DH35" s="683">
        <f t="shared" si="32"/>
        <v>0</v>
      </c>
      <c r="DI35" s="683">
        <f t="shared" si="32"/>
        <v>0</v>
      </c>
      <c r="DJ35" s="683">
        <f t="shared" si="32"/>
        <v>0</v>
      </c>
      <c r="DK35" s="683">
        <f t="shared" si="32"/>
        <v>0</v>
      </c>
      <c r="DL35" s="683">
        <f t="shared" si="32"/>
        <v>0</v>
      </c>
      <c r="DM35" s="683">
        <f t="shared" si="32"/>
        <v>0</v>
      </c>
      <c r="DN35" s="683">
        <f t="shared" si="32"/>
        <v>0</v>
      </c>
      <c r="DO35" s="683">
        <f t="shared" si="32"/>
        <v>0</v>
      </c>
      <c r="DP35" s="683">
        <f t="shared" si="32"/>
        <v>0</v>
      </c>
      <c r="DQ35" s="683">
        <f t="shared" si="32"/>
        <v>0</v>
      </c>
      <c r="DR35" s="683">
        <f t="shared" si="32"/>
        <v>0</v>
      </c>
      <c r="DS35" s="683">
        <f t="shared" si="32"/>
        <v>0</v>
      </c>
      <c r="DT35" s="683">
        <f t="shared" si="32"/>
        <v>0</v>
      </c>
      <c r="DU35" s="683">
        <f t="shared" si="32"/>
        <v>0</v>
      </c>
      <c r="DV35" s="683">
        <f t="shared" si="32"/>
        <v>0</v>
      </c>
      <c r="DW35" s="683">
        <f t="shared" si="32"/>
        <v>0</v>
      </c>
      <c r="DX35" s="683">
        <f t="shared" si="32"/>
        <v>0</v>
      </c>
      <c r="DY35" s="683">
        <f t="shared" si="32"/>
        <v>0</v>
      </c>
      <c r="DZ35" s="683">
        <f t="shared" si="32"/>
        <v>0</v>
      </c>
      <c r="EA35" s="683">
        <f t="shared" si="32"/>
        <v>0</v>
      </c>
      <c r="EB35" s="683">
        <f t="shared" si="32"/>
        <v>0</v>
      </c>
      <c r="EC35" s="683">
        <f t="shared" si="32"/>
        <v>0</v>
      </c>
      <c r="ED35" s="683">
        <f t="shared" si="32"/>
        <v>0</v>
      </c>
      <c r="EE35" s="683">
        <f t="shared" si="32"/>
        <v>0</v>
      </c>
      <c r="EF35" s="683">
        <f t="shared" si="32"/>
        <v>0</v>
      </c>
      <c r="EG35" s="683">
        <f t="shared" si="32"/>
        <v>0</v>
      </c>
      <c r="EH35" s="683">
        <f t="shared" si="32"/>
        <v>0</v>
      </c>
      <c r="EI35" s="683">
        <f t="shared" si="32"/>
        <v>0</v>
      </c>
      <c r="EJ35" s="683">
        <f t="shared" si="32"/>
        <v>0</v>
      </c>
      <c r="EK35" s="683">
        <f t="shared" si="32"/>
        <v>0</v>
      </c>
      <c r="EL35" s="683">
        <f t="shared" si="32"/>
        <v>0</v>
      </c>
      <c r="EM35" s="683">
        <f t="shared" si="32"/>
        <v>0</v>
      </c>
      <c r="EN35" s="683">
        <f t="shared" si="32"/>
        <v>0</v>
      </c>
      <c r="EO35" s="683">
        <f t="shared" si="32"/>
        <v>0</v>
      </c>
      <c r="EP35" s="683">
        <f t="shared" si="32"/>
        <v>0</v>
      </c>
      <c r="EQ35" s="683">
        <f t="shared" si="32"/>
        <v>0</v>
      </c>
      <c r="ER35" s="683">
        <f t="shared" si="32"/>
        <v>0</v>
      </c>
      <c r="ES35" s="683">
        <f t="shared" si="32"/>
        <v>0</v>
      </c>
      <c r="ET35" s="683">
        <f t="shared" si="32"/>
        <v>0</v>
      </c>
      <c r="EU35" s="683">
        <f t="shared" si="32"/>
        <v>0</v>
      </c>
      <c r="EV35" s="683">
        <f t="shared" si="32"/>
        <v>0</v>
      </c>
      <c r="EW35" s="683">
        <f t="shared" si="32"/>
        <v>0</v>
      </c>
      <c r="EX35" s="683">
        <f t="shared" si="32"/>
        <v>0</v>
      </c>
      <c r="EY35" s="683">
        <f t="shared" si="32"/>
        <v>0</v>
      </c>
      <c r="EZ35" s="683">
        <f t="shared" si="32"/>
        <v>0</v>
      </c>
      <c r="FA35" s="683">
        <f t="shared" si="32"/>
        <v>0</v>
      </c>
      <c r="FB35" s="683">
        <f t="shared" si="32"/>
        <v>0</v>
      </c>
      <c r="FC35" s="683">
        <f t="shared" si="32"/>
        <v>0</v>
      </c>
      <c r="FD35" s="683">
        <f t="shared" si="32"/>
        <v>0</v>
      </c>
      <c r="FE35" s="683">
        <f t="shared" si="32"/>
        <v>0</v>
      </c>
      <c r="FF35" s="683">
        <f t="shared" si="32"/>
        <v>0</v>
      </c>
      <c r="FG35" s="683">
        <f t="shared" si="32"/>
        <v>0</v>
      </c>
      <c r="FH35" s="683">
        <f t="shared" si="32"/>
        <v>0</v>
      </c>
      <c r="FI35" s="683">
        <f t="shared" si="32"/>
        <v>0</v>
      </c>
      <c r="FJ35" s="683">
        <f t="shared" si="32"/>
        <v>0</v>
      </c>
      <c r="FK35" s="683">
        <f t="shared" si="32"/>
        <v>0</v>
      </c>
      <c r="FL35" s="683">
        <f t="shared" si="32"/>
        <v>0</v>
      </c>
      <c r="FM35" s="683">
        <f t="shared" si="32"/>
        <v>0</v>
      </c>
      <c r="FN35" s="683">
        <f t="shared" si="32"/>
        <v>0</v>
      </c>
      <c r="FO35" s="683">
        <f t="shared" si="32"/>
        <v>0</v>
      </c>
      <c r="FP35" s="683">
        <f t="shared" si="32"/>
        <v>0</v>
      </c>
      <c r="FQ35" s="683">
        <f t="shared" ref="FQ35:IB35" si="33">COUNTIFS($Q23:$AD32,"&lt;="&amp;FQ$20,$AE23:$AR32,"&gt;"&amp;FQ$20,$C23:$P32,"0歳児（ほふくできない）")+COUNTIFS($Q23:$AD32,"&lt;="&amp;FQ$20,$AE23:$AR32,"&gt;"&amp;FQ$20,$C23:$P32,"0歳児（ほふくできる）")</f>
        <v>0</v>
      </c>
      <c r="FR35" s="683">
        <f t="shared" si="33"/>
        <v>0</v>
      </c>
      <c r="FS35" s="683">
        <f t="shared" si="33"/>
        <v>0</v>
      </c>
      <c r="FT35" s="683">
        <f t="shared" si="33"/>
        <v>0</v>
      </c>
      <c r="FU35" s="683">
        <f t="shared" si="33"/>
        <v>0</v>
      </c>
      <c r="FV35" s="683">
        <f t="shared" si="33"/>
        <v>0</v>
      </c>
      <c r="FW35" s="683">
        <f t="shared" si="33"/>
        <v>0</v>
      </c>
      <c r="FX35" s="683">
        <f t="shared" si="33"/>
        <v>0</v>
      </c>
      <c r="FY35" s="683">
        <f t="shared" si="33"/>
        <v>0</v>
      </c>
      <c r="FZ35" s="683">
        <f t="shared" si="33"/>
        <v>0</v>
      </c>
      <c r="GA35" s="683">
        <f t="shared" si="33"/>
        <v>0</v>
      </c>
      <c r="GB35" s="683">
        <f t="shared" si="33"/>
        <v>0</v>
      </c>
      <c r="GC35" s="683">
        <f t="shared" si="33"/>
        <v>0</v>
      </c>
      <c r="GD35" s="683">
        <f t="shared" si="33"/>
        <v>0</v>
      </c>
      <c r="GE35" s="683">
        <f t="shared" si="33"/>
        <v>0</v>
      </c>
      <c r="GF35" s="683">
        <f t="shared" si="33"/>
        <v>0</v>
      </c>
      <c r="GG35" s="683">
        <f t="shared" si="33"/>
        <v>0</v>
      </c>
      <c r="GH35" s="683">
        <f t="shared" si="33"/>
        <v>0</v>
      </c>
      <c r="GI35" s="683">
        <f t="shared" si="33"/>
        <v>0</v>
      </c>
      <c r="GJ35" s="683">
        <f t="shared" si="33"/>
        <v>0</v>
      </c>
      <c r="GK35" s="683">
        <f t="shared" si="33"/>
        <v>0</v>
      </c>
      <c r="GL35" s="683">
        <f t="shared" si="33"/>
        <v>0</v>
      </c>
      <c r="GM35" s="683">
        <f t="shared" si="33"/>
        <v>0</v>
      </c>
      <c r="GN35" s="683">
        <f t="shared" si="33"/>
        <v>0</v>
      </c>
      <c r="GO35" s="683">
        <f t="shared" si="33"/>
        <v>0</v>
      </c>
      <c r="GP35" s="683">
        <f t="shared" si="33"/>
        <v>0</v>
      </c>
      <c r="GQ35" s="683">
        <f t="shared" si="33"/>
        <v>0</v>
      </c>
      <c r="GR35" s="683">
        <f t="shared" si="33"/>
        <v>0</v>
      </c>
      <c r="GS35" s="683">
        <f t="shared" si="33"/>
        <v>0</v>
      </c>
      <c r="GT35" s="683">
        <f t="shared" si="33"/>
        <v>0</v>
      </c>
      <c r="GU35" s="683">
        <f t="shared" si="33"/>
        <v>0</v>
      </c>
      <c r="GV35" s="683">
        <f t="shared" si="33"/>
        <v>0</v>
      </c>
      <c r="GW35" s="683">
        <f t="shared" si="33"/>
        <v>0</v>
      </c>
      <c r="GX35" s="683">
        <f t="shared" si="33"/>
        <v>0</v>
      </c>
      <c r="GY35" s="683">
        <f t="shared" si="33"/>
        <v>0</v>
      </c>
      <c r="GZ35" s="683">
        <f t="shared" si="33"/>
        <v>0</v>
      </c>
      <c r="HA35" s="683">
        <f t="shared" si="33"/>
        <v>0</v>
      </c>
      <c r="HB35" s="683">
        <f t="shared" si="33"/>
        <v>0</v>
      </c>
      <c r="HC35" s="683">
        <f t="shared" si="33"/>
        <v>0</v>
      </c>
      <c r="HD35" s="683">
        <f t="shared" si="33"/>
        <v>0</v>
      </c>
      <c r="HE35" s="683">
        <f t="shared" si="33"/>
        <v>0</v>
      </c>
      <c r="HF35" s="683">
        <f t="shared" si="33"/>
        <v>0</v>
      </c>
      <c r="HG35" s="683">
        <f t="shared" si="33"/>
        <v>0</v>
      </c>
      <c r="HH35" s="683">
        <f t="shared" si="33"/>
        <v>0</v>
      </c>
      <c r="HI35" s="683">
        <f t="shared" si="33"/>
        <v>0</v>
      </c>
      <c r="HJ35" s="683">
        <f t="shared" si="33"/>
        <v>0</v>
      </c>
      <c r="HK35" s="683">
        <f t="shared" si="33"/>
        <v>0</v>
      </c>
      <c r="HL35" s="683">
        <f t="shared" si="33"/>
        <v>0</v>
      </c>
      <c r="HM35" s="683">
        <f t="shared" si="33"/>
        <v>0</v>
      </c>
      <c r="HN35" s="683">
        <f t="shared" si="33"/>
        <v>0</v>
      </c>
      <c r="HO35" s="683">
        <f t="shared" si="33"/>
        <v>0</v>
      </c>
      <c r="HP35" s="683">
        <f t="shared" si="33"/>
        <v>0</v>
      </c>
      <c r="HQ35" s="683">
        <f t="shared" si="33"/>
        <v>0</v>
      </c>
      <c r="HR35" s="683">
        <f t="shared" si="33"/>
        <v>0</v>
      </c>
      <c r="HS35" s="683">
        <f t="shared" si="33"/>
        <v>0</v>
      </c>
      <c r="HT35" s="683">
        <f t="shared" si="33"/>
        <v>0</v>
      </c>
      <c r="HU35" s="683">
        <f t="shared" si="33"/>
        <v>0</v>
      </c>
      <c r="HV35" s="683">
        <f t="shared" si="33"/>
        <v>0</v>
      </c>
      <c r="HW35" s="683">
        <f t="shared" si="33"/>
        <v>0</v>
      </c>
      <c r="HX35" s="683">
        <f t="shared" si="33"/>
        <v>0</v>
      </c>
      <c r="HY35" s="683">
        <f t="shared" si="33"/>
        <v>0</v>
      </c>
      <c r="HZ35" s="683">
        <f t="shared" si="33"/>
        <v>0</v>
      </c>
      <c r="IA35" s="683">
        <f t="shared" si="33"/>
        <v>0</v>
      </c>
      <c r="IB35" s="683">
        <f t="shared" si="33"/>
        <v>0</v>
      </c>
      <c r="IC35" s="683">
        <f t="shared" ref="IC35:KN35" si="34">COUNTIFS($Q23:$AD32,"&lt;="&amp;IC$20,$AE23:$AR32,"&gt;"&amp;IC$20,$C23:$P32,"0歳児（ほふくできない）")+COUNTIFS($Q23:$AD32,"&lt;="&amp;IC$20,$AE23:$AR32,"&gt;"&amp;IC$20,$C23:$P32,"0歳児（ほふくできる）")</f>
        <v>0</v>
      </c>
      <c r="ID35" s="683">
        <f t="shared" si="34"/>
        <v>0</v>
      </c>
      <c r="IE35" s="683">
        <f t="shared" si="34"/>
        <v>0</v>
      </c>
      <c r="IF35" s="683">
        <f t="shared" si="34"/>
        <v>0</v>
      </c>
      <c r="IG35" s="683">
        <f t="shared" si="34"/>
        <v>0</v>
      </c>
      <c r="IH35" s="683">
        <f t="shared" si="34"/>
        <v>0</v>
      </c>
      <c r="II35" s="683">
        <f t="shared" si="34"/>
        <v>0</v>
      </c>
      <c r="IJ35" s="683">
        <f t="shared" si="34"/>
        <v>0</v>
      </c>
      <c r="IK35" s="683">
        <f t="shared" si="34"/>
        <v>0</v>
      </c>
      <c r="IL35" s="683">
        <f t="shared" si="34"/>
        <v>0</v>
      </c>
      <c r="IM35" s="683">
        <f t="shared" si="34"/>
        <v>0</v>
      </c>
      <c r="IN35" s="683">
        <f t="shared" si="34"/>
        <v>0</v>
      </c>
      <c r="IO35" s="683">
        <f t="shared" si="34"/>
        <v>0</v>
      </c>
      <c r="IP35" s="683">
        <f t="shared" si="34"/>
        <v>0</v>
      </c>
      <c r="IQ35" s="683">
        <f t="shared" si="34"/>
        <v>0</v>
      </c>
      <c r="IR35" s="683">
        <f t="shared" si="34"/>
        <v>0</v>
      </c>
      <c r="IS35" s="683">
        <f t="shared" si="34"/>
        <v>0</v>
      </c>
      <c r="IT35" s="683">
        <f t="shared" si="34"/>
        <v>0</v>
      </c>
      <c r="IU35" s="683">
        <f t="shared" si="34"/>
        <v>0</v>
      </c>
      <c r="IV35" s="683">
        <f t="shared" si="34"/>
        <v>0</v>
      </c>
      <c r="IW35" s="683">
        <f t="shared" si="34"/>
        <v>0</v>
      </c>
      <c r="IX35" s="683">
        <f t="shared" si="34"/>
        <v>0</v>
      </c>
      <c r="IY35" s="683">
        <f t="shared" si="34"/>
        <v>0</v>
      </c>
      <c r="IZ35" s="683">
        <f t="shared" si="34"/>
        <v>0</v>
      </c>
      <c r="JA35" s="683">
        <f t="shared" si="34"/>
        <v>0</v>
      </c>
      <c r="JB35" s="683">
        <f t="shared" si="34"/>
        <v>0</v>
      </c>
      <c r="JC35" s="683">
        <f t="shared" si="34"/>
        <v>0</v>
      </c>
      <c r="JD35" s="683">
        <f t="shared" si="34"/>
        <v>0</v>
      </c>
      <c r="JE35" s="683">
        <f t="shared" si="34"/>
        <v>0</v>
      </c>
      <c r="JF35" s="683">
        <f t="shared" si="34"/>
        <v>0</v>
      </c>
      <c r="JG35" s="683">
        <f t="shared" si="34"/>
        <v>0</v>
      </c>
      <c r="JH35" s="683">
        <f t="shared" si="34"/>
        <v>0</v>
      </c>
      <c r="JI35" s="683">
        <f t="shared" si="34"/>
        <v>0</v>
      </c>
      <c r="JJ35" s="683">
        <f t="shared" si="34"/>
        <v>0</v>
      </c>
      <c r="JK35" s="683">
        <f t="shared" si="34"/>
        <v>0</v>
      </c>
      <c r="JL35" s="683">
        <f t="shared" si="34"/>
        <v>0</v>
      </c>
      <c r="JM35" s="683">
        <f t="shared" si="34"/>
        <v>0</v>
      </c>
      <c r="JN35" s="683">
        <f t="shared" si="34"/>
        <v>0</v>
      </c>
      <c r="JO35" s="683">
        <f t="shared" si="34"/>
        <v>0</v>
      </c>
      <c r="JP35" s="683">
        <f t="shared" si="34"/>
        <v>0</v>
      </c>
      <c r="JQ35" s="683">
        <f t="shared" si="34"/>
        <v>0</v>
      </c>
      <c r="JR35" s="683">
        <f t="shared" si="34"/>
        <v>0</v>
      </c>
      <c r="JS35" s="683">
        <f t="shared" si="34"/>
        <v>0</v>
      </c>
      <c r="JT35" s="683">
        <f t="shared" si="34"/>
        <v>0</v>
      </c>
      <c r="JU35" s="683">
        <f t="shared" si="34"/>
        <v>0</v>
      </c>
      <c r="JV35" s="683">
        <f t="shared" si="34"/>
        <v>0</v>
      </c>
      <c r="JW35" s="683">
        <f t="shared" si="34"/>
        <v>0</v>
      </c>
      <c r="JX35" s="683">
        <f t="shared" si="34"/>
        <v>0</v>
      </c>
      <c r="JY35" s="683">
        <f t="shared" si="34"/>
        <v>0</v>
      </c>
      <c r="JZ35" s="683">
        <f t="shared" si="34"/>
        <v>0</v>
      </c>
      <c r="KA35" s="683">
        <f t="shared" si="34"/>
        <v>0</v>
      </c>
      <c r="KB35" s="683">
        <f t="shared" si="34"/>
        <v>0</v>
      </c>
      <c r="KC35" s="683">
        <f t="shared" si="34"/>
        <v>0</v>
      </c>
      <c r="KD35" s="683">
        <f t="shared" si="34"/>
        <v>0</v>
      </c>
      <c r="KE35" s="683">
        <f t="shared" si="34"/>
        <v>0</v>
      </c>
      <c r="KF35" s="683">
        <f t="shared" si="34"/>
        <v>0</v>
      </c>
      <c r="KG35" s="683">
        <f t="shared" si="34"/>
        <v>0</v>
      </c>
      <c r="KH35" s="683">
        <f t="shared" si="34"/>
        <v>0</v>
      </c>
      <c r="KI35" s="683">
        <f t="shared" si="34"/>
        <v>0</v>
      </c>
      <c r="KJ35" s="683">
        <f t="shared" si="34"/>
        <v>0</v>
      </c>
      <c r="KK35" s="683">
        <f t="shared" si="34"/>
        <v>0</v>
      </c>
      <c r="KL35" s="683">
        <f t="shared" si="34"/>
        <v>0</v>
      </c>
      <c r="KM35" s="683">
        <f t="shared" si="34"/>
        <v>0</v>
      </c>
      <c r="KN35" s="683">
        <f t="shared" si="34"/>
        <v>0</v>
      </c>
      <c r="KO35" s="683">
        <f t="shared" ref="KO35:MZ35" si="35">COUNTIFS($Q23:$AD32,"&lt;="&amp;KO$20,$AE23:$AR32,"&gt;"&amp;KO$20,$C23:$P32,"0歳児（ほふくできない）")+COUNTIFS($Q23:$AD32,"&lt;="&amp;KO$20,$AE23:$AR32,"&gt;"&amp;KO$20,$C23:$P32,"0歳児（ほふくできる）")</f>
        <v>0</v>
      </c>
      <c r="KP35" s="683">
        <f t="shared" si="35"/>
        <v>0</v>
      </c>
      <c r="KQ35" s="683">
        <f t="shared" si="35"/>
        <v>0</v>
      </c>
      <c r="KR35" s="683">
        <f t="shared" si="35"/>
        <v>0</v>
      </c>
      <c r="KS35" s="683">
        <f t="shared" si="35"/>
        <v>0</v>
      </c>
      <c r="KT35" s="683">
        <f t="shared" si="35"/>
        <v>0</v>
      </c>
      <c r="KU35" s="683">
        <f t="shared" si="35"/>
        <v>0</v>
      </c>
      <c r="KV35" s="683">
        <f t="shared" si="35"/>
        <v>0</v>
      </c>
      <c r="KW35" s="683">
        <f t="shared" si="35"/>
        <v>0</v>
      </c>
      <c r="KX35" s="683">
        <f t="shared" si="35"/>
        <v>0</v>
      </c>
      <c r="KY35" s="683">
        <f t="shared" si="35"/>
        <v>0</v>
      </c>
      <c r="KZ35" s="683">
        <f t="shared" si="35"/>
        <v>0</v>
      </c>
      <c r="LA35" s="683">
        <f t="shared" si="35"/>
        <v>0</v>
      </c>
      <c r="LB35" s="683">
        <f t="shared" si="35"/>
        <v>0</v>
      </c>
      <c r="LC35" s="683">
        <f t="shared" si="35"/>
        <v>0</v>
      </c>
      <c r="LD35" s="683">
        <f t="shared" si="35"/>
        <v>0</v>
      </c>
      <c r="LE35" s="683">
        <f t="shared" si="35"/>
        <v>0</v>
      </c>
      <c r="LF35" s="683">
        <f t="shared" si="35"/>
        <v>0</v>
      </c>
      <c r="LG35" s="683">
        <f t="shared" si="35"/>
        <v>0</v>
      </c>
      <c r="LH35" s="683">
        <f t="shared" si="35"/>
        <v>0</v>
      </c>
      <c r="LI35" s="683">
        <f t="shared" si="35"/>
        <v>0</v>
      </c>
      <c r="LJ35" s="683">
        <f t="shared" si="35"/>
        <v>0</v>
      </c>
      <c r="LK35" s="683">
        <f t="shared" si="35"/>
        <v>0</v>
      </c>
      <c r="LL35" s="683">
        <f t="shared" si="35"/>
        <v>0</v>
      </c>
      <c r="LM35" s="683">
        <f t="shared" si="35"/>
        <v>0</v>
      </c>
      <c r="LN35" s="683">
        <f t="shared" si="35"/>
        <v>0</v>
      </c>
      <c r="LO35" s="683">
        <f t="shared" si="35"/>
        <v>0</v>
      </c>
      <c r="LP35" s="683">
        <f t="shared" si="35"/>
        <v>0</v>
      </c>
      <c r="LQ35" s="683">
        <f t="shared" si="35"/>
        <v>0</v>
      </c>
      <c r="LR35" s="683">
        <f t="shared" si="35"/>
        <v>0</v>
      </c>
      <c r="LS35" s="683">
        <f t="shared" si="35"/>
        <v>0</v>
      </c>
      <c r="LT35" s="683">
        <f t="shared" si="35"/>
        <v>0</v>
      </c>
      <c r="LU35" s="683">
        <f t="shared" si="35"/>
        <v>0</v>
      </c>
      <c r="LV35" s="683">
        <f t="shared" si="35"/>
        <v>0</v>
      </c>
      <c r="LW35" s="683">
        <f t="shared" si="35"/>
        <v>0</v>
      </c>
      <c r="LX35" s="683">
        <f t="shared" si="35"/>
        <v>0</v>
      </c>
      <c r="LY35" s="683">
        <f t="shared" si="35"/>
        <v>0</v>
      </c>
      <c r="LZ35" s="683">
        <f t="shared" si="35"/>
        <v>0</v>
      </c>
      <c r="MA35" s="683">
        <f t="shared" si="35"/>
        <v>0</v>
      </c>
      <c r="MB35" s="683">
        <f t="shared" si="35"/>
        <v>0</v>
      </c>
      <c r="MC35" s="683">
        <f t="shared" si="35"/>
        <v>0</v>
      </c>
      <c r="MD35" s="683">
        <f t="shared" si="35"/>
        <v>0</v>
      </c>
      <c r="ME35" s="683">
        <f t="shared" si="35"/>
        <v>0</v>
      </c>
      <c r="MF35" s="683">
        <f t="shared" si="35"/>
        <v>0</v>
      </c>
      <c r="MG35" s="683">
        <f t="shared" si="35"/>
        <v>0</v>
      </c>
      <c r="MH35" s="683">
        <f t="shared" si="35"/>
        <v>0</v>
      </c>
      <c r="MI35" s="683">
        <f t="shared" si="35"/>
        <v>0</v>
      </c>
      <c r="MJ35" s="683">
        <f t="shared" si="35"/>
        <v>0</v>
      </c>
      <c r="MK35" s="683">
        <f t="shared" si="35"/>
        <v>0</v>
      </c>
      <c r="ML35" s="683">
        <f t="shared" si="35"/>
        <v>0</v>
      </c>
      <c r="MM35" s="683">
        <f t="shared" si="35"/>
        <v>0</v>
      </c>
      <c r="MN35" s="683">
        <f t="shared" si="35"/>
        <v>0</v>
      </c>
      <c r="MO35" s="683">
        <f t="shared" si="35"/>
        <v>0</v>
      </c>
      <c r="MP35" s="683">
        <f t="shared" si="35"/>
        <v>0</v>
      </c>
      <c r="MQ35" s="683">
        <f t="shared" si="35"/>
        <v>0</v>
      </c>
      <c r="MR35" s="683">
        <f t="shared" si="35"/>
        <v>0</v>
      </c>
      <c r="MS35" s="683">
        <f t="shared" si="35"/>
        <v>0</v>
      </c>
      <c r="MT35" s="683">
        <f t="shared" si="35"/>
        <v>0</v>
      </c>
      <c r="MU35" s="683">
        <f t="shared" si="35"/>
        <v>0</v>
      </c>
      <c r="MV35" s="683">
        <f t="shared" si="35"/>
        <v>0</v>
      </c>
      <c r="MW35" s="683">
        <f t="shared" si="35"/>
        <v>0</v>
      </c>
      <c r="MX35" s="683">
        <f t="shared" si="35"/>
        <v>0</v>
      </c>
      <c r="MY35" s="683">
        <f t="shared" si="35"/>
        <v>0</v>
      </c>
      <c r="MZ35" s="683">
        <f t="shared" si="35"/>
        <v>0</v>
      </c>
      <c r="NA35" s="683">
        <f t="shared" ref="NA35:PL35" si="36">COUNTIFS($Q23:$AD32,"&lt;="&amp;NA$20,$AE23:$AR32,"&gt;"&amp;NA$20,$C23:$P32,"0歳児（ほふくできない）")+COUNTIFS($Q23:$AD32,"&lt;="&amp;NA$20,$AE23:$AR32,"&gt;"&amp;NA$20,$C23:$P32,"0歳児（ほふくできる）")</f>
        <v>0</v>
      </c>
      <c r="NB35" s="683">
        <f t="shared" si="36"/>
        <v>0</v>
      </c>
      <c r="NC35" s="683">
        <f t="shared" si="36"/>
        <v>0</v>
      </c>
      <c r="ND35" s="683">
        <f t="shared" si="36"/>
        <v>0</v>
      </c>
      <c r="NE35" s="683">
        <f t="shared" si="36"/>
        <v>0</v>
      </c>
      <c r="NF35" s="683">
        <f t="shared" si="36"/>
        <v>0</v>
      </c>
      <c r="NG35" s="683">
        <f t="shared" si="36"/>
        <v>0</v>
      </c>
      <c r="NH35" s="683">
        <f t="shared" si="36"/>
        <v>0</v>
      </c>
      <c r="NI35" s="683">
        <f t="shared" si="36"/>
        <v>0</v>
      </c>
      <c r="NJ35" s="683">
        <f t="shared" si="36"/>
        <v>0</v>
      </c>
      <c r="NK35" s="683">
        <f t="shared" si="36"/>
        <v>0</v>
      </c>
      <c r="NL35" s="683">
        <f t="shared" si="36"/>
        <v>0</v>
      </c>
      <c r="NM35" s="683">
        <f t="shared" si="36"/>
        <v>0</v>
      </c>
      <c r="NN35" s="683">
        <f t="shared" si="36"/>
        <v>0</v>
      </c>
      <c r="NO35" s="683">
        <f t="shared" si="36"/>
        <v>0</v>
      </c>
      <c r="NP35" s="683">
        <f t="shared" si="36"/>
        <v>0</v>
      </c>
      <c r="NQ35" s="683">
        <f t="shared" si="36"/>
        <v>0</v>
      </c>
      <c r="NR35" s="683">
        <f t="shared" si="36"/>
        <v>0</v>
      </c>
      <c r="NS35" s="683">
        <f t="shared" si="36"/>
        <v>0</v>
      </c>
      <c r="NT35" s="683">
        <f t="shared" si="36"/>
        <v>0</v>
      </c>
      <c r="NU35" s="683">
        <f t="shared" si="36"/>
        <v>0</v>
      </c>
      <c r="NV35" s="683">
        <f t="shared" si="36"/>
        <v>0</v>
      </c>
      <c r="NW35" s="683">
        <f t="shared" si="36"/>
        <v>0</v>
      </c>
      <c r="NX35" s="683">
        <f t="shared" si="36"/>
        <v>0</v>
      </c>
      <c r="NY35" s="683">
        <f t="shared" si="36"/>
        <v>0</v>
      </c>
      <c r="NZ35" s="683">
        <f t="shared" si="36"/>
        <v>0</v>
      </c>
      <c r="OA35" s="683">
        <f t="shared" si="36"/>
        <v>0</v>
      </c>
      <c r="OB35" s="683">
        <f t="shared" si="36"/>
        <v>0</v>
      </c>
      <c r="OC35" s="683">
        <f t="shared" si="36"/>
        <v>0</v>
      </c>
      <c r="OD35" s="683">
        <f t="shared" si="36"/>
        <v>0</v>
      </c>
      <c r="OE35" s="683">
        <f t="shared" si="36"/>
        <v>0</v>
      </c>
      <c r="OF35" s="683">
        <f t="shared" si="36"/>
        <v>0</v>
      </c>
      <c r="OG35" s="683">
        <f t="shared" si="36"/>
        <v>0</v>
      </c>
      <c r="OH35" s="683">
        <f t="shared" si="36"/>
        <v>0</v>
      </c>
      <c r="OI35" s="683">
        <f t="shared" si="36"/>
        <v>0</v>
      </c>
      <c r="OJ35" s="683">
        <f t="shared" si="36"/>
        <v>0</v>
      </c>
      <c r="OK35" s="683">
        <f t="shared" si="36"/>
        <v>0</v>
      </c>
      <c r="OL35" s="683">
        <f t="shared" si="36"/>
        <v>0</v>
      </c>
      <c r="OM35" s="683">
        <f t="shared" si="36"/>
        <v>0</v>
      </c>
      <c r="ON35" s="683">
        <f t="shared" si="36"/>
        <v>0</v>
      </c>
      <c r="OO35" s="683">
        <f t="shared" si="36"/>
        <v>0</v>
      </c>
      <c r="OP35" s="683">
        <f t="shared" si="36"/>
        <v>0</v>
      </c>
      <c r="OQ35" s="683">
        <f t="shared" si="36"/>
        <v>0</v>
      </c>
      <c r="OR35" s="683">
        <f t="shared" si="36"/>
        <v>0</v>
      </c>
      <c r="OS35" s="683">
        <f t="shared" si="36"/>
        <v>0</v>
      </c>
      <c r="OT35" s="683">
        <f t="shared" si="36"/>
        <v>0</v>
      </c>
      <c r="OU35" s="683">
        <f t="shared" si="36"/>
        <v>0</v>
      </c>
      <c r="OV35" s="683">
        <f t="shared" si="36"/>
        <v>0</v>
      </c>
      <c r="OW35" s="683">
        <f t="shared" si="36"/>
        <v>0</v>
      </c>
      <c r="OX35" s="683">
        <f t="shared" si="36"/>
        <v>0</v>
      </c>
      <c r="OY35" s="683">
        <f t="shared" si="36"/>
        <v>0</v>
      </c>
      <c r="OZ35" s="683">
        <f t="shared" si="36"/>
        <v>0</v>
      </c>
      <c r="PA35" s="683">
        <f t="shared" si="36"/>
        <v>0</v>
      </c>
      <c r="PB35" s="683">
        <f t="shared" si="36"/>
        <v>0</v>
      </c>
      <c r="PC35" s="683">
        <f t="shared" si="36"/>
        <v>0</v>
      </c>
      <c r="PD35" s="683">
        <f t="shared" si="36"/>
        <v>0</v>
      </c>
      <c r="PE35" s="683">
        <f t="shared" si="36"/>
        <v>0</v>
      </c>
      <c r="PF35" s="683">
        <f t="shared" si="36"/>
        <v>0</v>
      </c>
      <c r="PG35" s="683">
        <f t="shared" si="36"/>
        <v>0</v>
      </c>
      <c r="PH35" s="683">
        <f t="shared" si="36"/>
        <v>0</v>
      </c>
      <c r="PI35" s="683">
        <f t="shared" si="36"/>
        <v>0</v>
      </c>
      <c r="PJ35" s="683">
        <f t="shared" si="36"/>
        <v>0</v>
      </c>
      <c r="PK35" s="683">
        <f t="shared" si="36"/>
        <v>0</v>
      </c>
      <c r="PL35" s="683">
        <f t="shared" si="36"/>
        <v>0</v>
      </c>
      <c r="PM35" s="683">
        <f t="shared" ref="PM35:RX35" si="37">COUNTIFS($Q23:$AD32,"&lt;="&amp;PM$20,$AE23:$AR32,"&gt;"&amp;PM$20,$C23:$P32,"0歳児（ほふくできない）")+COUNTIFS($Q23:$AD32,"&lt;="&amp;PM$20,$AE23:$AR32,"&gt;"&amp;PM$20,$C23:$P32,"0歳児（ほふくできる）")</f>
        <v>0</v>
      </c>
      <c r="PN35" s="683">
        <f t="shared" si="37"/>
        <v>0</v>
      </c>
      <c r="PO35" s="683">
        <f t="shared" si="37"/>
        <v>0</v>
      </c>
      <c r="PP35" s="683">
        <f t="shared" si="37"/>
        <v>0</v>
      </c>
      <c r="PQ35" s="683">
        <f t="shared" si="37"/>
        <v>0</v>
      </c>
      <c r="PR35" s="683">
        <f t="shared" si="37"/>
        <v>0</v>
      </c>
      <c r="PS35" s="683">
        <f t="shared" si="37"/>
        <v>0</v>
      </c>
      <c r="PT35" s="683">
        <f t="shared" si="37"/>
        <v>0</v>
      </c>
      <c r="PU35" s="683">
        <f t="shared" si="37"/>
        <v>0</v>
      </c>
      <c r="PV35" s="683">
        <f t="shared" si="37"/>
        <v>0</v>
      </c>
      <c r="PW35" s="683">
        <f t="shared" si="37"/>
        <v>0</v>
      </c>
      <c r="PX35" s="683">
        <f t="shared" si="37"/>
        <v>0</v>
      </c>
      <c r="PY35" s="683">
        <f t="shared" si="37"/>
        <v>0</v>
      </c>
      <c r="PZ35" s="683">
        <f t="shared" si="37"/>
        <v>0</v>
      </c>
      <c r="QA35" s="683">
        <f t="shared" si="37"/>
        <v>0</v>
      </c>
      <c r="QB35" s="683">
        <f t="shared" si="37"/>
        <v>0</v>
      </c>
      <c r="QC35" s="683">
        <f t="shared" si="37"/>
        <v>0</v>
      </c>
      <c r="QD35" s="683">
        <f t="shared" si="37"/>
        <v>0</v>
      </c>
      <c r="QE35" s="683">
        <f t="shared" si="37"/>
        <v>0</v>
      </c>
      <c r="QF35" s="683">
        <f t="shared" si="37"/>
        <v>0</v>
      </c>
      <c r="QG35" s="683">
        <f t="shared" si="37"/>
        <v>0</v>
      </c>
      <c r="QH35" s="683">
        <f t="shared" si="37"/>
        <v>0</v>
      </c>
      <c r="QI35" s="683">
        <f t="shared" si="37"/>
        <v>0</v>
      </c>
      <c r="QJ35" s="683">
        <f t="shared" si="37"/>
        <v>0</v>
      </c>
      <c r="QK35" s="683">
        <f t="shared" si="37"/>
        <v>0</v>
      </c>
      <c r="QL35" s="683">
        <f t="shared" si="37"/>
        <v>0</v>
      </c>
      <c r="QM35" s="683">
        <f t="shared" si="37"/>
        <v>0</v>
      </c>
      <c r="QN35" s="683">
        <f t="shared" si="37"/>
        <v>0</v>
      </c>
      <c r="QO35" s="683">
        <f t="shared" si="37"/>
        <v>0</v>
      </c>
      <c r="QP35" s="683">
        <f t="shared" si="37"/>
        <v>0</v>
      </c>
      <c r="QQ35" s="683">
        <f t="shared" si="37"/>
        <v>0</v>
      </c>
      <c r="QR35" s="683">
        <f t="shared" si="37"/>
        <v>0</v>
      </c>
      <c r="QS35" s="683">
        <f t="shared" si="37"/>
        <v>0</v>
      </c>
      <c r="QT35" s="683">
        <f t="shared" si="37"/>
        <v>0</v>
      </c>
      <c r="QU35" s="683">
        <f t="shared" si="37"/>
        <v>0</v>
      </c>
      <c r="QV35" s="683">
        <f t="shared" si="37"/>
        <v>0</v>
      </c>
      <c r="QW35" s="683">
        <f t="shared" si="37"/>
        <v>0</v>
      </c>
      <c r="QX35" s="683">
        <f t="shared" si="37"/>
        <v>0</v>
      </c>
      <c r="QY35" s="683">
        <f t="shared" si="37"/>
        <v>0</v>
      </c>
      <c r="QZ35" s="683">
        <f t="shared" si="37"/>
        <v>0</v>
      </c>
      <c r="RA35" s="683">
        <f t="shared" si="37"/>
        <v>0</v>
      </c>
      <c r="RB35" s="683">
        <f t="shared" si="37"/>
        <v>0</v>
      </c>
      <c r="RC35" s="683">
        <f t="shared" si="37"/>
        <v>0</v>
      </c>
      <c r="RD35" s="683">
        <f t="shared" si="37"/>
        <v>0</v>
      </c>
      <c r="RE35" s="683">
        <f t="shared" si="37"/>
        <v>0</v>
      </c>
      <c r="RF35" s="683">
        <f t="shared" si="37"/>
        <v>0</v>
      </c>
      <c r="RG35" s="683">
        <f t="shared" si="37"/>
        <v>0</v>
      </c>
      <c r="RH35" s="683">
        <f t="shared" si="37"/>
        <v>0</v>
      </c>
      <c r="RI35" s="683">
        <f t="shared" si="37"/>
        <v>0</v>
      </c>
      <c r="RJ35" s="683">
        <f t="shared" si="37"/>
        <v>0</v>
      </c>
      <c r="RK35" s="683">
        <f t="shared" si="37"/>
        <v>0</v>
      </c>
      <c r="RL35" s="683">
        <f t="shared" si="37"/>
        <v>0</v>
      </c>
      <c r="RM35" s="683">
        <f t="shared" si="37"/>
        <v>0</v>
      </c>
      <c r="RN35" s="683">
        <f t="shared" si="37"/>
        <v>0</v>
      </c>
      <c r="RO35" s="683">
        <f t="shared" si="37"/>
        <v>0</v>
      </c>
      <c r="RP35" s="683">
        <f t="shared" si="37"/>
        <v>0</v>
      </c>
      <c r="RQ35" s="683">
        <f t="shared" si="37"/>
        <v>0</v>
      </c>
      <c r="RR35" s="683">
        <f t="shared" si="37"/>
        <v>0</v>
      </c>
      <c r="RS35" s="683">
        <f t="shared" si="37"/>
        <v>0</v>
      </c>
      <c r="RT35" s="683">
        <f t="shared" si="37"/>
        <v>0</v>
      </c>
      <c r="RU35" s="683">
        <f t="shared" si="37"/>
        <v>0</v>
      </c>
      <c r="RV35" s="683">
        <f t="shared" si="37"/>
        <v>0</v>
      </c>
      <c r="RW35" s="683">
        <f t="shared" si="37"/>
        <v>0</v>
      </c>
      <c r="RX35" s="683">
        <f t="shared" si="37"/>
        <v>0</v>
      </c>
      <c r="RY35" s="683">
        <f t="shared" ref="RY35:UJ35" si="38">COUNTIFS($Q23:$AD32,"&lt;="&amp;RY$20,$AE23:$AR32,"&gt;"&amp;RY$20,$C23:$P32,"0歳児（ほふくできない）")+COUNTIFS($Q23:$AD32,"&lt;="&amp;RY$20,$AE23:$AR32,"&gt;"&amp;RY$20,$C23:$P32,"0歳児（ほふくできる）")</f>
        <v>0</v>
      </c>
      <c r="RZ35" s="683">
        <f t="shared" si="38"/>
        <v>0</v>
      </c>
      <c r="SA35" s="683">
        <f t="shared" si="38"/>
        <v>0</v>
      </c>
      <c r="SB35" s="683">
        <f t="shared" si="38"/>
        <v>0</v>
      </c>
      <c r="SC35" s="683">
        <f t="shared" si="38"/>
        <v>0</v>
      </c>
      <c r="SD35" s="683">
        <f t="shared" si="38"/>
        <v>0</v>
      </c>
      <c r="SE35" s="683">
        <f t="shared" si="38"/>
        <v>0</v>
      </c>
      <c r="SF35" s="683">
        <f t="shared" si="38"/>
        <v>0</v>
      </c>
      <c r="SG35" s="683">
        <f t="shared" si="38"/>
        <v>0</v>
      </c>
      <c r="SH35" s="683">
        <f t="shared" si="38"/>
        <v>0</v>
      </c>
      <c r="SI35" s="683">
        <f t="shared" si="38"/>
        <v>0</v>
      </c>
      <c r="SJ35" s="683">
        <f t="shared" si="38"/>
        <v>0</v>
      </c>
      <c r="SK35" s="683">
        <f t="shared" si="38"/>
        <v>0</v>
      </c>
      <c r="SL35" s="683">
        <f t="shared" si="38"/>
        <v>0</v>
      </c>
      <c r="SM35" s="683">
        <f t="shared" si="38"/>
        <v>0</v>
      </c>
      <c r="SN35" s="683">
        <f t="shared" si="38"/>
        <v>0</v>
      </c>
      <c r="SO35" s="683">
        <f t="shared" si="38"/>
        <v>0</v>
      </c>
      <c r="SP35" s="683">
        <f t="shared" si="38"/>
        <v>0</v>
      </c>
      <c r="SQ35" s="683">
        <f t="shared" si="38"/>
        <v>0</v>
      </c>
      <c r="SR35" s="683">
        <f t="shared" si="38"/>
        <v>0</v>
      </c>
      <c r="SS35" s="683">
        <f t="shared" si="38"/>
        <v>0</v>
      </c>
      <c r="ST35" s="683">
        <f t="shared" si="38"/>
        <v>0</v>
      </c>
      <c r="SU35" s="683">
        <f t="shared" si="38"/>
        <v>0</v>
      </c>
      <c r="SV35" s="683">
        <f t="shared" si="38"/>
        <v>0</v>
      </c>
      <c r="SW35" s="683">
        <f t="shared" si="38"/>
        <v>0</v>
      </c>
      <c r="SX35" s="683">
        <f t="shared" si="38"/>
        <v>0</v>
      </c>
      <c r="SY35" s="683">
        <f t="shared" si="38"/>
        <v>0</v>
      </c>
      <c r="SZ35" s="683">
        <f t="shared" si="38"/>
        <v>0</v>
      </c>
      <c r="TA35" s="683">
        <f t="shared" si="38"/>
        <v>0</v>
      </c>
      <c r="TB35" s="683">
        <f t="shared" si="38"/>
        <v>0</v>
      </c>
      <c r="TC35" s="683">
        <f t="shared" si="38"/>
        <v>0</v>
      </c>
      <c r="TD35" s="683">
        <f t="shared" si="38"/>
        <v>0</v>
      </c>
      <c r="TE35" s="683">
        <f t="shared" si="38"/>
        <v>0</v>
      </c>
      <c r="TF35" s="683">
        <f t="shared" si="38"/>
        <v>0</v>
      </c>
      <c r="TG35" s="683">
        <f t="shared" si="38"/>
        <v>0</v>
      </c>
      <c r="TH35" s="683">
        <f t="shared" si="38"/>
        <v>0</v>
      </c>
      <c r="TI35" s="683">
        <f t="shared" si="38"/>
        <v>0</v>
      </c>
      <c r="TJ35" s="683">
        <f t="shared" si="38"/>
        <v>0</v>
      </c>
      <c r="TK35" s="683">
        <f t="shared" si="38"/>
        <v>0</v>
      </c>
      <c r="TL35" s="683">
        <f t="shared" si="38"/>
        <v>0</v>
      </c>
      <c r="TM35" s="683">
        <f t="shared" si="38"/>
        <v>0</v>
      </c>
      <c r="TN35" s="683">
        <f t="shared" si="38"/>
        <v>0</v>
      </c>
      <c r="TO35" s="683">
        <f t="shared" si="38"/>
        <v>0</v>
      </c>
      <c r="TP35" s="683">
        <f t="shared" si="38"/>
        <v>0</v>
      </c>
      <c r="TQ35" s="683">
        <f t="shared" si="38"/>
        <v>0</v>
      </c>
      <c r="TR35" s="683">
        <f t="shared" si="38"/>
        <v>0</v>
      </c>
      <c r="TS35" s="683">
        <f t="shared" si="38"/>
        <v>0</v>
      </c>
      <c r="TT35" s="683">
        <f t="shared" si="38"/>
        <v>0</v>
      </c>
      <c r="TU35" s="683">
        <f t="shared" si="38"/>
        <v>0</v>
      </c>
      <c r="TV35" s="683">
        <f t="shared" si="38"/>
        <v>0</v>
      </c>
      <c r="TW35" s="683">
        <f t="shared" si="38"/>
        <v>0</v>
      </c>
      <c r="TX35" s="683">
        <f t="shared" si="38"/>
        <v>0</v>
      </c>
      <c r="TY35" s="683">
        <f t="shared" si="38"/>
        <v>0</v>
      </c>
      <c r="TZ35" s="683">
        <f t="shared" si="38"/>
        <v>0</v>
      </c>
      <c r="UA35" s="683">
        <f t="shared" si="38"/>
        <v>0</v>
      </c>
      <c r="UB35" s="683">
        <f t="shared" si="38"/>
        <v>0</v>
      </c>
      <c r="UC35" s="683">
        <f t="shared" si="38"/>
        <v>0</v>
      </c>
      <c r="UD35" s="683">
        <f t="shared" si="38"/>
        <v>0</v>
      </c>
      <c r="UE35" s="683">
        <f t="shared" si="38"/>
        <v>0</v>
      </c>
      <c r="UF35" s="683">
        <f t="shared" si="38"/>
        <v>0</v>
      </c>
      <c r="UG35" s="683">
        <f t="shared" si="38"/>
        <v>0</v>
      </c>
      <c r="UH35" s="683">
        <f t="shared" si="38"/>
        <v>0</v>
      </c>
      <c r="UI35" s="683">
        <f t="shared" si="38"/>
        <v>0</v>
      </c>
      <c r="UJ35" s="683">
        <f t="shared" si="38"/>
        <v>0</v>
      </c>
      <c r="UK35" s="683">
        <f t="shared" ref="UK35:WV35" si="39">COUNTIFS($Q23:$AD32,"&lt;="&amp;UK$20,$AE23:$AR32,"&gt;"&amp;UK$20,$C23:$P32,"0歳児（ほふくできない）")+COUNTIFS($Q23:$AD32,"&lt;="&amp;UK$20,$AE23:$AR32,"&gt;"&amp;UK$20,$C23:$P32,"0歳児（ほふくできる）")</f>
        <v>0</v>
      </c>
      <c r="UL35" s="683">
        <f t="shared" si="39"/>
        <v>0</v>
      </c>
      <c r="UM35" s="683">
        <f t="shared" si="39"/>
        <v>0</v>
      </c>
      <c r="UN35" s="683">
        <f t="shared" si="39"/>
        <v>0</v>
      </c>
      <c r="UO35" s="683">
        <f t="shared" si="39"/>
        <v>0</v>
      </c>
      <c r="UP35" s="683">
        <f t="shared" si="39"/>
        <v>0</v>
      </c>
      <c r="UQ35" s="683">
        <f t="shared" si="39"/>
        <v>0</v>
      </c>
      <c r="UR35" s="683">
        <f t="shared" si="39"/>
        <v>0</v>
      </c>
      <c r="US35" s="683">
        <f t="shared" si="39"/>
        <v>0</v>
      </c>
      <c r="UT35" s="683">
        <f t="shared" si="39"/>
        <v>0</v>
      </c>
      <c r="UU35" s="683">
        <f t="shared" si="39"/>
        <v>0</v>
      </c>
      <c r="UV35" s="683">
        <f t="shared" si="39"/>
        <v>0</v>
      </c>
      <c r="UW35" s="683">
        <f t="shared" si="39"/>
        <v>0</v>
      </c>
      <c r="UX35" s="683">
        <f t="shared" si="39"/>
        <v>0</v>
      </c>
      <c r="UY35" s="683">
        <f t="shared" si="39"/>
        <v>0</v>
      </c>
      <c r="UZ35" s="683">
        <f t="shared" si="39"/>
        <v>0</v>
      </c>
      <c r="VA35" s="683">
        <f t="shared" si="39"/>
        <v>0</v>
      </c>
      <c r="VB35" s="683">
        <f t="shared" si="39"/>
        <v>0</v>
      </c>
      <c r="VC35" s="683">
        <f t="shared" si="39"/>
        <v>0</v>
      </c>
      <c r="VD35" s="683">
        <f t="shared" si="39"/>
        <v>0</v>
      </c>
      <c r="VE35" s="683">
        <f t="shared" si="39"/>
        <v>0</v>
      </c>
      <c r="VF35" s="683">
        <f t="shared" si="39"/>
        <v>0</v>
      </c>
      <c r="VG35" s="683">
        <f t="shared" si="39"/>
        <v>0</v>
      </c>
      <c r="VH35" s="683">
        <f t="shared" si="39"/>
        <v>0</v>
      </c>
      <c r="VI35" s="683">
        <f t="shared" si="39"/>
        <v>0</v>
      </c>
      <c r="VJ35" s="683">
        <f t="shared" si="39"/>
        <v>0</v>
      </c>
      <c r="VK35" s="683">
        <f t="shared" si="39"/>
        <v>0</v>
      </c>
      <c r="VL35" s="683">
        <f t="shared" si="39"/>
        <v>0</v>
      </c>
      <c r="VM35" s="683">
        <f t="shared" si="39"/>
        <v>0</v>
      </c>
      <c r="VN35" s="683">
        <f t="shared" si="39"/>
        <v>0</v>
      </c>
      <c r="VO35" s="683">
        <f t="shared" si="39"/>
        <v>0</v>
      </c>
      <c r="VP35" s="683">
        <f t="shared" si="39"/>
        <v>0</v>
      </c>
      <c r="VQ35" s="683">
        <f t="shared" si="39"/>
        <v>0</v>
      </c>
      <c r="VR35" s="683">
        <f t="shared" si="39"/>
        <v>0</v>
      </c>
      <c r="VS35" s="683">
        <f t="shared" si="39"/>
        <v>0</v>
      </c>
      <c r="VT35" s="683">
        <f t="shared" si="39"/>
        <v>0</v>
      </c>
      <c r="VU35" s="683">
        <f t="shared" si="39"/>
        <v>0</v>
      </c>
      <c r="VV35" s="683">
        <f t="shared" si="39"/>
        <v>0</v>
      </c>
      <c r="VW35" s="683">
        <f t="shared" si="39"/>
        <v>0</v>
      </c>
      <c r="VX35" s="683">
        <f t="shared" si="39"/>
        <v>0</v>
      </c>
      <c r="VY35" s="683">
        <f t="shared" si="39"/>
        <v>0</v>
      </c>
      <c r="VZ35" s="683">
        <f t="shared" si="39"/>
        <v>0</v>
      </c>
      <c r="WA35" s="683">
        <f t="shared" si="39"/>
        <v>0</v>
      </c>
      <c r="WB35" s="683">
        <f t="shared" si="39"/>
        <v>0</v>
      </c>
      <c r="WC35" s="683">
        <f t="shared" si="39"/>
        <v>0</v>
      </c>
      <c r="WD35" s="683">
        <f t="shared" si="39"/>
        <v>0</v>
      </c>
      <c r="WE35" s="683">
        <f t="shared" si="39"/>
        <v>0</v>
      </c>
      <c r="WF35" s="683">
        <f t="shared" si="39"/>
        <v>0</v>
      </c>
      <c r="WG35" s="683">
        <f t="shared" si="39"/>
        <v>0</v>
      </c>
      <c r="WH35" s="683">
        <f t="shared" si="39"/>
        <v>0</v>
      </c>
      <c r="WI35" s="683">
        <f t="shared" si="39"/>
        <v>0</v>
      </c>
      <c r="WJ35" s="683">
        <f t="shared" si="39"/>
        <v>0</v>
      </c>
      <c r="WK35" s="683">
        <f t="shared" si="39"/>
        <v>0</v>
      </c>
      <c r="WL35" s="683">
        <f t="shared" si="39"/>
        <v>0</v>
      </c>
      <c r="WM35" s="683">
        <f t="shared" si="39"/>
        <v>0</v>
      </c>
      <c r="WN35" s="683">
        <f t="shared" si="39"/>
        <v>0</v>
      </c>
      <c r="WO35" s="683">
        <f t="shared" si="39"/>
        <v>0</v>
      </c>
      <c r="WP35" s="683">
        <f t="shared" si="39"/>
        <v>0</v>
      </c>
      <c r="WQ35" s="683">
        <f t="shared" si="39"/>
        <v>0</v>
      </c>
      <c r="WR35" s="683">
        <f t="shared" si="39"/>
        <v>0</v>
      </c>
      <c r="WS35" s="683">
        <f t="shared" si="39"/>
        <v>0</v>
      </c>
      <c r="WT35" s="683">
        <f t="shared" si="39"/>
        <v>0</v>
      </c>
      <c r="WU35" s="683">
        <f t="shared" si="39"/>
        <v>0</v>
      </c>
      <c r="WV35" s="683">
        <f t="shared" si="39"/>
        <v>0</v>
      </c>
      <c r="WW35" s="683">
        <f t="shared" ref="WW35:ZH35" si="40">COUNTIFS($Q23:$AD32,"&lt;="&amp;WW$20,$AE23:$AR32,"&gt;"&amp;WW$20,$C23:$P32,"0歳児（ほふくできない）")+COUNTIFS($Q23:$AD32,"&lt;="&amp;WW$20,$AE23:$AR32,"&gt;"&amp;WW$20,$C23:$P32,"0歳児（ほふくできる）")</f>
        <v>0</v>
      </c>
      <c r="WX35" s="683">
        <f t="shared" si="40"/>
        <v>0</v>
      </c>
      <c r="WY35" s="683">
        <f t="shared" si="40"/>
        <v>0</v>
      </c>
      <c r="WZ35" s="683">
        <f t="shared" si="40"/>
        <v>0</v>
      </c>
      <c r="XA35" s="683">
        <f t="shared" si="40"/>
        <v>0</v>
      </c>
      <c r="XB35" s="683">
        <f t="shared" si="40"/>
        <v>0</v>
      </c>
      <c r="XC35" s="683">
        <f t="shared" si="40"/>
        <v>0</v>
      </c>
      <c r="XD35" s="683">
        <f t="shared" si="40"/>
        <v>0</v>
      </c>
      <c r="XE35" s="683">
        <f t="shared" si="40"/>
        <v>0</v>
      </c>
      <c r="XF35" s="683">
        <f t="shared" si="40"/>
        <v>0</v>
      </c>
      <c r="XG35" s="683">
        <f t="shared" si="40"/>
        <v>0</v>
      </c>
      <c r="XH35" s="683">
        <f t="shared" si="40"/>
        <v>0</v>
      </c>
      <c r="XI35" s="683">
        <f t="shared" si="40"/>
        <v>0</v>
      </c>
      <c r="XJ35" s="683">
        <f t="shared" si="40"/>
        <v>0</v>
      </c>
      <c r="XK35" s="683">
        <f t="shared" si="40"/>
        <v>0</v>
      </c>
      <c r="XL35" s="683">
        <f t="shared" si="40"/>
        <v>0</v>
      </c>
      <c r="XM35" s="683">
        <f t="shared" si="40"/>
        <v>0</v>
      </c>
      <c r="XN35" s="683">
        <f t="shared" si="40"/>
        <v>0</v>
      </c>
      <c r="XO35" s="683">
        <f t="shared" si="40"/>
        <v>0</v>
      </c>
      <c r="XP35" s="683">
        <f t="shared" si="40"/>
        <v>0</v>
      </c>
      <c r="XQ35" s="683">
        <f t="shared" si="40"/>
        <v>0</v>
      </c>
      <c r="XR35" s="683">
        <f t="shared" si="40"/>
        <v>0</v>
      </c>
      <c r="XS35" s="683">
        <f t="shared" si="40"/>
        <v>0</v>
      </c>
      <c r="XT35" s="683">
        <f t="shared" si="40"/>
        <v>0</v>
      </c>
      <c r="XU35" s="683">
        <f t="shared" si="40"/>
        <v>0</v>
      </c>
      <c r="XV35" s="683">
        <f t="shared" si="40"/>
        <v>0</v>
      </c>
      <c r="XW35" s="683">
        <f t="shared" si="40"/>
        <v>0</v>
      </c>
      <c r="XX35" s="683">
        <f t="shared" si="40"/>
        <v>0</v>
      </c>
      <c r="XY35" s="683">
        <f t="shared" si="40"/>
        <v>0</v>
      </c>
      <c r="XZ35" s="683">
        <f t="shared" si="40"/>
        <v>0</v>
      </c>
      <c r="YA35" s="683">
        <f t="shared" si="40"/>
        <v>0</v>
      </c>
      <c r="YB35" s="683">
        <f t="shared" si="40"/>
        <v>0</v>
      </c>
      <c r="YC35" s="683">
        <f t="shared" si="40"/>
        <v>0</v>
      </c>
      <c r="YD35" s="683">
        <f t="shared" si="40"/>
        <v>0</v>
      </c>
      <c r="YE35" s="683">
        <f t="shared" si="40"/>
        <v>0</v>
      </c>
      <c r="YF35" s="683">
        <f t="shared" si="40"/>
        <v>0</v>
      </c>
      <c r="YG35" s="683">
        <f t="shared" si="40"/>
        <v>0</v>
      </c>
      <c r="YH35" s="683">
        <f t="shared" si="40"/>
        <v>0</v>
      </c>
      <c r="YI35" s="683">
        <f t="shared" si="40"/>
        <v>0</v>
      </c>
      <c r="YJ35" s="683">
        <f t="shared" si="40"/>
        <v>0</v>
      </c>
      <c r="YK35" s="683">
        <f t="shared" si="40"/>
        <v>0</v>
      </c>
      <c r="YL35" s="683">
        <f t="shared" si="40"/>
        <v>0</v>
      </c>
      <c r="YM35" s="683">
        <f t="shared" si="40"/>
        <v>0</v>
      </c>
      <c r="YN35" s="683">
        <f t="shared" si="40"/>
        <v>0</v>
      </c>
      <c r="YO35" s="683">
        <f t="shared" si="40"/>
        <v>0</v>
      </c>
      <c r="YP35" s="683">
        <f t="shared" si="40"/>
        <v>0</v>
      </c>
      <c r="YQ35" s="683">
        <f t="shared" si="40"/>
        <v>0</v>
      </c>
      <c r="YR35" s="683">
        <f t="shared" si="40"/>
        <v>0</v>
      </c>
      <c r="YS35" s="683">
        <f t="shared" si="40"/>
        <v>0</v>
      </c>
      <c r="YT35" s="683">
        <f t="shared" si="40"/>
        <v>0</v>
      </c>
      <c r="YU35" s="683">
        <f t="shared" si="40"/>
        <v>0</v>
      </c>
      <c r="YV35" s="683">
        <f t="shared" si="40"/>
        <v>0</v>
      </c>
      <c r="YW35" s="683">
        <f t="shared" si="40"/>
        <v>0</v>
      </c>
      <c r="YX35" s="683">
        <f t="shared" si="40"/>
        <v>0</v>
      </c>
      <c r="YY35" s="683">
        <f t="shared" si="40"/>
        <v>0</v>
      </c>
      <c r="YZ35" s="683">
        <f t="shared" si="40"/>
        <v>0</v>
      </c>
      <c r="ZA35" s="683">
        <f t="shared" si="40"/>
        <v>0</v>
      </c>
      <c r="ZB35" s="683">
        <f t="shared" si="40"/>
        <v>0</v>
      </c>
      <c r="ZC35" s="683">
        <f t="shared" si="40"/>
        <v>0</v>
      </c>
      <c r="ZD35" s="683">
        <f t="shared" si="40"/>
        <v>0</v>
      </c>
      <c r="ZE35" s="683">
        <f t="shared" si="40"/>
        <v>0</v>
      </c>
      <c r="ZF35" s="683">
        <f t="shared" si="40"/>
        <v>0</v>
      </c>
      <c r="ZG35" s="683">
        <f t="shared" si="40"/>
        <v>0</v>
      </c>
      <c r="ZH35" s="683">
        <f t="shared" si="40"/>
        <v>0</v>
      </c>
      <c r="ZI35" s="683">
        <f t="shared" ref="ZI35:ABT35" si="41">COUNTIFS($Q23:$AD32,"&lt;="&amp;ZI$20,$AE23:$AR32,"&gt;"&amp;ZI$20,$C23:$P32,"0歳児（ほふくできない）")+COUNTIFS($Q23:$AD32,"&lt;="&amp;ZI$20,$AE23:$AR32,"&gt;"&amp;ZI$20,$C23:$P32,"0歳児（ほふくできる）")</f>
        <v>0</v>
      </c>
      <c r="ZJ35" s="683">
        <f t="shared" si="41"/>
        <v>0</v>
      </c>
      <c r="ZK35" s="683">
        <f t="shared" si="41"/>
        <v>0</v>
      </c>
      <c r="ZL35" s="683">
        <f t="shared" si="41"/>
        <v>0</v>
      </c>
      <c r="ZM35" s="683">
        <f t="shared" si="41"/>
        <v>0</v>
      </c>
      <c r="ZN35" s="683">
        <f t="shared" si="41"/>
        <v>0</v>
      </c>
      <c r="ZO35" s="683">
        <f t="shared" si="41"/>
        <v>0</v>
      </c>
      <c r="ZP35" s="683">
        <f t="shared" si="41"/>
        <v>0</v>
      </c>
      <c r="ZQ35" s="683">
        <f t="shared" si="41"/>
        <v>0</v>
      </c>
      <c r="ZR35" s="683">
        <f t="shared" si="41"/>
        <v>0</v>
      </c>
      <c r="ZS35" s="683">
        <f t="shared" si="41"/>
        <v>0</v>
      </c>
      <c r="ZT35" s="683">
        <f t="shared" si="41"/>
        <v>0</v>
      </c>
      <c r="ZU35" s="683">
        <f t="shared" si="41"/>
        <v>0</v>
      </c>
      <c r="ZV35" s="683">
        <f t="shared" si="41"/>
        <v>0</v>
      </c>
      <c r="ZW35" s="683">
        <f t="shared" si="41"/>
        <v>0</v>
      </c>
      <c r="ZX35" s="683">
        <f t="shared" si="41"/>
        <v>0</v>
      </c>
      <c r="ZY35" s="683">
        <f t="shared" si="41"/>
        <v>0</v>
      </c>
      <c r="ZZ35" s="683">
        <f t="shared" si="41"/>
        <v>0</v>
      </c>
      <c r="AAA35" s="683">
        <f t="shared" si="41"/>
        <v>0</v>
      </c>
      <c r="AAB35" s="683">
        <f t="shared" si="41"/>
        <v>0</v>
      </c>
      <c r="AAC35" s="683">
        <f t="shared" si="41"/>
        <v>0</v>
      </c>
      <c r="AAD35" s="683">
        <f t="shared" si="41"/>
        <v>0</v>
      </c>
      <c r="AAE35" s="683">
        <f t="shared" si="41"/>
        <v>0</v>
      </c>
      <c r="AAF35" s="683">
        <f t="shared" si="41"/>
        <v>0</v>
      </c>
      <c r="AAG35" s="683">
        <f t="shared" si="41"/>
        <v>0</v>
      </c>
      <c r="AAH35" s="683">
        <f t="shared" si="41"/>
        <v>0</v>
      </c>
      <c r="AAI35" s="683">
        <f t="shared" si="41"/>
        <v>0</v>
      </c>
      <c r="AAJ35" s="683">
        <f t="shared" si="41"/>
        <v>0</v>
      </c>
      <c r="AAK35" s="683">
        <f t="shared" si="41"/>
        <v>0</v>
      </c>
      <c r="AAL35" s="683">
        <f t="shared" si="41"/>
        <v>0</v>
      </c>
      <c r="AAM35" s="683">
        <f t="shared" si="41"/>
        <v>0</v>
      </c>
      <c r="AAN35" s="683">
        <f t="shared" si="41"/>
        <v>0</v>
      </c>
      <c r="AAO35" s="683">
        <f t="shared" si="41"/>
        <v>0</v>
      </c>
      <c r="AAP35" s="683">
        <f t="shared" si="41"/>
        <v>0</v>
      </c>
      <c r="AAQ35" s="683">
        <f t="shared" si="41"/>
        <v>0</v>
      </c>
      <c r="AAR35" s="683">
        <f t="shared" si="41"/>
        <v>0</v>
      </c>
      <c r="AAS35" s="683">
        <f t="shared" si="41"/>
        <v>0</v>
      </c>
      <c r="AAT35" s="683">
        <f t="shared" si="41"/>
        <v>0</v>
      </c>
      <c r="AAU35" s="683">
        <f t="shared" si="41"/>
        <v>0</v>
      </c>
      <c r="AAV35" s="683">
        <f t="shared" si="41"/>
        <v>0</v>
      </c>
      <c r="AAW35" s="683">
        <f t="shared" si="41"/>
        <v>0</v>
      </c>
      <c r="AAX35" s="683">
        <f t="shared" si="41"/>
        <v>0</v>
      </c>
      <c r="AAY35" s="683">
        <f t="shared" si="41"/>
        <v>0</v>
      </c>
      <c r="AAZ35" s="683">
        <f t="shared" si="41"/>
        <v>0</v>
      </c>
      <c r="ABA35" s="683">
        <f t="shared" si="41"/>
        <v>0</v>
      </c>
      <c r="ABB35" s="683">
        <f t="shared" si="41"/>
        <v>0</v>
      </c>
      <c r="ABC35" s="683">
        <f t="shared" si="41"/>
        <v>0</v>
      </c>
      <c r="ABD35" s="683">
        <f t="shared" si="41"/>
        <v>0</v>
      </c>
      <c r="ABE35" s="683">
        <f t="shared" si="41"/>
        <v>0</v>
      </c>
      <c r="ABF35" s="683">
        <f t="shared" si="41"/>
        <v>0</v>
      </c>
      <c r="ABG35" s="683">
        <f t="shared" si="41"/>
        <v>0</v>
      </c>
      <c r="ABH35" s="683">
        <f t="shared" si="41"/>
        <v>0</v>
      </c>
      <c r="ABI35" s="683">
        <f t="shared" si="41"/>
        <v>0</v>
      </c>
      <c r="ABJ35" s="683">
        <f t="shared" si="41"/>
        <v>0</v>
      </c>
      <c r="ABK35" s="683">
        <f t="shared" si="41"/>
        <v>0</v>
      </c>
      <c r="ABL35" s="683">
        <f t="shared" si="41"/>
        <v>0</v>
      </c>
      <c r="ABM35" s="683">
        <f t="shared" si="41"/>
        <v>0</v>
      </c>
      <c r="ABN35" s="683">
        <f t="shared" si="41"/>
        <v>0</v>
      </c>
      <c r="ABO35" s="683">
        <f t="shared" si="41"/>
        <v>0</v>
      </c>
      <c r="ABP35" s="683">
        <f t="shared" si="41"/>
        <v>0</v>
      </c>
      <c r="ABQ35" s="683">
        <f t="shared" si="41"/>
        <v>0</v>
      </c>
      <c r="ABR35" s="683">
        <f t="shared" si="41"/>
        <v>0</v>
      </c>
      <c r="ABS35" s="683">
        <f t="shared" si="41"/>
        <v>0</v>
      </c>
      <c r="ABT35" s="683">
        <f t="shared" si="41"/>
        <v>0</v>
      </c>
      <c r="ABU35" s="683">
        <f t="shared" ref="ABU35:AEF35" si="42">COUNTIFS($Q23:$AD32,"&lt;="&amp;ABU$20,$AE23:$AR32,"&gt;"&amp;ABU$20,$C23:$P32,"0歳児（ほふくできない）")+COUNTIFS($Q23:$AD32,"&lt;="&amp;ABU$20,$AE23:$AR32,"&gt;"&amp;ABU$20,$C23:$P32,"0歳児（ほふくできる）")</f>
        <v>0</v>
      </c>
      <c r="ABV35" s="683">
        <f t="shared" si="42"/>
        <v>0</v>
      </c>
      <c r="ABW35" s="683">
        <f t="shared" si="42"/>
        <v>0</v>
      </c>
      <c r="ABX35" s="683">
        <f t="shared" si="42"/>
        <v>0</v>
      </c>
      <c r="ABY35" s="683">
        <f t="shared" si="42"/>
        <v>0</v>
      </c>
      <c r="ABZ35" s="683">
        <f t="shared" si="42"/>
        <v>0</v>
      </c>
      <c r="ACA35" s="683">
        <f t="shared" si="42"/>
        <v>0</v>
      </c>
      <c r="ACB35" s="683">
        <f t="shared" si="42"/>
        <v>0</v>
      </c>
      <c r="ACC35" s="683">
        <f t="shared" si="42"/>
        <v>0</v>
      </c>
      <c r="ACD35" s="683">
        <f t="shared" si="42"/>
        <v>0</v>
      </c>
      <c r="ACE35" s="683">
        <f t="shared" si="42"/>
        <v>0</v>
      </c>
      <c r="ACF35" s="683">
        <f t="shared" si="42"/>
        <v>0</v>
      </c>
      <c r="ACG35" s="683">
        <f t="shared" si="42"/>
        <v>0</v>
      </c>
      <c r="ACH35" s="683">
        <f t="shared" si="42"/>
        <v>0</v>
      </c>
      <c r="ACI35" s="683">
        <f t="shared" si="42"/>
        <v>0</v>
      </c>
      <c r="ACJ35" s="683">
        <f t="shared" si="42"/>
        <v>0</v>
      </c>
      <c r="ACK35" s="683">
        <f t="shared" si="42"/>
        <v>0</v>
      </c>
      <c r="ACL35" s="683">
        <f t="shared" si="42"/>
        <v>0</v>
      </c>
      <c r="ACM35" s="683">
        <f t="shared" si="42"/>
        <v>0</v>
      </c>
      <c r="ACN35" s="683">
        <f t="shared" si="42"/>
        <v>0</v>
      </c>
      <c r="ACO35" s="683">
        <f t="shared" si="42"/>
        <v>0</v>
      </c>
      <c r="ACP35" s="683">
        <f t="shared" si="42"/>
        <v>0</v>
      </c>
      <c r="ACQ35" s="683">
        <f t="shared" si="42"/>
        <v>0</v>
      </c>
      <c r="ACR35" s="683">
        <f t="shared" si="42"/>
        <v>0</v>
      </c>
      <c r="ACS35" s="683">
        <f t="shared" si="42"/>
        <v>0</v>
      </c>
      <c r="ACT35" s="683">
        <f t="shared" si="42"/>
        <v>0</v>
      </c>
      <c r="ACU35" s="683">
        <f t="shared" si="42"/>
        <v>0</v>
      </c>
      <c r="ACV35" s="683">
        <f t="shared" si="42"/>
        <v>0</v>
      </c>
      <c r="ACW35" s="683">
        <f t="shared" si="42"/>
        <v>0</v>
      </c>
      <c r="ACX35" s="683">
        <f t="shared" si="42"/>
        <v>0</v>
      </c>
      <c r="ACY35" s="683">
        <f t="shared" si="42"/>
        <v>0</v>
      </c>
      <c r="ACZ35" s="683">
        <f t="shared" si="42"/>
        <v>0</v>
      </c>
      <c r="ADA35" s="683">
        <f t="shared" si="42"/>
        <v>0</v>
      </c>
      <c r="ADB35" s="683">
        <f t="shared" si="42"/>
        <v>0</v>
      </c>
      <c r="ADC35" s="683">
        <f t="shared" si="42"/>
        <v>0</v>
      </c>
      <c r="ADD35" s="683">
        <f t="shared" si="42"/>
        <v>0</v>
      </c>
      <c r="ADE35" s="683">
        <f t="shared" si="42"/>
        <v>0</v>
      </c>
      <c r="ADF35" s="683">
        <f t="shared" si="42"/>
        <v>0</v>
      </c>
      <c r="ADG35" s="683">
        <f t="shared" si="42"/>
        <v>0</v>
      </c>
      <c r="ADH35" s="683">
        <f t="shared" si="42"/>
        <v>0</v>
      </c>
      <c r="ADI35" s="683">
        <f t="shared" si="42"/>
        <v>0</v>
      </c>
      <c r="ADJ35" s="683">
        <f t="shared" si="42"/>
        <v>0</v>
      </c>
      <c r="ADK35" s="683">
        <f t="shared" si="42"/>
        <v>0</v>
      </c>
      <c r="ADL35" s="683">
        <f t="shared" si="42"/>
        <v>0</v>
      </c>
      <c r="ADM35" s="683">
        <f t="shared" si="42"/>
        <v>0</v>
      </c>
      <c r="ADN35" s="683">
        <f t="shared" si="42"/>
        <v>0</v>
      </c>
      <c r="ADO35" s="683">
        <f t="shared" si="42"/>
        <v>0</v>
      </c>
      <c r="ADP35" s="683">
        <f t="shared" si="42"/>
        <v>0</v>
      </c>
      <c r="ADQ35" s="683">
        <f t="shared" si="42"/>
        <v>0</v>
      </c>
      <c r="ADR35" s="683">
        <f t="shared" si="42"/>
        <v>0</v>
      </c>
      <c r="ADS35" s="683">
        <f t="shared" si="42"/>
        <v>0</v>
      </c>
      <c r="ADT35" s="683">
        <f t="shared" si="42"/>
        <v>0</v>
      </c>
      <c r="ADU35" s="683">
        <f t="shared" si="42"/>
        <v>0</v>
      </c>
      <c r="ADV35" s="683">
        <f t="shared" si="42"/>
        <v>0</v>
      </c>
      <c r="ADW35" s="683">
        <f t="shared" si="42"/>
        <v>0</v>
      </c>
      <c r="ADX35" s="683">
        <f t="shared" si="42"/>
        <v>0</v>
      </c>
      <c r="ADY35" s="683">
        <f t="shared" si="42"/>
        <v>0</v>
      </c>
      <c r="ADZ35" s="683">
        <f t="shared" si="42"/>
        <v>0</v>
      </c>
      <c r="AEA35" s="683">
        <f t="shared" si="42"/>
        <v>0</v>
      </c>
      <c r="AEB35" s="683">
        <f t="shared" si="42"/>
        <v>0</v>
      </c>
      <c r="AEC35" s="683">
        <f t="shared" si="42"/>
        <v>0</v>
      </c>
      <c r="AED35" s="683">
        <f t="shared" si="42"/>
        <v>0</v>
      </c>
      <c r="AEE35" s="683">
        <f t="shared" si="42"/>
        <v>0</v>
      </c>
      <c r="AEF35" s="683">
        <f t="shared" si="42"/>
        <v>0</v>
      </c>
      <c r="AEG35" s="683">
        <f t="shared" ref="AEG35:AGR35" si="43">COUNTIFS($Q23:$AD32,"&lt;="&amp;AEG$20,$AE23:$AR32,"&gt;"&amp;AEG$20,$C23:$P32,"0歳児（ほふくできない）")+COUNTIFS($Q23:$AD32,"&lt;="&amp;AEG$20,$AE23:$AR32,"&gt;"&amp;AEG$20,$C23:$P32,"0歳児（ほふくできる）")</f>
        <v>0</v>
      </c>
      <c r="AEH35" s="683">
        <f t="shared" si="43"/>
        <v>0</v>
      </c>
      <c r="AEI35" s="683">
        <f t="shared" si="43"/>
        <v>0</v>
      </c>
      <c r="AEJ35" s="683">
        <f t="shared" si="43"/>
        <v>0</v>
      </c>
      <c r="AEK35" s="683">
        <f t="shared" si="43"/>
        <v>0</v>
      </c>
      <c r="AEL35" s="683">
        <f t="shared" si="43"/>
        <v>0</v>
      </c>
      <c r="AEM35" s="683">
        <f t="shared" si="43"/>
        <v>0</v>
      </c>
      <c r="AEN35" s="683">
        <f t="shared" si="43"/>
        <v>0</v>
      </c>
      <c r="AEO35" s="683">
        <f t="shared" si="43"/>
        <v>0</v>
      </c>
      <c r="AEP35" s="683">
        <f t="shared" si="43"/>
        <v>0</v>
      </c>
      <c r="AEQ35" s="683">
        <f t="shared" si="43"/>
        <v>0</v>
      </c>
      <c r="AER35" s="683">
        <f t="shared" si="43"/>
        <v>0</v>
      </c>
      <c r="AES35" s="683">
        <f t="shared" si="43"/>
        <v>0</v>
      </c>
      <c r="AET35" s="683">
        <f t="shared" si="43"/>
        <v>0</v>
      </c>
      <c r="AEU35" s="683">
        <f t="shared" si="43"/>
        <v>0</v>
      </c>
      <c r="AEV35" s="683">
        <f t="shared" si="43"/>
        <v>0</v>
      </c>
      <c r="AEW35" s="683">
        <f t="shared" si="43"/>
        <v>0</v>
      </c>
      <c r="AEX35" s="683">
        <f t="shared" si="43"/>
        <v>0</v>
      </c>
      <c r="AEY35" s="683">
        <f t="shared" si="43"/>
        <v>0</v>
      </c>
      <c r="AEZ35" s="683">
        <f t="shared" si="43"/>
        <v>0</v>
      </c>
      <c r="AFA35" s="683">
        <f t="shared" si="43"/>
        <v>0</v>
      </c>
      <c r="AFB35" s="683">
        <f t="shared" si="43"/>
        <v>0</v>
      </c>
      <c r="AFC35" s="683">
        <f t="shared" si="43"/>
        <v>0</v>
      </c>
      <c r="AFD35" s="683">
        <f t="shared" si="43"/>
        <v>0</v>
      </c>
      <c r="AFE35" s="683">
        <f t="shared" si="43"/>
        <v>0</v>
      </c>
      <c r="AFF35" s="683">
        <f t="shared" si="43"/>
        <v>0</v>
      </c>
      <c r="AFG35" s="683">
        <f t="shared" si="43"/>
        <v>0</v>
      </c>
      <c r="AFH35" s="683">
        <f t="shared" si="43"/>
        <v>0</v>
      </c>
      <c r="AFI35" s="683">
        <f t="shared" si="43"/>
        <v>0</v>
      </c>
      <c r="AFJ35" s="683">
        <f t="shared" si="43"/>
        <v>0</v>
      </c>
      <c r="AFK35" s="683">
        <f t="shared" si="43"/>
        <v>0</v>
      </c>
      <c r="AFL35" s="683">
        <f t="shared" si="43"/>
        <v>0</v>
      </c>
      <c r="AFM35" s="683">
        <f t="shared" si="43"/>
        <v>0</v>
      </c>
      <c r="AFN35" s="683">
        <f t="shared" si="43"/>
        <v>0</v>
      </c>
      <c r="AFO35" s="683">
        <f t="shared" si="43"/>
        <v>0</v>
      </c>
      <c r="AFP35" s="683">
        <f t="shared" si="43"/>
        <v>0</v>
      </c>
      <c r="AFQ35" s="683">
        <f t="shared" si="43"/>
        <v>0</v>
      </c>
      <c r="AFR35" s="683">
        <f t="shared" si="43"/>
        <v>0</v>
      </c>
      <c r="AFS35" s="683">
        <f t="shared" si="43"/>
        <v>0</v>
      </c>
      <c r="AFT35" s="683">
        <f t="shared" si="43"/>
        <v>0</v>
      </c>
      <c r="AFU35" s="683">
        <f t="shared" si="43"/>
        <v>0</v>
      </c>
      <c r="AFV35" s="683">
        <f t="shared" si="43"/>
        <v>0</v>
      </c>
      <c r="AFW35" s="683">
        <f t="shared" si="43"/>
        <v>0</v>
      </c>
      <c r="AFX35" s="683">
        <f t="shared" si="43"/>
        <v>0</v>
      </c>
      <c r="AFY35" s="683">
        <f t="shared" si="43"/>
        <v>0</v>
      </c>
      <c r="AFZ35" s="683">
        <f t="shared" si="43"/>
        <v>0</v>
      </c>
      <c r="AGA35" s="683">
        <f t="shared" si="43"/>
        <v>0</v>
      </c>
      <c r="AGB35" s="683">
        <f t="shared" si="43"/>
        <v>0</v>
      </c>
      <c r="AGC35" s="683">
        <f t="shared" si="43"/>
        <v>0</v>
      </c>
      <c r="AGD35" s="683">
        <f t="shared" si="43"/>
        <v>0</v>
      </c>
      <c r="AGE35" s="683">
        <f t="shared" si="43"/>
        <v>0</v>
      </c>
      <c r="AGF35" s="683">
        <f t="shared" si="43"/>
        <v>0</v>
      </c>
      <c r="AGG35" s="683">
        <f t="shared" si="43"/>
        <v>0</v>
      </c>
      <c r="AGH35" s="683">
        <f t="shared" si="43"/>
        <v>0</v>
      </c>
      <c r="AGI35" s="683">
        <f t="shared" si="43"/>
        <v>0</v>
      </c>
      <c r="AGJ35" s="683">
        <f t="shared" si="43"/>
        <v>0</v>
      </c>
      <c r="AGK35" s="683">
        <f t="shared" si="43"/>
        <v>0</v>
      </c>
      <c r="AGL35" s="683">
        <f t="shared" si="43"/>
        <v>0</v>
      </c>
      <c r="AGM35" s="683">
        <f t="shared" si="43"/>
        <v>0</v>
      </c>
      <c r="AGN35" s="683">
        <f t="shared" si="43"/>
        <v>0</v>
      </c>
      <c r="AGO35" s="683">
        <f t="shared" si="43"/>
        <v>0</v>
      </c>
      <c r="AGP35" s="683">
        <f t="shared" si="43"/>
        <v>0</v>
      </c>
      <c r="AGQ35" s="683">
        <f t="shared" si="43"/>
        <v>0</v>
      </c>
      <c r="AGR35" s="683">
        <f t="shared" si="43"/>
        <v>0</v>
      </c>
      <c r="AGS35" s="683">
        <f t="shared" ref="AGS35:AJD35" si="44">COUNTIFS($Q23:$AD32,"&lt;="&amp;AGS$20,$AE23:$AR32,"&gt;"&amp;AGS$20,$C23:$P32,"0歳児（ほふくできない）")+COUNTIFS($Q23:$AD32,"&lt;="&amp;AGS$20,$AE23:$AR32,"&gt;"&amp;AGS$20,$C23:$P32,"0歳児（ほふくできる）")</f>
        <v>0</v>
      </c>
      <c r="AGT35" s="683">
        <f t="shared" si="44"/>
        <v>0</v>
      </c>
      <c r="AGU35" s="683">
        <f t="shared" si="44"/>
        <v>0</v>
      </c>
      <c r="AGV35" s="683">
        <f t="shared" si="44"/>
        <v>0</v>
      </c>
      <c r="AGW35" s="683">
        <f t="shared" si="44"/>
        <v>0</v>
      </c>
      <c r="AGX35" s="683">
        <f t="shared" si="44"/>
        <v>0</v>
      </c>
      <c r="AGY35" s="683">
        <f t="shared" si="44"/>
        <v>0</v>
      </c>
      <c r="AGZ35" s="683">
        <f t="shared" si="44"/>
        <v>0</v>
      </c>
      <c r="AHA35" s="683">
        <f t="shared" si="44"/>
        <v>0</v>
      </c>
      <c r="AHB35" s="683">
        <f t="shared" si="44"/>
        <v>0</v>
      </c>
      <c r="AHC35" s="683">
        <f t="shared" si="44"/>
        <v>0</v>
      </c>
      <c r="AHD35" s="683">
        <f t="shared" si="44"/>
        <v>0</v>
      </c>
      <c r="AHE35" s="683">
        <f t="shared" si="44"/>
        <v>0</v>
      </c>
      <c r="AHF35" s="683">
        <f t="shared" si="44"/>
        <v>0</v>
      </c>
      <c r="AHG35" s="683">
        <f t="shared" si="44"/>
        <v>0</v>
      </c>
      <c r="AHH35" s="683">
        <f t="shared" si="44"/>
        <v>0</v>
      </c>
      <c r="AHI35" s="683">
        <f t="shared" si="44"/>
        <v>0</v>
      </c>
      <c r="AHJ35" s="683">
        <f t="shared" si="44"/>
        <v>0</v>
      </c>
      <c r="AHK35" s="683">
        <f t="shared" si="44"/>
        <v>0</v>
      </c>
      <c r="AHL35" s="683">
        <f t="shared" si="44"/>
        <v>0</v>
      </c>
      <c r="AHM35" s="683">
        <f t="shared" si="44"/>
        <v>0</v>
      </c>
      <c r="AHN35" s="683">
        <f t="shared" si="44"/>
        <v>0</v>
      </c>
      <c r="AHO35" s="683">
        <f t="shared" si="44"/>
        <v>0</v>
      </c>
      <c r="AHP35" s="683">
        <f t="shared" si="44"/>
        <v>0</v>
      </c>
      <c r="AHQ35" s="683">
        <f t="shared" si="44"/>
        <v>0</v>
      </c>
      <c r="AHR35" s="683">
        <f t="shared" si="44"/>
        <v>0</v>
      </c>
      <c r="AHS35" s="683">
        <f t="shared" si="44"/>
        <v>0</v>
      </c>
      <c r="AHT35" s="683">
        <f t="shared" si="44"/>
        <v>0</v>
      </c>
      <c r="AHU35" s="683">
        <f t="shared" si="44"/>
        <v>0</v>
      </c>
      <c r="AHV35" s="683">
        <f t="shared" si="44"/>
        <v>0</v>
      </c>
      <c r="AHW35" s="683">
        <f t="shared" si="44"/>
        <v>0</v>
      </c>
      <c r="AHX35" s="683">
        <f t="shared" si="44"/>
        <v>0</v>
      </c>
      <c r="AHY35" s="683">
        <f t="shared" si="44"/>
        <v>0</v>
      </c>
      <c r="AHZ35" s="683">
        <f t="shared" si="44"/>
        <v>0</v>
      </c>
      <c r="AIA35" s="683">
        <f t="shared" si="44"/>
        <v>0</v>
      </c>
      <c r="AIB35" s="683">
        <f t="shared" si="44"/>
        <v>0</v>
      </c>
      <c r="AIC35" s="683">
        <f t="shared" si="44"/>
        <v>0</v>
      </c>
      <c r="AID35" s="683">
        <f t="shared" si="44"/>
        <v>0</v>
      </c>
      <c r="AIE35" s="683">
        <f t="shared" si="44"/>
        <v>0</v>
      </c>
      <c r="AIF35" s="683">
        <f t="shared" si="44"/>
        <v>0</v>
      </c>
      <c r="AIG35" s="683">
        <f t="shared" si="44"/>
        <v>0</v>
      </c>
      <c r="AIH35" s="683">
        <f t="shared" si="44"/>
        <v>0</v>
      </c>
      <c r="AII35" s="683">
        <f t="shared" si="44"/>
        <v>0</v>
      </c>
      <c r="AIJ35" s="683">
        <f t="shared" si="44"/>
        <v>0</v>
      </c>
      <c r="AIK35" s="683">
        <f t="shared" si="44"/>
        <v>0</v>
      </c>
      <c r="AIL35" s="683">
        <f t="shared" si="44"/>
        <v>0</v>
      </c>
      <c r="AIM35" s="683">
        <f t="shared" si="44"/>
        <v>0</v>
      </c>
      <c r="AIN35" s="683">
        <f t="shared" si="44"/>
        <v>0</v>
      </c>
      <c r="AIO35" s="683">
        <f t="shared" si="44"/>
        <v>0</v>
      </c>
      <c r="AIP35" s="683">
        <f t="shared" si="44"/>
        <v>0</v>
      </c>
      <c r="AIQ35" s="683">
        <f t="shared" si="44"/>
        <v>0</v>
      </c>
      <c r="AIR35" s="683">
        <f t="shared" si="44"/>
        <v>0</v>
      </c>
      <c r="AIS35" s="683">
        <f t="shared" si="44"/>
        <v>0</v>
      </c>
      <c r="AIT35" s="683">
        <f t="shared" si="44"/>
        <v>0</v>
      </c>
      <c r="AIU35" s="683">
        <f t="shared" si="44"/>
        <v>0</v>
      </c>
      <c r="AIV35" s="683">
        <f t="shared" si="44"/>
        <v>0</v>
      </c>
      <c r="AIW35" s="683">
        <f t="shared" si="44"/>
        <v>0</v>
      </c>
      <c r="AIX35" s="683">
        <f t="shared" si="44"/>
        <v>0</v>
      </c>
      <c r="AIY35" s="683">
        <f t="shared" si="44"/>
        <v>0</v>
      </c>
      <c r="AIZ35" s="683">
        <f t="shared" si="44"/>
        <v>0</v>
      </c>
      <c r="AJA35" s="683">
        <f t="shared" si="44"/>
        <v>0</v>
      </c>
      <c r="AJB35" s="683">
        <f t="shared" si="44"/>
        <v>0</v>
      </c>
      <c r="AJC35" s="683">
        <f t="shared" si="44"/>
        <v>0</v>
      </c>
      <c r="AJD35" s="683">
        <f t="shared" si="44"/>
        <v>0</v>
      </c>
      <c r="AJE35" s="683">
        <f t="shared" ref="AJE35:ALP35" si="45">COUNTIFS($Q23:$AD32,"&lt;="&amp;AJE$20,$AE23:$AR32,"&gt;"&amp;AJE$20,$C23:$P32,"0歳児（ほふくできない）")+COUNTIFS($Q23:$AD32,"&lt;="&amp;AJE$20,$AE23:$AR32,"&gt;"&amp;AJE$20,$C23:$P32,"0歳児（ほふくできる）")</f>
        <v>0</v>
      </c>
      <c r="AJF35" s="683">
        <f t="shared" si="45"/>
        <v>0</v>
      </c>
      <c r="AJG35" s="683">
        <f t="shared" si="45"/>
        <v>0</v>
      </c>
      <c r="AJH35" s="683">
        <f t="shared" si="45"/>
        <v>0</v>
      </c>
      <c r="AJI35" s="683">
        <f t="shared" si="45"/>
        <v>0</v>
      </c>
      <c r="AJJ35" s="683">
        <f t="shared" si="45"/>
        <v>0</v>
      </c>
      <c r="AJK35" s="683">
        <f t="shared" si="45"/>
        <v>0</v>
      </c>
      <c r="AJL35" s="683">
        <f t="shared" si="45"/>
        <v>0</v>
      </c>
      <c r="AJM35" s="683">
        <f t="shared" si="45"/>
        <v>0</v>
      </c>
      <c r="AJN35" s="683">
        <f t="shared" si="45"/>
        <v>0</v>
      </c>
      <c r="AJO35" s="683">
        <f t="shared" si="45"/>
        <v>0</v>
      </c>
      <c r="AJP35" s="683">
        <f t="shared" si="45"/>
        <v>0</v>
      </c>
      <c r="AJQ35" s="683">
        <f t="shared" si="45"/>
        <v>0</v>
      </c>
      <c r="AJR35" s="683">
        <f t="shared" si="45"/>
        <v>0</v>
      </c>
      <c r="AJS35" s="683">
        <f t="shared" si="45"/>
        <v>0</v>
      </c>
      <c r="AJT35" s="683">
        <f t="shared" si="45"/>
        <v>0</v>
      </c>
      <c r="AJU35" s="683">
        <f t="shared" si="45"/>
        <v>0</v>
      </c>
      <c r="AJV35" s="683">
        <f t="shared" si="45"/>
        <v>0</v>
      </c>
      <c r="AJW35" s="683">
        <f t="shared" si="45"/>
        <v>0</v>
      </c>
      <c r="AJX35" s="683">
        <f t="shared" si="45"/>
        <v>0</v>
      </c>
      <c r="AJY35" s="683">
        <f t="shared" si="45"/>
        <v>0</v>
      </c>
      <c r="AJZ35" s="683">
        <f t="shared" si="45"/>
        <v>0</v>
      </c>
      <c r="AKA35" s="683">
        <f t="shared" si="45"/>
        <v>0</v>
      </c>
      <c r="AKB35" s="683">
        <f t="shared" si="45"/>
        <v>0</v>
      </c>
      <c r="AKC35" s="683">
        <f t="shared" si="45"/>
        <v>0</v>
      </c>
      <c r="AKD35" s="683">
        <f t="shared" si="45"/>
        <v>0</v>
      </c>
      <c r="AKE35" s="683">
        <f t="shared" si="45"/>
        <v>0</v>
      </c>
      <c r="AKF35" s="683">
        <f t="shared" si="45"/>
        <v>0</v>
      </c>
      <c r="AKG35" s="683">
        <f t="shared" si="45"/>
        <v>0</v>
      </c>
      <c r="AKH35" s="683">
        <f t="shared" si="45"/>
        <v>0</v>
      </c>
      <c r="AKI35" s="683">
        <f t="shared" si="45"/>
        <v>0</v>
      </c>
      <c r="AKJ35" s="683">
        <f t="shared" si="45"/>
        <v>0</v>
      </c>
      <c r="AKK35" s="683">
        <f t="shared" si="45"/>
        <v>0</v>
      </c>
      <c r="AKL35" s="683">
        <f t="shared" si="45"/>
        <v>0</v>
      </c>
      <c r="AKM35" s="683">
        <f t="shared" si="45"/>
        <v>0</v>
      </c>
      <c r="AKN35" s="683">
        <f t="shared" si="45"/>
        <v>0</v>
      </c>
      <c r="AKO35" s="683">
        <f t="shared" si="45"/>
        <v>0</v>
      </c>
      <c r="AKP35" s="683">
        <f t="shared" si="45"/>
        <v>0</v>
      </c>
      <c r="AKQ35" s="683">
        <f t="shared" si="45"/>
        <v>0</v>
      </c>
      <c r="AKR35" s="683">
        <f t="shared" si="45"/>
        <v>0</v>
      </c>
      <c r="AKS35" s="683">
        <f t="shared" si="45"/>
        <v>0</v>
      </c>
      <c r="AKT35" s="683">
        <f t="shared" si="45"/>
        <v>0</v>
      </c>
      <c r="AKU35" s="683">
        <f t="shared" si="45"/>
        <v>0</v>
      </c>
      <c r="AKV35" s="683">
        <f t="shared" si="45"/>
        <v>0</v>
      </c>
      <c r="AKW35" s="683">
        <f t="shared" si="45"/>
        <v>0</v>
      </c>
      <c r="AKX35" s="683">
        <f t="shared" si="45"/>
        <v>0</v>
      </c>
      <c r="AKY35" s="683">
        <f t="shared" si="45"/>
        <v>0</v>
      </c>
      <c r="AKZ35" s="683">
        <f t="shared" si="45"/>
        <v>0</v>
      </c>
      <c r="ALA35" s="683">
        <f t="shared" si="45"/>
        <v>0</v>
      </c>
      <c r="ALB35" s="683">
        <f t="shared" si="45"/>
        <v>0</v>
      </c>
      <c r="ALC35" s="683">
        <f t="shared" si="45"/>
        <v>0</v>
      </c>
      <c r="ALD35" s="683">
        <f t="shared" si="45"/>
        <v>0</v>
      </c>
      <c r="ALE35" s="683">
        <f t="shared" si="45"/>
        <v>0</v>
      </c>
      <c r="ALF35" s="683">
        <f t="shared" si="45"/>
        <v>0</v>
      </c>
      <c r="ALG35" s="683">
        <f t="shared" si="45"/>
        <v>0</v>
      </c>
      <c r="ALH35" s="683">
        <f t="shared" si="45"/>
        <v>0</v>
      </c>
      <c r="ALI35" s="683">
        <f t="shared" si="45"/>
        <v>0</v>
      </c>
      <c r="ALJ35" s="683">
        <f t="shared" si="45"/>
        <v>0</v>
      </c>
      <c r="ALK35" s="683">
        <f t="shared" si="45"/>
        <v>0</v>
      </c>
      <c r="ALL35" s="683">
        <f t="shared" si="45"/>
        <v>0</v>
      </c>
      <c r="ALM35" s="683">
        <f t="shared" si="45"/>
        <v>0</v>
      </c>
      <c r="ALN35" s="683">
        <f t="shared" si="45"/>
        <v>0</v>
      </c>
      <c r="ALO35" s="683">
        <f t="shared" si="45"/>
        <v>0</v>
      </c>
      <c r="ALP35" s="683">
        <f t="shared" si="45"/>
        <v>0</v>
      </c>
      <c r="ALQ35" s="683">
        <f t="shared" ref="ALQ35:AOB35" si="46">COUNTIFS($Q23:$AD32,"&lt;="&amp;ALQ$20,$AE23:$AR32,"&gt;"&amp;ALQ$20,$C23:$P32,"0歳児（ほふくできない）")+COUNTIFS($Q23:$AD32,"&lt;="&amp;ALQ$20,$AE23:$AR32,"&gt;"&amp;ALQ$20,$C23:$P32,"0歳児（ほふくできる）")</f>
        <v>0</v>
      </c>
      <c r="ALR35" s="683">
        <f t="shared" si="46"/>
        <v>0</v>
      </c>
      <c r="ALS35" s="683">
        <f t="shared" si="46"/>
        <v>0</v>
      </c>
      <c r="ALT35" s="683">
        <f t="shared" si="46"/>
        <v>0</v>
      </c>
      <c r="ALU35" s="683">
        <f t="shared" si="46"/>
        <v>0</v>
      </c>
      <c r="ALV35" s="683">
        <f t="shared" si="46"/>
        <v>0</v>
      </c>
      <c r="ALW35" s="683">
        <f t="shared" si="46"/>
        <v>0</v>
      </c>
      <c r="ALX35" s="683">
        <f t="shared" si="46"/>
        <v>0</v>
      </c>
      <c r="ALY35" s="683">
        <f t="shared" si="46"/>
        <v>0</v>
      </c>
      <c r="ALZ35" s="683">
        <f t="shared" si="46"/>
        <v>0</v>
      </c>
      <c r="AMA35" s="683">
        <f t="shared" si="46"/>
        <v>0</v>
      </c>
      <c r="AMB35" s="683">
        <f t="shared" si="46"/>
        <v>0</v>
      </c>
      <c r="AMC35" s="683">
        <f t="shared" si="46"/>
        <v>0</v>
      </c>
      <c r="AMD35" s="683">
        <f t="shared" si="46"/>
        <v>0</v>
      </c>
      <c r="AME35" s="683">
        <f t="shared" si="46"/>
        <v>0</v>
      </c>
      <c r="AMF35" s="683">
        <f t="shared" si="46"/>
        <v>0</v>
      </c>
      <c r="AMG35" s="683">
        <f t="shared" si="46"/>
        <v>0</v>
      </c>
      <c r="AMH35" s="683">
        <f t="shared" si="46"/>
        <v>0</v>
      </c>
      <c r="AMI35" s="683">
        <f t="shared" si="46"/>
        <v>0</v>
      </c>
      <c r="AMJ35" s="683">
        <f t="shared" si="46"/>
        <v>0</v>
      </c>
      <c r="AMK35" s="683">
        <f t="shared" si="46"/>
        <v>0</v>
      </c>
      <c r="AML35" s="683">
        <f t="shared" si="46"/>
        <v>0</v>
      </c>
      <c r="AMM35" s="683">
        <f t="shared" si="46"/>
        <v>0</v>
      </c>
      <c r="AMN35" s="683">
        <f t="shared" si="46"/>
        <v>0</v>
      </c>
      <c r="AMO35" s="683">
        <f t="shared" si="46"/>
        <v>0</v>
      </c>
      <c r="AMP35" s="683">
        <f t="shared" si="46"/>
        <v>0</v>
      </c>
      <c r="AMQ35" s="683">
        <f t="shared" si="46"/>
        <v>0</v>
      </c>
      <c r="AMR35" s="683">
        <f t="shared" si="46"/>
        <v>0</v>
      </c>
      <c r="AMS35" s="683">
        <f t="shared" si="46"/>
        <v>0</v>
      </c>
      <c r="AMT35" s="683">
        <f t="shared" si="46"/>
        <v>0</v>
      </c>
      <c r="AMU35" s="683">
        <f t="shared" si="46"/>
        <v>0</v>
      </c>
      <c r="AMV35" s="683">
        <f t="shared" si="46"/>
        <v>0</v>
      </c>
      <c r="AMW35" s="683">
        <f t="shared" si="46"/>
        <v>0</v>
      </c>
      <c r="AMX35" s="683">
        <f t="shared" si="46"/>
        <v>0</v>
      </c>
      <c r="AMY35" s="683">
        <f t="shared" si="46"/>
        <v>0</v>
      </c>
      <c r="AMZ35" s="683">
        <f t="shared" si="46"/>
        <v>0</v>
      </c>
      <c r="ANA35" s="683">
        <f t="shared" si="46"/>
        <v>0</v>
      </c>
      <c r="ANB35" s="683">
        <f t="shared" si="46"/>
        <v>0</v>
      </c>
      <c r="ANC35" s="683">
        <f t="shared" si="46"/>
        <v>0</v>
      </c>
      <c r="AND35" s="683">
        <f t="shared" si="46"/>
        <v>0</v>
      </c>
      <c r="ANE35" s="683">
        <f t="shared" si="46"/>
        <v>0</v>
      </c>
      <c r="ANF35" s="683">
        <f t="shared" si="46"/>
        <v>0</v>
      </c>
      <c r="ANG35" s="683">
        <f t="shared" si="46"/>
        <v>0</v>
      </c>
      <c r="ANH35" s="683">
        <f t="shared" si="46"/>
        <v>0</v>
      </c>
      <c r="ANI35" s="683">
        <f t="shared" si="46"/>
        <v>0</v>
      </c>
      <c r="ANJ35" s="683">
        <f t="shared" si="46"/>
        <v>0</v>
      </c>
      <c r="ANK35" s="683">
        <f t="shared" si="46"/>
        <v>0</v>
      </c>
      <c r="ANL35" s="683">
        <f t="shared" si="46"/>
        <v>0</v>
      </c>
      <c r="ANM35" s="683">
        <f t="shared" si="46"/>
        <v>0</v>
      </c>
      <c r="ANN35" s="683">
        <f t="shared" si="46"/>
        <v>0</v>
      </c>
      <c r="ANO35" s="683">
        <f t="shared" si="46"/>
        <v>0</v>
      </c>
      <c r="ANP35" s="683">
        <f t="shared" si="46"/>
        <v>0</v>
      </c>
      <c r="ANQ35" s="683">
        <f t="shared" si="46"/>
        <v>0</v>
      </c>
      <c r="ANR35" s="683">
        <f t="shared" si="46"/>
        <v>0</v>
      </c>
      <c r="ANS35" s="683">
        <f t="shared" si="46"/>
        <v>0</v>
      </c>
      <c r="ANT35" s="683">
        <f t="shared" si="46"/>
        <v>0</v>
      </c>
      <c r="ANU35" s="683">
        <f t="shared" si="46"/>
        <v>0</v>
      </c>
      <c r="ANV35" s="683">
        <f t="shared" si="46"/>
        <v>0</v>
      </c>
      <c r="ANW35" s="683">
        <f t="shared" si="46"/>
        <v>0</v>
      </c>
      <c r="ANX35" s="683">
        <f t="shared" si="46"/>
        <v>0</v>
      </c>
      <c r="ANY35" s="683">
        <f t="shared" si="46"/>
        <v>0</v>
      </c>
      <c r="ANZ35" s="683">
        <f t="shared" si="46"/>
        <v>0</v>
      </c>
      <c r="AOA35" s="683">
        <f t="shared" si="46"/>
        <v>0</v>
      </c>
      <c r="AOB35" s="683">
        <f t="shared" si="46"/>
        <v>0</v>
      </c>
      <c r="AOC35" s="683">
        <f t="shared" ref="AOC35:AOD35" si="47">COUNTIFS($Q23:$AD32,"&lt;="&amp;AOC$20,$AE23:$AR32,"&gt;"&amp;AOC$20,$C23:$P32,"0歳児（ほふくできない）")+COUNTIFS($Q23:$AD32,"&lt;="&amp;AOC$20,$AE23:$AR32,"&gt;"&amp;AOC$20,$C23:$P32,"0歳児（ほふくできる）")</f>
        <v>0</v>
      </c>
      <c r="AOD35" s="683">
        <f t="shared" si="47"/>
        <v>0</v>
      </c>
    </row>
    <row r="36" spans="1:1070" ht="20.399999999999999" hidden="1" customHeight="1">
      <c r="AS36" s="683"/>
      <c r="AT36" s="683"/>
      <c r="AU36" s="683"/>
      <c r="AV36" s="683"/>
      <c r="AW36" s="683"/>
      <c r="AX36" s="683"/>
      <c r="AY36" s="683"/>
      <c r="AZ36" s="683"/>
      <c r="BA36" s="683"/>
      <c r="BB36" s="683"/>
      <c r="BC36" s="683"/>
      <c r="BD36" s="683"/>
      <c r="BE36" s="683"/>
      <c r="BF36" s="683"/>
      <c r="BG36" s="683"/>
      <c r="BH36" s="683"/>
      <c r="BI36" s="683"/>
      <c r="BJ36" s="683"/>
      <c r="BK36" s="683"/>
      <c r="BL36" s="683"/>
      <c r="BM36" s="683"/>
      <c r="BN36" s="683"/>
      <c r="BO36" s="683"/>
      <c r="BP36" s="683"/>
      <c r="BQ36" s="683"/>
      <c r="BR36" s="683"/>
      <c r="BS36" s="683"/>
      <c r="BT36" s="683"/>
      <c r="BU36" s="683"/>
      <c r="BV36" s="683"/>
      <c r="BW36" s="683"/>
      <c r="BX36" s="683"/>
      <c r="BY36" s="683"/>
      <c r="BZ36" s="683"/>
      <c r="CA36" s="683"/>
      <c r="CB36" s="683"/>
      <c r="CC36" s="683"/>
      <c r="CD36" s="683"/>
      <c r="CE36" s="683"/>
      <c r="CF36" s="683"/>
      <c r="CG36" s="683"/>
      <c r="CH36" s="683"/>
      <c r="CI36" s="683"/>
      <c r="CJ36" s="683"/>
      <c r="CK36" s="683"/>
      <c r="CL36" s="2216"/>
      <c r="CM36" s="2216"/>
      <c r="CN36" s="2216"/>
      <c r="CO36" s="2216"/>
      <c r="CP36" s="2216"/>
      <c r="CQ36" s="2216"/>
      <c r="CR36" s="2216" t="s">
        <v>1108</v>
      </c>
      <c r="CS36" s="2216"/>
      <c r="CT36" s="2216"/>
      <c r="CU36" s="2216"/>
      <c r="CV36" s="2216"/>
      <c r="CW36" s="2216"/>
      <c r="CX36" s="2216"/>
      <c r="CY36" s="2216"/>
      <c r="CZ36" s="2216"/>
      <c r="DA36" s="2216"/>
      <c r="DB36" s="2216"/>
      <c r="DC36" s="2216"/>
      <c r="DD36" s="2216"/>
      <c r="DE36" s="683">
        <f t="shared" ref="DE36:FP36" si="48">ROUNDDOWN(DE35/3,1)</f>
        <v>0</v>
      </c>
      <c r="DF36" s="683">
        <f t="shared" si="48"/>
        <v>0</v>
      </c>
      <c r="DG36" s="683">
        <f t="shared" si="48"/>
        <v>0</v>
      </c>
      <c r="DH36" s="683">
        <f t="shared" si="48"/>
        <v>0</v>
      </c>
      <c r="DI36" s="683">
        <f t="shared" si="48"/>
        <v>0</v>
      </c>
      <c r="DJ36" s="683">
        <f t="shared" si="48"/>
        <v>0</v>
      </c>
      <c r="DK36" s="683">
        <f t="shared" si="48"/>
        <v>0</v>
      </c>
      <c r="DL36" s="683">
        <f t="shared" si="48"/>
        <v>0</v>
      </c>
      <c r="DM36" s="683">
        <f t="shared" si="48"/>
        <v>0</v>
      </c>
      <c r="DN36" s="683">
        <f t="shared" si="48"/>
        <v>0</v>
      </c>
      <c r="DO36" s="683">
        <f t="shared" si="48"/>
        <v>0</v>
      </c>
      <c r="DP36" s="683">
        <f t="shared" si="48"/>
        <v>0</v>
      </c>
      <c r="DQ36" s="683">
        <f t="shared" si="48"/>
        <v>0</v>
      </c>
      <c r="DR36" s="683">
        <f t="shared" si="48"/>
        <v>0</v>
      </c>
      <c r="DS36" s="683">
        <f t="shared" si="48"/>
        <v>0</v>
      </c>
      <c r="DT36" s="683">
        <f t="shared" si="48"/>
        <v>0</v>
      </c>
      <c r="DU36" s="683">
        <f t="shared" si="48"/>
        <v>0</v>
      </c>
      <c r="DV36" s="683">
        <f t="shared" si="48"/>
        <v>0</v>
      </c>
      <c r="DW36" s="683">
        <f t="shared" si="48"/>
        <v>0</v>
      </c>
      <c r="DX36" s="683">
        <f t="shared" si="48"/>
        <v>0</v>
      </c>
      <c r="DY36" s="683">
        <f t="shared" si="48"/>
        <v>0</v>
      </c>
      <c r="DZ36" s="683">
        <f t="shared" si="48"/>
        <v>0</v>
      </c>
      <c r="EA36" s="683">
        <f t="shared" si="48"/>
        <v>0</v>
      </c>
      <c r="EB36" s="683">
        <f t="shared" si="48"/>
        <v>0</v>
      </c>
      <c r="EC36" s="683">
        <f t="shared" si="48"/>
        <v>0</v>
      </c>
      <c r="ED36" s="683">
        <f t="shared" si="48"/>
        <v>0</v>
      </c>
      <c r="EE36" s="683">
        <f t="shared" si="48"/>
        <v>0</v>
      </c>
      <c r="EF36" s="683">
        <f t="shared" si="48"/>
        <v>0</v>
      </c>
      <c r="EG36" s="683">
        <f t="shared" si="48"/>
        <v>0</v>
      </c>
      <c r="EH36" s="683">
        <f t="shared" si="48"/>
        <v>0</v>
      </c>
      <c r="EI36" s="683">
        <f t="shared" si="48"/>
        <v>0</v>
      </c>
      <c r="EJ36" s="683">
        <f t="shared" si="48"/>
        <v>0</v>
      </c>
      <c r="EK36" s="683">
        <f t="shared" si="48"/>
        <v>0</v>
      </c>
      <c r="EL36" s="683">
        <f t="shared" si="48"/>
        <v>0</v>
      </c>
      <c r="EM36" s="683">
        <f t="shared" si="48"/>
        <v>0</v>
      </c>
      <c r="EN36" s="683">
        <f t="shared" si="48"/>
        <v>0</v>
      </c>
      <c r="EO36" s="683">
        <f t="shared" si="48"/>
        <v>0</v>
      </c>
      <c r="EP36" s="683">
        <f t="shared" si="48"/>
        <v>0</v>
      </c>
      <c r="EQ36" s="683">
        <f t="shared" si="48"/>
        <v>0</v>
      </c>
      <c r="ER36" s="683">
        <f t="shared" si="48"/>
        <v>0</v>
      </c>
      <c r="ES36" s="683">
        <f t="shared" si="48"/>
        <v>0</v>
      </c>
      <c r="ET36" s="683">
        <f t="shared" si="48"/>
        <v>0</v>
      </c>
      <c r="EU36" s="683">
        <f t="shared" si="48"/>
        <v>0</v>
      </c>
      <c r="EV36" s="683">
        <f t="shared" si="48"/>
        <v>0</v>
      </c>
      <c r="EW36" s="683">
        <f t="shared" si="48"/>
        <v>0</v>
      </c>
      <c r="EX36" s="683">
        <f t="shared" si="48"/>
        <v>0</v>
      </c>
      <c r="EY36" s="683">
        <f t="shared" si="48"/>
        <v>0</v>
      </c>
      <c r="EZ36" s="683">
        <f t="shared" si="48"/>
        <v>0</v>
      </c>
      <c r="FA36" s="683">
        <f t="shared" si="48"/>
        <v>0</v>
      </c>
      <c r="FB36" s="683">
        <f t="shared" si="48"/>
        <v>0</v>
      </c>
      <c r="FC36" s="683">
        <f t="shared" si="48"/>
        <v>0</v>
      </c>
      <c r="FD36" s="683">
        <f t="shared" si="48"/>
        <v>0</v>
      </c>
      <c r="FE36" s="683">
        <f t="shared" si="48"/>
        <v>0</v>
      </c>
      <c r="FF36" s="683">
        <f t="shared" si="48"/>
        <v>0</v>
      </c>
      <c r="FG36" s="683">
        <f t="shared" si="48"/>
        <v>0</v>
      </c>
      <c r="FH36" s="683">
        <f t="shared" si="48"/>
        <v>0</v>
      </c>
      <c r="FI36" s="683">
        <f t="shared" si="48"/>
        <v>0</v>
      </c>
      <c r="FJ36" s="683">
        <f t="shared" si="48"/>
        <v>0</v>
      </c>
      <c r="FK36" s="683">
        <f t="shared" si="48"/>
        <v>0</v>
      </c>
      <c r="FL36" s="683">
        <f t="shared" si="48"/>
        <v>0</v>
      </c>
      <c r="FM36" s="683">
        <f t="shared" si="48"/>
        <v>0</v>
      </c>
      <c r="FN36" s="683">
        <f t="shared" si="48"/>
        <v>0</v>
      </c>
      <c r="FO36" s="683">
        <f t="shared" si="48"/>
        <v>0</v>
      </c>
      <c r="FP36" s="683">
        <f t="shared" si="48"/>
        <v>0</v>
      </c>
      <c r="FQ36" s="683">
        <f t="shared" ref="FQ36:IB36" si="49">ROUNDDOWN(FQ35/3,1)</f>
        <v>0</v>
      </c>
      <c r="FR36" s="683">
        <f t="shared" si="49"/>
        <v>0</v>
      </c>
      <c r="FS36" s="683">
        <f t="shared" si="49"/>
        <v>0</v>
      </c>
      <c r="FT36" s="683">
        <f t="shared" si="49"/>
        <v>0</v>
      </c>
      <c r="FU36" s="683">
        <f t="shared" si="49"/>
        <v>0</v>
      </c>
      <c r="FV36" s="683">
        <f t="shared" si="49"/>
        <v>0</v>
      </c>
      <c r="FW36" s="683">
        <f t="shared" si="49"/>
        <v>0</v>
      </c>
      <c r="FX36" s="683">
        <f t="shared" si="49"/>
        <v>0</v>
      </c>
      <c r="FY36" s="683">
        <f t="shared" si="49"/>
        <v>0</v>
      </c>
      <c r="FZ36" s="683">
        <f t="shared" si="49"/>
        <v>0</v>
      </c>
      <c r="GA36" s="683">
        <f t="shared" si="49"/>
        <v>0</v>
      </c>
      <c r="GB36" s="683">
        <f t="shared" si="49"/>
        <v>0</v>
      </c>
      <c r="GC36" s="683">
        <f t="shared" si="49"/>
        <v>0</v>
      </c>
      <c r="GD36" s="683">
        <f t="shared" si="49"/>
        <v>0</v>
      </c>
      <c r="GE36" s="683">
        <f t="shared" si="49"/>
        <v>0</v>
      </c>
      <c r="GF36" s="683">
        <f t="shared" si="49"/>
        <v>0</v>
      </c>
      <c r="GG36" s="683">
        <f t="shared" si="49"/>
        <v>0</v>
      </c>
      <c r="GH36" s="683">
        <f t="shared" si="49"/>
        <v>0</v>
      </c>
      <c r="GI36" s="683">
        <f t="shared" si="49"/>
        <v>0</v>
      </c>
      <c r="GJ36" s="683">
        <f t="shared" si="49"/>
        <v>0</v>
      </c>
      <c r="GK36" s="683">
        <f t="shared" si="49"/>
        <v>0</v>
      </c>
      <c r="GL36" s="683">
        <f t="shared" si="49"/>
        <v>0</v>
      </c>
      <c r="GM36" s="683">
        <f t="shared" si="49"/>
        <v>0</v>
      </c>
      <c r="GN36" s="683">
        <f t="shared" si="49"/>
        <v>0</v>
      </c>
      <c r="GO36" s="683">
        <f t="shared" si="49"/>
        <v>0</v>
      </c>
      <c r="GP36" s="683">
        <f t="shared" si="49"/>
        <v>0</v>
      </c>
      <c r="GQ36" s="683">
        <f t="shared" si="49"/>
        <v>0</v>
      </c>
      <c r="GR36" s="683">
        <f t="shared" si="49"/>
        <v>0</v>
      </c>
      <c r="GS36" s="683">
        <f t="shared" si="49"/>
        <v>0</v>
      </c>
      <c r="GT36" s="683">
        <f t="shared" si="49"/>
        <v>0</v>
      </c>
      <c r="GU36" s="683">
        <f t="shared" si="49"/>
        <v>0</v>
      </c>
      <c r="GV36" s="683">
        <f t="shared" si="49"/>
        <v>0</v>
      </c>
      <c r="GW36" s="683">
        <f t="shared" si="49"/>
        <v>0</v>
      </c>
      <c r="GX36" s="683">
        <f t="shared" si="49"/>
        <v>0</v>
      </c>
      <c r="GY36" s="683">
        <f t="shared" si="49"/>
        <v>0</v>
      </c>
      <c r="GZ36" s="683">
        <f t="shared" si="49"/>
        <v>0</v>
      </c>
      <c r="HA36" s="683">
        <f t="shared" si="49"/>
        <v>0</v>
      </c>
      <c r="HB36" s="683">
        <f t="shared" si="49"/>
        <v>0</v>
      </c>
      <c r="HC36" s="683">
        <f t="shared" si="49"/>
        <v>0</v>
      </c>
      <c r="HD36" s="683">
        <f t="shared" si="49"/>
        <v>0</v>
      </c>
      <c r="HE36" s="683">
        <f t="shared" si="49"/>
        <v>0</v>
      </c>
      <c r="HF36" s="683">
        <f t="shared" si="49"/>
        <v>0</v>
      </c>
      <c r="HG36" s="683">
        <f t="shared" si="49"/>
        <v>0</v>
      </c>
      <c r="HH36" s="683">
        <f t="shared" si="49"/>
        <v>0</v>
      </c>
      <c r="HI36" s="683">
        <f t="shared" si="49"/>
        <v>0</v>
      </c>
      <c r="HJ36" s="683">
        <f t="shared" si="49"/>
        <v>0</v>
      </c>
      <c r="HK36" s="683">
        <f t="shared" si="49"/>
        <v>0</v>
      </c>
      <c r="HL36" s="683">
        <f t="shared" si="49"/>
        <v>0</v>
      </c>
      <c r="HM36" s="683">
        <f t="shared" si="49"/>
        <v>0</v>
      </c>
      <c r="HN36" s="683">
        <f t="shared" si="49"/>
        <v>0</v>
      </c>
      <c r="HO36" s="683">
        <f t="shared" si="49"/>
        <v>0</v>
      </c>
      <c r="HP36" s="683">
        <f t="shared" si="49"/>
        <v>0</v>
      </c>
      <c r="HQ36" s="683">
        <f t="shared" si="49"/>
        <v>0</v>
      </c>
      <c r="HR36" s="683">
        <f t="shared" si="49"/>
        <v>0</v>
      </c>
      <c r="HS36" s="683">
        <f t="shared" si="49"/>
        <v>0</v>
      </c>
      <c r="HT36" s="683">
        <f t="shared" si="49"/>
        <v>0</v>
      </c>
      <c r="HU36" s="683">
        <f t="shared" si="49"/>
        <v>0</v>
      </c>
      <c r="HV36" s="683">
        <f t="shared" si="49"/>
        <v>0</v>
      </c>
      <c r="HW36" s="683">
        <f t="shared" si="49"/>
        <v>0</v>
      </c>
      <c r="HX36" s="683">
        <f t="shared" si="49"/>
        <v>0</v>
      </c>
      <c r="HY36" s="683">
        <f t="shared" si="49"/>
        <v>0</v>
      </c>
      <c r="HZ36" s="683">
        <f t="shared" si="49"/>
        <v>0</v>
      </c>
      <c r="IA36" s="683">
        <f t="shared" si="49"/>
        <v>0</v>
      </c>
      <c r="IB36" s="683">
        <f t="shared" si="49"/>
        <v>0</v>
      </c>
      <c r="IC36" s="683">
        <f t="shared" ref="IC36:KN36" si="50">ROUNDDOWN(IC35/3,1)</f>
        <v>0</v>
      </c>
      <c r="ID36" s="683">
        <f t="shared" si="50"/>
        <v>0</v>
      </c>
      <c r="IE36" s="683">
        <f t="shared" si="50"/>
        <v>0</v>
      </c>
      <c r="IF36" s="683">
        <f t="shared" si="50"/>
        <v>0</v>
      </c>
      <c r="IG36" s="683">
        <f t="shared" si="50"/>
        <v>0</v>
      </c>
      <c r="IH36" s="683">
        <f t="shared" si="50"/>
        <v>0</v>
      </c>
      <c r="II36" s="683">
        <f t="shared" si="50"/>
        <v>0</v>
      </c>
      <c r="IJ36" s="683">
        <f t="shared" si="50"/>
        <v>0</v>
      </c>
      <c r="IK36" s="683">
        <f t="shared" si="50"/>
        <v>0</v>
      </c>
      <c r="IL36" s="683">
        <f t="shared" si="50"/>
        <v>0</v>
      </c>
      <c r="IM36" s="683">
        <f t="shared" si="50"/>
        <v>0</v>
      </c>
      <c r="IN36" s="683">
        <f t="shared" si="50"/>
        <v>0</v>
      </c>
      <c r="IO36" s="683">
        <f t="shared" si="50"/>
        <v>0</v>
      </c>
      <c r="IP36" s="683">
        <f t="shared" si="50"/>
        <v>0</v>
      </c>
      <c r="IQ36" s="683">
        <f t="shared" si="50"/>
        <v>0</v>
      </c>
      <c r="IR36" s="683">
        <f t="shared" si="50"/>
        <v>0</v>
      </c>
      <c r="IS36" s="683">
        <f t="shared" si="50"/>
        <v>0</v>
      </c>
      <c r="IT36" s="683">
        <f t="shared" si="50"/>
        <v>0</v>
      </c>
      <c r="IU36" s="683">
        <f t="shared" si="50"/>
        <v>0</v>
      </c>
      <c r="IV36" s="683">
        <f t="shared" si="50"/>
        <v>0</v>
      </c>
      <c r="IW36" s="683">
        <f t="shared" si="50"/>
        <v>0</v>
      </c>
      <c r="IX36" s="683">
        <f t="shared" si="50"/>
        <v>0</v>
      </c>
      <c r="IY36" s="683">
        <f t="shared" si="50"/>
        <v>0</v>
      </c>
      <c r="IZ36" s="683">
        <f t="shared" si="50"/>
        <v>0</v>
      </c>
      <c r="JA36" s="683">
        <f t="shared" si="50"/>
        <v>0</v>
      </c>
      <c r="JB36" s="683">
        <f t="shared" si="50"/>
        <v>0</v>
      </c>
      <c r="JC36" s="683">
        <f t="shared" si="50"/>
        <v>0</v>
      </c>
      <c r="JD36" s="683">
        <f t="shared" si="50"/>
        <v>0</v>
      </c>
      <c r="JE36" s="683">
        <f t="shared" si="50"/>
        <v>0</v>
      </c>
      <c r="JF36" s="683">
        <f t="shared" si="50"/>
        <v>0</v>
      </c>
      <c r="JG36" s="683">
        <f t="shared" si="50"/>
        <v>0</v>
      </c>
      <c r="JH36" s="683">
        <f t="shared" si="50"/>
        <v>0</v>
      </c>
      <c r="JI36" s="683">
        <f t="shared" si="50"/>
        <v>0</v>
      </c>
      <c r="JJ36" s="683">
        <f t="shared" si="50"/>
        <v>0</v>
      </c>
      <c r="JK36" s="683">
        <f t="shared" si="50"/>
        <v>0</v>
      </c>
      <c r="JL36" s="683">
        <f t="shared" si="50"/>
        <v>0</v>
      </c>
      <c r="JM36" s="683">
        <f t="shared" si="50"/>
        <v>0</v>
      </c>
      <c r="JN36" s="683">
        <f t="shared" si="50"/>
        <v>0</v>
      </c>
      <c r="JO36" s="683">
        <f t="shared" si="50"/>
        <v>0</v>
      </c>
      <c r="JP36" s="683">
        <f t="shared" si="50"/>
        <v>0</v>
      </c>
      <c r="JQ36" s="683">
        <f t="shared" si="50"/>
        <v>0</v>
      </c>
      <c r="JR36" s="683">
        <f t="shared" si="50"/>
        <v>0</v>
      </c>
      <c r="JS36" s="683">
        <f t="shared" si="50"/>
        <v>0</v>
      </c>
      <c r="JT36" s="683">
        <f t="shared" si="50"/>
        <v>0</v>
      </c>
      <c r="JU36" s="683">
        <f t="shared" si="50"/>
        <v>0</v>
      </c>
      <c r="JV36" s="683">
        <f t="shared" si="50"/>
        <v>0</v>
      </c>
      <c r="JW36" s="683">
        <f t="shared" si="50"/>
        <v>0</v>
      </c>
      <c r="JX36" s="683">
        <f t="shared" si="50"/>
        <v>0</v>
      </c>
      <c r="JY36" s="683">
        <f t="shared" si="50"/>
        <v>0</v>
      </c>
      <c r="JZ36" s="683">
        <f t="shared" si="50"/>
        <v>0</v>
      </c>
      <c r="KA36" s="683">
        <f t="shared" si="50"/>
        <v>0</v>
      </c>
      <c r="KB36" s="683">
        <f t="shared" si="50"/>
        <v>0</v>
      </c>
      <c r="KC36" s="683">
        <f t="shared" si="50"/>
        <v>0</v>
      </c>
      <c r="KD36" s="683">
        <f t="shared" si="50"/>
        <v>0</v>
      </c>
      <c r="KE36" s="683">
        <f t="shared" si="50"/>
        <v>0</v>
      </c>
      <c r="KF36" s="683">
        <f t="shared" si="50"/>
        <v>0</v>
      </c>
      <c r="KG36" s="683">
        <f t="shared" si="50"/>
        <v>0</v>
      </c>
      <c r="KH36" s="683">
        <f t="shared" si="50"/>
        <v>0</v>
      </c>
      <c r="KI36" s="683">
        <f t="shared" si="50"/>
        <v>0</v>
      </c>
      <c r="KJ36" s="683">
        <f t="shared" si="50"/>
        <v>0</v>
      </c>
      <c r="KK36" s="683">
        <f t="shared" si="50"/>
        <v>0</v>
      </c>
      <c r="KL36" s="683">
        <f t="shared" si="50"/>
        <v>0</v>
      </c>
      <c r="KM36" s="683">
        <f t="shared" si="50"/>
        <v>0</v>
      </c>
      <c r="KN36" s="683">
        <f t="shared" si="50"/>
        <v>0</v>
      </c>
      <c r="KO36" s="683">
        <f t="shared" ref="KO36:MZ36" si="51">ROUNDDOWN(KO35/3,1)</f>
        <v>0</v>
      </c>
      <c r="KP36" s="683">
        <f t="shared" si="51"/>
        <v>0</v>
      </c>
      <c r="KQ36" s="683">
        <f t="shared" si="51"/>
        <v>0</v>
      </c>
      <c r="KR36" s="683">
        <f t="shared" si="51"/>
        <v>0</v>
      </c>
      <c r="KS36" s="683">
        <f t="shared" si="51"/>
        <v>0</v>
      </c>
      <c r="KT36" s="683">
        <f t="shared" si="51"/>
        <v>0</v>
      </c>
      <c r="KU36" s="683">
        <f t="shared" si="51"/>
        <v>0</v>
      </c>
      <c r="KV36" s="683">
        <f t="shared" si="51"/>
        <v>0</v>
      </c>
      <c r="KW36" s="683">
        <f t="shared" si="51"/>
        <v>0</v>
      </c>
      <c r="KX36" s="683">
        <f t="shared" si="51"/>
        <v>0</v>
      </c>
      <c r="KY36" s="683">
        <f t="shared" si="51"/>
        <v>0</v>
      </c>
      <c r="KZ36" s="683">
        <f t="shared" si="51"/>
        <v>0</v>
      </c>
      <c r="LA36" s="683">
        <f t="shared" si="51"/>
        <v>0</v>
      </c>
      <c r="LB36" s="683">
        <f t="shared" si="51"/>
        <v>0</v>
      </c>
      <c r="LC36" s="683">
        <f t="shared" si="51"/>
        <v>0</v>
      </c>
      <c r="LD36" s="683">
        <f t="shared" si="51"/>
        <v>0</v>
      </c>
      <c r="LE36" s="683">
        <f t="shared" si="51"/>
        <v>0</v>
      </c>
      <c r="LF36" s="683">
        <f t="shared" si="51"/>
        <v>0</v>
      </c>
      <c r="LG36" s="683">
        <f t="shared" si="51"/>
        <v>0</v>
      </c>
      <c r="LH36" s="683">
        <f t="shared" si="51"/>
        <v>0</v>
      </c>
      <c r="LI36" s="683">
        <f t="shared" si="51"/>
        <v>0</v>
      </c>
      <c r="LJ36" s="683">
        <f t="shared" si="51"/>
        <v>0</v>
      </c>
      <c r="LK36" s="683">
        <f t="shared" si="51"/>
        <v>0</v>
      </c>
      <c r="LL36" s="683">
        <f t="shared" si="51"/>
        <v>0</v>
      </c>
      <c r="LM36" s="683">
        <f t="shared" si="51"/>
        <v>0</v>
      </c>
      <c r="LN36" s="683">
        <f t="shared" si="51"/>
        <v>0</v>
      </c>
      <c r="LO36" s="683">
        <f t="shared" si="51"/>
        <v>0</v>
      </c>
      <c r="LP36" s="683">
        <f t="shared" si="51"/>
        <v>0</v>
      </c>
      <c r="LQ36" s="683">
        <f t="shared" si="51"/>
        <v>0</v>
      </c>
      <c r="LR36" s="683">
        <f t="shared" si="51"/>
        <v>0</v>
      </c>
      <c r="LS36" s="683">
        <f t="shared" si="51"/>
        <v>0</v>
      </c>
      <c r="LT36" s="683">
        <f t="shared" si="51"/>
        <v>0</v>
      </c>
      <c r="LU36" s="683">
        <f t="shared" si="51"/>
        <v>0</v>
      </c>
      <c r="LV36" s="683">
        <f t="shared" si="51"/>
        <v>0</v>
      </c>
      <c r="LW36" s="683">
        <f t="shared" si="51"/>
        <v>0</v>
      </c>
      <c r="LX36" s="683">
        <f t="shared" si="51"/>
        <v>0</v>
      </c>
      <c r="LY36" s="683">
        <f t="shared" si="51"/>
        <v>0</v>
      </c>
      <c r="LZ36" s="683">
        <f t="shared" si="51"/>
        <v>0</v>
      </c>
      <c r="MA36" s="683">
        <f t="shared" si="51"/>
        <v>0</v>
      </c>
      <c r="MB36" s="683">
        <f t="shared" si="51"/>
        <v>0</v>
      </c>
      <c r="MC36" s="683">
        <f t="shared" si="51"/>
        <v>0</v>
      </c>
      <c r="MD36" s="683">
        <f t="shared" si="51"/>
        <v>0</v>
      </c>
      <c r="ME36" s="683">
        <f t="shared" si="51"/>
        <v>0</v>
      </c>
      <c r="MF36" s="683">
        <f t="shared" si="51"/>
        <v>0</v>
      </c>
      <c r="MG36" s="683">
        <f t="shared" si="51"/>
        <v>0</v>
      </c>
      <c r="MH36" s="683">
        <f t="shared" si="51"/>
        <v>0</v>
      </c>
      <c r="MI36" s="683">
        <f t="shared" si="51"/>
        <v>0</v>
      </c>
      <c r="MJ36" s="683">
        <f t="shared" si="51"/>
        <v>0</v>
      </c>
      <c r="MK36" s="683">
        <f t="shared" si="51"/>
        <v>0</v>
      </c>
      <c r="ML36" s="683">
        <f t="shared" si="51"/>
        <v>0</v>
      </c>
      <c r="MM36" s="683">
        <f t="shared" si="51"/>
        <v>0</v>
      </c>
      <c r="MN36" s="683">
        <f t="shared" si="51"/>
        <v>0</v>
      </c>
      <c r="MO36" s="683">
        <f t="shared" si="51"/>
        <v>0</v>
      </c>
      <c r="MP36" s="683">
        <f t="shared" si="51"/>
        <v>0</v>
      </c>
      <c r="MQ36" s="683">
        <f t="shared" si="51"/>
        <v>0</v>
      </c>
      <c r="MR36" s="683">
        <f t="shared" si="51"/>
        <v>0</v>
      </c>
      <c r="MS36" s="683">
        <f t="shared" si="51"/>
        <v>0</v>
      </c>
      <c r="MT36" s="683">
        <f t="shared" si="51"/>
        <v>0</v>
      </c>
      <c r="MU36" s="683">
        <f t="shared" si="51"/>
        <v>0</v>
      </c>
      <c r="MV36" s="683">
        <f t="shared" si="51"/>
        <v>0</v>
      </c>
      <c r="MW36" s="683">
        <f t="shared" si="51"/>
        <v>0</v>
      </c>
      <c r="MX36" s="683">
        <f t="shared" si="51"/>
        <v>0</v>
      </c>
      <c r="MY36" s="683">
        <f t="shared" si="51"/>
        <v>0</v>
      </c>
      <c r="MZ36" s="683">
        <f t="shared" si="51"/>
        <v>0</v>
      </c>
      <c r="NA36" s="683">
        <f t="shared" ref="NA36:PL36" si="52">ROUNDDOWN(NA35/3,1)</f>
        <v>0</v>
      </c>
      <c r="NB36" s="683">
        <f t="shared" si="52"/>
        <v>0</v>
      </c>
      <c r="NC36" s="683">
        <f t="shared" si="52"/>
        <v>0</v>
      </c>
      <c r="ND36" s="683">
        <f t="shared" si="52"/>
        <v>0</v>
      </c>
      <c r="NE36" s="683">
        <f t="shared" si="52"/>
        <v>0</v>
      </c>
      <c r="NF36" s="683">
        <f t="shared" si="52"/>
        <v>0</v>
      </c>
      <c r="NG36" s="683">
        <f t="shared" si="52"/>
        <v>0</v>
      </c>
      <c r="NH36" s="683">
        <f t="shared" si="52"/>
        <v>0</v>
      </c>
      <c r="NI36" s="683">
        <f t="shared" si="52"/>
        <v>0</v>
      </c>
      <c r="NJ36" s="683">
        <f t="shared" si="52"/>
        <v>0</v>
      </c>
      <c r="NK36" s="683">
        <f t="shared" si="52"/>
        <v>0</v>
      </c>
      <c r="NL36" s="683">
        <f t="shared" si="52"/>
        <v>0</v>
      </c>
      <c r="NM36" s="683">
        <f t="shared" si="52"/>
        <v>0</v>
      </c>
      <c r="NN36" s="683">
        <f t="shared" si="52"/>
        <v>0</v>
      </c>
      <c r="NO36" s="683">
        <f t="shared" si="52"/>
        <v>0</v>
      </c>
      <c r="NP36" s="683">
        <f t="shared" si="52"/>
        <v>0</v>
      </c>
      <c r="NQ36" s="683">
        <f t="shared" si="52"/>
        <v>0</v>
      </c>
      <c r="NR36" s="683">
        <f t="shared" si="52"/>
        <v>0</v>
      </c>
      <c r="NS36" s="683">
        <f t="shared" si="52"/>
        <v>0</v>
      </c>
      <c r="NT36" s="683">
        <f t="shared" si="52"/>
        <v>0</v>
      </c>
      <c r="NU36" s="683">
        <f t="shared" si="52"/>
        <v>0</v>
      </c>
      <c r="NV36" s="683">
        <f t="shared" si="52"/>
        <v>0</v>
      </c>
      <c r="NW36" s="683">
        <f t="shared" si="52"/>
        <v>0</v>
      </c>
      <c r="NX36" s="683">
        <f t="shared" si="52"/>
        <v>0</v>
      </c>
      <c r="NY36" s="683">
        <f t="shared" si="52"/>
        <v>0</v>
      </c>
      <c r="NZ36" s="683">
        <f t="shared" si="52"/>
        <v>0</v>
      </c>
      <c r="OA36" s="683">
        <f t="shared" si="52"/>
        <v>0</v>
      </c>
      <c r="OB36" s="683">
        <f t="shared" si="52"/>
        <v>0</v>
      </c>
      <c r="OC36" s="683">
        <f t="shared" si="52"/>
        <v>0</v>
      </c>
      <c r="OD36" s="683">
        <f t="shared" si="52"/>
        <v>0</v>
      </c>
      <c r="OE36" s="683">
        <f t="shared" si="52"/>
        <v>0</v>
      </c>
      <c r="OF36" s="683">
        <f t="shared" si="52"/>
        <v>0</v>
      </c>
      <c r="OG36" s="683">
        <f t="shared" si="52"/>
        <v>0</v>
      </c>
      <c r="OH36" s="683">
        <f t="shared" si="52"/>
        <v>0</v>
      </c>
      <c r="OI36" s="683">
        <f t="shared" si="52"/>
        <v>0</v>
      </c>
      <c r="OJ36" s="683">
        <f t="shared" si="52"/>
        <v>0</v>
      </c>
      <c r="OK36" s="683">
        <f t="shared" si="52"/>
        <v>0</v>
      </c>
      <c r="OL36" s="683">
        <f t="shared" si="52"/>
        <v>0</v>
      </c>
      <c r="OM36" s="683">
        <f t="shared" si="52"/>
        <v>0</v>
      </c>
      <c r="ON36" s="683">
        <f t="shared" si="52"/>
        <v>0</v>
      </c>
      <c r="OO36" s="683">
        <f t="shared" si="52"/>
        <v>0</v>
      </c>
      <c r="OP36" s="683">
        <f t="shared" si="52"/>
        <v>0</v>
      </c>
      <c r="OQ36" s="683">
        <f t="shared" si="52"/>
        <v>0</v>
      </c>
      <c r="OR36" s="683">
        <f t="shared" si="52"/>
        <v>0</v>
      </c>
      <c r="OS36" s="683">
        <f t="shared" si="52"/>
        <v>0</v>
      </c>
      <c r="OT36" s="683">
        <f t="shared" si="52"/>
        <v>0</v>
      </c>
      <c r="OU36" s="683">
        <f t="shared" si="52"/>
        <v>0</v>
      </c>
      <c r="OV36" s="683">
        <f t="shared" si="52"/>
        <v>0</v>
      </c>
      <c r="OW36" s="683">
        <f t="shared" si="52"/>
        <v>0</v>
      </c>
      <c r="OX36" s="683">
        <f t="shared" si="52"/>
        <v>0</v>
      </c>
      <c r="OY36" s="683">
        <f t="shared" si="52"/>
        <v>0</v>
      </c>
      <c r="OZ36" s="683">
        <f t="shared" si="52"/>
        <v>0</v>
      </c>
      <c r="PA36" s="683">
        <f t="shared" si="52"/>
        <v>0</v>
      </c>
      <c r="PB36" s="683">
        <f t="shared" si="52"/>
        <v>0</v>
      </c>
      <c r="PC36" s="683">
        <f t="shared" si="52"/>
        <v>0</v>
      </c>
      <c r="PD36" s="683">
        <f t="shared" si="52"/>
        <v>0</v>
      </c>
      <c r="PE36" s="683">
        <f t="shared" si="52"/>
        <v>0</v>
      </c>
      <c r="PF36" s="683">
        <f t="shared" si="52"/>
        <v>0</v>
      </c>
      <c r="PG36" s="683">
        <f t="shared" si="52"/>
        <v>0</v>
      </c>
      <c r="PH36" s="683">
        <f t="shared" si="52"/>
        <v>0</v>
      </c>
      <c r="PI36" s="683">
        <f t="shared" si="52"/>
        <v>0</v>
      </c>
      <c r="PJ36" s="683">
        <f t="shared" si="52"/>
        <v>0</v>
      </c>
      <c r="PK36" s="683">
        <f t="shared" si="52"/>
        <v>0</v>
      </c>
      <c r="PL36" s="683">
        <f t="shared" si="52"/>
        <v>0</v>
      </c>
      <c r="PM36" s="683">
        <f t="shared" ref="PM36:RX36" si="53">ROUNDDOWN(PM35/3,1)</f>
        <v>0</v>
      </c>
      <c r="PN36" s="683">
        <f t="shared" si="53"/>
        <v>0</v>
      </c>
      <c r="PO36" s="683">
        <f t="shared" si="53"/>
        <v>0</v>
      </c>
      <c r="PP36" s="683">
        <f t="shared" si="53"/>
        <v>0</v>
      </c>
      <c r="PQ36" s="683">
        <f t="shared" si="53"/>
        <v>0</v>
      </c>
      <c r="PR36" s="683">
        <f t="shared" si="53"/>
        <v>0</v>
      </c>
      <c r="PS36" s="683">
        <f t="shared" si="53"/>
        <v>0</v>
      </c>
      <c r="PT36" s="683">
        <f t="shared" si="53"/>
        <v>0</v>
      </c>
      <c r="PU36" s="683">
        <f t="shared" si="53"/>
        <v>0</v>
      </c>
      <c r="PV36" s="683">
        <f t="shared" si="53"/>
        <v>0</v>
      </c>
      <c r="PW36" s="683">
        <f t="shared" si="53"/>
        <v>0</v>
      </c>
      <c r="PX36" s="683">
        <f t="shared" si="53"/>
        <v>0</v>
      </c>
      <c r="PY36" s="683">
        <f t="shared" si="53"/>
        <v>0</v>
      </c>
      <c r="PZ36" s="683">
        <f t="shared" si="53"/>
        <v>0</v>
      </c>
      <c r="QA36" s="683">
        <f t="shared" si="53"/>
        <v>0</v>
      </c>
      <c r="QB36" s="683">
        <f t="shared" si="53"/>
        <v>0</v>
      </c>
      <c r="QC36" s="683">
        <f t="shared" si="53"/>
        <v>0</v>
      </c>
      <c r="QD36" s="683">
        <f t="shared" si="53"/>
        <v>0</v>
      </c>
      <c r="QE36" s="683">
        <f t="shared" si="53"/>
        <v>0</v>
      </c>
      <c r="QF36" s="683">
        <f t="shared" si="53"/>
        <v>0</v>
      </c>
      <c r="QG36" s="683">
        <f t="shared" si="53"/>
        <v>0</v>
      </c>
      <c r="QH36" s="683">
        <f t="shared" si="53"/>
        <v>0</v>
      </c>
      <c r="QI36" s="683">
        <f t="shared" si="53"/>
        <v>0</v>
      </c>
      <c r="QJ36" s="683">
        <f t="shared" si="53"/>
        <v>0</v>
      </c>
      <c r="QK36" s="683">
        <f t="shared" si="53"/>
        <v>0</v>
      </c>
      <c r="QL36" s="683">
        <f t="shared" si="53"/>
        <v>0</v>
      </c>
      <c r="QM36" s="683">
        <f t="shared" si="53"/>
        <v>0</v>
      </c>
      <c r="QN36" s="683">
        <f t="shared" si="53"/>
        <v>0</v>
      </c>
      <c r="QO36" s="683">
        <f t="shared" si="53"/>
        <v>0</v>
      </c>
      <c r="QP36" s="683">
        <f t="shared" si="53"/>
        <v>0</v>
      </c>
      <c r="QQ36" s="683">
        <f t="shared" si="53"/>
        <v>0</v>
      </c>
      <c r="QR36" s="683">
        <f t="shared" si="53"/>
        <v>0</v>
      </c>
      <c r="QS36" s="683">
        <f t="shared" si="53"/>
        <v>0</v>
      </c>
      <c r="QT36" s="683">
        <f t="shared" si="53"/>
        <v>0</v>
      </c>
      <c r="QU36" s="683">
        <f t="shared" si="53"/>
        <v>0</v>
      </c>
      <c r="QV36" s="683">
        <f t="shared" si="53"/>
        <v>0</v>
      </c>
      <c r="QW36" s="683">
        <f t="shared" si="53"/>
        <v>0</v>
      </c>
      <c r="QX36" s="683">
        <f t="shared" si="53"/>
        <v>0</v>
      </c>
      <c r="QY36" s="683">
        <f t="shared" si="53"/>
        <v>0</v>
      </c>
      <c r="QZ36" s="683">
        <f t="shared" si="53"/>
        <v>0</v>
      </c>
      <c r="RA36" s="683">
        <f t="shared" si="53"/>
        <v>0</v>
      </c>
      <c r="RB36" s="683">
        <f t="shared" si="53"/>
        <v>0</v>
      </c>
      <c r="RC36" s="683">
        <f t="shared" si="53"/>
        <v>0</v>
      </c>
      <c r="RD36" s="683">
        <f t="shared" si="53"/>
        <v>0</v>
      </c>
      <c r="RE36" s="683">
        <f t="shared" si="53"/>
        <v>0</v>
      </c>
      <c r="RF36" s="683">
        <f t="shared" si="53"/>
        <v>0</v>
      </c>
      <c r="RG36" s="683">
        <f t="shared" si="53"/>
        <v>0</v>
      </c>
      <c r="RH36" s="683">
        <f t="shared" si="53"/>
        <v>0</v>
      </c>
      <c r="RI36" s="683">
        <f t="shared" si="53"/>
        <v>0</v>
      </c>
      <c r="RJ36" s="683">
        <f t="shared" si="53"/>
        <v>0</v>
      </c>
      <c r="RK36" s="683">
        <f t="shared" si="53"/>
        <v>0</v>
      </c>
      <c r="RL36" s="683">
        <f t="shared" si="53"/>
        <v>0</v>
      </c>
      <c r="RM36" s="683">
        <f t="shared" si="53"/>
        <v>0</v>
      </c>
      <c r="RN36" s="683">
        <f t="shared" si="53"/>
        <v>0</v>
      </c>
      <c r="RO36" s="683">
        <f t="shared" si="53"/>
        <v>0</v>
      </c>
      <c r="RP36" s="683">
        <f t="shared" si="53"/>
        <v>0</v>
      </c>
      <c r="RQ36" s="683">
        <f t="shared" si="53"/>
        <v>0</v>
      </c>
      <c r="RR36" s="683">
        <f t="shared" si="53"/>
        <v>0</v>
      </c>
      <c r="RS36" s="683">
        <f t="shared" si="53"/>
        <v>0</v>
      </c>
      <c r="RT36" s="683">
        <f t="shared" si="53"/>
        <v>0</v>
      </c>
      <c r="RU36" s="683">
        <f t="shared" si="53"/>
        <v>0</v>
      </c>
      <c r="RV36" s="683">
        <f t="shared" si="53"/>
        <v>0</v>
      </c>
      <c r="RW36" s="683">
        <f t="shared" si="53"/>
        <v>0</v>
      </c>
      <c r="RX36" s="683">
        <f t="shared" si="53"/>
        <v>0</v>
      </c>
      <c r="RY36" s="683">
        <f t="shared" ref="RY36:UJ36" si="54">ROUNDDOWN(RY35/3,1)</f>
        <v>0</v>
      </c>
      <c r="RZ36" s="683">
        <f t="shared" si="54"/>
        <v>0</v>
      </c>
      <c r="SA36" s="683">
        <f t="shared" si="54"/>
        <v>0</v>
      </c>
      <c r="SB36" s="683">
        <f t="shared" si="54"/>
        <v>0</v>
      </c>
      <c r="SC36" s="683">
        <f t="shared" si="54"/>
        <v>0</v>
      </c>
      <c r="SD36" s="683">
        <f t="shared" si="54"/>
        <v>0</v>
      </c>
      <c r="SE36" s="683">
        <f t="shared" si="54"/>
        <v>0</v>
      </c>
      <c r="SF36" s="683">
        <f t="shared" si="54"/>
        <v>0</v>
      </c>
      <c r="SG36" s="683">
        <f t="shared" si="54"/>
        <v>0</v>
      </c>
      <c r="SH36" s="683">
        <f t="shared" si="54"/>
        <v>0</v>
      </c>
      <c r="SI36" s="683">
        <f t="shared" si="54"/>
        <v>0</v>
      </c>
      <c r="SJ36" s="683">
        <f t="shared" si="54"/>
        <v>0</v>
      </c>
      <c r="SK36" s="683">
        <f t="shared" si="54"/>
        <v>0</v>
      </c>
      <c r="SL36" s="683">
        <f t="shared" si="54"/>
        <v>0</v>
      </c>
      <c r="SM36" s="683">
        <f t="shared" si="54"/>
        <v>0</v>
      </c>
      <c r="SN36" s="683">
        <f t="shared" si="54"/>
        <v>0</v>
      </c>
      <c r="SO36" s="683">
        <f t="shared" si="54"/>
        <v>0</v>
      </c>
      <c r="SP36" s="683">
        <f t="shared" si="54"/>
        <v>0</v>
      </c>
      <c r="SQ36" s="683">
        <f t="shared" si="54"/>
        <v>0</v>
      </c>
      <c r="SR36" s="683">
        <f t="shared" si="54"/>
        <v>0</v>
      </c>
      <c r="SS36" s="683">
        <f t="shared" si="54"/>
        <v>0</v>
      </c>
      <c r="ST36" s="683">
        <f t="shared" si="54"/>
        <v>0</v>
      </c>
      <c r="SU36" s="683">
        <f t="shared" si="54"/>
        <v>0</v>
      </c>
      <c r="SV36" s="683">
        <f t="shared" si="54"/>
        <v>0</v>
      </c>
      <c r="SW36" s="683">
        <f t="shared" si="54"/>
        <v>0</v>
      </c>
      <c r="SX36" s="683">
        <f t="shared" si="54"/>
        <v>0</v>
      </c>
      <c r="SY36" s="683">
        <f t="shared" si="54"/>
        <v>0</v>
      </c>
      <c r="SZ36" s="683">
        <f t="shared" si="54"/>
        <v>0</v>
      </c>
      <c r="TA36" s="683">
        <f t="shared" si="54"/>
        <v>0</v>
      </c>
      <c r="TB36" s="683">
        <f t="shared" si="54"/>
        <v>0</v>
      </c>
      <c r="TC36" s="683">
        <f t="shared" si="54"/>
        <v>0</v>
      </c>
      <c r="TD36" s="683">
        <f t="shared" si="54"/>
        <v>0</v>
      </c>
      <c r="TE36" s="683">
        <f t="shared" si="54"/>
        <v>0</v>
      </c>
      <c r="TF36" s="683">
        <f t="shared" si="54"/>
        <v>0</v>
      </c>
      <c r="TG36" s="683">
        <f t="shared" si="54"/>
        <v>0</v>
      </c>
      <c r="TH36" s="683">
        <f t="shared" si="54"/>
        <v>0</v>
      </c>
      <c r="TI36" s="683">
        <f t="shared" si="54"/>
        <v>0</v>
      </c>
      <c r="TJ36" s="683">
        <f t="shared" si="54"/>
        <v>0</v>
      </c>
      <c r="TK36" s="683">
        <f t="shared" si="54"/>
        <v>0</v>
      </c>
      <c r="TL36" s="683">
        <f t="shared" si="54"/>
        <v>0</v>
      </c>
      <c r="TM36" s="683">
        <f t="shared" si="54"/>
        <v>0</v>
      </c>
      <c r="TN36" s="683">
        <f t="shared" si="54"/>
        <v>0</v>
      </c>
      <c r="TO36" s="683">
        <f t="shared" si="54"/>
        <v>0</v>
      </c>
      <c r="TP36" s="683">
        <f t="shared" si="54"/>
        <v>0</v>
      </c>
      <c r="TQ36" s="683">
        <f t="shared" si="54"/>
        <v>0</v>
      </c>
      <c r="TR36" s="683">
        <f t="shared" si="54"/>
        <v>0</v>
      </c>
      <c r="TS36" s="683">
        <f t="shared" si="54"/>
        <v>0</v>
      </c>
      <c r="TT36" s="683">
        <f t="shared" si="54"/>
        <v>0</v>
      </c>
      <c r="TU36" s="683">
        <f t="shared" si="54"/>
        <v>0</v>
      </c>
      <c r="TV36" s="683">
        <f t="shared" si="54"/>
        <v>0</v>
      </c>
      <c r="TW36" s="683">
        <f t="shared" si="54"/>
        <v>0</v>
      </c>
      <c r="TX36" s="683">
        <f t="shared" si="54"/>
        <v>0</v>
      </c>
      <c r="TY36" s="683">
        <f t="shared" si="54"/>
        <v>0</v>
      </c>
      <c r="TZ36" s="683">
        <f t="shared" si="54"/>
        <v>0</v>
      </c>
      <c r="UA36" s="683">
        <f t="shared" si="54"/>
        <v>0</v>
      </c>
      <c r="UB36" s="683">
        <f t="shared" si="54"/>
        <v>0</v>
      </c>
      <c r="UC36" s="683">
        <f t="shared" si="54"/>
        <v>0</v>
      </c>
      <c r="UD36" s="683">
        <f t="shared" si="54"/>
        <v>0</v>
      </c>
      <c r="UE36" s="683">
        <f t="shared" si="54"/>
        <v>0</v>
      </c>
      <c r="UF36" s="683">
        <f t="shared" si="54"/>
        <v>0</v>
      </c>
      <c r="UG36" s="683">
        <f t="shared" si="54"/>
        <v>0</v>
      </c>
      <c r="UH36" s="683">
        <f t="shared" si="54"/>
        <v>0</v>
      </c>
      <c r="UI36" s="683">
        <f t="shared" si="54"/>
        <v>0</v>
      </c>
      <c r="UJ36" s="683">
        <f t="shared" si="54"/>
        <v>0</v>
      </c>
      <c r="UK36" s="683">
        <f t="shared" ref="UK36:WV36" si="55">ROUNDDOWN(UK35/3,1)</f>
        <v>0</v>
      </c>
      <c r="UL36" s="683">
        <f t="shared" si="55"/>
        <v>0</v>
      </c>
      <c r="UM36" s="683">
        <f t="shared" si="55"/>
        <v>0</v>
      </c>
      <c r="UN36" s="683">
        <f t="shared" si="55"/>
        <v>0</v>
      </c>
      <c r="UO36" s="683">
        <f t="shared" si="55"/>
        <v>0</v>
      </c>
      <c r="UP36" s="683">
        <f t="shared" si="55"/>
        <v>0</v>
      </c>
      <c r="UQ36" s="683">
        <f t="shared" si="55"/>
        <v>0</v>
      </c>
      <c r="UR36" s="683">
        <f t="shared" si="55"/>
        <v>0</v>
      </c>
      <c r="US36" s="683">
        <f t="shared" si="55"/>
        <v>0</v>
      </c>
      <c r="UT36" s="683">
        <f t="shared" si="55"/>
        <v>0</v>
      </c>
      <c r="UU36" s="683">
        <f t="shared" si="55"/>
        <v>0</v>
      </c>
      <c r="UV36" s="683">
        <f t="shared" si="55"/>
        <v>0</v>
      </c>
      <c r="UW36" s="683">
        <f t="shared" si="55"/>
        <v>0</v>
      </c>
      <c r="UX36" s="683">
        <f t="shared" si="55"/>
        <v>0</v>
      </c>
      <c r="UY36" s="683">
        <f t="shared" si="55"/>
        <v>0</v>
      </c>
      <c r="UZ36" s="683">
        <f t="shared" si="55"/>
        <v>0</v>
      </c>
      <c r="VA36" s="683">
        <f t="shared" si="55"/>
        <v>0</v>
      </c>
      <c r="VB36" s="683">
        <f t="shared" si="55"/>
        <v>0</v>
      </c>
      <c r="VC36" s="683">
        <f t="shared" si="55"/>
        <v>0</v>
      </c>
      <c r="VD36" s="683">
        <f t="shared" si="55"/>
        <v>0</v>
      </c>
      <c r="VE36" s="683">
        <f t="shared" si="55"/>
        <v>0</v>
      </c>
      <c r="VF36" s="683">
        <f t="shared" si="55"/>
        <v>0</v>
      </c>
      <c r="VG36" s="683">
        <f t="shared" si="55"/>
        <v>0</v>
      </c>
      <c r="VH36" s="683">
        <f t="shared" si="55"/>
        <v>0</v>
      </c>
      <c r="VI36" s="683">
        <f t="shared" si="55"/>
        <v>0</v>
      </c>
      <c r="VJ36" s="683">
        <f t="shared" si="55"/>
        <v>0</v>
      </c>
      <c r="VK36" s="683">
        <f t="shared" si="55"/>
        <v>0</v>
      </c>
      <c r="VL36" s="683">
        <f t="shared" si="55"/>
        <v>0</v>
      </c>
      <c r="VM36" s="683">
        <f t="shared" si="55"/>
        <v>0</v>
      </c>
      <c r="VN36" s="683">
        <f t="shared" si="55"/>
        <v>0</v>
      </c>
      <c r="VO36" s="683">
        <f t="shared" si="55"/>
        <v>0</v>
      </c>
      <c r="VP36" s="683">
        <f t="shared" si="55"/>
        <v>0</v>
      </c>
      <c r="VQ36" s="683">
        <f t="shared" si="55"/>
        <v>0</v>
      </c>
      <c r="VR36" s="683">
        <f t="shared" si="55"/>
        <v>0</v>
      </c>
      <c r="VS36" s="683">
        <f t="shared" si="55"/>
        <v>0</v>
      </c>
      <c r="VT36" s="683">
        <f t="shared" si="55"/>
        <v>0</v>
      </c>
      <c r="VU36" s="683">
        <f t="shared" si="55"/>
        <v>0</v>
      </c>
      <c r="VV36" s="683">
        <f t="shared" si="55"/>
        <v>0</v>
      </c>
      <c r="VW36" s="683">
        <f t="shared" si="55"/>
        <v>0</v>
      </c>
      <c r="VX36" s="683">
        <f t="shared" si="55"/>
        <v>0</v>
      </c>
      <c r="VY36" s="683">
        <f t="shared" si="55"/>
        <v>0</v>
      </c>
      <c r="VZ36" s="683">
        <f t="shared" si="55"/>
        <v>0</v>
      </c>
      <c r="WA36" s="683">
        <f t="shared" si="55"/>
        <v>0</v>
      </c>
      <c r="WB36" s="683">
        <f t="shared" si="55"/>
        <v>0</v>
      </c>
      <c r="WC36" s="683">
        <f t="shared" si="55"/>
        <v>0</v>
      </c>
      <c r="WD36" s="683">
        <f t="shared" si="55"/>
        <v>0</v>
      </c>
      <c r="WE36" s="683">
        <f t="shared" si="55"/>
        <v>0</v>
      </c>
      <c r="WF36" s="683">
        <f t="shared" si="55"/>
        <v>0</v>
      </c>
      <c r="WG36" s="683">
        <f t="shared" si="55"/>
        <v>0</v>
      </c>
      <c r="WH36" s="683">
        <f t="shared" si="55"/>
        <v>0</v>
      </c>
      <c r="WI36" s="683">
        <f t="shared" si="55"/>
        <v>0</v>
      </c>
      <c r="WJ36" s="683">
        <f t="shared" si="55"/>
        <v>0</v>
      </c>
      <c r="WK36" s="683">
        <f t="shared" si="55"/>
        <v>0</v>
      </c>
      <c r="WL36" s="683">
        <f t="shared" si="55"/>
        <v>0</v>
      </c>
      <c r="WM36" s="683">
        <f t="shared" si="55"/>
        <v>0</v>
      </c>
      <c r="WN36" s="683">
        <f t="shared" si="55"/>
        <v>0</v>
      </c>
      <c r="WO36" s="683">
        <f t="shared" si="55"/>
        <v>0</v>
      </c>
      <c r="WP36" s="683">
        <f t="shared" si="55"/>
        <v>0</v>
      </c>
      <c r="WQ36" s="683">
        <f t="shared" si="55"/>
        <v>0</v>
      </c>
      <c r="WR36" s="683">
        <f t="shared" si="55"/>
        <v>0</v>
      </c>
      <c r="WS36" s="683">
        <f t="shared" si="55"/>
        <v>0</v>
      </c>
      <c r="WT36" s="683">
        <f t="shared" si="55"/>
        <v>0</v>
      </c>
      <c r="WU36" s="683">
        <f t="shared" si="55"/>
        <v>0</v>
      </c>
      <c r="WV36" s="683">
        <f t="shared" si="55"/>
        <v>0</v>
      </c>
      <c r="WW36" s="683">
        <f t="shared" ref="WW36:ZH36" si="56">ROUNDDOWN(WW35/3,1)</f>
        <v>0</v>
      </c>
      <c r="WX36" s="683">
        <f t="shared" si="56"/>
        <v>0</v>
      </c>
      <c r="WY36" s="683">
        <f t="shared" si="56"/>
        <v>0</v>
      </c>
      <c r="WZ36" s="683">
        <f t="shared" si="56"/>
        <v>0</v>
      </c>
      <c r="XA36" s="683">
        <f t="shared" si="56"/>
        <v>0</v>
      </c>
      <c r="XB36" s="683">
        <f t="shared" si="56"/>
        <v>0</v>
      </c>
      <c r="XC36" s="683">
        <f t="shared" si="56"/>
        <v>0</v>
      </c>
      <c r="XD36" s="683">
        <f t="shared" si="56"/>
        <v>0</v>
      </c>
      <c r="XE36" s="683">
        <f t="shared" si="56"/>
        <v>0</v>
      </c>
      <c r="XF36" s="683">
        <f t="shared" si="56"/>
        <v>0</v>
      </c>
      <c r="XG36" s="683">
        <f t="shared" si="56"/>
        <v>0</v>
      </c>
      <c r="XH36" s="683">
        <f t="shared" si="56"/>
        <v>0</v>
      </c>
      <c r="XI36" s="683">
        <f t="shared" si="56"/>
        <v>0</v>
      </c>
      <c r="XJ36" s="683">
        <f t="shared" si="56"/>
        <v>0</v>
      </c>
      <c r="XK36" s="683">
        <f t="shared" si="56"/>
        <v>0</v>
      </c>
      <c r="XL36" s="683">
        <f t="shared" si="56"/>
        <v>0</v>
      </c>
      <c r="XM36" s="683">
        <f t="shared" si="56"/>
        <v>0</v>
      </c>
      <c r="XN36" s="683">
        <f t="shared" si="56"/>
        <v>0</v>
      </c>
      <c r="XO36" s="683">
        <f t="shared" si="56"/>
        <v>0</v>
      </c>
      <c r="XP36" s="683">
        <f t="shared" si="56"/>
        <v>0</v>
      </c>
      <c r="XQ36" s="683">
        <f t="shared" si="56"/>
        <v>0</v>
      </c>
      <c r="XR36" s="683">
        <f t="shared" si="56"/>
        <v>0</v>
      </c>
      <c r="XS36" s="683">
        <f t="shared" si="56"/>
        <v>0</v>
      </c>
      <c r="XT36" s="683">
        <f t="shared" si="56"/>
        <v>0</v>
      </c>
      <c r="XU36" s="683">
        <f t="shared" si="56"/>
        <v>0</v>
      </c>
      <c r="XV36" s="683">
        <f t="shared" si="56"/>
        <v>0</v>
      </c>
      <c r="XW36" s="683">
        <f t="shared" si="56"/>
        <v>0</v>
      </c>
      <c r="XX36" s="683">
        <f t="shared" si="56"/>
        <v>0</v>
      </c>
      <c r="XY36" s="683">
        <f t="shared" si="56"/>
        <v>0</v>
      </c>
      <c r="XZ36" s="683">
        <f t="shared" si="56"/>
        <v>0</v>
      </c>
      <c r="YA36" s="683">
        <f t="shared" si="56"/>
        <v>0</v>
      </c>
      <c r="YB36" s="683">
        <f t="shared" si="56"/>
        <v>0</v>
      </c>
      <c r="YC36" s="683">
        <f t="shared" si="56"/>
        <v>0</v>
      </c>
      <c r="YD36" s="683">
        <f t="shared" si="56"/>
        <v>0</v>
      </c>
      <c r="YE36" s="683">
        <f t="shared" si="56"/>
        <v>0</v>
      </c>
      <c r="YF36" s="683">
        <f t="shared" si="56"/>
        <v>0</v>
      </c>
      <c r="YG36" s="683">
        <f t="shared" si="56"/>
        <v>0</v>
      </c>
      <c r="YH36" s="683">
        <f t="shared" si="56"/>
        <v>0</v>
      </c>
      <c r="YI36" s="683">
        <f t="shared" si="56"/>
        <v>0</v>
      </c>
      <c r="YJ36" s="683">
        <f t="shared" si="56"/>
        <v>0</v>
      </c>
      <c r="YK36" s="683">
        <f t="shared" si="56"/>
        <v>0</v>
      </c>
      <c r="YL36" s="683">
        <f t="shared" si="56"/>
        <v>0</v>
      </c>
      <c r="YM36" s="683">
        <f t="shared" si="56"/>
        <v>0</v>
      </c>
      <c r="YN36" s="683">
        <f t="shared" si="56"/>
        <v>0</v>
      </c>
      <c r="YO36" s="683">
        <f t="shared" si="56"/>
        <v>0</v>
      </c>
      <c r="YP36" s="683">
        <f t="shared" si="56"/>
        <v>0</v>
      </c>
      <c r="YQ36" s="683">
        <f t="shared" si="56"/>
        <v>0</v>
      </c>
      <c r="YR36" s="683">
        <f t="shared" si="56"/>
        <v>0</v>
      </c>
      <c r="YS36" s="683">
        <f t="shared" si="56"/>
        <v>0</v>
      </c>
      <c r="YT36" s="683">
        <f t="shared" si="56"/>
        <v>0</v>
      </c>
      <c r="YU36" s="683">
        <f t="shared" si="56"/>
        <v>0</v>
      </c>
      <c r="YV36" s="683">
        <f t="shared" si="56"/>
        <v>0</v>
      </c>
      <c r="YW36" s="683">
        <f t="shared" si="56"/>
        <v>0</v>
      </c>
      <c r="YX36" s="683">
        <f t="shared" si="56"/>
        <v>0</v>
      </c>
      <c r="YY36" s="683">
        <f t="shared" si="56"/>
        <v>0</v>
      </c>
      <c r="YZ36" s="683">
        <f t="shared" si="56"/>
        <v>0</v>
      </c>
      <c r="ZA36" s="683">
        <f t="shared" si="56"/>
        <v>0</v>
      </c>
      <c r="ZB36" s="683">
        <f t="shared" si="56"/>
        <v>0</v>
      </c>
      <c r="ZC36" s="683">
        <f t="shared" si="56"/>
        <v>0</v>
      </c>
      <c r="ZD36" s="683">
        <f t="shared" si="56"/>
        <v>0</v>
      </c>
      <c r="ZE36" s="683">
        <f t="shared" si="56"/>
        <v>0</v>
      </c>
      <c r="ZF36" s="683">
        <f t="shared" si="56"/>
        <v>0</v>
      </c>
      <c r="ZG36" s="683">
        <f t="shared" si="56"/>
        <v>0</v>
      </c>
      <c r="ZH36" s="683">
        <f t="shared" si="56"/>
        <v>0</v>
      </c>
      <c r="ZI36" s="683">
        <f t="shared" ref="ZI36:ABT36" si="57">ROUNDDOWN(ZI35/3,1)</f>
        <v>0</v>
      </c>
      <c r="ZJ36" s="683">
        <f t="shared" si="57"/>
        <v>0</v>
      </c>
      <c r="ZK36" s="683">
        <f t="shared" si="57"/>
        <v>0</v>
      </c>
      <c r="ZL36" s="683">
        <f t="shared" si="57"/>
        <v>0</v>
      </c>
      <c r="ZM36" s="683">
        <f t="shared" si="57"/>
        <v>0</v>
      </c>
      <c r="ZN36" s="683">
        <f t="shared" si="57"/>
        <v>0</v>
      </c>
      <c r="ZO36" s="683">
        <f t="shared" si="57"/>
        <v>0</v>
      </c>
      <c r="ZP36" s="683">
        <f t="shared" si="57"/>
        <v>0</v>
      </c>
      <c r="ZQ36" s="683">
        <f t="shared" si="57"/>
        <v>0</v>
      </c>
      <c r="ZR36" s="683">
        <f t="shared" si="57"/>
        <v>0</v>
      </c>
      <c r="ZS36" s="683">
        <f t="shared" si="57"/>
        <v>0</v>
      </c>
      <c r="ZT36" s="683">
        <f t="shared" si="57"/>
        <v>0</v>
      </c>
      <c r="ZU36" s="683">
        <f t="shared" si="57"/>
        <v>0</v>
      </c>
      <c r="ZV36" s="683">
        <f t="shared" si="57"/>
        <v>0</v>
      </c>
      <c r="ZW36" s="683">
        <f t="shared" si="57"/>
        <v>0</v>
      </c>
      <c r="ZX36" s="683">
        <f t="shared" si="57"/>
        <v>0</v>
      </c>
      <c r="ZY36" s="683">
        <f t="shared" si="57"/>
        <v>0</v>
      </c>
      <c r="ZZ36" s="683">
        <f t="shared" si="57"/>
        <v>0</v>
      </c>
      <c r="AAA36" s="683">
        <f t="shared" si="57"/>
        <v>0</v>
      </c>
      <c r="AAB36" s="683">
        <f t="shared" si="57"/>
        <v>0</v>
      </c>
      <c r="AAC36" s="683">
        <f t="shared" si="57"/>
        <v>0</v>
      </c>
      <c r="AAD36" s="683">
        <f t="shared" si="57"/>
        <v>0</v>
      </c>
      <c r="AAE36" s="683">
        <f t="shared" si="57"/>
        <v>0</v>
      </c>
      <c r="AAF36" s="683">
        <f t="shared" si="57"/>
        <v>0</v>
      </c>
      <c r="AAG36" s="683">
        <f t="shared" si="57"/>
        <v>0</v>
      </c>
      <c r="AAH36" s="683">
        <f t="shared" si="57"/>
        <v>0</v>
      </c>
      <c r="AAI36" s="683">
        <f t="shared" si="57"/>
        <v>0</v>
      </c>
      <c r="AAJ36" s="683">
        <f t="shared" si="57"/>
        <v>0</v>
      </c>
      <c r="AAK36" s="683">
        <f t="shared" si="57"/>
        <v>0</v>
      </c>
      <c r="AAL36" s="683">
        <f t="shared" si="57"/>
        <v>0</v>
      </c>
      <c r="AAM36" s="683">
        <f t="shared" si="57"/>
        <v>0</v>
      </c>
      <c r="AAN36" s="683">
        <f t="shared" si="57"/>
        <v>0</v>
      </c>
      <c r="AAO36" s="683">
        <f t="shared" si="57"/>
        <v>0</v>
      </c>
      <c r="AAP36" s="683">
        <f t="shared" si="57"/>
        <v>0</v>
      </c>
      <c r="AAQ36" s="683">
        <f t="shared" si="57"/>
        <v>0</v>
      </c>
      <c r="AAR36" s="683">
        <f t="shared" si="57"/>
        <v>0</v>
      </c>
      <c r="AAS36" s="683">
        <f t="shared" si="57"/>
        <v>0</v>
      </c>
      <c r="AAT36" s="683">
        <f t="shared" si="57"/>
        <v>0</v>
      </c>
      <c r="AAU36" s="683">
        <f t="shared" si="57"/>
        <v>0</v>
      </c>
      <c r="AAV36" s="683">
        <f t="shared" si="57"/>
        <v>0</v>
      </c>
      <c r="AAW36" s="683">
        <f t="shared" si="57"/>
        <v>0</v>
      </c>
      <c r="AAX36" s="683">
        <f t="shared" si="57"/>
        <v>0</v>
      </c>
      <c r="AAY36" s="683">
        <f t="shared" si="57"/>
        <v>0</v>
      </c>
      <c r="AAZ36" s="683">
        <f t="shared" si="57"/>
        <v>0</v>
      </c>
      <c r="ABA36" s="683">
        <f t="shared" si="57"/>
        <v>0</v>
      </c>
      <c r="ABB36" s="683">
        <f t="shared" si="57"/>
        <v>0</v>
      </c>
      <c r="ABC36" s="683">
        <f t="shared" si="57"/>
        <v>0</v>
      </c>
      <c r="ABD36" s="683">
        <f t="shared" si="57"/>
        <v>0</v>
      </c>
      <c r="ABE36" s="683">
        <f t="shared" si="57"/>
        <v>0</v>
      </c>
      <c r="ABF36" s="683">
        <f t="shared" si="57"/>
        <v>0</v>
      </c>
      <c r="ABG36" s="683">
        <f t="shared" si="57"/>
        <v>0</v>
      </c>
      <c r="ABH36" s="683">
        <f t="shared" si="57"/>
        <v>0</v>
      </c>
      <c r="ABI36" s="683">
        <f t="shared" si="57"/>
        <v>0</v>
      </c>
      <c r="ABJ36" s="683">
        <f t="shared" si="57"/>
        <v>0</v>
      </c>
      <c r="ABK36" s="683">
        <f t="shared" si="57"/>
        <v>0</v>
      </c>
      <c r="ABL36" s="683">
        <f t="shared" si="57"/>
        <v>0</v>
      </c>
      <c r="ABM36" s="683">
        <f t="shared" si="57"/>
        <v>0</v>
      </c>
      <c r="ABN36" s="683">
        <f t="shared" si="57"/>
        <v>0</v>
      </c>
      <c r="ABO36" s="683">
        <f t="shared" si="57"/>
        <v>0</v>
      </c>
      <c r="ABP36" s="683">
        <f t="shared" si="57"/>
        <v>0</v>
      </c>
      <c r="ABQ36" s="683">
        <f t="shared" si="57"/>
        <v>0</v>
      </c>
      <c r="ABR36" s="683">
        <f t="shared" si="57"/>
        <v>0</v>
      </c>
      <c r="ABS36" s="683">
        <f t="shared" si="57"/>
        <v>0</v>
      </c>
      <c r="ABT36" s="683">
        <f t="shared" si="57"/>
        <v>0</v>
      </c>
      <c r="ABU36" s="683">
        <f t="shared" ref="ABU36:AEF36" si="58">ROUNDDOWN(ABU35/3,1)</f>
        <v>0</v>
      </c>
      <c r="ABV36" s="683">
        <f t="shared" si="58"/>
        <v>0</v>
      </c>
      <c r="ABW36" s="683">
        <f t="shared" si="58"/>
        <v>0</v>
      </c>
      <c r="ABX36" s="683">
        <f t="shared" si="58"/>
        <v>0</v>
      </c>
      <c r="ABY36" s="683">
        <f t="shared" si="58"/>
        <v>0</v>
      </c>
      <c r="ABZ36" s="683">
        <f t="shared" si="58"/>
        <v>0</v>
      </c>
      <c r="ACA36" s="683">
        <f t="shared" si="58"/>
        <v>0</v>
      </c>
      <c r="ACB36" s="683">
        <f t="shared" si="58"/>
        <v>0</v>
      </c>
      <c r="ACC36" s="683">
        <f t="shared" si="58"/>
        <v>0</v>
      </c>
      <c r="ACD36" s="683">
        <f t="shared" si="58"/>
        <v>0</v>
      </c>
      <c r="ACE36" s="683">
        <f t="shared" si="58"/>
        <v>0</v>
      </c>
      <c r="ACF36" s="683">
        <f t="shared" si="58"/>
        <v>0</v>
      </c>
      <c r="ACG36" s="683">
        <f t="shared" si="58"/>
        <v>0</v>
      </c>
      <c r="ACH36" s="683">
        <f t="shared" si="58"/>
        <v>0</v>
      </c>
      <c r="ACI36" s="683">
        <f t="shared" si="58"/>
        <v>0</v>
      </c>
      <c r="ACJ36" s="683">
        <f t="shared" si="58"/>
        <v>0</v>
      </c>
      <c r="ACK36" s="683">
        <f t="shared" si="58"/>
        <v>0</v>
      </c>
      <c r="ACL36" s="683">
        <f t="shared" si="58"/>
        <v>0</v>
      </c>
      <c r="ACM36" s="683">
        <f t="shared" si="58"/>
        <v>0</v>
      </c>
      <c r="ACN36" s="683">
        <f t="shared" si="58"/>
        <v>0</v>
      </c>
      <c r="ACO36" s="683">
        <f t="shared" si="58"/>
        <v>0</v>
      </c>
      <c r="ACP36" s="683">
        <f t="shared" si="58"/>
        <v>0</v>
      </c>
      <c r="ACQ36" s="683">
        <f t="shared" si="58"/>
        <v>0</v>
      </c>
      <c r="ACR36" s="683">
        <f t="shared" si="58"/>
        <v>0</v>
      </c>
      <c r="ACS36" s="683">
        <f t="shared" si="58"/>
        <v>0</v>
      </c>
      <c r="ACT36" s="683">
        <f t="shared" si="58"/>
        <v>0</v>
      </c>
      <c r="ACU36" s="683">
        <f t="shared" si="58"/>
        <v>0</v>
      </c>
      <c r="ACV36" s="683">
        <f t="shared" si="58"/>
        <v>0</v>
      </c>
      <c r="ACW36" s="683">
        <f t="shared" si="58"/>
        <v>0</v>
      </c>
      <c r="ACX36" s="683">
        <f t="shared" si="58"/>
        <v>0</v>
      </c>
      <c r="ACY36" s="683">
        <f t="shared" si="58"/>
        <v>0</v>
      </c>
      <c r="ACZ36" s="683">
        <f t="shared" si="58"/>
        <v>0</v>
      </c>
      <c r="ADA36" s="683">
        <f t="shared" si="58"/>
        <v>0</v>
      </c>
      <c r="ADB36" s="683">
        <f t="shared" si="58"/>
        <v>0</v>
      </c>
      <c r="ADC36" s="683">
        <f t="shared" si="58"/>
        <v>0</v>
      </c>
      <c r="ADD36" s="683">
        <f t="shared" si="58"/>
        <v>0</v>
      </c>
      <c r="ADE36" s="683">
        <f t="shared" si="58"/>
        <v>0</v>
      </c>
      <c r="ADF36" s="683">
        <f t="shared" si="58"/>
        <v>0</v>
      </c>
      <c r="ADG36" s="683">
        <f t="shared" si="58"/>
        <v>0</v>
      </c>
      <c r="ADH36" s="683">
        <f t="shared" si="58"/>
        <v>0</v>
      </c>
      <c r="ADI36" s="683">
        <f t="shared" si="58"/>
        <v>0</v>
      </c>
      <c r="ADJ36" s="683">
        <f t="shared" si="58"/>
        <v>0</v>
      </c>
      <c r="ADK36" s="683">
        <f t="shared" si="58"/>
        <v>0</v>
      </c>
      <c r="ADL36" s="683">
        <f t="shared" si="58"/>
        <v>0</v>
      </c>
      <c r="ADM36" s="683">
        <f t="shared" si="58"/>
        <v>0</v>
      </c>
      <c r="ADN36" s="683">
        <f t="shared" si="58"/>
        <v>0</v>
      </c>
      <c r="ADO36" s="683">
        <f t="shared" si="58"/>
        <v>0</v>
      </c>
      <c r="ADP36" s="683">
        <f t="shared" si="58"/>
        <v>0</v>
      </c>
      <c r="ADQ36" s="683">
        <f t="shared" si="58"/>
        <v>0</v>
      </c>
      <c r="ADR36" s="683">
        <f t="shared" si="58"/>
        <v>0</v>
      </c>
      <c r="ADS36" s="683">
        <f t="shared" si="58"/>
        <v>0</v>
      </c>
      <c r="ADT36" s="683">
        <f t="shared" si="58"/>
        <v>0</v>
      </c>
      <c r="ADU36" s="683">
        <f t="shared" si="58"/>
        <v>0</v>
      </c>
      <c r="ADV36" s="683">
        <f t="shared" si="58"/>
        <v>0</v>
      </c>
      <c r="ADW36" s="683">
        <f t="shared" si="58"/>
        <v>0</v>
      </c>
      <c r="ADX36" s="683">
        <f t="shared" si="58"/>
        <v>0</v>
      </c>
      <c r="ADY36" s="683">
        <f t="shared" si="58"/>
        <v>0</v>
      </c>
      <c r="ADZ36" s="683">
        <f t="shared" si="58"/>
        <v>0</v>
      </c>
      <c r="AEA36" s="683">
        <f t="shared" si="58"/>
        <v>0</v>
      </c>
      <c r="AEB36" s="683">
        <f t="shared" si="58"/>
        <v>0</v>
      </c>
      <c r="AEC36" s="683">
        <f t="shared" si="58"/>
        <v>0</v>
      </c>
      <c r="AED36" s="683">
        <f t="shared" si="58"/>
        <v>0</v>
      </c>
      <c r="AEE36" s="683">
        <f t="shared" si="58"/>
        <v>0</v>
      </c>
      <c r="AEF36" s="683">
        <f t="shared" si="58"/>
        <v>0</v>
      </c>
      <c r="AEG36" s="683">
        <f t="shared" ref="AEG36:AGR36" si="59">ROUNDDOWN(AEG35/3,1)</f>
        <v>0</v>
      </c>
      <c r="AEH36" s="683">
        <f t="shared" si="59"/>
        <v>0</v>
      </c>
      <c r="AEI36" s="683">
        <f t="shared" si="59"/>
        <v>0</v>
      </c>
      <c r="AEJ36" s="683">
        <f t="shared" si="59"/>
        <v>0</v>
      </c>
      <c r="AEK36" s="683">
        <f t="shared" si="59"/>
        <v>0</v>
      </c>
      <c r="AEL36" s="683">
        <f t="shared" si="59"/>
        <v>0</v>
      </c>
      <c r="AEM36" s="683">
        <f t="shared" si="59"/>
        <v>0</v>
      </c>
      <c r="AEN36" s="683">
        <f t="shared" si="59"/>
        <v>0</v>
      </c>
      <c r="AEO36" s="683">
        <f t="shared" si="59"/>
        <v>0</v>
      </c>
      <c r="AEP36" s="683">
        <f t="shared" si="59"/>
        <v>0</v>
      </c>
      <c r="AEQ36" s="683">
        <f t="shared" si="59"/>
        <v>0</v>
      </c>
      <c r="AER36" s="683">
        <f t="shared" si="59"/>
        <v>0</v>
      </c>
      <c r="AES36" s="683">
        <f t="shared" si="59"/>
        <v>0</v>
      </c>
      <c r="AET36" s="683">
        <f t="shared" si="59"/>
        <v>0</v>
      </c>
      <c r="AEU36" s="683">
        <f t="shared" si="59"/>
        <v>0</v>
      </c>
      <c r="AEV36" s="683">
        <f t="shared" si="59"/>
        <v>0</v>
      </c>
      <c r="AEW36" s="683">
        <f t="shared" si="59"/>
        <v>0</v>
      </c>
      <c r="AEX36" s="683">
        <f t="shared" si="59"/>
        <v>0</v>
      </c>
      <c r="AEY36" s="683">
        <f t="shared" si="59"/>
        <v>0</v>
      </c>
      <c r="AEZ36" s="683">
        <f t="shared" si="59"/>
        <v>0</v>
      </c>
      <c r="AFA36" s="683">
        <f t="shared" si="59"/>
        <v>0</v>
      </c>
      <c r="AFB36" s="683">
        <f t="shared" si="59"/>
        <v>0</v>
      </c>
      <c r="AFC36" s="683">
        <f t="shared" si="59"/>
        <v>0</v>
      </c>
      <c r="AFD36" s="683">
        <f t="shared" si="59"/>
        <v>0</v>
      </c>
      <c r="AFE36" s="683">
        <f t="shared" si="59"/>
        <v>0</v>
      </c>
      <c r="AFF36" s="683">
        <f t="shared" si="59"/>
        <v>0</v>
      </c>
      <c r="AFG36" s="683">
        <f t="shared" si="59"/>
        <v>0</v>
      </c>
      <c r="AFH36" s="683">
        <f t="shared" si="59"/>
        <v>0</v>
      </c>
      <c r="AFI36" s="683">
        <f t="shared" si="59"/>
        <v>0</v>
      </c>
      <c r="AFJ36" s="683">
        <f t="shared" si="59"/>
        <v>0</v>
      </c>
      <c r="AFK36" s="683">
        <f t="shared" si="59"/>
        <v>0</v>
      </c>
      <c r="AFL36" s="683">
        <f t="shared" si="59"/>
        <v>0</v>
      </c>
      <c r="AFM36" s="683">
        <f t="shared" si="59"/>
        <v>0</v>
      </c>
      <c r="AFN36" s="683">
        <f t="shared" si="59"/>
        <v>0</v>
      </c>
      <c r="AFO36" s="683">
        <f t="shared" si="59"/>
        <v>0</v>
      </c>
      <c r="AFP36" s="683">
        <f t="shared" si="59"/>
        <v>0</v>
      </c>
      <c r="AFQ36" s="683">
        <f t="shared" si="59"/>
        <v>0</v>
      </c>
      <c r="AFR36" s="683">
        <f t="shared" si="59"/>
        <v>0</v>
      </c>
      <c r="AFS36" s="683">
        <f t="shared" si="59"/>
        <v>0</v>
      </c>
      <c r="AFT36" s="683">
        <f t="shared" si="59"/>
        <v>0</v>
      </c>
      <c r="AFU36" s="683">
        <f t="shared" si="59"/>
        <v>0</v>
      </c>
      <c r="AFV36" s="683">
        <f t="shared" si="59"/>
        <v>0</v>
      </c>
      <c r="AFW36" s="683">
        <f t="shared" si="59"/>
        <v>0</v>
      </c>
      <c r="AFX36" s="683">
        <f t="shared" si="59"/>
        <v>0</v>
      </c>
      <c r="AFY36" s="683">
        <f t="shared" si="59"/>
        <v>0</v>
      </c>
      <c r="AFZ36" s="683">
        <f t="shared" si="59"/>
        <v>0</v>
      </c>
      <c r="AGA36" s="683">
        <f t="shared" si="59"/>
        <v>0</v>
      </c>
      <c r="AGB36" s="683">
        <f t="shared" si="59"/>
        <v>0</v>
      </c>
      <c r="AGC36" s="683">
        <f t="shared" si="59"/>
        <v>0</v>
      </c>
      <c r="AGD36" s="683">
        <f t="shared" si="59"/>
        <v>0</v>
      </c>
      <c r="AGE36" s="683">
        <f t="shared" si="59"/>
        <v>0</v>
      </c>
      <c r="AGF36" s="683">
        <f t="shared" si="59"/>
        <v>0</v>
      </c>
      <c r="AGG36" s="683">
        <f t="shared" si="59"/>
        <v>0</v>
      </c>
      <c r="AGH36" s="683">
        <f t="shared" si="59"/>
        <v>0</v>
      </c>
      <c r="AGI36" s="683">
        <f t="shared" si="59"/>
        <v>0</v>
      </c>
      <c r="AGJ36" s="683">
        <f t="shared" si="59"/>
        <v>0</v>
      </c>
      <c r="AGK36" s="683">
        <f t="shared" si="59"/>
        <v>0</v>
      </c>
      <c r="AGL36" s="683">
        <f t="shared" si="59"/>
        <v>0</v>
      </c>
      <c r="AGM36" s="683">
        <f t="shared" si="59"/>
        <v>0</v>
      </c>
      <c r="AGN36" s="683">
        <f t="shared" si="59"/>
        <v>0</v>
      </c>
      <c r="AGO36" s="683">
        <f t="shared" si="59"/>
        <v>0</v>
      </c>
      <c r="AGP36" s="683">
        <f t="shared" si="59"/>
        <v>0</v>
      </c>
      <c r="AGQ36" s="683">
        <f t="shared" si="59"/>
        <v>0</v>
      </c>
      <c r="AGR36" s="683">
        <f t="shared" si="59"/>
        <v>0</v>
      </c>
      <c r="AGS36" s="683">
        <f t="shared" ref="AGS36:AJD36" si="60">ROUNDDOWN(AGS35/3,1)</f>
        <v>0</v>
      </c>
      <c r="AGT36" s="683">
        <f t="shared" si="60"/>
        <v>0</v>
      </c>
      <c r="AGU36" s="683">
        <f t="shared" si="60"/>
        <v>0</v>
      </c>
      <c r="AGV36" s="683">
        <f t="shared" si="60"/>
        <v>0</v>
      </c>
      <c r="AGW36" s="683">
        <f t="shared" si="60"/>
        <v>0</v>
      </c>
      <c r="AGX36" s="683">
        <f t="shared" si="60"/>
        <v>0</v>
      </c>
      <c r="AGY36" s="683">
        <f t="shared" si="60"/>
        <v>0</v>
      </c>
      <c r="AGZ36" s="683">
        <f t="shared" si="60"/>
        <v>0</v>
      </c>
      <c r="AHA36" s="683">
        <f t="shared" si="60"/>
        <v>0</v>
      </c>
      <c r="AHB36" s="683">
        <f t="shared" si="60"/>
        <v>0</v>
      </c>
      <c r="AHC36" s="683">
        <f t="shared" si="60"/>
        <v>0</v>
      </c>
      <c r="AHD36" s="683">
        <f t="shared" si="60"/>
        <v>0</v>
      </c>
      <c r="AHE36" s="683">
        <f t="shared" si="60"/>
        <v>0</v>
      </c>
      <c r="AHF36" s="683">
        <f t="shared" si="60"/>
        <v>0</v>
      </c>
      <c r="AHG36" s="683">
        <f t="shared" si="60"/>
        <v>0</v>
      </c>
      <c r="AHH36" s="683">
        <f t="shared" si="60"/>
        <v>0</v>
      </c>
      <c r="AHI36" s="683">
        <f t="shared" si="60"/>
        <v>0</v>
      </c>
      <c r="AHJ36" s="683">
        <f t="shared" si="60"/>
        <v>0</v>
      </c>
      <c r="AHK36" s="683">
        <f t="shared" si="60"/>
        <v>0</v>
      </c>
      <c r="AHL36" s="683">
        <f t="shared" si="60"/>
        <v>0</v>
      </c>
      <c r="AHM36" s="683">
        <f t="shared" si="60"/>
        <v>0</v>
      </c>
      <c r="AHN36" s="683">
        <f t="shared" si="60"/>
        <v>0</v>
      </c>
      <c r="AHO36" s="683">
        <f t="shared" si="60"/>
        <v>0</v>
      </c>
      <c r="AHP36" s="683">
        <f t="shared" si="60"/>
        <v>0</v>
      </c>
      <c r="AHQ36" s="683">
        <f t="shared" si="60"/>
        <v>0</v>
      </c>
      <c r="AHR36" s="683">
        <f t="shared" si="60"/>
        <v>0</v>
      </c>
      <c r="AHS36" s="683">
        <f t="shared" si="60"/>
        <v>0</v>
      </c>
      <c r="AHT36" s="683">
        <f t="shared" si="60"/>
        <v>0</v>
      </c>
      <c r="AHU36" s="683">
        <f t="shared" si="60"/>
        <v>0</v>
      </c>
      <c r="AHV36" s="683">
        <f t="shared" si="60"/>
        <v>0</v>
      </c>
      <c r="AHW36" s="683">
        <f t="shared" si="60"/>
        <v>0</v>
      </c>
      <c r="AHX36" s="683">
        <f t="shared" si="60"/>
        <v>0</v>
      </c>
      <c r="AHY36" s="683">
        <f t="shared" si="60"/>
        <v>0</v>
      </c>
      <c r="AHZ36" s="683">
        <f t="shared" si="60"/>
        <v>0</v>
      </c>
      <c r="AIA36" s="683">
        <f t="shared" si="60"/>
        <v>0</v>
      </c>
      <c r="AIB36" s="683">
        <f t="shared" si="60"/>
        <v>0</v>
      </c>
      <c r="AIC36" s="683">
        <f t="shared" si="60"/>
        <v>0</v>
      </c>
      <c r="AID36" s="683">
        <f t="shared" si="60"/>
        <v>0</v>
      </c>
      <c r="AIE36" s="683">
        <f t="shared" si="60"/>
        <v>0</v>
      </c>
      <c r="AIF36" s="683">
        <f t="shared" si="60"/>
        <v>0</v>
      </c>
      <c r="AIG36" s="683">
        <f t="shared" si="60"/>
        <v>0</v>
      </c>
      <c r="AIH36" s="683">
        <f t="shared" si="60"/>
        <v>0</v>
      </c>
      <c r="AII36" s="683">
        <f t="shared" si="60"/>
        <v>0</v>
      </c>
      <c r="AIJ36" s="683">
        <f t="shared" si="60"/>
        <v>0</v>
      </c>
      <c r="AIK36" s="683">
        <f t="shared" si="60"/>
        <v>0</v>
      </c>
      <c r="AIL36" s="683">
        <f t="shared" si="60"/>
        <v>0</v>
      </c>
      <c r="AIM36" s="683">
        <f t="shared" si="60"/>
        <v>0</v>
      </c>
      <c r="AIN36" s="683">
        <f t="shared" si="60"/>
        <v>0</v>
      </c>
      <c r="AIO36" s="683">
        <f t="shared" si="60"/>
        <v>0</v>
      </c>
      <c r="AIP36" s="683">
        <f t="shared" si="60"/>
        <v>0</v>
      </c>
      <c r="AIQ36" s="683">
        <f t="shared" si="60"/>
        <v>0</v>
      </c>
      <c r="AIR36" s="683">
        <f t="shared" si="60"/>
        <v>0</v>
      </c>
      <c r="AIS36" s="683">
        <f t="shared" si="60"/>
        <v>0</v>
      </c>
      <c r="AIT36" s="683">
        <f t="shared" si="60"/>
        <v>0</v>
      </c>
      <c r="AIU36" s="683">
        <f t="shared" si="60"/>
        <v>0</v>
      </c>
      <c r="AIV36" s="683">
        <f t="shared" si="60"/>
        <v>0</v>
      </c>
      <c r="AIW36" s="683">
        <f t="shared" si="60"/>
        <v>0</v>
      </c>
      <c r="AIX36" s="683">
        <f t="shared" si="60"/>
        <v>0</v>
      </c>
      <c r="AIY36" s="683">
        <f t="shared" si="60"/>
        <v>0</v>
      </c>
      <c r="AIZ36" s="683">
        <f t="shared" si="60"/>
        <v>0</v>
      </c>
      <c r="AJA36" s="683">
        <f t="shared" si="60"/>
        <v>0</v>
      </c>
      <c r="AJB36" s="683">
        <f t="shared" si="60"/>
        <v>0</v>
      </c>
      <c r="AJC36" s="683">
        <f t="shared" si="60"/>
        <v>0</v>
      </c>
      <c r="AJD36" s="683">
        <f t="shared" si="60"/>
        <v>0</v>
      </c>
      <c r="AJE36" s="683">
        <f t="shared" ref="AJE36:ALP36" si="61">ROUNDDOWN(AJE35/3,1)</f>
        <v>0</v>
      </c>
      <c r="AJF36" s="683">
        <f t="shared" si="61"/>
        <v>0</v>
      </c>
      <c r="AJG36" s="683">
        <f t="shared" si="61"/>
        <v>0</v>
      </c>
      <c r="AJH36" s="683">
        <f t="shared" si="61"/>
        <v>0</v>
      </c>
      <c r="AJI36" s="683">
        <f t="shared" si="61"/>
        <v>0</v>
      </c>
      <c r="AJJ36" s="683">
        <f t="shared" si="61"/>
        <v>0</v>
      </c>
      <c r="AJK36" s="683">
        <f t="shared" si="61"/>
        <v>0</v>
      </c>
      <c r="AJL36" s="683">
        <f t="shared" si="61"/>
        <v>0</v>
      </c>
      <c r="AJM36" s="683">
        <f t="shared" si="61"/>
        <v>0</v>
      </c>
      <c r="AJN36" s="683">
        <f t="shared" si="61"/>
        <v>0</v>
      </c>
      <c r="AJO36" s="683">
        <f t="shared" si="61"/>
        <v>0</v>
      </c>
      <c r="AJP36" s="683">
        <f t="shared" si="61"/>
        <v>0</v>
      </c>
      <c r="AJQ36" s="683">
        <f t="shared" si="61"/>
        <v>0</v>
      </c>
      <c r="AJR36" s="683">
        <f t="shared" si="61"/>
        <v>0</v>
      </c>
      <c r="AJS36" s="683">
        <f t="shared" si="61"/>
        <v>0</v>
      </c>
      <c r="AJT36" s="683">
        <f t="shared" si="61"/>
        <v>0</v>
      </c>
      <c r="AJU36" s="683">
        <f t="shared" si="61"/>
        <v>0</v>
      </c>
      <c r="AJV36" s="683">
        <f t="shared" si="61"/>
        <v>0</v>
      </c>
      <c r="AJW36" s="683">
        <f t="shared" si="61"/>
        <v>0</v>
      </c>
      <c r="AJX36" s="683">
        <f t="shared" si="61"/>
        <v>0</v>
      </c>
      <c r="AJY36" s="683">
        <f t="shared" si="61"/>
        <v>0</v>
      </c>
      <c r="AJZ36" s="683">
        <f t="shared" si="61"/>
        <v>0</v>
      </c>
      <c r="AKA36" s="683">
        <f t="shared" si="61"/>
        <v>0</v>
      </c>
      <c r="AKB36" s="683">
        <f t="shared" si="61"/>
        <v>0</v>
      </c>
      <c r="AKC36" s="683">
        <f t="shared" si="61"/>
        <v>0</v>
      </c>
      <c r="AKD36" s="683">
        <f t="shared" si="61"/>
        <v>0</v>
      </c>
      <c r="AKE36" s="683">
        <f t="shared" si="61"/>
        <v>0</v>
      </c>
      <c r="AKF36" s="683">
        <f t="shared" si="61"/>
        <v>0</v>
      </c>
      <c r="AKG36" s="683">
        <f t="shared" si="61"/>
        <v>0</v>
      </c>
      <c r="AKH36" s="683">
        <f t="shared" si="61"/>
        <v>0</v>
      </c>
      <c r="AKI36" s="683">
        <f t="shared" si="61"/>
        <v>0</v>
      </c>
      <c r="AKJ36" s="683">
        <f t="shared" si="61"/>
        <v>0</v>
      </c>
      <c r="AKK36" s="683">
        <f t="shared" si="61"/>
        <v>0</v>
      </c>
      <c r="AKL36" s="683">
        <f t="shared" si="61"/>
        <v>0</v>
      </c>
      <c r="AKM36" s="683">
        <f t="shared" si="61"/>
        <v>0</v>
      </c>
      <c r="AKN36" s="683">
        <f t="shared" si="61"/>
        <v>0</v>
      </c>
      <c r="AKO36" s="683">
        <f t="shared" si="61"/>
        <v>0</v>
      </c>
      <c r="AKP36" s="683">
        <f t="shared" si="61"/>
        <v>0</v>
      </c>
      <c r="AKQ36" s="683">
        <f t="shared" si="61"/>
        <v>0</v>
      </c>
      <c r="AKR36" s="683">
        <f t="shared" si="61"/>
        <v>0</v>
      </c>
      <c r="AKS36" s="683">
        <f t="shared" si="61"/>
        <v>0</v>
      </c>
      <c r="AKT36" s="683">
        <f t="shared" si="61"/>
        <v>0</v>
      </c>
      <c r="AKU36" s="683">
        <f t="shared" si="61"/>
        <v>0</v>
      </c>
      <c r="AKV36" s="683">
        <f t="shared" si="61"/>
        <v>0</v>
      </c>
      <c r="AKW36" s="683">
        <f t="shared" si="61"/>
        <v>0</v>
      </c>
      <c r="AKX36" s="683">
        <f t="shared" si="61"/>
        <v>0</v>
      </c>
      <c r="AKY36" s="683">
        <f t="shared" si="61"/>
        <v>0</v>
      </c>
      <c r="AKZ36" s="683">
        <f t="shared" si="61"/>
        <v>0</v>
      </c>
      <c r="ALA36" s="683">
        <f t="shared" si="61"/>
        <v>0</v>
      </c>
      <c r="ALB36" s="683">
        <f t="shared" si="61"/>
        <v>0</v>
      </c>
      <c r="ALC36" s="683">
        <f t="shared" si="61"/>
        <v>0</v>
      </c>
      <c r="ALD36" s="683">
        <f t="shared" si="61"/>
        <v>0</v>
      </c>
      <c r="ALE36" s="683">
        <f t="shared" si="61"/>
        <v>0</v>
      </c>
      <c r="ALF36" s="683">
        <f t="shared" si="61"/>
        <v>0</v>
      </c>
      <c r="ALG36" s="683">
        <f t="shared" si="61"/>
        <v>0</v>
      </c>
      <c r="ALH36" s="683">
        <f t="shared" si="61"/>
        <v>0</v>
      </c>
      <c r="ALI36" s="683">
        <f t="shared" si="61"/>
        <v>0</v>
      </c>
      <c r="ALJ36" s="683">
        <f t="shared" si="61"/>
        <v>0</v>
      </c>
      <c r="ALK36" s="683">
        <f t="shared" si="61"/>
        <v>0</v>
      </c>
      <c r="ALL36" s="683">
        <f t="shared" si="61"/>
        <v>0</v>
      </c>
      <c r="ALM36" s="683">
        <f t="shared" si="61"/>
        <v>0</v>
      </c>
      <c r="ALN36" s="683">
        <f t="shared" si="61"/>
        <v>0</v>
      </c>
      <c r="ALO36" s="683">
        <f t="shared" si="61"/>
        <v>0</v>
      </c>
      <c r="ALP36" s="683">
        <f t="shared" si="61"/>
        <v>0</v>
      </c>
      <c r="ALQ36" s="683">
        <f t="shared" ref="ALQ36:AOB36" si="62">ROUNDDOWN(ALQ35/3,1)</f>
        <v>0</v>
      </c>
      <c r="ALR36" s="683">
        <f t="shared" si="62"/>
        <v>0</v>
      </c>
      <c r="ALS36" s="683">
        <f t="shared" si="62"/>
        <v>0</v>
      </c>
      <c r="ALT36" s="683">
        <f t="shared" si="62"/>
        <v>0</v>
      </c>
      <c r="ALU36" s="683">
        <f t="shared" si="62"/>
        <v>0</v>
      </c>
      <c r="ALV36" s="683">
        <f t="shared" si="62"/>
        <v>0</v>
      </c>
      <c r="ALW36" s="683">
        <f t="shared" si="62"/>
        <v>0</v>
      </c>
      <c r="ALX36" s="683">
        <f t="shared" si="62"/>
        <v>0</v>
      </c>
      <c r="ALY36" s="683">
        <f t="shared" si="62"/>
        <v>0</v>
      </c>
      <c r="ALZ36" s="683">
        <f t="shared" si="62"/>
        <v>0</v>
      </c>
      <c r="AMA36" s="683">
        <f t="shared" si="62"/>
        <v>0</v>
      </c>
      <c r="AMB36" s="683">
        <f t="shared" si="62"/>
        <v>0</v>
      </c>
      <c r="AMC36" s="683">
        <f t="shared" si="62"/>
        <v>0</v>
      </c>
      <c r="AMD36" s="683">
        <f t="shared" si="62"/>
        <v>0</v>
      </c>
      <c r="AME36" s="683">
        <f t="shared" si="62"/>
        <v>0</v>
      </c>
      <c r="AMF36" s="683">
        <f t="shared" si="62"/>
        <v>0</v>
      </c>
      <c r="AMG36" s="683">
        <f t="shared" si="62"/>
        <v>0</v>
      </c>
      <c r="AMH36" s="683">
        <f t="shared" si="62"/>
        <v>0</v>
      </c>
      <c r="AMI36" s="683">
        <f t="shared" si="62"/>
        <v>0</v>
      </c>
      <c r="AMJ36" s="683">
        <f t="shared" si="62"/>
        <v>0</v>
      </c>
      <c r="AMK36" s="683">
        <f t="shared" si="62"/>
        <v>0</v>
      </c>
      <c r="AML36" s="683">
        <f t="shared" si="62"/>
        <v>0</v>
      </c>
      <c r="AMM36" s="683">
        <f t="shared" si="62"/>
        <v>0</v>
      </c>
      <c r="AMN36" s="683">
        <f t="shared" si="62"/>
        <v>0</v>
      </c>
      <c r="AMO36" s="683">
        <f t="shared" si="62"/>
        <v>0</v>
      </c>
      <c r="AMP36" s="683">
        <f t="shared" si="62"/>
        <v>0</v>
      </c>
      <c r="AMQ36" s="683">
        <f t="shared" si="62"/>
        <v>0</v>
      </c>
      <c r="AMR36" s="683">
        <f t="shared" si="62"/>
        <v>0</v>
      </c>
      <c r="AMS36" s="683">
        <f t="shared" si="62"/>
        <v>0</v>
      </c>
      <c r="AMT36" s="683">
        <f t="shared" si="62"/>
        <v>0</v>
      </c>
      <c r="AMU36" s="683">
        <f t="shared" si="62"/>
        <v>0</v>
      </c>
      <c r="AMV36" s="683">
        <f t="shared" si="62"/>
        <v>0</v>
      </c>
      <c r="AMW36" s="683">
        <f t="shared" si="62"/>
        <v>0</v>
      </c>
      <c r="AMX36" s="683">
        <f t="shared" si="62"/>
        <v>0</v>
      </c>
      <c r="AMY36" s="683">
        <f t="shared" si="62"/>
        <v>0</v>
      </c>
      <c r="AMZ36" s="683">
        <f t="shared" si="62"/>
        <v>0</v>
      </c>
      <c r="ANA36" s="683">
        <f t="shared" si="62"/>
        <v>0</v>
      </c>
      <c r="ANB36" s="683">
        <f t="shared" si="62"/>
        <v>0</v>
      </c>
      <c r="ANC36" s="683">
        <f t="shared" si="62"/>
        <v>0</v>
      </c>
      <c r="AND36" s="683">
        <f t="shared" si="62"/>
        <v>0</v>
      </c>
      <c r="ANE36" s="683">
        <f t="shared" si="62"/>
        <v>0</v>
      </c>
      <c r="ANF36" s="683">
        <f t="shared" si="62"/>
        <v>0</v>
      </c>
      <c r="ANG36" s="683">
        <f t="shared" si="62"/>
        <v>0</v>
      </c>
      <c r="ANH36" s="683">
        <f t="shared" si="62"/>
        <v>0</v>
      </c>
      <c r="ANI36" s="683">
        <f t="shared" si="62"/>
        <v>0</v>
      </c>
      <c r="ANJ36" s="683">
        <f t="shared" si="62"/>
        <v>0</v>
      </c>
      <c r="ANK36" s="683">
        <f t="shared" si="62"/>
        <v>0</v>
      </c>
      <c r="ANL36" s="683">
        <f t="shared" si="62"/>
        <v>0</v>
      </c>
      <c r="ANM36" s="683">
        <f t="shared" si="62"/>
        <v>0</v>
      </c>
      <c r="ANN36" s="683">
        <f t="shared" si="62"/>
        <v>0</v>
      </c>
      <c r="ANO36" s="683">
        <f t="shared" si="62"/>
        <v>0</v>
      </c>
      <c r="ANP36" s="683">
        <f t="shared" si="62"/>
        <v>0</v>
      </c>
      <c r="ANQ36" s="683">
        <f t="shared" si="62"/>
        <v>0</v>
      </c>
      <c r="ANR36" s="683">
        <f t="shared" si="62"/>
        <v>0</v>
      </c>
      <c r="ANS36" s="683">
        <f t="shared" si="62"/>
        <v>0</v>
      </c>
      <c r="ANT36" s="683">
        <f t="shared" si="62"/>
        <v>0</v>
      </c>
      <c r="ANU36" s="683">
        <f t="shared" si="62"/>
        <v>0</v>
      </c>
      <c r="ANV36" s="683">
        <f t="shared" si="62"/>
        <v>0</v>
      </c>
      <c r="ANW36" s="683">
        <f t="shared" si="62"/>
        <v>0</v>
      </c>
      <c r="ANX36" s="683">
        <f t="shared" si="62"/>
        <v>0</v>
      </c>
      <c r="ANY36" s="683">
        <f t="shared" si="62"/>
        <v>0</v>
      </c>
      <c r="ANZ36" s="683">
        <f t="shared" si="62"/>
        <v>0</v>
      </c>
      <c r="AOA36" s="683">
        <f t="shared" si="62"/>
        <v>0</v>
      </c>
      <c r="AOB36" s="683">
        <f t="shared" si="62"/>
        <v>0</v>
      </c>
      <c r="AOC36" s="683">
        <f t="shared" ref="AOC36:AOD36" si="63">ROUNDDOWN(AOC35/3,1)</f>
        <v>0</v>
      </c>
      <c r="AOD36" s="683">
        <f t="shared" si="63"/>
        <v>0</v>
      </c>
    </row>
    <row r="37" spans="1:1070" ht="20.399999999999999" hidden="1" customHeight="1">
      <c r="AS37" s="683"/>
      <c r="AT37" s="683"/>
      <c r="AU37" s="683"/>
      <c r="AV37" s="683"/>
      <c r="AW37" s="683"/>
      <c r="AX37" s="683"/>
      <c r="AY37" s="683"/>
      <c r="AZ37" s="683"/>
      <c r="BA37" s="683"/>
      <c r="BB37" s="683"/>
      <c r="BC37" s="683"/>
      <c r="BD37" s="683"/>
      <c r="BE37" s="683"/>
      <c r="BF37" s="683"/>
      <c r="BG37" s="683"/>
      <c r="BH37" s="683"/>
      <c r="BI37" s="683"/>
      <c r="BJ37" s="683"/>
      <c r="BK37" s="683"/>
      <c r="BL37" s="683"/>
      <c r="BM37" s="683"/>
      <c r="BN37" s="683"/>
      <c r="BO37" s="683"/>
      <c r="BP37" s="683"/>
      <c r="BQ37" s="683"/>
      <c r="BR37" s="683"/>
      <c r="BS37" s="683"/>
      <c r="BT37" s="683"/>
      <c r="BU37" s="683"/>
      <c r="BV37" s="683"/>
      <c r="BW37" s="683"/>
      <c r="BX37" s="683"/>
      <c r="BY37" s="683"/>
      <c r="BZ37" s="683"/>
      <c r="CA37" s="683"/>
      <c r="CB37" s="683"/>
      <c r="CC37" s="683"/>
      <c r="CD37" s="683"/>
      <c r="CE37" s="683"/>
      <c r="CF37" s="683"/>
      <c r="CG37" s="683"/>
      <c r="CH37" s="683"/>
      <c r="CI37" s="683"/>
      <c r="CJ37" s="683"/>
      <c r="CK37" s="683"/>
      <c r="CL37" s="2216" t="s">
        <v>1109</v>
      </c>
      <c r="CM37" s="2216"/>
      <c r="CN37" s="2216"/>
      <c r="CO37" s="2216"/>
      <c r="CP37" s="2216"/>
      <c r="CQ37" s="2216"/>
      <c r="CR37" s="2216" t="s">
        <v>1110</v>
      </c>
      <c r="CS37" s="2216"/>
      <c r="CT37" s="2216"/>
      <c r="CU37" s="2216"/>
      <c r="CV37" s="2216"/>
      <c r="CW37" s="2216"/>
      <c r="CX37" s="2216"/>
      <c r="CY37" s="2216"/>
      <c r="CZ37" s="2216"/>
      <c r="DA37" s="2216"/>
      <c r="DB37" s="2216"/>
      <c r="DC37" s="2216"/>
      <c r="DD37" s="2216"/>
      <c r="DE37" s="683">
        <f t="shared" ref="DE37:FP37" si="64">COUNTIFS($Q23:$AD32,"&lt;="&amp;DE$20,$AE23:$AR32,"&gt;"&amp;DE$20,$C23:$P32,"1歳児（ほふくできない）")</f>
        <v>0</v>
      </c>
      <c r="DF37" s="683">
        <f t="shared" si="64"/>
        <v>0</v>
      </c>
      <c r="DG37" s="683">
        <f t="shared" si="64"/>
        <v>0</v>
      </c>
      <c r="DH37" s="683">
        <f t="shared" si="64"/>
        <v>0</v>
      </c>
      <c r="DI37" s="683">
        <f t="shared" si="64"/>
        <v>0</v>
      </c>
      <c r="DJ37" s="683">
        <f t="shared" si="64"/>
        <v>0</v>
      </c>
      <c r="DK37" s="683">
        <f t="shared" si="64"/>
        <v>0</v>
      </c>
      <c r="DL37" s="683">
        <f t="shared" si="64"/>
        <v>0</v>
      </c>
      <c r="DM37" s="683">
        <f t="shared" si="64"/>
        <v>0</v>
      </c>
      <c r="DN37" s="683">
        <f t="shared" si="64"/>
        <v>0</v>
      </c>
      <c r="DO37" s="683">
        <f t="shared" si="64"/>
        <v>0</v>
      </c>
      <c r="DP37" s="683">
        <f t="shared" si="64"/>
        <v>0</v>
      </c>
      <c r="DQ37" s="683">
        <f t="shared" si="64"/>
        <v>0</v>
      </c>
      <c r="DR37" s="683">
        <f t="shared" si="64"/>
        <v>0</v>
      </c>
      <c r="DS37" s="683">
        <f t="shared" si="64"/>
        <v>0</v>
      </c>
      <c r="DT37" s="683">
        <f t="shared" si="64"/>
        <v>0</v>
      </c>
      <c r="DU37" s="683">
        <f t="shared" si="64"/>
        <v>0</v>
      </c>
      <c r="DV37" s="683">
        <f t="shared" si="64"/>
        <v>0</v>
      </c>
      <c r="DW37" s="683">
        <f t="shared" si="64"/>
        <v>0</v>
      </c>
      <c r="DX37" s="683">
        <f t="shared" si="64"/>
        <v>0</v>
      </c>
      <c r="DY37" s="683">
        <f t="shared" si="64"/>
        <v>0</v>
      </c>
      <c r="DZ37" s="683">
        <f t="shared" si="64"/>
        <v>0</v>
      </c>
      <c r="EA37" s="683">
        <f t="shared" si="64"/>
        <v>0</v>
      </c>
      <c r="EB37" s="683">
        <f t="shared" si="64"/>
        <v>0</v>
      </c>
      <c r="EC37" s="683">
        <f t="shared" si="64"/>
        <v>0</v>
      </c>
      <c r="ED37" s="683">
        <f t="shared" si="64"/>
        <v>0</v>
      </c>
      <c r="EE37" s="683">
        <f t="shared" si="64"/>
        <v>0</v>
      </c>
      <c r="EF37" s="683">
        <f t="shared" si="64"/>
        <v>0</v>
      </c>
      <c r="EG37" s="683">
        <f t="shared" si="64"/>
        <v>0</v>
      </c>
      <c r="EH37" s="683">
        <f t="shared" si="64"/>
        <v>0</v>
      </c>
      <c r="EI37" s="683">
        <f t="shared" si="64"/>
        <v>0</v>
      </c>
      <c r="EJ37" s="683">
        <f t="shared" si="64"/>
        <v>0</v>
      </c>
      <c r="EK37" s="683">
        <f t="shared" si="64"/>
        <v>0</v>
      </c>
      <c r="EL37" s="683">
        <f t="shared" si="64"/>
        <v>0</v>
      </c>
      <c r="EM37" s="683">
        <f t="shared" si="64"/>
        <v>0</v>
      </c>
      <c r="EN37" s="683">
        <f t="shared" si="64"/>
        <v>0</v>
      </c>
      <c r="EO37" s="683">
        <f t="shared" si="64"/>
        <v>0</v>
      </c>
      <c r="EP37" s="683">
        <f t="shared" si="64"/>
        <v>0</v>
      </c>
      <c r="EQ37" s="683">
        <f t="shared" si="64"/>
        <v>0</v>
      </c>
      <c r="ER37" s="683">
        <f t="shared" si="64"/>
        <v>0</v>
      </c>
      <c r="ES37" s="683">
        <f t="shared" si="64"/>
        <v>0</v>
      </c>
      <c r="ET37" s="683">
        <f t="shared" si="64"/>
        <v>0</v>
      </c>
      <c r="EU37" s="683">
        <f t="shared" si="64"/>
        <v>0</v>
      </c>
      <c r="EV37" s="683">
        <f t="shared" si="64"/>
        <v>0</v>
      </c>
      <c r="EW37" s="683">
        <f t="shared" si="64"/>
        <v>0</v>
      </c>
      <c r="EX37" s="683">
        <f t="shared" si="64"/>
        <v>0</v>
      </c>
      <c r="EY37" s="683">
        <f t="shared" si="64"/>
        <v>0</v>
      </c>
      <c r="EZ37" s="683">
        <f t="shared" si="64"/>
        <v>0</v>
      </c>
      <c r="FA37" s="683">
        <f t="shared" si="64"/>
        <v>0</v>
      </c>
      <c r="FB37" s="683">
        <f t="shared" si="64"/>
        <v>0</v>
      </c>
      <c r="FC37" s="683">
        <f t="shared" si="64"/>
        <v>0</v>
      </c>
      <c r="FD37" s="683">
        <f t="shared" si="64"/>
        <v>0</v>
      </c>
      <c r="FE37" s="683">
        <f t="shared" si="64"/>
        <v>0</v>
      </c>
      <c r="FF37" s="683">
        <f t="shared" si="64"/>
        <v>0</v>
      </c>
      <c r="FG37" s="683">
        <f t="shared" si="64"/>
        <v>0</v>
      </c>
      <c r="FH37" s="683">
        <f t="shared" si="64"/>
        <v>0</v>
      </c>
      <c r="FI37" s="683">
        <f t="shared" si="64"/>
        <v>0</v>
      </c>
      <c r="FJ37" s="683">
        <f t="shared" si="64"/>
        <v>0</v>
      </c>
      <c r="FK37" s="683">
        <f t="shared" si="64"/>
        <v>0</v>
      </c>
      <c r="FL37" s="683">
        <f t="shared" si="64"/>
        <v>0</v>
      </c>
      <c r="FM37" s="683">
        <f t="shared" si="64"/>
        <v>0</v>
      </c>
      <c r="FN37" s="683">
        <f t="shared" si="64"/>
        <v>0</v>
      </c>
      <c r="FO37" s="683">
        <f t="shared" si="64"/>
        <v>0</v>
      </c>
      <c r="FP37" s="683">
        <f t="shared" si="64"/>
        <v>0</v>
      </c>
      <c r="FQ37" s="683">
        <f t="shared" ref="FQ37:IB37" si="65">COUNTIFS($Q23:$AD32,"&lt;="&amp;FQ$20,$AE23:$AR32,"&gt;"&amp;FQ$20,$C23:$P32,"1歳児（ほふくできない）")</f>
        <v>0</v>
      </c>
      <c r="FR37" s="683">
        <f t="shared" si="65"/>
        <v>0</v>
      </c>
      <c r="FS37" s="683">
        <f t="shared" si="65"/>
        <v>0</v>
      </c>
      <c r="FT37" s="683">
        <f t="shared" si="65"/>
        <v>0</v>
      </c>
      <c r="FU37" s="683">
        <f t="shared" si="65"/>
        <v>0</v>
      </c>
      <c r="FV37" s="683">
        <f t="shared" si="65"/>
        <v>0</v>
      </c>
      <c r="FW37" s="683">
        <f t="shared" si="65"/>
        <v>0</v>
      </c>
      <c r="FX37" s="683">
        <f t="shared" si="65"/>
        <v>0</v>
      </c>
      <c r="FY37" s="683">
        <f t="shared" si="65"/>
        <v>0</v>
      </c>
      <c r="FZ37" s="683">
        <f t="shared" si="65"/>
        <v>0</v>
      </c>
      <c r="GA37" s="683">
        <f t="shared" si="65"/>
        <v>0</v>
      </c>
      <c r="GB37" s="683">
        <f t="shared" si="65"/>
        <v>0</v>
      </c>
      <c r="GC37" s="683">
        <f t="shared" si="65"/>
        <v>0</v>
      </c>
      <c r="GD37" s="683">
        <f t="shared" si="65"/>
        <v>0</v>
      </c>
      <c r="GE37" s="683">
        <f t="shared" si="65"/>
        <v>0</v>
      </c>
      <c r="GF37" s="683">
        <f t="shared" si="65"/>
        <v>0</v>
      </c>
      <c r="GG37" s="683">
        <f t="shared" si="65"/>
        <v>0</v>
      </c>
      <c r="GH37" s="683">
        <f t="shared" si="65"/>
        <v>0</v>
      </c>
      <c r="GI37" s="683">
        <f t="shared" si="65"/>
        <v>0</v>
      </c>
      <c r="GJ37" s="683">
        <f t="shared" si="65"/>
        <v>0</v>
      </c>
      <c r="GK37" s="683">
        <f t="shared" si="65"/>
        <v>0</v>
      </c>
      <c r="GL37" s="683">
        <f t="shared" si="65"/>
        <v>0</v>
      </c>
      <c r="GM37" s="683">
        <f t="shared" si="65"/>
        <v>0</v>
      </c>
      <c r="GN37" s="683">
        <f t="shared" si="65"/>
        <v>0</v>
      </c>
      <c r="GO37" s="683">
        <f t="shared" si="65"/>
        <v>0</v>
      </c>
      <c r="GP37" s="683">
        <f t="shared" si="65"/>
        <v>0</v>
      </c>
      <c r="GQ37" s="683">
        <f t="shared" si="65"/>
        <v>0</v>
      </c>
      <c r="GR37" s="683">
        <f t="shared" si="65"/>
        <v>0</v>
      </c>
      <c r="GS37" s="683">
        <f t="shared" si="65"/>
        <v>0</v>
      </c>
      <c r="GT37" s="683">
        <f t="shared" si="65"/>
        <v>0</v>
      </c>
      <c r="GU37" s="683">
        <f t="shared" si="65"/>
        <v>0</v>
      </c>
      <c r="GV37" s="683">
        <f t="shared" si="65"/>
        <v>0</v>
      </c>
      <c r="GW37" s="683">
        <f t="shared" si="65"/>
        <v>0</v>
      </c>
      <c r="GX37" s="683">
        <f t="shared" si="65"/>
        <v>0</v>
      </c>
      <c r="GY37" s="683">
        <f t="shared" si="65"/>
        <v>0</v>
      </c>
      <c r="GZ37" s="683">
        <f t="shared" si="65"/>
        <v>0</v>
      </c>
      <c r="HA37" s="683">
        <f t="shared" si="65"/>
        <v>0</v>
      </c>
      <c r="HB37" s="683">
        <f t="shared" si="65"/>
        <v>0</v>
      </c>
      <c r="HC37" s="683">
        <f t="shared" si="65"/>
        <v>0</v>
      </c>
      <c r="HD37" s="683">
        <f t="shared" si="65"/>
        <v>0</v>
      </c>
      <c r="HE37" s="683">
        <f t="shared" si="65"/>
        <v>0</v>
      </c>
      <c r="HF37" s="683">
        <f t="shared" si="65"/>
        <v>0</v>
      </c>
      <c r="HG37" s="683">
        <f t="shared" si="65"/>
        <v>0</v>
      </c>
      <c r="HH37" s="683">
        <f t="shared" si="65"/>
        <v>0</v>
      </c>
      <c r="HI37" s="683">
        <f t="shared" si="65"/>
        <v>0</v>
      </c>
      <c r="HJ37" s="683">
        <f t="shared" si="65"/>
        <v>0</v>
      </c>
      <c r="HK37" s="683">
        <f t="shared" si="65"/>
        <v>0</v>
      </c>
      <c r="HL37" s="683">
        <f t="shared" si="65"/>
        <v>0</v>
      </c>
      <c r="HM37" s="683">
        <f t="shared" si="65"/>
        <v>0</v>
      </c>
      <c r="HN37" s="683">
        <f t="shared" si="65"/>
        <v>0</v>
      </c>
      <c r="HO37" s="683">
        <f t="shared" si="65"/>
        <v>0</v>
      </c>
      <c r="HP37" s="683">
        <f t="shared" si="65"/>
        <v>0</v>
      </c>
      <c r="HQ37" s="683">
        <f t="shared" si="65"/>
        <v>0</v>
      </c>
      <c r="HR37" s="683">
        <f t="shared" si="65"/>
        <v>0</v>
      </c>
      <c r="HS37" s="683">
        <f t="shared" si="65"/>
        <v>0</v>
      </c>
      <c r="HT37" s="683">
        <f t="shared" si="65"/>
        <v>0</v>
      </c>
      <c r="HU37" s="683">
        <f t="shared" si="65"/>
        <v>0</v>
      </c>
      <c r="HV37" s="683">
        <f t="shared" si="65"/>
        <v>0</v>
      </c>
      <c r="HW37" s="683">
        <f t="shared" si="65"/>
        <v>0</v>
      </c>
      <c r="HX37" s="683">
        <f t="shared" si="65"/>
        <v>0</v>
      </c>
      <c r="HY37" s="683">
        <f t="shared" si="65"/>
        <v>0</v>
      </c>
      <c r="HZ37" s="683">
        <f t="shared" si="65"/>
        <v>0</v>
      </c>
      <c r="IA37" s="683">
        <f t="shared" si="65"/>
        <v>0</v>
      </c>
      <c r="IB37" s="683">
        <f t="shared" si="65"/>
        <v>0</v>
      </c>
      <c r="IC37" s="683">
        <f t="shared" ref="IC37:KN37" si="66">COUNTIFS($Q23:$AD32,"&lt;="&amp;IC$20,$AE23:$AR32,"&gt;"&amp;IC$20,$C23:$P32,"1歳児（ほふくできない）")</f>
        <v>0</v>
      </c>
      <c r="ID37" s="683">
        <f t="shared" si="66"/>
        <v>0</v>
      </c>
      <c r="IE37" s="683">
        <f t="shared" si="66"/>
        <v>0</v>
      </c>
      <c r="IF37" s="683">
        <f t="shared" si="66"/>
        <v>0</v>
      </c>
      <c r="IG37" s="683">
        <f t="shared" si="66"/>
        <v>0</v>
      </c>
      <c r="IH37" s="683">
        <f t="shared" si="66"/>
        <v>0</v>
      </c>
      <c r="II37" s="683">
        <f t="shared" si="66"/>
        <v>0</v>
      </c>
      <c r="IJ37" s="683">
        <f t="shared" si="66"/>
        <v>0</v>
      </c>
      <c r="IK37" s="683">
        <f t="shared" si="66"/>
        <v>0</v>
      </c>
      <c r="IL37" s="683">
        <f t="shared" si="66"/>
        <v>0</v>
      </c>
      <c r="IM37" s="683">
        <f t="shared" si="66"/>
        <v>0</v>
      </c>
      <c r="IN37" s="683">
        <f t="shared" si="66"/>
        <v>0</v>
      </c>
      <c r="IO37" s="683">
        <f t="shared" si="66"/>
        <v>0</v>
      </c>
      <c r="IP37" s="683">
        <f t="shared" si="66"/>
        <v>0</v>
      </c>
      <c r="IQ37" s="683">
        <f t="shared" si="66"/>
        <v>0</v>
      </c>
      <c r="IR37" s="683">
        <f t="shared" si="66"/>
        <v>0</v>
      </c>
      <c r="IS37" s="683">
        <f t="shared" si="66"/>
        <v>0</v>
      </c>
      <c r="IT37" s="683">
        <f t="shared" si="66"/>
        <v>0</v>
      </c>
      <c r="IU37" s="683">
        <f t="shared" si="66"/>
        <v>0</v>
      </c>
      <c r="IV37" s="683">
        <f t="shared" si="66"/>
        <v>0</v>
      </c>
      <c r="IW37" s="683">
        <f t="shared" si="66"/>
        <v>0</v>
      </c>
      <c r="IX37" s="683">
        <f t="shared" si="66"/>
        <v>0</v>
      </c>
      <c r="IY37" s="683">
        <f t="shared" si="66"/>
        <v>0</v>
      </c>
      <c r="IZ37" s="683">
        <f t="shared" si="66"/>
        <v>0</v>
      </c>
      <c r="JA37" s="683">
        <f t="shared" si="66"/>
        <v>0</v>
      </c>
      <c r="JB37" s="683">
        <f t="shared" si="66"/>
        <v>0</v>
      </c>
      <c r="JC37" s="683">
        <f t="shared" si="66"/>
        <v>0</v>
      </c>
      <c r="JD37" s="683">
        <f t="shared" si="66"/>
        <v>0</v>
      </c>
      <c r="JE37" s="683">
        <f t="shared" si="66"/>
        <v>0</v>
      </c>
      <c r="JF37" s="683">
        <f t="shared" si="66"/>
        <v>0</v>
      </c>
      <c r="JG37" s="683">
        <f t="shared" si="66"/>
        <v>0</v>
      </c>
      <c r="JH37" s="683">
        <f t="shared" si="66"/>
        <v>0</v>
      </c>
      <c r="JI37" s="683">
        <f t="shared" si="66"/>
        <v>0</v>
      </c>
      <c r="JJ37" s="683">
        <f t="shared" si="66"/>
        <v>0</v>
      </c>
      <c r="JK37" s="683">
        <f t="shared" si="66"/>
        <v>0</v>
      </c>
      <c r="JL37" s="683">
        <f t="shared" si="66"/>
        <v>0</v>
      </c>
      <c r="JM37" s="683">
        <f t="shared" si="66"/>
        <v>0</v>
      </c>
      <c r="JN37" s="683">
        <f t="shared" si="66"/>
        <v>0</v>
      </c>
      <c r="JO37" s="683">
        <f t="shared" si="66"/>
        <v>0</v>
      </c>
      <c r="JP37" s="683">
        <f t="shared" si="66"/>
        <v>0</v>
      </c>
      <c r="JQ37" s="683">
        <f t="shared" si="66"/>
        <v>0</v>
      </c>
      <c r="JR37" s="683">
        <f t="shared" si="66"/>
        <v>0</v>
      </c>
      <c r="JS37" s="683">
        <f t="shared" si="66"/>
        <v>0</v>
      </c>
      <c r="JT37" s="683">
        <f t="shared" si="66"/>
        <v>0</v>
      </c>
      <c r="JU37" s="683">
        <f t="shared" si="66"/>
        <v>0</v>
      </c>
      <c r="JV37" s="683">
        <f t="shared" si="66"/>
        <v>0</v>
      </c>
      <c r="JW37" s="683">
        <f t="shared" si="66"/>
        <v>0</v>
      </c>
      <c r="JX37" s="683">
        <f t="shared" si="66"/>
        <v>0</v>
      </c>
      <c r="JY37" s="683">
        <f t="shared" si="66"/>
        <v>0</v>
      </c>
      <c r="JZ37" s="683">
        <f t="shared" si="66"/>
        <v>0</v>
      </c>
      <c r="KA37" s="683">
        <f t="shared" si="66"/>
        <v>0</v>
      </c>
      <c r="KB37" s="683">
        <f t="shared" si="66"/>
        <v>0</v>
      </c>
      <c r="KC37" s="683">
        <f t="shared" si="66"/>
        <v>0</v>
      </c>
      <c r="KD37" s="683">
        <f t="shared" si="66"/>
        <v>0</v>
      </c>
      <c r="KE37" s="683">
        <f t="shared" si="66"/>
        <v>0</v>
      </c>
      <c r="KF37" s="683">
        <f t="shared" si="66"/>
        <v>0</v>
      </c>
      <c r="KG37" s="683">
        <f t="shared" si="66"/>
        <v>0</v>
      </c>
      <c r="KH37" s="683">
        <f t="shared" si="66"/>
        <v>0</v>
      </c>
      <c r="KI37" s="683">
        <f t="shared" si="66"/>
        <v>0</v>
      </c>
      <c r="KJ37" s="683">
        <f t="shared" si="66"/>
        <v>0</v>
      </c>
      <c r="KK37" s="683">
        <f t="shared" si="66"/>
        <v>0</v>
      </c>
      <c r="KL37" s="683">
        <f t="shared" si="66"/>
        <v>0</v>
      </c>
      <c r="KM37" s="683">
        <f t="shared" si="66"/>
        <v>0</v>
      </c>
      <c r="KN37" s="683">
        <f t="shared" si="66"/>
        <v>0</v>
      </c>
      <c r="KO37" s="683">
        <f t="shared" ref="KO37:MZ37" si="67">COUNTIFS($Q23:$AD32,"&lt;="&amp;KO$20,$AE23:$AR32,"&gt;"&amp;KO$20,$C23:$P32,"1歳児（ほふくできない）")</f>
        <v>0</v>
      </c>
      <c r="KP37" s="683">
        <f t="shared" si="67"/>
        <v>0</v>
      </c>
      <c r="KQ37" s="683">
        <f t="shared" si="67"/>
        <v>0</v>
      </c>
      <c r="KR37" s="683">
        <f t="shared" si="67"/>
        <v>0</v>
      </c>
      <c r="KS37" s="683">
        <f t="shared" si="67"/>
        <v>0</v>
      </c>
      <c r="KT37" s="683">
        <f t="shared" si="67"/>
        <v>0</v>
      </c>
      <c r="KU37" s="683">
        <f t="shared" si="67"/>
        <v>0</v>
      </c>
      <c r="KV37" s="683">
        <f t="shared" si="67"/>
        <v>0</v>
      </c>
      <c r="KW37" s="683">
        <f t="shared" si="67"/>
        <v>0</v>
      </c>
      <c r="KX37" s="683">
        <f t="shared" si="67"/>
        <v>0</v>
      </c>
      <c r="KY37" s="683">
        <f t="shared" si="67"/>
        <v>0</v>
      </c>
      <c r="KZ37" s="683">
        <f t="shared" si="67"/>
        <v>0</v>
      </c>
      <c r="LA37" s="683">
        <f t="shared" si="67"/>
        <v>0</v>
      </c>
      <c r="LB37" s="683">
        <f t="shared" si="67"/>
        <v>0</v>
      </c>
      <c r="LC37" s="683">
        <f t="shared" si="67"/>
        <v>0</v>
      </c>
      <c r="LD37" s="683">
        <f t="shared" si="67"/>
        <v>0</v>
      </c>
      <c r="LE37" s="683">
        <f t="shared" si="67"/>
        <v>0</v>
      </c>
      <c r="LF37" s="683">
        <f t="shared" si="67"/>
        <v>0</v>
      </c>
      <c r="LG37" s="683">
        <f t="shared" si="67"/>
        <v>0</v>
      </c>
      <c r="LH37" s="683">
        <f t="shared" si="67"/>
        <v>0</v>
      </c>
      <c r="LI37" s="683">
        <f t="shared" si="67"/>
        <v>0</v>
      </c>
      <c r="LJ37" s="683">
        <f t="shared" si="67"/>
        <v>0</v>
      </c>
      <c r="LK37" s="683">
        <f t="shared" si="67"/>
        <v>0</v>
      </c>
      <c r="LL37" s="683">
        <f t="shared" si="67"/>
        <v>0</v>
      </c>
      <c r="LM37" s="683">
        <f t="shared" si="67"/>
        <v>0</v>
      </c>
      <c r="LN37" s="683">
        <f t="shared" si="67"/>
        <v>0</v>
      </c>
      <c r="LO37" s="683">
        <f t="shared" si="67"/>
        <v>0</v>
      </c>
      <c r="LP37" s="683">
        <f t="shared" si="67"/>
        <v>0</v>
      </c>
      <c r="LQ37" s="683">
        <f t="shared" si="67"/>
        <v>0</v>
      </c>
      <c r="LR37" s="683">
        <f t="shared" si="67"/>
        <v>0</v>
      </c>
      <c r="LS37" s="683">
        <f t="shared" si="67"/>
        <v>0</v>
      </c>
      <c r="LT37" s="683">
        <f t="shared" si="67"/>
        <v>0</v>
      </c>
      <c r="LU37" s="683">
        <f t="shared" si="67"/>
        <v>0</v>
      </c>
      <c r="LV37" s="683">
        <f t="shared" si="67"/>
        <v>0</v>
      </c>
      <c r="LW37" s="683">
        <f t="shared" si="67"/>
        <v>0</v>
      </c>
      <c r="LX37" s="683">
        <f t="shared" si="67"/>
        <v>0</v>
      </c>
      <c r="LY37" s="683">
        <f t="shared" si="67"/>
        <v>0</v>
      </c>
      <c r="LZ37" s="683">
        <f t="shared" si="67"/>
        <v>0</v>
      </c>
      <c r="MA37" s="683">
        <f t="shared" si="67"/>
        <v>0</v>
      </c>
      <c r="MB37" s="683">
        <f t="shared" si="67"/>
        <v>0</v>
      </c>
      <c r="MC37" s="683">
        <f t="shared" si="67"/>
        <v>0</v>
      </c>
      <c r="MD37" s="683">
        <f t="shared" si="67"/>
        <v>0</v>
      </c>
      <c r="ME37" s="683">
        <f t="shared" si="67"/>
        <v>0</v>
      </c>
      <c r="MF37" s="683">
        <f t="shared" si="67"/>
        <v>0</v>
      </c>
      <c r="MG37" s="683">
        <f t="shared" si="67"/>
        <v>0</v>
      </c>
      <c r="MH37" s="683">
        <f t="shared" si="67"/>
        <v>0</v>
      </c>
      <c r="MI37" s="683">
        <f t="shared" si="67"/>
        <v>0</v>
      </c>
      <c r="MJ37" s="683">
        <f t="shared" si="67"/>
        <v>0</v>
      </c>
      <c r="MK37" s="683">
        <f t="shared" si="67"/>
        <v>0</v>
      </c>
      <c r="ML37" s="683">
        <f t="shared" si="67"/>
        <v>0</v>
      </c>
      <c r="MM37" s="683">
        <f t="shared" si="67"/>
        <v>0</v>
      </c>
      <c r="MN37" s="683">
        <f t="shared" si="67"/>
        <v>0</v>
      </c>
      <c r="MO37" s="683">
        <f t="shared" si="67"/>
        <v>0</v>
      </c>
      <c r="MP37" s="683">
        <f t="shared" si="67"/>
        <v>0</v>
      </c>
      <c r="MQ37" s="683">
        <f t="shared" si="67"/>
        <v>0</v>
      </c>
      <c r="MR37" s="683">
        <f t="shared" si="67"/>
        <v>0</v>
      </c>
      <c r="MS37" s="683">
        <f t="shared" si="67"/>
        <v>0</v>
      </c>
      <c r="MT37" s="683">
        <f t="shared" si="67"/>
        <v>0</v>
      </c>
      <c r="MU37" s="683">
        <f t="shared" si="67"/>
        <v>0</v>
      </c>
      <c r="MV37" s="683">
        <f t="shared" si="67"/>
        <v>0</v>
      </c>
      <c r="MW37" s="683">
        <f t="shared" si="67"/>
        <v>0</v>
      </c>
      <c r="MX37" s="683">
        <f t="shared" si="67"/>
        <v>0</v>
      </c>
      <c r="MY37" s="683">
        <f t="shared" si="67"/>
        <v>0</v>
      </c>
      <c r="MZ37" s="683">
        <f t="shared" si="67"/>
        <v>0</v>
      </c>
      <c r="NA37" s="683">
        <f t="shared" ref="NA37:PL37" si="68">COUNTIFS($Q23:$AD32,"&lt;="&amp;NA$20,$AE23:$AR32,"&gt;"&amp;NA$20,$C23:$P32,"1歳児（ほふくできない）")</f>
        <v>0</v>
      </c>
      <c r="NB37" s="683">
        <f t="shared" si="68"/>
        <v>0</v>
      </c>
      <c r="NC37" s="683">
        <f t="shared" si="68"/>
        <v>0</v>
      </c>
      <c r="ND37" s="683">
        <f t="shared" si="68"/>
        <v>0</v>
      </c>
      <c r="NE37" s="683">
        <f t="shared" si="68"/>
        <v>0</v>
      </c>
      <c r="NF37" s="683">
        <f t="shared" si="68"/>
        <v>0</v>
      </c>
      <c r="NG37" s="683">
        <f t="shared" si="68"/>
        <v>0</v>
      </c>
      <c r="NH37" s="683">
        <f t="shared" si="68"/>
        <v>0</v>
      </c>
      <c r="NI37" s="683">
        <f t="shared" si="68"/>
        <v>0</v>
      </c>
      <c r="NJ37" s="683">
        <f t="shared" si="68"/>
        <v>0</v>
      </c>
      <c r="NK37" s="683">
        <f t="shared" si="68"/>
        <v>0</v>
      </c>
      <c r="NL37" s="683">
        <f t="shared" si="68"/>
        <v>0</v>
      </c>
      <c r="NM37" s="683">
        <f t="shared" si="68"/>
        <v>0</v>
      </c>
      <c r="NN37" s="683">
        <f t="shared" si="68"/>
        <v>0</v>
      </c>
      <c r="NO37" s="683">
        <f t="shared" si="68"/>
        <v>0</v>
      </c>
      <c r="NP37" s="683">
        <f t="shared" si="68"/>
        <v>0</v>
      </c>
      <c r="NQ37" s="683">
        <f t="shared" si="68"/>
        <v>0</v>
      </c>
      <c r="NR37" s="683">
        <f t="shared" si="68"/>
        <v>0</v>
      </c>
      <c r="NS37" s="683">
        <f t="shared" si="68"/>
        <v>0</v>
      </c>
      <c r="NT37" s="683">
        <f t="shared" si="68"/>
        <v>0</v>
      </c>
      <c r="NU37" s="683">
        <f t="shared" si="68"/>
        <v>0</v>
      </c>
      <c r="NV37" s="683">
        <f t="shared" si="68"/>
        <v>0</v>
      </c>
      <c r="NW37" s="683">
        <f t="shared" si="68"/>
        <v>0</v>
      </c>
      <c r="NX37" s="683">
        <f t="shared" si="68"/>
        <v>0</v>
      </c>
      <c r="NY37" s="683">
        <f t="shared" si="68"/>
        <v>0</v>
      </c>
      <c r="NZ37" s="683">
        <f t="shared" si="68"/>
        <v>0</v>
      </c>
      <c r="OA37" s="683">
        <f t="shared" si="68"/>
        <v>0</v>
      </c>
      <c r="OB37" s="683">
        <f t="shared" si="68"/>
        <v>0</v>
      </c>
      <c r="OC37" s="683">
        <f t="shared" si="68"/>
        <v>0</v>
      </c>
      <c r="OD37" s="683">
        <f t="shared" si="68"/>
        <v>0</v>
      </c>
      <c r="OE37" s="683">
        <f t="shared" si="68"/>
        <v>0</v>
      </c>
      <c r="OF37" s="683">
        <f t="shared" si="68"/>
        <v>0</v>
      </c>
      <c r="OG37" s="683">
        <f t="shared" si="68"/>
        <v>0</v>
      </c>
      <c r="OH37" s="683">
        <f t="shared" si="68"/>
        <v>0</v>
      </c>
      <c r="OI37" s="683">
        <f t="shared" si="68"/>
        <v>0</v>
      </c>
      <c r="OJ37" s="683">
        <f t="shared" si="68"/>
        <v>0</v>
      </c>
      <c r="OK37" s="683">
        <f t="shared" si="68"/>
        <v>0</v>
      </c>
      <c r="OL37" s="683">
        <f t="shared" si="68"/>
        <v>0</v>
      </c>
      <c r="OM37" s="683">
        <f t="shared" si="68"/>
        <v>0</v>
      </c>
      <c r="ON37" s="683">
        <f t="shared" si="68"/>
        <v>0</v>
      </c>
      <c r="OO37" s="683">
        <f t="shared" si="68"/>
        <v>0</v>
      </c>
      <c r="OP37" s="683">
        <f t="shared" si="68"/>
        <v>0</v>
      </c>
      <c r="OQ37" s="683">
        <f t="shared" si="68"/>
        <v>0</v>
      </c>
      <c r="OR37" s="683">
        <f t="shared" si="68"/>
        <v>0</v>
      </c>
      <c r="OS37" s="683">
        <f t="shared" si="68"/>
        <v>0</v>
      </c>
      <c r="OT37" s="683">
        <f t="shared" si="68"/>
        <v>0</v>
      </c>
      <c r="OU37" s="683">
        <f t="shared" si="68"/>
        <v>0</v>
      </c>
      <c r="OV37" s="683">
        <f t="shared" si="68"/>
        <v>0</v>
      </c>
      <c r="OW37" s="683">
        <f t="shared" si="68"/>
        <v>0</v>
      </c>
      <c r="OX37" s="683">
        <f t="shared" si="68"/>
        <v>0</v>
      </c>
      <c r="OY37" s="683">
        <f t="shared" si="68"/>
        <v>0</v>
      </c>
      <c r="OZ37" s="683">
        <f t="shared" si="68"/>
        <v>0</v>
      </c>
      <c r="PA37" s="683">
        <f t="shared" si="68"/>
        <v>0</v>
      </c>
      <c r="PB37" s="683">
        <f t="shared" si="68"/>
        <v>0</v>
      </c>
      <c r="PC37" s="683">
        <f t="shared" si="68"/>
        <v>0</v>
      </c>
      <c r="PD37" s="683">
        <f t="shared" si="68"/>
        <v>0</v>
      </c>
      <c r="PE37" s="683">
        <f t="shared" si="68"/>
        <v>0</v>
      </c>
      <c r="PF37" s="683">
        <f t="shared" si="68"/>
        <v>0</v>
      </c>
      <c r="PG37" s="683">
        <f t="shared" si="68"/>
        <v>0</v>
      </c>
      <c r="PH37" s="683">
        <f t="shared" si="68"/>
        <v>0</v>
      </c>
      <c r="PI37" s="683">
        <f t="shared" si="68"/>
        <v>0</v>
      </c>
      <c r="PJ37" s="683">
        <f t="shared" si="68"/>
        <v>0</v>
      </c>
      <c r="PK37" s="683">
        <f t="shared" si="68"/>
        <v>0</v>
      </c>
      <c r="PL37" s="683">
        <f t="shared" si="68"/>
        <v>0</v>
      </c>
      <c r="PM37" s="683">
        <f t="shared" ref="PM37:RX37" si="69">COUNTIFS($Q23:$AD32,"&lt;="&amp;PM$20,$AE23:$AR32,"&gt;"&amp;PM$20,$C23:$P32,"1歳児（ほふくできない）")</f>
        <v>0</v>
      </c>
      <c r="PN37" s="683">
        <f t="shared" si="69"/>
        <v>0</v>
      </c>
      <c r="PO37" s="683">
        <f t="shared" si="69"/>
        <v>0</v>
      </c>
      <c r="PP37" s="683">
        <f t="shared" si="69"/>
        <v>0</v>
      </c>
      <c r="PQ37" s="683">
        <f t="shared" si="69"/>
        <v>0</v>
      </c>
      <c r="PR37" s="683">
        <f t="shared" si="69"/>
        <v>0</v>
      </c>
      <c r="PS37" s="683">
        <f t="shared" si="69"/>
        <v>0</v>
      </c>
      <c r="PT37" s="683">
        <f t="shared" si="69"/>
        <v>0</v>
      </c>
      <c r="PU37" s="683">
        <f t="shared" si="69"/>
        <v>0</v>
      </c>
      <c r="PV37" s="683">
        <f t="shared" si="69"/>
        <v>0</v>
      </c>
      <c r="PW37" s="683">
        <f t="shared" si="69"/>
        <v>0</v>
      </c>
      <c r="PX37" s="683">
        <f t="shared" si="69"/>
        <v>0</v>
      </c>
      <c r="PY37" s="683">
        <f t="shared" si="69"/>
        <v>0</v>
      </c>
      <c r="PZ37" s="683">
        <f t="shared" si="69"/>
        <v>0</v>
      </c>
      <c r="QA37" s="683">
        <f t="shared" si="69"/>
        <v>0</v>
      </c>
      <c r="QB37" s="683">
        <f t="shared" si="69"/>
        <v>0</v>
      </c>
      <c r="QC37" s="683">
        <f t="shared" si="69"/>
        <v>0</v>
      </c>
      <c r="QD37" s="683">
        <f t="shared" si="69"/>
        <v>0</v>
      </c>
      <c r="QE37" s="683">
        <f t="shared" si="69"/>
        <v>0</v>
      </c>
      <c r="QF37" s="683">
        <f t="shared" si="69"/>
        <v>0</v>
      </c>
      <c r="QG37" s="683">
        <f t="shared" si="69"/>
        <v>0</v>
      </c>
      <c r="QH37" s="683">
        <f t="shared" si="69"/>
        <v>0</v>
      </c>
      <c r="QI37" s="683">
        <f t="shared" si="69"/>
        <v>0</v>
      </c>
      <c r="QJ37" s="683">
        <f t="shared" si="69"/>
        <v>0</v>
      </c>
      <c r="QK37" s="683">
        <f t="shared" si="69"/>
        <v>0</v>
      </c>
      <c r="QL37" s="683">
        <f t="shared" si="69"/>
        <v>0</v>
      </c>
      <c r="QM37" s="683">
        <f t="shared" si="69"/>
        <v>0</v>
      </c>
      <c r="QN37" s="683">
        <f t="shared" si="69"/>
        <v>0</v>
      </c>
      <c r="QO37" s="683">
        <f t="shared" si="69"/>
        <v>0</v>
      </c>
      <c r="QP37" s="683">
        <f t="shared" si="69"/>
        <v>0</v>
      </c>
      <c r="QQ37" s="683">
        <f t="shared" si="69"/>
        <v>0</v>
      </c>
      <c r="QR37" s="683">
        <f t="shared" si="69"/>
        <v>0</v>
      </c>
      <c r="QS37" s="683">
        <f t="shared" si="69"/>
        <v>0</v>
      </c>
      <c r="QT37" s="683">
        <f t="shared" si="69"/>
        <v>0</v>
      </c>
      <c r="QU37" s="683">
        <f t="shared" si="69"/>
        <v>0</v>
      </c>
      <c r="QV37" s="683">
        <f t="shared" si="69"/>
        <v>0</v>
      </c>
      <c r="QW37" s="683">
        <f t="shared" si="69"/>
        <v>0</v>
      </c>
      <c r="QX37" s="683">
        <f t="shared" si="69"/>
        <v>0</v>
      </c>
      <c r="QY37" s="683">
        <f t="shared" si="69"/>
        <v>0</v>
      </c>
      <c r="QZ37" s="683">
        <f t="shared" si="69"/>
        <v>0</v>
      </c>
      <c r="RA37" s="683">
        <f t="shared" si="69"/>
        <v>0</v>
      </c>
      <c r="RB37" s="683">
        <f t="shared" si="69"/>
        <v>0</v>
      </c>
      <c r="RC37" s="683">
        <f t="shared" si="69"/>
        <v>0</v>
      </c>
      <c r="RD37" s="683">
        <f t="shared" si="69"/>
        <v>0</v>
      </c>
      <c r="RE37" s="683">
        <f t="shared" si="69"/>
        <v>0</v>
      </c>
      <c r="RF37" s="683">
        <f t="shared" si="69"/>
        <v>0</v>
      </c>
      <c r="RG37" s="683">
        <f t="shared" si="69"/>
        <v>0</v>
      </c>
      <c r="RH37" s="683">
        <f t="shared" si="69"/>
        <v>0</v>
      </c>
      <c r="RI37" s="683">
        <f t="shared" si="69"/>
        <v>0</v>
      </c>
      <c r="RJ37" s="683">
        <f t="shared" si="69"/>
        <v>0</v>
      </c>
      <c r="RK37" s="683">
        <f t="shared" si="69"/>
        <v>0</v>
      </c>
      <c r="RL37" s="683">
        <f t="shared" si="69"/>
        <v>0</v>
      </c>
      <c r="RM37" s="683">
        <f t="shared" si="69"/>
        <v>0</v>
      </c>
      <c r="RN37" s="683">
        <f t="shared" si="69"/>
        <v>0</v>
      </c>
      <c r="RO37" s="683">
        <f t="shared" si="69"/>
        <v>0</v>
      </c>
      <c r="RP37" s="683">
        <f t="shared" si="69"/>
        <v>0</v>
      </c>
      <c r="RQ37" s="683">
        <f t="shared" si="69"/>
        <v>0</v>
      </c>
      <c r="RR37" s="683">
        <f t="shared" si="69"/>
        <v>0</v>
      </c>
      <c r="RS37" s="683">
        <f t="shared" si="69"/>
        <v>0</v>
      </c>
      <c r="RT37" s="683">
        <f t="shared" si="69"/>
        <v>0</v>
      </c>
      <c r="RU37" s="683">
        <f t="shared" si="69"/>
        <v>0</v>
      </c>
      <c r="RV37" s="683">
        <f t="shared" si="69"/>
        <v>0</v>
      </c>
      <c r="RW37" s="683">
        <f t="shared" si="69"/>
        <v>0</v>
      </c>
      <c r="RX37" s="683">
        <f t="shared" si="69"/>
        <v>0</v>
      </c>
      <c r="RY37" s="683">
        <f t="shared" ref="RY37:UJ37" si="70">COUNTIFS($Q23:$AD32,"&lt;="&amp;RY$20,$AE23:$AR32,"&gt;"&amp;RY$20,$C23:$P32,"1歳児（ほふくできない）")</f>
        <v>0</v>
      </c>
      <c r="RZ37" s="683">
        <f t="shared" si="70"/>
        <v>0</v>
      </c>
      <c r="SA37" s="683">
        <f t="shared" si="70"/>
        <v>0</v>
      </c>
      <c r="SB37" s="683">
        <f t="shared" si="70"/>
        <v>0</v>
      </c>
      <c r="SC37" s="683">
        <f t="shared" si="70"/>
        <v>0</v>
      </c>
      <c r="SD37" s="683">
        <f t="shared" si="70"/>
        <v>0</v>
      </c>
      <c r="SE37" s="683">
        <f t="shared" si="70"/>
        <v>0</v>
      </c>
      <c r="SF37" s="683">
        <f t="shared" si="70"/>
        <v>0</v>
      </c>
      <c r="SG37" s="683">
        <f t="shared" si="70"/>
        <v>0</v>
      </c>
      <c r="SH37" s="683">
        <f t="shared" si="70"/>
        <v>0</v>
      </c>
      <c r="SI37" s="683">
        <f t="shared" si="70"/>
        <v>0</v>
      </c>
      <c r="SJ37" s="683">
        <f t="shared" si="70"/>
        <v>0</v>
      </c>
      <c r="SK37" s="683">
        <f t="shared" si="70"/>
        <v>0</v>
      </c>
      <c r="SL37" s="683">
        <f t="shared" si="70"/>
        <v>0</v>
      </c>
      <c r="SM37" s="683">
        <f t="shared" si="70"/>
        <v>0</v>
      </c>
      <c r="SN37" s="683">
        <f t="shared" si="70"/>
        <v>0</v>
      </c>
      <c r="SO37" s="683">
        <f t="shared" si="70"/>
        <v>0</v>
      </c>
      <c r="SP37" s="683">
        <f t="shared" si="70"/>
        <v>0</v>
      </c>
      <c r="SQ37" s="683">
        <f t="shared" si="70"/>
        <v>0</v>
      </c>
      <c r="SR37" s="683">
        <f t="shared" si="70"/>
        <v>0</v>
      </c>
      <c r="SS37" s="683">
        <f t="shared" si="70"/>
        <v>0</v>
      </c>
      <c r="ST37" s="683">
        <f t="shared" si="70"/>
        <v>0</v>
      </c>
      <c r="SU37" s="683">
        <f t="shared" si="70"/>
        <v>0</v>
      </c>
      <c r="SV37" s="683">
        <f t="shared" si="70"/>
        <v>0</v>
      </c>
      <c r="SW37" s="683">
        <f t="shared" si="70"/>
        <v>0</v>
      </c>
      <c r="SX37" s="683">
        <f t="shared" si="70"/>
        <v>0</v>
      </c>
      <c r="SY37" s="683">
        <f t="shared" si="70"/>
        <v>0</v>
      </c>
      <c r="SZ37" s="683">
        <f t="shared" si="70"/>
        <v>0</v>
      </c>
      <c r="TA37" s="683">
        <f t="shared" si="70"/>
        <v>0</v>
      </c>
      <c r="TB37" s="683">
        <f t="shared" si="70"/>
        <v>0</v>
      </c>
      <c r="TC37" s="683">
        <f t="shared" si="70"/>
        <v>0</v>
      </c>
      <c r="TD37" s="683">
        <f t="shared" si="70"/>
        <v>0</v>
      </c>
      <c r="TE37" s="683">
        <f t="shared" si="70"/>
        <v>0</v>
      </c>
      <c r="TF37" s="683">
        <f t="shared" si="70"/>
        <v>0</v>
      </c>
      <c r="TG37" s="683">
        <f t="shared" si="70"/>
        <v>0</v>
      </c>
      <c r="TH37" s="683">
        <f t="shared" si="70"/>
        <v>0</v>
      </c>
      <c r="TI37" s="683">
        <f t="shared" si="70"/>
        <v>0</v>
      </c>
      <c r="TJ37" s="683">
        <f t="shared" si="70"/>
        <v>0</v>
      </c>
      <c r="TK37" s="683">
        <f t="shared" si="70"/>
        <v>0</v>
      </c>
      <c r="TL37" s="683">
        <f t="shared" si="70"/>
        <v>0</v>
      </c>
      <c r="TM37" s="683">
        <f t="shared" si="70"/>
        <v>0</v>
      </c>
      <c r="TN37" s="683">
        <f t="shared" si="70"/>
        <v>0</v>
      </c>
      <c r="TO37" s="683">
        <f t="shared" si="70"/>
        <v>0</v>
      </c>
      <c r="TP37" s="683">
        <f t="shared" si="70"/>
        <v>0</v>
      </c>
      <c r="TQ37" s="683">
        <f t="shared" si="70"/>
        <v>0</v>
      </c>
      <c r="TR37" s="683">
        <f t="shared" si="70"/>
        <v>0</v>
      </c>
      <c r="TS37" s="683">
        <f t="shared" si="70"/>
        <v>0</v>
      </c>
      <c r="TT37" s="683">
        <f t="shared" si="70"/>
        <v>0</v>
      </c>
      <c r="TU37" s="683">
        <f t="shared" si="70"/>
        <v>0</v>
      </c>
      <c r="TV37" s="683">
        <f t="shared" si="70"/>
        <v>0</v>
      </c>
      <c r="TW37" s="683">
        <f t="shared" si="70"/>
        <v>0</v>
      </c>
      <c r="TX37" s="683">
        <f t="shared" si="70"/>
        <v>0</v>
      </c>
      <c r="TY37" s="683">
        <f t="shared" si="70"/>
        <v>0</v>
      </c>
      <c r="TZ37" s="683">
        <f t="shared" si="70"/>
        <v>0</v>
      </c>
      <c r="UA37" s="683">
        <f t="shared" si="70"/>
        <v>0</v>
      </c>
      <c r="UB37" s="683">
        <f t="shared" si="70"/>
        <v>0</v>
      </c>
      <c r="UC37" s="683">
        <f t="shared" si="70"/>
        <v>0</v>
      </c>
      <c r="UD37" s="683">
        <f t="shared" si="70"/>
        <v>0</v>
      </c>
      <c r="UE37" s="683">
        <f t="shared" si="70"/>
        <v>0</v>
      </c>
      <c r="UF37" s="683">
        <f t="shared" si="70"/>
        <v>0</v>
      </c>
      <c r="UG37" s="683">
        <f t="shared" si="70"/>
        <v>0</v>
      </c>
      <c r="UH37" s="683">
        <f t="shared" si="70"/>
        <v>0</v>
      </c>
      <c r="UI37" s="683">
        <f t="shared" si="70"/>
        <v>0</v>
      </c>
      <c r="UJ37" s="683">
        <f t="shared" si="70"/>
        <v>0</v>
      </c>
      <c r="UK37" s="683">
        <f t="shared" ref="UK37:WV37" si="71">COUNTIFS($Q23:$AD32,"&lt;="&amp;UK$20,$AE23:$AR32,"&gt;"&amp;UK$20,$C23:$P32,"1歳児（ほふくできない）")</f>
        <v>0</v>
      </c>
      <c r="UL37" s="683">
        <f t="shared" si="71"/>
        <v>0</v>
      </c>
      <c r="UM37" s="683">
        <f t="shared" si="71"/>
        <v>0</v>
      </c>
      <c r="UN37" s="683">
        <f t="shared" si="71"/>
        <v>0</v>
      </c>
      <c r="UO37" s="683">
        <f t="shared" si="71"/>
        <v>0</v>
      </c>
      <c r="UP37" s="683">
        <f t="shared" si="71"/>
        <v>0</v>
      </c>
      <c r="UQ37" s="683">
        <f t="shared" si="71"/>
        <v>0</v>
      </c>
      <c r="UR37" s="683">
        <f t="shared" si="71"/>
        <v>0</v>
      </c>
      <c r="US37" s="683">
        <f t="shared" si="71"/>
        <v>0</v>
      </c>
      <c r="UT37" s="683">
        <f t="shared" si="71"/>
        <v>0</v>
      </c>
      <c r="UU37" s="683">
        <f t="shared" si="71"/>
        <v>0</v>
      </c>
      <c r="UV37" s="683">
        <f t="shared" si="71"/>
        <v>0</v>
      </c>
      <c r="UW37" s="683">
        <f t="shared" si="71"/>
        <v>0</v>
      </c>
      <c r="UX37" s="683">
        <f t="shared" si="71"/>
        <v>0</v>
      </c>
      <c r="UY37" s="683">
        <f t="shared" si="71"/>
        <v>0</v>
      </c>
      <c r="UZ37" s="683">
        <f t="shared" si="71"/>
        <v>0</v>
      </c>
      <c r="VA37" s="683">
        <f t="shared" si="71"/>
        <v>0</v>
      </c>
      <c r="VB37" s="683">
        <f t="shared" si="71"/>
        <v>0</v>
      </c>
      <c r="VC37" s="683">
        <f t="shared" si="71"/>
        <v>0</v>
      </c>
      <c r="VD37" s="683">
        <f t="shared" si="71"/>
        <v>0</v>
      </c>
      <c r="VE37" s="683">
        <f t="shared" si="71"/>
        <v>0</v>
      </c>
      <c r="VF37" s="683">
        <f t="shared" si="71"/>
        <v>0</v>
      </c>
      <c r="VG37" s="683">
        <f t="shared" si="71"/>
        <v>0</v>
      </c>
      <c r="VH37" s="683">
        <f t="shared" si="71"/>
        <v>0</v>
      </c>
      <c r="VI37" s="683">
        <f t="shared" si="71"/>
        <v>0</v>
      </c>
      <c r="VJ37" s="683">
        <f t="shared" si="71"/>
        <v>0</v>
      </c>
      <c r="VK37" s="683">
        <f t="shared" si="71"/>
        <v>0</v>
      </c>
      <c r="VL37" s="683">
        <f t="shared" si="71"/>
        <v>0</v>
      </c>
      <c r="VM37" s="683">
        <f t="shared" si="71"/>
        <v>0</v>
      </c>
      <c r="VN37" s="683">
        <f t="shared" si="71"/>
        <v>0</v>
      </c>
      <c r="VO37" s="683">
        <f t="shared" si="71"/>
        <v>0</v>
      </c>
      <c r="VP37" s="683">
        <f t="shared" si="71"/>
        <v>0</v>
      </c>
      <c r="VQ37" s="683">
        <f t="shared" si="71"/>
        <v>0</v>
      </c>
      <c r="VR37" s="683">
        <f t="shared" si="71"/>
        <v>0</v>
      </c>
      <c r="VS37" s="683">
        <f t="shared" si="71"/>
        <v>0</v>
      </c>
      <c r="VT37" s="683">
        <f t="shared" si="71"/>
        <v>0</v>
      </c>
      <c r="VU37" s="683">
        <f t="shared" si="71"/>
        <v>0</v>
      </c>
      <c r="VV37" s="683">
        <f t="shared" si="71"/>
        <v>0</v>
      </c>
      <c r="VW37" s="683">
        <f t="shared" si="71"/>
        <v>0</v>
      </c>
      <c r="VX37" s="683">
        <f t="shared" si="71"/>
        <v>0</v>
      </c>
      <c r="VY37" s="683">
        <f t="shared" si="71"/>
        <v>0</v>
      </c>
      <c r="VZ37" s="683">
        <f t="shared" si="71"/>
        <v>0</v>
      </c>
      <c r="WA37" s="683">
        <f t="shared" si="71"/>
        <v>0</v>
      </c>
      <c r="WB37" s="683">
        <f t="shared" si="71"/>
        <v>0</v>
      </c>
      <c r="WC37" s="683">
        <f t="shared" si="71"/>
        <v>0</v>
      </c>
      <c r="WD37" s="683">
        <f t="shared" si="71"/>
        <v>0</v>
      </c>
      <c r="WE37" s="683">
        <f t="shared" si="71"/>
        <v>0</v>
      </c>
      <c r="WF37" s="683">
        <f t="shared" si="71"/>
        <v>0</v>
      </c>
      <c r="WG37" s="683">
        <f t="shared" si="71"/>
        <v>0</v>
      </c>
      <c r="WH37" s="683">
        <f t="shared" si="71"/>
        <v>0</v>
      </c>
      <c r="WI37" s="683">
        <f t="shared" si="71"/>
        <v>0</v>
      </c>
      <c r="WJ37" s="683">
        <f t="shared" si="71"/>
        <v>0</v>
      </c>
      <c r="WK37" s="683">
        <f t="shared" si="71"/>
        <v>0</v>
      </c>
      <c r="WL37" s="683">
        <f t="shared" si="71"/>
        <v>0</v>
      </c>
      <c r="WM37" s="683">
        <f t="shared" si="71"/>
        <v>0</v>
      </c>
      <c r="WN37" s="683">
        <f t="shared" si="71"/>
        <v>0</v>
      </c>
      <c r="WO37" s="683">
        <f t="shared" si="71"/>
        <v>0</v>
      </c>
      <c r="WP37" s="683">
        <f t="shared" si="71"/>
        <v>0</v>
      </c>
      <c r="WQ37" s="683">
        <f t="shared" si="71"/>
        <v>0</v>
      </c>
      <c r="WR37" s="683">
        <f t="shared" si="71"/>
        <v>0</v>
      </c>
      <c r="WS37" s="683">
        <f t="shared" si="71"/>
        <v>0</v>
      </c>
      <c r="WT37" s="683">
        <f t="shared" si="71"/>
        <v>0</v>
      </c>
      <c r="WU37" s="683">
        <f t="shared" si="71"/>
        <v>0</v>
      </c>
      <c r="WV37" s="683">
        <f t="shared" si="71"/>
        <v>0</v>
      </c>
      <c r="WW37" s="683">
        <f t="shared" ref="WW37:ZH37" si="72">COUNTIFS($Q23:$AD32,"&lt;="&amp;WW$20,$AE23:$AR32,"&gt;"&amp;WW$20,$C23:$P32,"1歳児（ほふくできない）")</f>
        <v>0</v>
      </c>
      <c r="WX37" s="683">
        <f t="shared" si="72"/>
        <v>0</v>
      </c>
      <c r="WY37" s="683">
        <f t="shared" si="72"/>
        <v>0</v>
      </c>
      <c r="WZ37" s="683">
        <f t="shared" si="72"/>
        <v>0</v>
      </c>
      <c r="XA37" s="683">
        <f t="shared" si="72"/>
        <v>0</v>
      </c>
      <c r="XB37" s="683">
        <f t="shared" si="72"/>
        <v>0</v>
      </c>
      <c r="XC37" s="683">
        <f t="shared" si="72"/>
        <v>0</v>
      </c>
      <c r="XD37" s="683">
        <f t="shared" si="72"/>
        <v>0</v>
      </c>
      <c r="XE37" s="683">
        <f t="shared" si="72"/>
        <v>0</v>
      </c>
      <c r="XF37" s="683">
        <f t="shared" si="72"/>
        <v>0</v>
      </c>
      <c r="XG37" s="683">
        <f t="shared" si="72"/>
        <v>0</v>
      </c>
      <c r="XH37" s="683">
        <f t="shared" si="72"/>
        <v>0</v>
      </c>
      <c r="XI37" s="683">
        <f t="shared" si="72"/>
        <v>0</v>
      </c>
      <c r="XJ37" s="683">
        <f t="shared" si="72"/>
        <v>0</v>
      </c>
      <c r="XK37" s="683">
        <f t="shared" si="72"/>
        <v>0</v>
      </c>
      <c r="XL37" s="683">
        <f t="shared" si="72"/>
        <v>0</v>
      </c>
      <c r="XM37" s="683">
        <f t="shared" si="72"/>
        <v>0</v>
      </c>
      <c r="XN37" s="683">
        <f t="shared" si="72"/>
        <v>0</v>
      </c>
      <c r="XO37" s="683">
        <f t="shared" si="72"/>
        <v>0</v>
      </c>
      <c r="XP37" s="683">
        <f t="shared" si="72"/>
        <v>0</v>
      </c>
      <c r="XQ37" s="683">
        <f t="shared" si="72"/>
        <v>0</v>
      </c>
      <c r="XR37" s="683">
        <f t="shared" si="72"/>
        <v>0</v>
      </c>
      <c r="XS37" s="683">
        <f t="shared" si="72"/>
        <v>0</v>
      </c>
      <c r="XT37" s="683">
        <f t="shared" si="72"/>
        <v>0</v>
      </c>
      <c r="XU37" s="683">
        <f t="shared" si="72"/>
        <v>0</v>
      </c>
      <c r="XV37" s="683">
        <f t="shared" si="72"/>
        <v>0</v>
      </c>
      <c r="XW37" s="683">
        <f t="shared" si="72"/>
        <v>0</v>
      </c>
      <c r="XX37" s="683">
        <f t="shared" si="72"/>
        <v>0</v>
      </c>
      <c r="XY37" s="683">
        <f t="shared" si="72"/>
        <v>0</v>
      </c>
      <c r="XZ37" s="683">
        <f t="shared" si="72"/>
        <v>0</v>
      </c>
      <c r="YA37" s="683">
        <f t="shared" si="72"/>
        <v>0</v>
      </c>
      <c r="YB37" s="683">
        <f t="shared" si="72"/>
        <v>0</v>
      </c>
      <c r="YC37" s="683">
        <f t="shared" si="72"/>
        <v>0</v>
      </c>
      <c r="YD37" s="683">
        <f t="shared" si="72"/>
        <v>0</v>
      </c>
      <c r="YE37" s="683">
        <f t="shared" si="72"/>
        <v>0</v>
      </c>
      <c r="YF37" s="683">
        <f t="shared" si="72"/>
        <v>0</v>
      </c>
      <c r="YG37" s="683">
        <f t="shared" si="72"/>
        <v>0</v>
      </c>
      <c r="YH37" s="683">
        <f t="shared" si="72"/>
        <v>0</v>
      </c>
      <c r="YI37" s="683">
        <f t="shared" si="72"/>
        <v>0</v>
      </c>
      <c r="YJ37" s="683">
        <f t="shared" si="72"/>
        <v>0</v>
      </c>
      <c r="YK37" s="683">
        <f t="shared" si="72"/>
        <v>0</v>
      </c>
      <c r="YL37" s="683">
        <f t="shared" si="72"/>
        <v>0</v>
      </c>
      <c r="YM37" s="683">
        <f t="shared" si="72"/>
        <v>0</v>
      </c>
      <c r="YN37" s="683">
        <f t="shared" si="72"/>
        <v>0</v>
      </c>
      <c r="YO37" s="683">
        <f t="shared" si="72"/>
        <v>0</v>
      </c>
      <c r="YP37" s="683">
        <f t="shared" si="72"/>
        <v>0</v>
      </c>
      <c r="YQ37" s="683">
        <f t="shared" si="72"/>
        <v>0</v>
      </c>
      <c r="YR37" s="683">
        <f t="shared" si="72"/>
        <v>0</v>
      </c>
      <c r="YS37" s="683">
        <f t="shared" si="72"/>
        <v>0</v>
      </c>
      <c r="YT37" s="683">
        <f t="shared" si="72"/>
        <v>0</v>
      </c>
      <c r="YU37" s="683">
        <f t="shared" si="72"/>
        <v>0</v>
      </c>
      <c r="YV37" s="683">
        <f t="shared" si="72"/>
        <v>0</v>
      </c>
      <c r="YW37" s="683">
        <f t="shared" si="72"/>
        <v>0</v>
      </c>
      <c r="YX37" s="683">
        <f t="shared" si="72"/>
        <v>0</v>
      </c>
      <c r="YY37" s="683">
        <f t="shared" si="72"/>
        <v>0</v>
      </c>
      <c r="YZ37" s="683">
        <f t="shared" si="72"/>
        <v>0</v>
      </c>
      <c r="ZA37" s="683">
        <f t="shared" si="72"/>
        <v>0</v>
      </c>
      <c r="ZB37" s="683">
        <f t="shared" si="72"/>
        <v>0</v>
      </c>
      <c r="ZC37" s="683">
        <f t="shared" si="72"/>
        <v>0</v>
      </c>
      <c r="ZD37" s="683">
        <f t="shared" si="72"/>
        <v>0</v>
      </c>
      <c r="ZE37" s="683">
        <f t="shared" si="72"/>
        <v>0</v>
      </c>
      <c r="ZF37" s="683">
        <f t="shared" si="72"/>
        <v>0</v>
      </c>
      <c r="ZG37" s="683">
        <f t="shared" si="72"/>
        <v>0</v>
      </c>
      <c r="ZH37" s="683">
        <f t="shared" si="72"/>
        <v>0</v>
      </c>
      <c r="ZI37" s="683">
        <f t="shared" ref="ZI37:ABT37" si="73">COUNTIFS($Q23:$AD32,"&lt;="&amp;ZI$20,$AE23:$AR32,"&gt;"&amp;ZI$20,$C23:$P32,"1歳児（ほふくできない）")</f>
        <v>0</v>
      </c>
      <c r="ZJ37" s="683">
        <f t="shared" si="73"/>
        <v>0</v>
      </c>
      <c r="ZK37" s="683">
        <f t="shared" si="73"/>
        <v>0</v>
      </c>
      <c r="ZL37" s="683">
        <f t="shared" si="73"/>
        <v>0</v>
      </c>
      <c r="ZM37" s="683">
        <f t="shared" si="73"/>
        <v>0</v>
      </c>
      <c r="ZN37" s="683">
        <f t="shared" si="73"/>
        <v>0</v>
      </c>
      <c r="ZO37" s="683">
        <f t="shared" si="73"/>
        <v>0</v>
      </c>
      <c r="ZP37" s="683">
        <f t="shared" si="73"/>
        <v>0</v>
      </c>
      <c r="ZQ37" s="683">
        <f t="shared" si="73"/>
        <v>0</v>
      </c>
      <c r="ZR37" s="683">
        <f t="shared" si="73"/>
        <v>0</v>
      </c>
      <c r="ZS37" s="683">
        <f t="shared" si="73"/>
        <v>0</v>
      </c>
      <c r="ZT37" s="683">
        <f t="shared" si="73"/>
        <v>0</v>
      </c>
      <c r="ZU37" s="683">
        <f t="shared" si="73"/>
        <v>0</v>
      </c>
      <c r="ZV37" s="683">
        <f t="shared" si="73"/>
        <v>0</v>
      </c>
      <c r="ZW37" s="683">
        <f t="shared" si="73"/>
        <v>0</v>
      </c>
      <c r="ZX37" s="683">
        <f t="shared" si="73"/>
        <v>0</v>
      </c>
      <c r="ZY37" s="683">
        <f t="shared" si="73"/>
        <v>0</v>
      </c>
      <c r="ZZ37" s="683">
        <f t="shared" si="73"/>
        <v>0</v>
      </c>
      <c r="AAA37" s="683">
        <f t="shared" si="73"/>
        <v>0</v>
      </c>
      <c r="AAB37" s="683">
        <f t="shared" si="73"/>
        <v>0</v>
      </c>
      <c r="AAC37" s="683">
        <f t="shared" si="73"/>
        <v>0</v>
      </c>
      <c r="AAD37" s="683">
        <f t="shared" si="73"/>
        <v>0</v>
      </c>
      <c r="AAE37" s="683">
        <f t="shared" si="73"/>
        <v>0</v>
      </c>
      <c r="AAF37" s="683">
        <f t="shared" si="73"/>
        <v>0</v>
      </c>
      <c r="AAG37" s="683">
        <f t="shared" si="73"/>
        <v>0</v>
      </c>
      <c r="AAH37" s="683">
        <f t="shared" si="73"/>
        <v>0</v>
      </c>
      <c r="AAI37" s="683">
        <f t="shared" si="73"/>
        <v>0</v>
      </c>
      <c r="AAJ37" s="683">
        <f t="shared" si="73"/>
        <v>0</v>
      </c>
      <c r="AAK37" s="683">
        <f t="shared" si="73"/>
        <v>0</v>
      </c>
      <c r="AAL37" s="683">
        <f t="shared" si="73"/>
        <v>0</v>
      </c>
      <c r="AAM37" s="683">
        <f t="shared" si="73"/>
        <v>0</v>
      </c>
      <c r="AAN37" s="683">
        <f t="shared" si="73"/>
        <v>0</v>
      </c>
      <c r="AAO37" s="683">
        <f t="shared" si="73"/>
        <v>0</v>
      </c>
      <c r="AAP37" s="683">
        <f t="shared" si="73"/>
        <v>0</v>
      </c>
      <c r="AAQ37" s="683">
        <f t="shared" si="73"/>
        <v>0</v>
      </c>
      <c r="AAR37" s="683">
        <f t="shared" si="73"/>
        <v>0</v>
      </c>
      <c r="AAS37" s="683">
        <f t="shared" si="73"/>
        <v>0</v>
      </c>
      <c r="AAT37" s="683">
        <f t="shared" si="73"/>
        <v>0</v>
      </c>
      <c r="AAU37" s="683">
        <f t="shared" si="73"/>
        <v>0</v>
      </c>
      <c r="AAV37" s="683">
        <f t="shared" si="73"/>
        <v>0</v>
      </c>
      <c r="AAW37" s="683">
        <f t="shared" si="73"/>
        <v>0</v>
      </c>
      <c r="AAX37" s="683">
        <f t="shared" si="73"/>
        <v>0</v>
      </c>
      <c r="AAY37" s="683">
        <f t="shared" si="73"/>
        <v>0</v>
      </c>
      <c r="AAZ37" s="683">
        <f t="shared" si="73"/>
        <v>0</v>
      </c>
      <c r="ABA37" s="683">
        <f t="shared" si="73"/>
        <v>0</v>
      </c>
      <c r="ABB37" s="683">
        <f t="shared" si="73"/>
        <v>0</v>
      </c>
      <c r="ABC37" s="683">
        <f t="shared" si="73"/>
        <v>0</v>
      </c>
      <c r="ABD37" s="683">
        <f t="shared" si="73"/>
        <v>0</v>
      </c>
      <c r="ABE37" s="683">
        <f t="shared" si="73"/>
        <v>0</v>
      </c>
      <c r="ABF37" s="683">
        <f t="shared" si="73"/>
        <v>0</v>
      </c>
      <c r="ABG37" s="683">
        <f t="shared" si="73"/>
        <v>0</v>
      </c>
      <c r="ABH37" s="683">
        <f t="shared" si="73"/>
        <v>0</v>
      </c>
      <c r="ABI37" s="683">
        <f t="shared" si="73"/>
        <v>0</v>
      </c>
      <c r="ABJ37" s="683">
        <f t="shared" si="73"/>
        <v>0</v>
      </c>
      <c r="ABK37" s="683">
        <f t="shared" si="73"/>
        <v>0</v>
      </c>
      <c r="ABL37" s="683">
        <f t="shared" si="73"/>
        <v>0</v>
      </c>
      <c r="ABM37" s="683">
        <f t="shared" si="73"/>
        <v>0</v>
      </c>
      <c r="ABN37" s="683">
        <f t="shared" si="73"/>
        <v>0</v>
      </c>
      <c r="ABO37" s="683">
        <f t="shared" si="73"/>
        <v>0</v>
      </c>
      <c r="ABP37" s="683">
        <f t="shared" si="73"/>
        <v>0</v>
      </c>
      <c r="ABQ37" s="683">
        <f t="shared" si="73"/>
        <v>0</v>
      </c>
      <c r="ABR37" s="683">
        <f t="shared" si="73"/>
        <v>0</v>
      </c>
      <c r="ABS37" s="683">
        <f t="shared" si="73"/>
        <v>0</v>
      </c>
      <c r="ABT37" s="683">
        <f t="shared" si="73"/>
        <v>0</v>
      </c>
      <c r="ABU37" s="683">
        <f t="shared" ref="ABU37:AEF37" si="74">COUNTIFS($Q23:$AD32,"&lt;="&amp;ABU$20,$AE23:$AR32,"&gt;"&amp;ABU$20,$C23:$P32,"1歳児（ほふくできない）")</f>
        <v>0</v>
      </c>
      <c r="ABV37" s="683">
        <f t="shared" si="74"/>
        <v>0</v>
      </c>
      <c r="ABW37" s="683">
        <f t="shared" si="74"/>
        <v>0</v>
      </c>
      <c r="ABX37" s="683">
        <f t="shared" si="74"/>
        <v>0</v>
      </c>
      <c r="ABY37" s="683">
        <f t="shared" si="74"/>
        <v>0</v>
      </c>
      <c r="ABZ37" s="683">
        <f t="shared" si="74"/>
        <v>0</v>
      </c>
      <c r="ACA37" s="683">
        <f t="shared" si="74"/>
        <v>0</v>
      </c>
      <c r="ACB37" s="683">
        <f t="shared" si="74"/>
        <v>0</v>
      </c>
      <c r="ACC37" s="683">
        <f t="shared" si="74"/>
        <v>0</v>
      </c>
      <c r="ACD37" s="683">
        <f t="shared" si="74"/>
        <v>0</v>
      </c>
      <c r="ACE37" s="683">
        <f t="shared" si="74"/>
        <v>0</v>
      </c>
      <c r="ACF37" s="683">
        <f t="shared" si="74"/>
        <v>0</v>
      </c>
      <c r="ACG37" s="683">
        <f t="shared" si="74"/>
        <v>0</v>
      </c>
      <c r="ACH37" s="683">
        <f t="shared" si="74"/>
        <v>0</v>
      </c>
      <c r="ACI37" s="683">
        <f t="shared" si="74"/>
        <v>0</v>
      </c>
      <c r="ACJ37" s="683">
        <f t="shared" si="74"/>
        <v>0</v>
      </c>
      <c r="ACK37" s="683">
        <f t="shared" si="74"/>
        <v>0</v>
      </c>
      <c r="ACL37" s="683">
        <f t="shared" si="74"/>
        <v>0</v>
      </c>
      <c r="ACM37" s="683">
        <f t="shared" si="74"/>
        <v>0</v>
      </c>
      <c r="ACN37" s="683">
        <f t="shared" si="74"/>
        <v>0</v>
      </c>
      <c r="ACO37" s="683">
        <f t="shared" si="74"/>
        <v>0</v>
      </c>
      <c r="ACP37" s="683">
        <f t="shared" si="74"/>
        <v>0</v>
      </c>
      <c r="ACQ37" s="683">
        <f t="shared" si="74"/>
        <v>0</v>
      </c>
      <c r="ACR37" s="683">
        <f t="shared" si="74"/>
        <v>0</v>
      </c>
      <c r="ACS37" s="683">
        <f t="shared" si="74"/>
        <v>0</v>
      </c>
      <c r="ACT37" s="683">
        <f t="shared" si="74"/>
        <v>0</v>
      </c>
      <c r="ACU37" s="683">
        <f t="shared" si="74"/>
        <v>0</v>
      </c>
      <c r="ACV37" s="683">
        <f t="shared" si="74"/>
        <v>0</v>
      </c>
      <c r="ACW37" s="683">
        <f t="shared" si="74"/>
        <v>0</v>
      </c>
      <c r="ACX37" s="683">
        <f t="shared" si="74"/>
        <v>0</v>
      </c>
      <c r="ACY37" s="683">
        <f t="shared" si="74"/>
        <v>0</v>
      </c>
      <c r="ACZ37" s="683">
        <f t="shared" si="74"/>
        <v>0</v>
      </c>
      <c r="ADA37" s="683">
        <f t="shared" si="74"/>
        <v>0</v>
      </c>
      <c r="ADB37" s="683">
        <f t="shared" si="74"/>
        <v>0</v>
      </c>
      <c r="ADC37" s="683">
        <f t="shared" si="74"/>
        <v>0</v>
      </c>
      <c r="ADD37" s="683">
        <f t="shared" si="74"/>
        <v>0</v>
      </c>
      <c r="ADE37" s="683">
        <f t="shared" si="74"/>
        <v>0</v>
      </c>
      <c r="ADF37" s="683">
        <f t="shared" si="74"/>
        <v>0</v>
      </c>
      <c r="ADG37" s="683">
        <f t="shared" si="74"/>
        <v>0</v>
      </c>
      <c r="ADH37" s="683">
        <f t="shared" si="74"/>
        <v>0</v>
      </c>
      <c r="ADI37" s="683">
        <f t="shared" si="74"/>
        <v>0</v>
      </c>
      <c r="ADJ37" s="683">
        <f t="shared" si="74"/>
        <v>0</v>
      </c>
      <c r="ADK37" s="683">
        <f t="shared" si="74"/>
        <v>0</v>
      </c>
      <c r="ADL37" s="683">
        <f t="shared" si="74"/>
        <v>0</v>
      </c>
      <c r="ADM37" s="683">
        <f t="shared" si="74"/>
        <v>0</v>
      </c>
      <c r="ADN37" s="683">
        <f t="shared" si="74"/>
        <v>0</v>
      </c>
      <c r="ADO37" s="683">
        <f t="shared" si="74"/>
        <v>0</v>
      </c>
      <c r="ADP37" s="683">
        <f t="shared" si="74"/>
        <v>0</v>
      </c>
      <c r="ADQ37" s="683">
        <f t="shared" si="74"/>
        <v>0</v>
      </c>
      <c r="ADR37" s="683">
        <f t="shared" si="74"/>
        <v>0</v>
      </c>
      <c r="ADS37" s="683">
        <f t="shared" si="74"/>
        <v>0</v>
      </c>
      <c r="ADT37" s="683">
        <f t="shared" si="74"/>
        <v>0</v>
      </c>
      <c r="ADU37" s="683">
        <f t="shared" si="74"/>
        <v>0</v>
      </c>
      <c r="ADV37" s="683">
        <f t="shared" si="74"/>
        <v>0</v>
      </c>
      <c r="ADW37" s="683">
        <f t="shared" si="74"/>
        <v>0</v>
      </c>
      <c r="ADX37" s="683">
        <f t="shared" si="74"/>
        <v>0</v>
      </c>
      <c r="ADY37" s="683">
        <f t="shared" si="74"/>
        <v>0</v>
      </c>
      <c r="ADZ37" s="683">
        <f t="shared" si="74"/>
        <v>0</v>
      </c>
      <c r="AEA37" s="683">
        <f t="shared" si="74"/>
        <v>0</v>
      </c>
      <c r="AEB37" s="683">
        <f t="shared" si="74"/>
        <v>0</v>
      </c>
      <c r="AEC37" s="683">
        <f t="shared" si="74"/>
        <v>0</v>
      </c>
      <c r="AED37" s="683">
        <f t="shared" si="74"/>
        <v>0</v>
      </c>
      <c r="AEE37" s="683">
        <f t="shared" si="74"/>
        <v>0</v>
      </c>
      <c r="AEF37" s="683">
        <f t="shared" si="74"/>
        <v>0</v>
      </c>
      <c r="AEG37" s="683">
        <f t="shared" ref="AEG37:AGR37" si="75">COUNTIFS($Q23:$AD32,"&lt;="&amp;AEG$20,$AE23:$AR32,"&gt;"&amp;AEG$20,$C23:$P32,"1歳児（ほふくできない）")</f>
        <v>0</v>
      </c>
      <c r="AEH37" s="683">
        <f t="shared" si="75"/>
        <v>0</v>
      </c>
      <c r="AEI37" s="683">
        <f t="shared" si="75"/>
        <v>0</v>
      </c>
      <c r="AEJ37" s="683">
        <f t="shared" si="75"/>
        <v>0</v>
      </c>
      <c r="AEK37" s="683">
        <f t="shared" si="75"/>
        <v>0</v>
      </c>
      <c r="AEL37" s="683">
        <f t="shared" si="75"/>
        <v>0</v>
      </c>
      <c r="AEM37" s="683">
        <f t="shared" si="75"/>
        <v>0</v>
      </c>
      <c r="AEN37" s="683">
        <f t="shared" si="75"/>
        <v>0</v>
      </c>
      <c r="AEO37" s="683">
        <f t="shared" si="75"/>
        <v>0</v>
      </c>
      <c r="AEP37" s="683">
        <f t="shared" si="75"/>
        <v>0</v>
      </c>
      <c r="AEQ37" s="683">
        <f t="shared" si="75"/>
        <v>0</v>
      </c>
      <c r="AER37" s="683">
        <f t="shared" si="75"/>
        <v>0</v>
      </c>
      <c r="AES37" s="683">
        <f t="shared" si="75"/>
        <v>0</v>
      </c>
      <c r="AET37" s="683">
        <f t="shared" si="75"/>
        <v>0</v>
      </c>
      <c r="AEU37" s="683">
        <f t="shared" si="75"/>
        <v>0</v>
      </c>
      <c r="AEV37" s="683">
        <f t="shared" si="75"/>
        <v>0</v>
      </c>
      <c r="AEW37" s="683">
        <f t="shared" si="75"/>
        <v>0</v>
      </c>
      <c r="AEX37" s="683">
        <f t="shared" si="75"/>
        <v>0</v>
      </c>
      <c r="AEY37" s="683">
        <f t="shared" si="75"/>
        <v>0</v>
      </c>
      <c r="AEZ37" s="683">
        <f t="shared" si="75"/>
        <v>0</v>
      </c>
      <c r="AFA37" s="683">
        <f t="shared" si="75"/>
        <v>0</v>
      </c>
      <c r="AFB37" s="683">
        <f t="shared" si="75"/>
        <v>0</v>
      </c>
      <c r="AFC37" s="683">
        <f t="shared" si="75"/>
        <v>0</v>
      </c>
      <c r="AFD37" s="683">
        <f t="shared" si="75"/>
        <v>0</v>
      </c>
      <c r="AFE37" s="683">
        <f t="shared" si="75"/>
        <v>0</v>
      </c>
      <c r="AFF37" s="683">
        <f t="shared" si="75"/>
        <v>0</v>
      </c>
      <c r="AFG37" s="683">
        <f t="shared" si="75"/>
        <v>0</v>
      </c>
      <c r="AFH37" s="683">
        <f t="shared" si="75"/>
        <v>0</v>
      </c>
      <c r="AFI37" s="683">
        <f t="shared" si="75"/>
        <v>0</v>
      </c>
      <c r="AFJ37" s="683">
        <f t="shared" si="75"/>
        <v>0</v>
      </c>
      <c r="AFK37" s="683">
        <f t="shared" si="75"/>
        <v>0</v>
      </c>
      <c r="AFL37" s="683">
        <f t="shared" si="75"/>
        <v>0</v>
      </c>
      <c r="AFM37" s="683">
        <f t="shared" si="75"/>
        <v>0</v>
      </c>
      <c r="AFN37" s="683">
        <f t="shared" si="75"/>
        <v>0</v>
      </c>
      <c r="AFO37" s="683">
        <f t="shared" si="75"/>
        <v>0</v>
      </c>
      <c r="AFP37" s="683">
        <f t="shared" si="75"/>
        <v>0</v>
      </c>
      <c r="AFQ37" s="683">
        <f t="shared" si="75"/>
        <v>0</v>
      </c>
      <c r="AFR37" s="683">
        <f t="shared" si="75"/>
        <v>0</v>
      </c>
      <c r="AFS37" s="683">
        <f t="shared" si="75"/>
        <v>0</v>
      </c>
      <c r="AFT37" s="683">
        <f t="shared" si="75"/>
        <v>0</v>
      </c>
      <c r="AFU37" s="683">
        <f t="shared" si="75"/>
        <v>0</v>
      </c>
      <c r="AFV37" s="683">
        <f t="shared" si="75"/>
        <v>0</v>
      </c>
      <c r="AFW37" s="683">
        <f t="shared" si="75"/>
        <v>0</v>
      </c>
      <c r="AFX37" s="683">
        <f t="shared" si="75"/>
        <v>0</v>
      </c>
      <c r="AFY37" s="683">
        <f t="shared" si="75"/>
        <v>0</v>
      </c>
      <c r="AFZ37" s="683">
        <f t="shared" si="75"/>
        <v>0</v>
      </c>
      <c r="AGA37" s="683">
        <f t="shared" si="75"/>
        <v>0</v>
      </c>
      <c r="AGB37" s="683">
        <f t="shared" si="75"/>
        <v>0</v>
      </c>
      <c r="AGC37" s="683">
        <f t="shared" si="75"/>
        <v>0</v>
      </c>
      <c r="AGD37" s="683">
        <f t="shared" si="75"/>
        <v>0</v>
      </c>
      <c r="AGE37" s="683">
        <f t="shared" si="75"/>
        <v>0</v>
      </c>
      <c r="AGF37" s="683">
        <f t="shared" si="75"/>
        <v>0</v>
      </c>
      <c r="AGG37" s="683">
        <f t="shared" si="75"/>
        <v>0</v>
      </c>
      <c r="AGH37" s="683">
        <f t="shared" si="75"/>
        <v>0</v>
      </c>
      <c r="AGI37" s="683">
        <f t="shared" si="75"/>
        <v>0</v>
      </c>
      <c r="AGJ37" s="683">
        <f t="shared" si="75"/>
        <v>0</v>
      </c>
      <c r="AGK37" s="683">
        <f t="shared" si="75"/>
        <v>0</v>
      </c>
      <c r="AGL37" s="683">
        <f t="shared" si="75"/>
        <v>0</v>
      </c>
      <c r="AGM37" s="683">
        <f t="shared" si="75"/>
        <v>0</v>
      </c>
      <c r="AGN37" s="683">
        <f t="shared" si="75"/>
        <v>0</v>
      </c>
      <c r="AGO37" s="683">
        <f t="shared" si="75"/>
        <v>0</v>
      </c>
      <c r="AGP37" s="683">
        <f t="shared" si="75"/>
        <v>0</v>
      </c>
      <c r="AGQ37" s="683">
        <f t="shared" si="75"/>
        <v>0</v>
      </c>
      <c r="AGR37" s="683">
        <f t="shared" si="75"/>
        <v>0</v>
      </c>
      <c r="AGS37" s="683">
        <f t="shared" ref="AGS37:AJD37" si="76">COUNTIFS($Q23:$AD32,"&lt;="&amp;AGS$20,$AE23:$AR32,"&gt;"&amp;AGS$20,$C23:$P32,"1歳児（ほふくできない）")</f>
        <v>0</v>
      </c>
      <c r="AGT37" s="683">
        <f t="shared" si="76"/>
        <v>0</v>
      </c>
      <c r="AGU37" s="683">
        <f t="shared" si="76"/>
        <v>0</v>
      </c>
      <c r="AGV37" s="683">
        <f t="shared" si="76"/>
        <v>0</v>
      </c>
      <c r="AGW37" s="683">
        <f t="shared" si="76"/>
        <v>0</v>
      </c>
      <c r="AGX37" s="683">
        <f t="shared" si="76"/>
        <v>0</v>
      </c>
      <c r="AGY37" s="683">
        <f t="shared" si="76"/>
        <v>0</v>
      </c>
      <c r="AGZ37" s="683">
        <f t="shared" si="76"/>
        <v>0</v>
      </c>
      <c r="AHA37" s="683">
        <f t="shared" si="76"/>
        <v>0</v>
      </c>
      <c r="AHB37" s="683">
        <f t="shared" si="76"/>
        <v>0</v>
      </c>
      <c r="AHC37" s="683">
        <f t="shared" si="76"/>
        <v>0</v>
      </c>
      <c r="AHD37" s="683">
        <f t="shared" si="76"/>
        <v>0</v>
      </c>
      <c r="AHE37" s="683">
        <f t="shared" si="76"/>
        <v>0</v>
      </c>
      <c r="AHF37" s="683">
        <f t="shared" si="76"/>
        <v>0</v>
      </c>
      <c r="AHG37" s="683">
        <f t="shared" si="76"/>
        <v>0</v>
      </c>
      <c r="AHH37" s="683">
        <f t="shared" si="76"/>
        <v>0</v>
      </c>
      <c r="AHI37" s="683">
        <f t="shared" si="76"/>
        <v>0</v>
      </c>
      <c r="AHJ37" s="683">
        <f t="shared" si="76"/>
        <v>0</v>
      </c>
      <c r="AHK37" s="683">
        <f t="shared" si="76"/>
        <v>0</v>
      </c>
      <c r="AHL37" s="683">
        <f t="shared" si="76"/>
        <v>0</v>
      </c>
      <c r="AHM37" s="683">
        <f t="shared" si="76"/>
        <v>0</v>
      </c>
      <c r="AHN37" s="683">
        <f t="shared" si="76"/>
        <v>0</v>
      </c>
      <c r="AHO37" s="683">
        <f t="shared" si="76"/>
        <v>0</v>
      </c>
      <c r="AHP37" s="683">
        <f t="shared" si="76"/>
        <v>0</v>
      </c>
      <c r="AHQ37" s="683">
        <f t="shared" si="76"/>
        <v>0</v>
      </c>
      <c r="AHR37" s="683">
        <f t="shared" si="76"/>
        <v>0</v>
      </c>
      <c r="AHS37" s="683">
        <f t="shared" si="76"/>
        <v>0</v>
      </c>
      <c r="AHT37" s="683">
        <f t="shared" si="76"/>
        <v>0</v>
      </c>
      <c r="AHU37" s="683">
        <f t="shared" si="76"/>
        <v>0</v>
      </c>
      <c r="AHV37" s="683">
        <f t="shared" si="76"/>
        <v>0</v>
      </c>
      <c r="AHW37" s="683">
        <f t="shared" si="76"/>
        <v>0</v>
      </c>
      <c r="AHX37" s="683">
        <f t="shared" si="76"/>
        <v>0</v>
      </c>
      <c r="AHY37" s="683">
        <f t="shared" si="76"/>
        <v>0</v>
      </c>
      <c r="AHZ37" s="683">
        <f t="shared" si="76"/>
        <v>0</v>
      </c>
      <c r="AIA37" s="683">
        <f t="shared" si="76"/>
        <v>0</v>
      </c>
      <c r="AIB37" s="683">
        <f t="shared" si="76"/>
        <v>0</v>
      </c>
      <c r="AIC37" s="683">
        <f t="shared" si="76"/>
        <v>0</v>
      </c>
      <c r="AID37" s="683">
        <f t="shared" si="76"/>
        <v>0</v>
      </c>
      <c r="AIE37" s="683">
        <f t="shared" si="76"/>
        <v>0</v>
      </c>
      <c r="AIF37" s="683">
        <f t="shared" si="76"/>
        <v>0</v>
      </c>
      <c r="AIG37" s="683">
        <f t="shared" si="76"/>
        <v>0</v>
      </c>
      <c r="AIH37" s="683">
        <f t="shared" si="76"/>
        <v>0</v>
      </c>
      <c r="AII37" s="683">
        <f t="shared" si="76"/>
        <v>0</v>
      </c>
      <c r="AIJ37" s="683">
        <f t="shared" si="76"/>
        <v>0</v>
      </c>
      <c r="AIK37" s="683">
        <f t="shared" si="76"/>
        <v>0</v>
      </c>
      <c r="AIL37" s="683">
        <f t="shared" si="76"/>
        <v>0</v>
      </c>
      <c r="AIM37" s="683">
        <f t="shared" si="76"/>
        <v>0</v>
      </c>
      <c r="AIN37" s="683">
        <f t="shared" si="76"/>
        <v>0</v>
      </c>
      <c r="AIO37" s="683">
        <f t="shared" si="76"/>
        <v>0</v>
      </c>
      <c r="AIP37" s="683">
        <f t="shared" si="76"/>
        <v>0</v>
      </c>
      <c r="AIQ37" s="683">
        <f t="shared" si="76"/>
        <v>0</v>
      </c>
      <c r="AIR37" s="683">
        <f t="shared" si="76"/>
        <v>0</v>
      </c>
      <c r="AIS37" s="683">
        <f t="shared" si="76"/>
        <v>0</v>
      </c>
      <c r="AIT37" s="683">
        <f t="shared" si="76"/>
        <v>0</v>
      </c>
      <c r="AIU37" s="683">
        <f t="shared" si="76"/>
        <v>0</v>
      </c>
      <c r="AIV37" s="683">
        <f t="shared" si="76"/>
        <v>0</v>
      </c>
      <c r="AIW37" s="683">
        <f t="shared" si="76"/>
        <v>0</v>
      </c>
      <c r="AIX37" s="683">
        <f t="shared" si="76"/>
        <v>0</v>
      </c>
      <c r="AIY37" s="683">
        <f t="shared" si="76"/>
        <v>0</v>
      </c>
      <c r="AIZ37" s="683">
        <f t="shared" si="76"/>
        <v>0</v>
      </c>
      <c r="AJA37" s="683">
        <f t="shared" si="76"/>
        <v>0</v>
      </c>
      <c r="AJB37" s="683">
        <f t="shared" si="76"/>
        <v>0</v>
      </c>
      <c r="AJC37" s="683">
        <f t="shared" si="76"/>
        <v>0</v>
      </c>
      <c r="AJD37" s="683">
        <f t="shared" si="76"/>
        <v>0</v>
      </c>
      <c r="AJE37" s="683">
        <f t="shared" ref="AJE37:ALP37" si="77">COUNTIFS($Q23:$AD32,"&lt;="&amp;AJE$20,$AE23:$AR32,"&gt;"&amp;AJE$20,$C23:$P32,"1歳児（ほふくできない）")</f>
        <v>0</v>
      </c>
      <c r="AJF37" s="683">
        <f t="shared" si="77"/>
        <v>0</v>
      </c>
      <c r="AJG37" s="683">
        <f t="shared" si="77"/>
        <v>0</v>
      </c>
      <c r="AJH37" s="683">
        <f t="shared" si="77"/>
        <v>0</v>
      </c>
      <c r="AJI37" s="683">
        <f t="shared" si="77"/>
        <v>0</v>
      </c>
      <c r="AJJ37" s="683">
        <f t="shared" si="77"/>
        <v>0</v>
      </c>
      <c r="AJK37" s="683">
        <f t="shared" si="77"/>
        <v>0</v>
      </c>
      <c r="AJL37" s="683">
        <f t="shared" si="77"/>
        <v>0</v>
      </c>
      <c r="AJM37" s="683">
        <f t="shared" si="77"/>
        <v>0</v>
      </c>
      <c r="AJN37" s="683">
        <f t="shared" si="77"/>
        <v>0</v>
      </c>
      <c r="AJO37" s="683">
        <f t="shared" si="77"/>
        <v>0</v>
      </c>
      <c r="AJP37" s="683">
        <f t="shared" si="77"/>
        <v>0</v>
      </c>
      <c r="AJQ37" s="683">
        <f t="shared" si="77"/>
        <v>0</v>
      </c>
      <c r="AJR37" s="683">
        <f t="shared" si="77"/>
        <v>0</v>
      </c>
      <c r="AJS37" s="683">
        <f t="shared" si="77"/>
        <v>0</v>
      </c>
      <c r="AJT37" s="683">
        <f t="shared" si="77"/>
        <v>0</v>
      </c>
      <c r="AJU37" s="683">
        <f t="shared" si="77"/>
        <v>0</v>
      </c>
      <c r="AJV37" s="683">
        <f t="shared" si="77"/>
        <v>0</v>
      </c>
      <c r="AJW37" s="683">
        <f t="shared" si="77"/>
        <v>0</v>
      </c>
      <c r="AJX37" s="683">
        <f t="shared" si="77"/>
        <v>0</v>
      </c>
      <c r="AJY37" s="683">
        <f t="shared" si="77"/>
        <v>0</v>
      </c>
      <c r="AJZ37" s="683">
        <f t="shared" si="77"/>
        <v>0</v>
      </c>
      <c r="AKA37" s="683">
        <f t="shared" si="77"/>
        <v>0</v>
      </c>
      <c r="AKB37" s="683">
        <f t="shared" si="77"/>
        <v>0</v>
      </c>
      <c r="AKC37" s="683">
        <f t="shared" si="77"/>
        <v>0</v>
      </c>
      <c r="AKD37" s="683">
        <f t="shared" si="77"/>
        <v>0</v>
      </c>
      <c r="AKE37" s="683">
        <f t="shared" si="77"/>
        <v>0</v>
      </c>
      <c r="AKF37" s="683">
        <f t="shared" si="77"/>
        <v>0</v>
      </c>
      <c r="AKG37" s="683">
        <f t="shared" si="77"/>
        <v>0</v>
      </c>
      <c r="AKH37" s="683">
        <f t="shared" si="77"/>
        <v>0</v>
      </c>
      <c r="AKI37" s="683">
        <f t="shared" si="77"/>
        <v>0</v>
      </c>
      <c r="AKJ37" s="683">
        <f t="shared" si="77"/>
        <v>0</v>
      </c>
      <c r="AKK37" s="683">
        <f t="shared" si="77"/>
        <v>0</v>
      </c>
      <c r="AKL37" s="683">
        <f t="shared" si="77"/>
        <v>0</v>
      </c>
      <c r="AKM37" s="683">
        <f t="shared" si="77"/>
        <v>0</v>
      </c>
      <c r="AKN37" s="683">
        <f t="shared" si="77"/>
        <v>0</v>
      </c>
      <c r="AKO37" s="683">
        <f t="shared" si="77"/>
        <v>0</v>
      </c>
      <c r="AKP37" s="683">
        <f t="shared" si="77"/>
        <v>0</v>
      </c>
      <c r="AKQ37" s="683">
        <f t="shared" si="77"/>
        <v>0</v>
      </c>
      <c r="AKR37" s="683">
        <f t="shared" si="77"/>
        <v>0</v>
      </c>
      <c r="AKS37" s="683">
        <f t="shared" si="77"/>
        <v>0</v>
      </c>
      <c r="AKT37" s="683">
        <f t="shared" si="77"/>
        <v>0</v>
      </c>
      <c r="AKU37" s="683">
        <f t="shared" si="77"/>
        <v>0</v>
      </c>
      <c r="AKV37" s="683">
        <f t="shared" si="77"/>
        <v>0</v>
      </c>
      <c r="AKW37" s="683">
        <f t="shared" si="77"/>
        <v>0</v>
      </c>
      <c r="AKX37" s="683">
        <f t="shared" si="77"/>
        <v>0</v>
      </c>
      <c r="AKY37" s="683">
        <f t="shared" si="77"/>
        <v>0</v>
      </c>
      <c r="AKZ37" s="683">
        <f t="shared" si="77"/>
        <v>0</v>
      </c>
      <c r="ALA37" s="683">
        <f t="shared" si="77"/>
        <v>0</v>
      </c>
      <c r="ALB37" s="683">
        <f t="shared" si="77"/>
        <v>0</v>
      </c>
      <c r="ALC37" s="683">
        <f t="shared" si="77"/>
        <v>0</v>
      </c>
      <c r="ALD37" s="683">
        <f t="shared" si="77"/>
        <v>0</v>
      </c>
      <c r="ALE37" s="683">
        <f t="shared" si="77"/>
        <v>0</v>
      </c>
      <c r="ALF37" s="683">
        <f t="shared" si="77"/>
        <v>0</v>
      </c>
      <c r="ALG37" s="683">
        <f t="shared" si="77"/>
        <v>0</v>
      </c>
      <c r="ALH37" s="683">
        <f t="shared" si="77"/>
        <v>0</v>
      </c>
      <c r="ALI37" s="683">
        <f t="shared" si="77"/>
        <v>0</v>
      </c>
      <c r="ALJ37" s="683">
        <f t="shared" si="77"/>
        <v>0</v>
      </c>
      <c r="ALK37" s="683">
        <f t="shared" si="77"/>
        <v>0</v>
      </c>
      <c r="ALL37" s="683">
        <f t="shared" si="77"/>
        <v>0</v>
      </c>
      <c r="ALM37" s="683">
        <f t="shared" si="77"/>
        <v>0</v>
      </c>
      <c r="ALN37" s="683">
        <f t="shared" si="77"/>
        <v>0</v>
      </c>
      <c r="ALO37" s="683">
        <f t="shared" si="77"/>
        <v>0</v>
      </c>
      <c r="ALP37" s="683">
        <f t="shared" si="77"/>
        <v>0</v>
      </c>
      <c r="ALQ37" s="683">
        <f t="shared" ref="ALQ37:AOB37" si="78">COUNTIFS($Q23:$AD32,"&lt;="&amp;ALQ$20,$AE23:$AR32,"&gt;"&amp;ALQ$20,$C23:$P32,"1歳児（ほふくできない）")</f>
        <v>0</v>
      </c>
      <c r="ALR37" s="683">
        <f t="shared" si="78"/>
        <v>0</v>
      </c>
      <c r="ALS37" s="683">
        <f t="shared" si="78"/>
        <v>0</v>
      </c>
      <c r="ALT37" s="683">
        <f t="shared" si="78"/>
        <v>0</v>
      </c>
      <c r="ALU37" s="683">
        <f t="shared" si="78"/>
        <v>0</v>
      </c>
      <c r="ALV37" s="683">
        <f t="shared" si="78"/>
        <v>0</v>
      </c>
      <c r="ALW37" s="683">
        <f t="shared" si="78"/>
        <v>0</v>
      </c>
      <c r="ALX37" s="683">
        <f t="shared" si="78"/>
        <v>0</v>
      </c>
      <c r="ALY37" s="683">
        <f t="shared" si="78"/>
        <v>0</v>
      </c>
      <c r="ALZ37" s="683">
        <f t="shared" si="78"/>
        <v>0</v>
      </c>
      <c r="AMA37" s="683">
        <f t="shared" si="78"/>
        <v>0</v>
      </c>
      <c r="AMB37" s="683">
        <f t="shared" si="78"/>
        <v>0</v>
      </c>
      <c r="AMC37" s="683">
        <f t="shared" si="78"/>
        <v>0</v>
      </c>
      <c r="AMD37" s="683">
        <f t="shared" si="78"/>
        <v>0</v>
      </c>
      <c r="AME37" s="683">
        <f t="shared" si="78"/>
        <v>0</v>
      </c>
      <c r="AMF37" s="683">
        <f t="shared" si="78"/>
        <v>0</v>
      </c>
      <c r="AMG37" s="683">
        <f t="shared" si="78"/>
        <v>0</v>
      </c>
      <c r="AMH37" s="683">
        <f t="shared" si="78"/>
        <v>0</v>
      </c>
      <c r="AMI37" s="683">
        <f t="shared" si="78"/>
        <v>0</v>
      </c>
      <c r="AMJ37" s="683">
        <f t="shared" si="78"/>
        <v>0</v>
      </c>
      <c r="AMK37" s="683">
        <f t="shared" si="78"/>
        <v>0</v>
      </c>
      <c r="AML37" s="683">
        <f t="shared" si="78"/>
        <v>0</v>
      </c>
      <c r="AMM37" s="683">
        <f t="shared" si="78"/>
        <v>0</v>
      </c>
      <c r="AMN37" s="683">
        <f t="shared" si="78"/>
        <v>0</v>
      </c>
      <c r="AMO37" s="683">
        <f t="shared" si="78"/>
        <v>0</v>
      </c>
      <c r="AMP37" s="683">
        <f t="shared" si="78"/>
        <v>0</v>
      </c>
      <c r="AMQ37" s="683">
        <f t="shared" si="78"/>
        <v>0</v>
      </c>
      <c r="AMR37" s="683">
        <f t="shared" si="78"/>
        <v>0</v>
      </c>
      <c r="AMS37" s="683">
        <f t="shared" si="78"/>
        <v>0</v>
      </c>
      <c r="AMT37" s="683">
        <f t="shared" si="78"/>
        <v>0</v>
      </c>
      <c r="AMU37" s="683">
        <f t="shared" si="78"/>
        <v>0</v>
      </c>
      <c r="AMV37" s="683">
        <f t="shared" si="78"/>
        <v>0</v>
      </c>
      <c r="AMW37" s="683">
        <f t="shared" si="78"/>
        <v>0</v>
      </c>
      <c r="AMX37" s="683">
        <f t="shared" si="78"/>
        <v>0</v>
      </c>
      <c r="AMY37" s="683">
        <f t="shared" si="78"/>
        <v>0</v>
      </c>
      <c r="AMZ37" s="683">
        <f t="shared" si="78"/>
        <v>0</v>
      </c>
      <c r="ANA37" s="683">
        <f t="shared" si="78"/>
        <v>0</v>
      </c>
      <c r="ANB37" s="683">
        <f t="shared" si="78"/>
        <v>0</v>
      </c>
      <c r="ANC37" s="683">
        <f t="shared" si="78"/>
        <v>0</v>
      </c>
      <c r="AND37" s="683">
        <f t="shared" si="78"/>
        <v>0</v>
      </c>
      <c r="ANE37" s="683">
        <f t="shared" si="78"/>
        <v>0</v>
      </c>
      <c r="ANF37" s="683">
        <f t="shared" si="78"/>
        <v>0</v>
      </c>
      <c r="ANG37" s="683">
        <f t="shared" si="78"/>
        <v>0</v>
      </c>
      <c r="ANH37" s="683">
        <f t="shared" si="78"/>
        <v>0</v>
      </c>
      <c r="ANI37" s="683">
        <f t="shared" si="78"/>
        <v>0</v>
      </c>
      <c r="ANJ37" s="683">
        <f t="shared" si="78"/>
        <v>0</v>
      </c>
      <c r="ANK37" s="683">
        <f t="shared" si="78"/>
        <v>0</v>
      </c>
      <c r="ANL37" s="683">
        <f t="shared" si="78"/>
        <v>0</v>
      </c>
      <c r="ANM37" s="683">
        <f t="shared" si="78"/>
        <v>0</v>
      </c>
      <c r="ANN37" s="683">
        <f t="shared" si="78"/>
        <v>0</v>
      </c>
      <c r="ANO37" s="683">
        <f t="shared" si="78"/>
        <v>0</v>
      </c>
      <c r="ANP37" s="683">
        <f t="shared" si="78"/>
        <v>0</v>
      </c>
      <c r="ANQ37" s="683">
        <f t="shared" si="78"/>
        <v>0</v>
      </c>
      <c r="ANR37" s="683">
        <f t="shared" si="78"/>
        <v>0</v>
      </c>
      <c r="ANS37" s="683">
        <f t="shared" si="78"/>
        <v>0</v>
      </c>
      <c r="ANT37" s="683">
        <f t="shared" si="78"/>
        <v>0</v>
      </c>
      <c r="ANU37" s="683">
        <f t="shared" si="78"/>
        <v>0</v>
      </c>
      <c r="ANV37" s="683">
        <f t="shared" si="78"/>
        <v>0</v>
      </c>
      <c r="ANW37" s="683">
        <f t="shared" si="78"/>
        <v>0</v>
      </c>
      <c r="ANX37" s="683">
        <f t="shared" si="78"/>
        <v>0</v>
      </c>
      <c r="ANY37" s="683">
        <f t="shared" si="78"/>
        <v>0</v>
      </c>
      <c r="ANZ37" s="683">
        <f t="shared" si="78"/>
        <v>0</v>
      </c>
      <c r="AOA37" s="683">
        <f t="shared" si="78"/>
        <v>0</v>
      </c>
      <c r="AOB37" s="683">
        <f t="shared" si="78"/>
        <v>0</v>
      </c>
      <c r="AOC37" s="683">
        <f t="shared" ref="AOC37:AOD37" si="79">COUNTIFS($Q23:$AD32,"&lt;="&amp;AOC$20,$AE23:$AR32,"&gt;"&amp;AOC$20,$C23:$P32,"1歳児（ほふくできない）")</f>
        <v>0</v>
      </c>
      <c r="AOD37" s="683">
        <f t="shared" si="79"/>
        <v>0</v>
      </c>
    </row>
    <row r="38" spans="1:1070" ht="20.399999999999999" hidden="1" customHeight="1">
      <c r="AS38" s="683"/>
      <c r="AT38" s="683"/>
      <c r="AU38" s="683"/>
      <c r="AV38" s="683"/>
      <c r="AW38" s="683"/>
      <c r="AX38" s="683"/>
      <c r="AY38" s="683"/>
      <c r="AZ38" s="683"/>
      <c r="BA38" s="683"/>
      <c r="BB38" s="683"/>
      <c r="BC38" s="683"/>
      <c r="BD38" s="683"/>
      <c r="BE38" s="683"/>
      <c r="BF38" s="683"/>
      <c r="BG38" s="683"/>
      <c r="BH38" s="683"/>
      <c r="BI38" s="683"/>
      <c r="BJ38" s="683"/>
      <c r="BK38" s="683"/>
      <c r="BL38" s="683"/>
      <c r="BM38" s="683"/>
      <c r="BN38" s="683"/>
      <c r="BO38" s="683"/>
      <c r="BP38" s="683"/>
      <c r="BQ38" s="683"/>
      <c r="BR38" s="683"/>
      <c r="BS38" s="683"/>
      <c r="BT38" s="683"/>
      <c r="BU38" s="683"/>
      <c r="BV38" s="683"/>
      <c r="BW38" s="683"/>
      <c r="BX38" s="683"/>
      <c r="BY38" s="683"/>
      <c r="BZ38" s="683"/>
      <c r="CA38" s="683"/>
      <c r="CB38" s="683"/>
      <c r="CC38" s="683"/>
      <c r="CD38" s="683"/>
      <c r="CE38" s="683"/>
      <c r="CF38" s="683"/>
      <c r="CG38" s="683"/>
      <c r="CH38" s="683"/>
      <c r="CI38" s="683"/>
      <c r="CJ38" s="683"/>
      <c r="CK38" s="683"/>
      <c r="CL38" s="2216"/>
      <c r="CM38" s="2216"/>
      <c r="CN38" s="2216"/>
      <c r="CO38" s="2216"/>
      <c r="CP38" s="2216"/>
      <c r="CQ38" s="2216"/>
      <c r="CR38" s="2216" t="s">
        <v>1111</v>
      </c>
      <c r="CS38" s="2216"/>
      <c r="CT38" s="2216"/>
      <c r="CU38" s="2216"/>
      <c r="CV38" s="2216"/>
      <c r="CW38" s="2216"/>
      <c r="CX38" s="2216"/>
      <c r="CY38" s="2216"/>
      <c r="CZ38" s="2216"/>
      <c r="DA38" s="2216"/>
      <c r="DB38" s="2216"/>
      <c r="DC38" s="2216"/>
      <c r="DD38" s="2216"/>
      <c r="DE38" s="683">
        <f t="shared" ref="DE38:FP38" si="80">COUNTIFS($Q23:$AD32,"&lt;="&amp;DE$20,$AE23:$AR32,"&gt;"&amp;DE$20,$C23:$P32,"1歳児（ほふくできる）")</f>
        <v>0</v>
      </c>
      <c r="DF38" s="683">
        <f t="shared" si="80"/>
        <v>0</v>
      </c>
      <c r="DG38" s="683">
        <f t="shared" si="80"/>
        <v>0</v>
      </c>
      <c r="DH38" s="683">
        <f t="shared" si="80"/>
        <v>0</v>
      </c>
      <c r="DI38" s="683">
        <f t="shared" si="80"/>
        <v>0</v>
      </c>
      <c r="DJ38" s="683">
        <f t="shared" si="80"/>
        <v>0</v>
      </c>
      <c r="DK38" s="683">
        <f t="shared" si="80"/>
        <v>0</v>
      </c>
      <c r="DL38" s="683">
        <f t="shared" si="80"/>
        <v>0</v>
      </c>
      <c r="DM38" s="683">
        <f t="shared" si="80"/>
        <v>0</v>
      </c>
      <c r="DN38" s="683">
        <f t="shared" si="80"/>
        <v>0</v>
      </c>
      <c r="DO38" s="683">
        <f t="shared" si="80"/>
        <v>0</v>
      </c>
      <c r="DP38" s="683">
        <f t="shared" si="80"/>
        <v>0</v>
      </c>
      <c r="DQ38" s="683">
        <f t="shared" si="80"/>
        <v>0</v>
      </c>
      <c r="DR38" s="683">
        <f t="shared" si="80"/>
        <v>0</v>
      </c>
      <c r="DS38" s="683">
        <f t="shared" si="80"/>
        <v>0</v>
      </c>
      <c r="DT38" s="683">
        <f t="shared" si="80"/>
        <v>0</v>
      </c>
      <c r="DU38" s="683">
        <f t="shared" si="80"/>
        <v>0</v>
      </c>
      <c r="DV38" s="683">
        <f t="shared" si="80"/>
        <v>0</v>
      </c>
      <c r="DW38" s="683">
        <f t="shared" si="80"/>
        <v>0</v>
      </c>
      <c r="DX38" s="683">
        <f t="shared" si="80"/>
        <v>0</v>
      </c>
      <c r="DY38" s="683">
        <f t="shared" si="80"/>
        <v>0</v>
      </c>
      <c r="DZ38" s="683">
        <f t="shared" si="80"/>
        <v>0</v>
      </c>
      <c r="EA38" s="683">
        <f t="shared" si="80"/>
        <v>0</v>
      </c>
      <c r="EB38" s="683">
        <f t="shared" si="80"/>
        <v>0</v>
      </c>
      <c r="EC38" s="683">
        <f t="shared" si="80"/>
        <v>0</v>
      </c>
      <c r="ED38" s="683">
        <f t="shared" si="80"/>
        <v>0</v>
      </c>
      <c r="EE38" s="683">
        <f t="shared" si="80"/>
        <v>0</v>
      </c>
      <c r="EF38" s="683">
        <f t="shared" si="80"/>
        <v>0</v>
      </c>
      <c r="EG38" s="683">
        <f t="shared" si="80"/>
        <v>0</v>
      </c>
      <c r="EH38" s="683">
        <f t="shared" si="80"/>
        <v>0</v>
      </c>
      <c r="EI38" s="683">
        <f t="shared" si="80"/>
        <v>0</v>
      </c>
      <c r="EJ38" s="683">
        <f t="shared" si="80"/>
        <v>0</v>
      </c>
      <c r="EK38" s="683">
        <f t="shared" si="80"/>
        <v>0</v>
      </c>
      <c r="EL38" s="683">
        <f t="shared" si="80"/>
        <v>0</v>
      </c>
      <c r="EM38" s="683">
        <f t="shared" si="80"/>
        <v>0</v>
      </c>
      <c r="EN38" s="683">
        <f t="shared" si="80"/>
        <v>0</v>
      </c>
      <c r="EO38" s="683">
        <f t="shared" si="80"/>
        <v>0</v>
      </c>
      <c r="EP38" s="683">
        <f t="shared" si="80"/>
        <v>0</v>
      </c>
      <c r="EQ38" s="683">
        <f t="shared" si="80"/>
        <v>0</v>
      </c>
      <c r="ER38" s="683">
        <f t="shared" si="80"/>
        <v>0</v>
      </c>
      <c r="ES38" s="683">
        <f t="shared" si="80"/>
        <v>0</v>
      </c>
      <c r="ET38" s="683">
        <f t="shared" si="80"/>
        <v>0</v>
      </c>
      <c r="EU38" s="683">
        <f t="shared" si="80"/>
        <v>0</v>
      </c>
      <c r="EV38" s="683">
        <f t="shared" si="80"/>
        <v>0</v>
      </c>
      <c r="EW38" s="683">
        <f t="shared" si="80"/>
        <v>0</v>
      </c>
      <c r="EX38" s="683">
        <f t="shared" si="80"/>
        <v>0</v>
      </c>
      <c r="EY38" s="683">
        <f t="shared" si="80"/>
        <v>0</v>
      </c>
      <c r="EZ38" s="683">
        <f t="shared" si="80"/>
        <v>0</v>
      </c>
      <c r="FA38" s="683">
        <f t="shared" si="80"/>
        <v>0</v>
      </c>
      <c r="FB38" s="683">
        <f t="shared" si="80"/>
        <v>0</v>
      </c>
      <c r="FC38" s="683">
        <f t="shared" si="80"/>
        <v>0</v>
      </c>
      <c r="FD38" s="683">
        <f t="shared" si="80"/>
        <v>0</v>
      </c>
      <c r="FE38" s="683">
        <f t="shared" si="80"/>
        <v>0</v>
      </c>
      <c r="FF38" s="683">
        <f t="shared" si="80"/>
        <v>0</v>
      </c>
      <c r="FG38" s="683">
        <f t="shared" si="80"/>
        <v>0</v>
      </c>
      <c r="FH38" s="683">
        <f t="shared" si="80"/>
        <v>0</v>
      </c>
      <c r="FI38" s="683">
        <f t="shared" si="80"/>
        <v>0</v>
      </c>
      <c r="FJ38" s="683">
        <f t="shared" si="80"/>
        <v>0</v>
      </c>
      <c r="FK38" s="683">
        <f t="shared" si="80"/>
        <v>0</v>
      </c>
      <c r="FL38" s="683">
        <f t="shared" si="80"/>
        <v>0</v>
      </c>
      <c r="FM38" s="683">
        <f t="shared" si="80"/>
        <v>0</v>
      </c>
      <c r="FN38" s="683">
        <f t="shared" si="80"/>
        <v>0</v>
      </c>
      <c r="FO38" s="683">
        <f t="shared" si="80"/>
        <v>0</v>
      </c>
      <c r="FP38" s="683">
        <f t="shared" si="80"/>
        <v>0</v>
      </c>
      <c r="FQ38" s="683">
        <f t="shared" ref="FQ38:IB38" si="81">COUNTIFS($Q23:$AD32,"&lt;="&amp;FQ$20,$AE23:$AR32,"&gt;"&amp;FQ$20,$C23:$P32,"1歳児（ほふくできる）")</f>
        <v>0</v>
      </c>
      <c r="FR38" s="683">
        <f t="shared" si="81"/>
        <v>0</v>
      </c>
      <c r="FS38" s="683">
        <f t="shared" si="81"/>
        <v>0</v>
      </c>
      <c r="FT38" s="683">
        <f t="shared" si="81"/>
        <v>0</v>
      </c>
      <c r="FU38" s="683">
        <f t="shared" si="81"/>
        <v>0</v>
      </c>
      <c r="FV38" s="683">
        <f t="shared" si="81"/>
        <v>0</v>
      </c>
      <c r="FW38" s="683">
        <f t="shared" si="81"/>
        <v>0</v>
      </c>
      <c r="FX38" s="683">
        <f t="shared" si="81"/>
        <v>0</v>
      </c>
      <c r="FY38" s="683">
        <f t="shared" si="81"/>
        <v>0</v>
      </c>
      <c r="FZ38" s="683">
        <f t="shared" si="81"/>
        <v>0</v>
      </c>
      <c r="GA38" s="683">
        <f t="shared" si="81"/>
        <v>0</v>
      </c>
      <c r="GB38" s="683">
        <f t="shared" si="81"/>
        <v>0</v>
      </c>
      <c r="GC38" s="683">
        <f t="shared" si="81"/>
        <v>0</v>
      </c>
      <c r="GD38" s="683">
        <f t="shared" si="81"/>
        <v>0</v>
      </c>
      <c r="GE38" s="683">
        <f t="shared" si="81"/>
        <v>0</v>
      </c>
      <c r="GF38" s="683">
        <f t="shared" si="81"/>
        <v>0</v>
      </c>
      <c r="GG38" s="683">
        <f t="shared" si="81"/>
        <v>0</v>
      </c>
      <c r="GH38" s="683">
        <f t="shared" si="81"/>
        <v>0</v>
      </c>
      <c r="GI38" s="683">
        <f t="shared" si="81"/>
        <v>0</v>
      </c>
      <c r="GJ38" s="683">
        <f t="shared" si="81"/>
        <v>0</v>
      </c>
      <c r="GK38" s="683">
        <f t="shared" si="81"/>
        <v>0</v>
      </c>
      <c r="GL38" s="683">
        <f t="shared" si="81"/>
        <v>0</v>
      </c>
      <c r="GM38" s="683">
        <f t="shared" si="81"/>
        <v>0</v>
      </c>
      <c r="GN38" s="683">
        <f t="shared" si="81"/>
        <v>0</v>
      </c>
      <c r="GO38" s="683">
        <f t="shared" si="81"/>
        <v>0</v>
      </c>
      <c r="GP38" s="683">
        <f t="shared" si="81"/>
        <v>0</v>
      </c>
      <c r="GQ38" s="683">
        <f t="shared" si="81"/>
        <v>0</v>
      </c>
      <c r="GR38" s="683">
        <f t="shared" si="81"/>
        <v>0</v>
      </c>
      <c r="GS38" s="683">
        <f t="shared" si="81"/>
        <v>0</v>
      </c>
      <c r="GT38" s="683">
        <f t="shared" si="81"/>
        <v>0</v>
      </c>
      <c r="GU38" s="683">
        <f t="shared" si="81"/>
        <v>0</v>
      </c>
      <c r="GV38" s="683">
        <f t="shared" si="81"/>
        <v>0</v>
      </c>
      <c r="GW38" s="683">
        <f t="shared" si="81"/>
        <v>0</v>
      </c>
      <c r="GX38" s="683">
        <f t="shared" si="81"/>
        <v>0</v>
      </c>
      <c r="GY38" s="683">
        <f t="shared" si="81"/>
        <v>0</v>
      </c>
      <c r="GZ38" s="683">
        <f t="shared" si="81"/>
        <v>0</v>
      </c>
      <c r="HA38" s="683">
        <f t="shared" si="81"/>
        <v>0</v>
      </c>
      <c r="HB38" s="683">
        <f t="shared" si="81"/>
        <v>0</v>
      </c>
      <c r="HC38" s="683">
        <f t="shared" si="81"/>
        <v>0</v>
      </c>
      <c r="HD38" s="683">
        <f t="shared" si="81"/>
        <v>0</v>
      </c>
      <c r="HE38" s="683">
        <f t="shared" si="81"/>
        <v>0</v>
      </c>
      <c r="HF38" s="683">
        <f t="shared" si="81"/>
        <v>0</v>
      </c>
      <c r="HG38" s="683">
        <f t="shared" si="81"/>
        <v>0</v>
      </c>
      <c r="HH38" s="683">
        <f t="shared" si="81"/>
        <v>0</v>
      </c>
      <c r="HI38" s="683">
        <f t="shared" si="81"/>
        <v>0</v>
      </c>
      <c r="HJ38" s="683">
        <f t="shared" si="81"/>
        <v>0</v>
      </c>
      <c r="HK38" s="683">
        <f t="shared" si="81"/>
        <v>0</v>
      </c>
      <c r="HL38" s="683">
        <f t="shared" si="81"/>
        <v>0</v>
      </c>
      <c r="HM38" s="683">
        <f t="shared" si="81"/>
        <v>0</v>
      </c>
      <c r="HN38" s="683">
        <f t="shared" si="81"/>
        <v>0</v>
      </c>
      <c r="HO38" s="683">
        <f t="shared" si="81"/>
        <v>0</v>
      </c>
      <c r="HP38" s="683">
        <f t="shared" si="81"/>
        <v>0</v>
      </c>
      <c r="HQ38" s="683">
        <f t="shared" si="81"/>
        <v>0</v>
      </c>
      <c r="HR38" s="683">
        <f t="shared" si="81"/>
        <v>0</v>
      </c>
      <c r="HS38" s="683">
        <f t="shared" si="81"/>
        <v>0</v>
      </c>
      <c r="HT38" s="683">
        <f t="shared" si="81"/>
        <v>0</v>
      </c>
      <c r="HU38" s="683">
        <f t="shared" si="81"/>
        <v>0</v>
      </c>
      <c r="HV38" s="683">
        <f t="shared" si="81"/>
        <v>0</v>
      </c>
      <c r="HW38" s="683">
        <f t="shared" si="81"/>
        <v>0</v>
      </c>
      <c r="HX38" s="683">
        <f t="shared" si="81"/>
        <v>0</v>
      </c>
      <c r="HY38" s="683">
        <f t="shared" si="81"/>
        <v>0</v>
      </c>
      <c r="HZ38" s="683">
        <f t="shared" si="81"/>
        <v>0</v>
      </c>
      <c r="IA38" s="683">
        <f t="shared" si="81"/>
        <v>0</v>
      </c>
      <c r="IB38" s="683">
        <f t="shared" si="81"/>
        <v>0</v>
      </c>
      <c r="IC38" s="683">
        <f t="shared" ref="IC38:KN38" si="82">COUNTIFS($Q23:$AD32,"&lt;="&amp;IC$20,$AE23:$AR32,"&gt;"&amp;IC$20,$C23:$P32,"1歳児（ほふくできる）")</f>
        <v>0</v>
      </c>
      <c r="ID38" s="683">
        <f t="shared" si="82"/>
        <v>0</v>
      </c>
      <c r="IE38" s="683">
        <f t="shared" si="82"/>
        <v>0</v>
      </c>
      <c r="IF38" s="683">
        <f t="shared" si="82"/>
        <v>0</v>
      </c>
      <c r="IG38" s="683">
        <f t="shared" si="82"/>
        <v>0</v>
      </c>
      <c r="IH38" s="683">
        <f t="shared" si="82"/>
        <v>0</v>
      </c>
      <c r="II38" s="683">
        <f t="shared" si="82"/>
        <v>0</v>
      </c>
      <c r="IJ38" s="683">
        <f t="shared" si="82"/>
        <v>0</v>
      </c>
      <c r="IK38" s="683">
        <f t="shared" si="82"/>
        <v>0</v>
      </c>
      <c r="IL38" s="683">
        <f t="shared" si="82"/>
        <v>0</v>
      </c>
      <c r="IM38" s="683">
        <f t="shared" si="82"/>
        <v>0</v>
      </c>
      <c r="IN38" s="683">
        <f t="shared" si="82"/>
        <v>0</v>
      </c>
      <c r="IO38" s="683">
        <f t="shared" si="82"/>
        <v>0</v>
      </c>
      <c r="IP38" s="683">
        <f t="shared" si="82"/>
        <v>0</v>
      </c>
      <c r="IQ38" s="683">
        <f t="shared" si="82"/>
        <v>0</v>
      </c>
      <c r="IR38" s="683">
        <f t="shared" si="82"/>
        <v>0</v>
      </c>
      <c r="IS38" s="683">
        <f t="shared" si="82"/>
        <v>0</v>
      </c>
      <c r="IT38" s="683">
        <f t="shared" si="82"/>
        <v>0</v>
      </c>
      <c r="IU38" s="683">
        <f t="shared" si="82"/>
        <v>0</v>
      </c>
      <c r="IV38" s="683">
        <f t="shared" si="82"/>
        <v>0</v>
      </c>
      <c r="IW38" s="683">
        <f t="shared" si="82"/>
        <v>0</v>
      </c>
      <c r="IX38" s="683">
        <f t="shared" si="82"/>
        <v>0</v>
      </c>
      <c r="IY38" s="683">
        <f t="shared" si="82"/>
        <v>0</v>
      </c>
      <c r="IZ38" s="683">
        <f t="shared" si="82"/>
        <v>0</v>
      </c>
      <c r="JA38" s="683">
        <f t="shared" si="82"/>
        <v>0</v>
      </c>
      <c r="JB38" s="683">
        <f t="shared" si="82"/>
        <v>0</v>
      </c>
      <c r="JC38" s="683">
        <f t="shared" si="82"/>
        <v>0</v>
      </c>
      <c r="JD38" s="683">
        <f t="shared" si="82"/>
        <v>0</v>
      </c>
      <c r="JE38" s="683">
        <f t="shared" si="82"/>
        <v>0</v>
      </c>
      <c r="JF38" s="683">
        <f t="shared" si="82"/>
        <v>0</v>
      </c>
      <c r="JG38" s="683">
        <f t="shared" si="82"/>
        <v>0</v>
      </c>
      <c r="JH38" s="683">
        <f t="shared" si="82"/>
        <v>0</v>
      </c>
      <c r="JI38" s="683">
        <f t="shared" si="82"/>
        <v>0</v>
      </c>
      <c r="JJ38" s="683">
        <f t="shared" si="82"/>
        <v>0</v>
      </c>
      <c r="JK38" s="683">
        <f t="shared" si="82"/>
        <v>0</v>
      </c>
      <c r="JL38" s="683">
        <f t="shared" si="82"/>
        <v>0</v>
      </c>
      <c r="JM38" s="683">
        <f t="shared" si="82"/>
        <v>0</v>
      </c>
      <c r="JN38" s="683">
        <f t="shared" si="82"/>
        <v>0</v>
      </c>
      <c r="JO38" s="683">
        <f t="shared" si="82"/>
        <v>0</v>
      </c>
      <c r="JP38" s="683">
        <f t="shared" si="82"/>
        <v>0</v>
      </c>
      <c r="JQ38" s="683">
        <f t="shared" si="82"/>
        <v>0</v>
      </c>
      <c r="JR38" s="683">
        <f t="shared" si="82"/>
        <v>0</v>
      </c>
      <c r="JS38" s="683">
        <f t="shared" si="82"/>
        <v>0</v>
      </c>
      <c r="JT38" s="683">
        <f t="shared" si="82"/>
        <v>0</v>
      </c>
      <c r="JU38" s="683">
        <f t="shared" si="82"/>
        <v>0</v>
      </c>
      <c r="JV38" s="683">
        <f t="shared" si="82"/>
        <v>0</v>
      </c>
      <c r="JW38" s="683">
        <f t="shared" si="82"/>
        <v>0</v>
      </c>
      <c r="JX38" s="683">
        <f t="shared" si="82"/>
        <v>0</v>
      </c>
      <c r="JY38" s="683">
        <f t="shared" si="82"/>
        <v>0</v>
      </c>
      <c r="JZ38" s="683">
        <f t="shared" si="82"/>
        <v>0</v>
      </c>
      <c r="KA38" s="683">
        <f t="shared" si="82"/>
        <v>0</v>
      </c>
      <c r="KB38" s="683">
        <f t="shared" si="82"/>
        <v>0</v>
      </c>
      <c r="KC38" s="683">
        <f t="shared" si="82"/>
        <v>0</v>
      </c>
      <c r="KD38" s="683">
        <f t="shared" si="82"/>
        <v>1</v>
      </c>
      <c r="KE38" s="683">
        <f t="shared" si="82"/>
        <v>1</v>
      </c>
      <c r="KF38" s="683">
        <f t="shared" si="82"/>
        <v>1</v>
      </c>
      <c r="KG38" s="683">
        <f t="shared" si="82"/>
        <v>1</v>
      </c>
      <c r="KH38" s="683">
        <f t="shared" si="82"/>
        <v>1</v>
      </c>
      <c r="KI38" s="683">
        <f t="shared" si="82"/>
        <v>1</v>
      </c>
      <c r="KJ38" s="683">
        <f t="shared" si="82"/>
        <v>1</v>
      </c>
      <c r="KK38" s="683">
        <f t="shared" si="82"/>
        <v>1</v>
      </c>
      <c r="KL38" s="683">
        <f t="shared" si="82"/>
        <v>1</v>
      </c>
      <c r="KM38" s="683">
        <f t="shared" si="82"/>
        <v>1</v>
      </c>
      <c r="KN38" s="683">
        <f t="shared" si="82"/>
        <v>1</v>
      </c>
      <c r="KO38" s="683">
        <f t="shared" ref="KO38:MZ38" si="83">COUNTIFS($Q23:$AD32,"&lt;="&amp;KO$20,$AE23:$AR32,"&gt;"&amp;KO$20,$C23:$P32,"1歳児（ほふくできる）")</f>
        <v>1</v>
      </c>
      <c r="KP38" s="683">
        <f t="shared" si="83"/>
        <v>1</v>
      </c>
      <c r="KQ38" s="683">
        <f t="shared" si="83"/>
        <v>1</v>
      </c>
      <c r="KR38" s="683">
        <f t="shared" si="83"/>
        <v>1</v>
      </c>
      <c r="KS38" s="683">
        <f t="shared" si="83"/>
        <v>1</v>
      </c>
      <c r="KT38" s="683">
        <f t="shared" si="83"/>
        <v>1</v>
      </c>
      <c r="KU38" s="683">
        <f t="shared" si="83"/>
        <v>1</v>
      </c>
      <c r="KV38" s="683">
        <f t="shared" si="83"/>
        <v>1</v>
      </c>
      <c r="KW38" s="683">
        <f t="shared" si="83"/>
        <v>1</v>
      </c>
      <c r="KX38" s="683">
        <f t="shared" si="83"/>
        <v>1</v>
      </c>
      <c r="KY38" s="683">
        <f t="shared" si="83"/>
        <v>1</v>
      </c>
      <c r="KZ38" s="683">
        <f t="shared" si="83"/>
        <v>1</v>
      </c>
      <c r="LA38" s="683">
        <f t="shared" si="83"/>
        <v>1</v>
      </c>
      <c r="LB38" s="683">
        <f t="shared" si="83"/>
        <v>1</v>
      </c>
      <c r="LC38" s="683">
        <f t="shared" si="83"/>
        <v>1</v>
      </c>
      <c r="LD38" s="683">
        <f t="shared" si="83"/>
        <v>1</v>
      </c>
      <c r="LE38" s="683">
        <f t="shared" si="83"/>
        <v>1</v>
      </c>
      <c r="LF38" s="683">
        <f t="shared" si="83"/>
        <v>1</v>
      </c>
      <c r="LG38" s="683">
        <f t="shared" si="83"/>
        <v>1</v>
      </c>
      <c r="LH38" s="683">
        <f t="shared" si="83"/>
        <v>1</v>
      </c>
      <c r="LI38" s="683">
        <f t="shared" si="83"/>
        <v>1</v>
      </c>
      <c r="LJ38" s="683">
        <f t="shared" si="83"/>
        <v>1</v>
      </c>
      <c r="LK38" s="683">
        <f t="shared" si="83"/>
        <v>1</v>
      </c>
      <c r="LL38" s="683">
        <f t="shared" si="83"/>
        <v>1</v>
      </c>
      <c r="LM38" s="683">
        <f t="shared" si="83"/>
        <v>1</v>
      </c>
      <c r="LN38" s="683">
        <f t="shared" si="83"/>
        <v>1</v>
      </c>
      <c r="LO38" s="683">
        <f t="shared" si="83"/>
        <v>1</v>
      </c>
      <c r="LP38" s="683">
        <f t="shared" si="83"/>
        <v>1</v>
      </c>
      <c r="LQ38" s="683">
        <f t="shared" si="83"/>
        <v>1</v>
      </c>
      <c r="LR38" s="683">
        <f t="shared" si="83"/>
        <v>1</v>
      </c>
      <c r="LS38" s="683">
        <f t="shared" si="83"/>
        <v>1</v>
      </c>
      <c r="LT38" s="683">
        <f t="shared" si="83"/>
        <v>1</v>
      </c>
      <c r="LU38" s="683">
        <f t="shared" si="83"/>
        <v>1</v>
      </c>
      <c r="LV38" s="683">
        <f t="shared" si="83"/>
        <v>1</v>
      </c>
      <c r="LW38" s="683">
        <f t="shared" si="83"/>
        <v>1</v>
      </c>
      <c r="LX38" s="683">
        <f t="shared" si="83"/>
        <v>1</v>
      </c>
      <c r="LY38" s="683">
        <f t="shared" si="83"/>
        <v>1</v>
      </c>
      <c r="LZ38" s="683">
        <f t="shared" si="83"/>
        <v>1</v>
      </c>
      <c r="MA38" s="683">
        <f t="shared" si="83"/>
        <v>1</v>
      </c>
      <c r="MB38" s="683">
        <f t="shared" si="83"/>
        <v>1</v>
      </c>
      <c r="MC38" s="683">
        <f t="shared" si="83"/>
        <v>1</v>
      </c>
      <c r="MD38" s="683">
        <f t="shared" si="83"/>
        <v>1</v>
      </c>
      <c r="ME38" s="683">
        <f t="shared" si="83"/>
        <v>1</v>
      </c>
      <c r="MF38" s="683">
        <f t="shared" si="83"/>
        <v>1</v>
      </c>
      <c r="MG38" s="683">
        <f t="shared" si="83"/>
        <v>1</v>
      </c>
      <c r="MH38" s="683">
        <f t="shared" si="83"/>
        <v>1</v>
      </c>
      <c r="MI38" s="683">
        <f t="shared" si="83"/>
        <v>1</v>
      </c>
      <c r="MJ38" s="683">
        <f t="shared" si="83"/>
        <v>1</v>
      </c>
      <c r="MK38" s="683">
        <f t="shared" si="83"/>
        <v>1</v>
      </c>
      <c r="ML38" s="683">
        <f t="shared" si="83"/>
        <v>1</v>
      </c>
      <c r="MM38" s="683">
        <f t="shared" si="83"/>
        <v>1</v>
      </c>
      <c r="MN38" s="683">
        <f t="shared" si="83"/>
        <v>1</v>
      </c>
      <c r="MO38" s="683">
        <f t="shared" si="83"/>
        <v>1</v>
      </c>
      <c r="MP38" s="683">
        <f t="shared" si="83"/>
        <v>1</v>
      </c>
      <c r="MQ38" s="683">
        <f t="shared" si="83"/>
        <v>1</v>
      </c>
      <c r="MR38" s="683">
        <f t="shared" si="83"/>
        <v>1</v>
      </c>
      <c r="MS38" s="683">
        <f t="shared" si="83"/>
        <v>1</v>
      </c>
      <c r="MT38" s="683">
        <f t="shared" si="83"/>
        <v>1</v>
      </c>
      <c r="MU38" s="683">
        <f t="shared" si="83"/>
        <v>1</v>
      </c>
      <c r="MV38" s="683">
        <f t="shared" si="83"/>
        <v>1</v>
      </c>
      <c r="MW38" s="683">
        <f t="shared" si="83"/>
        <v>1</v>
      </c>
      <c r="MX38" s="683">
        <f t="shared" si="83"/>
        <v>1</v>
      </c>
      <c r="MY38" s="683">
        <f t="shared" si="83"/>
        <v>1</v>
      </c>
      <c r="MZ38" s="683">
        <f t="shared" si="83"/>
        <v>1</v>
      </c>
      <c r="NA38" s="683">
        <f t="shared" ref="NA38:PL38" si="84">COUNTIFS($Q23:$AD32,"&lt;="&amp;NA$20,$AE23:$AR32,"&gt;"&amp;NA$20,$C23:$P32,"1歳児（ほふくできる）")</f>
        <v>1</v>
      </c>
      <c r="NB38" s="683">
        <f t="shared" si="84"/>
        <v>1</v>
      </c>
      <c r="NC38" s="683">
        <f t="shared" si="84"/>
        <v>1</v>
      </c>
      <c r="ND38" s="683">
        <f t="shared" si="84"/>
        <v>1</v>
      </c>
      <c r="NE38" s="683">
        <f t="shared" si="84"/>
        <v>1</v>
      </c>
      <c r="NF38" s="683">
        <f t="shared" si="84"/>
        <v>1</v>
      </c>
      <c r="NG38" s="683">
        <f t="shared" si="84"/>
        <v>1</v>
      </c>
      <c r="NH38" s="683">
        <f t="shared" si="84"/>
        <v>1</v>
      </c>
      <c r="NI38" s="683">
        <f t="shared" si="84"/>
        <v>1</v>
      </c>
      <c r="NJ38" s="683">
        <f t="shared" si="84"/>
        <v>1</v>
      </c>
      <c r="NK38" s="683">
        <f t="shared" si="84"/>
        <v>1</v>
      </c>
      <c r="NL38" s="683">
        <f t="shared" si="84"/>
        <v>1</v>
      </c>
      <c r="NM38" s="683">
        <f t="shared" si="84"/>
        <v>1</v>
      </c>
      <c r="NN38" s="683">
        <f t="shared" si="84"/>
        <v>1</v>
      </c>
      <c r="NO38" s="683">
        <f t="shared" si="84"/>
        <v>1</v>
      </c>
      <c r="NP38" s="683">
        <f t="shared" si="84"/>
        <v>1</v>
      </c>
      <c r="NQ38" s="683">
        <f t="shared" si="84"/>
        <v>1</v>
      </c>
      <c r="NR38" s="683">
        <f t="shared" si="84"/>
        <v>1</v>
      </c>
      <c r="NS38" s="683">
        <f t="shared" si="84"/>
        <v>1</v>
      </c>
      <c r="NT38" s="683">
        <f t="shared" si="84"/>
        <v>1</v>
      </c>
      <c r="NU38" s="683">
        <f t="shared" si="84"/>
        <v>1</v>
      </c>
      <c r="NV38" s="683">
        <f t="shared" si="84"/>
        <v>1</v>
      </c>
      <c r="NW38" s="683">
        <f t="shared" si="84"/>
        <v>1</v>
      </c>
      <c r="NX38" s="683">
        <f t="shared" si="84"/>
        <v>1</v>
      </c>
      <c r="NY38" s="683">
        <f t="shared" si="84"/>
        <v>1</v>
      </c>
      <c r="NZ38" s="683">
        <f t="shared" si="84"/>
        <v>1</v>
      </c>
      <c r="OA38" s="683">
        <f t="shared" si="84"/>
        <v>1</v>
      </c>
      <c r="OB38" s="683">
        <f t="shared" si="84"/>
        <v>1</v>
      </c>
      <c r="OC38" s="683">
        <f t="shared" si="84"/>
        <v>1</v>
      </c>
      <c r="OD38" s="683">
        <f t="shared" si="84"/>
        <v>1</v>
      </c>
      <c r="OE38" s="683">
        <f t="shared" si="84"/>
        <v>1</v>
      </c>
      <c r="OF38" s="683">
        <f t="shared" si="84"/>
        <v>1</v>
      </c>
      <c r="OG38" s="683">
        <f t="shared" si="84"/>
        <v>1</v>
      </c>
      <c r="OH38" s="683">
        <f t="shared" si="84"/>
        <v>1</v>
      </c>
      <c r="OI38" s="683">
        <f t="shared" si="84"/>
        <v>1</v>
      </c>
      <c r="OJ38" s="683">
        <f t="shared" si="84"/>
        <v>1</v>
      </c>
      <c r="OK38" s="683">
        <f t="shared" si="84"/>
        <v>1</v>
      </c>
      <c r="OL38" s="683">
        <f t="shared" si="84"/>
        <v>1</v>
      </c>
      <c r="OM38" s="683">
        <f t="shared" si="84"/>
        <v>1</v>
      </c>
      <c r="ON38" s="683">
        <f t="shared" si="84"/>
        <v>1</v>
      </c>
      <c r="OO38" s="683">
        <f t="shared" si="84"/>
        <v>1</v>
      </c>
      <c r="OP38" s="683">
        <f t="shared" si="84"/>
        <v>1</v>
      </c>
      <c r="OQ38" s="683">
        <f t="shared" si="84"/>
        <v>1</v>
      </c>
      <c r="OR38" s="683">
        <f t="shared" si="84"/>
        <v>1</v>
      </c>
      <c r="OS38" s="683">
        <f t="shared" si="84"/>
        <v>1</v>
      </c>
      <c r="OT38" s="683">
        <f t="shared" si="84"/>
        <v>0</v>
      </c>
      <c r="OU38" s="683">
        <f t="shared" si="84"/>
        <v>0</v>
      </c>
      <c r="OV38" s="683">
        <f t="shared" si="84"/>
        <v>0</v>
      </c>
      <c r="OW38" s="683">
        <f t="shared" si="84"/>
        <v>0</v>
      </c>
      <c r="OX38" s="683">
        <f t="shared" si="84"/>
        <v>0</v>
      </c>
      <c r="OY38" s="683">
        <f t="shared" si="84"/>
        <v>0</v>
      </c>
      <c r="OZ38" s="683">
        <f t="shared" si="84"/>
        <v>0</v>
      </c>
      <c r="PA38" s="683">
        <f t="shared" si="84"/>
        <v>0</v>
      </c>
      <c r="PB38" s="683">
        <f t="shared" si="84"/>
        <v>0</v>
      </c>
      <c r="PC38" s="683">
        <f t="shared" si="84"/>
        <v>0</v>
      </c>
      <c r="PD38" s="683">
        <f t="shared" si="84"/>
        <v>0</v>
      </c>
      <c r="PE38" s="683">
        <f t="shared" si="84"/>
        <v>0</v>
      </c>
      <c r="PF38" s="683">
        <f t="shared" si="84"/>
        <v>0</v>
      </c>
      <c r="PG38" s="683">
        <f t="shared" si="84"/>
        <v>0</v>
      </c>
      <c r="PH38" s="683">
        <f t="shared" si="84"/>
        <v>0</v>
      </c>
      <c r="PI38" s="683">
        <f t="shared" si="84"/>
        <v>0</v>
      </c>
      <c r="PJ38" s="683">
        <f t="shared" si="84"/>
        <v>0</v>
      </c>
      <c r="PK38" s="683">
        <f t="shared" si="84"/>
        <v>0</v>
      </c>
      <c r="PL38" s="683">
        <f t="shared" si="84"/>
        <v>0</v>
      </c>
      <c r="PM38" s="683">
        <f t="shared" ref="PM38:RX38" si="85">COUNTIFS($Q23:$AD32,"&lt;="&amp;PM$20,$AE23:$AR32,"&gt;"&amp;PM$20,$C23:$P32,"1歳児（ほふくできる）")</f>
        <v>0</v>
      </c>
      <c r="PN38" s="683">
        <f t="shared" si="85"/>
        <v>0</v>
      </c>
      <c r="PO38" s="683">
        <f t="shared" si="85"/>
        <v>0</v>
      </c>
      <c r="PP38" s="683">
        <f t="shared" si="85"/>
        <v>0</v>
      </c>
      <c r="PQ38" s="683">
        <f t="shared" si="85"/>
        <v>0</v>
      </c>
      <c r="PR38" s="683">
        <f t="shared" si="85"/>
        <v>0</v>
      </c>
      <c r="PS38" s="683">
        <f t="shared" si="85"/>
        <v>0</v>
      </c>
      <c r="PT38" s="683">
        <f t="shared" si="85"/>
        <v>0</v>
      </c>
      <c r="PU38" s="683">
        <f t="shared" si="85"/>
        <v>0</v>
      </c>
      <c r="PV38" s="683">
        <f t="shared" si="85"/>
        <v>0</v>
      </c>
      <c r="PW38" s="683">
        <f t="shared" si="85"/>
        <v>0</v>
      </c>
      <c r="PX38" s="683">
        <f t="shared" si="85"/>
        <v>0</v>
      </c>
      <c r="PY38" s="683">
        <f t="shared" si="85"/>
        <v>0</v>
      </c>
      <c r="PZ38" s="683">
        <f t="shared" si="85"/>
        <v>0</v>
      </c>
      <c r="QA38" s="683">
        <f t="shared" si="85"/>
        <v>0</v>
      </c>
      <c r="QB38" s="683">
        <f t="shared" si="85"/>
        <v>0</v>
      </c>
      <c r="QC38" s="683">
        <f t="shared" si="85"/>
        <v>0</v>
      </c>
      <c r="QD38" s="683">
        <f t="shared" si="85"/>
        <v>0</v>
      </c>
      <c r="QE38" s="683">
        <f t="shared" si="85"/>
        <v>0</v>
      </c>
      <c r="QF38" s="683">
        <f t="shared" si="85"/>
        <v>0</v>
      </c>
      <c r="QG38" s="683">
        <f t="shared" si="85"/>
        <v>0</v>
      </c>
      <c r="QH38" s="683">
        <f t="shared" si="85"/>
        <v>0</v>
      </c>
      <c r="QI38" s="683">
        <f t="shared" si="85"/>
        <v>0</v>
      </c>
      <c r="QJ38" s="683">
        <f t="shared" si="85"/>
        <v>0</v>
      </c>
      <c r="QK38" s="683">
        <f t="shared" si="85"/>
        <v>0</v>
      </c>
      <c r="QL38" s="683">
        <f t="shared" si="85"/>
        <v>0</v>
      </c>
      <c r="QM38" s="683">
        <f t="shared" si="85"/>
        <v>0</v>
      </c>
      <c r="QN38" s="683">
        <f t="shared" si="85"/>
        <v>0</v>
      </c>
      <c r="QO38" s="683">
        <f t="shared" si="85"/>
        <v>0</v>
      </c>
      <c r="QP38" s="683">
        <f t="shared" si="85"/>
        <v>0</v>
      </c>
      <c r="QQ38" s="683">
        <f t="shared" si="85"/>
        <v>0</v>
      </c>
      <c r="QR38" s="683">
        <f t="shared" si="85"/>
        <v>0</v>
      </c>
      <c r="QS38" s="683">
        <f t="shared" si="85"/>
        <v>0</v>
      </c>
      <c r="QT38" s="683">
        <f t="shared" si="85"/>
        <v>0</v>
      </c>
      <c r="QU38" s="683">
        <f t="shared" si="85"/>
        <v>0</v>
      </c>
      <c r="QV38" s="683">
        <f t="shared" si="85"/>
        <v>0</v>
      </c>
      <c r="QW38" s="683">
        <f t="shared" si="85"/>
        <v>0</v>
      </c>
      <c r="QX38" s="683">
        <f t="shared" si="85"/>
        <v>0</v>
      </c>
      <c r="QY38" s="683">
        <f t="shared" si="85"/>
        <v>0</v>
      </c>
      <c r="QZ38" s="683">
        <f t="shared" si="85"/>
        <v>0</v>
      </c>
      <c r="RA38" s="683">
        <f t="shared" si="85"/>
        <v>0</v>
      </c>
      <c r="RB38" s="683">
        <f t="shared" si="85"/>
        <v>0</v>
      </c>
      <c r="RC38" s="683">
        <f t="shared" si="85"/>
        <v>0</v>
      </c>
      <c r="RD38" s="683">
        <f t="shared" si="85"/>
        <v>0</v>
      </c>
      <c r="RE38" s="683">
        <f t="shared" si="85"/>
        <v>0</v>
      </c>
      <c r="RF38" s="683">
        <f t="shared" si="85"/>
        <v>0</v>
      </c>
      <c r="RG38" s="683">
        <f t="shared" si="85"/>
        <v>0</v>
      </c>
      <c r="RH38" s="683">
        <f t="shared" si="85"/>
        <v>0</v>
      </c>
      <c r="RI38" s="683">
        <f t="shared" si="85"/>
        <v>0</v>
      </c>
      <c r="RJ38" s="683">
        <f t="shared" si="85"/>
        <v>0</v>
      </c>
      <c r="RK38" s="683">
        <f t="shared" si="85"/>
        <v>0</v>
      </c>
      <c r="RL38" s="683">
        <f t="shared" si="85"/>
        <v>0</v>
      </c>
      <c r="RM38" s="683">
        <f t="shared" si="85"/>
        <v>0</v>
      </c>
      <c r="RN38" s="683">
        <f t="shared" si="85"/>
        <v>0</v>
      </c>
      <c r="RO38" s="683">
        <f t="shared" si="85"/>
        <v>0</v>
      </c>
      <c r="RP38" s="683">
        <f t="shared" si="85"/>
        <v>0</v>
      </c>
      <c r="RQ38" s="683">
        <f t="shared" si="85"/>
        <v>0</v>
      </c>
      <c r="RR38" s="683">
        <f t="shared" si="85"/>
        <v>0</v>
      </c>
      <c r="RS38" s="683">
        <f t="shared" si="85"/>
        <v>0</v>
      </c>
      <c r="RT38" s="683">
        <f t="shared" si="85"/>
        <v>0</v>
      </c>
      <c r="RU38" s="683">
        <f t="shared" si="85"/>
        <v>0</v>
      </c>
      <c r="RV38" s="683">
        <f t="shared" si="85"/>
        <v>0</v>
      </c>
      <c r="RW38" s="683">
        <f t="shared" si="85"/>
        <v>0</v>
      </c>
      <c r="RX38" s="683">
        <f t="shared" si="85"/>
        <v>0</v>
      </c>
      <c r="RY38" s="683">
        <f t="shared" ref="RY38:UJ38" si="86">COUNTIFS($Q23:$AD32,"&lt;="&amp;RY$20,$AE23:$AR32,"&gt;"&amp;RY$20,$C23:$P32,"1歳児（ほふくできる）")</f>
        <v>0</v>
      </c>
      <c r="RZ38" s="683">
        <f t="shared" si="86"/>
        <v>0</v>
      </c>
      <c r="SA38" s="683">
        <f t="shared" si="86"/>
        <v>0</v>
      </c>
      <c r="SB38" s="683">
        <f t="shared" si="86"/>
        <v>0</v>
      </c>
      <c r="SC38" s="683">
        <f t="shared" si="86"/>
        <v>0</v>
      </c>
      <c r="SD38" s="683">
        <f t="shared" si="86"/>
        <v>0</v>
      </c>
      <c r="SE38" s="683">
        <f t="shared" si="86"/>
        <v>0</v>
      </c>
      <c r="SF38" s="683">
        <f t="shared" si="86"/>
        <v>0</v>
      </c>
      <c r="SG38" s="683">
        <f t="shared" si="86"/>
        <v>0</v>
      </c>
      <c r="SH38" s="683">
        <f t="shared" si="86"/>
        <v>0</v>
      </c>
      <c r="SI38" s="683">
        <f t="shared" si="86"/>
        <v>0</v>
      </c>
      <c r="SJ38" s="683">
        <f t="shared" si="86"/>
        <v>0</v>
      </c>
      <c r="SK38" s="683">
        <f t="shared" si="86"/>
        <v>0</v>
      </c>
      <c r="SL38" s="683">
        <f t="shared" si="86"/>
        <v>0</v>
      </c>
      <c r="SM38" s="683">
        <f t="shared" si="86"/>
        <v>0</v>
      </c>
      <c r="SN38" s="683">
        <f t="shared" si="86"/>
        <v>0</v>
      </c>
      <c r="SO38" s="683">
        <f t="shared" si="86"/>
        <v>0</v>
      </c>
      <c r="SP38" s="683">
        <f t="shared" si="86"/>
        <v>0</v>
      </c>
      <c r="SQ38" s="683">
        <f t="shared" si="86"/>
        <v>0</v>
      </c>
      <c r="SR38" s="683">
        <f t="shared" si="86"/>
        <v>0</v>
      </c>
      <c r="SS38" s="683">
        <f t="shared" si="86"/>
        <v>0</v>
      </c>
      <c r="ST38" s="683">
        <f t="shared" si="86"/>
        <v>0</v>
      </c>
      <c r="SU38" s="683">
        <f t="shared" si="86"/>
        <v>0</v>
      </c>
      <c r="SV38" s="683">
        <f t="shared" si="86"/>
        <v>0</v>
      </c>
      <c r="SW38" s="683">
        <f t="shared" si="86"/>
        <v>0</v>
      </c>
      <c r="SX38" s="683">
        <f t="shared" si="86"/>
        <v>0</v>
      </c>
      <c r="SY38" s="683">
        <f t="shared" si="86"/>
        <v>0</v>
      </c>
      <c r="SZ38" s="683">
        <f t="shared" si="86"/>
        <v>0</v>
      </c>
      <c r="TA38" s="683">
        <f t="shared" si="86"/>
        <v>0</v>
      </c>
      <c r="TB38" s="683">
        <f t="shared" si="86"/>
        <v>0</v>
      </c>
      <c r="TC38" s="683">
        <f t="shared" si="86"/>
        <v>0</v>
      </c>
      <c r="TD38" s="683">
        <f t="shared" si="86"/>
        <v>0</v>
      </c>
      <c r="TE38" s="683">
        <f t="shared" si="86"/>
        <v>0</v>
      </c>
      <c r="TF38" s="683">
        <f t="shared" si="86"/>
        <v>0</v>
      </c>
      <c r="TG38" s="683">
        <f t="shared" si="86"/>
        <v>0</v>
      </c>
      <c r="TH38" s="683">
        <f t="shared" si="86"/>
        <v>0</v>
      </c>
      <c r="TI38" s="683">
        <f t="shared" si="86"/>
        <v>0</v>
      </c>
      <c r="TJ38" s="683">
        <f t="shared" si="86"/>
        <v>0</v>
      </c>
      <c r="TK38" s="683">
        <f t="shared" si="86"/>
        <v>2</v>
      </c>
      <c r="TL38" s="683">
        <f t="shared" si="86"/>
        <v>2</v>
      </c>
      <c r="TM38" s="683">
        <f t="shared" si="86"/>
        <v>2</v>
      </c>
      <c r="TN38" s="683">
        <f t="shared" si="86"/>
        <v>2</v>
      </c>
      <c r="TO38" s="683">
        <f t="shared" si="86"/>
        <v>2</v>
      </c>
      <c r="TP38" s="683">
        <f t="shared" si="86"/>
        <v>2</v>
      </c>
      <c r="TQ38" s="683">
        <f t="shared" si="86"/>
        <v>2</v>
      </c>
      <c r="TR38" s="683">
        <f t="shared" si="86"/>
        <v>2</v>
      </c>
      <c r="TS38" s="683">
        <f t="shared" si="86"/>
        <v>2</v>
      </c>
      <c r="TT38" s="683">
        <f t="shared" si="86"/>
        <v>2</v>
      </c>
      <c r="TU38" s="683">
        <f t="shared" si="86"/>
        <v>2</v>
      </c>
      <c r="TV38" s="683">
        <f t="shared" si="86"/>
        <v>2</v>
      </c>
      <c r="TW38" s="683">
        <f t="shared" si="86"/>
        <v>2</v>
      </c>
      <c r="TX38" s="683">
        <f t="shared" si="86"/>
        <v>2</v>
      </c>
      <c r="TY38" s="683">
        <f t="shared" si="86"/>
        <v>2</v>
      </c>
      <c r="TZ38" s="683">
        <f t="shared" si="86"/>
        <v>2</v>
      </c>
      <c r="UA38" s="683">
        <f t="shared" si="86"/>
        <v>2</v>
      </c>
      <c r="UB38" s="683">
        <f t="shared" si="86"/>
        <v>2</v>
      </c>
      <c r="UC38" s="683">
        <f t="shared" si="86"/>
        <v>2</v>
      </c>
      <c r="UD38" s="683">
        <f t="shared" si="86"/>
        <v>2</v>
      </c>
      <c r="UE38" s="683">
        <f t="shared" si="86"/>
        <v>2</v>
      </c>
      <c r="UF38" s="683">
        <f t="shared" si="86"/>
        <v>2</v>
      </c>
      <c r="UG38" s="683">
        <f t="shared" si="86"/>
        <v>2</v>
      </c>
      <c r="UH38" s="683">
        <f t="shared" si="86"/>
        <v>2</v>
      </c>
      <c r="UI38" s="683">
        <f t="shared" si="86"/>
        <v>2</v>
      </c>
      <c r="UJ38" s="683">
        <f t="shared" si="86"/>
        <v>2</v>
      </c>
      <c r="UK38" s="683">
        <f t="shared" ref="UK38:WV38" si="87">COUNTIFS($Q23:$AD32,"&lt;="&amp;UK$20,$AE23:$AR32,"&gt;"&amp;UK$20,$C23:$P32,"1歳児（ほふくできる）")</f>
        <v>2</v>
      </c>
      <c r="UL38" s="683">
        <f t="shared" si="87"/>
        <v>2</v>
      </c>
      <c r="UM38" s="683">
        <f t="shared" si="87"/>
        <v>2</v>
      </c>
      <c r="UN38" s="683">
        <f t="shared" si="87"/>
        <v>2</v>
      </c>
      <c r="UO38" s="683">
        <f t="shared" si="87"/>
        <v>2</v>
      </c>
      <c r="UP38" s="683">
        <f t="shared" si="87"/>
        <v>2</v>
      </c>
      <c r="UQ38" s="683">
        <f t="shared" si="87"/>
        <v>2</v>
      </c>
      <c r="UR38" s="683">
        <f t="shared" si="87"/>
        <v>2</v>
      </c>
      <c r="US38" s="683">
        <f t="shared" si="87"/>
        <v>2</v>
      </c>
      <c r="UT38" s="683">
        <f t="shared" si="87"/>
        <v>2</v>
      </c>
      <c r="UU38" s="683">
        <f t="shared" si="87"/>
        <v>2</v>
      </c>
      <c r="UV38" s="683">
        <f t="shared" si="87"/>
        <v>2</v>
      </c>
      <c r="UW38" s="683">
        <f t="shared" si="87"/>
        <v>2</v>
      </c>
      <c r="UX38" s="683">
        <f t="shared" si="87"/>
        <v>2</v>
      </c>
      <c r="UY38" s="683">
        <f t="shared" si="87"/>
        <v>2</v>
      </c>
      <c r="UZ38" s="683">
        <f t="shared" si="87"/>
        <v>2</v>
      </c>
      <c r="VA38" s="683">
        <f t="shared" si="87"/>
        <v>2</v>
      </c>
      <c r="VB38" s="683">
        <f t="shared" si="87"/>
        <v>2</v>
      </c>
      <c r="VC38" s="683">
        <f t="shared" si="87"/>
        <v>2</v>
      </c>
      <c r="VD38" s="683">
        <f t="shared" si="87"/>
        <v>2</v>
      </c>
      <c r="VE38" s="683">
        <f t="shared" si="87"/>
        <v>2</v>
      </c>
      <c r="VF38" s="683">
        <f t="shared" si="87"/>
        <v>2</v>
      </c>
      <c r="VG38" s="683">
        <f t="shared" si="87"/>
        <v>2</v>
      </c>
      <c r="VH38" s="683">
        <f t="shared" si="87"/>
        <v>2</v>
      </c>
      <c r="VI38" s="683">
        <f t="shared" si="87"/>
        <v>2</v>
      </c>
      <c r="VJ38" s="683">
        <f t="shared" si="87"/>
        <v>2</v>
      </c>
      <c r="VK38" s="683">
        <f t="shared" si="87"/>
        <v>2</v>
      </c>
      <c r="VL38" s="683">
        <f t="shared" si="87"/>
        <v>2</v>
      </c>
      <c r="VM38" s="683">
        <f t="shared" si="87"/>
        <v>2</v>
      </c>
      <c r="VN38" s="683">
        <f t="shared" si="87"/>
        <v>2</v>
      </c>
      <c r="VO38" s="683">
        <f t="shared" si="87"/>
        <v>2</v>
      </c>
      <c r="VP38" s="683">
        <f t="shared" si="87"/>
        <v>2</v>
      </c>
      <c r="VQ38" s="683">
        <f t="shared" si="87"/>
        <v>2</v>
      </c>
      <c r="VR38" s="683">
        <f t="shared" si="87"/>
        <v>2</v>
      </c>
      <c r="VS38" s="683">
        <f t="shared" si="87"/>
        <v>2</v>
      </c>
      <c r="VT38" s="683">
        <f t="shared" si="87"/>
        <v>2</v>
      </c>
      <c r="VU38" s="683">
        <f t="shared" si="87"/>
        <v>2</v>
      </c>
      <c r="VV38" s="683">
        <f t="shared" si="87"/>
        <v>2</v>
      </c>
      <c r="VW38" s="683">
        <f t="shared" si="87"/>
        <v>2</v>
      </c>
      <c r="VX38" s="683">
        <f t="shared" si="87"/>
        <v>2</v>
      </c>
      <c r="VY38" s="683">
        <f t="shared" si="87"/>
        <v>2</v>
      </c>
      <c r="VZ38" s="683">
        <f t="shared" si="87"/>
        <v>2</v>
      </c>
      <c r="WA38" s="683">
        <f t="shared" si="87"/>
        <v>2</v>
      </c>
      <c r="WB38" s="683">
        <f t="shared" si="87"/>
        <v>2</v>
      </c>
      <c r="WC38" s="683">
        <f t="shared" si="87"/>
        <v>2</v>
      </c>
      <c r="WD38" s="683">
        <f t="shared" si="87"/>
        <v>2</v>
      </c>
      <c r="WE38" s="683">
        <f t="shared" si="87"/>
        <v>2</v>
      </c>
      <c r="WF38" s="683">
        <f t="shared" si="87"/>
        <v>2</v>
      </c>
      <c r="WG38" s="683">
        <f t="shared" si="87"/>
        <v>2</v>
      </c>
      <c r="WH38" s="683">
        <f t="shared" si="87"/>
        <v>2</v>
      </c>
      <c r="WI38" s="683">
        <f t="shared" si="87"/>
        <v>2</v>
      </c>
      <c r="WJ38" s="683">
        <f t="shared" si="87"/>
        <v>2</v>
      </c>
      <c r="WK38" s="683">
        <f t="shared" si="87"/>
        <v>2</v>
      </c>
      <c r="WL38" s="683">
        <f t="shared" si="87"/>
        <v>2</v>
      </c>
      <c r="WM38" s="683">
        <f t="shared" si="87"/>
        <v>2</v>
      </c>
      <c r="WN38" s="683">
        <f t="shared" si="87"/>
        <v>2</v>
      </c>
      <c r="WO38" s="683">
        <f t="shared" si="87"/>
        <v>2</v>
      </c>
      <c r="WP38" s="683">
        <f t="shared" si="87"/>
        <v>2</v>
      </c>
      <c r="WQ38" s="683">
        <f t="shared" si="87"/>
        <v>2</v>
      </c>
      <c r="WR38" s="683">
        <f t="shared" si="87"/>
        <v>2</v>
      </c>
      <c r="WS38" s="683">
        <f t="shared" si="87"/>
        <v>2</v>
      </c>
      <c r="WT38" s="683">
        <f t="shared" si="87"/>
        <v>2</v>
      </c>
      <c r="WU38" s="683">
        <f t="shared" si="87"/>
        <v>2</v>
      </c>
      <c r="WV38" s="683">
        <f t="shared" si="87"/>
        <v>2</v>
      </c>
      <c r="WW38" s="683">
        <f t="shared" ref="WW38:ZH38" si="88">COUNTIFS($Q23:$AD32,"&lt;="&amp;WW$20,$AE23:$AR32,"&gt;"&amp;WW$20,$C23:$P32,"1歳児（ほふくできる）")</f>
        <v>2</v>
      </c>
      <c r="WX38" s="683">
        <f t="shared" si="88"/>
        <v>2</v>
      </c>
      <c r="WY38" s="683">
        <f t="shared" si="88"/>
        <v>2</v>
      </c>
      <c r="WZ38" s="683">
        <f t="shared" si="88"/>
        <v>2</v>
      </c>
      <c r="XA38" s="683">
        <f t="shared" si="88"/>
        <v>2</v>
      </c>
      <c r="XB38" s="683">
        <f t="shared" si="88"/>
        <v>2</v>
      </c>
      <c r="XC38" s="683">
        <f t="shared" si="88"/>
        <v>2</v>
      </c>
      <c r="XD38" s="683">
        <f t="shared" si="88"/>
        <v>2</v>
      </c>
      <c r="XE38" s="683">
        <f t="shared" si="88"/>
        <v>2</v>
      </c>
      <c r="XF38" s="683">
        <f t="shared" si="88"/>
        <v>2</v>
      </c>
      <c r="XG38" s="683">
        <f t="shared" si="88"/>
        <v>2</v>
      </c>
      <c r="XH38" s="683">
        <f t="shared" si="88"/>
        <v>2</v>
      </c>
      <c r="XI38" s="683">
        <f t="shared" si="88"/>
        <v>2</v>
      </c>
      <c r="XJ38" s="683">
        <f t="shared" si="88"/>
        <v>2</v>
      </c>
      <c r="XK38" s="683">
        <f t="shared" si="88"/>
        <v>2</v>
      </c>
      <c r="XL38" s="683">
        <f t="shared" si="88"/>
        <v>2</v>
      </c>
      <c r="XM38" s="683">
        <f t="shared" si="88"/>
        <v>2</v>
      </c>
      <c r="XN38" s="683">
        <f t="shared" si="88"/>
        <v>2</v>
      </c>
      <c r="XO38" s="683">
        <f t="shared" si="88"/>
        <v>2</v>
      </c>
      <c r="XP38" s="683">
        <f t="shared" si="88"/>
        <v>2</v>
      </c>
      <c r="XQ38" s="683">
        <f t="shared" si="88"/>
        <v>2</v>
      </c>
      <c r="XR38" s="683">
        <f t="shared" si="88"/>
        <v>2</v>
      </c>
      <c r="XS38" s="683">
        <f t="shared" si="88"/>
        <v>2</v>
      </c>
      <c r="XT38" s="683">
        <f t="shared" si="88"/>
        <v>2</v>
      </c>
      <c r="XU38" s="683">
        <f t="shared" si="88"/>
        <v>2</v>
      </c>
      <c r="XV38" s="683">
        <f t="shared" si="88"/>
        <v>2</v>
      </c>
      <c r="XW38" s="683">
        <f t="shared" si="88"/>
        <v>2</v>
      </c>
      <c r="XX38" s="683">
        <f t="shared" si="88"/>
        <v>2</v>
      </c>
      <c r="XY38" s="683">
        <f t="shared" si="88"/>
        <v>2</v>
      </c>
      <c r="XZ38" s="683">
        <f t="shared" si="88"/>
        <v>2</v>
      </c>
      <c r="YA38" s="683">
        <f t="shared" si="88"/>
        <v>0</v>
      </c>
      <c r="YB38" s="683">
        <f t="shared" si="88"/>
        <v>0</v>
      </c>
      <c r="YC38" s="683">
        <f t="shared" si="88"/>
        <v>0</v>
      </c>
      <c r="YD38" s="683">
        <f t="shared" si="88"/>
        <v>0</v>
      </c>
      <c r="YE38" s="683">
        <f t="shared" si="88"/>
        <v>0</v>
      </c>
      <c r="YF38" s="683">
        <f t="shared" si="88"/>
        <v>0</v>
      </c>
      <c r="YG38" s="683">
        <f t="shared" si="88"/>
        <v>0</v>
      </c>
      <c r="YH38" s="683">
        <f t="shared" si="88"/>
        <v>0</v>
      </c>
      <c r="YI38" s="683">
        <f t="shared" si="88"/>
        <v>0</v>
      </c>
      <c r="YJ38" s="683">
        <f t="shared" si="88"/>
        <v>0</v>
      </c>
      <c r="YK38" s="683">
        <f t="shared" si="88"/>
        <v>0</v>
      </c>
      <c r="YL38" s="683">
        <f t="shared" si="88"/>
        <v>0</v>
      </c>
      <c r="YM38" s="683">
        <f t="shared" si="88"/>
        <v>0</v>
      </c>
      <c r="YN38" s="683">
        <f t="shared" si="88"/>
        <v>0</v>
      </c>
      <c r="YO38" s="683">
        <f t="shared" si="88"/>
        <v>0</v>
      </c>
      <c r="YP38" s="683">
        <f t="shared" si="88"/>
        <v>0</v>
      </c>
      <c r="YQ38" s="683">
        <f t="shared" si="88"/>
        <v>0</v>
      </c>
      <c r="YR38" s="683">
        <f t="shared" si="88"/>
        <v>0</v>
      </c>
      <c r="YS38" s="683">
        <f t="shared" si="88"/>
        <v>0</v>
      </c>
      <c r="YT38" s="683">
        <f t="shared" si="88"/>
        <v>0</v>
      </c>
      <c r="YU38" s="683">
        <f t="shared" si="88"/>
        <v>0</v>
      </c>
      <c r="YV38" s="683">
        <f t="shared" si="88"/>
        <v>0</v>
      </c>
      <c r="YW38" s="683">
        <f t="shared" si="88"/>
        <v>0</v>
      </c>
      <c r="YX38" s="683">
        <f t="shared" si="88"/>
        <v>0</v>
      </c>
      <c r="YY38" s="683">
        <f t="shared" si="88"/>
        <v>0</v>
      </c>
      <c r="YZ38" s="683">
        <f t="shared" si="88"/>
        <v>0</v>
      </c>
      <c r="ZA38" s="683">
        <f t="shared" si="88"/>
        <v>0</v>
      </c>
      <c r="ZB38" s="683">
        <f t="shared" si="88"/>
        <v>0</v>
      </c>
      <c r="ZC38" s="683">
        <f t="shared" si="88"/>
        <v>0</v>
      </c>
      <c r="ZD38" s="683">
        <f t="shared" si="88"/>
        <v>0</v>
      </c>
      <c r="ZE38" s="683">
        <f t="shared" si="88"/>
        <v>0</v>
      </c>
      <c r="ZF38" s="683">
        <f t="shared" si="88"/>
        <v>0</v>
      </c>
      <c r="ZG38" s="683">
        <f t="shared" si="88"/>
        <v>0</v>
      </c>
      <c r="ZH38" s="683">
        <f t="shared" si="88"/>
        <v>0</v>
      </c>
      <c r="ZI38" s="683">
        <f t="shared" ref="ZI38:ABT38" si="89">COUNTIFS($Q23:$AD32,"&lt;="&amp;ZI$20,$AE23:$AR32,"&gt;"&amp;ZI$20,$C23:$P32,"1歳児（ほふくできる）")</f>
        <v>0</v>
      </c>
      <c r="ZJ38" s="683">
        <f t="shared" si="89"/>
        <v>0</v>
      </c>
      <c r="ZK38" s="683">
        <f t="shared" si="89"/>
        <v>0</v>
      </c>
      <c r="ZL38" s="683">
        <f t="shared" si="89"/>
        <v>0</v>
      </c>
      <c r="ZM38" s="683">
        <f t="shared" si="89"/>
        <v>0</v>
      </c>
      <c r="ZN38" s="683">
        <f t="shared" si="89"/>
        <v>0</v>
      </c>
      <c r="ZO38" s="683">
        <f t="shared" si="89"/>
        <v>0</v>
      </c>
      <c r="ZP38" s="683">
        <f t="shared" si="89"/>
        <v>0</v>
      </c>
      <c r="ZQ38" s="683">
        <f t="shared" si="89"/>
        <v>0</v>
      </c>
      <c r="ZR38" s="683">
        <f t="shared" si="89"/>
        <v>0</v>
      </c>
      <c r="ZS38" s="683">
        <f t="shared" si="89"/>
        <v>0</v>
      </c>
      <c r="ZT38" s="683">
        <f t="shared" si="89"/>
        <v>0</v>
      </c>
      <c r="ZU38" s="683">
        <f t="shared" si="89"/>
        <v>0</v>
      </c>
      <c r="ZV38" s="683">
        <f t="shared" si="89"/>
        <v>0</v>
      </c>
      <c r="ZW38" s="683">
        <f t="shared" si="89"/>
        <v>0</v>
      </c>
      <c r="ZX38" s="683">
        <f t="shared" si="89"/>
        <v>0</v>
      </c>
      <c r="ZY38" s="683">
        <f t="shared" si="89"/>
        <v>0</v>
      </c>
      <c r="ZZ38" s="683">
        <f t="shared" si="89"/>
        <v>0</v>
      </c>
      <c r="AAA38" s="683">
        <f t="shared" si="89"/>
        <v>0</v>
      </c>
      <c r="AAB38" s="683">
        <f t="shared" si="89"/>
        <v>0</v>
      </c>
      <c r="AAC38" s="683">
        <f t="shared" si="89"/>
        <v>0</v>
      </c>
      <c r="AAD38" s="683">
        <f t="shared" si="89"/>
        <v>0</v>
      </c>
      <c r="AAE38" s="683">
        <f t="shared" si="89"/>
        <v>0</v>
      </c>
      <c r="AAF38" s="683">
        <f t="shared" si="89"/>
        <v>0</v>
      </c>
      <c r="AAG38" s="683">
        <f t="shared" si="89"/>
        <v>0</v>
      </c>
      <c r="AAH38" s="683">
        <f t="shared" si="89"/>
        <v>0</v>
      </c>
      <c r="AAI38" s="683">
        <f t="shared" si="89"/>
        <v>0</v>
      </c>
      <c r="AAJ38" s="683">
        <f t="shared" si="89"/>
        <v>0</v>
      </c>
      <c r="AAK38" s="683">
        <f t="shared" si="89"/>
        <v>0</v>
      </c>
      <c r="AAL38" s="683">
        <f t="shared" si="89"/>
        <v>0</v>
      </c>
      <c r="AAM38" s="683">
        <f t="shared" si="89"/>
        <v>0</v>
      </c>
      <c r="AAN38" s="683">
        <f t="shared" si="89"/>
        <v>0</v>
      </c>
      <c r="AAO38" s="683">
        <f t="shared" si="89"/>
        <v>0</v>
      </c>
      <c r="AAP38" s="683">
        <f t="shared" si="89"/>
        <v>0</v>
      </c>
      <c r="AAQ38" s="683">
        <f t="shared" si="89"/>
        <v>0</v>
      </c>
      <c r="AAR38" s="683">
        <f t="shared" si="89"/>
        <v>0</v>
      </c>
      <c r="AAS38" s="683">
        <f t="shared" si="89"/>
        <v>0</v>
      </c>
      <c r="AAT38" s="683">
        <f t="shared" si="89"/>
        <v>0</v>
      </c>
      <c r="AAU38" s="683">
        <f t="shared" si="89"/>
        <v>0</v>
      </c>
      <c r="AAV38" s="683">
        <f t="shared" si="89"/>
        <v>0</v>
      </c>
      <c r="AAW38" s="683">
        <f t="shared" si="89"/>
        <v>0</v>
      </c>
      <c r="AAX38" s="683">
        <f t="shared" si="89"/>
        <v>0</v>
      </c>
      <c r="AAY38" s="683">
        <f t="shared" si="89"/>
        <v>0</v>
      </c>
      <c r="AAZ38" s="683">
        <f t="shared" si="89"/>
        <v>0</v>
      </c>
      <c r="ABA38" s="683">
        <f t="shared" si="89"/>
        <v>0</v>
      </c>
      <c r="ABB38" s="683">
        <f t="shared" si="89"/>
        <v>0</v>
      </c>
      <c r="ABC38" s="683">
        <f t="shared" si="89"/>
        <v>0</v>
      </c>
      <c r="ABD38" s="683">
        <f t="shared" si="89"/>
        <v>0</v>
      </c>
      <c r="ABE38" s="683">
        <f t="shared" si="89"/>
        <v>0</v>
      </c>
      <c r="ABF38" s="683">
        <f t="shared" si="89"/>
        <v>0</v>
      </c>
      <c r="ABG38" s="683">
        <f t="shared" si="89"/>
        <v>0</v>
      </c>
      <c r="ABH38" s="683">
        <f t="shared" si="89"/>
        <v>0</v>
      </c>
      <c r="ABI38" s="683">
        <f t="shared" si="89"/>
        <v>0</v>
      </c>
      <c r="ABJ38" s="683">
        <f t="shared" si="89"/>
        <v>0</v>
      </c>
      <c r="ABK38" s="683">
        <f t="shared" si="89"/>
        <v>0</v>
      </c>
      <c r="ABL38" s="683">
        <f t="shared" si="89"/>
        <v>0</v>
      </c>
      <c r="ABM38" s="683">
        <f t="shared" si="89"/>
        <v>0</v>
      </c>
      <c r="ABN38" s="683">
        <f t="shared" si="89"/>
        <v>0</v>
      </c>
      <c r="ABO38" s="683">
        <f t="shared" si="89"/>
        <v>0</v>
      </c>
      <c r="ABP38" s="683">
        <f t="shared" si="89"/>
        <v>0</v>
      </c>
      <c r="ABQ38" s="683">
        <f t="shared" si="89"/>
        <v>0</v>
      </c>
      <c r="ABR38" s="683">
        <f t="shared" si="89"/>
        <v>0</v>
      </c>
      <c r="ABS38" s="683">
        <f t="shared" si="89"/>
        <v>0</v>
      </c>
      <c r="ABT38" s="683">
        <f t="shared" si="89"/>
        <v>0</v>
      </c>
      <c r="ABU38" s="683">
        <f t="shared" ref="ABU38:AEF38" si="90">COUNTIFS($Q23:$AD32,"&lt;="&amp;ABU$20,$AE23:$AR32,"&gt;"&amp;ABU$20,$C23:$P32,"1歳児（ほふくできる）")</f>
        <v>0</v>
      </c>
      <c r="ABV38" s="683">
        <f t="shared" si="90"/>
        <v>0</v>
      </c>
      <c r="ABW38" s="683">
        <f t="shared" si="90"/>
        <v>0</v>
      </c>
      <c r="ABX38" s="683">
        <f t="shared" si="90"/>
        <v>0</v>
      </c>
      <c r="ABY38" s="683">
        <f t="shared" si="90"/>
        <v>0</v>
      </c>
      <c r="ABZ38" s="683">
        <f t="shared" si="90"/>
        <v>0</v>
      </c>
      <c r="ACA38" s="683">
        <f t="shared" si="90"/>
        <v>0</v>
      </c>
      <c r="ACB38" s="683">
        <f t="shared" si="90"/>
        <v>0</v>
      </c>
      <c r="ACC38" s="683">
        <f t="shared" si="90"/>
        <v>0</v>
      </c>
      <c r="ACD38" s="683">
        <f t="shared" si="90"/>
        <v>0</v>
      </c>
      <c r="ACE38" s="683">
        <f t="shared" si="90"/>
        <v>0</v>
      </c>
      <c r="ACF38" s="683">
        <f t="shared" si="90"/>
        <v>0</v>
      </c>
      <c r="ACG38" s="683">
        <f t="shared" si="90"/>
        <v>0</v>
      </c>
      <c r="ACH38" s="683">
        <f t="shared" si="90"/>
        <v>0</v>
      </c>
      <c r="ACI38" s="683">
        <f t="shared" si="90"/>
        <v>0</v>
      </c>
      <c r="ACJ38" s="683">
        <f t="shared" si="90"/>
        <v>0</v>
      </c>
      <c r="ACK38" s="683">
        <f t="shared" si="90"/>
        <v>0</v>
      </c>
      <c r="ACL38" s="683">
        <f t="shared" si="90"/>
        <v>0</v>
      </c>
      <c r="ACM38" s="683">
        <f t="shared" si="90"/>
        <v>0</v>
      </c>
      <c r="ACN38" s="683">
        <f t="shared" si="90"/>
        <v>0</v>
      </c>
      <c r="ACO38" s="683">
        <f t="shared" si="90"/>
        <v>0</v>
      </c>
      <c r="ACP38" s="683">
        <f t="shared" si="90"/>
        <v>0</v>
      </c>
      <c r="ACQ38" s="683">
        <f t="shared" si="90"/>
        <v>0</v>
      </c>
      <c r="ACR38" s="683">
        <f t="shared" si="90"/>
        <v>0</v>
      </c>
      <c r="ACS38" s="683">
        <f t="shared" si="90"/>
        <v>0</v>
      </c>
      <c r="ACT38" s="683">
        <f t="shared" si="90"/>
        <v>0</v>
      </c>
      <c r="ACU38" s="683">
        <f t="shared" si="90"/>
        <v>0</v>
      </c>
      <c r="ACV38" s="683">
        <f t="shared" si="90"/>
        <v>0</v>
      </c>
      <c r="ACW38" s="683">
        <f t="shared" si="90"/>
        <v>0</v>
      </c>
      <c r="ACX38" s="683">
        <f t="shared" si="90"/>
        <v>0</v>
      </c>
      <c r="ACY38" s="683">
        <f t="shared" si="90"/>
        <v>0</v>
      </c>
      <c r="ACZ38" s="683">
        <f t="shared" si="90"/>
        <v>0</v>
      </c>
      <c r="ADA38" s="683">
        <f t="shared" si="90"/>
        <v>0</v>
      </c>
      <c r="ADB38" s="683">
        <f t="shared" si="90"/>
        <v>0</v>
      </c>
      <c r="ADC38" s="683">
        <f t="shared" si="90"/>
        <v>0</v>
      </c>
      <c r="ADD38" s="683">
        <f t="shared" si="90"/>
        <v>0</v>
      </c>
      <c r="ADE38" s="683">
        <f t="shared" si="90"/>
        <v>0</v>
      </c>
      <c r="ADF38" s="683">
        <f t="shared" si="90"/>
        <v>0</v>
      </c>
      <c r="ADG38" s="683">
        <f t="shared" si="90"/>
        <v>0</v>
      </c>
      <c r="ADH38" s="683">
        <f t="shared" si="90"/>
        <v>0</v>
      </c>
      <c r="ADI38" s="683">
        <f t="shared" si="90"/>
        <v>0</v>
      </c>
      <c r="ADJ38" s="683">
        <f t="shared" si="90"/>
        <v>0</v>
      </c>
      <c r="ADK38" s="683">
        <f t="shared" si="90"/>
        <v>0</v>
      </c>
      <c r="ADL38" s="683">
        <f t="shared" si="90"/>
        <v>0</v>
      </c>
      <c r="ADM38" s="683">
        <f t="shared" si="90"/>
        <v>0</v>
      </c>
      <c r="ADN38" s="683">
        <f t="shared" si="90"/>
        <v>0</v>
      </c>
      <c r="ADO38" s="683">
        <f t="shared" si="90"/>
        <v>0</v>
      </c>
      <c r="ADP38" s="683">
        <f t="shared" si="90"/>
        <v>0</v>
      </c>
      <c r="ADQ38" s="683">
        <f t="shared" si="90"/>
        <v>0</v>
      </c>
      <c r="ADR38" s="683">
        <f t="shared" si="90"/>
        <v>0</v>
      </c>
      <c r="ADS38" s="683">
        <f t="shared" si="90"/>
        <v>0</v>
      </c>
      <c r="ADT38" s="683">
        <f t="shared" si="90"/>
        <v>0</v>
      </c>
      <c r="ADU38" s="683">
        <f t="shared" si="90"/>
        <v>0</v>
      </c>
      <c r="ADV38" s="683">
        <f t="shared" si="90"/>
        <v>0</v>
      </c>
      <c r="ADW38" s="683">
        <f t="shared" si="90"/>
        <v>0</v>
      </c>
      <c r="ADX38" s="683">
        <f t="shared" si="90"/>
        <v>0</v>
      </c>
      <c r="ADY38" s="683">
        <f t="shared" si="90"/>
        <v>0</v>
      </c>
      <c r="ADZ38" s="683">
        <f t="shared" si="90"/>
        <v>0</v>
      </c>
      <c r="AEA38" s="683">
        <f t="shared" si="90"/>
        <v>0</v>
      </c>
      <c r="AEB38" s="683">
        <f t="shared" si="90"/>
        <v>0</v>
      </c>
      <c r="AEC38" s="683">
        <f t="shared" si="90"/>
        <v>0</v>
      </c>
      <c r="AED38" s="683">
        <f t="shared" si="90"/>
        <v>0</v>
      </c>
      <c r="AEE38" s="683">
        <f t="shared" si="90"/>
        <v>0</v>
      </c>
      <c r="AEF38" s="683">
        <f t="shared" si="90"/>
        <v>0</v>
      </c>
      <c r="AEG38" s="683">
        <f t="shared" ref="AEG38:AGR38" si="91">COUNTIFS($Q23:$AD32,"&lt;="&amp;AEG$20,$AE23:$AR32,"&gt;"&amp;AEG$20,$C23:$P32,"1歳児（ほふくできる）")</f>
        <v>0</v>
      </c>
      <c r="AEH38" s="683">
        <f t="shared" si="91"/>
        <v>0</v>
      </c>
      <c r="AEI38" s="683">
        <f t="shared" si="91"/>
        <v>0</v>
      </c>
      <c r="AEJ38" s="683">
        <f t="shared" si="91"/>
        <v>0</v>
      </c>
      <c r="AEK38" s="683">
        <f t="shared" si="91"/>
        <v>0</v>
      </c>
      <c r="AEL38" s="683">
        <f t="shared" si="91"/>
        <v>0</v>
      </c>
      <c r="AEM38" s="683">
        <f t="shared" si="91"/>
        <v>0</v>
      </c>
      <c r="AEN38" s="683">
        <f t="shared" si="91"/>
        <v>0</v>
      </c>
      <c r="AEO38" s="683">
        <f t="shared" si="91"/>
        <v>0</v>
      </c>
      <c r="AEP38" s="683">
        <f t="shared" si="91"/>
        <v>0</v>
      </c>
      <c r="AEQ38" s="683">
        <f t="shared" si="91"/>
        <v>0</v>
      </c>
      <c r="AER38" s="683">
        <f t="shared" si="91"/>
        <v>0</v>
      </c>
      <c r="AES38" s="683">
        <f t="shared" si="91"/>
        <v>0</v>
      </c>
      <c r="AET38" s="683">
        <f t="shared" si="91"/>
        <v>0</v>
      </c>
      <c r="AEU38" s="683">
        <f t="shared" si="91"/>
        <v>0</v>
      </c>
      <c r="AEV38" s="683">
        <f t="shared" si="91"/>
        <v>0</v>
      </c>
      <c r="AEW38" s="683">
        <f t="shared" si="91"/>
        <v>0</v>
      </c>
      <c r="AEX38" s="683">
        <f t="shared" si="91"/>
        <v>0</v>
      </c>
      <c r="AEY38" s="683">
        <f t="shared" si="91"/>
        <v>0</v>
      </c>
      <c r="AEZ38" s="683">
        <f t="shared" si="91"/>
        <v>0</v>
      </c>
      <c r="AFA38" s="683">
        <f t="shared" si="91"/>
        <v>0</v>
      </c>
      <c r="AFB38" s="683">
        <f t="shared" si="91"/>
        <v>0</v>
      </c>
      <c r="AFC38" s="683">
        <f t="shared" si="91"/>
        <v>0</v>
      </c>
      <c r="AFD38" s="683">
        <f t="shared" si="91"/>
        <v>0</v>
      </c>
      <c r="AFE38" s="683">
        <f t="shared" si="91"/>
        <v>0</v>
      </c>
      <c r="AFF38" s="683">
        <f t="shared" si="91"/>
        <v>0</v>
      </c>
      <c r="AFG38" s="683">
        <f t="shared" si="91"/>
        <v>0</v>
      </c>
      <c r="AFH38" s="683">
        <f t="shared" si="91"/>
        <v>0</v>
      </c>
      <c r="AFI38" s="683">
        <f t="shared" si="91"/>
        <v>0</v>
      </c>
      <c r="AFJ38" s="683">
        <f t="shared" si="91"/>
        <v>0</v>
      </c>
      <c r="AFK38" s="683">
        <f t="shared" si="91"/>
        <v>0</v>
      </c>
      <c r="AFL38" s="683">
        <f t="shared" si="91"/>
        <v>0</v>
      </c>
      <c r="AFM38" s="683">
        <f t="shared" si="91"/>
        <v>0</v>
      </c>
      <c r="AFN38" s="683">
        <f t="shared" si="91"/>
        <v>0</v>
      </c>
      <c r="AFO38" s="683">
        <f t="shared" si="91"/>
        <v>0</v>
      </c>
      <c r="AFP38" s="683">
        <f t="shared" si="91"/>
        <v>0</v>
      </c>
      <c r="AFQ38" s="683">
        <f t="shared" si="91"/>
        <v>0</v>
      </c>
      <c r="AFR38" s="683">
        <f t="shared" si="91"/>
        <v>0</v>
      </c>
      <c r="AFS38" s="683">
        <f t="shared" si="91"/>
        <v>0</v>
      </c>
      <c r="AFT38" s="683">
        <f t="shared" si="91"/>
        <v>0</v>
      </c>
      <c r="AFU38" s="683">
        <f t="shared" si="91"/>
        <v>0</v>
      </c>
      <c r="AFV38" s="683">
        <f t="shared" si="91"/>
        <v>0</v>
      </c>
      <c r="AFW38" s="683">
        <f t="shared" si="91"/>
        <v>0</v>
      </c>
      <c r="AFX38" s="683">
        <f t="shared" si="91"/>
        <v>0</v>
      </c>
      <c r="AFY38" s="683">
        <f t="shared" si="91"/>
        <v>0</v>
      </c>
      <c r="AFZ38" s="683">
        <f t="shared" si="91"/>
        <v>0</v>
      </c>
      <c r="AGA38" s="683">
        <f t="shared" si="91"/>
        <v>0</v>
      </c>
      <c r="AGB38" s="683">
        <f t="shared" si="91"/>
        <v>0</v>
      </c>
      <c r="AGC38" s="683">
        <f t="shared" si="91"/>
        <v>0</v>
      </c>
      <c r="AGD38" s="683">
        <f t="shared" si="91"/>
        <v>0</v>
      </c>
      <c r="AGE38" s="683">
        <f t="shared" si="91"/>
        <v>0</v>
      </c>
      <c r="AGF38" s="683">
        <f t="shared" si="91"/>
        <v>0</v>
      </c>
      <c r="AGG38" s="683">
        <f t="shared" si="91"/>
        <v>0</v>
      </c>
      <c r="AGH38" s="683">
        <f t="shared" si="91"/>
        <v>0</v>
      </c>
      <c r="AGI38" s="683">
        <f t="shared" si="91"/>
        <v>0</v>
      </c>
      <c r="AGJ38" s="683">
        <f t="shared" si="91"/>
        <v>0</v>
      </c>
      <c r="AGK38" s="683">
        <f t="shared" si="91"/>
        <v>0</v>
      </c>
      <c r="AGL38" s="683">
        <f t="shared" si="91"/>
        <v>0</v>
      </c>
      <c r="AGM38" s="683">
        <f t="shared" si="91"/>
        <v>0</v>
      </c>
      <c r="AGN38" s="683">
        <f t="shared" si="91"/>
        <v>0</v>
      </c>
      <c r="AGO38" s="683">
        <f t="shared" si="91"/>
        <v>0</v>
      </c>
      <c r="AGP38" s="683">
        <f t="shared" si="91"/>
        <v>0</v>
      </c>
      <c r="AGQ38" s="683">
        <f t="shared" si="91"/>
        <v>0</v>
      </c>
      <c r="AGR38" s="683">
        <f t="shared" si="91"/>
        <v>0</v>
      </c>
      <c r="AGS38" s="683">
        <f t="shared" ref="AGS38:AJD38" si="92">COUNTIFS($Q23:$AD32,"&lt;="&amp;AGS$20,$AE23:$AR32,"&gt;"&amp;AGS$20,$C23:$P32,"1歳児（ほふくできる）")</f>
        <v>0</v>
      </c>
      <c r="AGT38" s="683">
        <f t="shared" si="92"/>
        <v>0</v>
      </c>
      <c r="AGU38" s="683">
        <f t="shared" si="92"/>
        <v>0</v>
      </c>
      <c r="AGV38" s="683">
        <f t="shared" si="92"/>
        <v>0</v>
      </c>
      <c r="AGW38" s="683">
        <f t="shared" si="92"/>
        <v>0</v>
      </c>
      <c r="AGX38" s="683">
        <f t="shared" si="92"/>
        <v>0</v>
      </c>
      <c r="AGY38" s="683">
        <f t="shared" si="92"/>
        <v>0</v>
      </c>
      <c r="AGZ38" s="683">
        <f t="shared" si="92"/>
        <v>0</v>
      </c>
      <c r="AHA38" s="683">
        <f t="shared" si="92"/>
        <v>0</v>
      </c>
      <c r="AHB38" s="683">
        <f t="shared" si="92"/>
        <v>0</v>
      </c>
      <c r="AHC38" s="683">
        <f t="shared" si="92"/>
        <v>0</v>
      </c>
      <c r="AHD38" s="683">
        <f t="shared" si="92"/>
        <v>0</v>
      </c>
      <c r="AHE38" s="683">
        <f t="shared" si="92"/>
        <v>0</v>
      </c>
      <c r="AHF38" s="683">
        <f t="shared" si="92"/>
        <v>0</v>
      </c>
      <c r="AHG38" s="683">
        <f t="shared" si="92"/>
        <v>0</v>
      </c>
      <c r="AHH38" s="683">
        <f t="shared" si="92"/>
        <v>0</v>
      </c>
      <c r="AHI38" s="683">
        <f t="shared" si="92"/>
        <v>0</v>
      </c>
      <c r="AHJ38" s="683">
        <f t="shared" si="92"/>
        <v>0</v>
      </c>
      <c r="AHK38" s="683">
        <f t="shared" si="92"/>
        <v>0</v>
      </c>
      <c r="AHL38" s="683">
        <f t="shared" si="92"/>
        <v>0</v>
      </c>
      <c r="AHM38" s="683">
        <f t="shared" si="92"/>
        <v>0</v>
      </c>
      <c r="AHN38" s="683">
        <f t="shared" si="92"/>
        <v>0</v>
      </c>
      <c r="AHO38" s="683">
        <f t="shared" si="92"/>
        <v>0</v>
      </c>
      <c r="AHP38" s="683">
        <f t="shared" si="92"/>
        <v>0</v>
      </c>
      <c r="AHQ38" s="683">
        <f t="shared" si="92"/>
        <v>0</v>
      </c>
      <c r="AHR38" s="683">
        <f t="shared" si="92"/>
        <v>0</v>
      </c>
      <c r="AHS38" s="683">
        <f t="shared" si="92"/>
        <v>0</v>
      </c>
      <c r="AHT38" s="683">
        <f t="shared" si="92"/>
        <v>0</v>
      </c>
      <c r="AHU38" s="683">
        <f t="shared" si="92"/>
        <v>0</v>
      </c>
      <c r="AHV38" s="683">
        <f t="shared" si="92"/>
        <v>0</v>
      </c>
      <c r="AHW38" s="683">
        <f t="shared" si="92"/>
        <v>0</v>
      </c>
      <c r="AHX38" s="683">
        <f t="shared" si="92"/>
        <v>0</v>
      </c>
      <c r="AHY38" s="683">
        <f t="shared" si="92"/>
        <v>0</v>
      </c>
      <c r="AHZ38" s="683">
        <f t="shared" si="92"/>
        <v>0</v>
      </c>
      <c r="AIA38" s="683">
        <f t="shared" si="92"/>
        <v>0</v>
      </c>
      <c r="AIB38" s="683">
        <f t="shared" si="92"/>
        <v>0</v>
      </c>
      <c r="AIC38" s="683">
        <f t="shared" si="92"/>
        <v>0</v>
      </c>
      <c r="AID38" s="683">
        <f t="shared" si="92"/>
        <v>0</v>
      </c>
      <c r="AIE38" s="683">
        <f t="shared" si="92"/>
        <v>0</v>
      </c>
      <c r="AIF38" s="683">
        <f t="shared" si="92"/>
        <v>0</v>
      </c>
      <c r="AIG38" s="683">
        <f t="shared" si="92"/>
        <v>0</v>
      </c>
      <c r="AIH38" s="683">
        <f t="shared" si="92"/>
        <v>0</v>
      </c>
      <c r="AII38" s="683">
        <f t="shared" si="92"/>
        <v>0</v>
      </c>
      <c r="AIJ38" s="683">
        <f t="shared" si="92"/>
        <v>0</v>
      </c>
      <c r="AIK38" s="683">
        <f t="shared" si="92"/>
        <v>0</v>
      </c>
      <c r="AIL38" s="683">
        <f t="shared" si="92"/>
        <v>0</v>
      </c>
      <c r="AIM38" s="683">
        <f t="shared" si="92"/>
        <v>0</v>
      </c>
      <c r="AIN38" s="683">
        <f t="shared" si="92"/>
        <v>0</v>
      </c>
      <c r="AIO38" s="683">
        <f t="shared" si="92"/>
        <v>0</v>
      </c>
      <c r="AIP38" s="683">
        <f t="shared" si="92"/>
        <v>0</v>
      </c>
      <c r="AIQ38" s="683">
        <f t="shared" si="92"/>
        <v>0</v>
      </c>
      <c r="AIR38" s="683">
        <f t="shared" si="92"/>
        <v>0</v>
      </c>
      <c r="AIS38" s="683">
        <f t="shared" si="92"/>
        <v>0</v>
      </c>
      <c r="AIT38" s="683">
        <f t="shared" si="92"/>
        <v>0</v>
      </c>
      <c r="AIU38" s="683">
        <f t="shared" si="92"/>
        <v>0</v>
      </c>
      <c r="AIV38" s="683">
        <f t="shared" si="92"/>
        <v>0</v>
      </c>
      <c r="AIW38" s="683">
        <f t="shared" si="92"/>
        <v>0</v>
      </c>
      <c r="AIX38" s="683">
        <f t="shared" si="92"/>
        <v>0</v>
      </c>
      <c r="AIY38" s="683">
        <f t="shared" si="92"/>
        <v>0</v>
      </c>
      <c r="AIZ38" s="683">
        <f t="shared" si="92"/>
        <v>0</v>
      </c>
      <c r="AJA38" s="683">
        <f t="shared" si="92"/>
        <v>0</v>
      </c>
      <c r="AJB38" s="683">
        <f t="shared" si="92"/>
        <v>0</v>
      </c>
      <c r="AJC38" s="683">
        <f t="shared" si="92"/>
        <v>0</v>
      </c>
      <c r="AJD38" s="683">
        <f t="shared" si="92"/>
        <v>0</v>
      </c>
      <c r="AJE38" s="683">
        <f t="shared" ref="AJE38:ALP38" si="93">COUNTIFS($Q23:$AD32,"&lt;="&amp;AJE$20,$AE23:$AR32,"&gt;"&amp;AJE$20,$C23:$P32,"1歳児（ほふくできる）")</f>
        <v>0</v>
      </c>
      <c r="AJF38" s="683">
        <f t="shared" si="93"/>
        <v>0</v>
      </c>
      <c r="AJG38" s="683">
        <f t="shared" si="93"/>
        <v>0</v>
      </c>
      <c r="AJH38" s="683">
        <f t="shared" si="93"/>
        <v>0</v>
      </c>
      <c r="AJI38" s="683">
        <f t="shared" si="93"/>
        <v>0</v>
      </c>
      <c r="AJJ38" s="683">
        <f t="shared" si="93"/>
        <v>0</v>
      </c>
      <c r="AJK38" s="683">
        <f t="shared" si="93"/>
        <v>0</v>
      </c>
      <c r="AJL38" s="683">
        <f t="shared" si="93"/>
        <v>0</v>
      </c>
      <c r="AJM38" s="683">
        <f t="shared" si="93"/>
        <v>0</v>
      </c>
      <c r="AJN38" s="683">
        <f t="shared" si="93"/>
        <v>0</v>
      </c>
      <c r="AJO38" s="683">
        <f t="shared" si="93"/>
        <v>0</v>
      </c>
      <c r="AJP38" s="683">
        <f t="shared" si="93"/>
        <v>0</v>
      </c>
      <c r="AJQ38" s="683">
        <f t="shared" si="93"/>
        <v>0</v>
      </c>
      <c r="AJR38" s="683">
        <f t="shared" si="93"/>
        <v>0</v>
      </c>
      <c r="AJS38" s="683">
        <f t="shared" si="93"/>
        <v>0</v>
      </c>
      <c r="AJT38" s="683">
        <f t="shared" si="93"/>
        <v>0</v>
      </c>
      <c r="AJU38" s="683">
        <f t="shared" si="93"/>
        <v>0</v>
      </c>
      <c r="AJV38" s="683">
        <f t="shared" si="93"/>
        <v>0</v>
      </c>
      <c r="AJW38" s="683">
        <f t="shared" si="93"/>
        <v>0</v>
      </c>
      <c r="AJX38" s="683">
        <f t="shared" si="93"/>
        <v>0</v>
      </c>
      <c r="AJY38" s="683">
        <f t="shared" si="93"/>
        <v>0</v>
      </c>
      <c r="AJZ38" s="683">
        <f t="shared" si="93"/>
        <v>0</v>
      </c>
      <c r="AKA38" s="683">
        <f t="shared" si="93"/>
        <v>0</v>
      </c>
      <c r="AKB38" s="683">
        <f t="shared" si="93"/>
        <v>0</v>
      </c>
      <c r="AKC38" s="683">
        <f t="shared" si="93"/>
        <v>0</v>
      </c>
      <c r="AKD38" s="683">
        <f t="shared" si="93"/>
        <v>0</v>
      </c>
      <c r="AKE38" s="683">
        <f t="shared" si="93"/>
        <v>0</v>
      </c>
      <c r="AKF38" s="683">
        <f t="shared" si="93"/>
        <v>0</v>
      </c>
      <c r="AKG38" s="683">
        <f t="shared" si="93"/>
        <v>0</v>
      </c>
      <c r="AKH38" s="683">
        <f t="shared" si="93"/>
        <v>0</v>
      </c>
      <c r="AKI38" s="683">
        <f t="shared" si="93"/>
        <v>0</v>
      </c>
      <c r="AKJ38" s="683">
        <f t="shared" si="93"/>
        <v>0</v>
      </c>
      <c r="AKK38" s="683">
        <f t="shared" si="93"/>
        <v>0</v>
      </c>
      <c r="AKL38" s="683">
        <f t="shared" si="93"/>
        <v>0</v>
      </c>
      <c r="AKM38" s="683">
        <f t="shared" si="93"/>
        <v>0</v>
      </c>
      <c r="AKN38" s="683">
        <f t="shared" si="93"/>
        <v>0</v>
      </c>
      <c r="AKO38" s="683">
        <f t="shared" si="93"/>
        <v>0</v>
      </c>
      <c r="AKP38" s="683">
        <f t="shared" si="93"/>
        <v>0</v>
      </c>
      <c r="AKQ38" s="683">
        <f t="shared" si="93"/>
        <v>0</v>
      </c>
      <c r="AKR38" s="683">
        <f t="shared" si="93"/>
        <v>0</v>
      </c>
      <c r="AKS38" s="683">
        <f t="shared" si="93"/>
        <v>0</v>
      </c>
      <c r="AKT38" s="683">
        <f t="shared" si="93"/>
        <v>0</v>
      </c>
      <c r="AKU38" s="683">
        <f t="shared" si="93"/>
        <v>0</v>
      </c>
      <c r="AKV38" s="683">
        <f t="shared" si="93"/>
        <v>0</v>
      </c>
      <c r="AKW38" s="683">
        <f t="shared" si="93"/>
        <v>0</v>
      </c>
      <c r="AKX38" s="683">
        <f t="shared" si="93"/>
        <v>0</v>
      </c>
      <c r="AKY38" s="683">
        <f t="shared" si="93"/>
        <v>0</v>
      </c>
      <c r="AKZ38" s="683">
        <f t="shared" si="93"/>
        <v>0</v>
      </c>
      <c r="ALA38" s="683">
        <f t="shared" si="93"/>
        <v>0</v>
      </c>
      <c r="ALB38" s="683">
        <f t="shared" si="93"/>
        <v>0</v>
      </c>
      <c r="ALC38" s="683">
        <f t="shared" si="93"/>
        <v>0</v>
      </c>
      <c r="ALD38" s="683">
        <f t="shared" si="93"/>
        <v>0</v>
      </c>
      <c r="ALE38" s="683">
        <f t="shared" si="93"/>
        <v>0</v>
      </c>
      <c r="ALF38" s="683">
        <f t="shared" si="93"/>
        <v>0</v>
      </c>
      <c r="ALG38" s="683">
        <f t="shared" si="93"/>
        <v>0</v>
      </c>
      <c r="ALH38" s="683">
        <f t="shared" si="93"/>
        <v>0</v>
      </c>
      <c r="ALI38" s="683">
        <f t="shared" si="93"/>
        <v>0</v>
      </c>
      <c r="ALJ38" s="683">
        <f t="shared" si="93"/>
        <v>0</v>
      </c>
      <c r="ALK38" s="683">
        <f t="shared" si="93"/>
        <v>0</v>
      </c>
      <c r="ALL38" s="683">
        <f t="shared" si="93"/>
        <v>0</v>
      </c>
      <c r="ALM38" s="683">
        <f t="shared" si="93"/>
        <v>0</v>
      </c>
      <c r="ALN38" s="683">
        <f t="shared" si="93"/>
        <v>0</v>
      </c>
      <c r="ALO38" s="683">
        <f t="shared" si="93"/>
        <v>0</v>
      </c>
      <c r="ALP38" s="683">
        <f t="shared" si="93"/>
        <v>0</v>
      </c>
      <c r="ALQ38" s="683">
        <f t="shared" ref="ALQ38:AOB38" si="94">COUNTIFS($Q23:$AD32,"&lt;="&amp;ALQ$20,$AE23:$AR32,"&gt;"&amp;ALQ$20,$C23:$P32,"1歳児（ほふくできる）")</f>
        <v>0</v>
      </c>
      <c r="ALR38" s="683">
        <f t="shared" si="94"/>
        <v>0</v>
      </c>
      <c r="ALS38" s="683">
        <f t="shared" si="94"/>
        <v>0</v>
      </c>
      <c r="ALT38" s="683">
        <f t="shared" si="94"/>
        <v>0</v>
      </c>
      <c r="ALU38" s="683">
        <f t="shared" si="94"/>
        <v>0</v>
      </c>
      <c r="ALV38" s="683">
        <f t="shared" si="94"/>
        <v>0</v>
      </c>
      <c r="ALW38" s="683">
        <f t="shared" si="94"/>
        <v>0</v>
      </c>
      <c r="ALX38" s="683">
        <f t="shared" si="94"/>
        <v>0</v>
      </c>
      <c r="ALY38" s="683">
        <f t="shared" si="94"/>
        <v>0</v>
      </c>
      <c r="ALZ38" s="683">
        <f t="shared" si="94"/>
        <v>0</v>
      </c>
      <c r="AMA38" s="683">
        <f t="shared" si="94"/>
        <v>0</v>
      </c>
      <c r="AMB38" s="683">
        <f t="shared" si="94"/>
        <v>0</v>
      </c>
      <c r="AMC38" s="683">
        <f t="shared" si="94"/>
        <v>0</v>
      </c>
      <c r="AMD38" s="683">
        <f t="shared" si="94"/>
        <v>0</v>
      </c>
      <c r="AME38" s="683">
        <f t="shared" si="94"/>
        <v>0</v>
      </c>
      <c r="AMF38" s="683">
        <f t="shared" si="94"/>
        <v>0</v>
      </c>
      <c r="AMG38" s="683">
        <f t="shared" si="94"/>
        <v>0</v>
      </c>
      <c r="AMH38" s="683">
        <f t="shared" si="94"/>
        <v>0</v>
      </c>
      <c r="AMI38" s="683">
        <f t="shared" si="94"/>
        <v>0</v>
      </c>
      <c r="AMJ38" s="683">
        <f t="shared" si="94"/>
        <v>0</v>
      </c>
      <c r="AMK38" s="683">
        <f t="shared" si="94"/>
        <v>0</v>
      </c>
      <c r="AML38" s="683">
        <f t="shared" si="94"/>
        <v>0</v>
      </c>
      <c r="AMM38" s="683">
        <f t="shared" si="94"/>
        <v>0</v>
      </c>
      <c r="AMN38" s="683">
        <f t="shared" si="94"/>
        <v>0</v>
      </c>
      <c r="AMO38" s="683">
        <f t="shared" si="94"/>
        <v>0</v>
      </c>
      <c r="AMP38" s="683">
        <f t="shared" si="94"/>
        <v>0</v>
      </c>
      <c r="AMQ38" s="683">
        <f t="shared" si="94"/>
        <v>0</v>
      </c>
      <c r="AMR38" s="683">
        <f t="shared" si="94"/>
        <v>0</v>
      </c>
      <c r="AMS38" s="683">
        <f t="shared" si="94"/>
        <v>0</v>
      </c>
      <c r="AMT38" s="683">
        <f t="shared" si="94"/>
        <v>0</v>
      </c>
      <c r="AMU38" s="683">
        <f t="shared" si="94"/>
        <v>0</v>
      </c>
      <c r="AMV38" s="683">
        <f t="shared" si="94"/>
        <v>0</v>
      </c>
      <c r="AMW38" s="683">
        <f t="shared" si="94"/>
        <v>0</v>
      </c>
      <c r="AMX38" s="683">
        <f t="shared" si="94"/>
        <v>0</v>
      </c>
      <c r="AMY38" s="683">
        <f t="shared" si="94"/>
        <v>0</v>
      </c>
      <c r="AMZ38" s="683">
        <f t="shared" si="94"/>
        <v>0</v>
      </c>
      <c r="ANA38" s="683">
        <f t="shared" si="94"/>
        <v>0</v>
      </c>
      <c r="ANB38" s="683">
        <f t="shared" si="94"/>
        <v>0</v>
      </c>
      <c r="ANC38" s="683">
        <f t="shared" si="94"/>
        <v>0</v>
      </c>
      <c r="AND38" s="683">
        <f t="shared" si="94"/>
        <v>0</v>
      </c>
      <c r="ANE38" s="683">
        <f t="shared" si="94"/>
        <v>0</v>
      </c>
      <c r="ANF38" s="683">
        <f t="shared" si="94"/>
        <v>0</v>
      </c>
      <c r="ANG38" s="683">
        <f t="shared" si="94"/>
        <v>0</v>
      </c>
      <c r="ANH38" s="683">
        <f t="shared" si="94"/>
        <v>0</v>
      </c>
      <c r="ANI38" s="683">
        <f t="shared" si="94"/>
        <v>0</v>
      </c>
      <c r="ANJ38" s="683">
        <f t="shared" si="94"/>
        <v>0</v>
      </c>
      <c r="ANK38" s="683">
        <f t="shared" si="94"/>
        <v>0</v>
      </c>
      <c r="ANL38" s="683">
        <f t="shared" si="94"/>
        <v>0</v>
      </c>
      <c r="ANM38" s="683">
        <f t="shared" si="94"/>
        <v>0</v>
      </c>
      <c r="ANN38" s="683">
        <f t="shared" si="94"/>
        <v>0</v>
      </c>
      <c r="ANO38" s="683">
        <f t="shared" si="94"/>
        <v>0</v>
      </c>
      <c r="ANP38" s="683">
        <f t="shared" si="94"/>
        <v>0</v>
      </c>
      <c r="ANQ38" s="683">
        <f t="shared" si="94"/>
        <v>0</v>
      </c>
      <c r="ANR38" s="683">
        <f t="shared" si="94"/>
        <v>0</v>
      </c>
      <c r="ANS38" s="683">
        <f t="shared" si="94"/>
        <v>0</v>
      </c>
      <c r="ANT38" s="683">
        <f t="shared" si="94"/>
        <v>0</v>
      </c>
      <c r="ANU38" s="683">
        <f t="shared" si="94"/>
        <v>0</v>
      </c>
      <c r="ANV38" s="683">
        <f t="shared" si="94"/>
        <v>0</v>
      </c>
      <c r="ANW38" s="683">
        <f t="shared" si="94"/>
        <v>0</v>
      </c>
      <c r="ANX38" s="683">
        <f t="shared" si="94"/>
        <v>0</v>
      </c>
      <c r="ANY38" s="683">
        <f t="shared" si="94"/>
        <v>0</v>
      </c>
      <c r="ANZ38" s="683">
        <f t="shared" si="94"/>
        <v>0</v>
      </c>
      <c r="AOA38" s="683">
        <f t="shared" si="94"/>
        <v>0</v>
      </c>
      <c r="AOB38" s="683">
        <f t="shared" si="94"/>
        <v>0</v>
      </c>
      <c r="AOC38" s="683">
        <f t="shared" ref="AOC38:AOD38" si="95">COUNTIFS($Q23:$AD32,"&lt;="&amp;AOC$20,$AE23:$AR32,"&gt;"&amp;AOC$20,$C23:$P32,"1歳児（ほふくできる）")</f>
        <v>0</v>
      </c>
      <c r="AOD38" s="683">
        <f t="shared" si="95"/>
        <v>0</v>
      </c>
    </row>
    <row r="39" spans="1:1070" ht="20.399999999999999" hidden="1" customHeight="1">
      <c r="AS39" s="683"/>
      <c r="AT39" s="683"/>
      <c r="AU39" s="683"/>
      <c r="AV39" s="683"/>
      <c r="AW39" s="683"/>
      <c r="AX39" s="683"/>
      <c r="AY39" s="683"/>
      <c r="AZ39" s="683"/>
      <c r="BA39" s="683"/>
      <c r="BB39" s="683"/>
      <c r="BC39" s="683"/>
      <c r="BD39" s="683"/>
      <c r="BE39" s="683"/>
      <c r="BF39" s="683"/>
      <c r="BG39" s="683"/>
      <c r="BH39" s="683"/>
      <c r="BI39" s="683"/>
      <c r="BJ39" s="683"/>
      <c r="BK39" s="683"/>
      <c r="BL39" s="683"/>
      <c r="BM39" s="683"/>
      <c r="BN39" s="683"/>
      <c r="BO39" s="683"/>
      <c r="BP39" s="683"/>
      <c r="BQ39" s="683"/>
      <c r="BR39" s="683"/>
      <c r="BS39" s="683"/>
      <c r="BT39" s="683"/>
      <c r="BU39" s="683"/>
      <c r="BV39" s="683"/>
      <c r="BW39" s="683"/>
      <c r="BX39" s="683"/>
      <c r="BY39" s="683"/>
      <c r="BZ39" s="683"/>
      <c r="CA39" s="683"/>
      <c r="CB39" s="683"/>
      <c r="CC39" s="683"/>
      <c r="CD39" s="683"/>
      <c r="CE39" s="683"/>
      <c r="CF39" s="683"/>
      <c r="CG39" s="683"/>
      <c r="CH39" s="683"/>
      <c r="CI39" s="683"/>
      <c r="CJ39" s="683"/>
      <c r="CK39" s="683"/>
      <c r="CL39" s="2216"/>
      <c r="CM39" s="2216"/>
      <c r="CN39" s="2216"/>
      <c r="CO39" s="2216"/>
      <c r="CP39" s="2216"/>
      <c r="CQ39" s="2216"/>
      <c r="CR39" s="2216" t="s">
        <v>1112</v>
      </c>
      <c r="CS39" s="2216"/>
      <c r="CT39" s="2216"/>
      <c r="CU39" s="2216"/>
      <c r="CV39" s="2216"/>
      <c r="CW39" s="2216"/>
      <c r="CX39" s="2216"/>
      <c r="CY39" s="2216"/>
      <c r="CZ39" s="2216"/>
      <c r="DA39" s="2216"/>
      <c r="DB39" s="2216"/>
      <c r="DC39" s="2216"/>
      <c r="DD39" s="2216"/>
      <c r="DE39" s="683">
        <f t="shared" ref="DE39:FP39" si="96">COUNTIFS($Q23:$AD32,"&lt;="&amp;DE$20,$AE23:$AR32,"&gt;"&amp;DE$20,$C23:$P32,"2歳児")</f>
        <v>0</v>
      </c>
      <c r="DF39" s="683">
        <f t="shared" si="96"/>
        <v>0</v>
      </c>
      <c r="DG39" s="683">
        <f t="shared" si="96"/>
        <v>0</v>
      </c>
      <c r="DH39" s="683">
        <f t="shared" si="96"/>
        <v>0</v>
      </c>
      <c r="DI39" s="683">
        <f t="shared" si="96"/>
        <v>0</v>
      </c>
      <c r="DJ39" s="683">
        <f t="shared" si="96"/>
        <v>0</v>
      </c>
      <c r="DK39" s="683">
        <f t="shared" si="96"/>
        <v>0</v>
      </c>
      <c r="DL39" s="683">
        <f t="shared" si="96"/>
        <v>0</v>
      </c>
      <c r="DM39" s="683">
        <f t="shared" si="96"/>
        <v>0</v>
      </c>
      <c r="DN39" s="683">
        <f t="shared" si="96"/>
        <v>0</v>
      </c>
      <c r="DO39" s="683">
        <f t="shared" si="96"/>
        <v>0</v>
      </c>
      <c r="DP39" s="683">
        <f t="shared" si="96"/>
        <v>0</v>
      </c>
      <c r="DQ39" s="683">
        <f t="shared" si="96"/>
        <v>0</v>
      </c>
      <c r="DR39" s="683">
        <f t="shared" si="96"/>
        <v>0</v>
      </c>
      <c r="DS39" s="683">
        <f t="shared" si="96"/>
        <v>0</v>
      </c>
      <c r="DT39" s="683">
        <f t="shared" si="96"/>
        <v>0</v>
      </c>
      <c r="DU39" s="683">
        <f t="shared" si="96"/>
        <v>0</v>
      </c>
      <c r="DV39" s="683">
        <f t="shared" si="96"/>
        <v>0</v>
      </c>
      <c r="DW39" s="683">
        <f t="shared" si="96"/>
        <v>0</v>
      </c>
      <c r="DX39" s="683">
        <f t="shared" si="96"/>
        <v>0</v>
      </c>
      <c r="DY39" s="683">
        <f t="shared" si="96"/>
        <v>0</v>
      </c>
      <c r="DZ39" s="683">
        <f t="shared" si="96"/>
        <v>0</v>
      </c>
      <c r="EA39" s="683">
        <f t="shared" si="96"/>
        <v>0</v>
      </c>
      <c r="EB39" s="683">
        <f t="shared" si="96"/>
        <v>0</v>
      </c>
      <c r="EC39" s="683">
        <f t="shared" si="96"/>
        <v>0</v>
      </c>
      <c r="ED39" s="683">
        <f t="shared" si="96"/>
        <v>0</v>
      </c>
      <c r="EE39" s="683">
        <f t="shared" si="96"/>
        <v>0</v>
      </c>
      <c r="EF39" s="683">
        <f t="shared" si="96"/>
        <v>0</v>
      </c>
      <c r="EG39" s="683">
        <f t="shared" si="96"/>
        <v>0</v>
      </c>
      <c r="EH39" s="683">
        <f t="shared" si="96"/>
        <v>0</v>
      </c>
      <c r="EI39" s="683">
        <f t="shared" si="96"/>
        <v>0</v>
      </c>
      <c r="EJ39" s="683">
        <f t="shared" si="96"/>
        <v>0</v>
      </c>
      <c r="EK39" s="683">
        <f t="shared" si="96"/>
        <v>0</v>
      </c>
      <c r="EL39" s="683">
        <f t="shared" si="96"/>
        <v>0</v>
      </c>
      <c r="EM39" s="683">
        <f t="shared" si="96"/>
        <v>0</v>
      </c>
      <c r="EN39" s="683">
        <f t="shared" si="96"/>
        <v>0</v>
      </c>
      <c r="EO39" s="683">
        <f t="shared" si="96"/>
        <v>0</v>
      </c>
      <c r="EP39" s="683">
        <f t="shared" si="96"/>
        <v>0</v>
      </c>
      <c r="EQ39" s="683">
        <f t="shared" si="96"/>
        <v>0</v>
      </c>
      <c r="ER39" s="683">
        <f t="shared" si="96"/>
        <v>0</v>
      </c>
      <c r="ES39" s="683">
        <f t="shared" si="96"/>
        <v>0</v>
      </c>
      <c r="ET39" s="683">
        <f t="shared" si="96"/>
        <v>0</v>
      </c>
      <c r="EU39" s="683">
        <f t="shared" si="96"/>
        <v>0</v>
      </c>
      <c r="EV39" s="683">
        <f t="shared" si="96"/>
        <v>0</v>
      </c>
      <c r="EW39" s="683">
        <f t="shared" si="96"/>
        <v>0</v>
      </c>
      <c r="EX39" s="683">
        <f t="shared" si="96"/>
        <v>0</v>
      </c>
      <c r="EY39" s="683">
        <f t="shared" si="96"/>
        <v>0</v>
      </c>
      <c r="EZ39" s="683">
        <f t="shared" si="96"/>
        <v>0</v>
      </c>
      <c r="FA39" s="683">
        <f t="shared" si="96"/>
        <v>0</v>
      </c>
      <c r="FB39" s="683">
        <f t="shared" si="96"/>
        <v>0</v>
      </c>
      <c r="FC39" s="683">
        <f t="shared" si="96"/>
        <v>0</v>
      </c>
      <c r="FD39" s="683">
        <f t="shared" si="96"/>
        <v>0</v>
      </c>
      <c r="FE39" s="683">
        <f t="shared" si="96"/>
        <v>0</v>
      </c>
      <c r="FF39" s="683">
        <f t="shared" si="96"/>
        <v>0</v>
      </c>
      <c r="FG39" s="683">
        <f t="shared" si="96"/>
        <v>0</v>
      </c>
      <c r="FH39" s="683">
        <f t="shared" si="96"/>
        <v>0</v>
      </c>
      <c r="FI39" s="683">
        <f t="shared" si="96"/>
        <v>0</v>
      </c>
      <c r="FJ39" s="683">
        <f t="shared" si="96"/>
        <v>0</v>
      </c>
      <c r="FK39" s="683">
        <f t="shared" si="96"/>
        <v>0</v>
      </c>
      <c r="FL39" s="683">
        <f t="shared" si="96"/>
        <v>0</v>
      </c>
      <c r="FM39" s="683">
        <f t="shared" si="96"/>
        <v>0</v>
      </c>
      <c r="FN39" s="683">
        <f t="shared" si="96"/>
        <v>0</v>
      </c>
      <c r="FO39" s="683">
        <f t="shared" si="96"/>
        <v>0</v>
      </c>
      <c r="FP39" s="683">
        <f t="shared" si="96"/>
        <v>0</v>
      </c>
      <c r="FQ39" s="683">
        <f t="shared" ref="FQ39:IB39" si="97">COUNTIFS($Q23:$AD32,"&lt;="&amp;FQ$20,$AE23:$AR32,"&gt;"&amp;FQ$20,$C23:$P32,"2歳児")</f>
        <v>0</v>
      </c>
      <c r="FR39" s="683">
        <f t="shared" si="97"/>
        <v>0</v>
      </c>
      <c r="FS39" s="683">
        <f t="shared" si="97"/>
        <v>0</v>
      </c>
      <c r="FT39" s="683">
        <f t="shared" si="97"/>
        <v>0</v>
      </c>
      <c r="FU39" s="683">
        <f t="shared" si="97"/>
        <v>0</v>
      </c>
      <c r="FV39" s="683">
        <f t="shared" si="97"/>
        <v>0</v>
      </c>
      <c r="FW39" s="683">
        <f t="shared" si="97"/>
        <v>0</v>
      </c>
      <c r="FX39" s="683">
        <f t="shared" si="97"/>
        <v>0</v>
      </c>
      <c r="FY39" s="683">
        <f t="shared" si="97"/>
        <v>0</v>
      </c>
      <c r="FZ39" s="683">
        <f t="shared" si="97"/>
        <v>0</v>
      </c>
      <c r="GA39" s="683">
        <f t="shared" si="97"/>
        <v>0</v>
      </c>
      <c r="GB39" s="683">
        <f t="shared" si="97"/>
        <v>0</v>
      </c>
      <c r="GC39" s="683">
        <f t="shared" si="97"/>
        <v>0</v>
      </c>
      <c r="GD39" s="683">
        <f t="shared" si="97"/>
        <v>0</v>
      </c>
      <c r="GE39" s="683">
        <f t="shared" si="97"/>
        <v>0</v>
      </c>
      <c r="GF39" s="683">
        <f t="shared" si="97"/>
        <v>0</v>
      </c>
      <c r="GG39" s="683">
        <f t="shared" si="97"/>
        <v>0</v>
      </c>
      <c r="GH39" s="683">
        <f t="shared" si="97"/>
        <v>0</v>
      </c>
      <c r="GI39" s="683">
        <f t="shared" si="97"/>
        <v>0</v>
      </c>
      <c r="GJ39" s="683">
        <f t="shared" si="97"/>
        <v>0</v>
      </c>
      <c r="GK39" s="683">
        <f t="shared" si="97"/>
        <v>0</v>
      </c>
      <c r="GL39" s="683">
        <f t="shared" si="97"/>
        <v>0</v>
      </c>
      <c r="GM39" s="683">
        <f t="shared" si="97"/>
        <v>0</v>
      </c>
      <c r="GN39" s="683">
        <f t="shared" si="97"/>
        <v>0</v>
      </c>
      <c r="GO39" s="683">
        <f t="shared" si="97"/>
        <v>0</v>
      </c>
      <c r="GP39" s="683">
        <f t="shared" si="97"/>
        <v>0</v>
      </c>
      <c r="GQ39" s="683">
        <f t="shared" si="97"/>
        <v>0</v>
      </c>
      <c r="GR39" s="683">
        <f t="shared" si="97"/>
        <v>0</v>
      </c>
      <c r="GS39" s="683">
        <f t="shared" si="97"/>
        <v>0</v>
      </c>
      <c r="GT39" s="683">
        <f t="shared" si="97"/>
        <v>0</v>
      </c>
      <c r="GU39" s="683">
        <f t="shared" si="97"/>
        <v>0</v>
      </c>
      <c r="GV39" s="683">
        <f t="shared" si="97"/>
        <v>0</v>
      </c>
      <c r="GW39" s="683">
        <f t="shared" si="97"/>
        <v>0</v>
      </c>
      <c r="GX39" s="683">
        <f t="shared" si="97"/>
        <v>0</v>
      </c>
      <c r="GY39" s="683">
        <f t="shared" si="97"/>
        <v>0</v>
      </c>
      <c r="GZ39" s="683">
        <f t="shared" si="97"/>
        <v>0</v>
      </c>
      <c r="HA39" s="683">
        <f t="shared" si="97"/>
        <v>0</v>
      </c>
      <c r="HB39" s="683">
        <f t="shared" si="97"/>
        <v>0</v>
      </c>
      <c r="HC39" s="683">
        <f t="shared" si="97"/>
        <v>0</v>
      </c>
      <c r="HD39" s="683">
        <f t="shared" si="97"/>
        <v>0</v>
      </c>
      <c r="HE39" s="683">
        <f t="shared" si="97"/>
        <v>0</v>
      </c>
      <c r="HF39" s="683">
        <f t="shared" si="97"/>
        <v>0</v>
      </c>
      <c r="HG39" s="683">
        <f t="shared" si="97"/>
        <v>0</v>
      </c>
      <c r="HH39" s="683">
        <f t="shared" si="97"/>
        <v>0</v>
      </c>
      <c r="HI39" s="683">
        <f t="shared" si="97"/>
        <v>0</v>
      </c>
      <c r="HJ39" s="683">
        <f t="shared" si="97"/>
        <v>0</v>
      </c>
      <c r="HK39" s="683">
        <f t="shared" si="97"/>
        <v>0</v>
      </c>
      <c r="HL39" s="683">
        <f t="shared" si="97"/>
        <v>0</v>
      </c>
      <c r="HM39" s="683">
        <f t="shared" si="97"/>
        <v>0</v>
      </c>
      <c r="HN39" s="683">
        <f t="shared" si="97"/>
        <v>0</v>
      </c>
      <c r="HO39" s="683">
        <f t="shared" si="97"/>
        <v>0</v>
      </c>
      <c r="HP39" s="683">
        <f t="shared" si="97"/>
        <v>0</v>
      </c>
      <c r="HQ39" s="683">
        <f t="shared" si="97"/>
        <v>0</v>
      </c>
      <c r="HR39" s="683">
        <f t="shared" si="97"/>
        <v>0</v>
      </c>
      <c r="HS39" s="683">
        <f t="shared" si="97"/>
        <v>0</v>
      </c>
      <c r="HT39" s="683">
        <f t="shared" si="97"/>
        <v>0</v>
      </c>
      <c r="HU39" s="683">
        <f t="shared" si="97"/>
        <v>0</v>
      </c>
      <c r="HV39" s="683">
        <f t="shared" si="97"/>
        <v>0</v>
      </c>
      <c r="HW39" s="683">
        <f t="shared" si="97"/>
        <v>0</v>
      </c>
      <c r="HX39" s="683">
        <f t="shared" si="97"/>
        <v>0</v>
      </c>
      <c r="HY39" s="683">
        <f t="shared" si="97"/>
        <v>0</v>
      </c>
      <c r="HZ39" s="683">
        <f t="shared" si="97"/>
        <v>0</v>
      </c>
      <c r="IA39" s="683">
        <f t="shared" si="97"/>
        <v>0</v>
      </c>
      <c r="IB39" s="683">
        <f t="shared" si="97"/>
        <v>0</v>
      </c>
      <c r="IC39" s="683">
        <f t="shared" ref="IC39:KN39" si="98">COUNTIFS($Q23:$AD32,"&lt;="&amp;IC$20,$AE23:$AR32,"&gt;"&amp;IC$20,$C23:$P32,"2歳児")</f>
        <v>0</v>
      </c>
      <c r="ID39" s="683">
        <f t="shared" si="98"/>
        <v>0</v>
      </c>
      <c r="IE39" s="683">
        <f t="shared" si="98"/>
        <v>0</v>
      </c>
      <c r="IF39" s="683">
        <f t="shared" si="98"/>
        <v>0</v>
      </c>
      <c r="IG39" s="683">
        <f t="shared" si="98"/>
        <v>0</v>
      </c>
      <c r="IH39" s="683">
        <f t="shared" si="98"/>
        <v>0</v>
      </c>
      <c r="II39" s="683">
        <f t="shared" si="98"/>
        <v>0</v>
      </c>
      <c r="IJ39" s="683">
        <f t="shared" si="98"/>
        <v>0</v>
      </c>
      <c r="IK39" s="683">
        <f t="shared" si="98"/>
        <v>0</v>
      </c>
      <c r="IL39" s="683">
        <f t="shared" si="98"/>
        <v>0</v>
      </c>
      <c r="IM39" s="683">
        <f t="shared" si="98"/>
        <v>0</v>
      </c>
      <c r="IN39" s="683">
        <f t="shared" si="98"/>
        <v>0</v>
      </c>
      <c r="IO39" s="683">
        <f t="shared" si="98"/>
        <v>0</v>
      </c>
      <c r="IP39" s="683">
        <f t="shared" si="98"/>
        <v>0</v>
      </c>
      <c r="IQ39" s="683">
        <f t="shared" si="98"/>
        <v>0</v>
      </c>
      <c r="IR39" s="683">
        <f t="shared" si="98"/>
        <v>0</v>
      </c>
      <c r="IS39" s="683">
        <f t="shared" si="98"/>
        <v>0</v>
      </c>
      <c r="IT39" s="683">
        <f t="shared" si="98"/>
        <v>0</v>
      </c>
      <c r="IU39" s="683">
        <f t="shared" si="98"/>
        <v>0</v>
      </c>
      <c r="IV39" s="683">
        <f t="shared" si="98"/>
        <v>0</v>
      </c>
      <c r="IW39" s="683">
        <f t="shared" si="98"/>
        <v>0</v>
      </c>
      <c r="IX39" s="683">
        <f t="shared" si="98"/>
        <v>0</v>
      </c>
      <c r="IY39" s="683">
        <f t="shared" si="98"/>
        <v>0</v>
      </c>
      <c r="IZ39" s="683">
        <f t="shared" si="98"/>
        <v>0</v>
      </c>
      <c r="JA39" s="683">
        <f t="shared" si="98"/>
        <v>0</v>
      </c>
      <c r="JB39" s="683">
        <f t="shared" si="98"/>
        <v>0</v>
      </c>
      <c r="JC39" s="683">
        <f t="shared" si="98"/>
        <v>0</v>
      </c>
      <c r="JD39" s="683">
        <f t="shared" si="98"/>
        <v>0</v>
      </c>
      <c r="JE39" s="683">
        <f t="shared" si="98"/>
        <v>0</v>
      </c>
      <c r="JF39" s="683">
        <f t="shared" si="98"/>
        <v>0</v>
      </c>
      <c r="JG39" s="683">
        <f t="shared" si="98"/>
        <v>0</v>
      </c>
      <c r="JH39" s="683">
        <f t="shared" si="98"/>
        <v>0</v>
      </c>
      <c r="JI39" s="683">
        <f t="shared" si="98"/>
        <v>0</v>
      </c>
      <c r="JJ39" s="683">
        <f t="shared" si="98"/>
        <v>0</v>
      </c>
      <c r="JK39" s="683">
        <f t="shared" si="98"/>
        <v>0</v>
      </c>
      <c r="JL39" s="683">
        <f t="shared" si="98"/>
        <v>0</v>
      </c>
      <c r="JM39" s="683">
        <f t="shared" si="98"/>
        <v>0</v>
      </c>
      <c r="JN39" s="683">
        <f t="shared" si="98"/>
        <v>0</v>
      </c>
      <c r="JO39" s="683">
        <f t="shared" si="98"/>
        <v>0</v>
      </c>
      <c r="JP39" s="683">
        <f t="shared" si="98"/>
        <v>0</v>
      </c>
      <c r="JQ39" s="683">
        <f t="shared" si="98"/>
        <v>0</v>
      </c>
      <c r="JR39" s="683">
        <f t="shared" si="98"/>
        <v>0</v>
      </c>
      <c r="JS39" s="683">
        <f t="shared" si="98"/>
        <v>0</v>
      </c>
      <c r="JT39" s="683">
        <f t="shared" si="98"/>
        <v>0</v>
      </c>
      <c r="JU39" s="683">
        <f t="shared" si="98"/>
        <v>0</v>
      </c>
      <c r="JV39" s="683">
        <f t="shared" si="98"/>
        <v>0</v>
      </c>
      <c r="JW39" s="683">
        <f t="shared" si="98"/>
        <v>0</v>
      </c>
      <c r="JX39" s="683">
        <f t="shared" si="98"/>
        <v>0</v>
      </c>
      <c r="JY39" s="683">
        <f t="shared" si="98"/>
        <v>0</v>
      </c>
      <c r="JZ39" s="683">
        <f t="shared" si="98"/>
        <v>0</v>
      </c>
      <c r="KA39" s="683">
        <f t="shared" si="98"/>
        <v>0</v>
      </c>
      <c r="KB39" s="683">
        <f t="shared" si="98"/>
        <v>0</v>
      </c>
      <c r="KC39" s="683">
        <f t="shared" si="98"/>
        <v>0</v>
      </c>
      <c r="KD39" s="683">
        <f t="shared" si="98"/>
        <v>0</v>
      </c>
      <c r="KE39" s="683">
        <f t="shared" si="98"/>
        <v>0</v>
      </c>
      <c r="KF39" s="683">
        <f t="shared" si="98"/>
        <v>0</v>
      </c>
      <c r="KG39" s="683">
        <f t="shared" si="98"/>
        <v>0</v>
      </c>
      <c r="KH39" s="683">
        <f t="shared" si="98"/>
        <v>0</v>
      </c>
      <c r="KI39" s="683">
        <f t="shared" si="98"/>
        <v>0</v>
      </c>
      <c r="KJ39" s="683">
        <f t="shared" si="98"/>
        <v>0</v>
      </c>
      <c r="KK39" s="683">
        <f t="shared" si="98"/>
        <v>0</v>
      </c>
      <c r="KL39" s="683">
        <f t="shared" si="98"/>
        <v>0</v>
      </c>
      <c r="KM39" s="683">
        <f t="shared" si="98"/>
        <v>0</v>
      </c>
      <c r="KN39" s="683">
        <f t="shared" si="98"/>
        <v>0</v>
      </c>
      <c r="KO39" s="683">
        <f t="shared" ref="KO39:MZ39" si="99">COUNTIFS($Q23:$AD32,"&lt;="&amp;KO$20,$AE23:$AR32,"&gt;"&amp;KO$20,$C23:$P32,"2歳児")</f>
        <v>0</v>
      </c>
      <c r="KP39" s="683">
        <f t="shared" si="99"/>
        <v>0</v>
      </c>
      <c r="KQ39" s="683">
        <f t="shared" si="99"/>
        <v>0</v>
      </c>
      <c r="KR39" s="683">
        <f t="shared" si="99"/>
        <v>0</v>
      </c>
      <c r="KS39" s="683">
        <f t="shared" si="99"/>
        <v>0</v>
      </c>
      <c r="KT39" s="683">
        <f t="shared" si="99"/>
        <v>0</v>
      </c>
      <c r="KU39" s="683">
        <f t="shared" si="99"/>
        <v>0</v>
      </c>
      <c r="KV39" s="683">
        <f t="shared" si="99"/>
        <v>0</v>
      </c>
      <c r="KW39" s="683">
        <f t="shared" si="99"/>
        <v>0</v>
      </c>
      <c r="KX39" s="683">
        <f t="shared" si="99"/>
        <v>0</v>
      </c>
      <c r="KY39" s="683">
        <f t="shared" si="99"/>
        <v>0</v>
      </c>
      <c r="KZ39" s="683">
        <f t="shared" si="99"/>
        <v>0</v>
      </c>
      <c r="LA39" s="683">
        <f t="shared" si="99"/>
        <v>0</v>
      </c>
      <c r="LB39" s="683">
        <f t="shared" si="99"/>
        <v>0</v>
      </c>
      <c r="LC39" s="683">
        <f t="shared" si="99"/>
        <v>0</v>
      </c>
      <c r="LD39" s="683">
        <f t="shared" si="99"/>
        <v>0</v>
      </c>
      <c r="LE39" s="683">
        <f t="shared" si="99"/>
        <v>0</v>
      </c>
      <c r="LF39" s="683">
        <f t="shared" si="99"/>
        <v>0</v>
      </c>
      <c r="LG39" s="683">
        <f t="shared" si="99"/>
        <v>0</v>
      </c>
      <c r="LH39" s="683">
        <f t="shared" si="99"/>
        <v>0</v>
      </c>
      <c r="LI39" s="683">
        <f t="shared" si="99"/>
        <v>0</v>
      </c>
      <c r="LJ39" s="683">
        <f t="shared" si="99"/>
        <v>0</v>
      </c>
      <c r="LK39" s="683">
        <f t="shared" si="99"/>
        <v>0</v>
      </c>
      <c r="LL39" s="683">
        <f t="shared" si="99"/>
        <v>0</v>
      </c>
      <c r="LM39" s="683">
        <f t="shared" si="99"/>
        <v>0</v>
      </c>
      <c r="LN39" s="683">
        <f t="shared" si="99"/>
        <v>0</v>
      </c>
      <c r="LO39" s="683">
        <f t="shared" si="99"/>
        <v>0</v>
      </c>
      <c r="LP39" s="683">
        <f t="shared" si="99"/>
        <v>0</v>
      </c>
      <c r="LQ39" s="683">
        <f t="shared" si="99"/>
        <v>0</v>
      </c>
      <c r="LR39" s="683">
        <f t="shared" si="99"/>
        <v>0</v>
      </c>
      <c r="LS39" s="683">
        <f t="shared" si="99"/>
        <v>0</v>
      </c>
      <c r="LT39" s="683">
        <f t="shared" si="99"/>
        <v>0</v>
      </c>
      <c r="LU39" s="683">
        <f t="shared" si="99"/>
        <v>0</v>
      </c>
      <c r="LV39" s="683">
        <f t="shared" si="99"/>
        <v>0</v>
      </c>
      <c r="LW39" s="683">
        <f t="shared" si="99"/>
        <v>0</v>
      </c>
      <c r="LX39" s="683">
        <f t="shared" si="99"/>
        <v>0</v>
      </c>
      <c r="LY39" s="683">
        <f t="shared" si="99"/>
        <v>0</v>
      </c>
      <c r="LZ39" s="683">
        <f t="shared" si="99"/>
        <v>0</v>
      </c>
      <c r="MA39" s="683">
        <f t="shared" si="99"/>
        <v>0</v>
      </c>
      <c r="MB39" s="683">
        <f t="shared" si="99"/>
        <v>0</v>
      </c>
      <c r="MC39" s="683">
        <f t="shared" si="99"/>
        <v>0</v>
      </c>
      <c r="MD39" s="683">
        <f t="shared" si="99"/>
        <v>0</v>
      </c>
      <c r="ME39" s="683">
        <f t="shared" si="99"/>
        <v>0</v>
      </c>
      <c r="MF39" s="683">
        <f t="shared" si="99"/>
        <v>0</v>
      </c>
      <c r="MG39" s="683">
        <f t="shared" si="99"/>
        <v>0</v>
      </c>
      <c r="MH39" s="683">
        <f t="shared" si="99"/>
        <v>0</v>
      </c>
      <c r="MI39" s="683">
        <f t="shared" si="99"/>
        <v>0</v>
      </c>
      <c r="MJ39" s="683">
        <f t="shared" si="99"/>
        <v>0</v>
      </c>
      <c r="MK39" s="683">
        <f t="shared" si="99"/>
        <v>0</v>
      </c>
      <c r="ML39" s="683">
        <f t="shared" si="99"/>
        <v>0</v>
      </c>
      <c r="MM39" s="683">
        <f t="shared" si="99"/>
        <v>0</v>
      </c>
      <c r="MN39" s="683">
        <f t="shared" si="99"/>
        <v>0</v>
      </c>
      <c r="MO39" s="683">
        <f t="shared" si="99"/>
        <v>0</v>
      </c>
      <c r="MP39" s="683">
        <f t="shared" si="99"/>
        <v>0</v>
      </c>
      <c r="MQ39" s="683">
        <f t="shared" si="99"/>
        <v>0</v>
      </c>
      <c r="MR39" s="683">
        <f t="shared" si="99"/>
        <v>0</v>
      </c>
      <c r="MS39" s="683">
        <f t="shared" si="99"/>
        <v>0</v>
      </c>
      <c r="MT39" s="683">
        <f t="shared" si="99"/>
        <v>0</v>
      </c>
      <c r="MU39" s="683">
        <f t="shared" si="99"/>
        <v>0</v>
      </c>
      <c r="MV39" s="683">
        <f t="shared" si="99"/>
        <v>0</v>
      </c>
      <c r="MW39" s="683">
        <f t="shared" si="99"/>
        <v>0</v>
      </c>
      <c r="MX39" s="683">
        <f t="shared" si="99"/>
        <v>0</v>
      </c>
      <c r="MY39" s="683">
        <f t="shared" si="99"/>
        <v>0</v>
      </c>
      <c r="MZ39" s="683">
        <f t="shared" si="99"/>
        <v>0</v>
      </c>
      <c r="NA39" s="683">
        <f t="shared" ref="NA39:PL39" si="100">COUNTIFS($Q23:$AD32,"&lt;="&amp;NA$20,$AE23:$AR32,"&gt;"&amp;NA$20,$C23:$P32,"2歳児")</f>
        <v>0</v>
      </c>
      <c r="NB39" s="683">
        <f t="shared" si="100"/>
        <v>0</v>
      </c>
      <c r="NC39" s="683">
        <f t="shared" si="100"/>
        <v>0</v>
      </c>
      <c r="ND39" s="683">
        <f t="shared" si="100"/>
        <v>0</v>
      </c>
      <c r="NE39" s="683">
        <f t="shared" si="100"/>
        <v>0</v>
      </c>
      <c r="NF39" s="683">
        <f t="shared" si="100"/>
        <v>0</v>
      </c>
      <c r="NG39" s="683">
        <f t="shared" si="100"/>
        <v>0</v>
      </c>
      <c r="NH39" s="683">
        <f t="shared" si="100"/>
        <v>0</v>
      </c>
      <c r="NI39" s="683">
        <f t="shared" si="100"/>
        <v>0</v>
      </c>
      <c r="NJ39" s="683">
        <f t="shared" si="100"/>
        <v>0</v>
      </c>
      <c r="NK39" s="683">
        <f t="shared" si="100"/>
        <v>0</v>
      </c>
      <c r="NL39" s="683">
        <f t="shared" si="100"/>
        <v>0</v>
      </c>
      <c r="NM39" s="683">
        <f t="shared" si="100"/>
        <v>0</v>
      </c>
      <c r="NN39" s="683">
        <f t="shared" si="100"/>
        <v>0</v>
      </c>
      <c r="NO39" s="683">
        <f t="shared" si="100"/>
        <v>0</v>
      </c>
      <c r="NP39" s="683">
        <f t="shared" si="100"/>
        <v>0</v>
      </c>
      <c r="NQ39" s="683">
        <f t="shared" si="100"/>
        <v>0</v>
      </c>
      <c r="NR39" s="683">
        <f t="shared" si="100"/>
        <v>0</v>
      </c>
      <c r="NS39" s="683">
        <f t="shared" si="100"/>
        <v>0</v>
      </c>
      <c r="NT39" s="683">
        <f t="shared" si="100"/>
        <v>0</v>
      </c>
      <c r="NU39" s="683">
        <f t="shared" si="100"/>
        <v>0</v>
      </c>
      <c r="NV39" s="683">
        <f t="shared" si="100"/>
        <v>0</v>
      </c>
      <c r="NW39" s="683">
        <f t="shared" si="100"/>
        <v>0</v>
      </c>
      <c r="NX39" s="683">
        <f t="shared" si="100"/>
        <v>0</v>
      </c>
      <c r="NY39" s="683">
        <f t="shared" si="100"/>
        <v>0</v>
      </c>
      <c r="NZ39" s="683">
        <f t="shared" si="100"/>
        <v>0</v>
      </c>
      <c r="OA39" s="683">
        <f t="shared" si="100"/>
        <v>0</v>
      </c>
      <c r="OB39" s="683">
        <f t="shared" si="100"/>
        <v>0</v>
      </c>
      <c r="OC39" s="683">
        <f t="shared" si="100"/>
        <v>0</v>
      </c>
      <c r="OD39" s="683">
        <f t="shared" si="100"/>
        <v>0</v>
      </c>
      <c r="OE39" s="683">
        <f t="shared" si="100"/>
        <v>0</v>
      </c>
      <c r="OF39" s="683">
        <f t="shared" si="100"/>
        <v>0</v>
      </c>
      <c r="OG39" s="683">
        <f t="shared" si="100"/>
        <v>0</v>
      </c>
      <c r="OH39" s="683">
        <f t="shared" si="100"/>
        <v>0</v>
      </c>
      <c r="OI39" s="683">
        <f t="shared" si="100"/>
        <v>0</v>
      </c>
      <c r="OJ39" s="683">
        <f t="shared" si="100"/>
        <v>0</v>
      </c>
      <c r="OK39" s="683">
        <f t="shared" si="100"/>
        <v>0</v>
      </c>
      <c r="OL39" s="683">
        <f t="shared" si="100"/>
        <v>0</v>
      </c>
      <c r="OM39" s="683">
        <f t="shared" si="100"/>
        <v>0</v>
      </c>
      <c r="ON39" s="683">
        <f t="shared" si="100"/>
        <v>0</v>
      </c>
      <c r="OO39" s="683">
        <f t="shared" si="100"/>
        <v>0</v>
      </c>
      <c r="OP39" s="683">
        <f t="shared" si="100"/>
        <v>0</v>
      </c>
      <c r="OQ39" s="683">
        <f t="shared" si="100"/>
        <v>0</v>
      </c>
      <c r="OR39" s="683">
        <f t="shared" si="100"/>
        <v>0</v>
      </c>
      <c r="OS39" s="683">
        <f t="shared" si="100"/>
        <v>0</v>
      </c>
      <c r="OT39" s="683">
        <f t="shared" si="100"/>
        <v>0</v>
      </c>
      <c r="OU39" s="683">
        <f t="shared" si="100"/>
        <v>0</v>
      </c>
      <c r="OV39" s="683">
        <f t="shared" si="100"/>
        <v>0</v>
      </c>
      <c r="OW39" s="683">
        <f t="shared" si="100"/>
        <v>0</v>
      </c>
      <c r="OX39" s="683">
        <f t="shared" si="100"/>
        <v>0</v>
      </c>
      <c r="OY39" s="683">
        <f t="shared" si="100"/>
        <v>0</v>
      </c>
      <c r="OZ39" s="683">
        <f t="shared" si="100"/>
        <v>0</v>
      </c>
      <c r="PA39" s="683">
        <f t="shared" si="100"/>
        <v>0</v>
      </c>
      <c r="PB39" s="683">
        <f t="shared" si="100"/>
        <v>0</v>
      </c>
      <c r="PC39" s="683">
        <f t="shared" si="100"/>
        <v>0</v>
      </c>
      <c r="PD39" s="683">
        <f t="shared" si="100"/>
        <v>0</v>
      </c>
      <c r="PE39" s="683">
        <f t="shared" si="100"/>
        <v>0</v>
      </c>
      <c r="PF39" s="683">
        <f t="shared" si="100"/>
        <v>0</v>
      </c>
      <c r="PG39" s="683">
        <f t="shared" si="100"/>
        <v>0</v>
      </c>
      <c r="PH39" s="683">
        <f t="shared" si="100"/>
        <v>0</v>
      </c>
      <c r="PI39" s="683">
        <f t="shared" si="100"/>
        <v>0</v>
      </c>
      <c r="PJ39" s="683">
        <f t="shared" si="100"/>
        <v>0</v>
      </c>
      <c r="PK39" s="683">
        <f t="shared" si="100"/>
        <v>0</v>
      </c>
      <c r="PL39" s="683">
        <f t="shared" si="100"/>
        <v>0</v>
      </c>
      <c r="PM39" s="683">
        <f t="shared" ref="PM39:RX39" si="101">COUNTIFS($Q23:$AD32,"&lt;="&amp;PM$20,$AE23:$AR32,"&gt;"&amp;PM$20,$C23:$P32,"2歳児")</f>
        <v>0</v>
      </c>
      <c r="PN39" s="683">
        <f t="shared" si="101"/>
        <v>0</v>
      </c>
      <c r="PO39" s="683">
        <f t="shared" si="101"/>
        <v>0</v>
      </c>
      <c r="PP39" s="683">
        <f t="shared" si="101"/>
        <v>0</v>
      </c>
      <c r="PQ39" s="683">
        <f t="shared" si="101"/>
        <v>0</v>
      </c>
      <c r="PR39" s="683">
        <f t="shared" si="101"/>
        <v>0</v>
      </c>
      <c r="PS39" s="683">
        <f t="shared" si="101"/>
        <v>0</v>
      </c>
      <c r="PT39" s="683">
        <f t="shared" si="101"/>
        <v>0</v>
      </c>
      <c r="PU39" s="683">
        <f t="shared" si="101"/>
        <v>0</v>
      </c>
      <c r="PV39" s="683">
        <f t="shared" si="101"/>
        <v>0</v>
      </c>
      <c r="PW39" s="683">
        <f t="shared" si="101"/>
        <v>0</v>
      </c>
      <c r="PX39" s="683">
        <f t="shared" si="101"/>
        <v>0</v>
      </c>
      <c r="PY39" s="683">
        <f t="shared" si="101"/>
        <v>0</v>
      </c>
      <c r="PZ39" s="683">
        <f t="shared" si="101"/>
        <v>0</v>
      </c>
      <c r="QA39" s="683">
        <f t="shared" si="101"/>
        <v>0</v>
      </c>
      <c r="QB39" s="683">
        <f t="shared" si="101"/>
        <v>0</v>
      </c>
      <c r="QC39" s="683">
        <f t="shared" si="101"/>
        <v>0</v>
      </c>
      <c r="QD39" s="683">
        <f t="shared" si="101"/>
        <v>0</v>
      </c>
      <c r="QE39" s="683">
        <f t="shared" si="101"/>
        <v>0</v>
      </c>
      <c r="QF39" s="683">
        <f t="shared" si="101"/>
        <v>0</v>
      </c>
      <c r="QG39" s="683">
        <f t="shared" si="101"/>
        <v>0</v>
      </c>
      <c r="QH39" s="683">
        <f t="shared" si="101"/>
        <v>0</v>
      </c>
      <c r="QI39" s="683">
        <f t="shared" si="101"/>
        <v>0</v>
      </c>
      <c r="QJ39" s="683">
        <f t="shared" si="101"/>
        <v>0</v>
      </c>
      <c r="QK39" s="683">
        <f t="shared" si="101"/>
        <v>0</v>
      </c>
      <c r="QL39" s="683">
        <f t="shared" si="101"/>
        <v>0</v>
      </c>
      <c r="QM39" s="683">
        <f t="shared" si="101"/>
        <v>0</v>
      </c>
      <c r="QN39" s="683">
        <f t="shared" si="101"/>
        <v>0</v>
      </c>
      <c r="QO39" s="683">
        <f t="shared" si="101"/>
        <v>0</v>
      </c>
      <c r="QP39" s="683">
        <f t="shared" si="101"/>
        <v>0</v>
      </c>
      <c r="QQ39" s="683">
        <f t="shared" si="101"/>
        <v>0</v>
      </c>
      <c r="QR39" s="683">
        <f t="shared" si="101"/>
        <v>0</v>
      </c>
      <c r="QS39" s="683">
        <f t="shared" si="101"/>
        <v>0</v>
      </c>
      <c r="QT39" s="683">
        <f t="shared" si="101"/>
        <v>0</v>
      </c>
      <c r="QU39" s="683">
        <f t="shared" si="101"/>
        <v>0</v>
      </c>
      <c r="QV39" s="683">
        <f t="shared" si="101"/>
        <v>0</v>
      </c>
      <c r="QW39" s="683">
        <f t="shared" si="101"/>
        <v>0</v>
      </c>
      <c r="QX39" s="683">
        <f t="shared" si="101"/>
        <v>0</v>
      </c>
      <c r="QY39" s="683">
        <f t="shared" si="101"/>
        <v>0</v>
      </c>
      <c r="QZ39" s="683">
        <f t="shared" si="101"/>
        <v>0</v>
      </c>
      <c r="RA39" s="683">
        <f t="shared" si="101"/>
        <v>0</v>
      </c>
      <c r="RB39" s="683">
        <f t="shared" si="101"/>
        <v>0</v>
      </c>
      <c r="RC39" s="683">
        <f t="shared" si="101"/>
        <v>0</v>
      </c>
      <c r="RD39" s="683">
        <f t="shared" si="101"/>
        <v>0</v>
      </c>
      <c r="RE39" s="683">
        <f t="shared" si="101"/>
        <v>0</v>
      </c>
      <c r="RF39" s="683">
        <f t="shared" si="101"/>
        <v>0</v>
      </c>
      <c r="RG39" s="683">
        <f t="shared" si="101"/>
        <v>0</v>
      </c>
      <c r="RH39" s="683">
        <f t="shared" si="101"/>
        <v>0</v>
      </c>
      <c r="RI39" s="683">
        <f t="shared" si="101"/>
        <v>0</v>
      </c>
      <c r="RJ39" s="683">
        <f t="shared" si="101"/>
        <v>0</v>
      </c>
      <c r="RK39" s="683">
        <f t="shared" si="101"/>
        <v>0</v>
      </c>
      <c r="RL39" s="683">
        <f t="shared" si="101"/>
        <v>0</v>
      </c>
      <c r="RM39" s="683">
        <f t="shared" si="101"/>
        <v>0</v>
      </c>
      <c r="RN39" s="683">
        <f t="shared" si="101"/>
        <v>0</v>
      </c>
      <c r="RO39" s="683">
        <f t="shared" si="101"/>
        <v>0</v>
      </c>
      <c r="RP39" s="683">
        <f t="shared" si="101"/>
        <v>0</v>
      </c>
      <c r="RQ39" s="683">
        <f t="shared" si="101"/>
        <v>0</v>
      </c>
      <c r="RR39" s="683">
        <f t="shared" si="101"/>
        <v>0</v>
      </c>
      <c r="RS39" s="683">
        <f t="shared" si="101"/>
        <v>0</v>
      </c>
      <c r="RT39" s="683">
        <f t="shared" si="101"/>
        <v>0</v>
      </c>
      <c r="RU39" s="683">
        <f t="shared" si="101"/>
        <v>0</v>
      </c>
      <c r="RV39" s="683">
        <f t="shared" si="101"/>
        <v>0</v>
      </c>
      <c r="RW39" s="683">
        <f t="shared" si="101"/>
        <v>0</v>
      </c>
      <c r="RX39" s="683">
        <f t="shared" si="101"/>
        <v>0</v>
      </c>
      <c r="RY39" s="683">
        <f t="shared" ref="RY39:UJ39" si="102">COUNTIFS($Q23:$AD32,"&lt;="&amp;RY$20,$AE23:$AR32,"&gt;"&amp;RY$20,$C23:$P32,"2歳児")</f>
        <v>0</v>
      </c>
      <c r="RZ39" s="683">
        <f t="shared" si="102"/>
        <v>0</v>
      </c>
      <c r="SA39" s="683">
        <f t="shared" si="102"/>
        <v>0</v>
      </c>
      <c r="SB39" s="683">
        <f t="shared" si="102"/>
        <v>0</v>
      </c>
      <c r="SC39" s="683">
        <f t="shared" si="102"/>
        <v>0</v>
      </c>
      <c r="SD39" s="683">
        <f t="shared" si="102"/>
        <v>0</v>
      </c>
      <c r="SE39" s="683">
        <f t="shared" si="102"/>
        <v>0</v>
      </c>
      <c r="SF39" s="683">
        <f t="shared" si="102"/>
        <v>0</v>
      </c>
      <c r="SG39" s="683">
        <f t="shared" si="102"/>
        <v>0</v>
      </c>
      <c r="SH39" s="683">
        <f t="shared" si="102"/>
        <v>0</v>
      </c>
      <c r="SI39" s="683">
        <f t="shared" si="102"/>
        <v>0</v>
      </c>
      <c r="SJ39" s="683">
        <f t="shared" si="102"/>
        <v>0</v>
      </c>
      <c r="SK39" s="683">
        <f t="shared" si="102"/>
        <v>0</v>
      </c>
      <c r="SL39" s="683">
        <f t="shared" si="102"/>
        <v>0</v>
      </c>
      <c r="SM39" s="683">
        <f t="shared" si="102"/>
        <v>0</v>
      </c>
      <c r="SN39" s="683">
        <f t="shared" si="102"/>
        <v>0</v>
      </c>
      <c r="SO39" s="683">
        <f t="shared" si="102"/>
        <v>0</v>
      </c>
      <c r="SP39" s="683">
        <f t="shared" si="102"/>
        <v>0</v>
      </c>
      <c r="SQ39" s="683">
        <f t="shared" si="102"/>
        <v>0</v>
      </c>
      <c r="SR39" s="683">
        <f t="shared" si="102"/>
        <v>0</v>
      </c>
      <c r="SS39" s="683">
        <f t="shared" si="102"/>
        <v>0</v>
      </c>
      <c r="ST39" s="683">
        <f t="shared" si="102"/>
        <v>0</v>
      </c>
      <c r="SU39" s="683">
        <f t="shared" si="102"/>
        <v>0</v>
      </c>
      <c r="SV39" s="683">
        <f t="shared" si="102"/>
        <v>0</v>
      </c>
      <c r="SW39" s="683">
        <f t="shared" si="102"/>
        <v>0</v>
      </c>
      <c r="SX39" s="683">
        <f t="shared" si="102"/>
        <v>0</v>
      </c>
      <c r="SY39" s="683">
        <f t="shared" si="102"/>
        <v>0</v>
      </c>
      <c r="SZ39" s="683">
        <f t="shared" si="102"/>
        <v>0</v>
      </c>
      <c r="TA39" s="683">
        <f t="shared" si="102"/>
        <v>0</v>
      </c>
      <c r="TB39" s="683">
        <f t="shared" si="102"/>
        <v>0</v>
      </c>
      <c r="TC39" s="683">
        <f t="shared" si="102"/>
        <v>0</v>
      </c>
      <c r="TD39" s="683">
        <f t="shared" si="102"/>
        <v>0</v>
      </c>
      <c r="TE39" s="683">
        <f t="shared" si="102"/>
        <v>0</v>
      </c>
      <c r="TF39" s="683">
        <f t="shared" si="102"/>
        <v>0</v>
      </c>
      <c r="TG39" s="683">
        <f t="shared" si="102"/>
        <v>0</v>
      </c>
      <c r="TH39" s="683">
        <f t="shared" si="102"/>
        <v>0</v>
      </c>
      <c r="TI39" s="683">
        <f t="shared" si="102"/>
        <v>0</v>
      </c>
      <c r="TJ39" s="683">
        <f t="shared" si="102"/>
        <v>0</v>
      </c>
      <c r="TK39" s="683">
        <f t="shared" si="102"/>
        <v>0</v>
      </c>
      <c r="TL39" s="683">
        <f t="shared" si="102"/>
        <v>0</v>
      </c>
      <c r="TM39" s="683">
        <f t="shared" si="102"/>
        <v>0</v>
      </c>
      <c r="TN39" s="683">
        <f t="shared" si="102"/>
        <v>0</v>
      </c>
      <c r="TO39" s="683">
        <f t="shared" si="102"/>
        <v>0</v>
      </c>
      <c r="TP39" s="683">
        <f t="shared" si="102"/>
        <v>0</v>
      </c>
      <c r="TQ39" s="683">
        <f t="shared" si="102"/>
        <v>0</v>
      </c>
      <c r="TR39" s="683">
        <f t="shared" si="102"/>
        <v>0</v>
      </c>
      <c r="TS39" s="683">
        <f t="shared" si="102"/>
        <v>0</v>
      </c>
      <c r="TT39" s="683">
        <f t="shared" si="102"/>
        <v>0</v>
      </c>
      <c r="TU39" s="683">
        <f t="shared" si="102"/>
        <v>0</v>
      </c>
      <c r="TV39" s="683">
        <f t="shared" si="102"/>
        <v>0</v>
      </c>
      <c r="TW39" s="683">
        <f t="shared" si="102"/>
        <v>0</v>
      </c>
      <c r="TX39" s="683">
        <f t="shared" si="102"/>
        <v>0</v>
      </c>
      <c r="TY39" s="683">
        <f t="shared" si="102"/>
        <v>0</v>
      </c>
      <c r="TZ39" s="683">
        <f t="shared" si="102"/>
        <v>0</v>
      </c>
      <c r="UA39" s="683">
        <f t="shared" si="102"/>
        <v>0</v>
      </c>
      <c r="UB39" s="683">
        <f t="shared" si="102"/>
        <v>0</v>
      </c>
      <c r="UC39" s="683">
        <f t="shared" si="102"/>
        <v>0</v>
      </c>
      <c r="UD39" s="683">
        <f t="shared" si="102"/>
        <v>0</v>
      </c>
      <c r="UE39" s="683">
        <f t="shared" si="102"/>
        <v>0</v>
      </c>
      <c r="UF39" s="683">
        <f t="shared" si="102"/>
        <v>0</v>
      </c>
      <c r="UG39" s="683">
        <f t="shared" si="102"/>
        <v>0</v>
      </c>
      <c r="UH39" s="683">
        <f t="shared" si="102"/>
        <v>0</v>
      </c>
      <c r="UI39" s="683">
        <f t="shared" si="102"/>
        <v>0</v>
      </c>
      <c r="UJ39" s="683">
        <f t="shared" si="102"/>
        <v>0</v>
      </c>
      <c r="UK39" s="683">
        <f t="shared" ref="UK39:WV39" si="103">COUNTIFS($Q23:$AD32,"&lt;="&amp;UK$20,$AE23:$AR32,"&gt;"&amp;UK$20,$C23:$P32,"2歳児")</f>
        <v>0</v>
      </c>
      <c r="UL39" s="683">
        <f t="shared" si="103"/>
        <v>0</v>
      </c>
      <c r="UM39" s="683">
        <f t="shared" si="103"/>
        <v>0</v>
      </c>
      <c r="UN39" s="683">
        <f t="shared" si="103"/>
        <v>0</v>
      </c>
      <c r="UO39" s="683">
        <f t="shared" si="103"/>
        <v>0</v>
      </c>
      <c r="UP39" s="683">
        <f t="shared" si="103"/>
        <v>0</v>
      </c>
      <c r="UQ39" s="683">
        <f t="shared" si="103"/>
        <v>0</v>
      </c>
      <c r="UR39" s="683">
        <f t="shared" si="103"/>
        <v>0</v>
      </c>
      <c r="US39" s="683">
        <f t="shared" si="103"/>
        <v>0</v>
      </c>
      <c r="UT39" s="683">
        <f t="shared" si="103"/>
        <v>0</v>
      </c>
      <c r="UU39" s="683">
        <f t="shared" si="103"/>
        <v>0</v>
      </c>
      <c r="UV39" s="683">
        <f t="shared" si="103"/>
        <v>0</v>
      </c>
      <c r="UW39" s="683">
        <f t="shared" si="103"/>
        <v>0</v>
      </c>
      <c r="UX39" s="683">
        <f t="shared" si="103"/>
        <v>0</v>
      </c>
      <c r="UY39" s="683">
        <f t="shared" si="103"/>
        <v>0</v>
      </c>
      <c r="UZ39" s="683">
        <f t="shared" si="103"/>
        <v>0</v>
      </c>
      <c r="VA39" s="683">
        <f t="shared" si="103"/>
        <v>0</v>
      </c>
      <c r="VB39" s="683">
        <f t="shared" si="103"/>
        <v>0</v>
      </c>
      <c r="VC39" s="683">
        <f t="shared" si="103"/>
        <v>0</v>
      </c>
      <c r="VD39" s="683">
        <f t="shared" si="103"/>
        <v>0</v>
      </c>
      <c r="VE39" s="683">
        <f t="shared" si="103"/>
        <v>0</v>
      </c>
      <c r="VF39" s="683">
        <f t="shared" si="103"/>
        <v>0</v>
      </c>
      <c r="VG39" s="683">
        <f t="shared" si="103"/>
        <v>0</v>
      </c>
      <c r="VH39" s="683">
        <f t="shared" si="103"/>
        <v>0</v>
      </c>
      <c r="VI39" s="683">
        <f t="shared" si="103"/>
        <v>0</v>
      </c>
      <c r="VJ39" s="683">
        <f t="shared" si="103"/>
        <v>0</v>
      </c>
      <c r="VK39" s="683">
        <f t="shared" si="103"/>
        <v>0</v>
      </c>
      <c r="VL39" s="683">
        <f t="shared" si="103"/>
        <v>0</v>
      </c>
      <c r="VM39" s="683">
        <f t="shared" si="103"/>
        <v>0</v>
      </c>
      <c r="VN39" s="683">
        <f t="shared" si="103"/>
        <v>0</v>
      </c>
      <c r="VO39" s="683">
        <f t="shared" si="103"/>
        <v>0</v>
      </c>
      <c r="VP39" s="683">
        <f t="shared" si="103"/>
        <v>0</v>
      </c>
      <c r="VQ39" s="683">
        <f t="shared" si="103"/>
        <v>0</v>
      </c>
      <c r="VR39" s="683">
        <f t="shared" si="103"/>
        <v>0</v>
      </c>
      <c r="VS39" s="683">
        <f t="shared" si="103"/>
        <v>0</v>
      </c>
      <c r="VT39" s="683">
        <f t="shared" si="103"/>
        <v>0</v>
      </c>
      <c r="VU39" s="683">
        <f t="shared" si="103"/>
        <v>0</v>
      </c>
      <c r="VV39" s="683">
        <f t="shared" si="103"/>
        <v>0</v>
      </c>
      <c r="VW39" s="683">
        <f t="shared" si="103"/>
        <v>0</v>
      </c>
      <c r="VX39" s="683">
        <f t="shared" si="103"/>
        <v>0</v>
      </c>
      <c r="VY39" s="683">
        <f t="shared" si="103"/>
        <v>0</v>
      </c>
      <c r="VZ39" s="683">
        <f t="shared" si="103"/>
        <v>0</v>
      </c>
      <c r="WA39" s="683">
        <f t="shared" si="103"/>
        <v>0</v>
      </c>
      <c r="WB39" s="683">
        <f t="shared" si="103"/>
        <v>0</v>
      </c>
      <c r="WC39" s="683">
        <f t="shared" si="103"/>
        <v>0</v>
      </c>
      <c r="WD39" s="683">
        <f t="shared" si="103"/>
        <v>0</v>
      </c>
      <c r="WE39" s="683">
        <f t="shared" si="103"/>
        <v>0</v>
      </c>
      <c r="WF39" s="683">
        <f t="shared" si="103"/>
        <v>0</v>
      </c>
      <c r="WG39" s="683">
        <f t="shared" si="103"/>
        <v>0</v>
      </c>
      <c r="WH39" s="683">
        <f t="shared" si="103"/>
        <v>0</v>
      </c>
      <c r="WI39" s="683">
        <f t="shared" si="103"/>
        <v>0</v>
      </c>
      <c r="WJ39" s="683">
        <f t="shared" si="103"/>
        <v>0</v>
      </c>
      <c r="WK39" s="683">
        <f t="shared" si="103"/>
        <v>0</v>
      </c>
      <c r="WL39" s="683">
        <f t="shared" si="103"/>
        <v>0</v>
      </c>
      <c r="WM39" s="683">
        <f t="shared" si="103"/>
        <v>0</v>
      </c>
      <c r="WN39" s="683">
        <f t="shared" si="103"/>
        <v>0</v>
      </c>
      <c r="WO39" s="683">
        <f t="shared" si="103"/>
        <v>0</v>
      </c>
      <c r="WP39" s="683">
        <f t="shared" si="103"/>
        <v>0</v>
      </c>
      <c r="WQ39" s="683">
        <f t="shared" si="103"/>
        <v>0</v>
      </c>
      <c r="WR39" s="683">
        <f t="shared" si="103"/>
        <v>0</v>
      </c>
      <c r="WS39" s="683">
        <f t="shared" si="103"/>
        <v>0</v>
      </c>
      <c r="WT39" s="683">
        <f t="shared" si="103"/>
        <v>0</v>
      </c>
      <c r="WU39" s="683">
        <f t="shared" si="103"/>
        <v>0</v>
      </c>
      <c r="WV39" s="683">
        <f t="shared" si="103"/>
        <v>0</v>
      </c>
      <c r="WW39" s="683">
        <f t="shared" ref="WW39:ZH39" si="104">COUNTIFS($Q23:$AD32,"&lt;="&amp;WW$20,$AE23:$AR32,"&gt;"&amp;WW$20,$C23:$P32,"2歳児")</f>
        <v>0</v>
      </c>
      <c r="WX39" s="683">
        <f t="shared" si="104"/>
        <v>0</v>
      </c>
      <c r="WY39" s="683">
        <f t="shared" si="104"/>
        <v>0</v>
      </c>
      <c r="WZ39" s="683">
        <f t="shared" si="104"/>
        <v>0</v>
      </c>
      <c r="XA39" s="683">
        <f t="shared" si="104"/>
        <v>0</v>
      </c>
      <c r="XB39" s="683">
        <f t="shared" si="104"/>
        <v>0</v>
      </c>
      <c r="XC39" s="683">
        <f t="shared" si="104"/>
        <v>0</v>
      </c>
      <c r="XD39" s="683">
        <f t="shared" si="104"/>
        <v>0</v>
      </c>
      <c r="XE39" s="683">
        <f t="shared" si="104"/>
        <v>0</v>
      </c>
      <c r="XF39" s="683">
        <f t="shared" si="104"/>
        <v>0</v>
      </c>
      <c r="XG39" s="683">
        <f t="shared" si="104"/>
        <v>0</v>
      </c>
      <c r="XH39" s="683">
        <f t="shared" si="104"/>
        <v>0</v>
      </c>
      <c r="XI39" s="683">
        <f t="shared" si="104"/>
        <v>0</v>
      </c>
      <c r="XJ39" s="683">
        <f t="shared" si="104"/>
        <v>0</v>
      </c>
      <c r="XK39" s="683">
        <f t="shared" si="104"/>
        <v>0</v>
      </c>
      <c r="XL39" s="683">
        <f t="shared" si="104"/>
        <v>0</v>
      </c>
      <c r="XM39" s="683">
        <f t="shared" si="104"/>
        <v>0</v>
      </c>
      <c r="XN39" s="683">
        <f t="shared" si="104"/>
        <v>0</v>
      </c>
      <c r="XO39" s="683">
        <f t="shared" si="104"/>
        <v>0</v>
      </c>
      <c r="XP39" s="683">
        <f t="shared" si="104"/>
        <v>0</v>
      </c>
      <c r="XQ39" s="683">
        <f t="shared" si="104"/>
        <v>0</v>
      </c>
      <c r="XR39" s="683">
        <f t="shared" si="104"/>
        <v>0</v>
      </c>
      <c r="XS39" s="683">
        <f t="shared" si="104"/>
        <v>0</v>
      </c>
      <c r="XT39" s="683">
        <f t="shared" si="104"/>
        <v>0</v>
      </c>
      <c r="XU39" s="683">
        <f t="shared" si="104"/>
        <v>0</v>
      </c>
      <c r="XV39" s="683">
        <f t="shared" si="104"/>
        <v>0</v>
      </c>
      <c r="XW39" s="683">
        <f t="shared" si="104"/>
        <v>0</v>
      </c>
      <c r="XX39" s="683">
        <f t="shared" si="104"/>
        <v>0</v>
      </c>
      <c r="XY39" s="683">
        <f t="shared" si="104"/>
        <v>0</v>
      </c>
      <c r="XZ39" s="683">
        <f t="shared" si="104"/>
        <v>0</v>
      </c>
      <c r="YA39" s="683">
        <f t="shared" si="104"/>
        <v>0</v>
      </c>
      <c r="YB39" s="683">
        <f t="shared" si="104"/>
        <v>0</v>
      </c>
      <c r="YC39" s="683">
        <f t="shared" si="104"/>
        <v>0</v>
      </c>
      <c r="YD39" s="683">
        <f t="shared" si="104"/>
        <v>0</v>
      </c>
      <c r="YE39" s="683">
        <f t="shared" si="104"/>
        <v>0</v>
      </c>
      <c r="YF39" s="683">
        <f t="shared" si="104"/>
        <v>0</v>
      </c>
      <c r="YG39" s="683">
        <f t="shared" si="104"/>
        <v>0</v>
      </c>
      <c r="YH39" s="683">
        <f t="shared" si="104"/>
        <v>0</v>
      </c>
      <c r="YI39" s="683">
        <f t="shared" si="104"/>
        <v>0</v>
      </c>
      <c r="YJ39" s="683">
        <f t="shared" si="104"/>
        <v>0</v>
      </c>
      <c r="YK39" s="683">
        <f t="shared" si="104"/>
        <v>0</v>
      </c>
      <c r="YL39" s="683">
        <f t="shared" si="104"/>
        <v>0</v>
      </c>
      <c r="YM39" s="683">
        <f t="shared" si="104"/>
        <v>0</v>
      </c>
      <c r="YN39" s="683">
        <f t="shared" si="104"/>
        <v>0</v>
      </c>
      <c r="YO39" s="683">
        <f t="shared" si="104"/>
        <v>0</v>
      </c>
      <c r="YP39" s="683">
        <f t="shared" si="104"/>
        <v>0</v>
      </c>
      <c r="YQ39" s="683">
        <f t="shared" si="104"/>
        <v>0</v>
      </c>
      <c r="YR39" s="683">
        <f t="shared" si="104"/>
        <v>0</v>
      </c>
      <c r="YS39" s="683">
        <f t="shared" si="104"/>
        <v>0</v>
      </c>
      <c r="YT39" s="683">
        <f t="shared" si="104"/>
        <v>0</v>
      </c>
      <c r="YU39" s="683">
        <f t="shared" si="104"/>
        <v>0</v>
      </c>
      <c r="YV39" s="683">
        <f t="shared" si="104"/>
        <v>0</v>
      </c>
      <c r="YW39" s="683">
        <f t="shared" si="104"/>
        <v>0</v>
      </c>
      <c r="YX39" s="683">
        <f t="shared" si="104"/>
        <v>0</v>
      </c>
      <c r="YY39" s="683">
        <f t="shared" si="104"/>
        <v>0</v>
      </c>
      <c r="YZ39" s="683">
        <f t="shared" si="104"/>
        <v>0</v>
      </c>
      <c r="ZA39" s="683">
        <f t="shared" si="104"/>
        <v>0</v>
      </c>
      <c r="ZB39" s="683">
        <f t="shared" si="104"/>
        <v>0</v>
      </c>
      <c r="ZC39" s="683">
        <f t="shared" si="104"/>
        <v>0</v>
      </c>
      <c r="ZD39" s="683">
        <f t="shared" si="104"/>
        <v>0</v>
      </c>
      <c r="ZE39" s="683">
        <f t="shared" si="104"/>
        <v>0</v>
      </c>
      <c r="ZF39" s="683">
        <f t="shared" si="104"/>
        <v>0</v>
      </c>
      <c r="ZG39" s="683">
        <f t="shared" si="104"/>
        <v>0</v>
      </c>
      <c r="ZH39" s="683">
        <f t="shared" si="104"/>
        <v>0</v>
      </c>
      <c r="ZI39" s="683">
        <f t="shared" ref="ZI39:ABT39" si="105">COUNTIFS($Q23:$AD32,"&lt;="&amp;ZI$20,$AE23:$AR32,"&gt;"&amp;ZI$20,$C23:$P32,"2歳児")</f>
        <v>0</v>
      </c>
      <c r="ZJ39" s="683">
        <f t="shared" si="105"/>
        <v>0</v>
      </c>
      <c r="ZK39" s="683">
        <f t="shared" si="105"/>
        <v>0</v>
      </c>
      <c r="ZL39" s="683">
        <f t="shared" si="105"/>
        <v>0</v>
      </c>
      <c r="ZM39" s="683">
        <f t="shared" si="105"/>
        <v>0</v>
      </c>
      <c r="ZN39" s="683">
        <f t="shared" si="105"/>
        <v>0</v>
      </c>
      <c r="ZO39" s="683">
        <f t="shared" si="105"/>
        <v>0</v>
      </c>
      <c r="ZP39" s="683">
        <f t="shared" si="105"/>
        <v>0</v>
      </c>
      <c r="ZQ39" s="683">
        <f t="shared" si="105"/>
        <v>0</v>
      </c>
      <c r="ZR39" s="683">
        <f t="shared" si="105"/>
        <v>0</v>
      </c>
      <c r="ZS39" s="683">
        <f t="shared" si="105"/>
        <v>0</v>
      </c>
      <c r="ZT39" s="683">
        <f t="shared" si="105"/>
        <v>0</v>
      </c>
      <c r="ZU39" s="683">
        <f t="shared" si="105"/>
        <v>0</v>
      </c>
      <c r="ZV39" s="683">
        <f t="shared" si="105"/>
        <v>0</v>
      </c>
      <c r="ZW39" s="683">
        <f t="shared" si="105"/>
        <v>0</v>
      </c>
      <c r="ZX39" s="683">
        <f t="shared" si="105"/>
        <v>0</v>
      </c>
      <c r="ZY39" s="683">
        <f t="shared" si="105"/>
        <v>0</v>
      </c>
      <c r="ZZ39" s="683">
        <f t="shared" si="105"/>
        <v>0</v>
      </c>
      <c r="AAA39" s="683">
        <f t="shared" si="105"/>
        <v>0</v>
      </c>
      <c r="AAB39" s="683">
        <f t="shared" si="105"/>
        <v>0</v>
      </c>
      <c r="AAC39" s="683">
        <f t="shared" si="105"/>
        <v>0</v>
      </c>
      <c r="AAD39" s="683">
        <f t="shared" si="105"/>
        <v>0</v>
      </c>
      <c r="AAE39" s="683">
        <f t="shared" si="105"/>
        <v>0</v>
      </c>
      <c r="AAF39" s="683">
        <f t="shared" si="105"/>
        <v>0</v>
      </c>
      <c r="AAG39" s="683">
        <f t="shared" si="105"/>
        <v>0</v>
      </c>
      <c r="AAH39" s="683">
        <f t="shared" si="105"/>
        <v>0</v>
      </c>
      <c r="AAI39" s="683">
        <f t="shared" si="105"/>
        <v>0</v>
      </c>
      <c r="AAJ39" s="683">
        <f t="shared" si="105"/>
        <v>0</v>
      </c>
      <c r="AAK39" s="683">
        <f t="shared" si="105"/>
        <v>0</v>
      </c>
      <c r="AAL39" s="683">
        <f t="shared" si="105"/>
        <v>0</v>
      </c>
      <c r="AAM39" s="683">
        <f t="shared" si="105"/>
        <v>0</v>
      </c>
      <c r="AAN39" s="683">
        <f t="shared" si="105"/>
        <v>0</v>
      </c>
      <c r="AAO39" s="683">
        <f t="shared" si="105"/>
        <v>0</v>
      </c>
      <c r="AAP39" s="683">
        <f t="shared" si="105"/>
        <v>0</v>
      </c>
      <c r="AAQ39" s="683">
        <f t="shared" si="105"/>
        <v>0</v>
      </c>
      <c r="AAR39" s="683">
        <f t="shared" si="105"/>
        <v>0</v>
      </c>
      <c r="AAS39" s="683">
        <f t="shared" si="105"/>
        <v>0</v>
      </c>
      <c r="AAT39" s="683">
        <f t="shared" si="105"/>
        <v>0</v>
      </c>
      <c r="AAU39" s="683">
        <f t="shared" si="105"/>
        <v>0</v>
      </c>
      <c r="AAV39" s="683">
        <f t="shared" si="105"/>
        <v>0</v>
      </c>
      <c r="AAW39" s="683">
        <f t="shared" si="105"/>
        <v>0</v>
      </c>
      <c r="AAX39" s="683">
        <f t="shared" si="105"/>
        <v>0</v>
      </c>
      <c r="AAY39" s="683">
        <f t="shared" si="105"/>
        <v>0</v>
      </c>
      <c r="AAZ39" s="683">
        <f t="shared" si="105"/>
        <v>0</v>
      </c>
      <c r="ABA39" s="683">
        <f t="shared" si="105"/>
        <v>0</v>
      </c>
      <c r="ABB39" s="683">
        <f t="shared" si="105"/>
        <v>0</v>
      </c>
      <c r="ABC39" s="683">
        <f t="shared" si="105"/>
        <v>0</v>
      </c>
      <c r="ABD39" s="683">
        <f t="shared" si="105"/>
        <v>0</v>
      </c>
      <c r="ABE39" s="683">
        <f t="shared" si="105"/>
        <v>0</v>
      </c>
      <c r="ABF39" s="683">
        <f t="shared" si="105"/>
        <v>0</v>
      </c>
      <c r="ABG39" s="683">
        <f t="shared" si="105"/>
        <v>0</v>
      </c>
      <c r="ABH39" s="683">
        <f t="shared" si="105"/>
        <v>0</v>
      </c>
      <c r="ABI39" s="683">
        <f t="shared" si="105"/>
        <v>0</v>
      </c>
      <c r="ABJ39" s="683">
        <f t="shared" si="105"/>
        <v>0</v>
      </c>
      <c r="ABK39" s="683">
        <f t="shared" si="105"/>
        <v>0</v>
      </c>
      <c r="ABL39" s="683">
        <f t="shared" si="105"/>
        <v>0</v>
      </c>
      <c r="ABM39" s="683">
        <f t="shared" si="105"/>
        <v>0</v>
      </c>
      <c r="ABN39" s="683">
        <f t="shared" si="105"/>
        <v>0</v>
      </c>
      <c r="ABO39" s="683">
        <f t="shared" si="105"/>
        <v>0</v>
      </c>
      <c r="ABP39" s="683">
        <f t="shared" si="105"/>
        <v>0</v>
      </c>
      <c r="ABQ39" s="683">
        <f t="shared" si="105"/>
        <v>0</v>
      </c>
      <c r="ABR39" s="683">
        <f t="shared" si="105"/>
        <v>0</v>
      </c>
      <c r="ABS39" s="683">
        <f t="shared" si="105"/>
        <v>0</v>
      </c>
      <c r="ABT39" s="683">
        <f t="shared" si="105"/>
        <v>0</v>
      </c>
      <c r="ABU39" s="683">
        <f t="shared" ref="ABU39:AEF39" si="106">COUNTIFS($Q23:$AD32,"&lt;="&amp;ABU$20,$AE23:$AR32,"&gt;"&amp;ABU$20,$C23:$P32,"2歳児")</f>
        <v>0</v>
      </c>
      <c r="ABV39" s="683">
        <f t="shared" si="106"/>
        <v>0</v>
      </c>
      <c r="ABW39" s="683">
        <f t="shared" si="106"/>
        <v>0</v>
      </c>
      <c r="ABX39" s="683">
        <f t="shared" si="106"/>
        <v>0</v>
      </c>
      <c r="ABY39" s="683">
        <f t="shared" si="106"/>
        <v>0</v>
      </c>
      <c r="ABZ39" s="683">
        <f t="shared" si="106"/>
        <v>0</v>
      </c>
      <c r="ACA39" s="683">
        <f t="shared" si="106"/>
        <v>0</v>
      </c>
      <c r="ACB39" s="683">
        <f t="shared" si="106"/>
        <v>0</v>
      </c>
      <c r="ACC39" s="683">
        <f t="shared" si="106"/>
        <v>0</v>
      </c>
      <c r="ACD39" s="683">
        <f t="shared" si="106"/>
        <v>0</v>
      </c>
      <c r="ACE39" s="683">
        <f t="shared" si="106"/>
        <v>0</v>
      </c>
      <c r="ACF39" s="683">
        <f t="shared" si="106"/>
        <v>0</v>
      </c>
      <c r="ACG39" s="683">
        <f t="shared" si="106"/>
        <v>0</v>
      </c>
      <c r="ACH39" s="683">
        <f t="shared" si="106"/>
        <v>0</v>
      </c>
      <c r="ACI39" s="683">
        <f t="shared" si="106"/>
        <v>0</v>
      </c>
      <c r="ACJ39" s="683">
        <f t="shared" si="106"/>
        <v>0</v>
      </c>
      <c r="ACK39" s="683">
        <f t="shared" si="106"/>
        <v>0</v>
      </c>
      <c r="ACL39" s="683">
        <f t="shared" si="106"/>
        <v>0</v>
      </c>
      <c r="ACM39" s="683">
        <f t="shared" si="106"/>
        <v>0</v>
      </c>
      <c r="ACN39" s="683">
        <f t="shared" si="106"/>
        <v>0</v>
      </c>
      <c r="ACO39" s="683">
        <f t="shared" si="106"/>
        <v>0</v>
      </c>
      <c r="ACP39" s="683">
        <f t="shared" si="106"/>
        <v>0</v>
      </c>
      <c r="ACQ39" s="683">
        <f t="shared" si="106"/>
        <v>0</v>
      </c>
      <c r="ACR39" s="683">
        <f t="shared" si="106"/>
        <v>0</v>
      </c>
      <c r="ACS39" s="683">
        <f t="shared" si="106"/>
        <v>0</v>
      </c>
      <c r="ACT39" s="683">
        <f t="shared" si="106"/>
        <v>0</v>
      </c>
      <c r="ACU39" s="683">
        <f t="shared" si="106"/>
        <v>0</v>
      </c>
      <c r="ACV39" s="683">
        <f t="shared" si="106"/>
        <v>0</v>
      </c>
      <c r="ACW39" s="683">
        <f t="shared" si="106"/>
        <v>0</v>
      </c>
      <c r="ACX39" s="683">
        <f t="shared" si="106"/>
        <v>0</v>
      </c>
      <c r="ACY39" s="683">
        <f t="shared" si="106"/>
        <v>0</v>
      </c>
      <c r="ACZ39" s="683">
        <f t="shared" si="106"/>
        <v>0</v>
      </c>
      <c r="ADA39" s="683">
        <f t="shared" si="106"/>
        <v>0</v>
      </c>
      <c r="ADB39" s="683">
        <f t="shared" si="106"/>
        <v>0</v>
      </c>
      <c r="ADC39" s="683">
        <f t="shared" si="106"/>
        <v>0</v>
      </c>
      <c r="ADD39" s="683">
        <f t="shared" si="106"/>
        <v>0</v>
      </c>
      <c r="ADE39" s="683">
        <f t="shared" si="106"/>
        <v>0</v>
      </c>
      <c r="ADF39" s="683">
        <f t="shared" si="106"/>
        <v>0</v>
      </c>
      <c r="ADG39" s="683">
        <f t="shared" si="106"/>
        <v>0</v>
      </c>
      <c r="ADH39" s="683">
        <f t="shared" si="106"/>
        <v>0</v>
      </c>
      <c r="ADI39" s="683">
        <f t="shared" si="106"/>
        <v>0</v>
      </c>
      <c r="ADJ39" s="683">
        <f t="shared" si="106"/>
        <v>0</v>
      </c>
      <c r="ADK39" s="683">
        <f t="shared" si="106"/>
        <v>0</v>
      </c>
      <c r="ADL39" s="683">
        <f t="shared" si="106"/>
        <v>0</v>
      </c>
      <c r="ADM39" s="683">
        <f t="shared" si="106"/>
        <v>0</v>
      </c>
      <c r="ADN39" s="683">
        <f t="shared" si="106"/>
        <v>0</v>
      </c>
      <c r="ADO39" s="683">
        <f t="shared" si="106"/>
        <v>0</v>
      </c>
      <c r="ADP39" s="683">
        <f t="shared" si="106"/>
        <v>0</v>
      </c>
      <c r="ADQ39" s="683">
        <f t="shared" si="106"/>
        <v>0</v>
      </c>
      <c r="ADR39" s="683">
        <f t="shared" si="106"/>
        <v>0</v>
      </c>
      <c r="ADS39" s="683">
        <f t="shared" si="106"/>
        <v>0</v>
      </c>
      <c r="ADT39" s="683">
        <f t="shared" si="106"/>
        <v>0</v>
      </c>
      <c r="ADU39" s="683">
        <f t="shared" si="106"/>
        <v>0</v>
      </c>
      <c r="ADV39" s="683">
        <f t="shared" si="106"/>
        <v>0</v>
      </c>
      <c r="ADW39" s="683">
        <f t="shared" si="106"/>
        <v>0</v>
      </c>
      <c r="ADX39" s="683">
        <f t="shared" si="106"/>
        <v>0</v>
      </c>
      <c r="ADY39" s="683">
        <f t="shared" si="106"/>
        <v>0</v>
      </c>
      <c r="ADZ39" s="683">
        <f t="shared" si="106"/>
        <v>0</v>
      </c>
      <c r="AEA39" s="683">
        <f t="shared" si="106"/>
        <v>0</v>
      </c>
      <c r="AEB39" s="683">
        <f t="shared" si="106"/>
        <v>0</v>
      </c>
      <c r="AEC39" s="683">
        <f t="shared" si="106"/>
        <v>0</v>
      </c>
      <c r="AED39" s="683">
        <f t="shared" si="106"/>
        <v>0</v>
      </c>
      <c r="AEE39" s="683">
        <f t="shared" si="106"/>
        <v>0</v>
      </c>
      <c r="AEF39" s="683">
        <f t="shared" si="106"/>
        <v>0</v>
      </c>
      <c r="AEG39" s="683">
        <f t="shared" ref="AEG39:AGR39" si="107">COUNTIFS($Q23:$AD32,"&lt;="&amp;AEG$20,$AE23:$AR32,"&gt;"&amp;AEG$20,$C23:$P32,"2歳児")</f>
        <v>0</v>
      </c>
      <c r="AEH39" s="683">
        <f t="shared" si="107"/>
        <v>0</v>
      </c>
      <c r="AEI39" s="683">
        <f t="shared" si="107"/>
        <v>0</v>
      </c>
      <c r="AEJ39" s="683">
        <f t="shared" si="107"/>
        <v>0</v>
      </c>
      <c r="AEK39" s="683">
        <f t="shared" si="107"/>
        <v>0</v>
      </c>
      <c r="AEL39" s="683">
        <f t="shared" si="107"/>
        <v>0</v>
      </c>
      <c r="AEM39" s="683">
        <f t="shared" si="107"/>
        <v>0</v>
      </c>
      <c r="AEN39" s="683">
        <f t="shared" si="107"/>
        <v>0</v>
      </c>
      <c r="AEO39" s="683">
        <f t="shared" si="107"/>
        <v>0</v>
      </c>
      <c r="AEP39" s="683">
        <f t="shared" si="107"/>
        <v>0</v>
      </c>
      <c r="AEQ39" s="683">
        <f t="shared" si="107"/>
        <v>0</v>
      </c>
      <c r="AER39" s="683">
        <f t="shared" si="107"/>
        <v>0</v>
      </c>
      <c r="AES39" s="683">
        <f t="shared" si="107"/>
        <v>0</v>
      </c>
      <c r="AET39" s="683">
        <f t="shared" si="107"/>
        <v>0</v>
      </c>
      <c r="AEU39" s="683">
        <f t="shared" si="107"/>
        <v>0</v>
      </c>
      <c r="AEV39" s="683">
        <f t="shared" si="107"/>
        <v>0</v>
      </c>
      <c r="AEW39" s="683">
        <f t="shared" si="107"/>
        <v>0</v>
      </c>
      <c r="AEX39" s="683">
        <f t="shared" si="107"/>
        <v>0</v>
      </c>
      <c r="AEY39" s="683">
        <f t="shared" si="107"/>
        <v>0</v>
      </c>
      <c r="AEZ39" s="683">
        <f t="shared" si="107"/>
        <v>0</v>
      </c>
      <c r="AFA39" s="683">
        <f t="shared" si="107"/>
        <v>0</v>
      </c>
      <c r="AFB39" s="683">
        <f t="shared" si="107"/>
        <v>0</v>
      </c>
      <c r="AFC39" s="683">
        <f t="shared" si="107"/>
        <v>0</v>
      </c>
      <c r="AFD39" s="683">
        <f t="shared" si="107"/>
        <v>0</v>
      </c>
      <c r="AFE39" s="683">
        <f t="shared" si="107"/>
        <v>0</v>
      </c>
      <c r="AFF39" s="683">
        <f t="shared" si="107"/>
        <v>0</v>
      </c>
      <c r="AFG39" s="683">
        <f t="shared" si="107"/>
        <v>0</v>
      </c>
      <c r="AFH39" s="683">
        <f t="shared" si="107"/>
        <v>0</v>
      </c>
      <c r="AFI39" s="683">
        <f t="shared" si="107"/>
        <v>0</v>
      </c>
      <c r="AFJ39" s="683">
        <f t="shared" si="107"/>
        <v>0</v>
      </c>
      <c r="AFK39" s="683">
        <f t="shared" si="107"/>
        <v>0</v>
      </c>
      <c r="AFL39" s="683">
        <f t="shared" si="107"/>
        <v>0</v>
      </c>
      <c r="AFM39" s="683">
        <f t="shared" si="107"/>
        <v>0</v>
      </c>
      <c r="AFN39" s="683">
        <f t="shared" si="107"/>
        <v>0</v>
      </c>
      <c r="AFO39" s="683">
        <f t="shared" si="107"/>
        <v>0</v>
      </c>
      <c r="AFP39" s="683">
        <f t="shared" si="107"/>
        <v>0</v>
      </c>
      <c r="AFQ39" s="683">
        <f t="shared" si="107"/>
        <v>0</v>
      </c>
      <c r="AFR39" s="683">
        <f t="shared" si="107"/>
        <v>0</v>
      </c>
      <c r="AFS39" s="683">
        <f t="shared" si="107"/>
        <v>0</v>
      </c>
      <c r="AFT39" s="683">
        <f t="shared" si="107"/>
        <v>0</v>
      </c>
      <c r="AFU39" s="683">
        <f t="shared" si="107"/>
        <v>0</v>
      </c>
      <c r="AFV39" s="683">
        <f t="shared" si="107"/>
        <v>0</v>
      </c>
      <c r="AFW39" s="683">
        <f t="shared" si="107"/>
        <v>0</v>
      </c>
      <c r="AFX39" s="683">
        <f t="shared" si="107"/>
        <v>0</v>
      </c>
      <c r="AFY39" s="683">
        <f t="shared" si="107"/>
        <v>0</v>
      </c>
      <c r="AFZ39" s="683">
        <f t="shared" si="107"/>
        <v>0</v>
      </c>
      <c r="AGA39" s="683">
        <f t="shared" si="107"/>
        <v>0</v>
      </c>
      <c r="AGB39" s="683">
        <f t="shared" si="107"/>
        <v>0</v>
      </c>
      <c r="AGC39" s="683">
        <f t="shared" si="107"/>
        <v>0</v>
      </c>
      <c r="AGD39" s="683">
        <f t="shared" si="107"/>
        <v>0</v>
      </c>
      <c r="AGE39" s="683">
        <f t="shared" si="107"/>
        <v>0</v>
      </c>
      <c r="AGF39" s="683">
        <f t="shared" si="107"/>
        <v>0</v>
      </c>
      <c r="AGG39" s="683">
        <f t="shared" si="107"/>
        <v>0</v>
      </c>
      <c r="AGH39" s="683">
        <f t="shared" si="107"/>
        <v>0</v>
      </c>
      <c r="AGI39" s="683">
        <f t="shared" si="107"/>
        <v>0</v>
      </c>
      <c r="AGJ39" s="683">
        <f t="shared" si="107"/>
        <v>0</v>
      </c>
      <c r="AGK39" s="683">
        <f t="shared" si="107"/>
        <v>0</v>
      </c>
      <c r="AGL39" s="683">
        <f t="shared" si="107"/>
        <v>0</v>
      </c>
      <c r="AGM39" s="683">
        <f t="shared" si="107"/>
        <v>0</v>
      </c>
      <c r="AGN39" s="683">
        <f t="shared" si="107"/>
        <v>0</v>
      </c>
      <c r="AGO39" s="683">
        <f t="shared" si="107"/>
        <v>0</v>
      </c>
      <c r="AGP39" s="683">
        <f t="shared" si="107"/>
        <v>0</v>
      </c>
      <c r="AGQ39" s="683">
        <f t="shared" si="107"/>
        <v>0</v>
      </c>
      <c r="AGR39" s="683">
        <f t="shared" si="107"/>
        <v>0</v>
      </c>
      <c r="AGS39" s="683">
        <f t="shared" ref="AGS39:AJD39" si="108">COUNTIFS($Q23:$AD32,"&lt;="&amp;AGS$20,$AE23:$AR32,"&gt;"&amp;AGS$20,$C23:$P32,"2歳児")</f>
        <v>0</v>
      </c>
      <c r="AGT39" s="683">
        <f t="shared" si="108"/>
        <v>0</v>
      </c>
      <c r="AGU39" s="683">
        <f t="shared" si="108"/>
        <v>0</v>
      </c>
      <c r="AGV39" s="683">
        <f t="shared" si="108"/>
        <v>0</v>
      </c>
      <c r="AGW39" s="683">
        <f t="shared" si="108"/>
        <v>0</v>
      </c>
      <c r="AGX39" s="683">
        <f t="shared" si="108"/>
        <v>0</v>
      </c>
      <c r="AGY39" s="683">
        <f t="shared" si="108"/>
        <v>0</v>
      </c>
      <c r="AGZ39" s="683">
        <f t="shared" si="108"/>
        <v>0</v>
      </c>
      <c r="AHA39" s="683">
        <f t="shared" si="108"/>
        <v>0</v>
      </c>
      <c r="AHB39" s="683">
        <f t="shared" si="108"/>
        <v>0</v>
      </c>
      <c r="AHC39" s="683">
        <f t="shared" si="108"/>
        <v>0</v>
      </c>
      <c r="AHD39" s="683">
        <f t="shared" si="108"/>
        <v>0</v>
      </c>
      <c r="AHE39" s="683">
        <f t="shared" si="108"/>
        <v>0</v>
      </c>
      <c r="AHF39" s="683">
        <f t="shared" si="108"/>
        <v>0</v>
      </c>
      <c r="AHG39" s="683">
        <f t="shared" si="108"/>
        <v>0</v>
      </c>
      <c r="AHH39" s="683">
        <f t="shared" si="108"/>
        <v>0</v>
      </c>
      <c r="AHI39" s="683">
        <f t="shared" si="108"/>
        <v>0</v>
      </c>
      <c r="AHJ39" s="683">
        <f t="shared" si="108"/>
        <v>0</v>
      </c>
      <c r="AHK39" s="683">
        <f t="shared" si="108"/>
        <v>0</v>
      </c>
      <c r="AHL39" s="683">
        <f t="shared" si="108"/>
        <v>0</v>
      </c>
      <c r="AHM39" s="683">
        <f t="shared" si="108"/>
        <v>0</v>
      </c>
      <c r="AHN39" s="683">
        <f t="shared" si="108"/>
        <v>0</v>
      </c>
      <c r="AHO39" s="683">
        <f t="shared" si="108"/>
        <v>0</v>
      </c>
      <c r="AHP39" s="683">
        <f t="shared" si="108"/>
        <v>0</v>
      </c>
      <c r="AHQ39" s="683">
        <f t="shared" si="108"/>
        <v>0</v>
      </c>
      <c r="AHR39" s="683">
        <f t="shared" si="108"/>
        <v>0</v>
      </c>
      <c r="AHS39" s="683">
        <f t="shared" si="108"/>
        <v>0</v>
      </c>
      <c r="AHT39" s="683">
        <f t="shared" si="108"/>
        <v>0</v>
      </c>
      <c r="AHU39" s="683">
        <f t="shared" si="108"/>
        <v>0</v>
      </c>
      <c r="AHV39" s="683">
        <f t="shared" si="108"/>
        <v>0</v>
      </c>
      <c r="AHW39" s="683">
        <f t="shared" si="108"/>
        <v>0</v>
      </c>
      <c r="AHX39" s="683">
        <f t="shared" si="108"/>
        <v>0</v>
      </c>
      <c r="AHY39" s="683">
        <f t="shared" si="108"/>
        <v>0</v>
      </c>
      <c r="AHZ39" s="683">
        <f t="shared" si="108"/>
        <v>0</v>
      </c>
      <c r="AIA39" s="683">
        <f t="shared" si="108"/>
        <v>0</v>
      </c>
      <c r="AIB39" s="683">
        <f t="shared" si="108"/>
        <v>0</v>
      </c>
      <c r="AIC39" s="683">
        <f t="shared" si="108"/>
        <v>0</v>
      </c>
      <c r="AID39" s="683">
        <f t="shared" si="108"/>
        <v>0</v>
      </c>
      <c r="AIE39" s="683">
        <f t="shared" si="108"/>
        <v>0</v>
      </c>
      <c r="AIF39" s="683">
        <f t="shared" si="108"/>
        <v>0</v>
      </c>
      <c r="AIG39" s="683">
        <f t="shared" si="108"/>
        <v>0</v>
      </c>
      <c r="AIH39" s="683">
        <f t="shared" si="108"/>
        <v>0</v>
      </c>
      <c r="AII39" s="683">
        <f t="shared" si="108"/>
        <v>0</v>
      </c>
      <c r="AIJ39" s="683">
        <f t="shared" si="108"/>
        <v>0</v>
      </c>
      <c r="AIK39" s="683">
        <f t="shared" si="108"/>
        <v>0</v>
      </c>
      <c r="AIL39" s="683">
        <f t="shared" si="108"/>
        <v>0</v>
      </c>
      <c r="AIM39" s="683">
        <f t="shared" si="108"/>
        <v>0</v>
      </c>
      <c r="AIN39" s="683">
        <f t="shared" si="108"/>
        <v>0</v>
      </c>
      <c r="AIO39" s="683">
        <f t="shared" si="108"/>
        <v>0</v>
      </c>
      <c r="AIP39" s="683">
        <f t="shared" si="108"/>
        <v>0</v>
      </c>
      <c r="AIQ39" s="683">
        <f t="shared" si="108"/>
        <v>0</v>
      </c>
      <c r="AIR39" s="683">
        <f t="shared" si="108"/>
        <v>0</v>
      </c>
      <c r="AIS39" s="683">
        <f t="shared" si="108"/>
        <v>0</v>
      </c>
      <c r="AIT39" s="683">
        <f t="shared" si="108"/>
        <v>0</v>
      </c>
      <c r="AIU39" s="683">
        <f t="shared" si="108"/>
        <v>0</v>
      </c>
      <c r="AIV39" s="683">
        <f t="shared" si="108"/>
        <v>0</v>
      </c>
      <c r="AIW39" s="683">
        <f t="shared" si="108"/>
        <v>0</v>
      </c>
      <c r="AIX39" s="683">
        <f t="shared" si="108"/>
        <v>0</v>
      </c>
      <c r="AIY39" s="683">
        <f t="shared" si="108"/>
        <v>0</v>
      </c>
      <c r="AIZ39" s="683">
        <f t="shared" si="108"/>
        <v>0</v>
      </c>
      <c r="AJA39" s="683">
        <f t="shared" si="108"/>
        <v>0</v>
      </c>
      <c r="AJB39" s="683">
        <f t="shared" si="108"/>
        <v>0</v>
      </c>
      <c r="AJC39" s="683">
        <f t="shared" si="108"/>
        <v>0</v>
      </c>
      <c r="AJD39" s="683">
        <f t="shared" si="108"/>
        <v>0</v>
      </c>
      <c r="AJE39" s="683">
        <f t="shared" ref="AJE39:ALP39" si="109">COUNTIFS($Q23:$AD32,"&lt;="&amp;AJE$20,$AE23:$AR32,"&gt;"&amp;AJE$20,$C23:$P32,"2歳児")</f>
        <v>0</v>
      </c>
      <c r="AJF39" s="683">
        <f t="shared" si="109"/>
        <v>0</v>
      </c>
      <c r="AJG39" s="683">
        <f t="shared" si="109"/>
        <v>0</v>
      </c>
      <c r="AJH39" s="683">
        <f t="shared" si="109"/>
        <v>0</v>
      </c>
      <c r="AJI39" s="683">
        <f t="shared" si="109"/>
        <v>0</v>
      </c>
      <c r="AJJ39" s="683">
        <f t="shared" si="109"/>
        <v>0</v>
      </c>
      <c r="AJK39" s="683">
        <f t="shared" si="109"/>
        <v>0</v>
      </c>
      <c r="AJL39" s="683">
        <f t="shared" si="109"/>
        <v>0</v>
      </c>
      <c r="AJM39" s="683">
        <f t="shared" si="109"/>
        <v>0</v>
      </c>
      <c r="AJN39" s="683">
        <f t="shared" si="109"/>
        <v>0</v>
      </c>
      <c r="AJO39" s="683">
        <f t="shared" si="109"/>
        <v>0</v>
      </c>
      <c r="AJP39" s="683">
        <f t="shared" si="109"/>
        <v>0</v>
      </c>
      <c r="AJQ39" s="683">
        <f t="shared" si="109"/>
        <v>0</v>
      </c>
      <c r="AJR39" s="683">
        <f t="shared" si="109"/>
        <v>0</v>
      </c>
      <c r="AJS39" s="683">
        <f t="shared" si="109"/>
        <v>0</v>
      </c>
      <c r="AJT39" s="683">
        <f t="shared" si="109"/>
        <v>0</v>
      </c>
      <c r="AJU39" s="683">
        <f t="shared" si="109"/>
        <v>0</v>
      </c>
      <c r="AJV39" s="683">
        <f t="shared" si="109"/>
        <v>0</v>
      </c>
      <c r="AJW39" s="683">
        <f t="shared" si="109"/>
        <v>0</v>
      </c>
      <c r="AJX39" s="683">
        <f t="shared" si="109"/>
        <v>0</v>
      </c>
      <c r="AJY39" s="683">
        <f t="shared" si="109"/>
        <v>0</v>
      </c>
      <c r="AJZ39" s="683">
        <f t="shared" si="109"/>
        <v>0</v>
      </c>
      <c r="AKA39" s="683">
        <f t="shared" si="109"/>
        <v>0</v>
      </c>
      <c r="AKB39" s="683">
        <f t="shared" si="109"/>
        <v>0</v>
      </c>
      <c r="AKC39" s="683">
        <f t="shared" si="109"/>
        <v>0</v>
      </c>
      <c r="AKD39" s="683">
        <f t="shared" si="109"/>
        <v>0</v>
      </c>
      <c r="AKE39" s="683">
        <f t="shared" si="109"/>
        <v>0</v>
      </c>
      <c r="AKF39" s="683">
        <f t="shared" si="109"/>
        <v>0</v>
      </c>
      <c r="AKG39" s="683">
        <f t="shared" si="109"/>
        <v>0</v>
      </c>
      <c r="AKH39" s="683">
        <f t="shared" si="109"/>
        <v>0</v>
      </c>
      <c r="AKI39" s="683">
        <f t="shared" si="109"/>
        <v>0</v>
      </c>
      <c r="AKJ39" s="683">
        <f t="shared" si="109"/>
        <v>0</v>
      </c>
      <c r="AKK39" s="683">
        <f t="shared" si="109"/>
        <v>0</v>
      </c>
      <c r="AKL39" s="683">
        <f t="shared" si="109"/>
        <v>0</v>
      </c>
      <c r="AKM39" s="683">
        <f t="shared" si="109"/>
        <v>0</v>
      </c>
      <c r="AKN39" s="683">
        <f t="shared" si="109"/>
        <v>0</v>
      </c>
      <c r="AKO39" s="683">
        <f t="shared" si="109"/>
        <v>0</v>
      </c>
      <c r="AKP39" s="683">
        <f t="shared" si="109"/>
        <v>0</v>
      </c>
      <c r="AKQ39" s="683">
        <f t="shared" si="109"/>
        <v>0</v>
      </c>
      <c r="AKR39" s="683">
        <f t="shared" si="109"/>
        <v>0</v>
      </c>
      <c r="AKS39" s="683">
        <f t="shared" si="109"/>
        <v>0</v>
      </c>
      <c r="AKT39" s="683">
        <f t="shared" si="109"/>
        <v>0</v>
      </c>
      <c r="AKU39" s="683">
        <f t="shared" si="109"/>
        <v>0</v>
      </c>
      <c r="AKV39" s="683">
        <f t="shared" si="109"/>
        <v>0</v>
      </c>
      <c r="AKW39" s="683">
        <f t="shared" si="109"/>
        <v>0</v>
      </c>
      <c r="AKX39" s="683">
        <f t="shared" si="109"/>
        <v>0</v>
      </c>
      <c r="AKY39" s="683">
        <f t="shared" si="109"/>
        <v>0</v>
      </c>
      <c r="AKZ39" s="683">
        <f t="shared" si="109"/>
        <v>0</v>
      </c>
      <c r="ALA39" s="683">
        <f t="shared" si="109"/>
        <v>0</v>
      </c>
      <c r="ALB39" s="683">
        <f t="shared" si="109"/>
        <v>0</v>
      </c>
      <c r="ALC39" s="683">
        <f t="shared" si="109"/>
        <v>0</v>
      </c>
      <c r="ALD39" s="683">
        <f t="shared" si="109"/>
        <v>0</v>
      </c>
      <c r="ALE39" s="683">
        <f t="shared" si="109"/>
        <v>0</v>
      </c>
      <c r="ALF39" s="683">
        <f t="shared" si="109"/>
        <v>0</v>
      </c>
      <c r="ALG39" s="683">
        <f t="shared" si="109"/>
        <v>0</v>
      </c>
      <c r="ALH39" s="683">
        <f t="shared" si="109"/>
        <v>0</v>
      </c>
      <c r="ALI39" s="683">
        <f t="shared" si="109"/>
        <v>0</v>
      </c>
      <c r="ALJ39" s="683">
        <f t="shared" si="109"/>
        <v>0</v>
      </c>
      <c r="ALK39" s="683">
        <f t="shared" si="109"/>
        <v>0</v>
      </c>
      <c r="ALL39" s="683">
        <f t="shared" si="109"/>
        <v>0</v>
      </c>
      <c r="ALM39" s="683">
        <f t="shared" si="109"/>
        <v>0</v>
      </c>
      <c r="ALN39" s="683">
        <f t="shared" si="109"/>
        <v>0</v>
      </c>
      <c r="ALO39" s="683">
        <f t="shared" si="109"/>
        <v>0</v>
      </c>
      <c r="ALP39" s="683">
        <f t="shared" si="109"/>
        <v>0</v>
      </c>
      <c r="ALQ39" s="683">
        <f t="shared" ref="ALQ39:AOB39" si="110">COUNTIFS($Q23:$AD32,"&lt;="&amp;ALQ$20,$AE23:$AR32,"&gt;"&amp;ALQ$20,$C23:$P32,"2歳児")</f>
        <v>0</v>
      </c>
      <c r="ALR39" s="683">
        <f t="shared" si="110"/>
        <v>0</v>
      </c>
      <c r="ALS39" s="683">
        <f t="shared" si="110"/>
        <v>0</v>
      </c>
      <c r="ALT39" s="683">
        <f t="shared" si="110"/>
        <v>0</v>
      </c>
      <c r="ALU39" s="683">
        <f t="shared" si="110"/>
        <v>0</v>
      </c>
      <c r="ALV39" s="683">
        <f t="shared" si="110"/>
        <v>0</v>
      </c>
      <c r="ALW39" s="683">
        <f t="shared" si="110"/>
        <v>0</v>
      </c>
      <c r="ALX39" s="683">
        <f t="shared" si="110"/>
        <v>0</v>
      </c>
      <c r="ALY39" s="683">
        <f t="shared" si="110"/>
        <v>0</v>
      </c>
      <c r="ALZ39" s="683">
        <f t="shared" si="110"/>
        <v>0</v>
      </c>
      <c r="AMA39" s="683">
        <f t="shared" si="110"/>
        <v>0</v>
      </c>
      <c r="AMB39" s="683">
        <f t="shared" si="110"/>
        <v>0</v>
      </c>
      <c r="AMC39" s="683">
        <f t="shared" si="110"/>
        <v>0</v>
      </c>
      <c r="AMD39" s="683">
        <f t="shared" si="110"/>
        <v>0</v>
      </c>
      <c r="AME39" s="683">
        <f t="shared" si="110"/>
        <v>0</v>
      </c>
      <c r="AMF39" s="683">
        <f t="shared" si="110"/>
        <v>0</v>
      </c>
      <c r="AMG39" s="683">
        <f t="shared" si="110"/>
        <v>0</v>
      </c>
      <c r="AMH39" s="683">
        <f t="shared" si="110"/>
        <v>0</v>
      </c>
      <c r="AMI39" s="683">
        <f t="shared" si="110"/>
        <v>0</v>
      </c>
      <c r="AMJ39" s="683">
        <f t="shared" si="110"/>
        <v>0</v>
      </c>
      <c r="AMK39" s="683">
        <f t="shared" si="110"/>
        <v>0</v>
      </c>
      <c r="AML39" s="683">
        <f t="shared" si="110"/>
        <v>0</v>
      </c>
      <c r="AMM39" s="683">
        <f t="shared" si="110"/>
        <v>0</v>
      </c>
      <c r="AMN39" s="683">
        <f t="shared" si="110"/>
        <v>0</v>
      </c>
      <c r="AMO39" s="683">
        <f t="shared" si="110"/>
        <v>0</v>
      </c>
      <c r="AMP39" s="683">
        <f t="shared" si="110"/>
        <v>0</v>
      </c>
      <c r="AMQ39" s="683">
        <f t="shared" si="110"/>
        <v>0</v>
      </c>
      <c r="AMR39" s="683">
        <f t="shared" si="110"/>
        <v>0</v>
      </c>
      <c r="AMS39" s="683">
        <f t="shared" si="110"/>
        <v>0</v>
      </c>
      <c r="AMT39" s="683">
        <f t="shared" si="110"/>
        <v>0</v>
      </c>
      <c r="AMU39" s="683">
        <f t="shared" si="110"/>
        <v>0</v>
      </c>
      <c r="AMV39" s="683">
        <f t="shared" si="110"/>
        <v>0</v>
      </c>
      <c r="AMW39" s="683">
        <f t="shared" si="110"/>
        <v>0</v>
      </c>
      <c r="AMX39" s="683">
        <f t="shared" si="110"/>
        <v>0</v>
      </c>
      <c r="AMY39" s="683">
        <f t="shared" si="110"/>
        <v>0</v>
      </c>
      <c r="AMZ39" s="683">
        <f t="shared" si="110"/>
        <v>0</v>
      </c>
      <c r="ANA39" s="683">
        <f t="shared" si="110"/>
        <v>0</v>
      </c>
      <c r="ANB39" s="683">
        <f t="shared" si="110"/>
        <v>0</v>
      </c>
      <c r="ANC39" s="683">
        <f t="shared" si="110"/>
        <v>0</v>
      </c>
      <c r="AND39" s="683">
        <f t="shared" si="110"/>
        <v>0</v>
      </c>
      <c r="ANE39" s="683">
        <f t="shared" si="110"/>
        <v>0</v>
      </c>
      <c r="ANF39" s="683">
        <f t="shared" si="110"/>
        <v>0</v>
      </c>
      <c r="ANG39" s="683">
        <f t="shared" si="110"/>
        <v>0</v>
      </c>
      <c r="ANH39" s="683">
        <f t="shared" si="110"/>
        <v>0</v>
      </c>
      <c r="ANI39" s="683">
        <f t="shared" si="110"/>
        <v>0</v>
      </c>
      <c r="ANJ39" s="683">
        <f t="shared" si="110"/>
        <v>0</v>
      </c>
      <c r="ANK39" s="683">
        <f t="shared" si="110"/>
        <v>0</v>
      </c>
      <c r="ANL39" s="683">
        <f t="shared" si="110"/>
        <v>0</v>
      </c>
      <c r="ANM39" s="683">
        <f t="shared" si="110"/>
        <v>0</v>
      </c>
      <c r="ANN39" s="683">
        <f t="shared" si="110"/>
        <v>0</v>
      </c>
      <c r="ANO39" s="683">
        <f t="shared" si="110"/>
        <v>0</v>
      </c>
      <c r="ANP39" s="683">
        <f t="shared" si="110"/>
        <v>0</v>
      </c>
      <c r="ANQ39" s="683">
        <f t="shared" si="110"/>
        <v>0</v>
      </c>
      <c r="ANR39" s="683">
        <f t="shared" si="110"/>
        <v>0</v>
      </c>
      <c r="ANS39" s="683">
        <f t="shared" si="110"/>
        <v>0</v>
      </c>
      <c r="ANT39" s="683">
        <f t="shared" si="110"/>
        <v>0</v>
      </c>
      <c r="ANU39" s="683">
        <f t="shared" si="110"/>
        <v>0</v>
      </c>
      <c r="ANV39" s="683">
        <f t="shared" si="110"/>
        <v>0</v>
      </c>
      <c r="ANW39" s="683">
        <f t="shared" si="110"/>
        <v>0</v>
      </c>
      <c r="ANX39" s="683">
        <f t="shared" si="110"/>
        <v>0</v>
      </c>
      <c r="ANY39" s="683">
        <f t="shared" si="110"/>
        <v>0</v>
      </c>
      <c r="ANZ39" s="683">
        <f t="shared" si="110"/>
        <v>0</v>
      </c>
      <c r="AOA39" s="683">
        <f t="shared" si="110"/>
        <v>0</v>
      </c>
      <c r="AOB39" s="683">
        <f t="shared" si="110"/>
        <v>0</v>
      </c>
      <c r="AOC39" s="683">
        <f t="shared" ref="AOC39:AOD39" si="111">COUNTIFS($Q23:$AD32,"&lt;="&amp;AOC$20,$AE23:$AR32,"&gt;"&amp;AOC$20,$C23:$P32,"2歳児")</f>
        <v>0</v>
      </c>
      <c r="AOD39" s="683">
        <f t="shared" si="111"/>
        <v>0</v>
      </c>
    </row>
    <row r="40" spans="1:1070" ht="20.399999999999999" hidden="1" customHeight="1">
      <c r="AS40" s="683"/>
      <c r="AT40" s="683"/>
      <c r="AU40" s="683"/>
      <c r="AV40" s="683"/>
      <c r="AW40" s="683"/>
      <c r="AX40" s="683"/>
      <c r="AY40" s="683"/>
      <c r="AZ40" s="683"/>
      <c r="BA40" s="683"/>
      <c r="BB40" s="683"/>
      <c r="BC40" s="683"/>
      <c r="BD40" s="683"/>
      <c r="BE40" s="683"/>
      <c r="BF40" s="683"/>
      <c r="BG40" s="683"/>
      <c r="BH40" s="683"/>
      <c r="BI40" s="683"/>
      <c r="BJ40" s="683"/>
      <c r="BK40" s="683"/>
      <c r="BL40" s="683"/>
      <c r="BM40" s="683"/>
      <c r="BN40" s="683"/>
      <c r="BO40" s="683"/>
      <c r="BP40" s="683"/>
      <c r="BQ40" s="683"/>
      <c r="BR40" s="683"/>
      <c r="BS40" s="683"/>
      <c r="BT40" s="683"/>
      <c r="BU40" s="683"/>
      <c r="BV40" s="683"/>
      <c r="BW40" s="683"/>
      <c r="BX40" s="683"/>
      <c r="BY40" s="683"/>
      <c r="BZ40" s="683"/>
      <c r="CA40" s="683"/>
      <c r="CB40" s="683"/>
      <c r="CC40" s="683"/>
      <c r="CD40" s="683"/>
      <c r="CE40" s="683"/>
      <c r="CF40" s="683"/>
      <c r="CG40" s="683"/>
      <c r="CH40" s="683"/>
      <c r="CI40" s="683"/>
      <c r="CJ40" s="683"/>
      <c r="CK40" s="683"/>
      <c r="CL40" s="2216"/>
      <c r="CM40" s="2216"/>
      <c r="CN40" s="2216"/>
      <c r="CO40" s="2216"/>
      <c r="CP40" s="2216"/>
      <c r="CQ40" s="2216"/>
      <c r="CR40" s="2216" t="s">
        <v>1107</v>
      </c>
      <c r="CS40" s="2216"/>
      <c r="CT40" s="2216"/>
      <c r="CU40" s="2216"/>
      <c r="CV40" s="2216"/>
      <c r="CW40" s="2216"/>
      <c r="CX40" s="2216"/>
      <c r="CY40" s="2216"/>
      <c r="CZ40" s="2216"/>
      <c r="DA40" s="2216"/>
      <c r="DB40" s="2216"/>
      <c r="DC40" s="2216"/>
      <c r="DD40" s="2216"/>
      <c r="DE40" s="683">
        <f t="shared" ref="DE40:FP40" si="112">COUNTIFS($Q23:$AD32,"&lt;="&amp;DE$20,$AE23:$AR32,"&gt;"&amp;DE$20,$C23:$P32,"1歳児（ほふくできない）")+COUNTIFS($Q23:$AD32,"&lt;="&amp;DE$20,$AE23:$AR32,"&gt;"&amp;DE$20,$C23:$P32,"1歳児（ほふくできる）")+COUNTIFS($Q23:$AD32,"&lt;="&amp;DE$20,$AE23:$AR32,"&gt;"&amp;DE$20,$C23:$P32,"2歳児")</f>
        <v>0</v>
      </c>
      <c r="DF40" s="683">
        <f t="shared" si="112"/>
        <v>0</v>
      </c>
      <c r="DG40" s="683">
        <f t="shared" si="112"/>
        <v>0</v>
      </c>
      <c r="DH40" s="683">
        <f t="shared" si="112"/>
        <v>0</v>
      </c>
      <c r="DI40" s="683">
        <f t="shared" si="112"/>
        <v>0</v>
      </c>
      <c r="DJ40" s="683">
        <f t="shared" si="112"/>
        <v>0</v>
      </c>
      <c r="DK40" s="683">
        <f t="shared" si="112"/>
        <v>0</v>
      </c>
      <c r="DL40" s="683">
        <f t="shared" si="112"/>
        <v>0</v>
      </c>
      <c r="DM40" s="683">
        <f t="shared" si="112"/>
        <v>0</v>
      </c>
      <c r="DN40" s="683">
        <f t="shared" si="112"/>
        <v>0</v>
      </c>
      <c r="DO40" s="683">
        <f t="shared" si="112"/>
        <v>0</v>
      </c>
      <c r="DP40" s="683">
        <f t="shared" si="112"/>
        <v>0</v>
      </c>
      <c r="DQ40" s="683">
        <f t="shared" si="112"/>
        <v>0</v>
      </c>
      <c r="DR40" s="683">
        <f t="shared" si="112"/>
        <v>0</v>
      </c>
      <c r="DS40" s="683">
        <f t="shared" si="112"/>
        <v>0</v>
      </c>
      <c r="DT40" s="683">
        <f t="shared" si="112"/>
        <v>0</v>
      </c>
      <c r="DU40" s="683">
        <f t="shared" si="112"/>
        <v>0</v>
      </c>
      <c r="DV40" s="683">
        <f t="shared" si="112"/>
        <v>0</v>
      </c>
      <c r="DW40" s="683">
        <f t="shared" si="112"/>
        <v>0</v>
      </c>
      <c r="DX40" s="683">
        <f t="shared" si="112"/>
        <v>0</v>
      </c>
      <c r="DY40" s="683">
        <f t="shared" si="112"/>
        <v>0</v>
      </c>
      <c r="DZ40" s="683">
        <f t="shared" si="112"/>
        <v>0</v>
      </c>
      <c r="EA40" s="683">
        <f t="shared" si="112"/>
        <v>0</v>
      </c>
      <c r="EB40" s="683">
        <f t="shared" si="112"/>
        <v>0</v>
      </c>
      <c r="EC40" s="683">
        <f t="shared" si="112"/>
        <v>0</v>
      </c>
      <c r="ED40" s="683">
        <f t="shared" si="112"/>
        <v>0</v>
      </c>
      <c r="EE40" s="683">
        <f t="shared" si="112"/>
        <v>0</v>
      </c>
      <c r="EF40" s="683">
        <f t="shared" si="112"/>
        <v>0</v>
      </c>
      <c r="EG40" s="683">
        <f t="shared" si="112"/>
        <v>0</v>
      </c>
      <c r="EH40" s="683">
        <f t="shared" si="112"/>
        <v>0</v>
      </c>
      <c r="EI40" s="683">
        <f t="shared" si="112"/>
        <v>0</v>
      </c>
      <c r="EJ40" s="683">
        <f t="shared" si="112"/>
        <v>0</v>
      </c>
      <c r="EK40" s="683">
        <f t="shared" si="112"/>
        <v>0</v>
      </c>
      <c r="EL40" s="683">
        <f t="shared" si="112"/>
        <v>0</v>
      </c>
      <c r="EM40" s="683">
        <f t="shared" si="112"/>
        <v>0</v>
      </c>
      <c r="EN40" s="683">
        <f t="shared" si="112"/>
        <v>0</v>
      </c>
      <c r="EO40" s="683">
        <f t="shared" si="112"/>
        <v>0</v>
      </c>
      <c r="EP40" s="683">
        <f t="shared" si="112"/>
        <v>0</v>
      </c>
      <c r="EQ40" s="683">
        <f t="shared" si="112"/>
        <v>0</v>
      </c>
      <c r="ER40" s="683">
        <f t="shared" si="112"/>
        <v>0</v>
      </c>
      <c r="ES40" s="683">
        <f t="shared" si="112"/>
        <v>0</v>
      </c>
      <c r="ET40" s="683">
        <f t="shared" si="112"/>
        <v>0</v>
      </c>
      <c r="EU40" s="683">
        <f t="shared" si="112"/>
        <v>0</v>
      </c>
      <c r="EV40" s="683">
        <f t="shared" si="112"/>
        <v>0</v>
      </c>
      <c r="EW40" s="683">
        <f t="shared" si="112"/>
        <v>0</v>
      </c>
      <c r="EX40" s="683">
        <f t="shared" si="112"/>
        <v>0</v>
      </c>
      <c r="EY40" s="683">
        <f t="shared" si="112"/>
        <v>0</v>
      </c>
      <c r="EZ40" s="683">
        <f t="shared" si="112"/>
        <v>0</v>
      </c>
      <c r="FA40" s="683">
        <f t="shared" si="112"/>
        <v>0</v>
      </c>
      <c r="FB40" s="683">
        <f t="shared" si="112"/>
        <v>0</v>
      </c>
      <c r="FC40" s="683">
        <f t="shared" si="112"/>
        <v>0</v>
      </c>
      <c r="FD40" s="683">
        <f t="shared" si="112"/>
        <v>0</v>
      </c>
      <c r="FE40" s="683">
        <f t="shared" si="112"/>
        <v>0</v>
      </c>
      <c r="FF40" s="683">
        <f t="shared" si="112"/>
        <v>0</v>
      </c>
      <c r="FG40" s="683">
        <f t="shared" si="112"/>
        <v>0</v>
      </c>
      <c r="FH40" s="683">
        <f t="shared" si="112"/>
        <v>0</v>
      </c>
      <c r="FI40" s="683">
        <f t="shared" si="112"/>
        <v>0</v>
      </c>
      <c r="FJ40" s="683">
        <f t="shared" si="112"/>
        <v>0</v>
      </c>
      <c r="FK40" s="683">
        <f t="shared" si="112"/>
        <v>0</v>
      </c>
      <c r="FL40" s="683">
        <f t="shared" si="112"/>
        <v>0</v>
      </c>
      <c r="FM40" s="683">
        <f t="shared" si="112"/>
        <v>0</v>
      </c>
      <c r="FN40" s="683">
        <f t="shared" si="112"/>
        <v>0</v>
      </c>
      <c r="FO40" s="683">
        <f t="shared" si="112"/>
        <v>0</v>
      </c>
      <c r="FP40" s="683">
        <f t="shared" si="112"/>
        <v>0</v>
      </c>
      <c r="FQ40" s="683">
        <f t="shared" ref="FQ40:IB40" si="113">COUNTIFS($Q23:$AD32,"&lt;="&amp;FQ$20,$AE23:$AR32,"&gt;"&amp;FQ$20,$C23:$P32,"1歳児（ほふくできない）")+COUNTIFS($Q23:$AD32,"&lt;="&amp;FQ$20,$AE23:$AR32,"&gt;"&amp;FQ$20,$C23:$P32,"1歳児（ほふくできる）")+COUNTIFS($Q23:$AD32,"&lt;="&amp;FQ$20,$AE23:$AR32,"&gt;"&amp;FQ$20,$C23:$P32,"2歳児")</f>
        <v>0</v>
      </c>
      <c r="FR40" s="683">
        <f t="shared" si="113"/>
        <v>0</v>
      </c>
      <c r="FS40" s="683">
        <f t="shared" si="113"/>
        <v>0</v>
      </c>
      <c r="FT40" s="683">
        <f t="shared" si="113"/>
        <v>0</v>
      </c>
      <c r="FU40" s="683">
        <f t="shared" si="113"/>
        <v>0</v>
      </c>
      <c r="FV40" s="683">
        <f t="shared" si="113"/>
        <v>0</v>
      </c>
      <c r="FW40" s="683">
        <f t="shared" si="113"/>
        <v>0</v>
      </c>
      <c r="FX40" s="683">
        <f t="shared" si="113"/>
        <v>0</v>
      </c>
      <c r="FY40" s="683">
        <f t="shared" si="113"/>
        <v>0</v>
      </c>
      <c r="FZ40" s="683">
        <f t="shared" si="113"/>
        <v>0</v>
      </c>
      <c r="GA40" s="683">
        <f t="shared" si="113"/>
        <v>0</v>
      </c>
      <c r="GB40" s="683">
        <f t="shared" si="113"/>
        <v>0</v>
      </c>
      <c r="GC40" s="683">
        <f t="shared" si="113"/>
        <v>0</v>
      </c>
      <c r="GD40" s="683">
        <f t="shared" si="113"/>
        <v>0</v>
      </c>
      <c r="GE40" s="683">
        <f t="shared" si="113"/>
        <v>0</v>
      </c>
      <c r="GF40" s="683">
        <f t="shared" si="113"/>
        <v>0</v>
      </c>
      <c r="GG40" s="683">
        <f t="shared" si="113"/>
        <v>0</v>
      </c>
      <c r="GH40" s="683">
        <f t="shared" si="113"/>
        <v>0</v>
      </c>
      <c r="GI40" s="683">
        <f t="shared" si="113"/>
        <v>0</v>
      </c>
      <c r="GJ40" s="683">
        <f t="shared" si="113"/>
        <v>0</v>
      </c>
      <c r="GK40" s="683">
        <f t="shared" si="113"/>
        <v>0</v>
      </c>
      <c r="GL40" s="683">
        <f t="shared" si="113"/>
        <v>0</v>
      </c>
      <c r="GM40" s="683">
        <f t="shared" si="113"/>
        <v>0</v>
      </c>
      <c r="GN40" s="683">
        <f t="shared" si="113"/>
        <v>0</v>
      </c>
      <c r="GO40" s="683">
        <f t="shared" si="113"/>
        <v>0</v>
      </c>
      <c r="GP40" s="683">
        <f t="shared" si="113"/>
        <v>0</v>
      </c>
      <c r="GQ40" s="683">
        <f t="shared" si="113"/>
        <v>0</v>
      </c>
      <c r="GR40" s="683">
        <f t="shared" si="113"/>
        <v>0</v>
      </c>
      <c r="GS40" s="683">
        <f t="shared" si="113"/>
        <v>0</v>
      </c>
      <c r="GT40" s="683">
        <f t="shared" si="113"/>
        <v>0</v>
      </c>
      <c r="GU40" s="683">
        <f t="shared" si="113"/>
        <v>0</v>
      </c>
      <c r="GV40" s="683">
        <f t="shared" si="113"/>
        <v>0</v>
      </c>
      <c r="GW40" s="683">
        <f t="shared" si="113"/>
        <v>0</v>
      </c>
      <c r="GX40" s="683">
        <f t="shared" si="113"/>
        <v>0</v>
      </c>
      <c r="GY40" s="683">
        <f t="shared" si="113"/>
        <v>0</v>
      </c>
      <c r="GZ40" s="683">
        <f t="shared" si="113"/>
        <v>0</v>
      </c>
      <c r="HA40" s="683">
        <f t="shared" si="113"/>
        <v>0</v>
      </c>
      <c r="HB40" s="683">
        <f t="shared" si="113"/>
        <v>0</v>
      </c>
      <c r="HC40" s="683">
        <f t="shared" si="113"/>
        <v>0</v>
      </c>
      <c r="HD40" s="683">
        <f t="shared" si="113"/>
        <v>0</v>
      </c>
      <c r="HE40" s="683">
        <f t="shared" si="113"/>
        <v>0</v>
      </c>
      <c r="HF40" s="683">
        <f t="shared" si="113"/>
        <v>0</v>
      </c>
      <c r="HG40" s="683">
        <f t="shared" si="113"/>
        <v>0</v>
      </c>
      <c r="HH40" s="683">
        <f t="shared" si="113"/>
        <v>0</v>
      </c>
      <c r="HI40" s="683">
        <f t="shared" si="113"/>
        <v>0</v>
      </c>
      <c r="HJ40" s="683">
        <f t="shared" si="113"/>
        <v>0</v>
      </c>
      <c r="HK40" s="683">
        <f t="shared" si="113"/>
        <v>0</v>
      </c>
      <c r="HL40" s="683">
        <f t="shared" si="113"/>
        <v>0</v>
      </c>
      <c r="HM40" s="683">
        <f t="shared" si="113"/>
        <v>0</v>
      </c>
      <c r="HN40" s="683">
        <f t="shared" si="113"/>
        <v>0</v>
      </c>
      <c r="HO40" s="683">
        <f t="shared" si="113"/>
        <v>0</v>
      </c>
      <c r="HP40" s="683">
        <f t="shared" si="113"/>
        <v>0</v>
      </c>
      <c r="HQ40" s="683">
        <f t="shared" si="113"/>
        <v>0</v>
      </c>
      <c r="HR40" s="683">
        <f t="shared" si="113"/>
        <v>0</v>
      </c>
      <c r="HS40" s="683">
        <f t="shared" si="113"/>
        <v>0</v>
      </c>
      <c r="HT40" s="683">
        <f t="shared" si="113"/>
        <v>0</v>
      </c>
      <c r="HU40" s="683">
        <f t="shared" si="113"/>
        <v>0</v>
      </c>
      <c r="HV40" s="683">
        <f t="shared" si="113"/>
        <v>0</v>
      </c>
      <c r="HW40" s="683">
        <f t="shared" si="113"/>
        <v>0</v>
      </c>
      <c r="HX40" s="683">
        <f t="shared" si="113"/>
        <v>0</v>
      </c>
      <c r="HY40" s="683">
        <f t="shared" si="113"/>
        <v>0</v>
      </c>
      <c r="HZ40" s="683">
        <f t="shared" si="113"/>
        <v>0</v>
      </c>
      <c r="IA40" s="683">
        <f t="shared" si="113"/>
        <v>0</v>
      </c>
      <c r="IB40" s="683">
        <f t="shared" si="113"/>
        <v>0</v>
      </c>
      <c r="IC40" s="683">
        <f t="shared" ref="IC40:KN40" si="114">COUNTIFS($Q23:$AD32,"&lt;="&amp;IC$20,$AE23:$AR32,"&gt;"&amp;IC$20,$C23:$P32,"1歳児（ほふくできない）")+COUNTIFS($Q23:$AD32,"&lt;="&amp;IC$20,$AE23:$AR32,"&gt;"&amp;IC$20,$C23:$P32,"1歳児（ほふくできる）")+COUNTIFS($Q23:$AD32,"&lt;="&amp;IC$20,$AE23:$AR32,"&gt;"&amp;IC$20,$C23:$P32,"2歳児")</f>
        <v>0</v>
      </c>
      <c r="ID40" s="683">
        <f t="shared" si="114"/>
        <v>0</v>
      </c>
      <c r="IE40" s="683">
        <f t="shared" si="114"/>
        <v>0</v>
      </c>
      <c r="IF40" s="683">
        <f t="shared" si="114"/>
        <v>0</v>
      </c>
      <c r="IG40" s="683">
        <f t="shared" si="114"/>
        <v>0</v>
      </c>
      <c r="IH40" s="683">
        <f t="shared" si="114"/>
        <v>0</v>
      </c>
      <c r="II40" s="683">
        <f t="shared" si="114"/>
        <v>0</v>
      </c>
      <c r="IJ40" s="683">
        <f t="shared" si="114"/>
        <v>0</v>
      </c>
      <c r="IK40" s="683">
        <f t="shared" si="114"/>
        <v>0</v>
      </c>
      <c r="IL40" s="683">
        <f t="shared" si="114"/>
        <v>0</v>
      </c>
      <c r="IM40" s="683">
        <f t="shared" si="114"/>
        <v>0</v>
      </c>
      <c r="IN40" s="683">
        <f t="shared" si="114"/>
        <v>0</v>
      </c>
      <c r="IO40" s="683">
        <f t="shared" si="114"/>
        <v>0</v>
      </c>
      <c r="IP40" s="683">
        <f t="shared" si="114"/>
        <v>0</v>
      </c>
      <c r="IQ40" s="683">
        <f t="shared" si="114"/>
        <v>0</v>
      </c>
      <c r="IR40" s="683">
        <f t="shared" si="114"/>
        <v>0</v>
      </c>
      <c r="IS40" s="683">
        <f t="shared" si="114"/>
        <v>0</v>
      </c>
      <c r="IT40" s="683">
        <f t="shared" si="114"/>
        <v>0</v>
      </c>
      <c r="IU40" s="683">
        <f t="shared" si="114"/>
        <v>0</v>
      </c>
      <c r="IV40" s="683">
        <f t="shared" si="114"/>
        <v>0</v>
      </c>
      <c r="IW40" s="683">
        <f t="shared" si="114"/>
        <v>0</v>
      </c>
      <c r="IX40" s="683">
        <f t="shared" si="114"/>
        <v>0</v>
      </c>
      <c r="IY40" s="683">
        <f t="shared" si="114"/>
        <v>0</v>
      </c>
      <c r="IZ40" s="683">
        <f t="shared" si="114"/>
        <v>0</v>
      </c>
      <c r="JA40" s="683">
        <f t="shared" si="114"/>
        <v>0</v>
      </c>
      <c r="JB40" s="683">
        <f t="shared" si="114"/>
        <v>0</v>
      </c>
      <c r="JC40" s="683">
        <f t="shared" si="114"/>
        <v>0</v>
      </c>
      <c r="JD40" s="683">
        <f t="shared" si="114"/>
        <v>0</v>
      </c>
      <c r="JE40" s="683">
        <f t="shared" si="114"/>
        <v>0</v>
      </c>
      <c r="JF40" s="683">
        <f t="shared" si="114"/>
        <v>0</v>
      </c>
      <c r="JG40" s="683">
        <f t="shared" si="114"/>
        <v>0</v>
      </c>
      <c r="JH40" s="683">
        <f t="shared" si="114"/>
        <v>0</v>
      </c>
      <c r="JI40" s="683">
        <f t="shared" si="114"/>
        <v>0</v>
      </c>
      <c r="JJ40" s="683">
        <f t="shared" si="114"/>
        <v>0</v>
      </c>
      <c r="JK40" s="683">
        <f t="shared" si="114"/>
        <v>0</v>
      </c>
      <c r="JL40" s="683">
        <f t="shared" si="114"/>
        <v>0</v>
      </c>
      <c r="JM40" s="683">
        <f t="shared" si="114"/>
        <v>0</v>
      </c>
      <c r="JN40" s="683">
        <f t="shared" si="114"/>
        <v>0</v>
      </c>
      <c r="JO40" s="683">
        <f t="shared" si="114"/>
        <v>0</v>
      </c>
      <c r="JP40" s="683">
        <f t="shared" si="114"/>
        <v>0</v>
      </c>
      <c r="JQ40" s="683">
        <f t="shared" si="114"/>
        <v>0</v>
      </c>
      <c r="JR40" s="683">
        <f t="shared" si="114"/>
        <v>0</v>
      </c>
      <c r="JS40" s="683">
        <f t="shared" si="114"/>
        <v>0</v>
      </c>
      <c r="JT40" s="683">
        <f t="shared" si="114"/>
        <v>0</v>
      </c>
      <c r="JU40" s="683">
        <f t="shared" si="114"/>
        <v>0</v>
      </c>
      <c r="JV40" s="683">
        <f t="shared" si="114"/>
        <v>0</v>
      </c>
      <c r="JW40" s="683">
        <f t="shared" si="114"/>
        <v>0</v>
      </c>
      <c r="JX40" s="683">
        <f t="shared" si="114"/>
        <v>0</v>
      </c>
      <c r="JY40" s="683">
        <f t="shared" si="114"/>
        <v>0</v>
      </c>
      <c r="JZ40" s="683">
        <f t="shared" si="114"/>
        <v>0</v>
      </c>
      <c r="KA40" s="683">
        <f t="shared" si="114"/>
        <v>0</v>
      </c>
      <c r="KB40" s="683">
        <f t="shared" si="114"/>
        <v>0</v>
      </c>
      <c r="KC40" s="683">
        <f t="shared" si="114"/>
        <v>0</v>
      </c>
      <c r="KD40" s="683">
        <f t="shared" si="114"/>
        <v>1</v>
      </c>
      <c r="KE40" s="683">
        <f t="shared" si="114"/>
        <v>1</v>
      </c>
      <c r="KF40" s="683">
        <f t="shared" si="114"/>
        <v>1</v>
      </c>
      <c r="KG40" s="683">
        <f t="shared" si="114"/>
        <v>1</v>
      </c>
      <c r="KH40" s="683">
        <f t="shared" si="114"/>
        <v>1</v>
      </c>
      <c r="KI40" s="683">
        <f t="shared" si="114"/>
        <v>1</v>
      </c>
      <c r="KJ40" s="683">
        <f t="shared" si="114"/>
        <v>1</v>
      </c>
      <c r="KK40" s="683">
        <f t="shared" si="114"/>
        <v>1</v>
      </c>
      <c r="KL40" s="683">
        <f t="shared" si="114"/>
        <v>1</v>
      </c>
      <c r="KM40" s="683">
        <f t="shared" si="114"/>
        <v>1</v>
      </c>
      <c r="KN40" s="683">
        <f t="shared" si="114"/>
        <v>1</v>
      </c>
      <c r="KO40" s="683">
        <f t="shared" ref="KO40:MZ40" si="115">COUNTIFS($Q23:$AD32,"&lt;="&amp;KO$20,$AE23:$AR32,"&gt;"&amp;KO$20,$C23:$P32,"1歳児（ほふくできない）")+COUNTIFS($Q23:$AD32,"&lt;="&amp;KO$20,$AE23:$AR32,"&gt;"&amp;KO$20,$C23:$P32,"1歳児（ほふくできる）")+COUNTIFS($Q23:$AD32,"&lt;="&amp;KO$20,$AE23:$AR32,"&gt;"&amp;KO$20,$C23:$P32,"2歳児")</f>
        <v>1</v>
      </c>
      <c r="KP40" s="683">
        <f t="shared" si="115"/>
        <v>1</v>
      </c>
      <c r="KQ40" s="683">
        <f t="shared" si="115"/>
        <v>1</v>
      </c>
      <c r="KR40" s="683">
        <f t="shared" si="115"/>
        <v>1</v>
      </c>
      <c r="KS40" s="683">
        <f t="shared" si="115"/>
        <v>1</v>
      </c>
      <c r="KT40" s="683">
        <f t="shared" si="115"/>
        <v>1</v>
      </c>
      <c r="KU40" s="683">
        <f t="shared" si="115"/>
        <v>1</v>
      </c>
      <c r="KV40" s="683">
        <f t="shared" si="115"/>
        <v>1</v>
      </c>
      <c r="KW40" s="683">
        <f t="shared" si="115"/>
        <v>1</v>
      </c>
      <c r="KX40" s="683">
        <f t="shared" si="115"/>
        <v>1</v>
      </c>
      <c r="KY40" s="683">
        <f t="shared" si="115"/>
        <v>1</v>
      </c>
      <c r="KZ40" s="683">
        <f t="shared" si="115"/>
        <v>1</v>
      </c>
      <c r="LA40" s="683">
        <f t="shared" si="115"/>
        <v>1</v>
      </c>
      <c r="LB40" s="683">
        <f t="shared" si="115"/>
        <v>1</v>
      </c>
      <c r="LC40" s="683">
        <f t="shared" si="115"/>
        <v>1</v>
      </c>
      <c r="LD40" s="683">
        <f t="shared" si="115"/>
        <v>1</v>
      </c>
      <c r="LE40" s="683">
        <f t="shared" si="115"/>
        <v>1</v>
      </c>
      <c r="LF40" s="683">
        <f t="shared" si="115"/>
        <v>1</v>
      </c>
      <c r="LG40" s="683">
        <f t="shared" si="115"/>
        <v>1</v>
      </c>
      <c r="LH40" s="683">
        <f t="shared" si="115"/>
        <v>1</v>
      </c>
      <c r="LI40" s="683">
        <f t="shared" si="115"/>
        <v>1</v>
      </c>
      <c r="LJ40" s="683">
        <f t="shared" si="115"/>
        <v>1</v>
      </c>
      <c r="LK40" s="683">
        <f t="shared" si="115"/>
        <v>1</v>
      </c>
      <c r="LL40" s="683">
        <f t="shared" si="115"/>
        <v>1</v>
      </c>
      <c r="LM40" s="683">
        <f t="shared" si="115"/>
        <v>1</v>
      </c>
      <c r="LN40" s="683">
        <f t="shared" si="115"/>
        <v>1</v>
      </c>
      <c r="LO40" s="683">
        <f t="shared" si="115"/>
        <v>1</v>
      </c>
      <c r="LP40" s="683">
        <f t="shared" si="115"/>
        <v>1</v>
      </c>
      <c r="LQ40" s="683">
        <f t="shared" si="115"/>
        <v>1</v>
      </c>
      <c r="LR40" s="683">
        <f t="shared" si="115"/>
        <v>1</v>
      </c>
      <c r="LS40" s="683">
        <f t="shared" si="115"/>
        <v>1</v>
      </c>
      <c r="LT40" s="683">
        <f t="shared" si="115"/>
        <v>1</v>
      </c>
      <c r="LU40" s="683">
        <f t="shared" si="115"/>
        <v>1</v>
      </c>
      <c r="LV40" s="683">
        <f t="shared" si="115"/>
        <v>1</v>
      </c>
      <c r="LW40" s="683">
        <f t="shared" si="115"/>
        <v>1</v>
      </c>
      <c r="LX40" s="683">
        <f t="shared" si="115"/>
        <v>1</v>
      </c>
      <c r="LY40" s="683">
        <f t="shared" si="115"/>
        <v>1</v>
      </c>
      <c r="LZ40" s="683">
        <f t="shared" si="115"/>
        <v>1</v>
      </c>
      <c r="MA40" s="683">
        <f t="shared" si="115"/>
        <v>1</v>
      </c>
      <c r="MB40" s="683">
        <f t="shared" si="115"/>
        <v>1</v>
      </c>
      <c r="MC40" s="683">
        <f t="shared" si="115"/>
        <v>1</v>
      </c>
      <c r="MD40" s="683">
        <f t="shared" si="115"/>
        <v>1</v>
      </c>
      <c r="ME40" s="683">
        <f t="shared" si="115"/>
        <v>1</v>
      </c>
      <c r="MF40" s="683">
        <f t="shared" si="115"/>
        <v>1</v>
      </c>
      <c r="MG40" s="683">
        <f t="shared" si="115"/>
        <v>1</v>
      </c>
      <c r="MH40" s="683">
        <f t="shared" si="115"/>
        <v>1</v>
      </c>
      <c r="MI40" s="683">
        <f t="shared" si="115"/>
        <v>1</v>
      </c>
      <c r="MJ40" s="683">
        <f t="shared" si="115"/>
        <v>1</v>
      </c>
      <c r="MK40" s="683">
        <f t="shared" si="115"/>
        <v>1</v>
      </c>
      <c r="ML40" s="683">
        <f t="shared" si="115"/>
        <v>1</v>
      </c>
      <c r="MM40" s="683">
        <f t="shared" si="115"/>
        <v>1</v>
      </c>
      <c r="MN40" s="683">
        <f t="shared" si="115"/>
        <v>1</v>
      </c>
      <c r="MO40" s="683">
        <f t="shared" si="115"/>
        <v>1</v>
      </c>
      <c r="MP40" s="683">
        <f t="shared" si="115"/>
        <v>1</v>
      </c>
      <c r="MQ40" s="683">
        <f t="shared" si="115"/>
        <v>1</v>
      </c>
      <c r="MR40" s="683">
        <f t="shared" si="115"/>
        <v>1</v>
      </c>
      <c r="MS40" s="683">
        <f t="shared" si="115"/>
        <v>1</v>
      </c>
      <c r="MT40" s="683">
        <f t="shared" si="115"/>
        <v>1</v>
      </c>
      <c r="MU40" s="683">
        <f t="shared" si="115"/>
        <v>1</v>
      </c>
      <c r="MV40" s="683">
        <f t="shared" si="115"/>
        <v>1</v>
      </c>
      <c r="MW40" s="683">
        <f t="shared" si="115"/>
        <v>1</v>
      </c>
      <c r="MX40" s="683">
        <f t="shared" si="115"/>
        <v>1</v>
      </c>
      <c r="MY40" s="683">
        <f t="shared" si="115"/>
        <v>1</v>
      </c>
      <c r="MZ40" s="683">
        <f t="shared" si="115"/>
        <v>1</v>
      </c>
      <c r="NA40" s="683">
        <f t="shared" ref="NA40:PL40" si="116">COUNTIFS($Q23:$AD32,"&lt;="&amp;NA$20,$AE23:$AR32,"&gt;"&amp;NA$20,$C23:$P32,"1歳児（ほふくできない）")+COUNTIFS($Q23:$AD32,"&lt;="&amp;NA$20,$AE23:$AR32,"&gt;"&amp;NA$20,$C23:$P32,"1歳児（ほふくできる）")+COUNTIFS($Q23:$AD32,"&lt;="&amp;NA$20,$AE23:$AR32,"&gt;"&amp;NA$20,$C23:$P32,"2歳児")</f>
        <v>1</v>
      </c>
      <c r="NB40" s="683">
        <f t="shared" si="116"/>
        <v>1</v>
      </c>
      <c r="NC40" s="683">
        <f t="shared" si="116"/>
        <v>1</v>
      </c>
      <c r="ND40" s="683">
        <f t="shared" si="116"/>
        <v>1</v>
      </c>
      <c r="NE40" s="683">
        <f t="shared" si="116"/>
        <v>1</v>
      </c>
      <c r="NF40" s="683">
        <f t="shared" si="116"/>
        <v>1</v>
      </c>
      <c r="NG40" s="683">
        <f t="shared" si="116"/>
        <v>1</v>
      </c>
      <c r="NH40" s="683">
        <f t="shared" si="116"/>
        <v>1</v>
      </c>
      <c r="NI40" s="683">
        <f t="shared" si="116"/>
        <v>1</v>
      </c>
      <c r="NJ40" s="683">
        <f t="shared" si="116"/>
        <v>1</v>
      </c>
      <c r="NK40" s="683">
        <f t="shared" si="116"/>
        <v>1</v>
      </c>
      <c r="NL40" s="683">
        <f t="shared" si="116"/>
        <v>1</v>
      </c>
      <c r="NM40" s="683">
        <f t="shared" si="116"/>
        <v>1</v>
      </c>
      <c r="NN40" s="683">
        <f t="shared" si="116"/>
        <v>1</v>
      </c>
      <c r="NO40" s="683">
        <f t="shared" si="116"/>
        <v>1</v>
      </c>
      <c r="NP40" s="683">
        <f t="shared" si="116"/>
        <v>1</v>
      </c>
      <c r="NQ40" s="683">
        <f t="shared" si="116"/>
        <v>1</v>
      </c>
      <c r="NR40" s="683">
        <f t="shared" si="116"/>
        <v>1</v>
      </c>
      <c r="NS40" s="683">
        <f t="shared" si="116"/>
        <v>1</v>
      </c>
      <c r="NT40" s="683">
        <f t="shared" si="116"/>
        <v>1</v>
      </c>
      <c r="NU40" s="683">
        <f t="shared" si="116"/>
        <v>1</v>
      </c>
      <c r="NV40" s="683">
        <f t="shared" si="116"/>
        <v>1</v>
      </c>
      <c r="NW40" s="683">
        <f t="shared" si="116"/>
        <v>1</v>
      </c>
      <c r="NX40" s="683">
        <f t="shared" si="116"/>
        <v>1</v>
      </c>
      <c r="NY40" s="683">
        <f t="shared" si="116"/>
        <v>1</v>
      </c>
      <c r="NZ40" s="683">
        <f t="shared" si="116"/>
        <v>1</v>
      </c>
      <c r="OA40" s="683">
        <f t="shared" si="116"/>
        <v>1</v>
      </c>
      <c r="OB40" s="683">
        <f t="shared" si="116"/>
        <v>1</v>
      </c>
      <c r="OC40" s="683">
        <f t="shared" si="116"/>
        <v>1</v>
      </c>
      <c r="OD40" s="683">
        <f t="shared" si="116"/>
        <v>1</v>
      </c>
      <c r="OE40" s="683">
        <f t="shared" si="116"/>
        <v>1</v>
      </c>
      <c r="OF40" s="683">
        <f t="shared" si="116"/>
        <v>1</v>
      </c>
      <c r="OG40" s="683">
        <f t="shared" si="116"/>
        <v>1</v>
      </c>
      <c r="OH40" s="683">
        <f t="shared" si="116"/>
        <v>1</v>
      </c>
      <c r="OI40" s="683">
        <f t="shared" si="116"/>
        <v>1</v>
      </c>
      <c r="OJ40" s="683">
        <f t="shared" si="116"/>
        <v>1</v>
      </c>
      <c r="OK40" s="683">
        <f t="shared" si="116"/>
        <v>1</v>
      </c>
      <c r="OL40" s="683">
        <f t="shared" si="116"/>
        <v>1</v>
      </c>
      <c r="OM40" s="683">
        <f t="shared" si="116"/>
        <v>1</v>
      </c>
      <c r="ON40" s="683">
        <f t="shared" si="116"/>
        <v>1</v>
      </c>
      <c r="OO40" s="683">
        <f t="shared" si="116"/>
        <v>1</v>
      </c>
      <c r="OP40" s="683">
        <f t="shared" si="116"/>
        <v>1</v>
      </c>
      <c r="OQ40" s="683">
        <f t="shared" si="116"/>
        <v>1</v>
      </c>
      <c r="OR40" s="683">
        <f t="shared" si="116"/>
        <v>1</v>
      </c>
      <c r="OS40" s="683">
        <f t="shared" si="116"/>
        <v>1</v>
      </c>
      <c r="OT40" s="683">
        <f t="shared" si="116"/>
        <v>0</v>
      </c>
      <c r="OU40" s="683">
        <f t="shared" si="116"/>
        <v>0</v>
      </c>
      <c r="OV40" s="683">
        <f t="shared" si="116"/>
        <v>0</v>
      </c>
      <c r="OW40" s="683">
        <f t="shared" si="116"/>
        <v>0</v>
      </c>
      <c r="OX40" s="683">
        <f t="shared" si="116"/>
        <v>0</v>
      </c>
      <c r="OY40" s="683">
        <f t="shared" si="116"/>
        <v>0</v>
      </c>
      <c r="OZ40" s="683">
        <f t="shared" si="116"/>
        <v>0</v>
      </c>
      <c r="PA40" s="683">
        <f t="shared" si="116"/>
        <v>0</v>
      </c>
      <c r="PB40" s="683">
        <f t="shared" si="116"/>
        <v>0</v>
      </c>
      <c r="PC40" s="683">
        <f t="shared" si="116"/>
        <v>0</v>
      </c>
      <c r="PD40" s="683">
        <f t="shared" si="116"/>
        <v>0</v>
      </c>
      <c r="PE40" s="683">
        <f t="shared" si="116"/>
        <v>0</v>
      </c>
      <c r="PF40" s="683">
        <f t="shared" si="116"/>
        <v>0</v>
      </c>
      <c r="PG40" s="683">
        <f t="shared" si="116"/>
        <v>0</v>
      </c>
      <c r="PH40" s="683">
        <f t="shared" si="116"/>
        <v>0</v>
      </c>
      <c r="PI40" s="683">
        <f t="shared" si="116"/>
        <v>0</v>
      </c>
      <c r="PJ40" s="683">
        <f t="shared" si="116"/>
        <v>0</v>
      </c>
      <c r="PK40" s="683">
        <f t="shared" si="116"/>
        <v>0</v>
      </c>
      <c r="PL40" s="683">
        <f t="shared" si="116"/>
        <v>0</v>
      </c>
      <c r="PM40" s="683">
        <f t="shared" ref="PM40:RX40" si="117">COUNTIFS($Q23:$AD32,"&lt;="&amp;PM$20,$AE23:$AR32,"&gt;"&amp;PM$20,$C23:$P32,"1歳児（ほふくできない）")+COUNTIFS($Q23:$AD32,"&lt;="&amp;PM$20,$AE23:$AR32,"&gt;"&amp;PM$20,$C23:$P32,"1歳児（ほふくできる）")+COUNTIFS($Q23:$AD32,"&lt;="&amp;PM$20,$AE23:$AR32,"&gt;"&amp;PM$20,$C23:$P32,"2歳児")</f>
        <v>0</v>
      </c>
      <c r="PN40" s="683">
        <f t="shared" si="117"/>
        <v>0</v>
      </c>
      <c r="PO40" s="683">
        <f t="shared" si="117"/>
        <v>0</v>
      </c>
      <c r="PP40" s="683">
        <f t="shared" si="117"/>
        <v>0</v>
      </c>
      <c r="PQ40" s="683">
        <f t="shared" si="117"/>
        <v>0</v>
      </c>
      <c r="PR40" s="683">
        <f t="shared" si="117"/>
        <v>0</v>
      </c>
      <c r="PS40" s="683">
        <f t="shared" si="117"/>
        <v>0</v>
      </c>
      <c r="PT40" s="683">
        <f t="shared" si="117"/>
        <v>0</v>
      </c>
      <c r="PU40" s="683">
        <f t="shared" si="117"/>
        <v>0</v>
      </c>
      <c r="PV40" s="683">
        <f t="shared" si="117"/>
        <v>0</v>
      </c>
      <c r="PW40" s="683">
        <f t="shared" si="117"/>
        <v>0</v>
      </c>
      <c r="PX40" s="683">
        <f t="shared" si="117"/>
        <v>0</v>
      </c>
      <c r="PY40" s="683">
        <f t="shared" si="117"/>
        <v>0</v>
      </c>
      <c r="PZ40" s="683">
        <f t="shared" si="117"/>
        <v>0</v>
      </c>
      <c r="QA40" s="683">
        <f t="shared" si="117"/>
        <v>0</v>
      </c>
      <c r="QB40" s="683">
        <f t="shared" si="117"/>
        <v>0</v>
      </c>
      <c r="QC40" s="683">
        <f t="shared" si="117"/>
        <v>0</v>
      </c>
      <c r="QD40" s="683">
        <f t="shared" si="117"/>
        <v>0</v>
      </c>
      <c r="QE40" s="683">
        <f t="shared" si="117"/>
        <v>0</v>
      </c>
      <c r="QF40" s="683">
        <f t="shared" si="117"/>
        <v>0</v>
      </c>
      <c r="QG40" s="683">
        <f t="shared" si="117"/>
        <v>0</v>
      </c>
      <c r="QH40" s="683">
        <f t="shared" si="117"/>
        <v>0</v>
      </c>
      <c r="QI40" s="683">
        <f t="shared" si="117"/>
        <v>0</v>
      </c>
      <c r="QJ40" s="683">
        <f t="shared" si="117"/>
        <v>0</v>
      </c>
      <c r="QK40" s="683">
        <f t="shared" si="117"/>
        <v>0</v>
      </c>
      <c r="QL40" s="683">
        <f t="shared" si="117"/>
        <v>0</v>
      </c>
      <c r="QM40" s="683">
        <f t="shared" si="117"/>
        <v>0</v>
      </c>
      <c r="QN40" s="683">
        <f t="shared" si="117"/>
        <v>0</v>
      </c>
      <c r="QO40" s="683">
        <f t="shared" si="117"/>
        <v>0</v>
      </c>
      <c r="QP40" s="683">
        <f t="shared" si="117"/>
        <v>0</v>
      </c>
      <c r="QQ40" s="683">
        <f t="shared" si="117"/>
        <v>0</v>
      </c>
      <c r="QR40" s="683">
        <f t="shared" si="117"/>
        <v>0</v>
      </c>
      <c r="QS40" s="683">
        <f t="shared" si="117"/>
        <v>0</v>
      </c>
      <c r="QT40" s="683">
        <f t="shared" si="117"/>
        <v>0</v>
      </c>
      <c r="QU40" s="683">
        <f t="shared" si="117"/>
        <v>0</v>
      </c>
      <c r="QV40" s="683">
        <f t="shared" si="117"/>
        <v>0</v>
      </c>
      <c r="QW40" s="683">
        <f t="shared" si="117"/>
        <v>0</v>
      </c>
      <c r="QX40" s="683">
        <f t="shared" si="117"/>
        <v>0</v>
      </c>
      <c r="QY40" s="683">
        <f t="shared" si="117"/>
        <v>0</v>
      </c>
      <c r="QZ40" s="683">
        <f t="shared" si="117"/>
        <v>0</v>
      </c>
      <c r="RA40" s="683">
        <f t="shared" si="117"/>
        <v>0</v>
      </c>
      <c r="RB40" s="683">
        <f t="shared" si="117"/>
        <v>0</v>
      </c>
      <c r="RC40" s="683">
        <f t="shared" si="117"/>
        <v>0</v>
      </c>
      <c r="RD40" s="683">
        <f t="shared" si="117"/>
        <v>0</v>
      </c>
      <c r="RE40" s="683">
        <f t="shared" si="117"/>
        <v>0</v>
      </c>
      <c r="RF40" s="683">
        <f t="shared" si="117"/>
        <v>0</v>
      </c>
      <c r="RG40" s="683">
        <f t="shared" si="117"/>
        <v>0</v>
      </c>
      <c r="RH40" s="683">
        <f t="shared" si="117"/>
        <v>0</v>
      </c>
      <c r="RI40" s="683">
        <f t="shared" si="117"/>
        <v>0</v>
      </c>
      <c r="RJ40" s="683">
        <f t="shared" si="117"/>
        <v>0</v>
      </c>
      <c r="RK40" s="683">
        <f t="shared" si="117"/>
        <v>0</v>
      </c>
      <c r="RL40" s="683">
        <f t="shared" si="117"/>
        <v>0</v>
      </c>
      <c r="RM40" s="683">
        <f t="shared" si="117"/>
        <v>0</v>
      </c>
      <c r="RN40" s="683">
        <f t="shared" si="117"/>
        <v>0</v>
      </c>
      <c r="RO40" s="683">
        <f t="shared" si="117"/>
        <v>0</v>
      </c>
      <c r="RP40" s="683">
        <f t="shared" si="117"/>
        <v>0</v>
      </c>
      <c r="RQ40" s="683">
        <f t="shared" si="117"/>
        <v>0</v>
      </c>
      <c r="RR40" s="683">
        <f t="shared" si="117"/>
        <v>0</v>
      </c>
      <c r="RS40" s="683">
        <f t="shared" si="117"/>
        <v>0</v>
      </c>
      <c r="RT40" s="683">
        <f t="shared" si="117"/>
        <v>0</v>
      </c>
      <c r="RU40" s="683">
        <f t="shared" si="117"/>
        <v>0</v>
      </c>
      <c r="RV40" s="683">
        <f t="shared" si="117"/>
        <v>0</v>
      </c>
      <c r="RW40" s="683">
        <f t="shared" si="117"/>
        <v>0</v>
      </c>
      <c r="RX40" s="683">
        <f t="shared" si="117"/>
        <v>0</v>
      </c>
      <c r="RY40" s="683">
        <f t="shared" ref="RY40:UJ40" si="118">COUNTIFS($Q23:$AD32,"&lt;="&amp;RY$20,$AE23:$AR32,"&gt;"&amp;RY$20,$C23:$P32,"1歳児（ほふくできない）")+COUNTIFS($Q23:$AD32,"&lt;="&amp;RY$20,$AE23:$AR32,"&gt;"&amp;RY$20,$C23:$P32,"1歳児（ほふくできる）")+COUNTIFS($Q23:$AD32,"&lt;="&amp;RY$20,$AE23:$AR32,"&gt;"&amp;RY$20,$C23:$P32,"2歳児")</f>
        <v>0</v>
      </c>
      <c r="RZ40" s="683">
        <f t="shared" si="118"/>
        <v>0</v>
      </c>
      <c r="SA40" s="683">
        <f t="shared" si="118"/>
        <v>0</v>
      </c>
      <c r="SB40" s="683">
        <f t="shared" si="118"/>
        <v>0</v>
      </c>
      <c r="SC40" s="683">
        <f t="shared" si="118"/>
        <v>0</v>
      </c>
      <c r="SD40" s="683">
        <f t="shared" si="118"/>
        <v>0</v>
      </c>
      <c r="SE40" s="683">
        <f t="shared" si="118"/>
        <v>0</v>
      </c>
      <c r="SF40" s="683">
        <f t="shared" si="118"/>
        <v>0</v>
      </c>
      <c r="SG40" s="683">
        <f t="shared" si="118"/>
        <v>0</v>
      </c>
      <c r="SH40" s="683">
        <f t="shared" si="118"/>
        <v>0</v>
      </c>
      <c r="SI40" s="683">
        <f t="shared" si="118"/>
        <v>0</v>
      </c>
      <c r="SJ40" s="683">
        <f t="shared" si="118"/>
        <v>0</v>
      </c>
      <c r="SK40" s="683">
        <f t="shared" si="118"/>
        <v>0</v>
      </c>
      <c r="SL40" s="683">
        <f t="shared" si="118"/>
        <v>0</v>
      </c>
      <c r="SM40" s="683">
        <f t="shared" si="118"/>
        <v>0</v>
      </c>
      <c r="SN40" s="683">
        <f t="shared" si="118"/>
        <v>0</v>
      </c>
      <c r="SO40" s="683">
        <f t="shared" si="118"/>
        <v>0</v>
      </c>
      <c r="SP40" s="683">
        <f t="shared" si="118"/>
        <v>0</v>
      </c>
      <c r="SQ40" s="683">
        <f t="shared" si="118"/>
        <v>0</v>
      </c>
      <c r="SR40" s="683">
        <f t="shared" si="118"/>
        <v>0</v>
      </c>
      <c r="SS40" s="683">
        <f t="shared" si="118"/>
        <v>0</v>
      </c>
      <c r="ST40" s="683">
        <f t="shared" si="118"/>
        <v>0</v>
      </c>
      <c r="SU40" s="683">
        <f t="shared" si="118"/>
        <v>0</v>
      </c>
      <c r="SV40" s="683">
        <f t="shared" si="118"/>
        <v>0</v>
      </c>
      <c r="SW40" s="683">
        <f t="shared" si="118"/>
        <v>0</v>
      </c>
      <c r="SX40" s="683">
        <f t="shared" si="118"/>
        <v>0</v>
      </c>
      <c r="SY40" s="683">
        <f t="shared" si="118"/>
        <v>0</v>
      </c>
      <c r="SZ40" s="683">
        <f t="shared" si="118"/>
        <v>0</v>
      </c>
      <c r="TA40" s="683">
        <f t="shared" si="118"/>
        <v>0</v>
      </c>
      <c r="TB40" s="683">
        <f t="shared" si="118"/>
        <v>0</v>
      </c>
      <c r="TC40" s="683">
        <f t="shared" si="118"/>
        <v>0</v>
      </c>
      <c r="TD40" s="683">
        <f t="shared" si="118"/>
        <v>0</v>
      </c>
      <c r="TE40" s="683">
        <f t="shared" si="118"/>
        <v>0</v>
      </c>
      <c r="TF40" s="683">
        <f t="shared" si="118"/>
        <v>0</v>
      </c>
      <c r="TG40" s="683">
        <f t="shared" si="118"/>
        <v>0</v>
      </c>
      <c r="TH40" s="683">
        <f t="shared" si="118"/>
        <v>0</v>
      </c>
      <c r="TI40" s="683">
        <f t="shared" si="118"/>
        <v>0</v>
      </c>
      <c r="TJ40" s="683">
        <f t="shared" si="118"/>
        <v>0</v>
      </c>
      <c r="TK40" s="683">
        <f t="shared" si="118"/>
        <v>2</v>
      </c>
      <c r="TL40" s="683">
        <f t="shared" si="118"/>
        <v>2</v>
      </c>
      <c r="TM40" s="683">
        <f t="shared" si="118"/>
        <v>2</v>
      </c>
      <c r="TN40" s="683">
        <f t="shared" si="118"/>
        <v>2</v>
      </c>
      <c r="TO40" s="683">
        <f t="shared" si="118"/>
        <v>2</v>
      </c>
      <c r="TP40" s="683">
        <f t="shared" si="118"/>
        <v>2</v>
      </c>
      <c r="TQ40" s="683">
        <f t="shared" si="118"/>
        <v>2</v>
      </c>
      <c r="TR40" s="683">
        <f t="shared" si="118"/>
        <v>2</v>
      </c>
      <c r="TS40" s="683">
        <f t="shared" si="118"/>
        <v>2</v>
      </c>
      <c r="TT40" s="683">
        <f t="shared" si="118"/>
        <v>2</v>
      </c>
      <c r="TU40" s="683">
        <f t="shared" si="118"/>
        <v>2</v>
      </c>
      <c r="TV40" s="683">
        <f t="shared" si="118"/>
        <v>2</v>
      </c>
      <c r="TW40" s="683">
        <f t="shared" si="118"/>
        <v>2</v>
      </c>
      <c r="TX40" s="683">
        <f t="shared" si="118"/>
        <v>2</v>
      </c>
      <c r="TY40" s="683">
        <f t="shared" si="118"/>
        <v>2</v>
      </c>
      <c r="TZ40" s="683">
        <f t="shared" si="118"/>
        <v>2</v>
      </c>
      <c r="UA40" s="683">
        <f t="shared" si="118"/>
        <v>2</v>
      </c>
      <c r="UB40" s="683">
        <f t="shared" si="118"/>
        <v>2</v>
      </c>
      <c r="UC40" s="683">
        <f t="shared" si="118"/>
        <v>2</v>
      </c>
      <c r="UD40" s="683">
        <f t="shared" si="118"/>
        <v>2</v>
      </c>
      <c r="UE40" s="683">
        <f t="shared" si="118"/>
        <v>2</v>
      </c>
      <c r="UF40" s="683">
        <f t="shared" si="118"/>
        <v>2</v>
      </c>
      <c r="UG40" s="683">
        <f t="shared" si="118"/>
        <v>2</v>
      </c>
      <c r="UH40" s="683">
        <f t="shared" si="118"/>
        <v>2</v>
      </c>
      <c r="UI40" s="683">
        <f t="shared" si="118"/>
        <v>2</v>
      </c>
      <c r="UJ40" s="683">
        <f t="shared" si="118"/>
        <v>2</v>
      </c>
      <c r="UK40" s="683">
        <f t="shared" ref="UK40:WV40" si="119">COUNTIFS($Q23:$AD32,"&lt;="&amp;UK$20,$AE23:$AR32,"&gt;"&amp;UK$20,$C23:$P32,"1歳児（ほふくできない）")+COUNTIFS($Q23:$AD32,"&lt;="&amp;UK$20,$AE23:$AR32,"&gt;"&amp;UK$20,$C23:$P32,"1歳児（ほふくできる）")+COUNTIFS($Q23:$AD32,"&lt;="&amp;UK$20,$AE23:$AR32,"&gt;"&amp;UK$20,$C23:$P32,"2歳児")</f>
        <v>2</v>
      </c>
      <c r="UL40" s="683">
        <f t="shared" si="119"/>
        <v>2</v>
      </c>
      <c r="UM40" s="683">
        <f t="shared" si="119"/>
        <v>2</v>
      </c>
      <c r="UN40" s="683">
        <f t="shared" si="119"/>
        <v>2</v>
      </c>
      <c r="UO40" s="683">
        <f t="shared" si="119"/>
        <v>2</v>
      </c>
      <c r="UP40" s="683">
        <f t="shared" si="119"/>
        <v>2</v>
      </c>
      <c r="UQ40" s="683">
        <f t="shared" si="119"/>
        <v>2</v>
      </c>
      <c r="UR40" s="683">
        <f t="shared" si="119"/>
        <v>2</v>
      </c>
      <c r="US40" s="683">
        <f t="shared" si="119"/>
        <v>2</v>
      </c>
      <c r="UT40" s="683">
        <f t="shared" si="119"/>
        <v>2</v>
      </c>
      <c r="UU40" s="683">
        <f t="shared" si="119"/>
        <v>2</v>
      </c>
      <c r="UV40" s="683">
        <f t="shared" si="119"/>
        <v>2</v>
      </c>
      <c r="UW40" s="683">
        <f t="shared" si="119"/>
        <v>2</v>
      </c>
      <c r="UX40" s="683">
        <f t="shared" si="119"/>
        <v>2</v>
      </c>
      <c r="UY40" s="683">
        <f t="shared" si="119"/>
        <v>2</v>
      </c>
      <c r="UZ40" s="683">
        <f t="shared" si="119"/>
        <v>2</v>
      </c>
      <c r="VA40" s="683">
        <f t="shared" si="119"/>
        <v>2</v>
      </c>
      <c r="VB40" s="683">
        <f t="shared" si="119"/>
        <v>2</v>
      </c>
      <c r="VC40" s="683">
        <f t="shared" si="119"/>
        <v>2</v>
      </c>
      <c r="VD40" s="683">
        <f t="shared" si="119"/>
        <v>2</v>
      </c>
      <c r="VE40" s="683">
        <f t="shared" si="119"/>
        <v>2</v>
      </c>
      <c r="VF40" s="683">
        <f t="shared" si="119"/>
        <v>2</v>
      </c>
      <c r="VG40" s="683">
        <f t="shared" si="119"/>
        <v>2</v>
      </c>
      <c r="VH40" s="683">
        <f t="shared" si="119"/>
        <v>2</v>
      </c>
      <c r="VI40" s="683">
        <f t="shared" si="119"/>
        <v>2</v>
      </c>
      <c r="VJ40" s="683">
        <f t="shared" si="119"/>
        <v>2</v>
      </c>
      <c r="VK40" s="683">
        <f t="shared" si="119"/>
        <v>2</v>
      </c>
      <c r="VL40" s="683">
        <f t="shared" si="119"/>
        <v>2</v>
      </c>
      <c r="VM40" s="683">
        <f t="shared" si="119"/>
        <v>2</v>
      </c>
      <c r="VN40" s="683">
        <f t="shared" si="119"/>
        <v>2</v>
      </c>
      <c r="VO40" s="683">
        <f t="shared" si="119"/>
        <v>2</v>
      </c>
      <c r="VP40" s="683">
        <f t="shared" si="119"/>
        <v>2</v>
      </c>
      <c r="VQ40" s="683">
        <f t="shared" si="119"/>
        <v>2</v>
      </c>
      <c r="VR40" s="683">
        <f t="shared" si="119"/>
        <v>2</v>
      </c>
      <c r="VS40" s="683">
        <f t="shared" si="119"/>
        <v>2</v>
      </c>
      <c r="VT40" s="683">
        <f t="shared" si="119"/>
        <v>2</v>
      </c>
      <c r="VU40" s="683">
        <f t="shared" si="119"/>
        <v>2</v>
      </c>
      <c r="VV40" s="683">
        <f t="shared" si="119"/>
        <v>2</v>
      </c>
      <c r="VW40" s="683">
        <f t="shared" si="119"/>
        <v>2</v>
      </c>
      <c r="VX40" s="683">
        <f t="shared" si="119"/>
        <v>2</v>
      </c>
      <c r="VY40" s="683">
        <f t="shared" si="119"/>
        <v>2</v>
      </c>
      <c r="VZ40" s="683">
        <f t="shared" si="119"/>
        <v>2</v>
      </c>
      <c r="WA40" s="683">
        <f t="shared" si="119"/>
        <v>2</v>
      </c>
      <c r="WB40" s="683">
        <f t="shared" si="119"/>
        <v>2</v>
      </c>
      <c r="WC40" s="683">
        <f t="shared" si="119"/>
        <v>2</v>
      </c>
      <c r="WD40" s="683">
        <f t="shared" si="119"/>
        <v>2</v>
      </c>
      <c r="WE40" s="683">
        <f t="shared" si="119"/>
        <v>2</v>
      </c>
      <c r="WF40" s="683">
        <f t="shared" si="119"/>
        <v>2</v>
      </c>
      <c r="WG40" s="683">
        <f t="shared" si="119"/>
        <v>2</v>
      </c>
      <c r="WH40" s="683">
        <f t="shared" si="119"/>
        <v>2</v>
      </c>
      <c r="WI40" s="683">
        <f t="shared" si="119"/>
        <v>2</v>
      </c>
      <c r="WJ40" s="683">
        <f t="shared" si="119"/>
        <v>2</v>
      </c>
      <c r="WK40" s="683">
        <f t="shared" si="119"/>
        <v>2</v>
      </c>
      <c r="WL40" s="683">
        <f t="shared" si="119"/>
        <v>2</v>
      </c>
      <c r="WM40" s="683">
        <f t="shared" si="119"/>
        <v>2</v>
      </c>
      <c r="WN40" s="683">
        <f t="shared" si="119"/>
        <v>2</v>
      </c>
      <c r="WO40" s="683">
        <f t="shared" si="119"/>
        <v>2</v>
      </c>
      <c r="WP40" s="683">
        <f t="shared" si="119"/>
        <v>2</v>
      </c>
      <c r="WQ40" s="683">
        <f t="shared" si="119"/>
        <v>2</v>
      </c>
      <c r="WR40" s="683">
        <f t="shared" si="119"/>
        <v>2</v>
      </c>
      <c r="WS40" s="683">
        <f t="shared" si="119"/>
        <v>2</v>
      </c>
      <c r="WT40" s="683">
        <f t="shared" si="119"/>
        <v>2</v>
      </c>
      <c r="WU40" s="683">
        <f t="shared" si="119"/>
        <v>2</v>
      </c>
      <c r="WV40" s="683">
        <f t="shared" si="119"/>
        <v>2</v>
      </c>
      <c r="WW40" s="683">
        <f t="shared" ref="WW40:ZH40" si="120">COUNTIFS($Q23:$AD32,"&lt;="&amp;WW$20,$AE23:$AR32,"&gt;"&amp;WW$20,$C23:$P32,"1歳児（ほふくできない）")+COUNTIFS($Q23:$AD32,"&lt;="&amp;WW$20,$AE23:$AR32,"&gt;"&amp;WW$20,$C23:$P32,"1歳児（ほふくできる）")+COUNTIFS($Q23:$AD32,"&lt;="&amp;WW$20,$AE23:$AR32,"&gt;"&amp;WW$20,$C23:$P32,"2歳児")</f>
        <v>2</v>
      </c>
      <c r="WX40" s="683">
        <f t="shared" si="120"/>
        <v>2</v>
      </c>
      <c r="WY40" s="683">
        <f t="shared" si="120"/>
        <v>2</v>
      </c>
      <c r="WZ40" s="683">
        <f t="shared" si="120"/>
        <v>2</v>
      </c>
      <c r="XA40" s="683">
        <f t="shared" si="120"/>
        <v>2</v>
      </c>
      <c r="XB40" s="683">
        <f t="shared" si="120"/>
        <v>2</v>
      </c>
      <c r="XC40" s="683">
        <f t="shared" si="120"/>
        <v>2</v>
      </c>
      <c r="XD40" s="683">
        <f t="shared" si="120"/>
        <v>2</v>
      </c>
      <c r="XE40" s="683">
        <f t="shared" si="120"/>
        <v>2</v>
      </c>
      <c r="XF40" s="683">
        <f t="shared" si="120"/>
        <v>2</v>
      </c>
      <c r="XG40" s="683">
        <f t="shared" si="120"/>
        <v>2</v>
      </c>
      <c r="XH40" s="683">
        <f t="shared" si="120"/>
        <v>2</v>
      </c>
      <c r="XI40" s="683">
        <f t="shared" si="120"/>
        <v>2</v>
      </c>
      <c r="XJ40" s="683">
        <f t="shared" si="120"/>
        <v>2</v>
      </c>
      <c r="XK40" s="683">
        <f t="shared" si="120"/>
        <v>2</v>
      </c>
      <c r="XL40" s="683">
        <f t="shared" si="120"/>
        <v>2</v>
      </c>
      <c r="XM40" s="683">
        <f t="shared" si="120"/>
        <v>2</v>
      </c>
      <c r="XN40" s="683">
        <f t="shared" si="120"/>
        <v>2</v>
      </c>
      <c r="XO40" s="683">
        <f t="shared" si="120"/>
        <v>2</v>
      </c>
      <c r="XP40" s="683">
        <f t="shared" si="120"/>
        <v>2</v>
      </c>
      <c r="XQ40" s="683">
        <f t="shared" si="120"/>
        <v>2</v>
      </c>
      <c r="XR40" s="683">
        <f t="shared" si="120"/>
        <v>2</v>
      </c>
      <c r="XS40" s="683">
        <f t="shared" si="120"/>
        <v>2</v>
      </c>
      <c r="XT40" s="683">
        <f t="shared" si="120"/>
        <v>2</v>
      </c>
      <c r="XU40" s="683">
        <f t="shared" si="120"/>
        <v>2</v>
      </c>
      <c r="XV40" s="683">
        <f t="shared" si="120"/>
        <v>2</v>
      </c>
      <c r="XW40" s="683">
        <f t="shared" si="120"/>
        <v>2</v>
      </c>
      <c r="XX40" s="683">
        <f t="shared" si="120"/>
        <v>2</v>
      </c>
      <c r="XY40" s="683">
        <f t="shared" si="120"/>
        <v>2</v>
      </c>
      <c r="XZ40" s="683">
        <f t="shared" si="120"/>
        <v>2</v>
      </c>
      <c r="YA40" s="683">
        <f t="shared" si="120"/>
        <v>0</v>
      </c>
      <c r="YB40" s="683">
        <f t="shared" si="120"/>
        <v>0</v>
      </c>
      <c r="YC40" s="683">
        <f t="shared" si="120"/>
        <v>0</v>
      </c>
      <c r="YD40" s="683">
        <f t="shared" si="120"/>
        <v>0</v>
      </c>
      <c r="YE40" s="683">
        <f t="shared" si="120"/>
        <v>0</v>
      </c>
      <c r="YF40" s="683">
        <f t="shared" si="120"/>
        <v>0</v>
      </c>
      <c r="YG40" s="683">
        <f t="shared" si="120"/>
        <v>0</v>
      </c>
      <c r="YH40" s="683">
        <f t="shared" si="120"/>
        <v>0</v>
      </c>
      <c r="YI40" s="683">
        <f t="shared" si="120"/>
        <v>0</v>
      </c>
      <c r="YJ40" s="683">
        <f t="shared" si="120"/>
        <v>0</v>
      </c>
      <c r="YK40" s="683">
        <f t="shared" si="120"/>
        <v>0</v>
      </c>
      <c r="YL40" s="683">
        <f t="shared" si="120"/>
        <v>0</v>
      </c>
      <c r="YM40" s="683">
        <f t="shared" si="120"/>
        <v>0</v>
      </c>
      <c r="YN40" s="683">
        <f t="shared" si="120"/>
        <v>0</v>
      </c>
      <c r="YO40" s="683">
        <f t="shared" si="120"/>
        <v>0</v>
      </c>
      <c r="YP40" s="683">
        <f t="shared" si="120"/>
        <v>0</v>
      </c>
      <c r="YQ40" s="683">
        <f t="shared" si="120"/>
        <v>0</v>
      </c>
      <c r="YR40" s="683">
        <f t="shared" si="120"/>
        <v>0</v>
      </c>
      <c r="YS40" s="683">
        <f t="shared" si="120"/>
        <v>0</v>
      </c>
      <c r="YT40" s="683">
        <f t="shared" si="120"/>
        <v>0</v>
      </c>
      <c r="YU40" s="683">
        <f t="shared" si="120"/>
        <v>0</v>
      </c>
      <c r="YV40" s="683">
        <f t="shared" si="120"/>
        <v>0</v>
      </c>
      <c r="YW40" s="683">
        <f t="shared" si="120"/>
        <v>0</v>
      </c>
      <c r="YX40" s="683">
        <f t="shared" si="120"/>
        <v>0</v>
      </c>
      <c r="YY40" s="683">
        <f t="shared" si="120"/>
        <v>0</v>
      </c>
      <c r="YZ40" s="683">
        <f t="shared" si="120"/>
        <v>0</v>
      </c>
      <c r="ZA40" s="683">
        <f t="shared" si="120"/>
        <v>0</v>
      </c>
      <c r="ZB40" s="683">
        <f t="shared" si="120"/>
        <v>0</v>
      </c>
      <c r="ZC40" s="683">
        <f t="shared" si="120"/>
        <v>0</v>
      </c>
      <c r="ZD40" s="683">
        <f t="shared" si="120"/>
        <v>0</v>
      </c>
      <c r="ZE40" s="683">
        <f t="shared" si="120"/>
        <v>0</v>
      </c>
      <c r="ZF40" s="683">
        <f t="shared" si="120"/>
        <v>0</v>
      </c>
      <c r="ZG40" s="683">
        <f t="shared" si="120"/>
        <v>0</v>
      </c>
      <c r="ZH40" s="683">
        <f t="shared" si="120"/>
        <v>0</v>
      </c>
      <c r="ZI40" s="683">
        <f t="shared" ref="ZI40:ABT40" si="121">COUNTIFS($Q23:$AD32,"&lt;="&amp;ZI$20,$AE23:$AR32,"&gt;"&amp;ZI$20,$C23:$P32,"1歳児（ほふくできない）")+COUNTIFS($Q23:$AD32,"&lt;="&amp;ZI$20,$AE23:$AR32,"&gt;"&amp;ZI$20,$C23:$P32,"1歳児（ほふくできる）")+COUNTIFS($Q23:$AD32,"&lt;="&amp;ZI$20,$AE23:$AR32,"&gt;"&amp;ZI$20,$C23:$P32,"2歳児")</f>
        <v>0</v>
      </c>
      <c r="ZJ40" s="683">
        <f t="shared" si="121"/>
        <v>0</v>
      </c>
      <c r="ZK40" s="683">
        <f t="shared" si="121"/>
        <v>0</v>
      </c>
      <c r="ZL40" s="683">
        <f t="shared" si="121"/>
        <v>0</v>
      </c>
      <c r="ZM40" s="683">
        <f t="shared" si="121"/>
        <v>0</v>
      </c>
      <c r="ZN40" s="683">
        <f t="shared" si="121"/>
        <v>0</v>
      </c>
      <c r="ZO40" s="683">
        <f t="shared" si="121"/>
        <v>0</v>
      </c>
      <c r="ZP40" s="683">
        <f t="shared" si="121"/>
        <v>0</v>
      </c>
      <c r="ZQ40" s="683">
        <f t="shared" si="121"/>
        <v>0</v>
      </c>
      <c r="ZR40" s="683">
        <f t="shared" si="121"/>
        <v>0</v>
      </c>
      <c r="ZS40" s="683">
        <f t="shared" si="121"/>
        <v>0</v>
      </c>
      <c r="ZT40" s="683">
        <f t="shared" si="121"/>
        <v>0</v>
      </c>
      <c r="ZU40" s="683">
        <f t="shared" si="121"/>
        <v>0</v>
      </c>
      <c r="ZV40" s="683">
        <f t="shared" si="121"/>
        <v>0</v>
      </c>
      <c r="ZW40" s="683">
        <f t="shared" si="121"/>
        <v>0</v>
      </c>
      <c r="ZX40" s="683">
        <f t="shared" si="121"/>
        <v>0</v>
      </c>
      <c r="ZY40" s="683">
        <f t="shared" si="121"/>
        <v>0</v>
      </c>
      <c r="ZZ40" s="683">
        <f t="shared" si="121"/>
        <v>0</v>
      </c>
      <c r="AAA40" s="683">
        <f t="shared" si="121"/>
        <v>0</v>
      </c>
      <c r="AAB40" s="683">
        <f t="shared" si="121"/>
        <v>0</v>
      </c>
      <c r="AAC40" s="683">
        <f t="shared" si="121"/>
        <v>0</v>
      </c>
      <c r="AAD40" s="683">
        <f t="shared" si="121"/>
        <v>0</v>
      </c>
      <c r="AAE40" s="683">
        <f t="shared" si="121"/>
        <v>0</v>
      </c>
      <c r="AAF40" s="683">
        <f t="shared" si="121"/>
        <v>0</v>
      </c>
      <c r="AAG40" s="683">
        <f t="shared" si="121"/>
        <v>0</v>
      </c>
      <c r="AAH40" s="683">
        <f t="shared" si="121"/>
        <v>0</v>
      </c>
      <c r="AAI40" s="683">
        <f t="shared" si="121"/>
        <v>0</v>
      </c>
      <c r="AAJ40" s="683">
        <f t="shared" si="121"/>
        <v>0</v>
      </c>
      <c r="AAK40" s="683">
        <f t="shared" si="121"/>
        <v>0</v>
      </c>
      <c r="AAL40" s="683">
        <f t="shared" si="121"/>
        <v>0</v>
      </c>
      <c r="AAM40" s="683">
        <f t="shared" si="121"/>
        <v>0</v>
      </c>
      <c r="AAN40" s="683">
        <f t="shared" si="121"/>
        <v>0</v>
      </c>
      <c r="AAO40" s="683">
        <f t="shared" si="121"/>
        <v>0</v>
      </c>
      <c r="AAP40" s="683">
        <f t="shared" si="121"/>
        <v>0</v>
      </c>
      <c r="AAQ40" s="683">
        <f t="shared" si="121"/>
        <v>0</v>
      </c>
      <c r="AAR40" s="683">
        <f t="shared" si="121"/>
        <v>0</v>
      </c>
      <c r="AAS40" s="683">
        <f t="shared" si="121"/>
        <v>0</v>
      </c>
      <c r="AAT40" s="683">
        <f t="shared" si="121"/>
        <v>0</v>
      </c>
      <c r="AAU40" s="683">
        <f t="shared" si="121"/>
        <v>0</v>
      </c>
      <c r="AAV40" s="683">
        <f t="shared" si="121"/>
        <v>0</v>
      </c>
      <c r="AAW40" s="683">
        <f t="shared" si="121"/>
        <v>0</v>
      </c>
      <c r="AAX40" s="683">
        <f t="shared" si="121"/>
        <v>0</v>
      </c>
      <c r="AAY40" s="683">
        <f t="shared" si="121"/>
        <v>0</v>
      </c>
      <c r="AAZ40" s="683">
        <f t="shared" si="121"/>
        <v>0</v>
      </c>
      <c r="ABA40" s="683">
        <f t="shared" si="121"/>
        <v>0</v>
      </c>
      <c r="ABB40" s="683">
        <f t="shared" si="121"/>
        <v>0</v>
      </c>
      <c r="ABC40" s="683">
        <f t="shared" si="121"/>
        <v>0</v>
      </c>
      <c r="ABD40" s="683">
        <f t="shared" si="121"/>
        <v>0</v>
      </c>
      <c r="ABE40" s="683">
        <f t="shared" si="121"/>
        <v>0</v>
      </c>
      <c r="ABF40" s="683">
        <f t="shared" si="121"/>
        <v>0</v>
      </c>
      <c r="ABG40" s="683">
        <f t="shared" si="121"/>
        <v>0</v>
      </c>
      <c r="ABH40" s="683">
        <f t="shared" si="121"/>
        <v>0</v>
      </c>
      <c r="ABI40" s="683">
        <f t="shared" si="121"/>
        <v>0</v>
      </c>
      <c r="ABJ40" s="683">
        <f t="shared" si="121"/>
        <v>0</v>
      </c>
      <c r="ABK40" s="683">
        <f t="shared" si="121"/>
        <v>0</v>
      </c>
      <c r="ABL40" s="683">
        <f t="shared" si="121"/>
        <v>0</v>
      </c>
      <c r="ABM40" s="683">
        <f t="shared" si="121"/>
        <v>0</v>
      </c>
      <c r="ABN40" s="683">
        <f t="shared" si="121"/>
        <v>0</v>
      </c>
      <c r="ABO40" s="683">
        <f t="shared" si="121"/>
        <v>0</v>
      </c>
      <c r="ABP40" s="683">
        <f t="shared" si="121"/>
        <v>0</v>
      </c>
      <c r="ABQ40" s="683">
        <f t="shared" si="121"/>
        <v>0</v>
      </c>
      <c r="ABR40" s="683">
        <f t="shared" si="121"/>
        <v>0</v>
      </c>
      <c r="ABS40" s="683">
        <f t="shared" si="121"/>
        <v>0</v>
      </c>
      <c r="ABT40" s="683">
        <f t="shared" si="121"/>
        <v>0</v>
      </c>
      <c r="ABU40" s="683">
        <f t="shared" ref="ABU40:AEF40" si="122">COUNTIFS($Q23:$AD32,"&lt;="&amp;ABU$20,$AE23:$AR32,"&gt;"&amp;ABU$20,$C23:$P32,"1歳児（ほふくできない）")+COUNTIFS($Q23:$AD32,"&lt;="&amp;ABU$20,$AE23:$AR32,"&gt;"&amp;ABU$20,$C23:$P32,"1歳児（ほふくできる）")+COUNTIFS($Q23:$AD32,"&lt;="&amp;ABU$20,$AE23:$AR32,"&gt;"&amp;ABU$20,$C23:$P32,"2歳児")</f>
        <v>0</v>
      </c>
      <c r="ABV40" s="683">
        <f t="shared" si="122"/>
        <v>0</v>
      </c>
      <c r="ABW40" s="683">
        <f t="shared" si="122"/>
        <v>0</v>
      </c>
      <c r="ABX40" s="683">
        <f t="shared" si="122"/>
        <v>0</v>
      </c>
      <c r="ABY40" s="683">
        <f t="shared" si="122"/>
        <v>0</v>
      </c>
      <c r="ABZ40" s="683">
        <f t="shared" si="122"/>
        <v>0</v>
      </c>
      <c r="ACA40" s="683">
        <f t="shared" si="122"/>
        <v>0</v>
      </c>
      <c r="ACB40" s="683">
        <f t="shared" si="122"/>
        <v>0</v>
      </c>
      <c r="ACC40" s="683">
        <f t="shared" si="122"/>
        <v>0</v>
      </c>
      <c r="ACD40" s="683">
        <f t="shared" si="122"/>
        <v>0</v>
      </c>
      <c r="ACE40" s="683">
        <f t="shared" si="122"/>
        <v>0</v>
      </c>
      <c r="ACF40" s="683">
        <f t="shared" si="122"/>
        <v>0</v>
      </c>
      <c r="ACG40" s="683">
        <f t="shared" si="122"/>
        <v>0</v>
      </c>
      <c r="ACH40" s="683">
        <f t="shared" si="122"/>
        <v>0</v>
      </c>
      <c r="ACI40" s="683">
        <f t="shared" si="122"/>
        <v>0</v>
      </c>
      <c r="ACJ40" s="683">
        <f t="shared" si="122"/>
        <v>0</v>
      </c>
      <c r="ACK40" s="683">
        <f t="shared" si="122"/>
        <v>0</v>
      </c>
      <c r="ACL40" s="683">
        <f t="shared" si="122"/>
        <v>0</v>
      </c>
      <c r="ACM40" s="683">
        <f t="shared" si="122"/>
        <v>0</v>
      </c>
      <c r="ACN40" s="683">
        <f t="shared" si="122"/>
        <v>0</v>
      </c>
      <c r="ACO40" s="683">
        <f t="shared" si="122"/>
        <v>0</v>
      </c>
      <c r="ACP40" s="683">
        <f t="shared" si="122"/>
        <v>0</v>
      </c>
      <c r="ACQ40" s="683">
        <f t="shared" si="122"/>
        <v>0</v>
      </c>
      <c r="ACR40" s="683">
        <f t="shared" si="122"/>
        <v>0</v>
      </c>
      <c r="ACS40" s="683">
        <f t="shared" si="122"/>
        <v>0</v>
      </c>
      <c r="ACT40" s="683">
        <f t="shared" si="122"/>
        <v>0</v>
      </c>
      <c r="ACU40" s="683">
        <f t="shared" si="122"/>
        <v>0</v>
      </c>
      <c r="ACV40" s="683">
        <f t="shared" si="122"/>
        <v>0</v>
      </c>
      <c r="ACW40" s="683">
        <f t="shared" si="122"/>
        <v>0</v>
      </c>
      <c r="ACX40" s="683">
        <f t="shared" si="122"/>
        <v>0</v>
      </c>
      <c r="ACY40" s="683">
        <f t="shared" si="122"/>
        <v>0</v>
      </c>
      <c r="ACZ40" s="683">
        <f t="shared" si="122"/>
        <v>0</v>
      </c>
      <c r="ADA40" s="683">
        <f t="shared" si="122"/>
        <v>0</v>
      </c>
      <c r="ADB40" s="683">
        <f t="shared" si="122"/>
        <v>0</v>
      </c>
      <c r="ADC40" s="683">
        <f t="shared" si="122"/>
        <v>0</v>
      </c>
      <c r="ADD40" s="683">
        <f t="shared" si="122"/>
        <v>0</v>
      </c>
      <c r="ADE40" s="683">
        <f t="shared" si="122"/>
        <v>0</v>
      </c>
      <c r="ADF40" s="683">
        <f t="shared" si="122"/>
        <v>0</v>
      </c>
      <c r="ADG40" s="683">
        <f t="shared" si="122"/>
        <v>0</v>
      </c>
      <c r="ADH40" s="683">
        <f t="shared" si="122"/>
        <v>0</v>
      </c>
      <c r="ADI40" s="683">
        <f t="shared" si="122"/>
        <v>0</v>
      </c>
      <c r="ADJ40" s="683">
        <f t="shared" si="122"/>
        <v>0</v>
      </c>
      <c r="ADK40" s="683">
        <f t="shared" si="122"/>
        <v>0</v>
      </c>
      <c r="ADL40" s="683">
        <f t="shared" si="122"/>
        <v>0</v>
      </c>
      <c r="ADM40" s="683">
        <f t="shared" si="122"/>
        <v>0</v>
      </c>
      <c r="ADN40" s="683">
        <f t="shared" si="122"/>
        <v>0</v>
      </c>
      <c r="ADO40" s="683">
        <f t="shared" si="122"/>
        <v>0</v>
      </c>
      <c r="ADP40" s="683">
        <f t="shared" si="122"/>
        <v>0</v>
      </c>
      <c r="ADQ40" s="683">
        <f t="shared" si="122"/>
        <v>0</v>
      </c>
      <c r="ADR40" s="683">
        <f t="shared" si="122"/>
        <v>0</v>
      </c>
      <c r="ADS40" s="683">
        <f t="shared" si="122"/>
        <v>0</v>
      </c>
      <c r="ADT40" s="683">
        <f t="shared" si="122"/>
        <v>0</v>
      </c>
      <c r="ADU40" s="683">
        <f t="shared" si="122"/>
        <v>0</v>
      </c>
      <c r="ADV40" s="683">
        <f t="shared" si="122"/>
        <v>0</v>
      </c>
      <c r="ADW40" s="683">
        <f t="shared" si="122"/>
        <v>0</v>
      </c>
      <c r="ADX40" s="683">
        <f t="shared" si="122"/>
        <v>0</v>
      </c>
      <c r="ADY40" s="683">
        <f t="shared" si="122"/>
        <v>0</v>
      </c>
      <c r="ADZ40" s="683">
        <f t="shared" si="122"/>
        <v>0</v>
      </c>
      <c r="AEA40" s="683">
        <f t="shared" si="122"/>
        <v>0</v>
      </c>
      <c r="AEB40" s="683">
        <f t="shared" si="122"/>
        <v>0</v>
      </c>
      <c r="AEC40" s="683">
        <f t="shared" si="122"/>
        <v>0</v>
      </c>
      <c r="AED40" s="683">
        <f t="shared" si="122"/>
        <v>0</v>
      </c>
      <c r="AEE40" s="683">
        <f t="shared" si="122"/>
        <v>0</v>
      </c>
      <c r="AEF40" s="683">
        <f t="shared" si="122"/>
        <v>0</v>
      </c>
      <c r="AEG40" s="683">
        <f t="shared" ref="AEG40:AGR40" si="123">COUNTIFS($Q23:$AD32,"&lt;="&amp;AEG$20,$AE23:$AR32,"&gt;"&amp;AEG$20,$C23:$P32,"1歳児（ほふくできない）")+COUNTIFS($Q23:$AD32,"&lt;="&amp;AEG$20,$AE23:$AR32,"&gt;"&amp;AEG$20,$C23:$P32,"1歳児（ほふくできる）")+COUNTIFS($Q23:$AD32,"&lt;="&amp;AEG$20,$AE23:$AR32,"&gt;"&amp;AEG$20,$C23:$P32,"2歳児")</f>
        <v>0</v>
      </c>
      <c r="AEH40" s="683">
        <f t="shared" si="123"/>
        <v>0</v>
      </c>
      <c r="AEI40" s="683">
        <f t="shared" si="123"/>
        <v>0</v>
      </c>
      <c r="AEJ40" s="683">
        <f t="shared" si="123"/>
        <v>0</v>
      </c>
      <c r="AEK40" s="683">
        <f t="shared" si="123"/>
        <v>0</v>
      </c>
      <c r="AEL40" s="683">
        <f t="shared" si="123"/>
        <v>0</v>
      </c>
      <c r="AEM40" s="683">
        <f t="shared" si="123"/>
        <v>0</v>
      </c>
      <c r="AEN40" s="683">
        <f t="shared" si="123"/>
        <v>0</v>
      </c>
      <c r="AEO40" s="683">
        <f t="shared" si="123"/>
        <v>0</v>
      </c>
      <c r="AEP40" s="683">
        <f t="shared" si="123"/>
        <v>0</v>
      </c>
      <c r="AEQ40" s="683">
        <f t="shared" si="123"/>
        <v>0</v>
      </c>
      <c r="AER40" s="683">
        <f t="shared" si="123"/>
        <v>0</v>
      </c>
      <c r="AES40" s="683">
        <f t="shared" si="123"/>
        <v>0</v>
      </c>
      <c r="AET40" s="683">
        <f t="shared" si="123"/>
        <v>0</v>
      </c>
      <c r="AEU40" s="683">
        <f t="shared" si="123"/>
        <v>0</v>
      </c>
      <c r="AEV40" s="683">
        <f t="shared" si="123"/>
        <v>0</v>
      </c>
      <c r="AEW40" s="683">
        <f t="shared" si="123"/>
        <v>0</v>
      </c>
      <c r="AEX40" s="683">
        <f t="shared" si="123"/>
        <v>0</v>
      </c>
      <c r="AEY40" s="683">
        <f t="shared" si="123"/>
        <v>0</v>
      </c>
      <c r="AEZ40" s="683">
        <f t="shared" si="123"/>
        <v>0</v>
      </c>
      <c r="AFA40" s="683">
        <f t="shared" si="123"/>
        <v>0</v>
      </c>
      <c r="AFB40" s="683">
        <f t="shared" si="123"/>
        <v>0</v>
      </c>
      <c r="AFC40" s="683">
        <f t="shared" si="123"/>
        <v>0</v>
      </c>
      <c r="AFD40" s="683">
        <f t="shared" si="123"/>
        <v>0</v>
      </c>
      <c r="AFE40" s="683">
        <f t="shared" si="123"/>
        <v>0</v>
      </c>
      <c r="AFF40" s="683">
        <f t="shared" si="123"/>
        <v>0</v>
      </c>
      <c r="AFG40" s="683">
        <f t="shared" si="123"/>
        <v>0</v>
      </c>
      <c r="AFH40" s="683">
        <f t="shared" si="123"/>
        <v>0</v>
      </c>
      <c r="AFI40" s="683">
        <f t="shared" si="123"/>
        <v>0</v>
      </c>
      <c r="AFJ40" s="683">
        <f t="shared" si="123"/>
        <v>0</v>
      </c>
      <c r="AFK40" s="683">
        <f t="shared" si="123"/>
        <v>0</v>
      </c>
      <c r="AFL40" s="683">
        <f t="shared" si="123"/>
        <v>0</v>
      </c>
      <c r="AFM40" s="683">
        <f t="shared" si="123"/>
        <v>0</v>
      </c>
      <c r="AFN40" s="683">
        <f t="shared" si="123"/>
        <v>0</v>
      </c>
      <c r="AFO40" s="683">
        <f t="shared" si="123"/>
        <v>0</v>
      </c>
      <c r="AFP40" s="683">
        <f t="shared" si="123"/>
        <v>0</v>
      </c>
      <c r="AFQ40" s="683">
        <f t="shared" si="123"/>
        <v>0</v>
      </c>
      <c r="AFR40" s="683">
        <f t="shared" si="123"/>
        <v>0</v>
      </c>
      <c r="AFS40" s="683">
        <f t="shared" si="123"/>
        <v>0</v>
      </c>
      <c r="AFT40" s="683">
        <f t="shared" si="123"/>
        <v>0</v>
      </c>
      <c r="AFU40" s="683">
        <f t="shared" si="123"/>
        <v>0</v>
      </c>
      <c r="AFV40" s="683">
        <f t="shared" si="123"/>
        <v>0</v>
      </c>
      <c r="AFW40" s="683">
        <f t="shared" si="123"/>
        <v>0</v>
      </c>
      <c r="AFX40" s="683">
        <f t="shared" si="123"/>
        <v>0</v>
      </c>
      <c r="AFY40" s="683">
        <f t="shared" si="123"/>
        <v>0</v>
      </c>
      <c r="AFZ40" s="683">
        <f t="shared" si="123"/>
        <v>0</v>
      </c>
      <c r="AGA40" s="683">
        <f t="shared" si="123"/>
        <v>0</v>
      </c>
      <c r="AGB40" s="683">
        <f t="shared" si="123"/>
        <v>0</v>
      </c>
      <c r="AGC40" s="683">
        <f t="shared" si="123"/>
        <v>0</v>
      </c>
      <c r="AGD40" s="683">
        <f t="shared" si="123"/>
        <v>0</v>
      </c>
      <c r="AGE40" s="683">
        <f t="shared" si="123"/>
        <v>0</v>
      </c>
      <c r="AGF40" s="683">
        <f t="shared" si="123"/>
        <v>0</v>
      </c>
      <c r="AGG40" s="683">
        <f t="shared" si="123"/>
        <v>0</v>
      </c>
      <c r="AGH40" s="683">
        <f t="shared" si="123"/>
        <v>0</v>
      </c>
      <c r="AGI40" s="683">
        <f t="shared" si="123"/>
        <v>0</v>
      </c>
      <c r="AGJ40" s="683">
        <f t="shared" si="123"/>
        <v>0</v>
      </c>
      <c r="AGK40" s="683">
        <f t="shared" si="123"/>
        <v>0</v>
      </c>
      <c r="AGL40" s="683">
        <f t="shared" si="123"/>
        <v>0</v>
      </c>
      <c r="AGM40" s="683">
        <f t="shared" si="123"/>
        <v>0</v>
      </c>
      <c r="AGN40" s="683">
        <f t="shared" si="123"/>
        <v>0</v>
      </c>
      <c r="AGO40" s="683">
        <f t="shared" si="123"/>
        <v>0</v>
      </c>
      <c r="AGP40" s="683">
        <f t="shared" si="123"/>
        <v>0</v>
      </c>
      <c r="AGQ40" s="683">
        <f t="shared" si="123"/>
        <v>0</v>
      </c>
      <c r="AGR40" s="683">
        <f t="shared" si="123"/>
        <v>0</v>
      </c>
      <c r="AGS40" s="683">
        <f t="shared" ref="AGS40:AJD40" si="124">COUNTIFS($Q23:$AD32,"&lt;="&amp;AGS$20,$AE23:$AR32,"&gt;"&amp;AGS$20,$C23:$P32,"1歳児（ほふくできない）")+COUNTIFS($Q23:$AD32,"&lt;="&amp;AGS$20,$AE23:$AR32,"&gt;"&amp;AGS$20,$C23:$P32,"1歳児（ほふくできる）")+COUNTIFS($Q23:$AD32,"&lt;="&amp;AGS$20,$AE23:$AR32,"&gt;"&amp;AGS$20,$C23:$P32,"2歳児")</f>
        <v>0</v>
      </c>
      <c r="AGT40" s="683">
        <f t="shared" si="124"/>
        <v>0</v>
      </c>
      <c r="AGU40" s="683">
        <f t="shared" si="124"/>
        <v>0</v>
      </c>
      <c r="AGV40" s="683">
        <f t="shared" si="124"/>
        <v>0</v>
      </c>
      <c r="AGW40" s="683">
        <f t="shared" si="124"/>
        <v>0</v>
      </c>
      <c r="AGX40" s="683">
        <f t="shared" si="124"/>
        <v>0</v>
      </c>
      <c r="AGY40" s="683">
        <f t="shared" si="124"/>
        <v>0</v>
      </c>
      <c r="AGZ40" s="683">
        <f t="shared" si="124"/>
        <v>0</v>
      </c>
      <c r="AHA40" s="683">
        <f t="shared" si="124"/>
        <v>0</v>
      </c>
      <c r="AHB40" s="683">
        <f t="shared" si="124"/>
        <v>0</v>
      </c>
      <c r="AHC40" s="683">
        <f t="shared" si="124"/>
        <v>0</v>
      </c>
      <c r="AHD40" s="683">
        <f t="shared" si="124"/>
        <v>0</v>
      </c>
      <c r="AHE40" s="683">
        <f t="shared" si="124"/>
        <v>0</v>
      </c>
      <c r="AHF40" s="683">
        <f t="shared" si="124"/>
        <v>0</v>
      </c>
      <c r="AHG40" s="683">
        <f t="shared" si="124"/>
        <v>0</v>
      </c>
      <c r="AHH40" s="683">
        <f t="shared" si="124"/>
        <v>0</v>
      </c>
      <c r="AHI40" s="683">
        <f t="shared" si="124"/>
        <v>0</v>
      </c>
      <c r="AHJ40" s="683">
        <f t="shared" si="124"/>
        <v>0</v>
      </c>
      <c r="AHK40" s="683">
        <f t="shared" si="124"/>
        <v>0</v>
      </c>
      <c r="AHL40" s="683">
        <f t="shared" si="124"/>
        <v>0</v>
      </c>
      <c r="AHM40" s="683">
        <f t="shared" si="124"/>
        <v>0</v>
      </c>
      <c r="AHN40" s="683">
        <f t="shared" si="124"/>
        <v>0</v>
      </c>
      <c r="AHO40" s="683">
        <f t="shared" si="124"/>
        <v>0</v>
      </c>
      <c r="AHP40" s="683">
        <f t="shared" si="124"/>
        <v>0</v>
      </c>
      <c r="AHQ40" s="683">
        <f t="shared" si="124"/>
        <v>0</v>
      </c>
      <c r="AHR40" s="683">
        <f t="shared" si="124"/>
        <v>0</v>
      </c>
      <c r="AHS40" s="683">
        <f t="shared" si="124"/>
        <v>0</v>
      </c>
      <c r="AHT40" s="683">
        <f t="shared" si="124"/>
        <v>0</v>
      </c>
      <c r="AHU40" s="683">
        <f t="shared" si="124"/>
        <v>0</v>
      </c>
      <c r="AHV40" s="683">
        <f t="shared" si="124"/>
        <v>0</v>
      </c>
      <c r="AHW40" s="683">
        <f t="shared" si="124"/>
        <v>0</v>
      </c>
      <c r="AHX40" s="683">
        <f t="shared" si="124"/>
        <v>0</v>
      </c>
      <c r="AHY40" s="683">
        <f t="shared" si="124"/>
        <v>0</v>
      </c>
      <c r="AHZ40" s="683">
        <f t="shared" si="124"/>
        <v>0</v>
      </c>
      <c r="AIA40" s="683">
        <f t="shared" si="124"/>
        <v>0</v>
      </c>
      <c r="AIB40" s="683">
        <f t="shared" si="124"/>
        <v>0</v>
      </c>
      <c r="AIC40" s="683">
        <f t="shared" si="124"/>
        <v>0</v>
      </c>
      <c r="AID40" s="683">
        <f t="shared" si="124"/>
        <v>0</v>
      </c>
      <c r="AIE40" s="683">
        <f t="shared" si="124"/>
        <v>0</v>
      </c>
      <c r="AIF40" s="683">
        <f t="shared" si="124"/>
        <v>0</v>
      </c>
      <c r="AIG40" s="683">
        <f t="shared" si="124"/>
        <v>0</v>
      </c>
      <c r="AIH40" s="683">
        <f t="shared" si="124"/>
        <v>0</v>
      </c>
      <c r="AII40" s="683">
        <f t="shared" si="124"/>
        <v>0</v>
      </c>
      <c r="AIJ40" s="683">
        <f t="shared" si="124"/>
        <v>0</v>
      </c>
      <c r="AIK40" s="683">
        <f t="shared" si="124"/>
        <v>0</v>
      </c>
      <c r="AIL40" s="683">
        <f t="shared" si="124"/>
        <v>0</v>
      </c>
      <c r="AIM40" s="683">
        <f t="shared" si="124"/>
        <v>0</v>
      </c>
      <c r="AIN40" s="683">
        <f t="shared" si="124"/>
        <v>0</v>
      </c>
      <c r="AIO40" s="683">
        <f t="shared" si="124"/>
        <v>0</v>
      </c>
      <c r="AIP40" s="683">
        <f t="shared" si="124"/>
        <v>0</v>
      </c>
      <c r="AIQ40" s="683">
        <f t="shared" si="124"/>
        <v>0</v>
      </c>
      <c r="AIR40" s="683">
        <f t="shared" si="124"/>
        <v>0</v>
      </c>
      <c r="AIS40" s="683">
        <f t="shared" si="124"/>
        <v>0</v>
      </c>
      <c r="AIT40" s="683">
        <f t="shared" si="124"/>
        <v>0</v>
      </c>
      <c r="AIU40" s="683">
        <f t="shared" si="124"/>
        <v>0</v>
      </c>
      <c r="AIV40" s="683">
        <f t="shared" si="124"/>
        <v>0</v>
      </c>
      <c r="AIW40" s="683">
        <f t="shared" si="124"/>
        <v>0</v>
      </c>
      <c r="AIX40" s="683">
        <f t="shared" si="124"/>
        <v>0</v>
      </c>
      <c r="AIY40" s="683">
        <f t="shared" si="124"/>
        <v>0</v>
      </c>
      <c r="AIZ40" s="683">
        <f t="shared" si="124"/>
        <v>0</v>
      </c>
      <c r="AJA40" s="683">
        <f t="shared" si="124"/>
        <v>0</v>
      </c>
      <c r="AJB40" s="683">
        <f t="shared" si="124"/>
        <v>0</v>
      </c>
      <c r="AJC40" s="683">
        <f t="shared" si="124"/>
        <v>0</v>
      </c>
      <c r="AJD40" s="683">
        <f t="shared" si="124"/>
        <v>0</v>
      </c>
      <c r="AJE40" s="683">
        <f t="shared" ref="AJE40:ALP40" si="125">COUNTIFS($Q23:$AD32,"&lt;="&amp;AJE$20,$AE23:$AR32,"&gt;"&amp;AJE$20,$C23:$P32,"1歳児（ほふくできない）")+COUNTIFS($Q23:$AD32,"&lt;="&amp;AJE$20,$AE23:$AR32,"&gt;"&amp;AJE$20,$C23:$P32,"1歳児（ほふくできる）")+COUNTIFS($Q23:$AD32,"&lt;="&amp;AJE$20,$AE23:$AR32,"&gt;"&amp;AJE$20,$C23:$P32,"2歳児")</f>
        <v>0</v>
      </c>
      <c r="AJF40" s="683">
        <f t="shared" si="125"/>
        <v>0</v>
      </c>
      <c r="AJG40" s="683">
        <f t="shared" si="125"/>
        <v>0</v>
      </c>
      <c r="AJH40" s="683">
        <f t="shared" si="125"/>
        <v>0</v>
      </c>
      <c r="AJI40" s="683">
        <f t="shared" si="125"/>
        <v>0</v>
      </c>
      <c r="AJJ40" s="683">
        <f t="shared" si="125"/>
        <v>0</v>
      </c>
      <c r="AJK40" s="683">
        <f t="shared" si="125"/>
        <v>0</v>
      </c>
      <c r="AJL40" s="683">
        <f t="shared" si="125"/>
        <v>0</v>
      </c>
      <c r="AJM40" s="683">
        <f t="shared" si="125"/>
        <v>0</v>
      </c>
      <c r="AJN40" s="683">
        <f t="shared" si="125"/>
        <v>0</v>
      </c>
      <c r="AJO40" s="683">
        <f t="shared" si="125"/>
        <v>0</v>
      </c>
      <c r="AJP40" s="683">
        <f t="shared" si="125"/>
        <v>0</v>
      </c>
      <c r="AJQ40" s="683">
        <f t="shared" si="125"/>
        <v>0</v>
      </c>
      <c r="AJR40" s="683">
        <f t="shared" si="125"/>
        <v>0</v>
      </c>
      <c r="AJS40" s="683">
        <f t="shared" si="125"/>
        <v>0</v>
      </c>
      <c r="AJT40" s="683">
        <f t="shared" si="125"/>
        <v>0</v>
      </c>
      <c r="AJU40" s="683">
        <f t="shared" si="125"/>
        <v>0</v>
      </c>
      <c r="AJV40" s="683">
        <f t="shared" si="125"/>
        <v>0</v>
      </c>
      <c r="AJW40" s="683">
        <f t="shared" si="125"/>
        <v>0</v>
      </c>
      <c r="AJX40" s="683">
        <f t="shared" si="125"/>
        <v>0</v>
      </c>
      <c r="AJY40" s="683">
        <f t="shared" si="125"/>
        <v>0</v>
      </c>
      <c r="AJZ40" s="683">
        <f t="shared" si="125"/>
        <v>0</v>
      </c>
      <c r="AKA40" s="683">
        <f t="shared" si="125"/>
        <v>0</v>
      </c>
      <c r="AKB40" s="683">
        <f t="shared" si="125"/>
        <v>0</v>
      </c>
      <c r="AKC40" s="683">
        <f t="shared" si="125"/>
        <v>0</v>
      </c>
      <c r="AKD40" s="683">
        <f t="shared" si="125"/>
        <v>0</v>
      </c>
      <c r="AKE40" s="683">
        <f t="shared" si="125"/>
        <v>0</v>
      </c>
      <c r="AKF40" s="683">
        <f t="shared" si="125"/>
        <v>0</v>
      </c>
      <c r="AKG40" s="683">
        <f t="shared" si="125"/>
        <v>0</v>
      </c>
      <c r="AKH40" s="683">
        <f t="shared" si="125"/>
        <v>0</v>
      </c>
      <c r="AKI40" s="683">
        <f t="shared" si="125"/>
        <v>0</v>
      </c>
      <c r="AKJ40" s="683">
        <f t="shared" si="125"/>
        <v>0</v>
      </c>
      <c r="AKK40" s="683">
        <f t="shared" si="125"/>
        <v>0</v>
      </c>
      <c r="AKL40" s="683">
        <f t="shared" si="125"/>
        <v>0</v>
      </c>
      <c r="AKM40" s="683">
        <f t="shared" si="125"/>
        <v>0</v>
      </c>
      <c r="AKN40" s="683">
        <f t="shared" si="125"/>
        <v>0</v>
      </c>
      <c r="AKO40" s="683">
        <f t="shared" si="125"/>
        <v>0</v>
      </c>
      <c r="AKP40" s="683">
        <f t="shared" si="125"/>
        <v>0</v>
      </c>
      <c r="AKQ40" s="683">
        <f t="shared" si="125"/>
        <v>0</v>
      </c>
      <c r="AKR40" s="683">
        <f t="shared" si="125"/>
        <v>0</v>
      </c>
      <c r="AKS40" s="683">
        <f t="shared" si="125"/>
        <v>0</v>
      </c>
      <c r="AKT40" s="683">
        <f t="shared" si="125"/>
        <v>0</v>
      </c>
      <c r="AKU40" s="683">
        <f t="shared" si="125"/>
        <v>0</v>
      </c>
      <c r="AKV40" s="683">
        <f t="shared" si="125"/>
        <v>0</v>
      </c>
      <c r="AKW40" s="683">
        <f t="shared" si="125"/>
        <v>0</v>
      </c>
      <c r="AKX40" s="683">
        <f t="shared" si="125"/>
        <v>0</v>
      </c>
      <c r="AKY40" s="683">
        <f t="shared" si="125"/>
        <v>0</v>
      </c>
      <c r="AKZ40" s="683">
        <f t="shared" si="125"/>
        <v>0</v>
      </c>
      <c r="ALA40" s="683">
        <f t="shared" si="125"/>
        <v>0</v>
      </c>
      <c r="ALB40" s="683">
        <f t="shared" si="125"/>
        <v>0</v>
      </c>
      <c r="ALC40" s="683">
        <f t="shared" si="125"/>
        <v>0</v>
      </c>
      <c r="ALD40" s="683">
        <f t="shared" si="125"/>
        <v>0</v>
      </c>
      <c r="ALE40" s="683">
        <f t="shared" si="125"/>
        <v>0</v>
      </c>
      <c r="ALF40" s="683">
        <f t="shared" si="125"/>
        <v>0</v>
      </c>
      <c r="ALG40" s="683">
        <f t="shared" si="125"/>
        <v>0</v>
      </c>
      <c r="ALH40" s="683">
        <f t="shared" si="125"/>
        <v>0</v>
      </c>
      <c r="ALI40" s="683">
        <f t="shared" si="125"/>
        <v>0</v>
      </c>
      <c r="ALJ40" s="683">
        <f t="shared" si="125"/>
        <v>0</v>
      </c>
      <c r="ALK40" s="683">
        <f t="shared" si="125"/>
        <v>0</v>
      </c>
      <c r="ALL40" s="683">
        <f t="shared" si="125"/>
        <v>0</v>
      </c>
      <c r="ALM40" s="683">
        <f t="shared" si="125"/>
        <v>0</v>
      </c>
      <c r="ALN40" s="683">
        <f t="shared" si="125"/>
        <v>0</v>
      </c>
      <c r="ALO40" s="683">
        <f t="shared" si="125"/>
        <v>0</v>
      </c>
      <c r="ALP40" s="683">
        <f t="shared" si="125"/>
        <v>0</v>
      </c>
      <c r="ALQ40" s="683">
        <f t="shared" ref="ALQ40:AOB40" si="126">COUNTIFS($Q23:$AD32,"&lt;="&amp;ALQ$20,$AE23:$AR32,"&gt;"&amp;ALQ$20,$C23:$P32,"1歳児（ほふくできない）")+COUNTIFS($Q23:$AD32,"&lt;="&amp;ALQ$20,$AE23:$AR32,"&gt;"&amp;ALQ$20,$C23:$P32,"1歳児（ほふくできる）")+COUNTIFS($Q23:$AD32,"&lt;="&amp;ALQ$20,$AE23:$AR32,"&gt;"&amp;ALQ$20,$C23:$P32,"2歳児")</f>
        <v>0</v>
      </c>
      <c r="ALR40" s="683">
        <f t="shared" si="126"/>
        <v>0</v>
      </c>
      <c r="ALS40" s="683">
        <f t="shared" si="126"/>
        <v>0</v>
      </c>
      <c r="ALT40" s="683">
        <f t="shared" si="126"/>
        <v>0</v>
      </c>
      <c r="ALU40" s="683">
        <f t="shared" si="126"/>
        <v>0</v>
      </c>
      <c r="ALV40" s="683">
        <f t="shared" si="126"/>
        <v>0</v>
      </c>
      <c r="ALW40" s="683">
        <f t="shared" si="126"/>
        <v>0</v>
      </c>
      <c r="ALX40" s="683">
        <f t="shared" si="126"/>
        <v>0</v>
      </c>
      <c r="ALY40" s="683">
        <f t="shared" si="126"/>
        <v>0</v>
      </c>
      <c r="ALZ40" s="683">
        <f t="shared" si="126"/>
        <v>0</v>
      </c>
      <c r="AMA40" s="683">
        <f t="shared" si="126"/>
        <v>0</v>
      </c>
      <c r="AMB40" s="683">
        <f t="shared" si="126"/>
        <v>0</v>
      </c>
      <c r="AMC40" s="683">
        <f t="shared" si="126"/>
        <v>0</v>
      </c>
      <c r="AMD40" s="683">
        <f t="shared" si="126"/>
        <v>0</v>
      </c>
      <c r="AME40" s="683">
        <f t="shared" si="126"/>
        <v>0</v>
      </c>
      <c r="AMF40" s="683">
        <f t="shared" si="126"/>
        <v>0</v>
      </c>
      <c r="AMG40" s="683">
        <f t="shared" si="126"/>
        <v>0</v>
      </c>
      <c r="AMH40" s="683">
        <f t="shared" si="126"/>
        <v>0</v>
      </c>
      <c r="AMI40" s="683">
        <f t="shared" si="126"/>
        <v>0</v>
      </c>
      <c r="AMJ40" s="683">
        <f t="shared" si="126"/>
        <v>0</v>
      </c>
      <c r="AMK40" s="683">
        <f t="shared" si="126"/>
        <v>0</v>
      </c>
      <c r="AML40" s="683">
        <f t="shared" si="126"/>
        <v>0</v>
      </c>
      <c r="AMM40" s="683">
        <f t="shared" si="126"/>
        <v>0</v>
      </c>
      <c r="AMN40" s="683">
        <f t="shared" si="126"/>
        <v>0</v>
      </c>
      <c r="AMO40" s="683">
        <f t="shared" si="126"/>
        <v>0</v>
      </c>
      <c r="AMP40" s="683">
        <f t="shared" si="126"/>
        <v>0</v>
      </c>
      <c r="AMQ40" s="683">
        <f t="shared" si="126"/>
        <v>0</v>
      </c>
      <c r="AMR40" s="683">
        <f t="shared" si="126"/>
        <v>0</v>
      </c>
      <c r="AMS40" s="683">
        <f t="shared" si="126"/>
        <v>0</v>
      </c>
      <c r="AMT40" s="683">
        <f t="shared" si="126"/>
        <v>0</v>
      </c>
      <c r="AMU40" s="683">
        <f t="shared" si="126"/>
        <v>0</v>
      </c>
      <c r="AMV40" s="683">
        <f t="shared" si="126"/>
        <v>0</v>
      </c>
      <c r="AMW40" s="683">
        <f t="shared" si="126"/>
        <v>0</v>
      </c>
      <c r="AMX40" s="683">
        <f t="shared" si="126"/>
        <v>0</v>
      </c>
      <c r="AMY40" s="683">
        <f t="shared" si="126"/>
        <v>0</v>
      </c>
      <c r="AMZ40" s="683">
        <f t="shared" si="126"/>
        <v>0</v>
      </c>
      <c r="ANA40" s="683">
        <f t="shared" si="126"/>
        <v>0</v>
      </c>
      <c r="ANB40" s="683">
        <f t="shared" si="126"/>
        <v>0</v>
      </c>
      <c r="ANC40" s="683">
        <f t="shared" si="126"/>
        <v>0</v>
      </c>
      <c r="AND40" s="683">
        <f t="shared" si="126"/>
        <v>0</v>
      </c>
      <c r="ANE40" s="683">
        <f t="shared" si="126"/>
        <v>0</v>
      </c>
      <c r="ANF40" s="683">
        <f t="shared" si="126"/>
        <v>0</v>
      </c>
      <c r="ANG40" s="683">
        <f t="shared" si="126"/>
        <v>0</v>
      </c>
      <c r="ANH40" s="683">
        <f t="shared" si="126"/>
        <v>0</v>
      </c>
      <c r="ANI40" s="683">
        <f t="shared" si="126"/>
        <v>0</v>
      </c>
      <c r="ANJ40" s="683">
        <f t="shared" si="126"/>
        <v>0</v>
      </c>
      <c r="ANK40" s="683">
        <f t="shared" si="126"/>
        <v>0</v>
      </c>
      <c r="ANL40" s="683">
        <f t="shared" si="126"/>
        <v>0</v>
      </c>
      <c r="ANM40" s="683">
        <f t="shared" si="126"/>
        <v>0</v>
      </c>
      <c r="ANN40" s="683">
        <f t="shared" si="126"/>
        <v>0</v>
      </c>
      <c r="ANO40" s="683">
        <f t="shared" si="126"/>
        <v>0</v>
      </c>
      <c r="ANP40" s="683">
        <f t="shared" si="126"/>
        <v>0</v>
      </c>
      <c r="ANQ40" s="683">
        <f t="shared" si="126"/>
        <v>0</v>
      </c>
      <c r="ANR40" s="683">
        <f t="shared" si="126"/>
        <v>0</v>
      </c>
      <c r="ANS40" s="683">
        <f t="shared" si="126"/>
        <v>0</v>
      </c>
      <c r="ANT40" s="683">
        <f t="shared" si="126"/>
        <v>0</v>
      </c>
      <c r="ANU40" s="683">
        <f t="shared" si="126"/>
        <v>0</v>
      </c>
      <c r="ANV40" s="683">
        <f t="shared" si="126"/>
        <v>0</v>
      </c>
      <c r="ANW40" s="683">
        <f t="shared" si="126"/>
        <v>0</v>
      </c>
      <c r="ANX40" s="683">
        <f t="shared" si="126"/>
        <v>0</v>
      </c>
      <c r="ANY40" s="683">
        <f t="shared" si="126"/>
        <v>0</v>
      </c>
      <c r="ANZ40" s="683">
        <f t="shared" si="126"/>
        <v>0</v>
      </c>
      <c r="AOA40" s="683">
        <f t="shared" si="126"/>
        <v>0</v>
      </c>
      <c r="AOB40" s="683">
        <f t="shared" si="126"/>
        <v>0</v>
      </c>
      <c r="AOC40" s="683">
        <f t="shared" ref="AOC40:AOD40" si="127">COUNTIFS($Q23:$AD32,"&lt;="&amp;AOC$20,$AE23:$AR32,"&gt;"&amp;AOC$20,$C23:$P32,"1歳児（ほふくできない）")+COUNTIFS($Q23:$AD32,"&lt;="&amp;AOC$20,$AE23:$AR32,"&gt;"&amp;AOC$20,$C23:$P32,"1歳児（ほふくできる）")+COUNTIFS($Q23:$AD32,"&lt;="&amp;AOC$20,$AE23:$AR32,"&gt;"&amp;AOC$20,$C23:$P32,"2歳児")</f>
        <v>0</v>
      </c>
      <c r="AOD40" s="683">
        <f t="shared" si="127"/>
        <v>0</v>
      </c>
    </row>
    <row r="41" spans="1:1070" ht="20.399999999999999" hidden="1" customHeight="1">
      <c r="AS41" s="683"/>
      <c r="AT41" s="683"/>
      <c r="AU41" s="683"/>
      <c r="AV41" s="683"/>
      <c r="AW41" s="683"/>
      <c r="AX41" s="683"/>
      <c r="AY41" s="683"/>
      <c r="AZ41" s="683"/>
      <c r="BA41" s="683"/>
      <c r="BB41" s="683"/>
      <c r="BC41" s="683"/>
      <c r="BD41" s="683"/>
      <c r="BE41" s="683"/>
      <c r="BF41" s="683"/>
      <c r="BG41" s="683"/>
      <c r="BH41" s="683"/>
      <c r="BI41" s="683"/>
      <c r="BJ41" s="683"/>
      <c r="BK41" s="683"/>
      <c r="BL41" s="683"/>
      <c r="BM41" s="683"/>
      <c r="BN41" s="683"/>
      <c r="BO41" s="683"/>
      <c r="BP41" s="683"/>
      <c r="BQ41" s="683"/>
      <c r="BR41" s="683"/>
      <c r="BS41" s="683"/>
      <c r="BT41" s="683"/>
      <c r="BU41" s="683"/>
      <c r="BV41" s="683"/>
      <c r="BW41" s="683"/>
      <c r="BX41" s="683"/>
      <c r="BY41" s="683"/>
      <c r="BZ41" s="683"/>
      <c r="CA41" s="683"/>
      <c r="CB41" s="683"/>
      <c r="CC41" s="683"/>
      <c r="CD41" s="683"/>
      <c r="CE41" s="683"/>
      <c r="CF41" s="683"/>
      <c r="CG41" s="683"/>
      <c r="CH41" s="683"/>
      <c r="CI41" s="683"/>
      <c r="CJ41" s="683"/>
      <c r="CK41" s="683"/>
      <c r="CL41" s="2216"/>
      <c r="CM41" s="2216"/>
      <c r="CN41" s="2216"/>
      <c r="CO41" s="2216"/>
      <c r="CP41" s="2216"/>
      <c r="CQ41" s="2216"/>
      <c r="CR41" s="2216" t="s">
        <v>1108</v>
      </c>
      <c r="CS41" s="2216"/>
      <c r="CT41" s="2216"/>
      <c r="CU41" s="2216"/>
      <c r="CV41" s="2216"/>
      <c r="CW41" s="2216"/>
      <c r="CX41" s="2216"/>
      <c r="CY41" s="2216"/>
      <c r="CZ41" s="2216"/>
      <c r="DA41" s="2216"/>
      <c r="DB41" s="2216"/>
      <c r="DC41" s="2216"/>
      <c r="DD41" s="2216"/>
      <c r="DE41" s="683">
        <f t="shared" ref="DE41:FP41" si="128">ROUNDDOWN(DE40/6,1)</f>
        <v>0</v>
      </c>
      <c r="DF41" s="683">
        <f t="shared" si="128"/>
        <v>0</v>
      </c>
      <c r="DG41" s="683">
        <f t="shared" si="128"/>
        <v>0</v>
      </c>
      <c r="DH41" s="683">
        <f t="shared" si="128"/>
        <v>0</v>
      </c>
      <c r="DI41" s="683">
        <f t="shared" si="128"/>
        <v>0</v>
      </c>
      <c r="DJ41" s="683">
        <f t="shared" si="128"/>
        <v>0</v>
      </c>
      <c r="DK41" s="683">
        <f t="shared" si="128"/>
        <v>0</v>
      </c>
      <c r="DL41" s="683">
        <f t="shared" si="128"/>
        <v>0</v>
      </c>
      <c r="DM41" s="683">
        <f t="shared" si="128"/>
        <v>0</v>
      </c>
      <c r="DN41" s="683">
        <f t="shared" si="128"/>
        <v>0</v>
      </c>
      <c r="DO41" s="683">
        <f t="shared" si="128"/>
        <v>0</v>
      </c>
      <c r="DP41" s="683">
        <f t="shared" si="128"/>
        <v>0</v>
      </c>
      <c r="DQ41" s="683">
        <f t="shared" si="128"/>
        <v>0</v>
      </c>
      <c r="DR41" s="683">
        <f t="shared" si="128"/>
        <v>0</v>
      </c>
      <c r="DS41" s="683">
        <f t="shared" si="128"/>
        <v>0</v>
      </c>
      <c r="DT41" s="683">
        <f t="shared" si="128"/>
        <v>0</v>
      </c>
      <c r="DU41" s="683">
        <f t="shared" si="128"/>
        <v>0</v>
      </c>
      <c r="DV41" s="683">
        <f t="shared" si="128"/>
        <v>0</v>
      </c>
      <c r="DW41" s="683">
        <f t="shared" si="128"/>
        <v>0</v>
      </c>
      <c r="DX41" s="683">
        <f t="shared" si="128"/>
        <v>0</v>
      </c>
      <c r="DY41" s="683">
        <f t="shared" si="128"/>
        <v>0</v>
      </c>
      <c r="DZ41" s="683">
        <f t="shared" si="128"/>
        <v>0</v>
      </c>
      <c r="EA41" s="683">
        <f t="shared" si="128"/>
        <v>0</v>
      </c>
      <c r="EB41" s="683">
        <f t="shared" si="128"/>
        <v>0</v>
      </c>
      <c r="EC41" s="683">
        <f t="shared" si="128"/>
        <v>0</v>
      </c>
      <c r="ED41" s="683">
        <f t="shared" si="128"/>
        <v>0</v>
      </c>
      <c r="EE41" s="683">
        <f t="shared" si="128"/>
        <v>0</v>
      </c>
      <c r="EF41" s="683">
        <f t="shared" si="128"/>
        <v>0</v>
      </c>
      <c r="EG41" s="683">
        <f t="shared" si="128"/>
        <v>0</v>
      </c>
      <c r="EH41" s="683">
        <f t="shared" si="128"/>
        <v>0</v>
      </c>
      <c r="EI41" s="683">
        <f t="shared" si="128"/>
        <v>0</v>
      </c>
      <c r="EJ41" s="683">
        <f t="shared" si="128"/>
        <v>0</v>
      </c>
      <c r="EK41" s="683">
        <f t="shared" si="128"/>
        <v>0</v>
      </c>
      <c r="EL41" s="683">
        <f t="shared" si="128"/>
        <v>0</v>
      </c>
      <c r="EM41" s="683">
        <f t="shared" si="128"/>
        <v>0</v>
      </c>
      <c r="EN41" s="683">
        <f t="shared" si="128"/>
        <v>0</v>
      </c>
      <c r="EO41" s="683">
        <f t="shared" si="128"/>
        <v>0</v>
      </c>
      <c r="EP41" s="683">
        <f t="shared" si="128"/>
        <v>0</v>
      </c>
      <c r="EQ41" s="683">
        <f t="shared" si="128"/>
        <v>0</v>
      </c>
      <c r="ER41" s="683">
        <f t="shared" si="128"/>
        <v>0</v>
      </c>
      <c r="ES41" s="683">
        <f t="shared" si="128"/>
        <v>0</v>
      </c>
      <c r="ET41" s="683">
        <f t="shared" si="128"/>
        <v>0</v>
      </c>
      <c r="EU41" s="683">
        <f t="shared" si="128"/>
        <v>0</v>
      </c>
      <c r="EV41" s="683">
        <f t="shared" si="128"/>
        <v>0</v>
      </c>
      <c r="EW41" s="683">
        <f t="shared" si="128"/>
        <v>0</v>
      </c>
      <c r="EX41" s="683">
        <f t="shared" si="128"/>
        <v>0</v>
      </c>
      <c r="EY41" s="683">
        <f t="shared" si="128"/>
        <v>0</v>
      </c>
      <c r="EZ41" s="683">
        <f t="shared" si="128"/>
        <v>0</v>
      </c>
      <c r="FA41" s="683">
        <f t="shared" si="128"/>
        <v>0</v>
      </c>
      <c r="FB41" s="683">
        <f t="shared" si="128"/>
        <v>0</v>
      </c>
      <c r="FC41" s="683">
        <f t="shared" si="128"/>
        <v>0</v>
      </c>
      <c r="FD41" s="683">
        <f t="shared" si="128"/>
        <v>0</v>
      </c>
      <c r="FE41" s="683">
        <f t="shared" si="128"/>
        <v>0</v>
      </c>
      <c r="FF41" s="683">
        <f t="shared" si="128"/>
        <v>0</v>
      </c>
      <c r="FG41" s="683">
        <f t="shared" si="128"/>
        <v>0</v>
      </c>
      <c r="FH41" s="683">
        <f t="shared" si="128"/>
        <v>0</v>
      </c>
      <c r="FI41" s="683">
        <f t="shared" si="128"/>
        <v>0</v>
      </c>
      <c r="FJ41" s="683">
        <f t="shared" si="128"/>
        <v>0</v>
      </c>
      <c r="FK41" s="683">
        <f t="shared" si="128"/>
        <v>0</v>
      </c>
      <c r="FL41" s="683">
        <f t="shared" si="128"/>
        <v>0</v>
      </c>
      <c r="FM41" s="683">
        <f t="shared" si="128"/>
        <v>0</v>
      </c>
      <c r="FN41" s="683">
        <f t="shared" si="128"/>
        <v>0</v>
      </c>
      <c r="FO41" s="683">
        <f t="shared" si="128"/>
        <v>0</v>
      </c>
      <c r="FP41" s="683">
        <f t="shared" si="128"/>
        <v>0</v>
      </c>
      <c r="FQ41" s="683">
        <f t="shared" ref="FQ41:IB41" si="129">ROUNDDOWN(FQ40/6,1)</f>
        <v>0</v>
      </c>
      <c r="FR41" s="683">
        <f t="shared" si="129"/>
        <v>0</v>
      </c>
      <c r="FS41" s="683">
        <f t="shared" si="129"/>
        <v>0</v>
      </c>
      <c r="FT41" s="683">
        <f t="shared" si="129"/>
        <v>0</v>
      </c>
      <c r="FU41" s="683">
        <f t="shared" si="129"/>
        <v>0</v>
      </c>
      <c r="FV41" s="683">
        <f t="shared" si="129"/>
        <v>0</v>
      </c>
      <c r="FW41" s="683">
        <f t="shared" si="129"/>
        <v>0</v>
      </c>
      <c r="FX41" s="683">
        <f t="shared" si="129"/>
        <v>0</v>
      </c>
      <c r="FY41" s="683">
        <f t="shared" si="129"/>
        <v>0</v>
      </c>
      <c r="FZ41" s="683">
        <f t="shared" si="129"/>
        <v>0</v>
      </c>
      <c r="GA41" s="683">
        <f t="shared" si="129"/>
        <v>0</v>
      </c>
      <c r="GB41" s="683">
        <f t="shared" si="129"/>
        <v>0</v>
      </c>
      <c r="GC41" s="683">
        <f t="shared" si="129"/>
        <v>0</v>
      </c>
      <c r="GD41" s="683">
        <f t="shared" si="129"/>
        <v>0</v>
      </c>
      <c r="GE41" s="683">
        <f t="shared" si="129"/>
        <v>0</v>
      </c>
      <c r="GF41" s="683">
        <f t="shared" si="129"/>
        <v>0</v>
      </c>
      <c r="GG41" s="683">
        <f t="shared" si="129"/>
        <v>0</v>
      </c>
      <c r="GH41" s="683">
        <f t="shared" si="129"/>
        <v>0</v>
      </c>
      <c r="GI41" s="683">
        <f t="shared" si="129"/>
        <v>0</v>
      </c>
      <c r="GJ41" s="683">
        <f t="shared" si="129"/>
        <v>0</v>
      </c>
      <c r="GK41" s="683">
        <f t="shared" si="129"/>
        <v>0</v>
      </c>
      <c r="GL41" s="683">
        <f t="shared" si="129"/>
        <v>0</v>
      </c>
      <c r="GM41" s="683">
        <f t="shared" si="129"/>
        <v>0</v>
      </c>
      <c r="GN41" s="683">
        <f t="shared" si="129"/>
        <v>0</v>
      </c>
      <c r="GO41" s="683">
        <f t="shared" si="129"/>
        <v>0</v>
      </c>
      <c r="GP41" s="683">
        <f t="shared" si="129"/>
        <v>0</v>
      </c>
      <c r="GQ41" s="683">
        <f t="shared" si="129"/>
        <v>0</v>
      </c>
      <c r="GR41" s="683">
        <f t="shared" si="129"/>
        <v>0</v>
      </c>
      <c r="GS41" s="683">
        <f t="shared" si="129"/>
        <v>0</v>
      </c>
      <c r="GT41" s="683">
        <f t="shared" si="129"/>
        <v>0</v>
      </c>
      <c r="GU41" s="683">
        <f t="shared" si="129"/>
        <v>0</v>
      </c>
      <c r="GV41" s="683">
        <f t="shared" si="129"/>
        <v>0</v>
      </c>
      <c r="GW41" s="683">
        <f t="shared" si="129"/>
        <v>0</v>
      </c>
      <c r="GX41" s="683">
        <f t="shared" si="129"/>
        <v>0</v>
      </c>
      <c r="GY41" s="683">
        <f t="shared" si="129"/>
        <v>0</v>
      </c>
      <c r="GZ41" s="683">
        <f t="shared" si="129"/>
        <v>0</v>
      </c>
      <c r="HA41" s="683">
        <f t="shared" si="129"/>
        <v>0</v>
      </c>
      <c r="HB41" s="683">
        <f t="shared" si="129"/>
        <v>0</v>
      </c>
      <c r="HC41" s="683">
        <f t="shared" si="129"/>
        <v>0</v>
      </c>
      <c r="HD41" s="683">
        <f t="shared" si="129"/>
        <v>0</v>
      </c>
      <c r="HE41" s="683">
        <f t="shared" si="129"/>
        <v>0</v>
      </c>
      <c r="HF41" s="683">
        <f t="shared" si="129"/>
        <v>0</v>
      </c>
      <c r="HG41" s="683">
        <f t="shared" si="129"/>
        <v>0</v>
      </c>
      <c r="HH41" s="683">
        <f t="shared" si="129"/>
        <v>0</v>
      </c>
      <c r="HI41" s="683">
        <f t="shared" si="129"/>
        <v>0</v>
      </c>
      <c r="HJ41" s="683">
        <f t="shared" si="129"/>
        <v>0</v>
      </c>
      <c r="HK41" s="683">
        <f t="shared" si="129"/>
        <v>0</v>
      </c>
      <c r="HL41" s="683">
        <f t="shared" si="129"/>
        <v>0</v>
      </c>
      <c r="HM41" s="683">
        <f t="shared" si="129"/>
        <v>0</v>
      </c>
      <c r="HN41" s="683">
        <f t="shared" si="129"/>
        <v>0</v>
      </c>
      <c r="HO41" s="683">
        <f t="shared" si="129"/>
        <v>0</v>
      </c>
      <c r="HP41" s="683">
        <f t="shared" si="129"/>
        <v>0</v>
      </c>
      <c r="HQ41" s="683">
        <f t="shared" si="129"/>
        <v>0</v>
      </c>
      <c r="HR41" s="683">
        <f t="shared" si="129"/>
        <v>0</v>
      </c>
      <c r="HS41" s="683">
        <f t="shared" si="129"/>
        <v>0</v>
      </c>
      <c r="HT41" s="683">
        <f t="shared" si="129"/>
        <v>0</v>
      </c>
      <c r="HU41" s="683">
        <f t="shared" si="129"/>
        <v>0</v>
      </c>
      <c r="HV41" s="683">
        <f t="shared" si="129"/>
        <v>0</v>
      </c>
      <c r="HW41" s="683">
        <f t="shared" si="129"/>
        <v>0</v>
      </c>
      <c r="HX41" s="683">
        <f t="shared" si="129"/>
        <v>0</v>
      </c>
      <c r="HY41" s="683">
        <f t="shared" si="129"/>
        <v>0</v>
      </c>
      <c r="HZ41" s="683">
        <f t="shared" si="129"/>
        <v>0</v>
      </c>
      <c r="IA41" s="683">
        <f t="shared" si="129"/>
        <v>0</v>
      </c>
      <c r="IB41" s="683">
        <f t="shared" si="129"/>
        <v>0</v>
      </c>
      <c r="IC41" s="683">
        <f t="shared" ref="IC41:KN41" si="130">ROUNDDOWN(IC40/6,1)</f>
        <v>0</v>
      </c>
      <c r="ID41" s="683">
        <f t="shared" si="130"/>
        <v>0</v>
      </c>
      <c r="IE41" s="683">
        <f t="shared" si="130"/>
        <v>0</v>
      </c>
      <c r="IF41" s="683">
        <f t="shared" si="130"/>
        <v>0</v>
      </c>
      <c r="IG41" s="683">
        <f t="shared" si="130"/>
        <v>0</v>
      </c>
      <c r="IH41" s="683">
        <f t="shared" si="130"/>
        <v>0</v>
      </c>
      <c r="II41" s="683">
        <f t="shared" si="130"/>
        <v>0</v>
      </c>
      <c r="IJ41" s="683">
        <f t="shared" si="130"/>
        <v>0</v>
      </c>
      <c r="IK41" s="683">
        <f t="shared" si="130"/>
        <v>0</v>
      </c>
      <c r="IL41" s="683">
        <f t="shared" si="130"/>
        <v>0</v>
      </c>
      <c r="IM41" s="683">
        <f t="shared" si="130"/>
        <v>0</v>
      </c>
      <c r="IN41" s="683">
        <f t="shared" si="130"/>
        <v>0</v>
      </c>
      <c r="IO41" s="683">
        <f t="shared" si="130"/>
        <v>0</v>
      </c>
      <c r="IP41" s="683">
        <f t="shared" si="130"/>
        <v>0</v>
      </c>
      <c r="IQ41" s="683">
        <f t="shared" si="130"/>
        <v>0</v>
      </c>
      <c r="IR41" s="683">
        <f t="shared" si="130"/>
        <v>0</v>
      </c>
      <c r="IS41" s="683">
        <f t="shared" si="130"/>
        <v>0</v>
      </c>
      <c r="IT41" s="683">
        <f t="shared" si="130"/>
        <v>0</v>
      </c>
      <c r="IU41" s="683">
        <f t="shared" si="130"/>
        <v>0</v>
      </c>
      <c r="IV41" s="683">
        <f t="shared" si="130"/>
        <v>0</v>
      </c>
      <c r="IW41" s="683">
        <f t="shared" si="130"/>
        <v>0</v>
      </c>
      <c r="IX41" s="683">
        <f t="shared" si="130"/>
        <v>0</v>
      </c>
      <c r="IY41" s="683">
        <f t="shared" si="130"/>
        <v>0</v>
      </c>
      <c r="IZ41" s="683">
        <f t="shared" si="130"/>
        <v>0</v>
      </c>
      <c r="JA41" s="683">
        <f t="shared" si="130"/>
        <v>0</v>
      </c>
      <c r="JB41" s="683">
        <f t="shared" si="130"/>
        <v>0</v>
      </c>
      <c r="JC41" s="683">
        <f t="shared" si="130"/>
        <v>0</v>
      </c>
      <c r="JD41" s="683">
        <f t="shared" si="130"/>
        <v>0</v>
      </c>
      <c r="JE41" s="683">
        <f t="shared" si="130"/>
        <v>0</v>
      </c>
      <c r="JF41" s="683">
        <f t="shared" si="130"/>
        <v>0</v>
      </c>
      <c r="JG41" s="683">
        <f t="shared" si="130"/>
        <v>0</v>
      </c>
      <c r="JH41" s="683">
        <f t="shared" si="130"/>
        <v>0</v>
      </c>
      <c r="JI41" s="683">
        <f t="shared" si="130"/>
        <v>0</v>
      </c>
      <c r="JJ41" s="683">
        <f t="shared" si="130"/>
        <v>0</v>
      </c>
      <c r="JK41" s="683">
        <f t="shared" si="130"/>
        <v>0</v>
      </c>
      <c r="JL41" s="683">
        <f t="shared" si="130"/>
        <v>0</v>
      </c>
      <c r="JM41" s="683">
        <f t="shared" si="130"/>
        <v>0</v>
      </c>
      <c r="JN41" s="683">
        <f t="shared" si="130"/>
        <v>0</v>
      </c>
      <c r="JO41" s="683">
        <f t="shared" si="130"/>
        <v>0</v>
      </c>
      <c r="JP41" s="683">
        <f t="shared" si="130"/>
        <v>0</v>
      </c>
      <c r="JQ41" s="683">
        <f t="shared" si="130"/>
        <v>0</v>
      </c>
      <c r="JR41" s="683">
        <f t="shared" si="130"/>
        <v>0</v>
      </c>
      <c r="JS41" s="683">
        <f t="shared" si="130"/>
        <v>0</v>
      </c>
      <c r="JT41" s="683">
        <f t="shared" si="130"/>
        <v>0</v>
      </c>
      <c r="JU41" s="683">
        <f t="shared" si="130"/>
        <v>0</v>
      </c>
      <c r="JV41" s="683">
        <f t="shared" si="130"/>
        <v>0</v>
      </c>
      <c r="JW41" s="683">
        <f t="shared" si="130"/>
        <v>0</v>
      </c>
      <c r="JX41" s="683">
        <f t="shared" si="130"/>
        <v>0</v>
      </c>
      <c r="JY41" s="683">
        <f t="shared" si="130"/>
        <v>0</v>
      </c>
      <c r="JZ41" s="683">
        <f t="shared" si="130"/>
        <v>0</v>
      </c>
      <c r="KA41" s="683">
        <f t="shared" si="130"/>
        <v>0</v>
      </c>
      <c r="KB41" s="683">
        <f t="shared" si="130"/>
        <v>0</v>
      </c>
      <c r="KC41" s="683">
        <f t="shared" si="130"/>
        <v>0</v>
      </c>
      <c r="KD41" s="683">
        <f t="shared" si="130"/>
        <v>0.1</v>
      </c>
      <c r="KE41" s="683">
        <f t="shared" si="130"/>
        <v>0.1</v>
      </c>
      <c r="KF41" s="683">
        <f t="shared" si="130"/>
        <v>0.1</v>
      </c>
      <c r="KG41" s="683">
        <f t="shared" si="130"/>
        <v>0.1</v>
      </c>
      <c r="KH41" s="683">
        <f t="shared" si="130"/>
        <v>0.1</v>
      </c>
      <c r="KI41" s="683">
        <f t="shared" si="130"/>
        <v>0.1</v>
      </c>
      <c r="KJ41" s="683">
        <f t="shared" si="130"/>
        <v>0.1</v>
      </c>
      <c r="KK41" s="683">
        <f t="shared" si="130"/>
        <v>0.1</v>
      </c>
      <c r="KL41" s="683">
        <f t="shared" si="130"/>
        <v>0.1</v>
      </c>
      <c r="KM41" s="683">
        <f t="shared" si="130"/>
        <v>0.1</v>
      </c>
      <c r="KN41" s="683">
        <f t="shared" si="130"/>
        <v>0.1</v>
      </c>
      <c r="KO41" s="683">
        <f t="shared" ref="KO41:MZ41" si="131">ROUNDDOWN(KO40/6,1)</f>
        <v>0.1</v>
      </c>
      <c r="KP41" s="683">
        <f t="shared" si="131"/>
        <v>0.1</v>
      </c>
      <c r="KQ41" s="683">
        <f t="shared" si="131"/>
        <v>0.1</v>
      </c>
      <c r="KR41" s="683">
        <f t="shared" si="131"/>
        <v>0.1</v>
      </c>
      <c r="KS41" s="683">
        <f t="shared" si="131"/>
        <v>0.1</v>
      </c>
      <c r="KT41" s="683">
        <f t="shared" si="131"/>
        <v>0.1</v>
      </c>
      <c r="KU41" s="683">
        <f t="shared" si="131"/>
        <v>0.1</v>
      </c>
      <c r="KV41" s="683">
        <f t="shared" si="131"/>
        <v>0.1</v>
      </c>
      <c r="KW41" s="683">
        <f t="shared" si="131"/>
        <v>0.1</v>
      </c>
      <c r="KX41" s="683">
        <f t="shared" si="131"/>
        <v>0.1</v>
      </c>
      <c r="KY41" s="683">
        <f t="shared" si="131"/>
        <v>0.1</v>
      </c>
      <c r="KZ41" s="683">
        <f t="shared" si="131"/>
        <v>0.1</v>
      </c>
      <c r="LA41" s="683">
        <f t="shared" si="131"/>
        <v>0.1</v>
      </c>
      <c r="LB41" s="683">
        <f t="shared" si="131"/>
        <v>0.1</v>
      </c>
      <c r="LC41" s="683">
        <f t="shared" si="131"/>
        <v>0.1</v>
      </c>
      <c r="LD41" s="683">
        <f t="shared" si="131"/>
        <v>0.1</v>
      </c>
      <c r="LE41" s="683">
        <f t="shared" si="131"/>
        <v>0.1</v>
      </c>
      <c r="LF41" s="683">
        <f t="shared" si="131"/>
        <v>0.1</v>
      </c>
      <c r="LG41" s="683">
        <f t="shared" si="131"/>
        <v>0.1</v>
      </c>
      <c r="LH41" s="683">
        <f t="shared" si="131"/>
        <v>0.1</v>
      </c>
      <c r="LI41" s="683">
        <f t="shared" si="131"/>
        <v>0.1</v>
      </c>
      <c r="LJ41" s="683">
        <f t="shared" si="131"/>
        <v>0.1</v>
      </c>
      <c r="LK41" s="683">
        <f t="shared" si="131"/>
        <v>0.1</v>
      </c>
      <c r="LL41" s="683">
        <f t="shared" si="131"/>
        <v>0.1</v>
      </c>
      <c r="LM41" s="683">
        <f t="shared" si="131"/>
        <v>0.1</v>
      </c>
      <c r="LN41" s="683">
        <f t="shared" si="131"/>
        <v>0.1</v>
      </c>
      <c r="LO41" s="683">
        <f t="shared" si="131"/>
        <v>0.1</v>
      </c>
      <c r="LP41" s="683">
        <f t="shared" si="131"/>
        <v>0.1</v>
      </c>
      <c r="LQ41" s="683">
        <f t="shared" si="131"/>
        <v>0.1</v>
      </c>
      <c r="LR41" s="683">
        <f t="shared" si="131"/>
        <v>0.1</v>
      </c>
      <c r="LS41" s="683">
        <f t="shared" si="131"/>
        <v>0.1</v>
      </c>
      <c r="LT41" s="683">
        <f t="shared" si="131"/>
        <v>0.1</v>
      </c>
      <c r="LU41" s="683">
        <f t="shared" si="131"/>
        <v>0.1</v>
      </c>
      <c r="LV41" s="683">
        <f t="shared" si="131"/>
        <v>0.1</v>
      </c>
      <c r="LW41" s="683">
        <f t="shared" si="131"/>
        <v>0.1</v>
      </c>
      <c r="LX41" s="683">
        <f t="shared" si="131"/>
        <v>0.1</v>
      </c>
      <c r="LY41" s="683">
        <f t="shared" si="131"/>
        <v>0.1</v>
      </c>
      <c r="LZ41" s="683">
        <f t="shared" si="131"/>
        <v>0.1</v>
      </c>
      <c r="MA41" s="683">
        <f t="shared" si="131"/>
        <v>0.1</v>
      </c>
      <c r="MB41" s="683">
        <f t="shared" si="131"/>
        <v>0.1</v>
      </c>
      <c r="MC41" s="683">
        <f t="shared" si="131"/>
        <v>0.1</v>
      </c>
      <c r="MD41" s="683">
        <f t="shared" si="131"/>
        <v>0.1</v>
      </c>
      <c r="ME41" s="683">
        <f t="shared" si="131"/>
        <v>0.1</v>
      </c>
      <c r="MF41" s="683">
        <f t="shared" si="131"/>
        <v>0.1</v>
      </c>
      <c r="MG41" s="683">
        <f t="shared" si="131"/>
        <v>0.1</v>
      </c>
      <c r="MH41" s="683">
        <f t="shared" si="131"/>
        <v>0.1</v>
      </c>
      <c r="MI41" s="683">
        <f t="shared" si="131"/>
        <v>0.1</v>
      </c>
      <c r="MJ41" s="683">
        <f t="shared" si="131"/>
        <v>0.1</v>
      </c>
      <c r="MK41" s="683">
        <f t="shared" si="131"/>
        <v>0.1</v>
      </c>
      <c r="ML41" s="683">
        <f t="shared" si="131"/>
        <v>0.1</v>
      </c>
      <c r="MM41" s="683">
        <f t="shared" si="131"/>
        <v>0.1</v>
      </c>
      <c r="MN41" s="683">
        <f t="shared" si="131"/>
        <v>0.1</v>
      </c>
      <c r="MO41" s="683">
        <f t="shared" si="131"/>
        <v>0.1</v>
      </c>
      <c r="MP41" s="683">
        <f t="shared" si="131"/>
        <v>0.1</v>
      </c>
      <c r="MQ41" s="683">
        <f t="shared" si="131"/>
        <v>0.1</v>
      </c>
      <c r="MR41" s="683">
        <f t="shared" si="131"/>
        <v>0.1</v>
      </c>
      <c r="MS41" s="683">
        <f t="shared" si="131"/>
        <v>0.1</v>
      </c>
      <c r="MT41" s="683">
        <f t="shared" si="131"/>
        <v>0.1</v>
      </c>
      <c r="MU41" s="683">
        <f t="shared" si="131"/>
        <v>0.1</v>
      </c>
      <c r="MV41" s="683">
        <f t="shared" si="131"/>
        <v>0.1</v>
      </c>
      <c r="MW41" s="683">
        <f t="shared" si="131"/>
        <v>0.1</v>
      </c>
      <c r="MX41" s="683">
        <f t="shared" si="131"/>
        <v>0.1</v>
      </c>
      <c r="MY41" s="683">
        <f t="shared" si="131"/>
        <v>0.1</v>
      </c>
      <c r="MZ41" s="683">
        <f t="shared" si="131"/>
        <v>0.1</v>
      </c>
      <c r="NA41" s="683">
        <f t="shared" ref="NA41:PL41" si="132">ROUNDDOWN(NA40/6,1)</f>
        <v>0.1</v>
      </c>
      <c r="NB41" s="683">
        <f t="shared" si="132"/>
        <v>0.1</v>
      </c>
      <c r="NC41" s="683">
        <f t="shared" si="132"/>
        <v>0.1</v>
      </c>
      <c r="ND41" s="683">
        <f t="shared" si="132"/>
        <v>0.1</v>
      </c>
      <c r="NE41" s="683">
        <f t="shared" si="132"/>
        <v>0.1</v>
      </c>
      <c r="NF41" s="683">
        <f t="shared" si="132"/>
        <v>0.1</v>
      </c>
      <c r="NG41" s="683">
        <f t="shared" si="132"/>
        <v>0.1</v>
      </c>
      <c r="NH41" s="683">
        <f t="shared" si="132"/>
        <v>0.1</v>
      </c>
      <c r="NI41" s="683">
        <f t="shared" si="132"/>
        <v>0.1</v>
      </c>
      <c r="NJ41" s="683">
        <f t="shared" si="132"/>
        <v>0.1</v>
      </c>
      <c r="NK41" s="683">
        <f t="shared" si="132"/>
        <v>0.1</v>
      </c>
      <c r="NL41" s="683">
        <f t="shared" si="132"/>
        <v>0.1</v>
      </c>
      <c r="NM41" s="683">
        <f t="shared" si="132"/>
        <v>0.1</v>
      </c>
      <c r="NN41" s="683">
        <f t="shared" si="132"/>
        <v>0.1</v>
      </c>
      <c r="NO41" s="683">
        <f t="shared" si="132"/>
        <v>0.1</v>
      </c>
      <c r="NP41" s="683">
        <f t="shared" si="132"/>
        <v>0.1</v>
      </c>
      <c r="NQ41" s="683">
        <f t="shared" si="132"/>
        <v>0.1</v>
      </c>
      <c r="NR41" s="683">
        <f t="shared" si="132"/>
        <v>0.1</v>
      </c>
      <c r="NS41" s="683">
        <f t="shared" si="132"/>
        <v>0.1</v>
      </c>
      <c r="NT41" s="683">
        <f t="shared" si="132"/>
        <v>0.1</v>
      </c>
      <c r="NU41" s="683">
        <f t="shared" si="132"/>
        <v>0.1</v>
      </c>
      <c r="NV41" s="683">
        <f t="shared" si="132"/>
        <v>0.1</v>
      </c>
      <c r="NW41" s="683">
        <f t="shared" si="132"/>
        <v>0.1</v>
      </c>
      <c r="NX41" s="683">
        <f t="shared" si="132"/>
        <v>0.1</v>
      </c>
      <c r="NY41" s="683">
        <f t="shared" si="132"/>
        <v>0.1</v>
      </c>
      <c r="NZ41" s="683">
        <f t="shared" si="132"/>
        <v>0.1</v>
      </c>
      <c r="OA41" s="683">
        <f t="shared" si="132"/>
        <v>0.1</v>
      </c>
      <c r="OB41" s="683">
        <f t="shared" si="132"/>
        <v>0.1</v>
      </c>
      <c r="OC41" s="683">
        <f t="shared" si="132"/>
        <v>0.1</v>
      </c>
      <c r="OD41" s="683">
        <f t="shared" si="132"/>
        <v>0.1</v>
      </c>
      <c r="OE41" s="683">
        <f t="shared" si="132"/>
        <v>0.1</v>
      </c>
      <c r="OF41" s="683">
        <f t="shared" si="132"/>
        <v>0.1</v>
      </c>
      <c r="OG41" s="683">
        <f t="shared" si="132"/>
        <v>0.1</v>
      </c>
      <c r="OH41" s="683">
        <f t="shared" si="132"/>
        <v>0.1</v>
      </c>
      <c r="OI41" s="683">
        <f t="shared" si="132"/>
        <v>0.1</v>
      </c>
      <c r="OJ41" s="683">
        <f t="shared" si="132"/>
        <v>0.1</v>
      </c>
      <c r="OK41" s="683">
        <f t="shared" si="132"/>
        <v>0.1</v>
      </c>
      <c r="OL41" s="683">
        <f t="shared" si="132"/>
        <v>0.1</v>
      </c>
      <c r="OM41" s="683">
        <f t="shared" si="132"/>
        <v>0.1</v>
      </c>
      <c r="ON41" s="683">
        <f t="shared" si="132"/>
        <v>0.1</v>
      </c>
      <c r="OO41" s="683">
        <f t="shared" si="132"/>
        <v>0.1</v>
      </c>
      <c r="OP41" s="683">
        <f t="shared" si="132"/>
        <v>0.1</v>
      </c>
      <c r="OQ41" s="683">
        <f t="shared" si="132"/>
        <v>0.1</v>
      </c>
      <c r="OR41" s="683">
        <f t="shared" si="132"/>
        <v>0.1</v>
      </c>
      <c r="OS41" s="683">
        <f t="shared" si="132"/>
        <v>0.1</v>
      </c>
      <c r="OT41" s="683">
        <f t="shared" si="132"/>
        <v>0</v>
      </c>
      <c r="OU41" s="683">
        <f t="shared" si="132"/>
        <v>0</v>
      </c>
      <c r="OV41" s="683">
        <f t="shared" si="132"/>
        <v>0</v>
      </c>
      <c r="OW41" s="683">
        <f t="shared" si="132"/>
        <v>0</v>
      </c>
      <c r="OX41" s="683">
        <f t="shared" si="132"/>
        <v>0</v>
      </c>
      <c r="OY41" s="683">
        <f t="shared" si="132"/>
        <v>0</v>
      </c>
      <c r="OZ41" s="683">
        <f t="shared" si="132"/>
        <v>0</v>
      </c>
      <c r="PA41" s="683">
        <f t="shared" si="132"/>
        <v>0</v>
      </c>
      <c r="PB41" s="683">
        <f t="shared" si="132"/>
        <v>0</v>
      </c>
      <c r="PC41" s="683">
        <f t="shared" si="132"/>
        <v>0</v>
      </c>
      <c r="PD41" s="683">
        <f t="shared" si="132"/>
        <v>0</v>
      </c>
      <c r="PE41" s="683">
        <f t="shared" si="132"/>
        <v>0</v>
      </c>
      <c r="PF41" s="683">
        <f t="shared" si="132"/>
        <v>0</v>
      </c>
      <c r="PG41" s="683">
        <f t="shared" si="132"/>
        <v>0</v>
      </c>
      <c r="PH41" s="683">
        <f t="shared" si="132"/>
        <v>0</v>
      </c>
      <c r="PI41" s="683">
        <f t="shared" si="132"/>
        <v>0</v>
      </c>
      <c r="PJ41" s="683">
        <f t="shared" si="132"/>
        <v>0</v>
      </c>
      <c r="PK41" s="683">
        <f t="shared" si="132"/>
        <v>0</v>
      </c>
      <c r="PL41" s="683">
        <f t="shared" si="132"/>
        <v>0</v>
      </c>
      <c r="PM41" s="683">
        <f t="shared" ref="PM41:RX41" si="133">ROUNDDOWN(PM40/6,1)</f>
        <v>0</v>
      </c>
      <c r="PN41" s="683">
        <f t="shared" si="133"/>
        <v>0</v>
      </c>
      <c r="PO41" s="683">
        <f t="shared" si="133"/>
        <v>0</v>
      </c>
      <c r="PP41" s="683">
        <f t="shared" si="133"/>
        <v>0</v>
      </c>
      <c r="PQ41" s="683">
        <f t="shared" si="133"/>
        <v>0</v>
      </c>
      <c r="PR41" s="683">
        <f t="shared" si="133"/>
        <v>0</v>
      </c>
      <c r="PS41" s="683">
        <f t="shared" si="133"/>
        <v>0</v>
      </c>
      <c r="PT41" s="683">
        <f t="shared" si="133"/>
        <v>0</v>
      </c>
      <c r="PU41" s="683">
        <f t="shared" si="133"/>
        <v>0</v>
      </c>
      <c r="PV41" s="683">
        <f t="shared" si="133"/>
        <v>0</v>
      </c>
      <c r="PW41" s="683">
        <f t="shared" si="133"/>
        <v>0</v>
      </c>
      <c r="PX41" s="683">
        <f t="shared" si="133"/>
        <v>0</v>
      </c>
      <c r="PY41" s="683">
        <f t="shared" si="133"/>
        <v>0</v>
      </c>
      <c r="PZ41" s="683">
        <f t="shared" si="133"/>
        <v>0</v>
      </c>
      <c r="QA41" s="683">
        <f t="shared" si="133"/>
        <v>0</v>
      </c>
      <c r="QB41" s="683">
        <f t="shared" si="133"/>
        <v>0</v>
      </c>
      <c r="QC41" s="683">
        <f t="shared" si="133"/>
        <v>0</v>
      </c>
      <c r="QD41" s="683">
        <f t="shared" si="133"/>
        <v>0</v>
      </c>
      <c r="QE41" s="683">
        <f t="shared" si="133"/>
        <v>0</v>
      </c>
      <c r="QF41" s="683">
        <f t="shared" si="133"/>
        <v>0</v>
      </c>
      <c r="QG41" s="683">
        <f t="shared" si="133"/>
        <v>0</v>
      </c>
      <c r="QH41" s="683">
        <f t="shared" si="133"/>
        <v>0</v>
      </c>
      <c r="QI41" s="683">
        <f t="shared" si="133"/>
        <v>0</v>
      </c>
      <c r="QJ41" s="683">
        <f t="shared" si="133"/>
        <v>0</v>
      </c>
      <c r="QK41" s="683">
        <f t="shared" si="133"/>
        <v>0</v>
      </c>
      <c r="QL41" s="683">
        <f t="shared" si="133"/>
        <v>0</v>
      </c>
      <c r="QM41" s="683">
        <f t="shared" si="133"/>
        <v>0</v>
      </c>
      <c r="QN41" s="683">
        <f t="shared" si="133"/>
        <v>0</v>
      </c>
      <c r="QO41" s="683">
        <f t="shared" si="133"/>
        <v>0</v>
      </c>
      <c r="QP41" s="683">
        <f t="shared" si="133"/>
        <v>0</v>
      </c>
      <c r="QQ41" s="683">
        <f t="shared" si="133"/>
        <v>0</v>
      </c>
      <c r="QR41" s="683">
        <f t="shared" si="133"/>
        <v>0</v>
      </c>
      <c r="QS41" s="683">
        <f t="shared" si="133"/>
        <v>0</v>
      </c>
      <c r="QT41" s="683">
        <f t="shared" si="133"/>
        <v>0</v>
      </c>
      <c r="QU41" s="683">
        <f t="shared" si="133"/>
        <v>0</v>
      </c>
      <c r="QV41" s="683">
        <f t="shared" si="133"/>
        <v>0</v>
      </c>
      <c r="QW41" s="683">
        <f t="shared" si="133"/>
        <v>0</v>
      </c>
      <c r="QX41" s="683">
        <f t="shared" si="133"/>
        <v>0</v>
      </c>
      <c r="QY41" s="683">
        <f t="shared" si="133"/>
        <v>0</v>
      </c>
      <c r="QZ41" s="683">
        <f t="shared" si="133"/>
        <v>0</v>
      </c>
      <c r="RA41" s="683">
        <f t="shared" si="133"/>
        <v>0</v>
      </c>
      <c r="RB41" s="683">
        <f t="shared" si="133"/>
        <v>0</v>
      </c>
      <c r="RC41" s="683">
        <f t="shared" si="133"/>
        <v>0</v>
      </c>
      <c r="RD41" s="683">
        <f t="shared" si="133"/>
        <v>0</v>
      </c>
      <c r="RE41" s="683">
        <f t="shared" si="133"/>
        <v>0</v>
      </c>
      <c r="RF41" s="683">
        <f t="shared" si="133"/>
        <v>0</v>
      </c>
      <c r="RG41" s="683">
        <f t="shared" si="133"/>
        <v>0</v>
      </c>
      <c r="RH41" s="683">
        <f t="shared" si="133"/>
        <v>0</v>
      </c>
      <c r="RI41" s="683">
        <f t="shared" si="133"/>
        <v>0</v>
      </c>
      <c r="RJ41" s="683">
        <f t="shared" si="133"/>
        <v>0</v>
      </c>
      <c r="RK41" s="683">
        <f t="shared" si="133"/>
        <v>0</v>
      </c>
      <c r="RL41" s="683">
        <f t="shared" si="133"/>
        <v>0</v>
      </c>
      <c r="RM41" s="683">
        <f t="shared" si="133"/>
        <v>0</v>
      </c>
      <c r="RN41" s="683">
        <f t="shared" si="133"/>
        <v>0</v>
      </c>
      <c r="RO41" s="683">
        <f t="shared" si="133"/>
        <v>0</v>
      </c>
      <c r="RP41" s="683">
        <f t="shared" si="133"/>
        <v>0</v>
      </c>
      <c r="RQ41" s="683">
        <f t="shared" si="133"/>
        <v>0</v>
      </c>
      <c r="RR41" s="683">
        <f t="shared" si="133"/>
        <v>0</v>
      </c>
      <c r="RS41" s="683">
        <f t="shared" si="133"/>
        <v>0</v>
      </c>
      <c r="RT41" s="683">
        <f t="shared" si="133"/>
        <v>0</v>
      </c>
      <c r="RU41" s="683">
        <f t="shared" si="133"/>
        <v>0</v>
      </c>
      <c r="RV41" s="683">
        <f t="shared" si="133"/>
        <v>0</v>
      </c>
      <c r="RW41" s="683">
        <f t="shared" si="133"/>
        <v>0</v>
      </c>
      <c r="RX41" s="683">
        <f t="shared" si="133"/>
        <v>0</v>
      </c>
      <c r="RY41" s="683">
        <f t="shared" ref="RY41:UJ41" si="134">ROUNDDOWN(RY40/6,1)</f>
        <v>0</v>
      </c>
      <c r="RZ41" s="683">
        <f t="shared" si="134"/>
        <v>0</v>
      </c>
      <c r="SA41" s="683">
        <f t="shared" si="134"/>
        <v>0</v>
      </c>
      <c r="SB41" s="683">
        <f t="shared" si="134"/>
        <v>0</v>
      </c>
      <c r="SC41" s="683">
        <f t="shared" si="134"/>
        <v>0</v>
      </c>
      <c r="SD41" s="683">
        <f t="shared" si="134"/>
        <v>0</v>
      </c>
      <c r="SE41" s="683">
        <f t="shared" si="134"/>
        <v>0</v>
      </c>
      <c r="SF41" s="683">
        <f t="shared" si="134"/>
        <v>0</v>
      </c>
      <c r="SG41" s="683">
        <f t="shared" si="134"/>
        <v>0</v>
      </c>
      <c r="SH41" s="683">
        <f t="shared" si="134"/>
        <v>0</v>
      </c>
      <c r="SI41" s="683">
        <f t="shared" si="134"/>
        <v>0</v>
      </c>
      <c r="SJ41" s="683">
        <f t="shared" si="134"/>
        <v>0</v>
      </c>
      <c r="SK41" s="683">
        <f t="shared" si="134"/>
        <v>0</v>
      </c>
      <c r="SL41" s="683">
        <f t="shared" si="134"/>
        <v>0</v>
      </c>
      <c r="SM41" s="683">
        <f t="shared" si="134"/>
        <v>0</v>
      </c>
      <c r="SN41" s="683">
        <f t="shared" si="134"/>
        <v>0</v>
      </c>
      <c r="SO41" s="683">
        <f t="shared" si="134"/>
        <v>0</v>
      </c>
      <c r="SP41" s="683">
        <f t="shared" si="134"/>
        <v>0</v>
      </c>
      <c r="SQ41" s="683">
        <f t="shared" si="134"/>
        <v>0</v>
      </c>
      <c r="SR41" s="683">
        <f t="shared" si="134"/>
        <v>0</v>
      </c>
      <c r="SS41" s="683">
        <f t="shared" si="134"/>
        <v>0</v>
      </c>
      <c r="ST41" s="683">
        <f t="shared" si="134"/>
        <v>0</v>
      </c>
      <c r="SU41" s="683">
        <f t="shared" si="134"/>
        <v>0</v>
      </c>
      <c r="SV41" s="683">
        <f t="shared" si="134"/>
        <v>0</v>
      </c>
      <c r="SW41" s="683">
        <f t="shared" si="134"/>
        <v>0</v>
      </c>
      <c r="SX41" s="683">
        <f t="shared" si="134"/>
        <v>0</v>
      </c>
      <c r="SY41" s="683">
        <f t="shared" si="134"/>
        <v>0</v>
      </c>
      <c r="SZ41" s="683">
        <f t="shared" si="134"/>
        <v>0</v>
      </c>
      <c r="TA41" s="683">
        <f t="shared" si="134"/>
        <v>0</v>
      </c>
      <c r="TB41" s="683">
        <f t="shared" si="134"/>
        <v>0</v>
      </c>
      <c r="TC41" s="683">
        <f t="shared" si="134"/>
        <v>0</v>
      </c>
      <c r="TD41" s="683">
        <f t="shared" si="134"/>
        <v>0</v>
      </c>
      <c r="TE41" s="683">
        <f t="shared" si="134"/>
        <v>0</v>
      </c>
      <c r="TF41" s="683">
        <f t="shared" si="134"/>
        <v>0</v>
      </c>
      <c r="TG41" s="683">
        <f t="shared" si="134"/>
        <v>0</v>
      </c>
      <c r="TH41" s="683">
        <f t="shared" si="134"/>
        <v>0</v>
      </c>
      <c r="TI41" s="683">
        <f t="shared" si="134"/>
        <v>0</v>
      </c>
      <c r="TJ41" s="683">
        <f t="shared" si="134"/>
        <v>0</v>
      </c>
      <c r="TK41" s="683">
        <f t="shared" si="134"/>
        <v>0.3</v>
      </c>
      <c r="TL41" s="683">
        <f t="shared" si="134"/>
        <v>0.3</v>
      </c>
      <c r="TM41" s="683">
        <f t="shared" si="134"/>
        <v>0.3</v>
      </c>
      <c r="TN41" s="683">
        <f t="shared" si="134"/>
        <v>0.3</v>
      </c>
      <c r="TO41" s="683">
        <f t="shared" si="134"/>
        <v>0.3</v>
      </c>
      <c r="TP41" s="683">
        <f t="shared" si="134"/>
        <v>0.3</v>
      </c>
      <c r="TQ41" s="683">
        <f t="shared" si="134"/>
        <v>0.3</v>
      </c>
      <c r="TR41" s="683">
        <f t="shared" si="134"/>
        <v>0.3</v>
      </c>
      <c r="TS41" s="683">
        <f t="shared" si="134"/>
        <v>0.3</v>
      </c>
      <c r="TT41" s="683">
        <f t="shared" si="134"/>
        <v>0.3</v>
      </c>
      <c r="TU41" s="683">
        <f t="shared" si="134"/>
        <v>0.3</v>
      </c>
      <c r="TV41" s="683">
        <f t="shared" si="134"/>
        <v>0.3</v>
      </c>
      <c r="TW41" s="683">
        <f t="shared" si="134"/>
        <v>0.3</v>
      </c>
      <c r="TX41" s="683">
        <f t="shared" si="134"/>
        <v>0.3</v>
      </c>
      <c r="TY41" s="683">
        <f t="shared" si="134"/>
        <v>0.3</v>
      </c>
      <c r="TZ41" s="683">
        <f t="shared" si="134"/>
        <v>0.3</v>
      </c>
      <c r="UA41" s="683">
        <f t="shared" si="134"/>
        <v>0.3</v>
      </c>
      <c r="UB41" s="683">
        <f t="shared" si="134"/>
        <v>0.3</v>
      </c>
      <c r="UC41" s="683">
        <f t="shared" si="134"/>
        <v>0.3</v>
      </c>
      <c r="UD41" s="683">
        <f t="shared" si="134"/>
        <v>0.3</v>
      </c>
      <c r="UE41" s="683">
        <f t="shared" si="134"/>
        <v>0.3</v>
      </c>
      <c r="UF41" s="683">
        <f t="shared" si="134"/>
        <v>0.3</v>
      </c>
      <c r="UG41" s="683">
        <f t="shared" si="134"/>
        <v>0.3</v>
      </c>
      <c r="UH41" s="683">
        <f t="shared" si="134"/>
        <v>0.3</v>
      </c>
      <c r="UI41" s="683">
        <f t="shared" si="134"/>
        <v>0.3</v>
      </c>
      <c r="UJ41" s="683">
        <f t="shared" si="134"/>
        <v>0.3</v>
      </c>
      <c r="UK41" s="683">
        <f t="shared" ref="UK41:WV41" si="135">ROUNDDOWN(UK40/6,1)</f>
        <v>0.3</v>
      </c>
      <c r="UL41" s="683">
        <f t="shared" si="135"/>
        <v>0.3</v>
      </c>
      <c r="UM41" s="683">
        <f t="shared" si="135"/>
        <v>0.3</v>
      </c>
      <c r="UN41" s="683">
        <f t="shared" si="135"/>
        <v>0.3</v>
      </c>
      <c r="UO41" s="683">
        <f t="shared" si="135"/>
        <v>0.3</v>
      </c>
      <c r="UP41" s="683">
        <f t="shared" si="135"/>
        <v>0.3</v>
      </c>
      <c r="UQ41" s="683">
        <f t="shared" si="135"/>
        <v>0.3</v>
      </c>
      <c r="UR41" s="683">
        <f t="shared" si="135"/>
        <v>0.3</v>
      </c>
      <c r="US41" s="683">
        <f t="shared" si="135"/>
        <v>0.3</v>
      </c>
      <c r="UT41" s="683">
        <f t="shared" si="135"/>
        <v>0.3</v>
      </c>
      <c r="UU41" s="683">
        <f t="shared" si="135"/>
        <v>0.3</v>
      </c>
      <c r="UV41" s="683">
        <f t="shared" si="135"/>
        <v>0.3</v>
      </c>
      <c r="UW41" s="683">
        <f t="shared" si="135"/>
        <v>0.3</v>
      </c>
      <c r="UX41" s="683">
        <f t="shared" si="135"/>
        <v>0.3</v>
      </c>
      <c r="UY41" s="683">
        <f t="shared" si="135"/>
        <v>0.3</v>
      </c>
      <c r="UZ41" s="683">
        <f t="shared" si="135"/>
        <v>0.3</v>
      </c>
      <c r="VA41" s="683">
        <f t="shared" si="135"/>
        <v>0.3</v>
      </c>
      <c r="VB41" s="683">
        <f t="shared" si="135"/>
        <v>0.3</v>
      </c>
      <c r="VC41" s="683">
        <f t="shared" si="135"/>
        <v>0.3</v>
      </c>
      <c r="VD41" s="683">
        <f t="shared" si="135"/>
        <v>0.3</v>
      </c>
      <c r="VE41" s="683">
        <f t="shared" si="135"/>
        <v>0.3</v>
      </c>
      <c r="VF41" s="683">
        <f t="shared" si="135"/>
        <v>0.3</v>
      </c>
      <c r="VG41" s="683">
        <f t="shared" si="135"/>
        <v>0.3</v>
      </c>
      <c r="VH41" s="683">
        <f t="shared" si="135"/>
        <v>0.3</v>
      </c>
      <c r="VI41" s="683">
        <f t="shared" si="135"/>
        <v>0.3</v>
      </c>
      <c r="VJ41" s="683">
        <f t="shared" si="135"/>
        <v>0.3</v>
      </c>
      <c r="VK41" s="683">
        <f t="shared" si="135"/>
        <v>0.3</v>
      </c>
      <c r="VL41" s="683">
        <f t="shared" si="135"/>
        <v>0.3</v>
      </c>
      <c r="VM41" s="683">
        <f t="shared" si="135"/>
        <v>0.3</v>
      </c>
      <c r="VN41" s="683">
        <f t="shared" si="135"/>
        <v>0.3</v>
      </c>
      <c r="VO41" s="683">
        <f t="shared" si="135"/>
        <v>0.3</v>
      </c>
      <c r="VP41" s="683">
        <f t="shared" si="135"/>
        <v>0.3</v>
      </c>
      <c r="VQ41" s="683">
        <f t="shared" si="135"/>
        <v>0.3</v>
      </c>
      <c r="VR41" s="683">
        <f t="shared" si="135"/>
        <v>0.3</v>
      </c>
      <c r="VS41" s="683">
        <f t="shared" si="135"/>
        <v>0.3</v>
      </c>
      <c r="VT41" s="683">
        <f t="shared" si="135"/>
        <v>0.3</v>
      </c>
      <c r="VU41" s="683">
        <f t="shared" si="135"/>
        <v>0.3</v>
      </c>
      <c r="VV41" s="683">
        <f t="shared" si="135"/>
        <v>0.3</v>
      </c>
      <c r="VW41" s="683">
        <f t="shared" si="135"/>
        <v>0.3</v>
      </c>
      <c r="VX41" s="683">
        <f t="shared" si="135"/>
        <v>0.3</v>
      </c>
      <c r="VY41" s="683">
        <f t="shared" si="135"/>
        <v>0.3</v>
      </c>
      <c r="VZ41" s="683">
        <f t="shared" si="135"/>
        <v>0.3</v>
      </c>
      <c r="WA41" s="683">
        <f t="shared" si="135"/>
        <v>0.3</v>
      </c>
      <c r="WB41" s="683">
        <f t="shared" si="135"/>
        <v>0.3</v>
      </c>
      <c r="WC41" s="683">
        <f t="shared" si="135"/>
        <v>0.3</v>
      </c>
      <c r="WD41" s="683">
        <f t="shared" si="135"/>
        <v>0.3</v>
      </c>
      <c r="WE41" s="683">
        <f t="shared" si="135"/>
        <v>0.3</v>
      </c>
      <c r="WF41" s="683">
        <f t="shared" si="135"/>
        <v>0.3</v>
      </c>
      <c r="WG41" s="683">
        <f t="shared" si="135"/>
        <v>0.3</v>
      </c>
      <c r="WH41" s="683">
        <f t="shared" si="135"/>
        <v>0.3</v>
      </c>
      <c r="WI41" s="683">
        <f t="shared" si="135"/>
        <v>0.3</v>
      </c>
      <c r="WJ41" s="683">
        <f t="shared" si="135"/>
        <v>0.3</v>
      </c>
      <c r="WK41" s="683">
        <f t="shared" si="135"/>
        <v>0.3</v>
      </c>
      <c r="WL41" s="683">
        <f t="shared" si="135"/>
        <v>0.3</v>
      </c>
      <c r="WM41" s="683">
        <f t="shared" si="135"/>
        <v>0.3</v>
      </c>
      <c r="WN41" s="683">
        <f t="shared" si="135"/>
        <v>0.3</v>
      </c>
      <c r="WO41" s="683">
        <f t="shared" si="135"/>
        <v>0.3</v>
      </c>
      <c r="WP41" s="683">
        <f t="shared" si="135"/>
        <v>0.3</v>
      </c>
      <c r="WQ41" s="683">
        <f t="shared" si="135"/>
        <v>0.3</v>
      </c>
      <c r="WR41" s="683">
        <f t="shared" si="135"/>
        <v>0.3</v>
      </c>
      <c r="WS41" s="683">
        <f t="shared" si="135"/>
        <v>0.3</v>
      </c>
      <c r="WT41" s="683">
        <f t="shared" si="135"/>
        <v>0.3</v>
      </c>
      <c r="WU41" s="683">
        <f t="shared" si="135"/>
        <v>0.3</v>
      </c>
      <c r="WV41" s="683">
        <f t="shared" si="135"/>
        <v>0.3</v>
      </c>
      <c r="WW41" s="683">
        <f t="shared" ref="WW41:ZH41" si="136">ROUNDDOWN(WW40/6,1)</f>
        <v>0.3</v>
      </c>
      <c r="WX41" s="683">
        <f t="shared" si="136"/>
        <v>0.3</v>
      </c>
      <c r="WY41" s="683">
        <f t="shared" si="136"/>
        <v>0.3</v>
      </c>
      <c r="WZ41" s="683">
        <f t="shared" si="136"/>
        <v>0.3</v>
      </c>
      <c r="XA41" s="683">
        <f t="shared" si="136"/>
        <v>0.3</v>
      </c>
      <c r="XB41" s="683">
        <f t="shared" si="136"/>
        <v>0.3</v>
      </c>
      <c r="XC41" s="683">
        <f t="shared" si="136"/>
        <v>0.3</v>
      </c>
      <c r="XD41" s="683">
        <f t="shared" si="136"/>
        <v>0.3</v>
      </c>
      <c r="XE41" s="683">
        <f t="shared" si="136"/>
        <v>0.3</v>
      </c>
      <c r="XF41" s="683">
        <f t="shared" si="136"/>
        <v>0.3</v>
      </c>
      <c r="XG41" s="683">
        <f t="shared" si="136"/>
        <v>0.3</v>
      </c>
      <c r="XH41" s="683">
        <f t="shared" si="136"/>
        <v>0.3</v>
      </c>
      <c r="XI41" s="683">
        <f t="shared" si="136"/>
        <v>0.3</v>
      </c>
      <c r="XJ41" s="683">
        <f t="shared" si="136"/>
        <v>0.3</v>
      </c>
      <c r="XK41" s="683">
        <f t="shared" si="136"/>
        <v>0.3</v>
      </c>
      <c r="XL41" s="683">
        <f t="shared" si="136"/>
        <v>0.3</v>
      </c>
      <c r="XM41" s="683">
        <f t="shared" si="136"/>
        <v>0.3</v>
      </c>
      <c r="XN41" s="683">
        <f t="shared" si="136"/>
        <v>0.3</v>
      </c>
      <c r="XO41" s="683">
        <f t="shared" si="136"/>
        <v>0.3</v>
      </c>
      <c r="XP41" s="683">
        <f t="shared" si="136"/>
        <v>0.3</v>
      </c>
      <c r="XQ41" s="683">
        <f t="shared" si="136"/>
        <v>0.3</v>
      </c>
      <c r="XR41" s="683">
        <f t="shared" si="136"/>
        <v>0.3</v>
      </c>
      <c r="XS41" s="683">
        <f t="shared" si="136"/>
        <v>0.3</v>
      </c>
      <c r="XT41" s="683">
        <f t="shared" si="136"/>
        <v>0.3</v>
      </c>
      <c r="XU41" s="683">
        <f t="shared" si="136"/>
        <v>0.3</v>
      </c>
      <c r="XV41" s="683">
        <f t="shared" si="136"/>
        <v>0.3</v>
      </c>
      <c r="XW41" s="683">
        <f t="shared" si="136"/>
        <v>0.3</v>
      </c>
      <c r="XX41" s="683">
        <f t="shared" si="136"/>
        <v>0.3</v>
      </c>
      <c r="XY41" s="683">
        <f t="shared" si="136"/>
        <v>0.3</v>
      </c>
      <c r="XZ41" s="683">
        <f t="shared" si="136"/>
        <v>0.3</v>
      </c>
      <c r="YA41" s="683">
        <f t="shared" si="136"/>
        <v>0</v>
      </c>
      <c r="YB41" s="683">
        <f t="shared" si="136"/>
        <v>0</v>
      </c>
      <c r="YC41" s="683">
        <f t="shared" si="136"/>
        <v>0</v>
      </c>
      <c r="YD41" s="683">
        <f t="shared" si="136"/>
        <v>0</v>
      </c>
      <c r="YE41" s="683">
        <f t="shared" si="136"/>
        <v>0</v>
      </c>
      <c r="YF41" s="683">
        <f t="shared" si="136"/>
        <v>0</v>
      </c>
      <c r="YG41" s="683">
        <f t="shared" si="136"/>
        <v>0</v>
      </c>
      <c r="YH41" s="683">
        <f t="shared" si="136"/>
        <v>0</v>
      </c>
      <c r="YI41" s="683">
        <f t="shared" si="136"/>
        <v>0</v>
      </c>
      <c r="YJ41" s="683">
        <f t="shared" si="136"/>
        <v>0</v>
      </c>
      <c r="YK41" s="683">
        <f t="shared" si="136"/>
        <v>0</v>
      </c>
      <c r="YL41" s="683">
        <f t="shared" si="136"/>
        <v>0</v>
      </c>
      <c r="YM41" s="683">
        <f t="shared" si="136"/>
        <v>0</v>
      </c>
      <c r="YN41" s="683">
        <f t="shared" si="136"/>
        <v>0</v>
      </c>
      <c r="YO41" s="683">
        <f t="shared" si="136"/>
        <v>0</v>
      </c>
      <c r="YP41" s="683">
        <f t="shared" si="136"/>
        <v>0</v>
      </c>
      <c r="YQ41" s="683">
        <f t="shared" si="136"/>
        <v>0</v>
      </c>
      <c r="YR41" s="683">
        <f t="shared" si="136"/>
        <v>0</v>
      </c>
      <c r="YS41" s="683">
        <f t="shared" si="136"/>
        <v>0</v>
      </c>
      <c r="YT41" s="683">
        <f t="shared" si="136"/>
        <v>0</v>
      </c>
      <c r="YU41" s="683">
        <f t="shared" si="136"/>
        <v>0</v>
      </c>
      <c r="YV41" s="683">
        <f t="shared" si="136"/>
        <v>0</v>
      </c>
      <c r="YW41" s="683">
        <f t="shared" si="136"/>
        <v>0</v>
      </c>
      <c r="YX41" s="683">
        <f t="shared" si="136"/>
        <v>0</v>
      </c>
      <c r="YY41" s="683">
        <f t="shared" si="136"/>
        <v>0</v>
      </c>
      <c r="YZ41" s="683">
        <f t="shared" si="136"/>
        <v>0</v>
      </c>
      <c r="ZA41" s="683">
        <f t="shared" si="136"/>
        <v>0</v>
      </c>
      <c r="ZB41" s="683">
        <f t="shared" si="136"/>
        <v>0</v>
      </c>
      <c r="ZC41" s="683">
        <f t="shared" si="136"/>
        <v>0</v>
      </c>
      <c r="ZD41" s="683">
        <f t="shared" si="136"/>
        <v>0</v>
      </c>
      <c r="ZE41" s="683">
        <f t="shared" si="136"/>
        <v>0</v>
      </c>
      <c r="ZF41" s="683">
        <f t="shared" si="136"/>
        <v>0</v>
      </c>
      <c r="ZG41" s="683">
        <f t="shared" si="136"/>
        <v>0</v>
      </c>
      <c r="ZH41" s="683">
        <f t="shared" si="136"/>
        <v>0</v>
      </c>
      <c r="ZI41" s="683">
        <f t="shared" ref="ZI41:ABT41" si="137">ROUNDDOWN(ZI40/6,1)</f>
        <v>0</v>
      </c>
      <c r="ZJ41" s="683">
        <f t="shared" si="137"/>
        <v>0</v>
      </c>
      <c r="ZK41" s="683">
        <f t="shared" si="137"/>
        <v>0</v>
      </c>
      <c r="ZL41" s="683">
        <f t="shared" si="137"/>
        <v>0</v>
      </c>
      <c r="ZM41" s="683">
        <f t="shared" si="137"/>
        <v>0</v>
      </c>
      <c r="ZN41" s="683">
        <f t="shared" si="137"/>
        <v>0</v>
      </c>
      <c r="ZO41" s="683">
        <f t="shared" si="137"/>
        <v>0</v>
      </c>
      <c r="ZP41" s="683">
        <f t="shared" si="137"/>
        <v>0</v>
      </c>
      <c r="ZQ41" s="683">
        <f t="shared" si="137"/>
        <v>0</v>
      </c>
      <c r="ZR41" s="683">
        <f t="shared" si="137"/>
        <v>0</v>
      </c>
      <c r="ZS41" s="683">
        <f t="shared" si="137"/>
        <v>0</v>
      </c>
      <c r="ZT41" s="683">
        <f t="shared" si="137"/>
        <v>0</v>
      </c>
      <c r="ZU41" s="683">
        <f t="shared" si="137"/>
        <v>0</v>
      </c>
      <c r="ZV41" s="683">
        <f t="shared" si="137"/>
        <v>0</v>
      </c>
      <c r="ZW41" s="683">
        <f t="shared" si="137"/>
        <v>0</v>
      </c>
      <c r="ZX41" s="683">
        <f t="shared" si="137"/>
        <v>0</v>
      </c>
      <c r="ZY41" s="683">
        <f t="shared" si="137"/>
        <v>0</v>
      </c>
      <c r="ZZ41" s="683">
        <f t="shared" si="137"/>
        <v>0</v>
      </c>
      <c r="AAA41" s="683">
        <f t="shared" si="137"/>
        <v>0</v>
      </c>
      <c r="AAB41" s="683">
        <f t="shared" si="137"/>
        <v>0</v>
      </c>
      <c r="AAC41" s="683">
        <f t="shared" si="137"/>
        <v>0</v>
      </c>
      <c r="AAD41" s="683">
        <f t="shared" si="137"/>
        <v>0</v>
      </c>
      <c r="AAE41" s="683">
        <f t="shared" si="137"/>
        <v>0</v>
      </c>
      <c r="AAF41" s="683">
        <f t="shared" si="137"/>
        <v>0</v>
      </c>
      <c r="AAG41" s="683">
        <f t="shared" si="137"/>
        <v>0</v>
      </c>
      <c r="AAH41" s="683">
        <f t="shared" si="137"/>
        <v>0</v>
      </c>
      <c r="AAI41" s="683">
        <f t="shared" si="137"/>
        <v>0</v>
      </c>
      <c r="AAJ41" s="683">
        <f t="shared" si="137"/>
        <v>0</v>
      </c>
      <c r="AAK41" s="683">
        <f t="shared" si="137"/>
        <v>0</v>
      </c>
      <c r="AAL41" s="683">
        <f t="shared" si="137"/>
        <v>0</v>
      </c>
      <c r="AAM41" s="683">
        <f t="shared" si="137"/>
        <v>0</v>
      </c>
      <c r="AAN41" s="683">
        <f t="shared" si="137"/>
        <v>0</v>
      </c>
      <c r="AAO41" s="683">
        <f t="shared" si="137"/>
        <v>0</v>
      </c>
      <c r="AAP41" s="683">
        <f t="shared" si="137"/>
        <v>0</v>
      </c>
      <c r="AAQ41" s="683">
        <f t="shared" si="137"/>
        <v>0</v>
      </c>
      <c r="AAR41" s="683">
        <f t="shared" si="137"/>
        <v>0</v>
      </c>
      <c r="AAS41" s="683">
        <f t="shared" si="137"/>
        <v>0</v>
      </c>
      <c r="AAT41" s="683">
        <f t="shared" si="137"/>
        <v>0</v>
      </c>
      <c r="AAU41" s="683">
        <f t="shared" si="137"/>
        <v>0</v>
      </c>
      <c r="AAV41" s="683">
        <f t="shared" si="137"/>
        <v>0</v>
      </c>
      <c r="AAW41" s="683">
        <f t="shared" si="137"/>
        <v>0</v>
      </c>
      <c r="AAX41" s="683">
        <f t="shared" si="137"/>
        <v>0</v>
      </c>
      <c r="AAY41" s="683">
        <f t="shared" si="137"/>
        <v>0</v>
      </c>
      <c r="AAZ41" s="683">
        <f t="shared" si="137"/>
        <v>0</v>
      </c>
      <c r="ABA41" s="683">
        <f t="shared" si="137"/>
        <v>0</v>
      </c>
      <c r="ABB41" s="683">
        <f t="shared" si="137"/>
        <v>0</v>
      </c>
      <c r="ABC41" s="683">
        <f t="shared" si="137"/>
        <v>0</v>
      </c>
      <c r="ABD41" s="683">
        <f t="shared" si="137"/>
        <v>0</v>
      </c>
      <c r="ABE41" s="683">
        <f t="shared" si="137"/>
        <v>0</v>
      </c>
      <c r="ABF41" s="683">
        <f t="shared" si="137"/>
        <v>0</v>
      </c>
      <c r="ABG41" s="683">
        <f t="shared" si="137"/>
        <v>0</v>
      </c>
      <c r="ABH41" s="683">
        <f t="shared" si="137"/>
        <v>0</v>
      </c>
      <c r="ABI41" s="683">
        <f t="shared" si="137"/>
        <v>0</v>
      </c>
      <c r="ABJ41" s="683">
        <f t="shared" si="137"/>
        <v>0</v>
      </c>
      <c r="ABK41" s="683">
        <f t="shared" si="137"/>
        <v>0</v>
      </c>
      <c r="ABL41" s="683">
        <f t="shared" si="137"/>
        <v>0</v>
      </c>
      <c r="ABM41" s="683">
        <f t="shared" si="137"/>
        <v>0</v>
      </c>
      <c r="ABN41" s="683">
        <f t="shared" si="137"/>
        <v>0</v>
      </c>
      <c r="ABO41" s="683">
        <f t="shared" si="137"/>
        <v>0</v>
      </c>
      <c r="ABP41" s="683">
        <f t="shared" si="137"/>
        <v>0</v>
      </c>
      <c r="ABQ41" s="683">
        <f t="shared" si="137"/>
        <v>0</v>
      </c>
      <c r="ABR41" s="683">
        <f t="shared" si="137"/>
        <v>0</v>
      </c>
      <c r="ABS41" s="683">
        <f t="shared" si="137"/>
        <v>0</v>
      </c>
      <c r="ABT41" s="683">
        <f t="shared" si="137"/>
        <v>0</v>
      </c>
      <c r="ABU41" s="683">
        <f t="shared" ref="ABU41:AEF41" si="138">ROUNDDOWN(ABU40/6,1)</f>
        <v>0</v>
      </c>
      <c r="ABV41" s="683">
        <f t="shared" si="138"/>
        <v>0</v>
      </c>
      <c r="ABW41" s="683">
        <f t="shared" si="138"/>
        <v>0</v>
      </c>
      <c r="ABX41" s="683">
        <f t="shared" si="138"/>
        <v>0</v>
      </c>
      <c r="ABY41" s="683">
        <f t="shared" si="138"/>
        <v>0</v>
      </c>
      <c r="ABZ41" s="683">
        <f t="shared" si="138"/>
        <v>0</v>
      </c>
      <c r="ACA41" s="683">
        <f t="shared" si="138"/>
        <v>0</v>
      </c>
      <c r="ACB41" s="683">
        <f t="shared" si="138"/>
        <v>0</v>
      </c>
      <c r="ACC41" s="683">
        <f t="shared" si="138"/>
        <v>0</v>
      </c>
      <c r="ACD41" s="683">
        <f t="shared" si="138"/>
        <v>0</v>
      </c>
      <c r="ACE41" s="683">
        <f t="shared" si="138"/>
        <v>0</v>
      </c>
      <c r="ACF41" s="683">
        <f t="shared" si="138"/>
        <v>0</v>
      </c>
      <c r="ACG41" s="683">
        <f t="shared" si="138"/>
        <v>0</v>
      </c>
      <c r="ACH41" s="683">
        <f t="shared" si="138"/>
        <v>0</v>
      </c>
      <c r="ACI41" s="683">
        <f t="shared" si="138"/>
        <v>0</v>
      </c>
      <c r="ACJ41" s="683">
        <f t="shared" si="138"/>
        <v>0</v>
      </c>
      <c r="ACK41" s="683">
        <f t="shared" si="138"/>
        <v>0</v>
      </c>
      <c r="ACL41" s="683">
        <f t="shared" si="138"/>
        <v>0</v>
      </c>
      <c r="ACM41" s="683">
        <f t="shared" si="138"/>
        <v>0</v>
      </c>
      <c r="ACN41" s="683">
        <f t="shared" si="138"/>
        <v>0</v>
      </c>
      <c r="ACO41" s="683">
        <f t="shared" si="138"/>
        <v>0</v>
      </c>
      <c r="ACP41" s="683">
        <f t="shared" si="138"/>
        <v>0</v>
      </c>
      <c r="ACQ41" s="683">
        <f t="shared" si="138"/>
        <v>0</v>
      </c>
      <c r="ACR41" s="683">
        <f t="shared" si="138"/>
        <v>0</v>
      </c>
      <c r="ACS41" s="683">
        <f t="shared" si="138"/>
        <v>0</v>
      </c>
      <c r="ACT41" s="683">
        <f t="shared" si="138"/>
        <v>0</v>
      </c>
      <c r="ACU41" s="683">
        <f t="shared" si="138"/>
        <v>0</v>
      </c>
      <c r="ACV41" s="683">
        <f t="shared" si="138"/>
        <v>0</v>
      </c>
      <c r="ACW41" s="683">
        <f t="shared" si="138"/>
        <v>0</v>
      </c>
      <c r="ACX41" s="683">
        <f t="shared" si="138"/>
        <v>0</v>
      </c>
      <c r="ACY41" s="683">
        <f t="shared" si="138"/>
        <v>0</v>
      </c>
      <c r="ACZ41" s="683">
        <f t="shared" si="138"/>
        <v>0</v>
      </c>
      <c r="ADA41" s="683">
        <f t="shared" si="138"/>
        <v>0</v>
      </c>
      <c r="ADB41" s="683">
        <f t="shared" si="138"/>
        <v>0</v>
      </c>
      <c r="ADC41" s="683">
        <f t="shared" si="138"/>
        <v>0</v>
      </c>
      <c r="ADD41" s="683">
        <f t="shared" si="138"/>
        <v>0</v>
      </c>
      <c r="ADE41" s="683">
        <f t="shared" si="138"/>
        <v>0</v>
      </c>
      <c r="ADF41" s="683">
        <f t="shared" si="138"/>
        <v>0</v>
      </c>
      <c r="ADG41" s="683">
        <f t="shared" si="138"/>
        <v>0</v>
      </c>
      <c r="ADH41" s="683">
        <f t="shared" si="138"/>
        <v>0</v>
      </c>
      <c r="ADI41" s="683">
        <f t="shared" si="138"/>
        <v>0</v>
      </c>
      <c r="ADJ41" s="683">
        <f t="shared" si="138"/>
        <v>0</v>
      </c>
      <c r="ADK41" s="683">
        <f t="shared" si="138"/>
        <v>0</v>
      </c>
      <c r="ADL41" s="683">
        <f t="shared" si="138"/>
        <v>0</v>
      </c>
      <c r="ADM41" s="683">
        <f t="shared" si="138"/>
        <v>0</v>
      </c>
      <c r="ADN41" s="683">
        <f t="shared" si="138"/>
        <v>0</v>
      </c>
      <c r="ADO41" s="683">
        <f t="shared" si="138"/>
        <v>0</v>
      </c>
      <c r="ADP41" s="683">
        <f t="shared" si="138"/>
        <v>0</v>
      </c>
      <c r="ADQ41" s="683">
        <f t="shared" si="138"/>
        <v>0</v>
      </c>
      <c r="ADR41" s="683">
        <f t="shared" si="138"/>
        <v>0</v>
      </c>
      <c r="ADS41" s="683">
        <f t="shared" si="138"/>
        <v>0</v>
      </c>
      <c r="ADT41" s="683">
        <f t="shared" si="138"/>
        <v>0</v>
      </c>
      <c r="ADU41" s="683">
        <f t="shared" si="138"/>
        <v>0</v>
      </c>
      <c r="ADV41" s="683">
        <f t="shared" si="138"/>
        <v>0</v>
      </c>
      <c r="ADW41" s="683">
        <f t="shared" si="138"/>
        <v>0</v>
      </c>
      <c r="ADX41" s="683">
        <f t="shared" si="138"/>
        <v>0</v>
      </c>
      <c r="ADY41" s="683">
        <f t="shared" si="138"/>
        <v>0</v>
      </c>
      <c r="ADZ41" s="683">
        <f t="shared" si="138"/>
        <v>0</v>
      </c>
      <c r="AEA41" s="683">
        <f t="shared" si="138"/>
        <v>0</v>
      </c>
      <c r="AEB41" s="683">
        <f t="shared" si="138"/>
        <v>0</v>
      </c>
      <c r="AEC41" s="683">
        <f t="shared" si="138"/>
        <v>0</v>
      </c>
      <c r="AED41" s="683">
        <f t="shared" si="138"/>
        <v>0</v>
      </c>
      <c r="AEE41" s="683">
        <f t="shared" si="138"/>
        <v>0</v>
      </c>
      <c r="AEF41" s="683">
        <f t="shared" si="138"/>
        <v>0</v>
      </c>
      <c r="AEG41" s="683">
        <f t="shared" ref="AEG41:AGR41" si="139">ROUNDDOWN(AEG40/6,1)</f>
        <v>0</v>
      </c>
      <c r="AEH41" s="683">
        <f t="shared" si="139"/>
        <v>0</v>
      </c>
      <c r="AEI41" s="683">
        <f t="shared" si="139"/>
        <v>0</v>
      </c>
      <c r="AEJ41" s="683">
        <f t="shared" si="139"/>
        <v>0</v>
      </c>
      <c r="AEK41" s="683">
        <f t="shared" si="139"/>
        <v>0</v>
      </c>
      <c r="AEL41" s="683">
        <f t="shared" si="139"/>
        <v>0</v>
      </c>
      <c r="AEM41" s="683">
        <f t="shared" si="139"/>
        <v>0</v>
      </c>
      <c r="AEN41" s="683">
        <f t="shared" si="139"/>
        <v>0</v>
      </c>
      <c r="AEO41" s="683">
        <f t="shared" si="139"/>
        <v>0</v>
      </c>
      <c r="AEP41" s="683">
        <f t="shared" si="139"/>
        <v>0</v>
      </c>
      <c r="AEQ41" s="683">
        <f t="shared" si="139"/>
        <v>0</v>
      </c>
      <c r="AER41" s="683">
        <f t="shared" si="139"/>
        <v>0</v>
      </c>
      <c r="AES41" s="683">
        <f t="shared" si="139"/>
        <v>0</v>
      </c>
      <c r="AET41" s="683">
        <f t="shared" si="139"/>
        <v>0</v>
      </c>
      <c r="AEU41" s="683">
        <f t="shared" si="139"/>
        <v>0</v>
      </c>
      <c r="AEV41" s="683">
        <f t="shared" si="139"/>
        <v>0</v>
      </c>
      <c r="AEW41" s="683">
        <f t="shared" si="139"/>
        <v>0</v>
      </c>
      <c r="AEX41" s="683">
        <f t="shared" si="139"/>
        <v>0</v>
      </c>
      <c r="AEY41" s="683">
        <f t="shared" si="139"/>
        <v>0</v>
      </c>
      <c r="AEZ41" s="683">
        <f t="shared" si="139"/>
        <v>0</v>
      </c>
      <c r="AFA41" s="683">
        <f t="shared" si="139"/>
        <v>0</v>
      </c>
      <c r="AFB41" s="683">
        <f t="shared" si="139"/>
        <v>0</v>
      </c>
      <c r="AFC41" s="683">
        <f t="shared" si="139"/>
        <v>0</v>
      </c>
      <c r="AFD41" s="683">
        <f t="shared" si="139"/>
        <v>0</v>
      </c>
      <c r="AFE41" s="683">
        <f t="shared" si="139"/>
        <v>0</v>
      </c>
      <c r="AFF41" s="683">
        <f t="shared" si="139"/>
        <v>0</v>
      </c>
      <c r="AFG41" s="683">
        <f t="shared" si="139"/>
        <v>0</v>
      </c>
      <c r="AFH41" s="683">
        <f t="shared" si="139"/>
        <v>0</v>
      </c>
      <c r="AFI41" s="683">
        <f t="shared" si="139"/>
        <v>0</v>
      </c>
      <c r="AFJ41" s="683">
        <f t="shared" si="139"/>
        <v>0</v>
      </c>
      <c r="AFK41" s="683">
        <f t="shared" si="139"/>
        <v>0</v>
      </c>
      <c r="AFL41" s="683">
        <f t="shared" si="139"/>
        <v>0</v>
      </c>
      <c r="AFM41" s="683">
        <f t="shared" si="139"/>
        <v>0</v>
      </c>
      <c r="AFN41" s="683">
        <f t="shared" si="139"/>
        <v>0</v>
      </c>
      <c r="AFO41" s="683">
        <f t="shared" si="139"/>
        <v>0</v>
      </c>
      <c r="AFP41" s="683">
        <f t="shared" si="139"/>
        <v>0</v>
      </c>
      <c r="AFQ41" s="683">
        <f t="shared" si="139"/>
        <v>0</v>
      </c>
      <c r="AFR41" s="683">
        <f t="shared" si="139"/>
        <v>0</v>
      </c>
      <c r="AFS41" s="683">
        <f t="shared" si="139"/>
        <v>0</v>
      </c>
      <c r="AFT41" s="683">
        <f t="shared" si="139"/>
        <v>0</v>
      </c>
      <c r="AFU41" s="683">
        <f t="shared" si="139"/>
        <v>0</v>
      </c>
      <c r="AFV41" s="683">
        <f t="shared" si="139"/>
        <v>0</v>
      </c>
      <c r="AFW41" s="683">
        <f t="shared" si="139"/>
        <v>0</v>
      </c>
      <c r="AFX41" s="683">
        <f t="shared" si="139"/>
        <v>0</v>
      </c>
      <c r="AFY41" s="683">
        <f t="shared" si="139"/>
        <v>0</v>
      </c>
      <c r="AFZ41" s="683">
        <f t="shared" si="139"/>
        <v>0</v>
      </c>
      <c r="AGA41" s="683">
        <f t="shared" si="139"/>
        <v>0</v>
      </c>
      <c r="AGB41" s="683">
        <f t="shared" si="139"/>
        <v>0</v>
      </c>
      <c r="AGC41" s="683">
        <f t="shared" si="139"/>
        <v>0</v>
      </c>
      <c r="AGD41" s="683">
        <f t="shared" si="139"/>
        <v>0</v>
      </c>
      <c r="AGE41" s="683">
        <f t="shared" si="139"/>
        <v>0</v>
      </c>
      <c r="AGF41" s="683">
        <f t="shared" si="139"/>
        <v>0</v>
      </c>
      <c r="AGG41" s="683">
        <f t="shared" si="139"/>
        <v>0</v>
      </c>
      <c r="AGH41" s="683">
        <f t="shared" si="139"/>
        <v>0</v>
      </c>
      <c r="AGI41" s="683">
        <f t="shared" si="139"/>
        <v>0</v>
      </c>
      <c r="AGJ41" s="683">
        <f t="shared" si="139"/>
        <v>0</v>
      </c>
      <c r="AGK41" s="683">
        <f t="shared" si="139"/>
        <v>0</v>
      </c>
      <c r="AGL41" s="683">
        <f t="shared" si="139"/>
        <v>0</v>
      </c>
      <c r="AGM41" s="683">
        <f t="shared" si="139"/>
        <v>0</v>
      </c>
      <c r="AGN41" s="683">
        <f t="shared" si="139"/>
        <v>0</v>
      </c>
      <c r="AGO41" s="683">
        <f t="shared" si="139"/>
        <v>0</v>
      </c>
      <c r="AGP41" s="683">
        <f t="shared" si="139"/>
        <v>0</v>
      </c>
      <c r="AGQ41" s="683">
        <f t="shared" si="139"/>
        <v>0</v>
      </c>
      <c r="AGR41" s="683">
        <f t="shared" si="139"/>
        <v>0</v>
      </c>
      <c r="AGS41" s="683">
        <f t="shared" ref="AGS41:AJD41" si="140">ROUNDDOWN(AGS40/6,1)</f>
        <v>0</v>
      </c>
      <c r="AGT41" s="683">
        <f t="shared" si="140"/>
        <v>0</v>
      </c>
      <c r="AGU41" s="683">
        <f t="shared" si="140"/>
        <v>0</v>
      </c>
      <c r="AGV41" s="683">
        <f t="shared" si="140"/>
        <v>0</v>
      </c>
      <c r="AGW41" s="683">
        <f t="shared" si="140"/>
        <v>0</v>
      </c>
      <c r="AGX41" s="683">
        <f t="shared" si="140"/>
        <v>0</v>
      </c>
      <c r="AGY41" s="683">
        <f t="shared" si="140"/>
        <v>0</v>
      </c>
      <c r="AGZ41" s="683">
        <f t="shared" si="140"/>
        <v>0</v>
      </c>
      <c r="AHA41" s="683">
        <f t="shared" si="140"/>
        <v>0</v>
      </c>
      <c r="AHB41" s="683">
        <f t="shared" si="140"/>
        <v>0</v>
      </c>
      <c r="AHC41" s="683">
        <f t="shared" si="140"/>
        <v>0</v>
      </c>
      <c r="AHD41" s="683">
        <f t="shared" si="140"/>
        <v>0</v>
      </c>
      <c r="AHE41" s="683">
        <f t="shared" si="140"/>
        <v>0</v>
      </c>
      <c r="AHF41" s="683">
        <f t="shared" si="140"/>
        <v>0</v>
      </c>
      <c r="AHG41" s="683">
        <f t="shared" si="140"/>
        <v>0</v>
      </c>
      <c r="AHH41" s="683">
        <f t="shared" si="140"/>
        <v>0</v>
      </c>
      <c r="AHI41" s="683">
        <f t="shared" si="140"/>
        <v>0</v>
      </c>
      <c r="AHJ41" s="683">
        <f t="shared" si="140"/>
        <v>0</v>
      </c>
      <c r="AHK41" s="683">
        <f t="shared" si="140"/>
        <v>0</v>
      </c>
      <c r="AHL41" s="683">
        <f t="shared" si="140"/>
        <v>0</v>
      </c>
      <c r="AHM41" s="683">
        <f t="shared" si="140"/>
        <v>0</v>
      </c>
      <c r="AHN41" s="683">
        <f t="shared" si="140"/>
        <v>0</v>
      </c>
      <c r="AHO41" s="683">
        <f t="shared" si="140"/>
        <v>0</v>
      </c>
      <c r="AHP41" s="683">
        <f t="shared" si="140"/>
        <v>0</v>
      </c>
      <c r="AHQ41" s="683">
        <f t="shared" si="140"/>
        <v>0</v>
      </c>
      <c r="AHR41" s="683">
        <f t="shared" si="140"/>
        <v>0</v>
      </c>
      <c r="AHS41" s="683">
        <f t="shared" si="140"/>
        <v>0</v>
      </c>
      <c r="AHT41" s="683">
        <f t="shared" si="140"/>
        <v>0</v>
      </c>
      <c r="AHU41" s="683">
        <f t="shared" si="140"/>
        <v>0</v>
      </c>
      <c r="AHV41" s="683">
        <f t="shared" si="140"/>
        <v>0</v>
      </c>
      <c r="AHW41" s="683">
        <f t="shared" si="140"/>
        <v>0</v>
      </c>
      <c r="AHX41" s="683">
        <f t="shared" si="140"/>
        <v>0</v>
      </c>
      <c r="AHY41" s="683">
        <f t="shared" si="140"/>
        <v>0</v>
      </c>
      <c r="AHZ41" s="683">
        <f t="shared" si="140"/>
        <v>0</v>
      </c>
      <c r="AIA41" s="683">
        <f t="shared" si="140"/>
        <v>0</v>
      </c>
      <c r="AIB41" s="683">
        <f t="shared" si="140"/>
        <v>0</v>
      </c>
      <c r="AIC41" s="683">
        <f t="shared" si="140"/>
        <v>0</v>
      </c>
      <c r="AID41" s="683">
        <f t="shared" si="140"/>
        <v>0</v>
      </c>
      <c r="AIE41" s="683">
        <f t="shared" si="140"/>
        <v>0</v>
      </c>
      <c r="AIF41" s="683">
        <f t="shared" si="140"/>
        <v>0</v>
      </c>
      <c r="AIG41" s="683">
        <f t="shared" si="140"/>
        <v>0</v>
      </c>
      <c r="AIH41" s="683">
        <f t="shared" si="140"/>
        <v>0</v>
      </c>
      <c r="AII41" s="683">
        <f t="shared" si="140"/>
        <v>0</v>
      </c>
      <c r="AIJ41" s="683">
        <f t="shared" si="140"/>
        <v>0</v>
      </c>
      <c r="AIK41" s="683">
        <f t="shared" si="140"/>
        <v>0</v>
      </c>
      <c r="AIL41" s="683">
        <f t="shared" si="140"/>
        <v>0</v>
      </c>
      <c r="AIM41" s="683">
        <f t="shared" si="140"/>
        <v>0</v>
      </c>
      <c r="AIN41" s="683">
        <f t="shared" si="140"/>
        <v>0</v>
      </c>
      <c r="AIO41" s="683">
        <f t="shared" si="140"/>
        <v>0</v>
      </c>
      <c r="AIP41" s="683">
        <f t="shared" si="140"/>
        <v>0</v>
      </c>
      <c r="AIQ41" s="683">
        <f t="shared" si="140"/>
        <v>0</v>
      </c>
      <c r="AIR41" s="683">
        <f t="shared" si="140"/>
        <v>0</v>
      </c>
      <c r="AIS41" s="683">
        <f t="shared" si="140"/>
        <v>0</v>
      </c>
      <c r="AIT41" s="683">
        <f t="shared" si="140"/>
        <v>0</v>
      </c>
      <c r="AIU41" s="683">
        <f t="shared" si="140"/>
        <v>0</v>
      </c>
      <c r="AIV41" s="683">
        <f t="shared" si="140"/>
        <v>0</v>
      </c>
      <c r="AIW41" s="683">
        <f t="shared" si="140"/>
        <v>0</v>
      </c>
      <c r="AIX41" s="683">
        <f t="shared" si="140"/>
        <v>0</v>
      </c>
      <c r="AIY41" s="683">
        <f t="shared" si="140"/>
        <v>0</v>
      </c>
      <c r="AIZ41" s="683">
        <f t="shared" si="140"/>
        <v>0</v>
      </c>
      <c r="AJA41" s="683">
        <f t="shared" si="140"/>
        <v>0</v>
      </c>
      <c r="AJB41" s="683">
        <f t="shared" si="140"/>
        <v>0</v>
      </c>
      <c r="AJC41" s="683">
        <f t="shared" si="140"/>
        <v>0</v>
      </c>
      <c r="AJD41" s="683">
        <f t="shared" si="140"/>
        <v>0</v>
      </c>
      <c r="AJE41" s="683">
        <f t="shared" ref="AJE41:ALP41" si="141">ROUNDDOWN(AJE40/6,1)</f>
        <v>0</v>
      </c>
      <c r="AJF41" s="683">
        <f t="shared" si="141"/>
        <v>0</v>
      </c>
      <c r="AJG41" s="683">
        <f t="shared" si="141"/>
        <v>0</v>
      </c>
      <c r="AJH41" s="683">
        <f t="shared" si="141"/>
        <v>0</v>
      </c>
      <c r="AJI41" s="683">
        <f t="shared" si="141"/>
        <v>0</v>
      </c>
      <c r="AJJ41" s="683">
        <f t="shared" si="141"/>
        <v>0</v>
      </c>
      <c r="AJK41" s="683">
        <f t="shared" si="141"/>
        <v>0</v>
      </c>
      <c r="AJL41" s="683">
        <f t="shared" si="141"/>
        <v>0</v>
      </c>
      <c r="AJM41" s="683">
        <f t="shared" si="141"/>
        <v>0</v>
      </c>
      <c r="AJN41" s="683">
        <f t="shared" si="141"/>
        <v>0</v>
      </c>
      <c r="AJO41" s="683">
        <f t="shared" si="141"/>
        <v>0</v>
      </c>
      <c r="AJP41" s="683">
        <f t="shared" si="141"/>
        <v>0</v>
      </c>
      <c r="AJQ41" s="683">
        <f t="shared" si="141"/>
        <v>0</v>
      </c>
      <c r="AJR41" s="683">
        <f t="shared" si="141"/>
        <v>0</v>
      </c>
      <c r="AJS41" s="683">
        <f t="shared" si="141"/>
        <v>0</v>
      </c>
      <c r="AJT41" s="683">
        <f t="shared" si="141"/>
        <v>0</v>
      </c>
      <c r="AJU41" s="683">
        <f t="shared" si="141"/>
        <v>0</v>
      </c>
      <c r="AJV41" s="683">
        <f t="shared" si="141"/>
        <v>0</v>
      </c>
      <c r="AJW41" s="683">
        <f t="shared" si="141"/>
        <v>0</v>
      </c>
      <c r="AJX41" s="683">
        <f t="shared" si="141"/>
        <v>0</v>
      </c>
      <c r="AJY41" s="683">
        <f t="shared" si="141"/>
        <v>0</v>
      </c>
      <c r="AJZ41" s="683">
        <f t="shared" si="141"/>
        <v>0</v>
      </c>
      <c r="AKA41" s="683">
        <f t="shared" si="141"/>
        <v>0</v>
      </c>
      <c r="AKB41" s="683">
        <f t="shared" si="141"/>
        <v>0</v>
      </c>
      <c r="AKC41" s="683">
        <f t="shared" si="141"/>
        <v>0</v>
      </c>
      <c r="AKD41" s="683">
        <f t="shared" si="141"/>
        <v>0</v>
      </c>
      <c r="AKE41" s="683">
        <f t="shared" si="141"/>
        <v>0</v>
      </c>
      <c r="AKF41" s="683">
        <f t="shared" si="141"/>
        <v>0</v>
      </c>
      <c r="AKG41" s="683">
        <f t="shared" si="141"/>
        <v>0</v>
      </c>
      <c r="AKH41" s="683">
        <f t="shared" si="141"/>
        <v>0</v>
      </c>
      <c r="AKI41" s="683">
        <f t="shared" si="141"/>
        <v>0</v>
      </c>
      <c r="AKJ41" s="683">
        <f t="shared" si="141"/>
        <v>0</v>
      </c>
      <c r="AKK41" s="683">
        <f t="shared" si="141"/>
        <v>0</v>
      </c>
      <c r="AKL41" s="683">
        <f t="shared" si="141"/>
        <v>0</v>
      </c>
      <c r="AKM41" s="683">
        <f t="shared" si="141"/>
        <v>0</v>
      </c>
      <c r="AKN41" s="683">
        <f t="shared" si="141"/>
        <v>0</v>
      </c>
      <c r="AKO41" s="683">
        <f t="shared" si="141"/>
        <v>0</v>
      </c>
      <c r="AKP41" s="683">
        <f t="shared" si="141"/>
        <v>0</v>
      </c>
      <c r="AKQ41" s="683">
        <f t="shared" si="141"/>
        <v>0</v>
      </c>
      <c r="AKR41" s="683">
        <f t="shared" si="141"/>
        <v>0</v>
      </c>
      <c r="AKS41" s="683">
        <f t="shared" si="141"/>
        <v>0</v>
      </c>
      <c r="AKT41" s="683">
        <f t="shared" si="141"/>
        <v>0</v>
      </c>
      <c r="AKU41" s="683">
        <f t="shared" si="141"/>
        <v>0</v>
      </c>
      <c r="AKV41" s="683">
        <f t="shared" si="141"/>
        <v>0</v>
      </c>
      <c r="AKW41" s="683">
        <f t="shared" si="141"/>
        <v>0</v>
      </c>
      <c r="AKX41" s="683">
        <f t="shared" si="141"/>
        <v>0</v>
      </c>
      <c r="AKY41" s="683">
        <f t="shared" si="141"/>
        <v>0</v>
      </c>
      <c r="AKZ41" s="683">
        <f t="shared" si="141"/>
        <v>0</v>
      </c>
      <c r="ALA41" s="683">
        <f t="shared" si="141"/>
        <v>0</v>
      </c>
      <c r="ALB41" s="683">
        <f t="shared" si="141"/>
        <v>0</v>
      </c>
      <c r="ALC41" s="683">
        <f t="shared" si="141"/>
        <v>0</v>
      </c>
      <c r="ALD41" s="683">
        <f t="shared" si="141"/>
        <v>0</v>
      </c>
      <c r="ALE41" s="683">
        <f t="shared" si="141"/>
        <v>0</v>
      </c>
      <c r="ALF41" s="683">
        <f t="shared" si="141"/>
        <v>0</v>
      </c>
      <c r="ALG41" s="683">
        <f t="shared" si="141"/>
        <v>0</v>
      </c>
      <c r="ALH41" s="683">
        <f t="shared" si="141"/>
        <v>0</v>
      </c>
      <c r="ALI41" s="683">
        <f t="shared" si="141"/>
        <v>0</v>
      </c>
      <c r="ALJ41" s="683">
        <f t="shared" si="141"/>
        <v>0</v>
      </c>
      <c r="ALK41" s="683">
        <f t="shared" si="141"/>
        <v>0</v>
      </c>
      <c r="ALL41" s="683">
        <f t="shared" si="141"/>
        <v>0</v>
      </c>
      <c r="ALM41" s="683">
        <f t="shared" si="141"/>
        <v>0</v>
      </c>
      <c r="ALN41" s="683">
        <f t="shared" si="141"/>
        <v>0</v>
      </c>
      <c r="ALO41" s="683">
        <f t="shared" si="141"/>
        <v>0</v>
      </c>
      <c r="ALP41" s="683">
        <f t="shared" si="141"/>
        <v>0</v>
      </c>
      <c r="ALQ41" s="683">
        <f t="shared" ref="ALQ41:AOB41" si="142">ROUNDDOWN(ALQ40/6,1)</f>
        <v>0</v>
      </c>
      <c r="ALR41" s="683">
        <f t="shared" si="142"/>
        <v>0</v>
      </c>
      <c r="ALS41" s="683">
        <f t="shared" si="142"/>
        <v>0</v>
      </c>
      <c r="ALT41" s="683">
        <f t="shared" si="142"/>
        <v>0</v>
      </c>
      <c r="ALU41" s="683">
        <f t="shared" si="142"/>
        <v>0</v>
      </c>
      <c r="ALV41" s="683">
        <f t="shared" si="142"/>
        <v>0</v>
      </c>
      <c r="ALW41" s="683">
        <f t="shared" si="142"/>
        <v>0</v>
      </c>
      <c r="ALX41" s="683">
        <f t="shared" si="142"/>
        <v>0</v>
      </c>
      <c r="ALY41" s="683">
        <f t="shared" si="142"/>
        <v>0</v>
      </c>
      <c r="ALZ41" s="683">
        <f t="shared" si="142"/>
        <v>0</v>
      </c>
      <c r="AMA41" s="683">
        <f t="shared" si="142"/>
        <v>0</v>
      </c>
      <c r="AMB41" s="683">
        <f t="shared" si="142"/>
        <v>0</v>
      </c>
      <c r="AMC41" s="683">
        <f t="shared" si="142"/>
        <v>0</v>
      </c>
      <c r="AMD41" s="683">
        <f t="shared" si="142"/>
        <v>0</v>
      </c>
      <c r="AME41" s="683">
        <f t="shared" si="142"/>
        <v>0</v>
      </c>
      <c r="AMF41" s="683">
        <f t="shared" si="142"/>
        <v>0</v>
      </c>
      <c r="AMG41" s="683">
        <f t="shared" si="142"/>
        <v>0</v>
      </c>
      <c r="AMH41" s="683">
        <f t="shared" si="142"/>
        <v>0</v>
      </c>
      <c r="AMI41" s="683">
        <f t="shared" si="142"/>
        <v>0</v>
      </c>
      <c r="AMJ41" s="683">
        <f t="shared" si="142"/>
        <v>0</v>
      </c>
      <c r="AMK41" s="683">
        <f t="shared" si="142"/>
        <v>0</v>
      </c>
      <c r="AML41" s="683">
        <f t="shared" si="142"/>
        <v>0</v>
      </c>
      <c r="AMM41" s="683">
        <f t="shared" si="142"/>
        <v>0</v>
      </c>
      <c r="AMN41" s="683">
        <f t="shared" si="142"/>
        <v>0</v>
      </c>
      <c r="AMO41" s="683">
        <f t="shared" si="142"/>
        <v>0</v>
      </c>
      <c r="AMP41" s="683">
        <f t="shared" si="142"/>
        <v>0</v>
      </c>
      <c r="AMQ41" s="683">
        <f t="shared" si="142"/>
        <v>0</v>
      </c>
      <c r="AMR41" s="683">
        <f t="shared" si="142"/>
        <v>0</v>
      </c>
      <c r="AMS41" s="683">
        <f t="shared" si="142"/>
        <v>0</v>
      </c>
      <c r="AMT41" s="683">
        <f t="shared" si="142"/>
        <v>0</v>
      </c>
      <c r="AMU41" s="683">
        <f t="shared" si="142"/>
        <v>0</v>
      </c>
      <c r="AMV41" s="683">
        <f t="shared" si="142"/>
        <v>0</v>
      </c>
      <c r="AMW41" s="683">
        <f t="shared" si="142"/>
        <v>0</v>
      </c>
      <c r="AMX41" s="683">
        <f t="shared" si="142"/>
        <v>0</v>
      </c>
      <c r="AMY41" s="683">
        <f t="shared" si="142"/>
        <v>0</v>
      </c>
      <c r="AMZ41" s="683">
        <f t="shared" si="142"/>
        <v>0</v>
      </c>
      <c r="ANA41" s="683">
        <f t="shared" si="142"/>
        <v>0</v>
      </c>
      <c r="ANB41" s="683">
        <f t="shared" si="142"/>
        <v>0</v>
      </c>
      <c r="ANC41" s="683">
        <f t="shared" si="142"/>
        <v>0</v>
      </c>
      <c r="AND41" s="683">
        <f t="shared" si="142"/>
        <v>0</v>
      </c>
      <c r="ANE41" s="683">
        <f t="shared" si="142"/>
        <v>0</v>
      </c>
      <c r="ANF41" s="683">
        <f t="shared" si="142"/>
        <v>0</v>
      </c>
      <c r="ANG41" s="683">
        <f t="shared" si="142"/>
        <v>0</v>
      </c>
      <c r="ANH41" s="683">
        <f t="shared" si="142"/>
        <v>0</v>
      </c>
      <c r="ANI41" s="683">
        <f t="shared" si="142"/>
        <v>0</v>
      </c>
      <c r="ANJ41" s="683">
        <f t="shared" si="142"/>
        <v>0</v>
      </c>
      <c r="ANK41" s="683">
        <f t="shared" si="142"/>
        <v>0</v>
      </c>
      <c r="ANL41" s="683">
        <f t="shared" si="142"/>
        <v>0</v>
      </c>
      <c r="ANM41" s="683">
        <f t="shared" si="142"/>
        <v>0</v>
      </c>
      <c r="ANN41" s="683">
        <f t="shared" si="142"/>
        <v>0</v>
      </c>
      <c r="ANO41" s="683">
        <f t="shared" si="142"/>
        <v>0</v>
      </c>
      <c r="ANP41" s="683">
        <f t="shared" si="142"/>
        <v>0</v>
      </c>
      <c r="ANQ41" s="683">
        <f t="shared" si="142"/>
        <v>0</v>
      </c>
      <c r="ANR41" s="683">
        <f t="shared" si="142"/>
        <v>0</v>
      </c>
      <c r="ANS41" s="683">
        <f t="shared" si="142"/>
        <v>0</v>
      </c>
      <c r="ANT41" s="683">
        <f t="shared" si="142"/>
        <v>0</v>
      </c>
      <c r="ANU41" s="683">
        <f t="shared" si="142"/>
        <v>0</v>
      </c>
      <c r="ANV41" s="683">
        <f t="shared" si="142"/>
        <v>0</v>
      </c>
      <c r="ANW41" s="683">
        <f t="shared" si="142"/>
        <v>0</v>
      </c>
      <c r="ANX41" s="683">
        <f t="shared" si="142"/>
        <v>0</v>
      </c>
      <c r="ANY41" s="683">
        <f t="shared" si="142"/>
        <v>0</v>
      </c>
      <c r="ANZ41" s="683">
        <f t="shared" si="142"/>
        <v>0</v>
      </c>
      <c r="AOA41" s="683">
        <f t="shared" si="142"/>
        <v>0</v>
      </c>
      <c r="AOB41" s="683">
        <f t="shared" si="142"/>
        <v>0</v>
      </c>
      <c r="AOC41" s="683">
        <f t="shared" ref="AOC41:AOD41" si="143">ROUNDDOWN(AOC40/6,1)</f>
        <v>0</v>
      </c>
      <c r="AOD41" s="683">
        <f t="shared" si="143"/>
        <v>0</v>
      </c>
    </row>
    <row r="42" spans="1:1070" ht="20.399999999999999" hidden="1" customHeight="1">
      <c r="AS42" s="683"/>
      <c r="AT42" s="683"/>
      <c r="AU42" s="683"/>
      <c r="AV42" s="683"/>
      <c r="AW42" s="683"/>
      <c r="AX42" s="683"/>
      <c r="AY42" s="683"/>
      <c r="AZ42" s="683"/>
      <c r="BA42" s="683"/>
      <c r="BB42" s="683"/>
      <c r="BC42" s="683"/>
      <c r="BD42" s="683"/>
      <c r="BE42" s="683"/>
      <c r="BF42" s="683"/>
      <c r="BG42" s="683"/>
      <c r="BH42" s="683"/>
      <c r="BI42" s="683"/>
      <c r="BJ42" s="683"/>
      <c r="BK42" s="683"/>
      <c r="BL42" s="683"/>
      <c r="BM42" s="683"/>
      <c r="BN42" s="683"/>
      <c r="BO42" s="683"/>
      <c r="BP42" s="683"/>
      <c r="BQ42" s="683"/>
      <c r="BR42" s="683"/>
      <c r="BS42" s="683"/>
      <c r="BT42" s="683"/>
      <c r="BU42" s="683"/>
      <c r="BV42" s="683"/>
      <c r="BW42" s="683"/>
      <c r="BX42" s="683"/>
      <c r="BY42" s="683"/>
      <c r="BZ42" s="683"/>
      <c r="CA42" s="683"/>
      <c r="CB42" s="683"/>
      <c r="CC42" s="683"/>
      <c r="CD42" s="683"/>
      <c r="CE42" s="683"/>
      <c r="CF42" s="683"/>
      <c r="CG42" s="683"/>
      <c r="CH42" s="683"/>
      <c r="CI42" s="683"/>
      <c r="CJ42" s="683"/>
      <c r="CK42" s="683"/>
      <c r="CL42" s="2216" t="s">
        <v>1107</v>
      </c>
      <c r="CM42" s="2216"/>
      <c r="CN42" s="2216"/>
      <c r="CO42" s="2216"/>
      <c r="CP42" s="2216"/>
      <c r="CQ42" s="2216"/>
      <c r="CR42" s="2216"/>
      <c r="CS42" s="2216"/>
      <c r="CT42" s="2216"/>
      <c r="CU42" s="2216"/>
      <c r="CV42" s="2216"/>
      <c r="CW42" s="2216"/>
      <c r="CX42" s="2216"/>
      <c r="CY42" s="2216"/>
      <c r="CZ42" s="2216"/>
      <c r="DA42" s="2216"/>
      <c r="DB42" s="2216"/>
      <c r="DC42" s="2216"/>
      <c r="DD42" s="2216"/>
      <c r="DE42" s="683">
        <f t="shared" ref="DE42:FP42" si="144">SUM(DE35,DE40)</f>
        <v>0</v>
      </c>
      <c r="DF42" s="683">
        <f t="shared" si="144"/>
        <v>0</v>
      </c>
      <c r="DG42" s="683">
        <f t="shared" si="144"/>
        <v>0</v>
      </c>
      <c r="DH42" s="683">
        <f t="shared" si="144"/>
        <v>0</v>
      </c>
      <c r="DI42" s="683">
        <f t="shared" si="144"/>
        <v>0</v>
      </c>
      <c r="DJ42" s="683">
        <f t="shared" si="144"/>
        <v>0</v>
      </c>
      <c r="DK42" s="683">
        <f t="shared" si="144"/>
        <v>0</v>
      </c>
      <c r="DL42" s="683">
        <f t="shared" si="144"/>
        <v>0</v>
      </c>
      <c r="DM42" s="683">
        <f t="shared" si="144"/>
        <v>0</v>
      </c>
      <c r="DN42" s="683">
        <f t="shared" si="144"/>
        <v>0</v>
      </c>
      <c r="DO42" s="683">
        <f t="shared" si="144"/>
        <v>0</v>
      </c>
      <c r="DP42" s="683">
        <f t="shared" si="144"/>
        <v>0</v>
      </c>
      <c r="DQ42" s="683">
        <f t="shared" si="144"/>
        <v>0</v>
      </c>
      <c r="DR42" s="683">
        <f t="shared" si="144"/>
        <v>0</v>
      </c>
      <c r="DS42" s="683">
        <f t="shared" si="144"/>
        <v>0</v>
      </c>
      <c r="DT42" s="683">
        <f t="shared" si="144"/>
        <v>0</v>
      </c>
      <c r="DU42" s="683">
        <f t="shared" si="144"/>
        <v>0</v>
      </c>
      <c r="DV42" s="683">
        <f t="shared" si="144"/>
        <v>0</v>
      </c>
      <c r="DW42" s="683">
        <f t="shared" si="144"/>
        <v>0</v>
      </c>
      <c r="DX42" s="683">
        <f t="shared" si="144"/>
        <v>0</v>
      </c>
      <c r="DY42" s="683">
        <f t="shared" si="144"/>
        <v>0</v>
      </c>
      <c r="DZ42" s="683">
        <f t="shared" si="144"/>
        <v>0</v>
      </c>
      <c r="EA42" s="683">
        <f t="shared" si="144"/>
        <v>0</v>
      </c>
      <c r="EB42" s="683">
        <f t="shared" si="144"/>
        <v>0</v>
      </c>
      <c r="EC42" s="683">
        <f t="shared" si="144"/>
        <v>0</v>
      </c>
      <c r="ED42" s="683">
        <f t="shared" si="144"/>
        <v>0</v>
      </c>
      <c r="EE42" s="683">
        <f t="shared" si="144"/>
        <v>0</v>
      </c>
      <c r="EF42" s="683">
        <f t="shared" si="144"/>
        <v>0</v>
      </c>
      <c r="EG42" s="683">
        <f t="shared" si="144"/>
        <v>0</v>
      </c>
      <c r="EH42" s="683">
        <f t="shared" si="144"/>
        <v>0</v>
      </c>
      <c r="EI42" s="683">
        <f t="shared" si="144"/>
        <v>0</v>
      </c>
      <c r="EJ42" s="683">
        <f t="shared" si="144"/>
        <v>0</v>
      </c>
      <c r="EK42" s="683">
        <f t="shared" si="144"/>
        <v>0</v>
      </c>
      <c r="EL42" s="683">
        <f t="shared" si="144"/>
        <v>0</v>
      </c>
      <c r="EM42" s="683">
        <f t="shared" si="144"/>
        <v>0</v>
      </c>
      <c r="EN42" s="683">
        <f t="shared" si="144"/>
        <v>0</v>
      </c>
      <c r="EO42" s="683">
        <f t="shared" si="144"/>
        <v>0</v>
      </c>
      <c r="EP42" s="683">
        <f t="shared" si="144"/>
        <v>0</v>
      </c>
      <c r="EQ42" s="683">
        <f t="shared" si="144"/>
        <v>0</v>
      </c>
      <c r="ER42" s="683">
        <f t="shared" si="144"/>
        <v>0</v>
      </c>
      <c r="ES42" s="683">
        <f t="shared" si="144"/>
        <v>0</v>
      </c>
      <c r="ET42" s="683">
        <f t="shared" si="144"/>
        <v>0</v>
      </c>
      <c r="EU42" s="683">
        <f t="shared" si="144"/>
        <v>0</v>
      </c>
      <c r="EV42" s="683">
        <f t="shared" si="144"/>
        <v>0</v>
      </c>
      <c r="EW42" s="683">
        <f t="shared" si="144"/>
        <v>0</v>
      </c>
      <c r="EX42" s="683">
        <f t="shared" si="144"/>
        <v>0</v>
      </c>
      <c r="EY42" s="683">
        <f t="shared" si="144"/>
        <v>0</v>
      </c>
      <c r="EZ42" s="683">
        <f t="shared" si="144"/>
        <v>0</v>
      </c>
      <c r="FA42" s="683">
        <f t="shared" si="144"/>
        <v>0</v>
      </c>
      <c r="FB42" s="683">
        <f t="shared" si="144"/>
        <v>0</v>
      </c>
      <c r="FC42" s="683">
        <f t="shared" si="144"/>
        <v>0</v>
      </c>
      <c r="FD42" s="683">
        <f t="shared" si="144"/>
        <v>0</v>
      </c>
      <c r="FE42" s="683">
        <f t="shared" si="144"/>
        <v>0</v>
      </c>
      <c r="FF42" s="683">
        <f t="shared" si="144"/>
        <v>0</v>
      </c>
      <c r="FG42" s="683">
        <f t="shared" si="144"/>
        <v>0</v>
      </c>
      <c r="FH42" s="683">
        <f t="shared" si="144"/>
        <v>0</v>
      </c>
      <c r="FI42" s="683">
        <f t="shared" si="144"/>
        <v>0</v>
      </c>
      <c r="FJ42" s="683">
        <f t="shared" si="144"/>
        <v>0</v>
      </c>
      <c r="FK42" s="683">
        <f t="shared" si="144"/>
        <v>0</v>
      </c>
      <c r="FL42" s="683">
        <f t="shared" si="144"/>
        <v>0</v>
      </c>
      <c r="FM42" s="683">
        <f t="shared" si="144"/>
        <v>0</v>
      </c>
      <c r="FN42" s="683">
        <f t="shared" si="144"/>
        <v>0</v>
      </c>
      <c r="FO42" s="683">
        <f t="shared" si="144"/>
        <v>0</v>
      </c>
      <c r="FP42" s="683">
        <f t="shared" si="144"/>
        <v>0</v>
      </c>
      <c r="FQ42" s="683">
        <f t="shared" ref="FQ42:IB42" si="145">SUM(FQ35,FQ40)</f>
        <v>0</v>
      </c>
      <c r="FR42" s="683">
        <f t="shared" si="145"/>
        <v>0</v>
      </c>
      <c r="FS42" s="683">
        <f t="shared" si="145"/>
        <v>0</v>
      </c>
      <c r="FT42" s="683">
        <f t="shared" si="145"/>
        <v>0</v>
      </c>
      <c r="FU42" s="683">
        <f t="shared" si="145"/>
        <v>0</v>
      </c>
      <c r="FV42" s="683">
        <f t="shared" si="145"/>
        <v>0</v>
      </c>
      <c r="FW42" s="683">
        <f t="shared" si="145"/>
        <v>0</v>
      </c>
      <c r="FX42" s="683">
        <f t="shared" si="145"/>
        <v>0</v>
      </c>
      <c r="FY42" s="683">
        <f t="shared" si="145"/>
        <v>0</v>
      </c>
      <c r="FZ42" s="683">
        <f t="shared" si="145"/>
        <v>0</v>
      </c>
      <c r="GA42" s="683">
        <f t="shared" si="145"/>
        <v>0</v>
      </c>
      <c r="GB42" s="683">
        <f t="shared" si="145"/>
        <v>0</v>
      </c>
      <c r="GC42" s="683">
        <f t="shared" si="145"/>
        <v>0</v>
      </c>
      <c r="GD42" s="683">
        <f t="shared" si="145"/>
        <v>0</v>
      </c>
      <c r="GE42" s="683">
        <f t="shared" si="145"/>
        <v>0</v>
      </c>
      <c r="GF42" s="683">
        <f t="shared" si="145"/>
        <v>0</v>
      </c>
      <c r="GG42" s="683">
        <f t="shared" si="145"/>
        <v>0</v>
      </c>
      <c r="GH42" s="683">
        <f t="shared" si="145"/>
        <v>0</v>
      </c>
      <c r="GI42" s="683">
        <f t="shared" si="145"/>
        <v>0</v>
      </c>
      <c r="GJ42" s="683">
        <f t="shared" si="145"/>
        <v>0</v>
      </c>
      <c r="GK42" s="683">
        <f t="shared" si="145"/>
        <v>0</v>
      </c>
      <c r="GL42" s="683">
        <f t="shared" si="145"/>
        <v>0</v>
      </c>
      <c r="GM42" s="683">
        <f t="shared" si="145"/>
        <v>0</v>
      </c>
      <c r="GN42" s="683">
        <f t="shared" si="145"/>
        <v>0</v>
      </c>
      <c r="GO42" s="683">
        <f t="shared" si="145"/>
        <v>0</v>
      </c>
      <c r="GP42" s="683">
        <f t="shared" si="145"/>
        <v>0</v>
      </c>
      <c r="GQ42" s="683">
        <f t="shared" si="145"/>
        <v>0</v>
      </c>
      <c r="GR42" s="683">
        <f t="shared" si="145"/>
        <v>0</v>
      </c>
      <c r="GS42" s="683">
        <f t="shared" si="145"/>
        <v>0</v>
      </c>
      <c r="GT42" s="683">
        <f t="shared" si="145"/>
        <v>0</v>
      </c>
      <c r="GU42" s="683">
        <f t="shared" si="145"/>
        <v>0</v>
      </c>
      <c r="GV42" s="683">
        <f t="shared" si="145"/>
        <v>0</v>
      </c>
      <c r="GW42" s="683">
        <f t="shared" si="145"/>
        <v>0</v>
      </c>
      <c r="GX42" s="683">
        <f t="shared" si="145"/>
        <v>0</v>
      </c>
      <c r="GY42" s="683">
        <f t="shared" si="145"/>
        <v>0</v>
      </c>
      <c r="GZ42" s="683">
        <f t="shared" si="145"/>
        <v>0</v>
      </c>
      <c r="HA42" s="683">
        <f t="shared" si="145"/>
        <v>0</v>
      </c>
      <c r="HB42" s="683">
        <f t="shared" si="145"/>
        <v>0</v>
      </c>
      <c r="HC42" s="683">
        <f t="shared" si="145"/>
        <v>0</v>
      </c>
      <c r="HD42" s="683">
        <f t="shared" si="145"/>
        <v>0</v>
      </c>
      <c r="HE42" s="683">
        <f t="shared" si="145"/>
        <v>0</v>
      </c>
      <c r="HF42" s="683">
        <f t="shared" si="145"/>
        <v>0</v>
      </c>
      <c r="HG42" s="683">
        <f t="shared" si="145"/>
        <v>0</v>
      </c>
      <c r="HH42" s="683">
        <f t="shared" si="145"/>
        <v>0</v>
      </c>
      <c r="HI42" s="683">
        <f t="shared" si="145"/>
        <v>0</v>
      </c>
      <c r="HJ42" s="683">
        <f t="shared" si="145"/>
        <v>0</v>
      </c>
      <c r="HK42" s="683">
        <f t="shared" si="145"/>
        <v>0</v>
      </c>
      <c r="HL42" s="683">
        <f t="shared" si="145"/>
        <v>0</v>
      </c>
      <c r="HM42" s="683">
        <f t="shared" si="145"/>
        <v>0</v>
      </c>
      <c r="HN42" s="683">
        <f t="shared" si="145"/>
        <v>0</v>
      </c>
      <c r="HO42" s="683">
        <f t="shared" si="145"/>
        <v>0</v>
      </c>
      <c r="HP42" s="683">
        <f t="shared" si="145"/>
        <v>0</v>
      </c>
      <c r="HQ42" s="683">
        <f t="shared" si="145"/>
        <v>0</v>
      </c>
      <c r="HR42" s="683">
        <f t="shared" si="145"/>
        <v>0</v>
      </c>
      <c r="HS42" s="683">
        <f t="shared" si="145"/>
        <v>0</v>
      </c>
      <c r="HT42" s="683">
        <f t="shared" si="145"/>
        <v>0</v>
      </c>
      <c r="HU42" s="683">
        <f t="shared" si="145"/>
        <v>0</v>
      </c>
      <c r="HV42" s="683">
        <f t="shared" si="145"/>
        <v>0</v>
      </c>
      <c r="HW42" s="683">
        <f t="shared" si="145"/>
        <v>0</v>
      </c>
      <c r="HX42" s="683">
        <f t="shared" si="145"/>
        <v>0</v>
      </c>
      <c r="HY42" s="683">
        <f t="shared" si="145"/>
        <v>0</v>
      </c>
      <c r="HZ42" s="683">
        <f t="shared" si="145"/>
        <v>0</v>
      </c>
      <c r="IA42" s="683">
        <f t="shared" si="145"/>
        <v>0</v>
      </c>
      <c r="IB42" s="683">
        <f t="shared" si="145"/>
        <v>0</v>
      </c>
      <c r="IC42" s="683">
        <f t="shared" ref="IC42:KN42" si="146">SUM(IC35,IC40)</f>
        <v>0</v>
      </c>
      <c r="ID42" s="683">
        <f t="shared" si="146"/>
        <v>0</v>
      </c>
      <c r="IE42" s="683">
        <f t="shared" si="146"/>
        <v>0</v>
      </c>
      <c r="IF42" s="683">
        <f t="shared" si="146"/>
        <v>0</v>
      </c>
      <c r="IG42" s="683">
        <f t="shared" si="146"/>
        <v>0</v>
      </c>
      <c r="IH42" s="683">
        <f t="shared" si="146"/>
        <v>0</v>
      </c>
      <c r="II42" s="683">
        <f t="shared" si="146"/>
        <v>0</v>
      </c>
      <c r="IJ42" s="683">
        <f t="shared" si="146"/>
        <v>0</v>
      </c>
      <c r="IK42" s="683">
        <f t="shared" si="146"/>
        <v>0</v>
      </c>
      <c r="IL42" s="683">
        <f t="shared" si="146"/>
        <v>0</v>
      </c>
      <c r="IM42" s="683">
        <f t="shared" si="146"/>
        <v>0</v>
      </c>
      <c r="IN42" s="683">
        <f t="shared" si="146"/>
        <v>0</v>
      </c>
      <c r="IO42" s="683">
        <f t="shared" si="146"/>
        <v>0</v>
      </c>
      <c r="IP42" s="683">
        <f t="shared" si="146"/>
        <v>0</v>
      </c>
      <c r="IQ42" s="683">
        <f t="shared" si="146"/>
        <v>0</v>
      </c>
      <c r="IR42" s="683">
        <f t="shared" si="146"/>
        <v>0</v>
      </c>
      <c r="IS42" s="683">
        <f t="shared" si="146"/>
        <v>0</v>
      </c>
      <c r="IT42" s="683">
        <f t="shared" si="146"/>
        <v>0</v>
      </c>
      <c r="IU42" s="683">
        <f t="shared" si="146"/>
        <v>0</v>
      </c>
      <c r="IV42" s="683">
        <f t="shared" si="146"/>
        <v>0</v>
      </c>
      <c r="IW42" s="683">
        <f t="shared" si="146"/>
        <v>0</v>
      </c>
      <c r="IX42" s="683">
        <f t="shared" si="146"/>
        <v>0</v>
      </c>
      <c r="IY42" s="683">
        <f t="shared" si="146"/>
        <v>0</v>
      </c>
      <c r="IZ42" s="683">
        <f t="shared" si="146"/>
        <v>0</v>
      </c>
      <c r="JA42" s="683">
        <f t="shared" si="146"/>
        <v>0</v>
      </c>
      <c r="JB42" s="683">
        <f t="shared" si="146"/>
        <v>0</v>
      </c>
      <c r="JC42" s="683">
        <f t="shared" si="146"/>
        <v>0</v>
      </c>
      <c r="JD42" s="683">
        <f t="shared" si="146"/>
        <v>0</v>
      </c>
      <c r="JE42" s="683">
        <f t="shared" si="146"/>
        <v>0</v>
      </c>
      <c r="JF42" s="683">
        <f t="shared" si="146"/>
        <v>0</v>
      </c>
      <c r="JG42" s="683">
        <f t="shared" si="146"/>
        <v>0</v>
      </c>
      <c r="JH42" s="683">
        <f t="shared" si="146"/>
        <v>0</v>
      </c>
      <c r="JI42" s="683">
        <f t="shared" si="146"/>
        <v>0</v>
      </c>
      <c r="JJ42" s="683">
        <f t="shared" si="146"/>
        <v>0</v>
      </c>
      <c r="JK42" s="683">
        <f t="shared" si="146"/>
        <v>0</v>
      </c>
      <c r="JL42" s="683">
        <f t="shared" si="146"/>
        <v>0</v>
      </c>
      <c r="JM42" s="683">
        <f t="shared" si="146"/>
        <v>0</v>
      </c>
      <c r="JN42" s="683">
        <f t="shared" si="146"/>
        <v>0</v>
      </c>
      <c r="JO42" s="683">
        <f t="shared" si="146"/>
        <v>0</v>
      </c>
      <c r="JP42" s="683">
        <f t="shared" si="146"/>
        <v>0</v>
      </c>
      <c r="JQ42" s="683">
        <f t="shared" si="146"/>
        <v>0</v>
      </c>
      <c r="JR42" s="683">
        <f t="shared" si="146"/>
        <v>0</v>
      </c>
      <c r="JS42" s="683">
        <f t="shared" si="146"/>
        <v>0</v>
      </c>
      <c r="JT42" s="683">
        <f t="shared" si="146"/>
        <v>0</v>
      </c>
      <c r="JU42" s="683">
        <f t="shared" si="146"/>
        <v>0</v>
      </c>
      <c r="JV42" s="683">
        <f t="shared" si="146"/>
        <v>0</v>
      </c>
      <c r="JW42" s="683">
        <f t="shared" si="146"/>
        <v>0</v>
      </c>
      <c r="JX42" s="683">
        <f t="shared" si="146"/>
        <v>0</v>
      </c>
      <c r="JY42" s="683">
        <f t="shared" si="146"/>
        <v>0</v>
      </c>
      <c r="JZ42" s="683">
        <f t="shared" si="146"/>
        <v>0</v>
      </c>
      <c r="KA42" s="683">
        <f t="shared" si="146"/>
        <v>0</v>
      </c>
      <c r="KB42" s="683">
        <f t="shared" si="146"/>
        <v>0</v>
      </c>
      <c r="KC42" s="683">
        <f t="shared" si="146"/>
        <v>0</v>
      </c>
      <c r="KD42" s="683">
        <f t="shared" si="146"/>
        <v>1</v>
      </c>
      <c r="KE42" s="683">
        <f t="shared" si="146"/>
        <v>1</v>
      </c>
      <c r="KF42" s="683">
        <f t="shared" si="146"/>
        <v>1</v>
      </c>
      <c r="KG42" s="683">
        <f t="shared" si="146"/>
        <v>1</v>
      </c>
      <c r="KH42" s="683">
        <f t="shared" si="146"/>
        <v>1</v>
      </c>
      <c r="KI42" s="683">
        <f t="shared" si="146"/>
        <v>1</v>
      </c>
      <c r="KJ42" s="683">
        <f t="shared" si="146"/>
        <v>1</v>
      </c>
      <c r="KK42" s="683">
        <f t="shared" si="146"/>
        <v>1</v>
      </c>
      <c r="KL42" s="683">
        <f t="shared" si="146"/>
        <v>1</v>
      </c>
      <c r="KM42" s="683">
        <f t="shared" si="146"/>
        <v>1</v>
      </c>
      <c r="KN42" s="683">
        <f t="shared" si="146"/>
        <v>1</v>
      </c>
      <c r="KO42" s="683">
        <f t="shared" ref="KO42:MZ42" si="147">SUM(KO35,KO40)</f>
        <v>1</v>
      </c>
      <c r="KP42" s="683">
        <f t="shared" si="147"/>
        <v>1</v>
      </c>
      <c r="KQ42" s="683">
        <f t="shared" si="147"/>
        <v>1</v>
      </c>
      <c r="KR42" s="683">
        <f t="shared" si="147"/>
        <v>1</v>
      </c>
      <c r="KS42" s="683">
        <f t="shared" si="147"/>
        <v>1</v>
      </c>
      <c r="KT42" s="683">
        <f t="shared" si="147"/>
        <v>1</v>
      </c>
      <c r="KU42" s="683">
        <f t="shared" si="147"/>
        <v>1</v>
      </c>
      <c r="KV42" s="683">
        <f t="shared" si="147"/>
        <v>1</v>
      </c>
      <c r="KW42" s="683">
        <f t="shared" si="147"/>
        <v>1</v>
      </c>
      <c r="KX42" s="683">
        <f t="shared" si="147"/>
        <v>1</v>
      </c>
      <c r="KY42" s="683">
        <f t="shared" si="147"/>
        <v>1</v>
      </c>
      <c r="KZ42" s="683">
        <f t="shared" si="147"/>
        <v>1</v>
      </c>
      <c r="LA42" s="683">
        <f t="shared" si="147"/>
        <v>1</v>
      </c>
      <c r="LB42" s="683">
        <f t="shared" si="147"/>
        <v>1</v>
      </c>
      <c r="LC42" s="683">
        <f t="shared" si="147"/>
        <v>1</v>
      </c>
      <c r="LD42" s="683">
        <f t="shared" si="147"/>
        <v>1</v>
      </c>
      <c r="LE42" s="683">
        <f t="shared" si="147"/>
        <v>1</v>
      </c>
      <c r="LF42" s="683">
        <f t="shared" si="147"/>
        <v>1</v>
      </c>
      <c r="LG42" s="683">
        <f t="shared" si="147"/>
        <v>1</v>
      </c>
      <c r="LH42" s="683">
        <f t="shared" si="147"/>
        <v>1</v>
      </c>
      <c r="LI42" s="683">
        <f t="shared" si="147"/>
        <v>1</v>
      </c>
      <c r="LJ42" s="683">
        <f t="shared" si="147"/>
        <v>1</v>
      </c>
      <c r="LK42" s="683">
        <f t="shared" si="147"/>
        <v>1</v>
      </c>
      <c r="LL42" s="683">
        <f t="shared" si="147"/>
        <v>1</v>
      </c>
      <c r="LM42" s="683">
        <f t="shared" si="147"/>
        <v>1</v>
      </c>
      <c r="LN42" s="683">
        <f t="shared" si="147"/>
        <v>1</v>
      </c>
      <c r="LO42" s="683">
        <f t="shared" si="147"/>
        <v>1</v>
      </c>
      <c r="LP42" s="683">
        <f t="shared" si="147"/>
        <v>1</v>
      </c>
      <c r="LQ42" s="683">
        <f t="shared" si="147"/>
        <v>1</v>
      </c>
      <c r="LR42" s="683">
        <f t="shared" si="147"/>
        <v>1</v>
      </c>
      <c r="LS42" s="683">
        <f t="shared" si="147"/>
        <v>1</v>
      </c>
      <c r="LT42" s="683">
        <f t="shared" si="147"/>
        <v>1</v>
      </c>
      <c r="LU42" s="683">
        <f t="shared" si="147"/>
        <v>1</v>
      </c>
      <c r="LV42" s="683">
        <f t="shared" si="147"/>
        <v>1</v>
      </c>
      <c r="LW42" s="683">
        <f t="shared" si="147"/>
        <v>1</v>
      </c>
      <c r="LX42" s="683">
        <f t="shared" si="147"/>
        <v>1</v>
      </c>
      <c r="LY42" s="683">
        <f t="shared" si="147"/>
        <v>1</v>
      </c>
      <c r="LZ42" s="683">
        <f t="shared" si="147"/>
        <v>1</v>
      </c>
      <c r="MA42" s="683">
        <f t="shared" si="147"/>
        <v>1</v>
      </c>
      <c r="MB42" s="683">
        <f t="shared" si="147"/>
        <v>1</v>
      </c>
      <c r="MC42" s="683">
        <f t="shared" si="147"/>
        <v>1</v>
      </c>
      <c r="MD42" s="683">
        <f t="shared" si="147"/>
        <v>1</v>
      </c>
      <c r="ME42" s="683">
        <f t="shared" si="147"/>
        <v>1</v>
      </c>
      <c r="MF42" s="683">
        <f t="shared" si="147"/>
        <v>1</v>
      </c>
      <c r="MG42" s="683">
        <f t="shared" si="147"/>
        <v>1</v>
      </c>
      <c r="MH42" s="683">
        <f t="shared" si="147"/>
        <v>1</v>
      </c>
      <c r="MI42" s="683">
        <f t="shared" si="147"/>
        <v>1</v>
      </c>
      <c r="MJ42" s="683">
        <f t="shared" si="147"/>
        <v>1</v>
      </c>
      <c r="MK42" s="683">
        <f t="shared" si="147"/>
        <v>1</v>
      </c>
      <c r="ML42" s="683">
        <f t="shared" si="147"/>
        <v>1</v>
      </c>
      <c r="MM42" s="683">
        <f t="shared" si="147"/>
        <v>1</v>
      </c>
      <c r="MN42" s="683">
        <f t="shared" si="147"/>
        <v>1</v>
      </c>
      <c r="MO42" s="683">
        <f t="shared" si="147"/>
        <v>1</v>
      </c>
      <c r="MP42" s="683">
        <f t="shared" si="147"/>
        <v>1</v>
      </c>
      <c r="MQ42" s="683">
        <f t="shared" si="147"/>
        <v>1</v>
      </c>
      <c r="MR42" s="683">
        <f t="shared" si="147"/>
        <v>1</v>
      </c>
      <c r="MS42" s="683">
        <f t="shared" si="147"/>
        <v>1</v>
      </c>
      <c r="MT42" s="683">
        <f t="shared" si="147"/>
        <v>1</v>
      </c>
      <c r="MU42" s="683">
        <f t="shared" si="147"/>
        <v>1</v>
      </c>
      <c r="MV42" s="683">
        <f t="shared" si="147"/>
        <v>1</v>
      </c>
      <c r="MW42" s="683">
        <f t="shared" si="147"/>
        <v>1</v>
      </c>
      <c r="MX42" s="683">
        <f t="shared" si="147"/>
        <v>1</v>
      </c>
      <c r="MY42" s="683">
        <f t="shared" si="147"/>
        <v>1</v>
      </c>
      <c r="MZ42" s="683">
        <f t="shared" si="147"/>
        <v>1</v>
      </c>
      <c r="NA42" s="683">
        <f t="shared" ref="NA42:PL42" si="148">SUM(NA35,NA40)</f>
        <v>1</v>
      </c>
      <c r="NB42" s="683">
        <f t="shared" si="148"/>
        <v>1</v>
      </c>
      <c r="NC42" s="683">
        <f t="shared" si="148"/>
        <v>1</v>
      </c>
      <c r="ND42" s="683">
        <f t="shared" si="148"/>
        <v>1</v>
      </c>
      <c r="NE42" s="683">
        <f t="shared" si="148"/>
        <v>1</v>
      </c>
      <c r="NF42" s="683">
        <f t="shared" si="148"/>
        <v>1</v>
      </c>
      <c r="NG42" s="683">
        <f t="shared" si="148"/>
        <v>1</v>
      </c>
      <c r="NH42" s="683">
        <f t="shared" si="148"/>
        <v>1</v>
      </c>
      <c r="NI42" s="683">
        <f t="shared" si="148"/>
        <v>1</v>
      </c>
      <c r="NJ42" s="683">
        <f t="shared" si="148"/>
        <v>1</v>
      </c>
      <c r="NK42" s="683">
        <f t="shared" si="148"/>
        <v>1</v>
      </c>
      <c r="NL42" s="683">
        <f t="shared" si="148"/>
        <v>1</v>
      </c>
      <c r="NM42" s="683">
        <f t="shared" si="148"/>
        <v>1</v>
      </c>
      <c r="NN42" s="683">
        <f t="shared" si="148"/>
        <v>1</v>
      </c>
      <c r="NO42" s="683">
        <f t="shared" si="148"/>
        <v>1</v>
      </c>
      <c r="NP42" s="683">
        <f t="shared" si="148"/>
        <v>1</v>
      </c>
      <c r="NQ42" s="683">
        <f t="shared" si="148"/>
        <v>1</v>
      </c>
      <c r="NR42" s="683">
        <f t="shared" si="148"/>
        <v>1</v>
      </c>
      <c r="NS42" s="683">
        <f t="shared" si="148"/>
        <v>1</v>
      </c>
      <c r="NT42" s="683">
        <f t="shared" si="148"/>
        <v>1</v>
      </c>
      <c r="NU42" s="683">
        <f t="shared" si="148"/>
        <v>1</v>
      </c>
      <c r="NV42" s="683">
        <f t="shared" si="148"/>
        <v>1</v>
      </c>
      <c r="NW42" s="683">
        <f t="shared" si="148"/>
        <v>1</v>
      </c>
      <c r="NX42" s="683">
        <f t="shared" si="148"/>
        <v>1</v>
      </c>
      <c r="NY42" s="683">
        <f t="shared" si="148"/>
        <v>1</v>
      </c>
      <c r="NZ42" s="683">
        <f t="shared" si="148"/>
        <v>1</v>
      </c>
      <c r="OA42" s="683">
        <f t="shared" si="148"/>
        <v>1</v>
      </c>
      <c r="OB42" s="683">
        <f t="shared" si="148"/>
        <v>1</v>
      </c>
      <c r="OC42" s="683">
        <f t="shared" si="148"/>
        <v>1</v>
      </c>
      <c r="OD42" s="683">
        <f t="shared" si="148"/>
        <v>1</v>
      </c>
      <c r="OE42" s="683">
        <f t="shared" si="148"/>
        <v>1</v>
      </c>
      <c r="OF42" s="683">
        <f t="shared" si="148"/>
        <v>1</v>
      </c>
      <c r="OG42" s="683">
        <f t="shared" si="148"/>
        <v>1</v>
      </c>
      <c r="OH42" s="683">
        <f t="shared" si="148"/>
        <v>1</v>
      </c>
      <c r="OI42" s="683">
        <f t="shared" si="148"/>
        <v>1</v>
      </c>
      <c r="OJ42" s="683">
        <f t="shared" si="148"/>
        <v>1</v>
      </c>
      <c r="OK42" s="683">
        <f t="shared" si="148"/>
        <v>1</v>
      </c>
      <c r="OL42" s="683">
        <f t="shared" si="148"/>
        <v>1</v>
      </c>
      <c r="OM42" s="683">
        <f t="shared" si="148"/>
        <v>1</v>
      </c>
      <c r="ON42" s="683">
        <f t="shared" si="148"/>
        <v>1</v>
      </c>
      <c r="OO42" s="683">
        <f t="shared" si="148"/>
        <v>1</v>
      </c>
      <c r="OP42" s="683">
        <f t="shared" si="148"/>
        <v>1</v>
      </c>
      <c r="OQ42" s="683">
        <f t="shared" si="148"/>
        <v>1</v>
      </c>
      <c r="OR42" s="683">
        <f t="shared" si="148"/>
        <v>1</v>
      </c>
      <c r="OS42" s="683">
        <f t="shared" si="148"/>
        <v>1</v>
      </c>
      <c r="OT42" s="683">
        <f t="shared" si="148"/>
        <v>0</v>
      </c>
      <c r="OU42" s="683">
        <f t="shared" si="148"/>
        <v>0</v>
      </c>
      <c r="OV42" s="683">
        <f t="shared" si="148"/>
        <v>0</v>
      </c>
      <c r="OW42" s="683">
        <f t="shared" si="148"/>
        <v>0</v>
      </c>
      <c r="OX42" s="683">
        <f t="shared" si="148"/>
        <v>0</v>
      </c>
      <c r="OY42" s="683">
        <f t="shared" si="148"/>
        <v>0</v>
      </c>
      <c r="OZ42" s="683">
        <f t="shared" si="148"/>
        <v>0</v>
      </c>
      <c r="PA42" s="683">
        <f t="shared" si="148"/>
        <v>0</v>
      </c>
      <c r="PB42" s="683">
        <f t="shared" si="148"/>
        <v>0</v>
      </c>
      <c r="PC42" s="683">
        <f t="shared" si="148"/>
        <v>0</v>
      </c>
      <c r="PD42" s="683">
        <f t="shared" si="148"/>
        <v>0</v>
      </c>
      <c r="PE42" s="683">
        <f t="shared" si="148"/>
        <v>0</v>
      </c>
      <c r="PF42" s="683">
        <f t="shared" si="148"/>
        <v>0</v>
      </c>
      <c r="PG42" s="683">
        <f t="shared" si="148"/>
        <v>0</v>
      </c>
      <c r="PH42" s="683">
        <f t="shared" si="148"/>
        <v>0</v>
      </c>
      <c r="PI42" s="683">
        <f t="shared" si="148"/>
        <v>0</v>
      </c>
      <c r="PJ42" s="683">
        <f t="shared" si="148"/>
        <v>0</v>
      </c>
      <c r="PK42" s="683">
        <f t="shared" si="148"/>
        <v>0</v>
      </c>
      <c r="PL42" s="683">
        <f t="shared" si="148"/>
        <v>0</v>
      </c>
      <c r="PM42" s="683">
        <f t="shared" ref="PM42:RX42" si="149">SUM(PM35,PM40)</f>
        <v>0</v>
      </c>
      <c r="PN42" s="683">
        <f t="shared" si="149"/>
        <v>0</v>
      </c>
      <c r="PO42" s="683">
        <f t="shared" si="149"/>
        <v>0</v>
      </c>
      <c r="PP42" s="683">
        <f t="shared" si="149"/>
        <v>0</v>
      </c>
      <c r="PQ42" s="683">
        <f t="shared" si="149"/>
        <v>0</v>
      </c>
      <c r="PR42" s="683">
        <f t="shared" si="149"/>
        <v>0</v>
      </c>
      <c r="PS42" s="683">
        <f t="shared" si="149"/>
        <v>0</v>
      </c>
      <c r="PT42" s="683">
        <f t="shared" si="149"/>
        <v>0</v>
      </c>
      <c r="PU42" s="683">
        <f t="shared" si="149"/>
        <v>0</v>
      </c>
      <c r="PV42" s="683">
        <f t="shared" si="149"/>
        <v>0</v>
      </c>
      <c r="PW42" s="683">
        <f t="shared" si="149"/>
        <v>0</v>
      </c>
      <c r="PX42" s="683">
        <f t="shared" si="149"/>
        <v>0</v>
      </c>
      <c r="PY42" s="683">
        <f t="shared" si="149"/>
        <v>0</v>
      </c>
      <c r="PZ42" s="683">
        <f t="shared" si="149"/>
        <v>0</v>
      </c>
      <c r="QA42" s="683">
        <f t="shared" si="149"/>
        <v>0</v>
      </c>
      <c r="QB42" s="683">
        <f t="shared" si="149"/>
        <v>0</v>
      </c>
      <c r="QC42" s="683">
        <f t="shared" si="149"/>
        <v>0</v>
      </c>
      <c r="QD42" s="683">
        <f t="shared" si="149"/>
        <v>0</v>
      </c>
      <c r="QE42" s="683">
        <f t="shared" si="149"/>
        <v>0</v>
      </c>
      <c r="QF42" s="683">
        <f t="shared" si="149"/>
        <v>0</v>
      </c>
      <c r="QG42" s="683">
        <f t="shared" si="149"/>
        <v>0</v>
      </c>
      <c r="QH42" s="683">
        <f t="shared" si="149"/>
        <v>0</v>
      </c>
      <c r="QI42" s="683">
        <f t="shared" si="149"/>
        <v>0</v>
      </c>
      <c r="QJ42" s="683">
        <f t="shared" si="149"/>
        <v>0</v>
      </c>
      <c r="QK42" s="683">
        <f t="shared" si="149"/>
        <v>0</v>
      </c>
      <c r="QL42" s="683">
        <f t="shared" si="149"/>
        <v>0</v>
      </c>
      <c r="QM42" s="683">
        <f t="shared" si="149"/>
        <v>0</v>
      </c>
      <c r="QN42" s="683">
        <f t="shared" si="149"/>
        <v>0</v>
      </c>
      <c r="QO42" s="683">
        <f t="shared" si="149"/>
        <v>0</v>
      </c>
      <c r="QP42" s="683">
        <f t="shared" si="149"/>
        <v>0</v>
      </c>
      <c r="QQ42" s="683">
        <f t="shared" si="149"/>
        <v>0</v>
      </c>
      <c r="QR42" s="683">
        <f t="shared" si="149"/>
        <v>0</v>
      </c>
      <c r="QS42" s="683">
        <f t="shared" si="149"/>
        <v>0</v>
      </c>
      <c r="QT42" s="683">
        <f t="shared" si="149"/>
        <v>0</v>
      </c>
      <c r="QU42" s="683">
        <f t="shared" si="149"/>
        <v>0</v>
      </c>
      <c r="QV42" s="683">
        <f t="shared" si="149"/>
        <v>0</v>
      </c>
      <c r="QW42" s="683">
        <f t="shared" si="149"/>
        <v>0</v>
      </c>
      <c r="QX42" s="683">
        <f t="shared" si="149"/>
        <v>0</v>
      </c>
      <c r="QY42" s="683">
        <f t="shared" si="149"/>
        <v>0</v>
      </c>
      <c r="QZ42" s="683">
        <f t="shared" si="149"/>
        <v>0</v>
      </c>
      <c r="RA42" s="683">
        <f t="shared" si="149"/>
        <v>0</v>
      </c>
      <c r="RB42" s="683">
        <f t="shared" si="149"/>
        <v>0</v>
      </c>
      <c r="RC42" s="683">
        <f t="shared" si="149"/>
        <v>0</v>
      </c>
      <c r="RD42" s="683">
        <f t="shared" si="149"/>
        <v>0</v>
      </c>
      <c r="RE42" s="683">
        <f t="shared" si="149"/>
        <v>0</v>
      </c>
      <c r="RF42" s="683">
        <f t="shared" si="149"/>
        <v>0</v>
      </c>
      <c r="RG42" s="683">
        <f t="shared" si="149"/>
        <v>0</v>
      </c>
      <c r="RH42" s="683">
        <f t="shared" si="149"/>
        <v>0</v>
      </c>
      <c r="RI42" s="683">
        <f t="shared" si="149"/>
        <v>0</v>
      </c>
      <c r="RJ42" s="683">
        <f t="shared" si="149"/>
        <v>0</v>
      </c>
      <c r="RK42" s="683">
        <f t="shared" si="149"/>
        <v>0</v>
      </c>
      <c r="RL42" s="683">
        <f t="shared" si="149"/>
        <v>0</v>
      </c>
      <c r="RM42" s="683">
        <f t="shared" si="149"/>
        <v>0</v>
      </c>
      <c r="RN42" s="683">
        <f t="shared" si="149"/>
        <v>0</v>
      </c>
      <c r="RO42" s="683">
        <f t="shared" si="149"/>
        <v>0</v>
      </c>
      <c r="RP42" s="683">
        <f t="shared" si="149"/>
        <v>0</v>
      </c>
      <c r="RQ42" s="683">
        <f t="shared" si="149"/>
        <v>0</v>
      </c>
      <c r="RR42" s="683">
        <f t="shared" si="149"/>
        <v>0</v>
      </c>
      <c r="RS42" s="683">
        <f t="shared" si="149"/>
        <v>0</v>
      </c>
      <c r="RT42" s="683">
        <f t="shared" si="149"/>
        <v>0</v>
      </c>
      <c r="RU42" s="683">
        <f t="shared" si="149"/>
        <v>0</v>
      </c>
      <c r="RV42" s="683">
        <f t="shared" si="149"/>
        <v>0</v>
      </c>
      <c r="RW42" s="683">
        <f t="shared" si="149"/>
        <v>0</v>
      </c>
      <c r="RX42" s="683">
        <f t="shared" si="149"/>
        <v>0</v>
      </c>
      <c r="RY42" s="683">
        <f t="shared" ref="RY42:UJ42" si="150">SUM(RY35,RY40)</f>
        <v>0</v>
      </c>
      <c r="RZ42" s="683">
        <f t="shared" si="150"/>
        <v>0</v>
      </c>
      <c r="SA42" s="683">
        <f t="shared" si="150"/>
        <v>0</v>
      </c>
      <c r="SB42" s="683">
        <f t="shared" si="150"/>
        <v>0</v>
      </c>
      <c r="SC42" s="683">
        <f t="shared" si="150"/>
        <v>0</v>
      </c>
      <c r="SD42" s="683">
        <f t="shared" si="150"/>
        <v>0</v>
      </c>
      <c r="SE42" s="683">
        <f t="shared" si="150"/>
        <v>0</v>
      </c>
      <c r="SF42" s="683">
        <f t="shared" si="150"/>
        <v>0</v>
      </c>
      <c r="SG42" s="683">
        <f t="shared" si="150"/>
        <v>0</v>
      </c>
      <c r="SH42" s="683">
        <f t="shared" si="150"/>
        <v>0</v>
      </c>
      <c r="SI42" s="683">
        <f t="shared" si="150"/>
        <v>0</v>
      </c>
      <c r="SJ42" s="683">
        <f t="shared" si="150"/>
        <v>0</v>
      </c>
      <c r="SK42" s="683">
        <f t="shared" si="150"/>
        <v>0</v>
      </c>
      <c r="SL42" s="683">
        <f t="shared" si="150"/>
        <v>0</v>
      </c>
      <c r="SM42" s="683">
        <f t="shared" si="150"/>
        <v>0</v>
      </c>
      <c r="SN42" s="683">
        <f t="shared" si="150"/>
        <v>0</v>
      </c>
      <c r="SO42" s="683">
        <f t="shared" si="150"/>
        <v>0</v>
      </c>
      <c r="SP42" s="683">
        <f t="shared" si="150"/>
        <v>0</v>
      </c>
      <c r="SQ42" s="683">
        <f t="shared" si="150"/>
        <v>0</v>
      </c>
      <c r="SR42" s="683">
        <f t="shared" si="150"/>
        <v>0</v>
      </c>
      <c r="SS42" s="683">
        <f t="shared" si="150"/>
        <v>0</v>
      </c>
      <c r="ST42" s="683">
        <f t="shared" si="150"/>
        <v>0</v>
      </c>
      <c r="SU42" s="683">
        <f t="shared" si="150"/>
        <v>0</v>
      </c>
      <c r="SV42" s="683">
        <f t="shared" si="150"/>
        <v>0</v>
      </c>
      <c r="SW42" s="683">
        <f t="shared" si="150"/>
        <v>0</v>
      </c>
      <c r="SX42" s="683">
        <f t="shared" si="150"/>
        <v>0</v>
      </c>
      <c r="SY42" s="683">
        <f t="shared" si="150"/>
        <v>0</v>
      </c>
      <c r="SZ42" s="683">
        <f t="shared" si="150"/>
        <v>0</v>
      </c>
      <c r="TA42" s="683">
        <f t="shared" si="150"/>
        <v>0</v>
      </c>
      <c r="TB42" s="683">
        <f t="shared" si="150"/>
        <v>0</v>
      </c>
      <c r="TC42" s="683">
        <f t="shared" si="150"/>
        <v>0</v>
      </c>
      <c r="TD42" s="683">
        <f t="shared" si="150"/>
        <v>0</v>
      </c>
      <c r="TE42" s="683">
        <f t="shared" si="150"/>
        <v>0</v>
      </c>
      <c r="TF42" s="683">
        <f t="shared" si="150"/>
        <v>0</v>
      </c>
      <c r="TG42" s="683">
        <f t="shared" si="150"/>
        <v>0</v>
      </c>
      <c r="TH42" s="683">
        <f t="shared" si="150"/>
        <v>0</v>
      </c>
      <c r="TI42" s="683">
        <f t="shared" si="150"/>
        <v>0</v>
      </c>
      <c r="TJ42" s="683">
        <f t="shared" si="150"/>
        <v>0</v>
      </c>
      <c r="TK42" s="683">
        <f t="shared" si="150"/>
        <v>2</v>
      </c>
      <c r="TL42" s="683">
        <f t="shared" si="150"/>
        <v>2</v>
      </c>
      <c r="TM42" s="683">
        <f t="shared" si="150"/>
        <v>2</v>
      </c>
      <c r="TN42" s="683">
        <f t="shared" si="150"/>
        <v>2</v>
      </c>
      <c r="TO42" s="683">
        <f t="shared" si="150"/>
        <v>2</v>
      </c>
      <c r="TP42" s="683">
        <f t="shared" si="150"/>
        <v>2</v>
      </c>
      <c r="TQ42" s="683">
        <f t="shared" si="150"/>
        <v>2</v>
      </c>
      <c r="TR42" s="683">
        <f t="shared" si="150"/>
        <v>2</v>
      </c>
      <c r="TS42" s="683">
        <f t="shared" si="150"/>
        <v>2</v>
      </c>
      <c r="TT42" s="683">
        <f t="shared" si="150"/>
        <v>2</v>
      </c>
      <c r="TU42" s="683">
        <f t="shared" si="150"/>
        <v>2</v>
      </c>
      <c r="TV42" s="683">
        <f t="shared" si="150"/>
        <v>2</v>
      </c>
      <c r="TW42" s="683">
        <f t="shared" si="150"/>
        <v>2</v>
      </c>
      <c r="TX42" s="683">
        <f t="shared" si="150"/>
        <v>2</v>
      </c>
      <c r="TY42" s="683">
        <f t="shared" si="150"/>
        <v>2</v>
      </c>
      <c r="TZ42" s="683">
        <f t="shared" si="150"/>
        <v>2</v>
      </c>
      <c r="UA42" s="683">
        <f t="shared" si="150"/>
        <v>2</v>
      </c>
      <c r="UB42" s="683">
        <f t="shared" si="150"/>
        <v>2</v>
      </c>
      <c r="UC42" s="683">
        <f t="shared" si="150"/>
        <v>2</v>
      </c>
      <c r="UD42" s="683">
        <f t="shared" si="150"/>
        <v>2</v>
      </c>
      <c r="UE42" s="683">
        <f t="shared" si="150"/>
        <v>2</v>
      </c>
      <c r="UF42" s="683">
        <f t="shared" si="150"/>
        <v>2</v>
      </c>
      <c r="UG42" s="683">
        <f t="shared" si="150"/>
        <v>2</v>
      </c>
      <c r="UH42" s="683">
        <f t="shared" si="150"/>
        <v>2</v>
      </c>
      <c r="UI42" s="683">
        <f t="shared" si="150"/>
        <v>2</v>
      </c>
      <c r="UJ42" s="683">
        <f t="shared" si="150"/>
        <v>2</v>
      </c>
      <c r="UK42" s="683">
        <f t="shared" ref="UK42:WV42" si="151">SUM(UK35,UK40)</f>
        <v>2</v>
      </c>
      <c r="UL42" s="683">
        <f t="shared" si="151"/>
        <v>2</v>
      </c>
      <c r="UM42" s="683">
        <f t="shared" si="151"/>
        <v>2</v>
      </c>
      <c r="UN42" s="683">
        <f t="shared" si="151"/>
        <v>2</v>
      </c>
      <c r="UO42" s="683">
        <f t="shared" si="151"/>
        <v>2</v>
      </c>
      <c r="UP42" s="683">
        <f t="shared" si="151"/>
        <v>2</v>
      </c>
      <c r="UQ42" s="683">
        <f t="shared" si="151"/>
        <v>2</v>
      </c>
      <c r="UR42" s="683">
        <f t="shared" si="151"/>
        <v>2</v>
      </c>
      <c r="US42" s="683">
        <f t="shared" si="151"/>
        <v>2</v>
      </c>
      <c r="UT42" s="683">
        <f t="shared" si="151"/>
        <v>2</v>
      </c>
      <c r="UU42" s="683">
        <f t="shared" si="151"/>
        <v>2</v>
      </c>
      <c r="UV42" s="683">
        <f t="shared" si="151"/>
        <v>2</v>
      </c>
      <c r="UW42" s="683">
        <f t="shared" si="151"/>
        <v>2</v>
      </c>
      <c r="UX42" s="683">
        <f t="shared" si="151"/>
        <v>2</v>
      </c>
      <c r="UY42" s="683">
        <f t="shared" si="151"/>
        <v>2</v>
      </c>
      <c r="UZ42" s="683">
        <f t="shared" si="151"/>
        <v>2</v>
      </c>
      <c r="VA42" s="683">
        <f t="shared" si="151"/>
        <v>2</v>
      </c>
      <c r="VB42" s="683">
        <f t="shared" si="151"/>
        <v>2</v>
      </c>
      <c r="VC42" s="683">
        <f t="shared" si="151"/>
        <v>2</v>
      </c>
      <c r="VD42" s="683">
        <f t="shared" si="151"/>
        <v>2</v>
      </c>
      <c r="VE42" s="683">
        <f t="shared" si="151"/>
        <v>2</v>
      </c>
      <c r="VF42" s="683">
        <f t="shared" si="151"/>
        <v>2</v>
      </c>
      <c r="VG42" s="683">
        <f t="shared" si="151"/>
        <v>2</v>
      </c>
      <c r="VH42" s="683">
        <f t="shared" si="151"/>
        <v>2</v>
      </c>
      <c r="VI42" s="683">
        <f t="shared" si="151"/>
        <v>2</v>
      </c>
      <c r="VJ42" s="683">
        <f t="shared" si="151"/>
        <v>2</v>
      </c>
      <c r="VK42" s="683">
        <f t="shared" si="151"/>
        <v>2</v>
      </c>
      <c r="VL42" s="683">
        <f t="shared" si="151"/>
        <v>2</v>
      </c>
      <c r="VM42" s="683">
        <f t="shared" si="151"/>
        <v>2</v>
      </c>
      <c r="VN42" s="683">
        <f t="shared" si="151"/>
        <v>2</v>
      </c>
      <c r="VO42" s="683">
        <f t="shared" si="151"/>
        <v>2</v>
      </c>
      <c r="VP42" s="683">
        <f t="shared" si="151"/>
        <v>2</v>
      </c>
      <c r="VQ42" s="683">
        <f t="shared" si="151"/>
        <v>2</v>
      </c>
      <c r="VR42" s="683">
        <f t="shared" si="151"/>
        <v>2</v>
      </c>
      <c r="VS42" s="683">
        <f t="shared" si="151"/>
        <v>2</v>
      </c>
      <c r="VT42" s="683">
        <f t="shared" si="151"/>
        <v>2</v>
      </c>
      <c r="VU42" s="683">
        <f t="shared" si="151"/>
        <v>2</v>
      </c>
      <c r="VV42" s="683">
        <f t="shared" si="151"/>
        <v>2</v>
      </c>
      <c r="VW42" s="683">
        <f t="shared" si="151"/>
        <v>2</v>
      </c>
      <c r="VX42" s="683">
        <f t="shared" si="151"/>
        <v>2</v>
      </c>
      <c r="VY42" s="683">
        <f t="shared" si="151"/>
        <v>2</v>
      </c>
      <c r="VZ42" s="683">
        <f t="shared" si="151"/>
        <v>2</v>
      </c>
      <c r="WA42" s="683">
        <f t="shared" si="151"/>
        <v>2</v>
      </c>
      <c r="WB42" s="683">
        <f t="shared" si="151"/>
        <v>2</v>
      </c>
      <c r="WC42" s="683">
        <f t="shared" si="151"/>
        <v>2</v>
      </c>
      <c r="WD42" s="683">
        <f t="shared" si="151"/>
        <v>2</v>
      </c>
      <c r="WE42" s="683">
        <f t="shared" si="151"/>
        <v>2</v>
      </c>
      <c r="WF42" s="683">
        <f t="shared" si="151"/>
        <v>2</v>
      </c>
      <c r="WG42" s="683">
        <f t="shared" si="151"/>
        <v>2</v>
      </c>
      <c r="WH42" s="683">
        <f t="shared" si="151"/>
        <v>2</v>
      </c>
      <c r="WI42" s="683">
        <f t="shared" si="151"/>
        <v>2</v>
      </c>
      <c r="WJ42" s="683">
        <f t="shared" si="151"/>
        <v>2</v>
      </c>
      <c r="WK42" s="683">
        <f t="shared" si="151"/>
        <v>2</v>
      </c>
      <c r="WL42" s="683">
        <f t="shared" si="151"/>
        <v>2</v>
      </c>
      <c r="WM42" s="683">
        <f t="shared" si="151"/>
        <v>2</v>
      </c>
      <c r="WN42" s="683">
        <f t="shared" si="151"/>
        <v>2</v>
      </c>
      <c r="WO42" s="683">
        <f t="shared" si="151"/>
        <v>2</v>
      </c>
      <c r="WP42" s="683">
        <f t="shared" si="151"/>
        <v>2</v>
      </c>
      <c r="WQ42" s="683">
        <f t="shared" si="151"/>
        <v>2</v>
      </c>
      <c r="WR42" s="683">
        <f t="shared" si="151"/>
        <v>2</v>
      </c>
      <c r="WS42" s="683">
        <f t="shared" si="151"/>
        <v>2</v>
      </c>
      <c r="WT42" s="683">
        <f t="shared" si="151"/>
        <v>2</v>
      </c>
      <c r="WU42" s="683">
        <f t="shared" si="151"/>
        <v>2</v>
      </c>
      <c r="WV42" s="683">
        <f t="shared" si="151"/>
        <v>2</v>
      </c>
      <c r="WW42" s="683">
        <f t="shared" ref="WW42:ZH42" si="152">SUM(WW35,WW40)</f>
        <v>2</v>
      </c>
      <c r="WX42" s="683">
        <f t="shared" si="152"/>
        <v>2</v>
      </c>
      <c r="WY42" s="683">
        <f t="shared" si="152"/>
        <v>2</v>
      </c>
      <c r="WZ42" s="683">
        <f t="shared" si="152"/>
        <v>2</v>
      </c>
      <c r="XA42" s="683">
        <f t="shared" si="152"/>
        <v>2</v>
      </c>
      <c r="XB42" s="683">
        <f t="shared" si="152"/>
        <v>2</v>
      </c>
      <c r="XC42" s="683">
        <f t="shared" si="152"/>
        <v>2</v>
      </c>
      <c r="XD42" s="683">
        <f t="shared" si="152"/>
        <v>2</v>
      </c>
      <c r="XE42" s="683">
        <f t="shared" si="152"/>
        <v>2</v>
      </c>
      <c r="XF42" s="683">
        <f t="shared" si="152"/>
        <v>2</v>
      </c>
      <c r="XG42" s="683">
        <f t="shared" si="152"/>
        <v>2</v>
      </c>
      <c r="XH42" s="683">
        <f t="shared" si="152"/>
        <v>2</v>
      </c>
      <c r="XI42" s="683">
        <f t="shared" si="152"/>
        <v>2</v>
      </c>
      <c r="XJ42" s="683">
        <f t="shared" si="152"/>
        <v>2</v>
      </c>
      <c r="XK42" s="683">
        <f t="shared" si="152"/>
        <v>2</v>
      </c>
      <c r="XL42" s="683">
        <f t="shared" si="152"/>
        <v>2</v>
      </c>
      <c r="XM42" s="683">
        <f t="shared" si="152"/>
        <v>2</v>
      </c>
      <c r="XN42" s="683">
        <f t="shared" si="152"/>
        <v>2</v>
      </c>
      <c r="XO42" s="683">
        <f t="shared" si="152"/>
        <v>2</v>
      </c>
      <c r="XP42" s="683">
        <f t="shared" si="152"/>
        <v>2</v>
      </c>
      <c r="XQ42" s="683">
        <f t="shared" si="152"/>
        <v>2</v>
      </c>
      <c r="XR42" s="683">
        <f t="shared" si="152"/>
        <v>2</v>
      </c>
      <c r="XS42" s="683">
        <f t="shared" si="152"/>
        <v>2</v>
      </c>
      <c r="XT42" s="683">
        <f t="shared" si="152"/>
        <v>2</v>
      </c>
      <c r="XU42" s="683">
        <f t="shared" si="152"/>
        <v>2</v>
      </c>
      <c r="XV42" s="683">
        <f t="shared" si="152"/>
        <v>2</v>
      </c>
      <c r="XW42" s="683">
        <f t="shared" si="152"/>
        <v>2</v>
      </c>
      <c r="XX42" s="683">
        <f t="shared" si="152"/>
        <v>2</v>
      </c>
      <c r="XY42" s="683">
        <f t="shared" si="152"/>
        <v>2</v>
      </c>
      <c r="XZ42" s="683">
        <f t="shared" si="152"/>
        <v>2</v>
      </c>
      <c r="YA42" s="683">
        <f t="shared" si="152"/>
        <v>0</v>
      </c>
      <c r="YB42" s="683">
        <f t="shared" si="152"/>
        <v>0</v>
      </c>
      <c r="YC42" s="683">
        <f t="shared" si="152"/>
        <v>0</v>
      </c>
      <c r="YD42" s="683">
        <f t="shared" si="152"/>
        <v>0</v>
      </c>
      <c r="YE42" s="683">
        <f t="shared" si="152"/>
        <v>0</v>
      </c>
      <c r="YF42" s="683">
        <f t="shared" si="152"/>
        <v>0</v>
      </c>
      <c r="YG42" s="683">
        <f t="shared" si="152"/>
        <v>0</v>
      </c>
      <c r="YH42" s="683">
        <f t="shared" si="152"/>
        <v>0</v>
      </c>
      <c r="YI42" s="683">
        <f t="shared" si="152"/>
        <v>0</v>
      </c>
      <c r="YJ42" s="683">
        <f t="shared" si="152"/>
        <v>0</v>
      </c>
      <c r="YK42" s="683">
        <f t="shared" si="152"/>
        <v>0</v>
      </c>
      <c r="YL42" s="683">
        <f t="shared" si="152"/>
        <v>0</v>
      </c>
      <c r="YM42" s="683">
        <f t="shared" si="152"/>
        <v>0</v>
      </c>
      <c r="YN42" s="683">
        <f t="shared" si="152"/>
        <v>0</v>
      </c>
      <c r="YO42" s="683">
        <f t="shared" si="152"/>
        <v>0</v>
      </c>
      <c r="YP42" s="683">
        <f t="shared" si="152"/>
        <v>0</v>
      </c>
      <c r="YQ42" s="683">
        <f t="shared" si="152"/>
        <v>0</v>
      </c>
      <c r="YR42" s="683">
        <f t="shared" si="152"/>
        <v>0</v>
      </c>
      <c r="YS42" s="683">
        <f t="shared" si="152"/>
        <v>0</v>
      </c>
      <c r="YT42" s="683">
        <f t="shared" si="152"/>
        <v>0</v>
      </c>
      <c r="YU42" s="683">
        <f t="shared" si="152"/>
        <v>0</v>
      </c>
      <c r="YV42" s="683">
        <f t="shared" si="152"/>
        <v>0</v>
      </c>
      <c r="YW42" s="683">
        <f t="shared" si="152"/>
        <v>0</v>
      </c>
      <c r="YX42" s="683">
        <f t="shared" si="152"/>
        <v>0</v>
      </c>
      <c r="YY42" s="683">
        <f t="shared" si="152"/>
        <v>0</v>
      </c>
      <c r="YZ42" s="683">
        <f t="shared" si="152"/>
        <v>0</v>
      </c>
      <c r="ZA42" s="683">
        <f t="shared" si="152"/>
        <v>0</v>
      </c>
      <c r="ZB42" s="683">
        <f t="shared" si="152"/>
        <v>0</v>
      </c>
      <c r="ZC42" s="683">
        <f t="shared" si="152"/>
        <v>0</v>
      </c>
      <c r="ZD42" s="683">
        <f t="shared" si="152"/>
        <v>0</v>
      </c>
      <c r="ZE42" s="683">
        <f t="shared" si="152"/>
        <v>0</v>
      </c>
      <c r="ZF42" s="683">
        <f t="shared" si="152"/>
        <v>0</v>
      </c>
      <c r="ZG42" s="683">
        <f t="shared" si="152"/>
        <v>0</v>
      </c>
      <c r="ZH42" s="683">
        <f t="shared" si="152"/>
        <v>0</v>
      </c>
      <c r="ZI42" s="683">
        <f t="shared" ref="ZI42:ABT42" si="153">SUM(ZI35,ZI40)</f>
        <v>0</v>
      </c>
      <c r="ZJ42" s="683">
        <f t="shared" si="153"/>
        <v>0</v>
      </c>
      <c r="ZK42" s="683">
        <f t="shared" si="153"/>
        <v>0</v>
      </c>
      <c r="ZL42" s="683">
        <f t="shared" si="153"/>
        <v>0</v>
      </c>
      <c r="ZM42" s="683">
        <f t="shared" si="153"/>
        <v>0</v>
      </c>
      <c r="ZN42" s="683">
        <f t="shared" si="153"/>
        <v>0</v>
      </c>
      <c r="ZO42" s="683">
        <f t="shared" si="153"/>
        <v>0</v>
      </c>
      <c r="ZP42" s="683">
        <f t="shared" si="153"/>
        <v>0</v>
      </c>
      <c r="ZQ42" s="683">
        <f t="shared" si="153"/>
        <v>0</v>
      </c>
      <c r="ZR42" s="683">
        <f t="shared" si="153"/>
        <v>0</v>
      </c>
      <c r="ZS42" s="683">
        <f t="shared" si="153"/>
        <v>0</v>
      </c>
      <c r="ZT42" s="683">
        <f t="shared" si="153"/>
        <v>0</v>
      </c>
      <c r="ZU42" s="683">
        <f t="shared" si="153"/>
        <v>0</v>
      </c>
      <c r="ZV42" s="683">
        <f t="shared" si="153"/>
        <v>0</v>
      </c>
      <c r="ZW42" s="683">
        <f t="shared" si="153"/>
        <v>0</v>
      </c>
      <c r="ZX42" s="683">
        <f t="shared" si="153"/>
        <v>0</v>
      </c>
      <c r="ZY42" s="683">
        <f t="shared" si="153"/>
        <v>0</v>
      </c>
      <c r="ZZ42" s="683">
        <f t="shared" si="153"/>
        <v>0</v>
      </c>
      <c r="AAA42" s="683">
        <f t="shared" si="153"/>
        <v>0</v>
      </c>
      <c r="AAB42" s="683">
        <f t="shared" si="153"/>
        <v>0</v>
      </c>
      <c r="AAC42" s="683">
        <f t="shared" si="153"/>
        <v>0</v>
      </c>
      <c r="AAD42" s="683">
        <f t="shared" si="153"/>
        <v>0</v>
      </c>
      <c r="AAE42" s="683">
        <f t="shared" si="153"/>
        <v>0</v>
      </c>
      <c r="AAF42" s="683">
        <f t="shared" si="153"/>
        <v>0</v>
      </c>
      <c r="AAG42" s="683">
        <f t="shared" si="153"/>
        <v>0</v>
      </c>
      <c r="AAH42" s="683">
        <f t="shared" si="153"/>
        <v>0</v>
      </c>
      <c r="AAI42" s="683">
        <f t="shared" si="153"/>
        <v>0</v>
      </c>
      <c r="AAJ42" s="683">
        <f t="shared" si="153"/>
        <v>0</v>
      </c>
      <c r="AAK42" s="683">
        <f t="shared" si="153"/>
        <v>0</v>
      </c>
      <c r="AAL42" s="683">
        <f t="shared" si="153"/>
        <v>0</v>
      </c>
      <c r="AAM42" s="683">
        <f t="shared" si="153"/>
        <v>0</v>
      </c>
      <c r="AAN42" s="683">
        <f t="shared" si="153"/>
        <v>0</v>
      </c>
      <c r="AAO42" s="683">
        <f t="shared" si="153"/>
        <v>0</v>
      </c>
      <c r="AAP42" s="683">
        <f t="shared" si="153"/>
        <v>0</v>
      </c>
      <c r="AAQ42" s="683">
        <f t="shared" si="153"/>
        <v>0</v>
      </c>
      <c r="AAR42" s="683">
        <f t="shared" si="153"/>
        <v>0</v>
      </c>
      <c r="AAS42" s="683">
        <f t="shared" si="153"/>
        <v>0</v>
      </c>
      <c r="AAT42" s="683">
        <f t="shared" si="153"/>
        <v>0</v>
      </c>
      <c r="AAU42" s="683">
        <f t="shared" si="153"/>
        <v>0</v>
      </c>
      <c r="AAV42" s="683">
        <f t="shared" si="153"/>
        <v>0</v>
      </c>
      <c r="AAW42" s="683">
        <f t="shared" si="153"/>
        <v>0</v>
      </c>
      <c r="AAX42" s="683">
        <f t="shared" si="153"/>
        <v>0</v>
      </c>
      <c r="AAY42" s="683">
        <f t="shared" si="153"/>
        <v>0</v>
      </c>
      <c r="AAZ42" s="683">
        <f t="shared" si="153"/>
        <v>0</v>
      </c>
      <c r="ABA42" s="683">
        <f t="shared" si="153"/>
        <v>0</v>
      </c>
      <c r="ABB42" s="683">
        <f t="shared" si="153"/>
        <v>0</v>
      </c>
      <c r="ABC42" s="683">
        <f t="shared" si="153"/>
        <v>0</v>
      </c>
      <c r="ABD42" s="683">
        <f t="shared" si="153"/>
        <v>0</v>
      </c>
      <c r="ABE42" s="683">
        <f t="shared" si="153"/>
        <v>0</v>
      </c>
      <c r="ABF42" s="683">
        <f t="shared" si="153"/>
        <v>0</v>
      </c>
      <c r="ABG42" s="683">
        <f t="shared" si="153"/>
        <v>0</v>
      </c>
      <c r="ABH42" s="683">
        <f t="shared" si="153"/>
        <v>0</v>
      </c>
      <c r="ABI42" s="683">
        <f t="shared" si="153"/>
        <v>0</v>
      </c>
      <c r="ABJ42" s="683">
        <f t="shared" si="153"/>
        <v>0</v>
      </c>
      <c r="ABK42" s="683">
        <f t="shared" si="153"/>
        <v>0</v>
      </c>
      <c r="ABL42" s="683">
        <f t="shared" si="153"/>
        <v>0</v>
      </c>
      <c r="ABM42" s="683">
        <f t="shared" si="153"/>
        <v>0</v>
      </c>
      <c r="ABN42" s="683">
        <f t="shared" si="153"/>
        <v>0</v>
      </c>
      <c r="ABO42" s="683">
        <f t="shared" si="153"/>
        <v>0</v>
      </c>
      <c r="ABP42" s="683">
        <f t="shared" si="153"/>
        <v>0</v>
      </c>
      <c r="ABQ42" s="683">
        <f t="shared" si="153"/>
        <v>0</v>
      </c>
      <c r="ABR42" s="683">
        <f t="shared" si="153"/>
        <v>0</v>
      </c>
      <c r="ABS42" s="683">
        <f t="shared" si="153"/>
        <v>0</v>
      </c>
      <c r="ABT42" s="683">
        <f t="shared" si="153"/>
        <v>0</v>
      </c>
      <c r="ABU42" s="683">
        <f t="shared" ref="ABU42:AEF42" si="154">SUM(ABU35,ABU40)</f>
        <v>0</v>
      </c>
      <c r="ABV42" s="683">
        <f t="shared" si="154"/>
        <v>0</v>
      </c>
      <c r="ABW42" s="683">
        <f t="shared" si="154"/>
        <v>0</v>
      </c>
      <c r="ABX42" s="683">
        <f t="shared" si="154"/>
        <v>0</v>
      </c>
      <c r="ABY42" s="683">
        <f t="shared" si="154"/>
        <v>0</v>
      </c>
      <c r="ABZ42" s="683">
        <f t="shared" si="154"/>
        <v>0</v>
      </c>
      <c r="ACA42" s="683">
        <f t="shared" si="154"/>
        <v>0</v>
      </c>
      <c r="ACB42" s="683">
        <f t="shared" si="154"/>
        <v>0</v>
      </c>
      <c r="ACC42" s="683">
        <f t="shared" si="154"/>
        <v>0</v>
      </c>
      <c r="ACD42" s="683">
        <f t="shared" si="154"/>
        <v>0</v>
      </c>
      <c r="ACE42" s="683">
        <f t="shared" si="154"/>
        <v>0</v>
      </c>
      <c r="ACF42" s="683">
        <f t="shared" si="154"/>
        <v>0</v>
      </c>
      <c r="ACG42" s="683">
        <f t="shared" si="154"/>
        <v>0</v>
      </c>
      <c r="ACH42" s="683">
        <f t="shared" si="154"/>
        <v>0</v>
      </c>
      <c r="ACI42" s="683">
        <f t="shared" si="154"/>
        <v>0</v>
      </c>
      <c r="ACJ42" s="683">
        <f t="shared" si="154"/>
        <v>0</v>
      </c>
      <c r="ACK42" s="683">
        <f t="shared" si="154"/>
        <v>0</v>
      </c>
      <c r="ACL42" s="683">
        <f t="shared" si="154"/>
        <v>0</v>
      </c>
      <c r="ACM42" s="683">
        <f t="shared" si="154"/>
        <v>0</v>
      </c>
      <c r="ACN42" s="683">
        <f t="shared" si="154"/>
        <v>0</v>
      </c>
      <c r="ACO42" s="683">
        <f t="shared" si="154"/>
        <v>0</v>
      </c>
      <c r="ACP42" s="683">
        <f t="shared" si="154"/>
        <v>0</v>
      </c>
      <c r="ACQ42" s="683">
        <f t="shared" si="154"/>
        <v>0</v>
      </c>
      <c r="ACR42" s="683">
        <f t="shared" si="154"/>
        <v>0</v>
      </c>
      <c r="ACS42" s="683">
        <f t="shared" si="154"/>
        <v>0</v>
      </c>
      <c r="ACT42" s="683">
        <f t="shared" si="154"/>
        <v>0</v>
      </c>
      <c r="ACU42" s="683">
        <f t="shared" si="154"/>
        <v>0</v>
      </c>
      <c r="ACV42" s="683">
        <f t="shared" si="154"/>
        <v>0</v>
      </c>
      <c r="ACW42" s="683">
        <f t="shared" si="154"/>
        <v>0</v>
      </c>
      <c r="ACX42" s="683">
        <f t="shared" si="154"/>
        <v>0</v>
      </c>
      <c r="ACY42" s="683">
        <f t="shared" si="154"/>
        <v>0</v>
      </c>
      <c r="ACZ42" s="683">
        <f t="shared" si="154"/>
        <v>0</v>
      </c>
      <c r="ADA42" s="683">
        <f t="shared" si="154"/>
        <v>0</v>
      </c>
      <c r="ADB42" s="683">
        <f t="shared" si="154"/>
        <v>0</v>
      </c>
      <c r="ADC42" s="683">
        <f t="shared" si="154"/>
        <v>0</v>
      </c>
      <c r="ADD42" s="683">
        <f t="shared" si="154"/>
        <v>0</v>
      </c>
      <c r="ADE42" s="683">
        <f t="shared" si="154"/>
        <v>0</v>
      </c>
      <c r="ADF42" s="683">
        <f t="shared" si="154"/>
        <v>0</v>
      </c>
      <c r="ADG42" s="683">
        <f t="shared" si="154"/>
        <v>0</v>
      </c>
      <c r="ADH42" s="683">
        <f t="shared" si="154"/>
        <v>0</v>
      </c>
      <c r="ADI42" s="683">
        <f t="shared" si="154"/>
        <v>0</v>
      </c>
      <c r="ADJ42" s="683">
        <f t="shared" si="154"/>
        <v>0</v>
      </c>
      <c r="ADK42" s="683">
        <f t="shared" si="154"/>
        <v>0</v>
      </c>
      <c r="ADL42" s="683">
        <f t="shared" si="154"/>
        <v>0</v>
      </c>
      <c r="ADM42" s="683">
        <f t="shared" si="154"/>
        <v>0</v>
      </c>
      <c r="ADN42" s="683">
        <f t="shared" si="154"/>
        <v>0</v>
      </c>
      <c r="ADO42" s="683">
        <f t="shared" si="154"/>
        <v>0</v>
      </c>
      <c r="ADP42" s="683">
        <f t="shared" si="154"/>
        <v>0</v>
      </c>
      <c r="ADQ42" s="683">
        <f t="shared" si="154"/>
        <v>0</v>
      </c>
      <c r="ADR42" s="683">
        <f t="shared" si="154"/>
        <v>0</v>
      </c>
      <c r="ADS42" s="683">
        <f t="shared" si="154"/>
        <v>0</v>
      </c>
      <c r="ADT42" s="683">
        <f t="shared" si="154"/>
        <v>0</v>
      </c>
      <c r="ADU42" s="683">
        <f t="shared" si="154"/>
        <v>0</v>
      </c>
      <c r="ADV42" s="683">
        <f t="shared" si="154"/>
        <v>0</v>
      </c>
      <c r="ADW42" s="683">
        <f t="shared" si="154"/>
        <v>0</v>
      </c>
      <c r="ADX42" s="683">
        <f t="shared" si="154"/>
        <v>0</v>
      </c>
      <c r="ADY42" s="683">
        <f t="shared" si="154"/>
        <v>0</v>
      </c>
      <c r="ADZ42" s="683">
        <f t="shared" si="154"/>
        <v>0</v>
      </c>
      <c r="AEA42" s="683">
        <f t="shared" si="154"/>
        <v>0</v>
      </c>
      <c r="AEB42" s="683">
        <f t="shared" si="154"/>
        <v>0</v>
      </c>
      <c r="AEC42" s="683">
        <f t="shared" si="154"/>
        <v>0</v>
      </c>
      <c r="AED42" s="683">
        <f t="shared" si="154"/>
        <v>0</v>
      </c>
      <c r="AEE42" s="683">
        <f t="shared" si="154"/>
        <v>0</v>
      </c>
      <c r="AEF42" s="683">
        <f t="shared" si="154"/>
        <v>0</v>
      </c>
      <c r="AEG42" s="683">
        <f t="shared" ref="AEG42:AGR42" si="155">SUM(AEG35,AEG40)</f>
        <v>0</v>
      </c>
      <c r="AEH42" s="683">
        <f t="shared" si="155"/>
        <v>0</v>
      </c>
      <c r="AEI42" s="683">
        <f t="shared" si="155"/>
        <v>0</v>
      </c>
      <c r="AEJ42" s="683">
        <f t="shared" si="155"/>
        <v>0</v>
      </c>
      <c r="AEK42" s="683">
        <f t="shared" si="155"/>
        <v>0</v>
      </c>
      <c r="AEL42" s="683">
        <f t="shared" si="155"/>
        <v>0</v>
      </c>
      <c r="AEM42" s="683">
        <f t="shared" si="155"/>
        <v>0</v>
      </c>
      <c r="AEN42" s="683">
        <f t="shared" si="155"/>
        <v>0</v>
      </c>
      <c r="AEO42" s="683">
        <f t="shared" si="155"/>
        <v>0</v>
      </c>
      <c r="AEP42" s="683">
        <f t="shared" si="155"/>
        <v>0</v>
      </c>
      <c r="AEQ42" s="683">
        <f t="shared" si="155"/>
        <v>0</v>
      </c>
      <c r="AER42" s="683">
        <f t="shared" si="155"/>
        <v>0</v>
      </c>
      <c r="AES42" s="683">
        <f t="shared" si="155"/>
        <v>0</v>
      </c>
      <c r="AET42" s="683">
        <f t="shared" si="155"/>
        <v>0</v>
      </c>
      <c r="AEU42" s="683">
        <f t="shared" si="155"/>
        <v>0</v>
      </c>
      <c r="AEV42" s="683">
        <f t="shared" si="155"/>
        <v>0</v>
      </c>
      <c r="AEW42" s="683">
        <f t="shared" si="155"/>
        <v>0</v>
      </c>
      <c r="AEX42" s="683">
        <f t="shared" si="155"/>
        <v>0</v>
      </c>
      <c r="AEY42" s="683">
        <f t="shared" si="155"/>
        <v>0</v>
      </c>
      <c r="AEZ42" s="683">
        <f t="shared" si="155"/>
        <v>0</v>
      </c>
      <c r="AFA42" s="683">
        <f t="shared" si="155"/>
        <v>0</v>
      </c>
      <c r="AFB42" s="683">
        <f t="shared" si="155"/>
        <v>0</v>
      </c>
      <c r="AFC42" s="683">
        <f t="shared" si="155"/>
        <v>0</v>
      </c>
      <c r="AFD42" s="683">
        <f t="shared" si="155"/>
        <v>0</v>
      </c>
      <c r="AFE42" s="683">
        <f t="shared" si="155"/>
        <v>0</v>
      </c>
      <c r="AFF42" s="683">
        <f t="shared" si="155"/>
        <v>0</v>
      </c>
      <c r="AFG42" s="683">
        <f t="shared" si="155"/>
        <v>0</v>
      </c>
      <c r="AFH42" s="683">
        <f t="shared" si="155"/>
        <v>0</v>
      </c>
      <c r="AFI42" s="683">
        <f t="shared" si="155"/>
        <v>0</v>
      </c>
      <c r="AFJ42" s="683">
        <f t="shared" si="155"/>
        <v>0</v>
      </c>
      <c r="AFK42" s="683">
        <f t="shared" si="155"/>
        <v>0</v>
      </c>
      <c r="AFL42" s="683">
        <f t="shared" si="155"/>
        <v>0</v>
      </c>
      <c r="AFM42" s="683">
        <f t="shared" si="155"/>
        <v>0</v>
      </c>
      <c r="AFN42" s="683">
        <f t="shared" si="155"/>
        <v>0</v>
      </c>
      <c r="AFO42" s="683">
        <f t="shared" si="155"/>
        <v>0</v>
      </c>
      <c r="AFP42" s="683">
        <f t="shared" si="155"/>
        <v>0</v>
      </c>
      <c r="AFQ42" s="683">
        <f t="shared" si="155"/>
        <v>0</v>
      </c>
      <c r="AFR42" s="683">
        <f t="shared" si="155"/>
        <v>0</v>
      </c>
      <c r="AFS42" s="683">
        <f t="shared" si="155"/>
        <v>0</v>
      </c>
      <c r="AFT42" s="683">
        <f t="shared" si="155"/>
        <v>0</v>
      </c>
      <c r="AFU42" s="683">
        <f t="shared" si="155"/>
        <v>0</v>
      </c>
      <c r="AFV42" s="683">
        <f t="shared" si="155"/>
        <v>0</v>
      </c>
      <c r="AFW42" s="683">
        <f t="shared" si="155"/>
        <v>0</v>
      </c>
      <c r="AFX42" s="683">
        <f t="shared" si="155"/>
        <v>0</v>
      </c>
      <c r="AFY42" s="683">
        <f t="shared" si="155"/>
        <v>0</v>
      </c>
      <c r="AFZ42" s="683">
        <f t="shared" si="155"/>
        <v>0</v>
      </c>
      <c r="AGA42" s="683">
        <f t="shared" si="155"/>
        <v>0</v>
      </c>
      <c r="AGB42" s="683">
        <f t="shared" si="155"/>
        <v>0</v>
      </c>
      <c r="AGC42" s="683">
        <f t="shared" si="155"/>
        <v>0</v>
      </c>
      <c r="AGD42" s="683">
        <f t="shared" si="155"/>
        <v>0</v>
      </c>
      <c r="AGE42" s="683">
        <f t="shared" si="155"/>
        <v>0</v>
      </c>
      <c r="AGF42" s="683">
        <f t="shared" si="155"/>
        <v>0</v>
      </c>
      <c r="AGG42" s="683">
        <f t="shared" si="155"/>
        <v>0</v>
      </c>
      <c r="AGH42" s="683">
        <f t="shared" si="155"/>
        <v>0</v>
      </c>
      <c r="AGI42" s="683">
        <f t="shared" si="155"/>
        <v>0</v>
      </c>
      <c r="AGJ42" s="683">
        <f t="shared" si="155"/>
        <v>0</v>
      </c>
      <c r="AGK42" s="683">
        <f t="shared" si="155"/>
        <v>0</v>
      </c>
      <c r="AGL42" s="683">
        <f t="shared" si="155"/>
        <v>0</v>
      </c>
      <c r="AGM42" s="683">
        <f t="shared" si="155"/>
        <v>0</v>
      </c>
      <c r="AGN42" s="683">
        <f t="shared" si="155"/>
        <v>0</v>
      </c>
      <c r="AGO42" s="683">
        <f t="shared" si="155"/>
        <v>0</v>
      </c>
      <c r="AGP42" s="683">
        <f t="shared" si="155"/>
        <v>0</v>
      </c>
      <c r="AGQ42" s="683">
        <f t="shared" si="155"/>
        <v>0</v>
      </c>
      <c r="AGR42" s="683">
        <f t="shared" si="155"/>
        <v>0</v>
      </c>
      <c r="AGS42" s="683">
        <f t="shared" ref="AGS42:AJD42" si="156">SUM(AGS35,AGS40)</f>
        <v>0</v>
      </c>
      <c r="AGT42" s="683">
        <f t="shared" si="156"/>
        <v>0</v>
      </c>
      <c r="AGU42" s="683">
        <f t="shared" si="156"/>
        <v>0</v>
      </c>
      <c r="AGV42" s="683">
        <f t="shared" si="156"/>
        <v>0</v>
      </c>
      <c r="AGW42" s="683">
        <f t="shared" si="156"/>
        <v>0</v>
      </c>
      <c r="AGX42" s="683">
        <f t="shared" si="156"/>
        <v>0</v>
      </c>
      <c r="AGY42" s="683">
        <f t="shared" si="156"/>
        <v>0</v>
      </c>
      <c r="AGZ42" s="683">
        <f t="shared" si="156"/>
        <v>0</v>
      </c>
      <c r="AHA42" s="683">
        <f t="shared" si="156"/>
        <v>0</v>
      </c>
      <c r="AHB42" s="683">
        <f t="shared" si="156"/>
        <v>0</v>
      </c>
      <c r="AHC42" s="683">
        <f t="shared" si="156"/>
        <v>0</v>
      </c>
      <c r="AHD42" s="683">
        <f t="shared" si="156"/>
        <v>0</v>
      </c>
      <c r="AHE42" s="683">
        <f t="shared" si="156"/>
        <v>0</v>
      </c>
      <c r="AHF42" s="683">
        <f t="shared" si="156"/>
        <v>0</v>
      </c>
      <c r="AHG42" s="683">
        <f t="shared" si="156"/>
        <v>0</v>
      </c>
      <c r="AHH42" s="683">
        <f t="shared" si="156"/>
        <v>0</v>
      </c>
      <c r="AHI42" s="683">
        <f t="shared" si="156"/>
        <v>0</v>
      </c>
      <c r="AHJ42" s="683">
        <f t="shared" si="156"/>
        <v>0</v>
      </c>
      <c r="AHK42" s="683">
        <f t="shared" si="156"/>
        <v>0</v>
      </c>
      <c r="AHL42" s="683">
        <f t="shared" si="156"/>
        <v>0</v>
      </c>
      <c r="AHM42" s="683">
        <f t="shared" si="156"/>
        <v>0</v>
      </c>
      <c r="AHN42" s="683">
        <f t="shared" si="156"/>
        <v>0</v>
      </c>
      <c r="AHO42" s="683">
        <f t="shared" si="156"/>
        <v>0</v>
      </c>
      <c r="AHP42" s="683">
        <f t="shared" si="156"/>
        <v>0</v>
      </c>
      <c r="AHQ42" s="683">
        <f t="shared" si="156"/>
        <v>0</v>
      </c>
      <c r="AHR42" s="683">
        <f t="shared" si="156"/>
        <v>0</v>
      </c>
      <c r="AHS42" s="683">
        <f t="shared" si="156"/>
        <v>0</v>
      </c>
      <c r="AHT42" s="683">
        <f t="shared" si="156"/>
        <v>0</v>
      </c>
      <c r="AHU42" s="683">
        <f t="shared" si="156"/>
        <v>0</v>
      </c>
      <c r="AHV42" s="683">
        <f t="shared" si="156"/>
        <v>0</v>
      </c>
      <c r="AHW42" s="683">
        <f t="shared" si="156"/>
        <v>0</v>
      </c>
      <c r="AHX42" s="683">
        <f t="shared" si="156"/>
        <v>0</v>
      </c>
      <c r="AHY42" s="683">
        <f t="shared" si="156"/>
        <v>0</v>
      </c>
      <c r="AHZ42" s="683">
        <f t="shared" si="156"/>
        <v>0</v>
      </c>
      <c r="AIA42" s="683">
        <f t="shared" si="156"/>
        <v>0</v>
      </c>
      <c r="AIB42" s="683">
        <f t="shared" si="156"/>
        <v>0</v>
      </c>
      <c r="AIC42" s="683">
        <f t="shared" si="156"/>
        <v>0</v>
      </c>
      <c r="AID42" s="683">
        <f t="shared" si="156"/>
        <v>0</v>
      </c>
      <c r="AIE42" s="683">
        <f t="shared" si="156"/>
        <v>0</v>
      </c>
      <c r="AIF42" s="683">
        <f t="shared" si="156"/>
        <v>0</v>
      </c>
      <c r="AIG42" s="683">
        <f t="shared" si="156"/>
        <v>0</v>
      </c>
      <c r="AIH42" s="683">
        <f t="shared" si="156"/>
        <v>0</v>
      </c>
      <c r="AII42" s="683">
        <f t="shared" si="156"/>
        <v>0</v>
      </c>
      <c r="AIJ42" s="683">
        <f t="shared" si="156"/>
        <v>0</v>
      </c>
      <c r="AIK42" s="683">
        <f t="shared" si="156"/>
        <v>0</v>
      </c>
      <c r="AIL42" s="683">
        <f t="shared" si="156"/>
        <v>0</v>
      </c>
      <c r="AIM42" s="683">
        <f t="shared" si="156"/>
        <v>0</v>
      </c>
      <c r="AIN42" s="683">
        <f t="shared" si="156"/>
        <v>0</v>
      </c>
      <c r="AIO42" s="683">
        <f t="shared" si="156"/>
        <v>0</v>
      </c>
      <c r="AIP42" s="683">
        <f t="shared" si="156"/>
        <v>0</v>
      </c>
      <c r="AIQ42" s="683">
        <f t="shared" si="156"/>
        <v>0</v>
      </c>
      <c r="AIR42" s="683">
        <f t="shared" si="156"/>
        <v>0</v>
      </c>
      <c r="AIS42" s="683">
        <f t="shared" si="156"/>
        <v>0</v>
      </c>
      <c r="AIT42" s="683">
        <f t="shared" si="156"/>
        <v>0</v>
      </c>
      <c r="AIU42" s="683">
        <f t="shared" si="156"/>
        <v>0</v>
      </c>
      <c r="AIV42" s="683">
        <f t="shared" si="156"/>
        <v>0</v>
      </c>
      <c r="AIW42" s="683">
        <f t="shared" si="156"/>
        <v>0</v>
      </c>
      <c r="AIX42" s="683">
        <f t="shared" si="156"/>
        <v>0</v>
      </c>
      <c r="AIY42" s="683">
        <f t="shared" si="156"/>
        <v>0</v>
      </c>
      <c r="AIZ42" s="683">
        <f t="shared" si="156"/>
        <v>0</v>
      </c>
      <c r="AJA42" s="683">
        <f t="shared" si="156"/>
        <v>0</v>
      </c>
      <c r="AJB42" s="683">
        <f t="shared" si="156"/>
        <v>0</v>
      </c>
      <c r="AJC42" s="683">
        <f t="shared" si="156"/>
        <v>0</v>
      </c>
      <c r="AJD42" s="683">
        <f t="shared" si="156"/>
        <v>0</v>
      </c>
      <c r="AJE42" s="683">
        <f t="shared" ref="AJE42:ALP42" si="157">SUM(AJE35,AJE40)</f>
        <v>0</v>
      </c>
      <c r="AJF42" s="683">
        <f t="shared" si="157"/>
        <v>0</v>
      </c>
      <c r="AJG42" s="683">
        <f t="shared" si="157"/>
        <v>0</v>
      </c>
      <c r="AJH42" s="683">
        <f t="shared" si="157"/>
        <v>0</v>
      </c>
      <c r="AJI42" s="683">
        <f t="shared" si="157"/>
        <v>0</v>
      </c>
      <c r="AJJ42" s="683">
        <f t="shared" si="157"/>
        <v>0</v>
      </c>
      <c r="AJK42" s="683">
        <f t="shared" si="157"/>
        <v>0</v>
      </c>
      <c r="AJL42" s="683">
        <f t="shared" si="157"/>
        <v>0</v>
      </c>
      <c r="AJM42" s="683">
        <f t="shared" si="157"/>
        <v>0</v>
      </c>
      <c r="AJN42" s="683">
        <f t="shared" si="157"/>
        <v>0</v>
      </c>
      <c r="AJO42" s="683">
        <f t="shared" si="157"/>
        <v>0</v>
      </c>
      <c r="AJP42" s="683">
        <f t="shared" si="157"/>
        <v>0</v>
      </c>
      <c r="AJQ42" s="683">
        <f t="shared" si="157"/>
        <v>0</v>
      </c>
      <c r="AJR42" s="683">
        <f t="shared" si="157"/>
        <v>0</v>
      </c>
      <c r="AJS42" s="683">
        <f t="shared" si="157"/>
        <v>0</v>
      </c>
      <c r="AJT42" s="683">
        <f t="shared" si="157"/>
        <v>0</v>
      </c>
      <c r="AJU42" s="683">
        <f t="shared" si="157"/>
        <v>0</v>
      </c>
      <c r="AJV42" s="683">
        <f t="shared" si="157"/>
        <v>0</v>
      </c>
      <c r="AJW42" s="683">
        <f t="shared" si="157"/>
        <v>0</v>
      </c>
      <c r="AJX42" s="683">
        <f t="shared" si="157"/>
        <v>0</v>
      </c>
      <c r="AJY42" s="683">
        <f t="shared" si="157"/>
        <v>0</v>
      </c>
      <c r="AJZ42" s="683">
        <f t="shared" si="157"/>
        <v>0</v>
      </c>
      <c r="AKA42" s="683">
        <f t="shared" si="157"/>
        <v>0</v>
      </c>
      <c r="AKB42" s="683">
        <f t="shared" si="157"/>
        <v>0</v>
      </c>
      <c r="AKC42" s="683">
        <f t="shared" si="157"/>
        <v>0</v>
      </c>
      <c r="AKD42" s="683">
        <f t="shared" si="157"/>
        <v>0</v>
      </c>
      <c r="AKE42" s="683">
        <f t="shared" si="157"/>
        <v>0</v>
      </c>
      <c r="AKF42" s="683">
        <f t="shared" si="157"/>
        <v>0</v>
      </c>
      <c r="AKG42" s="683">
        <f t="shared" si="157"/>
        <v>0</v>
      </c>
      <c r="AKH42" s="683">
        <f t="shared" si="157"/>
        <v>0</v>
      </c>
      <c r="AKI42" s="683">
        <f t="shared" si="157"/>
        <v>0</v>
      </c>
      <c r="AKJ42" s="683">
        <f t="shared" si="157"/>
        <v>0</v>
      </c>
      <c r="AKK42" s="683">
        <f t="shared" si="157"/>
        <v>0</v>
      </c>
      <c r="AKL42" s="683">
        <f t="shared" si="157"/>
        <v>0</v>
      </c>
      <c r="AKM42" s="683">
        <f t="shared" si="157"/>
        <v>0</v>
      </c>
      <c r="AKN42" s="683">
        <f t="shared" si="157"/>
        <v>0</v>
      </c>
      <c r="AKO42" s="683">
        <f t="shared" si="157"/>
        <v>0</v>
      </c>
      <c r="AKP42" s="683">
        <f t="shared" si="157"/>
        <v>0</v>
      </c>
      <c r="AKQ42" s="683">
        <f t="shared" si="157"/>
        <v>0</v>
      </c>
      <c r="AKR42" s="683">
        <f t="shared" si="157"/>
        <v>0</v>
      </c>
      <c r="AKS42" s="683">
        <f t="shared" si="157"/>
        <v>0</v>
      </c>
      <c r="AKT42" s="683">
        <f t="shared" si="157"/>
        <v>0</v>
      </c>
      <c r="AKU42" s="683">
        <f t="shared" si="157"/>
        <v>0</v>
      </c>
      <c r="AKV42" s="683">
        <f t="shared" si="157"/>
        <v>0</v>
      </c>
      <c r="AKW42" s="683">
        <f t="shared" si="157"/>
        <v>0</v>
      </c>
      <c r="AKX42" s="683">
        <f t="shared" si="157"/>
        <v>0</v>
      </c>
      <c r="AKY42" s="683">
        <f t="shared" si="157"/>
        <v>0</v>
      </c>
      <c r="AKZ42" s="683">
        <f t="shared" si="157"/>
        <v>0</v>
      </c>
      <c r="ALA42" s="683">
        <f t="shared" si="157"/>
        <v>0</v>
      </c>
      <c r="ALB42" s="683">
        <f t="shared" si="157"/>
        <v>0</v>
      </c>
      <c r="ALC42" s="683">
        <f t="shared" si="157"/>
        <v>0</v>
      </c>
      <c r="ALD42" s="683">
        <f t="shared" si="157"/>
        <v>0</v>
      </c>
      <c r="ALE42" s="683">
        <f t="shared" si="157"/>
        <v>0</v>
      </c>
      <c r="ALF42" s="683">
        <f t="shared" si="157"/>
        <v>0</v>
      </c>
      <c r="ALG42" s="683">
        <f t="shared" si="157"/>
        <v>0</v>
      </c>
      <c r="ALH42" s="683">
        <f t="shared" si="157"/>
        <v>0</v>
      </c>
      <c r="ALI42" s="683">
        <f t="shared" si="157"/>
        <v>0</v>
      </c>
      <c r="ALJ42" s="683">
        <f t="shared" si="157"/>
        <v>0</v>
      </c>
      <c r="ALK42" s="683">
        <f t="shared" si="157"/>
        <v>0</v>
      </c>
      <c r="ALL42" s="683">
        <f t="shared" si="157"/>
        <v>0</v>
      </c>
      <c r="ALM42" s="683">
        <f t="shared" si="157"/>
        <v>0</v>
      </c>
      <c r="ALN42" s="683">
        <f t="shared" si="157"/>
        <v>0</v>
      </c>
      <c r="ALO42" s="683">
        <f t="shared" si="157"/>
        <v>0</v>
      </c>
      <c r="ALP42" s="683">
        <f t="shared" si="157"/>
        <v>0</v>
      </c>
      <c r="ALQ42" s="683">
        <f t="shared" ref="ALQ42:AOB42" si="158">SUM(ALQ35,ALQ40)</f>
        <v>0</v>
      </c>
      <c r="ALR42" s="683">
        <f t="shared" si="158"/>
        <v>0</v>
      </c>
      <c r="ALS42" s="683">
        <f t="shared" si="158"/>
        <v>0</v>
      </c>
      <c r="ALT42" s="683">
        <f t="shared" si="158"/>
        <v>0</v>
      </c>
      <c r="ALU42" s="683">
        <f t="shared" si="158"/>
        <v>0</v>
      </c>
      <c r="ALV42" s="683">
        <f t="shared" si="158"/>
        <v>0</v>
      </c>
      <c r="ALW42" s="683">
        <f t="shared" si="158"/>
        <v>0</v>
      </c>
      <c r="ALX42" s="683">
        <f t="shared" si="158"/>
        <v>0</v>
      </c>
      <c r="ALY42" s="683">
        <f t="shared" si="158"/>
        <v>0</v>
      </c>
      <c r="ALZ42" s="683">
        <f t="shared" si="158"/>
        <v>0</v>
      </c>
      <c r="AMA42" s="683">
        <f t="shared" si="158"/>
        <v>0</v>
      </c>
      <c r="AMB42" s="683">
        <f t="shared" si="158"/>
        <v>0</v>
      </c>
      <c r="AMC42" s="683">
        <f t="shared" si="158"/>
        <v>0</v>
      </c>
      <c r="AMD42" s="683">
        <f t="shared" si="158"/>
        <v>0</v>
      </c>
      <c r="AME42" s="683">
        <f t="shared" si="158"/>
        <v>0</v>
      </c>
      <c r="AMF42" s="683">
        <f t="shared" si="158"/>
        <v>0</v>
      </c>
      <c r="AMG42" s="683">
        <f t="shared" si="158"/>
        <v>0</v>
      </c>
      <c r="AMH42" s="683">
        <f t="shared" si="158"/>
        <v>0</v>
      </c>
      <c r="AMI42" s="683">
        <f t="shared" si="158"/>
        <v>0</v>
      </c>
      <c r="AMJ42" s="683">
        <f t="shared" si="158"/>
        <v>0</v>
      </c>
      <c r="AMK42" s="683">
        <f t="shared" si="158"/>
        <v>0</v>
      </c>
      <c r="AML42" s="683">
        <f t="shared" si="158"/>
        <v>0</v>
      </c>
      <c r="AMM42" s="683">
        <f t="shared" si="158"/>
        <v>0</v>
      </c>
      <c r="AMN42" s="683">
        <f t="shared" si="158"/>
        <v>0</v>
      </c>
      <c r="AMO42" s="683">
        <f t="shared" si="158"/>
        <v>0</v>
      </c>
      <c r="AMP42" s="683">
        <f t="shared" si="158"/>
        <v>0</v>
      </c>
      <c r="AMQ42" s="683">
        <f t="shared" si="158"/>
        <v>0</v>
      </c>
      <c r="AMR42" s="683">
        <f t="shared" si="158"/>
        <v>0</v>
      </c>
      <c r="AMS42" s="683">
        <f t="shared" si="158"/>
        <v>0</v>
      </c>
      <c r="AMT42" s="683">
        <f t="shared" si="158"/>
        <v>0</v>
      </c>
      <c r="AMU42" s="683">
        <f t="shared" si="158"/>
        <v>0</v>
      </c>
      <c r="AMV42" s="683">
        <f t="shared" si="158"/>
        <v>0</v>
      </c>
      <c r="AMW42" s="683">
        <f t="shared" si="158"/>
        <v>0</v>
      </c>
      <c r="AMX42" s="683">
        <f t="shared" si="158"/>
        <v>0</v>
      </c>
      <c r="AMY42" s="683">
        <f t="shared" si="158"/>
        <v>0</v>
      </c>
      <c r="AMZ42" s="683">
        <f t="shared" si="158"/>
        <v>0</v>
      </c>
      <c r="ANA42" s="683">
        <f t="shared" si="158"/>
        <v>0</v>
      </c>
      <c r="ANB42" s="683">
        <f t="shared" si="158"/>
        <v>0</v>
      </c>
      <c r="ANC42" s="683">
        <f t="shared" si="158"/>
        <v>0</v>
      </c>
      <c r="AND42" s="683">
        <f t="shared" si="158"/>
        <v>0</v>
      </c>
      <c r="ANE42" s="683">
        <f t="shared" si="158"/>
        <v>0</v>
      </c>
      <c r="ANF42" s="683">
        <f t="shared" si="158"/>
        <v>0</v>
      </c>
      <c r="ANG42" s="683">
        <f t="shared" si="158"/>
        <v>0</v>
      </c>
      <c r="ANH42" s="683">
        <f t="shared" si="158"/>
        <v>0</v>
      </c>
      <c r="ANI42" s="683">
        <f t="shared" si="158"/>
        <v>0</v>
      </c>
      <c r="ANJ42" s="683">
        <f t="shared" si="158"/>
        <v>0</v>
      </c>
      <c r="ANK42" s="683">
        <f t="shared" si="158"/>
        <v>0</v>
      </c>
      <c r="ANL42" s="683">
        <f t="shared" si="158"/>
        <v>0</v>
      </c>
      <c r="ANM42" s="683">
        <f t="shared" si="158"/>
        <v>0</v>
      </c>
      <c r="ANN42" s="683">
        <f t="shared" si="158"/>
        <v>0</v>
      </c>
      <c r="ANO42" s="683">
        <f t="shared" si="158"/>
        <v>0</v>
      </c>
      <c r="ANP42" s="683">
        <f t="shared" si="158"/>
        <v>0</v>
      </c>
      <c r="ANQ42" s="683">
        <f t="shared" si="158"/>
        <v>0</v>
      </c>
      <c r="ANR42" s="683">
        <f t="shared" si="158"/>
        <v>0</v>
      </c>
      <c r="ANS42" s="683">
        <f t="shared" si="158"/>
        <v>0</v>
      </c>
      <c r="ANT42" s="683">
        <f t="shared" si="158"/>
        <v>0</v>
      </c>
      <c r="ANU42" s="683">
        <f t="shared" si="158"/>
        <v>0</v>
      </c>
      <c r="ANV42" s="683">
        <f t="shared" si="158"/>
        <v>0</v>
      </c>
      <c r="ANW42" s="683">
        <f t="shared" si="158"/>
        <v>0</v>
      </c>
      <c r="ANX42" s="683">
        <f t="shared" si="158"/>
        <v>0</v>
      </c>
      <c r="ANY42" s="683">
        <f t="shared" si="158"/>
        <v>0</v>
      </c>
      <c r="ANZ42" s="683">
        <f t="shared" si="158"/>
        <v>0</v>
      </c>
      <c r="AOA42" s="683">
        <f t="shared" si="158"/>
        <v>0</v>
      </c>
      <c r="AOB42" s="683">
        <f t="shared" si="158"/>
        <v>0</v>
      </c>
      <c r="AOC42" s="683">
        <f t="shared" ref="AOC42:AOD42" si="159">SUM(AOC35,AOC40)</f>
        <v>0</v>
      </c>
      <c r="AOD42" s="683">
        <f t="shared" si="159"/>
        <v>0</v>
      </c>
    </row>
    <row r="43" spans="1:1070" ht="20.399999999999999" customHeight="1">
      <c r="DE43" s="639" t="s">
        <v>1099</v>
      </c>
    </row>
    <row r="44" spans="1:1070" ht="20.399999999999999" customHeight="1">
      <c r="A44" s="639" t="s">
        <v>1113</v>
      </c>
    </row>
    <row r="45" spans="1:1070" ht="20.399999999999999" customHeight="1">
      <c r="A45" s="2214"/>
      <c r="B45" s="2214"/>
      <c r="C45" s="2242" t="s">
        <v>1114</v>
      </c>
      <c r="D45" s="2242"/>
      <c r="E45" s="2242"/>
      <c r="F45" s="2242"/>
      <c r="G45" s="2242"/>
      <c r="H45" s="2242"/>
      <c r="I45" s="2242"/>
      <c r="J45" s="2242"/>
      <c r="K45" s="2242"/>
      <c r="L45" s="2242"/>
      <c r="M45" s="2242"/>
      <c r="N45" s="2242"/>
      <c r="O45" s="2242"/>
      <c r="P45" s="2242"/>
      <c r="Q45" s="2242" t="s">
        <v>1115</v>
      </c>
      <c r="R45" s="2242"/>
      <c r="S45" s="2242"/>
      <c r="T45" s="2242"/>
      <c r="U45" s="2242"/>
      <c r="V45" s="2242"/>
      <c r="W45" s="2242"/>
      <c r="X45" s="2242" t="s">
        <v>1116</v>
      </c>
      <c r="Y45" s="2242"/>
      <c r="Z45" s="2242"/>
      <c r="AA45" s="2242"/>
      <c r="AB45" s="2242"/>
      <c r="AC45" s="2242"/>
      <c r="AD45" s="2242"/>
      <c r="AE45" s="2242" t="s">
        <v>1117</v>
      </c>
      <c r="AF45" s="2242"/>
      <c r="AG45" s="2242"/>
      <c r="AH45" s="2242"/>
      <c r="AI45" s="2242"/>
      <c r="AJ45" s="2242"/>
      <c r="AK45" s="2242"/>
      <c r="AL45" s="2242" t="s">
        <v>1118</v>
      </c>
      <c r="AM45" s="2242"/>
      <c r="AN45" s="2242"/>
      <c r="AO45" s="2242"/>
      <c r="AP45" s="2242"/>
      <c r="AQ45" s="2242"/>
      <c r="AR45" s="2242"/>
      <c r="AS45" s="2214">
        <v>6</v>
      </c>
      <c r="AT45" s="2214"/>
      <c r="AU45" s="2214"/>
      <c r="AV45" s="2214"/>
      <c r="AW45" s="2214">
        <v>7</v>
      </c>
      <c r="AX45" s="2214"/>
      <c r="AY45" s="2214"/>
      <c r="AZ45" s="2214"/>
      <c r="BA45" s="2214">
        <v>8</v>
      </c>
      <c r="BB45" s="2214"/>
      <c r="BC45" s="2214"/>
      <c r="BD45" s="2214"/>
      <c r="BE45" s="2214">
        <v>9</v>
      </c>
      <c r="BF45" s="2214"/>
      <c r="BG45" s="2214"/>
      <c r="BH45" s="2214"/>
      <c r="BI45" s="2214">
        <v>10</v>
      </c>
      <c r="BJ45" s="2214"/>
      <c r="BK45" s="2214"/>
      <c r="BL45" s="2214"/>
      <c r="BM45" s="2214">
        <v>11</v>
      </c>
      <c r="BN45" s="2214"/>
      <c r="BO45" s="2214"/>
      <c r="BP45" s="2214"/>
      <c r="BQ45" s="2214">
        <v>12</v>
      </c>
      <c r="BR45" s="2214"/>
      <c r="BS45" s="2214"/>
      <c r="BT45" s="2214"/>
      <c r="BU45" s="2214">
        <v>13</v>
      </c>
      <c r="BV45" s="2214"/>
      <c r="BW45" s="2214"/>
      <c r="BX45" s="2214"/>
      <c r="BY45" s="2214">
        <v>14</v>
      </c>
      <c r="BZ45" s="2214"/>
      <c r="CA45" s="2214"/>
      <c r="CB45" s="2214"/>
      <c r="CC45" s="2214">
        <v>15</v>
      </c>
      <c r="CD45" s="2214"/>
      <c r="CE45" s="2214"/>
      <c r="CF45" s="2214"/>
      <c r="CG45" s="2214">
        <v>16</v>
      </c>
      <c r="CH45" s="2214"/>
      <c r="CI45" s="2214"/>
      <c r="CJ45" s="2214"/>
      <c r="CK45" s="2214">
        <v>17</v>
      </c>
      <c r="CL45" s="2214"/>
      <c r="CM45" s="2214"/>
      <c r="CN45" s="2214"/>
      <c r="CO45" s="2214">
        <v>18</v>
      </c>
      <c r="CP45" s="2214"/>
      <c r="CQ45" s="2214"/>
      <c r="CR45" s="2214"/>
      <c r="CS45" s="2214">
        <v>19</v>
      </c>
      <c r="CT45" s="2214"/>
      <c r="CU45" s="2214"/>
      <c r="CV45" s="2214"/>
      <c r="CW45" s="2214">
        <v>20</v>
      </c>
      <c r="CX45" s="2214"/>
      <c r="CY45" s="2214"/>
      <c r="CZ45" s="2214"/>
      <c r="DA45" s="2214">
        <v>21</v>
      </c>
      <c r="DB45" s="2214"/>
      <c r="DC45" s="2214"/>
      <c r="DD45" s="2214"/>
    </row>
    <row r="46" spans="1:1070" ht="20.399999999999999" customHeight="1">
      <c r="A46" s="2214">
        <v>1</v>
      </c>
      <c r="B46" s="2214"/>
      <c r="C46" s="2255" t="s">
        <v>1119</v>
      </c>
      <c r="D46" s="2255"/>
      <c r="E46" s="2255"/>
      <c r="F46" s="2255"/>
      <c r="G46" s="2255"/>
      <c r="H46" s="2255"/>
      <c r="I46" s="2255"/>
      <c r="J46" s="2255"/>
      <c r="K46" s="2255"/>
      <c r="L46" s="2255"/>
      <c r="M46" s="2255"/>
      <c r="N46" s="2255"/>
      <c r="O46" s="2255"/>
      <c r="P46" s="2255"/>
      <c r="Q46" s="2255" t="s">
        <v>1091</v>
      </c>
      <c r="R46" s="2255"/>
      <c r="S46" s="2255"/>
      <c r="T46" s="2255"/>
      <c r="U46" s="2255"/>
      <c r="V46" s="2255"/>
      <c r="W46" s="2255"/>
      <c r="X46" s="2255" t="s">
        <v>1120</v>
      </c>
      <c r="Y46" s="2255"/>
      <c r="Z46" s="2255"/>
      <c r="AA46" s="2255"/>
      <c r="AB46" s="2255"/>
      <c r="AC46" s="2255"/>
      <c r="AD46" s="2255"/>
      <c r="AE46" s="2259">
        <v>0.35416666666666669</v>
      </c>
      <c r="AF46" s="2255"/>
      <c r="AG46" s="2255"/>
      <c r="AH46" s="2255"/>
      <c r="AI46" s="2255"/>
      <c r="AJ46" s="2255"/>
      <c r="AK46" s="2255"/>
      <c r="AL46" s="2259">
        <v>0.70833333333333337</v>
      </c>
      <c r="AM46" s="2255"/>
      <c r="AN46" s="2255"/>
      <c r="AO46" s="2255"/>
      <c r="AP46" s="2255"/>
      <c r="AQ46" s="2255"/>
      <c r="AR46" s="2255"/>
      <c r="AS46" s="680"/>
      <c r="AT46" s="681"/>
      <c r="AU46" s="681"/>
      <c r="AV46" s="682"/>
      <c r="AW46" s="680"/>
      <c r="AX46" s="681"/>
      <c r="AY46" s="681"/>
      <c r="AZ46" s="682"/>
      <c r="BA46" s="680"/>
      <c r="BB46" s="681"/>
      <c r="BC46" s="681"/>
      <c r="BD46" s="682"/>
      <c r="BE46" s="680"/>
      <c r="BF46" s="681"/>
      <c r="BG46" s="681"/>
      <c r="BH46" s="682"/>
      <c r="BI46" s="680"/>
      <c r="BJ46" s="681"/>
      <c r="BK46" s="681"/>
      <c r="BL46" s="682"/>
      <c r="BM46" s="680"/>
      <c r="BN46" s="681"/>
      <c r="BO46" s="681"/>
      <c r="BP46" s="682"/>
      <c r="BQ46" s="680"/>
      <c r="BR46" s="681"/>
      <c r="BS46" s="681"/>
      <c r="BT46" s="682"/>
      <c r="BU46" s="680"/>
      <c r="BV46" s="681"/>
      <c r="BW46" s="681"/>
      <c r="BX46" s="682"/>
      <c r="BY46" s="680"/>
      <c r="BZ46" s="681"/>
      <c r="CA46" s="681"/>
      <c r="CB46" s="682"/>
      <c r="CC46" s="680"/>
      <c r="CD46" s="681"/>
      <c r="CE46" s="681"/>
      <c r="CF46" s="682"/>
      <c r="CG46" s="680"/>
      <c r="CH46" s="681"/>
      <c r="CI46" s="681"/>
      <c r="CJ46" s="682"/>
      <c r="CK46" s="680"/>
      <c r="CL46" s="681"/>
      <c r="CM46" s="681"/>
      <c r="CN46" s="682"/>
      <c r="CO46" s="680"/>
      <c r="CP46" s="681"/>
      <c r="CQ46" s="681"/>
      <c r="CR46" s="682"/>
      <c r="CS46" s="680"/>
      <c r="CT46" s="681"/>
      <c r="CU46" s="681"/>
      <c r="CV46" s="682"/>
      <c r="CW46" s="680"/>
      <c r="CX46" s="681"/>
      <c r="CY46" s="681"/>
      <c r="CZ46" s="682"/>
      <c r="DA46" s="680"/>
      <c r="DB46" s="681"/>
      <c r="DC46" s="681"/>
      <c r="DD46" s="682"/>
    </row>
    <row r="47" spans="1:1070" ht="20.399999999999999" customHeight="1">
      <c r="A47" s="2214">
        <v>2</v>
      </c>
      <c r="B47" s="2214"/>
      <c r="C47" s="2255"/>
      <c r="D47" s="2255"/>
      <c r="E47" s="2255"/>
      <c r="F47" s="2255"/>
      <c r="G47" s="2255"/>
      <c r="H47" s="2255"/>
      <c r="I47" s="2255"/>
      <c r="J47" s="2255"/>
      <c r="K47" s="2255"/>
      <c r="L47" s="2255"/>
      <c r="M47" s="2255"/>
      <c r="N47" s="2255"/>
      <c r="O47" s="2255"/>
      <c r="P47" s="2255"/>
      <c r="Q47" s="2255"/>
      <c r="R47" s="2255"/>
      <c r="S47" s="2255"/>
      <c r="T47" s="2255"/>
      <c r="U47" s="2255"/>
      <c r="V47" s="2255"/>
      <c r="W47" s="2255"/>
      <c r="X47" s="2255"/>
      <c r="Y47" s="2255"/>
      <c r="Z47" s="2255"/>
      <c r="AA47" s="2255"/>
      <c r="AB47" s="2255"/>
      <c r="AC47" s="2255"/>
      <c r="AD47" s="2255"/>
      <c r="AE47" s="2259"/>
      <c r="AF47" s="2255"/>
      <c r="AG47" s="2255"/>
      <c r="AH47" s="2255"/>
      <c r="AI47" s="2255"/>
      <c r="AJ47" s="2255"/>
      <c r="AK47" s="2255"/>
      <c r="AL47" s="2259"/>
      <c r="AM47" s="2255"/>
      <c r="AN47" s="2255"/>
      <c r="AO47" s="2255"/>
      <c r="AP47" s="2255"/>
      <c r="AQ47" s="2255"/>
      <c r="AR47" s="2255"/>
      <c r="AS47" s="680"/>
      <c r="AT47" s="681"/>
      <c r="AU47" s="681"/>
      <c r="AV47" s="682"/>
      <c r="AW47" s="680"/>
      <c r="AX47" s="681"/>
      <c r="AY47" s="681"/>
      <c r="AZ47" s="682"/>
      <c r="BA47" s="680"/>
      <c r="BB47" s="681"/>
      <c r="BC47" s="681"/>
      <c r="BD47" s="682"/>
      <c r="BE47" s="680"/>
      <c r="BF47" s="681"/>
      <c r="BG47" s="681"/>
      <c r="BH47" s="682"/>
      <c r="BI47" s="680"/>
      <c r="BJ47" s="681"/>
      <c r="BK47" s="681"/>
      <c r="BL47" s="682"/>
      <c r="BM47" s="680"/>
      <c r="BN47" s="681"/>
      <c r="BO47" s="681"/>
      <c r="BP47" s="682"/>
      <c r="BQ47" s="680"/>
      <c r="BR47" s="681"/>
      <c r="BS47" s="681"/>
      <c r="BT47" s="682"/>
      <c r="BU47" s="680"/>
      <c r="BV47" s="681"/>
      <c r="BW47" s="681"/>
      <c r="BX47" s="682"/>
      <c r="BY47" s="680"/>
      <c r="BZ47" s="681"/>
      <c r="CA47" s="681"/>
      <c r="CB47" s="682"/>
      <c r="CC47" s="680"/>
      <c r="CD47" s="681"/>
      <c r="CE47" s="681"/>
      <c r="CF47" s="682"/>
      <c r="CG47" s="680"/>
      <c r="CH47" s="681"/>
      <c r="CI47" s="681"/>
      <c r="CJ47" s="682"/>
      <c r="CK47" s="680"/>
      <c r="CL47" s="681"/>
      <c r="CM47" s="681"/>
      <c r="CN47" s="682"/>
      <c r="CO47" s="680"/>
      <c r="CP47" s="681"/>
      <c r="CQ47" s="681"/>
      <c r="CR47" s="682"/>
      <c r="CS47" s="680"/>
      <c r="CT47" s="681"/>
      <c r="CU47" s="681"/>
      <c r="CV47" s="682"/>
      <c r="CW47" s="680"/>
      <c r="CX47" s="681"/>
      <c r="CY47" s="681"/>
      <c r="CZ47" s="682"/>
      <c r="DA47" s="680"/>
      <c r="DB47" s="681"/>
      <c r="DC47" s="681"/>
      <c r="DD47" s="682"/>
    </row>
    <row r="48" spans="1:1070" ht="20.399999999999999" customHeight="1">
      <c r="A48" s="2214">
        <v>3</v>
      </c>
      <c r="B48" s="2214"/>
      <c r="C48" s="2255"/>
      <c r="D48" s="2255"/>
      <c r="E48" s="2255"/>
      <c r="F48" s="2255"/>
      <c r="G48" s="2255"/>
      <c r="H48" s="2255"/>
      <c r="I48" s="2255"/>
      <c r="J48" s="2255"/>
      <c r="K48" s="2255"/>
      <c r="L48" s="2255"/>
      <c r="M48" s="2255"/>
      <c r="N48" s="2255"/>
      <c r="O48" s="2255"/>
      <c r="P48" s="2255"/>
      <c r="Q48" s="2255"/>
      <c r="R48" s="2255"/>
      <c r="S48" s="2255"/>
      <c r="T48" s="2255"/>
      <c r="U48" s="2255"/>
      <c r="V48" s="2255"/>
      <c r="W48" s="2255"/>
      <c r="X48" s="2255"/>
      <c r="Y48" s="2255"/>
      <c r="Z48" s="2255"/>
      <c r="AA48" s="2255"/>
      <c r="AB48" s="2255"/>
      <c r="AC48" s="2255"/>
      <c r="AD48" s="2255"/>
      <c r="AE48" s="2255"/>
      <c r="AF48" s="2255"/>
      <c r="AG48" s="2255"/>
      <c r="AH48" s="2255"/>
      <c r="AI48" s="2255"/>
      <c r="AJ48" s="2255"/>
      <c r="AK48" s="2255"/>
      <c r="AL48" s="2255"/>
      <c r="AM48" s="2255"/>
      <c r="AN48" s="2255"/>
      <c r="AO48" s="2255"/>
      <c r="AP48" s="2255"/>
      <c r="AQ48" s="2255"/>
      <c r="AR48" s="2255"/>
      <c r="AS48" s="680"/>
      <c r="AT48" s="681"/>
      <c r="AU48" s="681"/>
      <c r="AV48" s="682"/>
      <c r="AW48" s="680"/>
      <c r="AX48" s="681"/>
      <c r="AY48" s="681"/>
      <c r="AZ48" s="682"/>
      <c r="BA48" s="680"/>
      <c r="BB48" s="681"/>
      <c r="BC48" s="681"/>
      <c r="BD48" s="682"/>
      <c r="BE48" s="680"/>
      <c r="BF48" s="681"/>
      <c r="BG48" s="681"/>
      <c r="BH48" s="682"/>
      <c r="BI48" s="680"/>
      <c r="BJ48" s="681"/>
      <c r="BK48" s="681"/>
      <c r="BL48" s="682"/>
      <c r="BM48" s="680"/>
      <c r="BN48" s="681"/>
      <c r="BO48" s="681"/>
      <c r="BP48" s="682"/>
      <c r="BQ48" s="680"/>
      <c r="BR48" s="681"/>
      <c r="BS48" s="681"/>
      <c r="BT48" s="682"/>
      <c r="BU48" s="680"/>
      <c r="BV48" s="681"/>
      <c r="BW48" s="681"/>
      <c r="BX48" s="682"/>
      <c r="BY48" s="680"/>
      <c r="BZ48" s="681"/>
      <c r="CA48" s="681"/>
      <c r="CB48" s="682"/>
      <c r="CC48" s="680"/>
      <c r="CD48" s="681"/>
      <c r="CE48" s="681"/>
      <c r="CF48" s="682"/>
      <c r="CG48" s="680"/>
      <c r="CH48" s="681"/>
      <c r="CI48" s="681"/>
      <c r="CJ48" s="682"/>
      <c r="CK48" s="680"/>
      <c r="CL48" s="681"/>
      <c r="CM48" s="681"/>
      <c r="CN48" s="682"/>
      <c r="CO48" s="680"/>
      <c r="CP48" s="681"/>
      <c r="CQ48" s="681"/>
      <c r="CR48" s="682"/>
      <c r="CS48" s="680"/>
      <c r="CT48" s="681"/>
      <c r="CU48" s="681"/>
      <c r="CV48" s="682"/>
      <c r="CW48" s="680"/>
      <c r="CX48" s="681"/>
      <c r="CY48" s="681"/>
      <c r="CZ48" s="682"/>
      <c r="DA48" s="680"/>
      <c r="DB48" s="681"/>
      <c r="DC48" s="681"/>
      <c r="DD48" s="682"/>
    </row>
    <row r="49" spans="1:1070" ht="20.399999999999999" customHeight="1">
      <c r="A49" s="2214">
        <v>4</v>
      </c>
      <c r="B49" s="2214"/>
      <c r="C49" s="2255"/>
      <c r="D49" s="2255"/>
      <c r="E49" s="2255"/>
      <c r="F49" s="2255"/>
      <c r="G49" s="2255"/>
      <c r="H49" s="2255"/>
      <c r="I49" s="2255"/>
      <c r="J49" s="2255"/>
      <c r="K49" s="2255"/>
      <c r="L49" s="2255"/>
      <c r="M49" s="2255"/>
      <c r="N49" s="2255"/>
      <c r="O49" s="2255"/>
      <c r="P49" s="2255"/>
      <c r="Q49" s="2255"/>
      <c r="R49" s="2255"/>
      <c r="S49" s="2255"/>
      <c r="T49" s="2255"/>
      <c r="U49" s="2255"/>
      <c r="V49" s="2255"/>
      <c r="W49" s="2255"/>
      <c r="X49" s="2255"/>
      <c r="Y49" s="2255"/>
      <c r="Z49" s="2255"/>
      <c r="AA49" s="2255"/>
      <c r="AB49" s="2255"/>
      <c r="AC49" s="2255"/>
      <c r="AD49" s="2255"/>
      <c r="AE49" s="2255"/>
      <c r="AF49" s="2255"/>
      <c r="AG49" s="2255"/>
      <c r="AH49" s="2255"/>
      <c r="AI49" s="2255"/>
      <c r="AJ49" s="2255"/>
      <c r="AK49" s="2255"/>
      <c r="AL49" s="2255"/>
      <c r="AM49" s="2255"/>
      <c r="AN49" s="2255"/>
      <c r="AO49" s="2255"/>
      <c r="AP49" s="2255"/>
      <c r="AQ49" s="2255"/>
      <c r="AR49" s="2255"/>
      <c r="AS49" s="680"/>
      <c r="AT49" s="681"/>
      <c r="AU49" s="681"/>
      <c r="AV49" s="682"/>
      <c r="AW49" s="680"/>
      <c r="AX49" s="681"/>
      <c r="AY49" s="681"/>
      <c r="AZ49" s="682"/>
      <c r="BA49" s="680"/>
      <c r="BB49" s="681"/>
      <c r="BC49" s="681"/>
      <c r="BD49" s="682"/>
      <c r="BE49" s="680"/>
      <c r="BF49" s="681"/>
      <c r="BG49" s="681"/>
      <c r="BH49" s="682"/>
      <c r="BI49" s="680"/>
      <c r="BJ49" s="681"/>
      <c r="BK49" s="681"/>
      <c r="BL49" s="682"/>
      <c r="BM49" s="680"/>
      <c r="BN49" s="681"/>
      <c r="BO49" s="681"/>
      <c r="BP49" s="682"/>
      <c r="BQ49" s="680"/>
      <c r="BR49" s="681"/>
      <c r="BS49" s="681"/>
      <c r="BT49" s="682"/>
      <c r="BU49" s="680"/>
      <c r="BV49" s="681"/>
      <c r="BW49" s="681"/>
      <c r="BX49" s="682"/>
      <c r="BY49" s="680"/>
      <c r="BZ49" s="681"/>
      <c r="CA49" s="681"/>
      <c r="CB49" s="682"/>
      <c r="CC49" s="680"/>
      <c r="CD49" s="681"/>
      <c r="CE49" s="681"/>
      <c r="CF49" s="682"/>
      <c r="CG49" s="680"/>
      <c r="CH49" s="681"/>
      <c r="CI49" s="681"/>
      <c r="CJ49" s="682"/>
      <c r="CK49" s="680"/>
      <c r="CL49" s="681"/>
      <c r="CM49" s="681"/>
      <c r="CN49" s="682"/>
      <c r="CO49" s="680"/>
      <c r="CP49" s="681"/>
      <c r="CQ49" s="681"/>
      <c r="CR49" s="682"/>
      <c r="CS49" s="680"/>
      <c r="CT49" s="681"/>
      <c r="CU49" s="681"/>
      <c r="CV49" s="682"/>
      <c r="CW49" s="680"/>
      <c r="CX49" s="681"/>
      <c r="CY49" s="681"/>
      <c r="CZ49" s="682"/>
      <c r="DA49" s="680"/>
      <c r="DB49" s="681"/>
      <c r="DC49" s="681"/>
      <c r="DD49" s="682"/>
    </row>
    <row r="50" spans="1:1070" ht="20.399999999999999" customHeight="1">
      <c r="A50" s="2214">
        <v>5</v>
      </c>
      <c r="B50" s="2214"/>
      <c r="C50" s="2255"/>
      <c r="D50" s="2255"/>
      <c r="E50" s="2255"/>
      <c r="F50" s="2255"/>
      <c r="G50" s="2255"/>
      <c r="H50" s="2255"/>
      <c r="I50" s="2255"/>
      <c r="J50" s="2255"/>
      <c r="K50" s="2255"/>
      <c r="L50" s="2255"/>
      <c r="M50" s="2255"/>
      <c r="N50" s="2255"/>
      <c r="O50" s="2255"/>
      <c r="P50" s="2255"/>
      <c r="Q50" s="2255"/>
      <c r="R50" s="2255"/>
      <c r="S50" s="2255"/>
      <c r="T50" s="2255"/>
      <c r="U50" s="2255"/>
      <c r="V50" s="2255"/>
      <c r="W50" s="2255"/>
      <c r="X50" s="2255"/>
      <c r="Y50" s="2255"/>
      <c r="Z50" s="2255"/>
      <c r="AA50" s="2255"/>
      <c r="AB50" s="2255"/>
      <c r="AC50" s="2255"/>
      <c r="AD50" s="2255"/>
      <c r="AE50" s="2255"/>
      <c r="AF50" s="2255"/>
      <c r="AG50" s="2255"/>
      <c r="AH50" s="2255"/>
      <c r="AI50" s="2255"/>
      <c r="AJ50" s="2255"/>
      <c r="AK50" s="2255"/>
      <c r="AL50" s="2255"/>
      <c r="AM50" s="2255"/>
      <c r="AN50" s="2255"/>
      <c r="AO50" s="2255"/>
      <c r="AP50" s="2255"/>
      <c r="AQ50" s="2255"/>
      <c r="AR50" s="2255"/>
      <c r="AS50" s="680"/>
      <c r="AT50" s="681"/>
      <c r="AU50" s="681"/>
      <c r="AV50" s="682"/>
      <c r="AW50" s="680"/>
      <c r="AX50" s="681"/>
      <c r="AY50" s="681"/>
      <c r="AZ50" s="682"/>
      <c r="BA50" s="680"/>
      <c r="BB50" s="681"/>
      <c r="BC50" s="681"/>
      <c r="BD50" s="682"/>
      <c r="BE50" s="680"/>
      <c r="BF50" s="681"/>
      <c r="BG50" s="681"/>
      <c r="BH50" s="682"/>
      <c r="BI50" s="680"/>
      <c r="BJ50" s="681"/>
      <c r="BK50" s="681"/>
      <c r="BL50" s="682"/>
      <c r="BM50" s="680"/>
      <c r="BN50" s="681"/>
      <c r="BO50" s="681"/>
      <c r="BP50" s="682"/>
      <c r="BQ50" s="680"/>
      <c r="BR50" s="681"/>
      <c r="BS50" s="681"/>
      <c r="BT50" s="682"/>
      <c r="BU50" s="680"/>
      <c r="BV50" s="681"/>
      <c r="BW50" s="681"/>
      <c r="BX50" s="682"/>
      <c r="BY50" s="680"/>
      <c r="BZ50" s="681"/>
      <c r="CA50" s="681"/>
      <c r="CB50" s="682"/>
      <c r="CC50" s="680"/>
      <c r="CD50" s="681"/>
      <c r="CE50" s="681"/>
      <c r="CF50" s="682"/>
      <c r="CG50" s="680"/>
      <c r="CH50" s="681"/>
      <c r="CI50" s="681"/>
      <c r="CJ50" s="682"/>
      <c r="CK50" s="680"/>
      <c r="CL50" s="681"/>
      <c r="CM50" s="681"/>
      <c r="CN50" s="682"/>
      <c r="CO50" s="680"/>
      <c r="CP50" s="681"/>
      <c r="CQ50" s="681"/>
      <c r="CR50" s="682"/>
      <c r="CS50" s="680"/>
      <c r="CT50" s="681"/>
      <c r="CU50" s="681"/>
      <c r="CV50" s="682"/>
      <c r="CW50" s="680"/>
      <c r="CX50" s="681"/>
      <c r="CY50" s="681"/>
      <c r="CZ50" s="682"/>
      <c r="DA50" s="680"/>
      <c r="DB50" s="681"/>
      <c r="DC50" s="681"/>
      <c r="DD50" s="682"/>
    </row>
    <row r="51" spans="1:1070" ht="20.399999999999999" hidden="1" customHeight="1">
      <c r="AS51" s="683"/>
      <c r="AT51" s="683"/>
      <c r="AU51" s="683"/>
      <c r="AV51" s="683"/>
      <c r="AW51" s="683"/>
      <c r="AX51" s="683"/>
      <c r="AY51" s="683"/>
      <c r="AZ51" s="683"/>
      <c r="BA51" s="683"/>
      <c r="BB51" s="683"/>
      <c r="BC51" s="683"/>
      <c r="BD51" s="683"/>
      <c r="BE51" s="683"/>
      <c r="BF51" s="683"/>
      <c r="BG51" s="683"/>
      <c r="BH51" s="683"/>
      <c r="BI51" s="683"/>
      <c r="BJ51" s="683"/>
      <c r="BK51" s="683"/>
      <c r="BL51" s="683"/>
      <c r="BM51" s="683"/>
      <c r="BN51" s="683"/>
      <c r="BO51" s="683"/>
      <c r="BP51" s="683"/>
      <c r="BQ51" s="683"/>
      <c r="BR51" s="683"/>
      <c r="BS51" s="683"/>
      <c r="BT51" s="683"/>
      <c r="BU51" s="683"/>
      <c r="BV51" s="683"/>
      <c r="BW51" s="683"/>
      <c r="BX51" s="683"/>
      <c r="BY51" s="683"/>
      <c r="BZ51" s="683"/>
      <c r="CA51" s="683"/>
      <c r="CB51" s="683"/>
      <c r="CC51" s="683"/>
      <c r="CD51" s="683"/>
      <c r="CE51" s="683"/>
      <c r="CF51" s="683"/>
      <c r="CG51" s="683"/>
      <c r="CH51" s="683"/>
      <c r="CI51" s="683"/>
      <c r="CJ51" s="683"/>
      <c r="CK51" s="683"/>
      <c r="CL51" s="683"/>
      <c r="CM51" s="683"/>
      <c r="CN51" s="683"/>
      <c r="CO51" s="683"/>
      <c r="CP51" s="683"/>
      <c r="CQ51" s="683"/>
      <c r="CR51" s="683"/>
      <c r="CS51" s="683"/>
      <c r="CT51" s="683"/>
      <c r="CU51" s="683"/>
      <c r="CV51" s="683"/>
      <c r="CW51" s="683"/>
      <c r="CX51" s="2230" t="s">
        <v>1096</v>
      </c>
      <c r="CY51" s="2230"/>
      <c r="CZ51" s="2230"/>
      <c r="DA51" s="2230"/>
      <c r="DB51" s="2230"/>
      <c r="DC51" s="2230"/>
      <c r="DD51" s="2230"/>
      <c r="DE51" s="683">
        <f t="shared" ref="DE51:FP51" si="160">COUNTIFS($AE46:$AK50,"&lt;="&amp;DE$20,$AL46:$AR50,"&gt;"&amp;DE$20,$Q46:$W50,"○")</f>
        <v>0</v>
      </c>
      <c r="DF51" s="683">
        <f t="shared" si="160"/>
        <v>0</v>
      </c>
      <c r="DG51" s="683">
        <f t="shared" si="160"/>
        <v>0</v>
      </c>
      <c r="DH51" s="683">
        <f t="shared" si="160"/>
        <v>0</v>
      </c>
      <c r="DI51" s="683">
        <f t="shared" si="160"/>
        <v>0</v>
      </c>
      <c r="DJ51" s="683">
        <f t="shared" si="160"/>
        <v>0</v>
      </c>
      <c r="DK51" s="683">
        <f t="shared" si="160"/>
        <v>0</v>
      </c>
      <c r="DL51" s="683">
        <f t="shared" si="160"/>
        <v>0</v>
      </c>
      <c r="DM51" s="683">
        <f t="shared" si="160"/>
        <v>0</v>
      </c>
      <c r="DN51" s="683">
        <f t="shared" si="160"/>
        <v>0</v>
      </c>
      <c r="DO51" s="683">
        <f t="shared" si="160"/>
        <v>0</v>
      </c>
      <c r="DP51" s="683">
        <f t="shared" si="160"/>
        <v>0</v>
      </c>
      <c r="DQ51" s="683">
        <f t="shared" si="160"/>
        <v>0</v>
      </c>
      <c r="DR51" s="683">
        <f t="shared" si="160"/>
        <v>0</v>
      </c>
      <c r="DS51" s="683">
        <f t="shared" si="160"/>
        <v>0</v>
      </c>
      <c r="DT51" s="683">
        <f t="shared" si="160"/>
        <v>0</v>
      </c>
      <c r="DU51" s="683">
        <f t="shared" si="160"/>
        <v>0</v>
      </c>
      <c r="DV51" s="683">
        <f t="shared" si="160"/>
        <v>0</v>
      </c>
      <c r="DW51" s="683">
        <f t="shared" si="160"/>
        <v>0</v>
      </c>
      <c r="DX51" s="683">
        <f t="shared" si="160"/>
        <v>0</v>
      </c>
      <c r="DY51" s="683">
        <f t="shared" si="160"/>
        <v>0</v>
      </c>
      <c r="DZ51" s="683">
        <f t="shared" si="160"/>
        <v>0</v>
      </c>
      <c r="EA51" s="683">
        <f t="shared" si="160"/>
        <v>0</v>
      </c>
      <c r="EB51" s="683">
        <f t="shared" si="160"/>
        <v>0</v>
      </c>
      <c r="EC51" s="683">
        <f t="shared" si="160"/>
        <v>0</v>
      </c>
      <c r="ED51" s="683">
        <f t="shared" si="160"/>
        <v>0</v>
      </c>
      <c r="EE51" s="683">
        <f t="shared" si="160"/>
        <v>0</v>
      </c>
      <c r="EF51" s="683">
        <f t="shared" si="160"/>
        <v>0</v>
      </c>
      <c r="EG51" s="683">
        <f t="shared" si="160"/>
        <v>0</v>
      </c>
      <c r="EH51" s="683">
        <f t="shared" si="160"/>
        <v>0</v>
      </c>
      <c r="EI51" s="683">
        <f t="shared" si="160"/>
        <v>0</v>
      </c>
      <c r="EJ51" s="683">
        <f t="shared" si="160"/>
        <v>0</v>
      </c>
      <c r="EK51" s="683">
        <f t="shared" si="160"/>
        <v>0</v>
      </c>
      <c r="EL51" s="683">
        <f t="shared" si="160"/>
        <v>0</v>
      </c>
      <c r="EM51" s="683">
        <f t="shared" si="160"/>
        <v>0</v>
      </c>
      <c r="EN51" s="683">
        <f t="shared" si="160"/>
        <v>0</v>
      </c>
      <c r="EO51" s="683">
        <f t="shared" si="160"/>
        <v>0</v>
      </c>
      <c r="EP51" s="683">
        <f t="shared" si="160"/>
        <v>0</v>
      </c>
      <c r="EQ51" s="683">
        <f t="shared" si="160"/>
        <v>0</v>
      </c>
      <c r="ER51" s="683">
        <f t="shared" si="160"/>
        <v>0</v>
      </c>
      <c r="ES51" s="683">
        <f t="shared" si="160"/>
        <v>0</v>
      </c>
      <c r="ET51" s="683">
        <f t="shared" si="160"/>
        <v>0</v>
      </c>
      <c r="EU51" s="683">
        <f t="shared" si="160"/>
        <v>0</v>
      </c>
      <c r="EV51" s="683">
        <f t="shared" si="160"/>
        <v>0</v>
      </c>
      <c r="EW51" s="683">
        <f t="shared" si="160"/>
        <v>0</v>
      </c>
      <c r="EX51" s="683">
        <f t="shared" si="160"/>
        <v>0</v>
      </c>
      <c r="EY51" s="683">
        <f t="shared" si="160"/>
        <v>0</v>
      </c>
      <c r="EZ51" s="683">
        <f t="shared" si="160"/>
        <v>0</v>
      </c>
      <c r="FA51" s="683">
        <f t="shared" si="160"/>
        <v>0</v>
      </c>
      <c r="FB51" s="683">
        <f t="shared" si="160"/>
        <v>0</v>
      </c>
      <c r="FC51" s="683">
        <f t="shared" si="160"/>
        <v>0</v>
      </c>
      <c r="FD51" s="683">
        <f t="shared" si="160"/>
        <v>0</v>
      </c>
      <c r="FE51" s="683">
        <f t="shared" si="160"/>
        <v>0</v>
      </c>
      <c r="FF51" s="683">
        <f t="shared" si="160"/>
        <v>0</v>
      </c>
      <c r="FG51" s="683">
        <f t="shared" si="160"/>
        <v>0</v>
      </c>
      <c r="FH51" s="683">
        <f t="shared" si="160"/>
        <v>0</v>
      </c>
      <c r="FI51" s="683">
        <f t="shared" si="160"/>
        <v>0</v>
      </c>
      <c r="FJ51" s="683">
        <f t="shared" si="160"/>
        <v>0</v>
      </c>
      <c r="FK51" s="683">
        <f t="shared" si="160"/>
        <v>0</v>
      </c>
      <c r="FL51" s="683">
        <f t="shared" si="160"/>
        <v>0</v>
      </c>
      <c r="FM51" s="683">
        <f t="shared" si="160"/>
        <v>0</v>
      </c>
      <c r="FN51" s="683">
        <f t="shared" si="160"/>
        <v>0</v>
      </c>
      <c r="FO51" s="683">
        <f t="shared" si="160"/>
        <v>0</v>
      </c>
      <c r="FP51" s="683">
        <f t="shared" si="160"/>
        <v>0</v>
      </c>
      <c r="FQ51" s="683">
        <f t="shared" ref="FQ51:IB51" si="161">COUNTIFS($AE46:$AK50,"&lt;="&amp;FQ$20,$AL46:$AR50,"&gt;"&amp;FQ$20,$Q46:$W50,"○")</f>
        <v>0</v>
      </c>
      <c r="FR51" s="683">
        <f t="shared" si="161"/>
        <v>0</v>
      </c>
      <c r="FS51" s="683">
        <f t="shared" si="161"/>
        <v>0</v>
      </c>
      <c r="FT51" s="683">
        <f t="shared" si="161"/>
        <v>0</v>
      </c>
      <c r="FU51" s="683">
        <f t="shared" si="161"/>
        <v>0</v>
      </c>
      <c r="FV51" s="683">
        <f t="shared" si="161"/>
        <v>0</v>
      </c>
      <c r="FW51" s="683">
        <f t="shared" si="161"/>
        <v>0</v>
      </c>
      <c r="FX51" s="683">
        <f t="shared" si="161"/>
        <v>0</v>
      </c>
      <c r="FY51" s="683">
        <f t="shared" si="161"/>
        <v>0</v>
      </c>
      <c r="FZ51" s="683">
        <f t="shared" si="161"/>
        <v>0</v>
      </c>
      <c r="GA51" s="683">
        <f t="shared" si="161"/>
        <v>0</v>
      </c>
      <c r="GB51" s="683">
        <f t="shared" si="161"/>
        <v>0</v>
      </c>
      <c r="GC51" s="683">
        <f t="shared" si="161"/>
        <v>0</v>
      </c>
      <c r="GD51" s="683">
        <f t="shared" si="161"/>
        <v>0</v>
      </c>
      <c r="GE51" s="683">
        <f t="shared" si="161"/>
        <v>0</v>
      </c>
      <c r="GF51" s="683">
        <f t="shared" si="161"/>
        <v>0</v>
      </c>
      <c r="GG51" s="683">
        <f t="shared" si="161"/>
        <v>0</v>
      </c>
      <c r="GH51" s="683">
        <f t="shared" si="161"/>
        <v>0</v>
      </c>
      <c r="GI51" s="683">
        <f t="shared" si="161"/>
        <v>0</v>
      </c>
      <c r="GJ51" s="683">
        <f t="shared" si="161"/>
        <v>0</v>
      </c>
      <c r="GK51" s="683">
        <f t="shared" si="161"/>
        <v>0</v>
      </c>
      <c r="GL51" s="683">
        <f t="shared" si="161"/>
        <v>0</v>
      </c>
      <c r="GM51" s="683">
        <f t="shared" si="161"/>
        <v>0</v>
      </c>
      <c r="GN51" s="683">
        <f t="shared" si="161"/>
        <v>0</v>
      </c>
      <c r="GO51" s="683">
        <f t="shared" si="161"/>
        <v>0</v>
      </c>
      <c r="GP51" s="683">
        <f t="shared" si="161"/>
        <v>0</v>
      </c>
      <c r="GQ51" s="683">
        <f t="shared" si="161"/>
        <v>0</v>
      </c>
      <c r="GR51" s="683">
        <f t="shared" si="161"/>
        <v>0</v>
      </c>
      <c r="GS51" s="683">
        <f t="shared" si="161"/>
        <v>0</v>
      </c>
      <c r="GT51" s="683">
        <f t="shared" si="161"/>
        <v>0</v>
      </c>
      <c r="GU51" s="683">
        <f t="shared" si="161"/>
        <v>0</v>
      </c>
      <c r="GV51" s="683">
        <f t="shared" si="161"/>
        <v>0</v>
      </c>
      <c r="GW51" s="683">
        <f t="shared" si="161"/>
        <v>0</v>
      </c>
      <c r="GX51" s="683">
        <f t="shared" si="161"/>
        <v>0</v>
      </c>
      <c r="GY51" s="683">
        <f t="shared" si="161"/>
        <v>0</v>
      </c>
      <c r="GZ51" s="683">
        <f t="shared" si="161"/>
        <v>0</v>
      </c>
      <c r="HA51" s="683">
        <f t="shared" si="161"/>
        <v>0</v>
      </c>
      <c r="HB51" s="683">
        <f t="shared" si="161"/>
        <v>0</v>
      </c>
      <c r="HC51" s="683">
        <f t="shared" si="161"/>
        <v>0</v>
      </c>
      <c r="HD51" s="683">
        <f t="shared" si="161"/>
        <v>0</v>
      </c>
      <c r="HE51" s="683">
        <f t="shared" si="161"/>
        <v>0</v>
      </c>
      <c r="HF51" s="683">
        <f t="shared" si="161"/>
        <v>0</v>
      </c>
      <c r="HG51" s="683">
        <f t="shared" si="161"/>
        <v>0</v>
      </c>
      <c r="HH51" s="683">
        <f t="shared" si="161"/>
        <v>0</v>
      </c>
      <c r="HI51" s="683">
        <f t="shared" si="161"/>
        <v>0</v>
      </c>
      <c r="HJ51" s="683">
        <f t="shared" si="161"/>
        <v>0</v>
      </c>
      <c r="HK51" s="683">
        <f t="shared" si="161"/>
        <v>0</v>
      </c>
      <c r="HL51" s="683">
        <f t="shared" si="161"/>
        <v>0</v>
      </c>
      <c r="HM51" s="683">
        <f t="shared" si="161"/>
        <v>0</v>
      </c>
      <c r="HN51" s="683">
        <f t="shared" si="161"/>
        <v>0</v>
      </c>
      <c r="HO51" s="683">
        <f t="shared" si="161"/>
        <v>0</v>
      </c>
      <c r="HP51" s="683">
        <f t="shared" si="161"/>
        <v>0</v>
      </c>
      <c r="HQ51" s="683">
        <f t="shared" si="161"/>
        <v>0</v>
      </c>
      <c r="HR51" s="683">
        <f t="shared" si="161"/>
        <v>0</v>
      </c>
      <c r="HS51" s="683">
        <f t="shared" si="161"/>
        <v>0</v>
      </c>
      <c r="HT51" s="683">
        <f t="shared" si="161"/>
        <v>0</v>
      </c>
      <c r="HU51" s="683">
        <f t="shared" si="161"/>
        <v>0</v>
      </c>
      <c r="HV51" s="683">
        <f t="shared" si="161"/>
        <v>0</v>
      </c>
      <c r="HW51" s="683">
        <f t="shared" si="161"/>
        <v>0</v>
      </c>
      <c r="HX51" s="683">
        <f t="shared" si="161"/>
        <v>0</v>
      </c>
      <c r="HY51" s="683">
        <f t="shared" si="161"/>
        <v>0</v>
      </c>
      <c r="HZ51" s="683">
        <f t="shared" si="161"/>
        <v>0</v>
      </c>
      <c r="IA51" s="683">
        <f t="shared" si="161"/>
        <v>0</v>
      </c>
      <c r="IB51" s="683">
        <f t="shared" si="161"/>
        <v>0</v>
      </c>
      <c r="IC51" s="683">
        <f t="shared" ref="IC51:KN51" si="162">COUNTIFS($AE46:$AK50,"&lt;="&amp;IC$20,$AL46:$AR50,"&gt;"&amp;IC$20,$Q46:$W50,"○")</f>
        <v>0</v>
      </c>
      <c r="ID51" s="683">
        <f t="shared" si="162"/>
        <v>0</v>
      </c>
      <c r="IE51" s="683">
        <f t="shared" si="162"/>
        <v>0</v>
      </c>
      <c r="IF51" s="683">
        <f t="shared" si="162"/>
        <v>0</v>
      </c>
      <c r="IG51" s="683">
        <f t="shared" si="162"/>
        <v>0</v>
      </c>
      <c r="IH51" s="683">
        <f t="shared" si="162"/>
        <v>0</v>
      </c>
      <c r="II51" s="683">
        <f t="shared" si="162"/>
        <v>0</v>
      </c>
      <c r="IJ51" s="683">
        <f t="shared" si="162"/>
        <v>0</v>
      </c>
      <c r="IK51" s="683">
        <f t="shared" si="162"/>
        <v>0</v>
      </c>
      <c r="IL51" s="683">
        <f t="shared" si="162"/>
        <v>0</v>
      </c>
      <c r="IM51" s="683">
        <f t="shared" si="162"/>
        <v>0</v>
      </c>
      <c r="IN51" s="683">
        <f t="shared" si="162"/>
        <v>0</v>
      </c>
      <c r="IO51" s="683">
        <f t="shared" si="162"/>
        <v>0</v>
      </c>
      <c r="IP51" s="683">
        <f t="shared" si="162"/>
        <v>0</v>
      </c>
      <c r="IQ51" s="683">
        <f t="shared" si="162"/>
        <v>0</v>
      </c>
      <c r="IR51" s="683">
        <f t="shared" si="162"/>
        <v>0</v>
      </c>
      <c r="IS51" s="683">
        <f t="shared" si="162"/>
        <v>0</v>
      </c>
      <c r="IT51" s="683">
        <f t="shared" si="162"/>
        <v>0</v>
      </c>
      <c r="IU51" s="683">
        <f t="shared" si="162"/>
        <v>0</v>
      </c>
      <c r="IV51" s="683">
        <f t="shared" si="162"/>
        <v>0</v>
      </c>
      <c r="IW51" s="683">
        <f t="shared" si="162"/>
        <v>0</v>
      </c>
      <c r="IX51" s="683">
        <f t="shared" si="162"/>
        <v>0</v>
      </c>
      <c r="IY51" s="683">
        <f t="shared" si="162"/>
        <v>0</v>
      </c>
      <c r="IZ51" s="683">
        <f t="shared" si="162"/>
        <v>0</v>
      </c>
      <c r="JA51" s="683">
        <f t="shared" si="162"/>
        <v>1</v>
      </c>
      <c r="JB51" s="683">
        <f t="shared" si="162"/>
        <v>1</v>
      </c>
      <c r="JC51" s="683">
        <f t="shared" si="162"/>
        <v>1</v>
      </c>
      <c r="JD51" s="683">
        <f t="shared" si="162"/>
        <v>1</v>
      </c>
      <c r="JE51" s="683">
        <f t="shared" si="162"/>
        <v>1</v>
      </c>
      <c r="JF51" s="683">
        <f t="shared" si="162"/>
        <v>1</v>
      </c>
      <c r="JG51" s="683">
        <f t="shared" si="162"/>
        <v>1</v>
      </c>
      <c r="JH51" s="683">
        <f t="shared" si="162"/>
        <v>1</v>
      </c>
      <c r="JI51" s="683">
        <f t="shared" si="162"/>
        <v>1</v>
      </c>
      <c r="JJ51" s="683">
        <f t="shared" si="162"/>
        <v>1</v>
      </c>
      <c r="JK51" s="683">
        <f t="shared" si="162"/>
        <v>1</v>
      </c>
      <c r="JL51" s="683">
        <f t="shared" si="162"/>
        <v>1</v>
      </c>
      <c r="JM51" s="683">
        <f t="shared" si="162"/>
        <v>1</v>
      </c>
      <c r="JN51" s="683">
        <f t="shared" si="162"/>
        <v>1</v>
      </c>
      <c r="JO51" s="683">
        <f t="shared" si="162"/>
        <v>1</v>
      </c>
      <c r="JP51" s="683">
        <f t="shared" si="162"/>
        <v>1</v>
      </c>
      <c r="JQ51" s="683">
        <f t="shared" si="162"/>
        <v>1</v>
      </c>
      <c r="JR51" s="683">
        <f t="shared" si="162"/>
        <v>1</v>
      </c>
      <c r="JS51" s="683">
        <f t="shared" si="162"/>
        <v>1</v>
      </c>
      <c r="JT51" s="683">
        <f t="shared" si="162"/>
        <v>1</v>
      </c>
      <c r="JU51" s="683">
        <f t="shared" si="162"/>
        <v>1</v>
      </c>
      <c r="JV51" s="683">
        <f t="shared" si="162"/>
        <v>1</v>
      </c>
      <c r="JW51" s="683">
        <f t="shared" si="162"/>
        <v>1</v>
      </c>
      <c r="JX51" s="683">
        <f t="shared" si="162"/>
        <v>1</v>
      </c>
      <c r="JY51" s="683">
        <f t="shared" si="162"/>
        <v>1</v>
      </c>
      <c r="JZ51" s="683">
        <f t="shared" si="162"/>
        <v>1</v>
      </c>
      <c r="KA51" s="683">
        <f t="shared" si="162"/>
        <v>1</v>
      </c>
      <c r="KB51" s="683">
        <f t="shared" si="162"/>
        <v>1</v>
      </c>
      <c r="KC51" s="683">
        <f t="shared" si="162"/>
        <v>1</v>
      </c>
      <c r="KD51" s="683">
        <f t="shared" si="162"/>
        <v>1</v>
      </c>
      <c r="KE51" s="683">
        <f t="shared" si="162"/>
        <v>1</v>
      </c>
      <c r="KF51" s="683">
        <f t="shared" si="162"/>
        <v>1</v>
      </c>
      <c r="KG51" s="683">
        <f t="shared" si="162"/>
        <v>1</v>
      </c>
      <c r="KH51" s="683">
        <f t="shared" si="162"/>
        <v>1</v>
      </c>
      <c r="KI51" s="683">
        <f t="shared" si="162"/>
        <v>1</v>
      </c>
      <c r="KJ51" s="683">
        <f t="shared" si="162"/>
        <v>1</v>
      </c>
      <c r="KK51" s="683">
        <f t="shared" si="162"/>
        <v>1</v>
      </c>
      <c r="KL51" s="683">
        <f t="shared" si="162"/>
        <v>1</v>
      </c>
      <c r="KM51" s="683">
        <f t="shared" si="162"/>
        <v>1</v>
      </c>
      <c r="KN51" s="683">
        <f t="shared" si="162"/>
        <v>1</v>
      </c>
      <c r="KO51" s="683">
        <f t="shared" ref="KO51:MZ51" si="163">COUNTIFS($AE46:$AK50,"&lt;="&amp;KO$20,$AL46:$AR50,"&gt;"&amp;KO$20,$Q46:$W50,"○")</f>
        <v>1</v>
      </c>
      <c r="KP51" s="683">
        <f t="shared" si="163"/>
        <v>1</v>
      </c>
      <c r="KQ51" s="683">
        <f t="shared" si="163"/>
        <v>1</v>
      </c>
      <c r="KR51" s="683">
        <f t="shared" si="163"/>
        <v>1</v>
      </c>
      <c r="KS51" s="683">
        <f t="shared" si="163"/>
        <v>1</v>
      </c>
      <c r="KT51" s="683">
        <f t="shared" si="163"/>
        <v>1</v>
      </c>
      <c r="KU51" s="683">
        <f t="shared" si="163"/>
        <v>1</v>
      </c>
      <c r="KV51" s="683">
        <f t="shared" si="163"/>
        <v>1</v>
      </c>
      <c r="KW51" s="683">
        <f t="shared" si="163"/>
        <v>1</v>
      </c>
      <c r="KX51" s="683">
        <f t="shared" si="163"/>
        <v>1</v>
      </c>
      <c r="KY51" s="683">
        <f t="shared" si="163"/>
        <v>1</v>
      </c>
      <c r="KZ51" s="683">
        <f t="shared" si="163"/>
        <v>1</v>
      </c>
      <c r="LA51" s="683">
        <f t="shared" si="163"/>
        <v>1</v>
      </c>
      <c r="LB51" s="683">
        <f t="shared" si="163"/>
        <v>1</v>
      </c>
      <c r="LC51" s="683">
        <f t="shared" si="163"/>
        <v>1</v>
      </c>
      <c r="LD51" s="683">
        <f t="shared" si="163"/>
        <v>1</v>
      </c>
      <c r="LE51" s="683">
        <f t="shared" si="163"/>
        <v>1</v>
      </c>
      <c r="LF51" s="683">
        <f t="shared" si="163"/>
        <v>1</v>
      </c>
      <c r="LG51" s="683">
        <f t="shared" si="163"/>
        <v>1</v>
      </c>
      <c r="LH51" s="683">
        <f t="shared" si="163"/>
        <v>1</v>
      </c>
      <c r="LI51" s="683">
        <f t="shared" si="163"/>
        <v>1</v>
      </c>
      <c r="LJ51" s="683">
        <f t="shared" si="163"/>
        <v>1</v>
      </c>
      <c r="LK51" s="683">
        <f t="shared" si="163"/>
        <v>1</v>
      </c>
      <c r="LL51" s="683">
        <f t="shared" si="163"/>
        <v>1</v>
      </c>
      <c r="LM51" s="683">
        <f t="shared" si="163"/>
        <v>1</v>
      </c>
      <c r="LN51" s="683">
        <f t="shared" si="163"/>
        <v>1</v>
      </c>
      <c r="LO51" s="683">
        <f t="shared" si="163"/>
        <v>1</v>
      </c>
      <c r="LP51" s="683">
        <f t="shared" si="163"/>
        <v>1</v>
      </c>
      <c r="LQ51" s="683">
        <f t="shared" si="163"/>
        <v>1</v>
      </c>
      <c r="LR51" s="683">
        <f t="shared" si="163"/>
        <v>1</v>
      </c>
      <c r="LS51" s="683">
        <f t="shared" si="163"/>
        <v>1</v>
      </c>
      <c r="LT51" s="683">
        <f t="shared" si="163"/>
        <v>1</v>
      </c>
      <c r="LU51" s="683">
        <f t="shared" si="163"/>
        <v>1</v>
      </c>
      <c r="LV51" s="683">
        <f t="shared" si="163"/>
        <v>1</v>
      </c>
      <c r="LW51" s="683">
        <f t="shared" si="163"/>
        <v>1</v>
      </c>
      <c r="LX51" s="683">
        <f t="shared" si="163"/>
        <v>1</v>
      </c>
      <c r="LY51" s="683">
        <f t="shared" si="163"/>
        <v>1</v>
      </c>
      <c r="LZ51" s="683">
        <f t="shared" si="163"/>
        <v>1</v>
      </c>
      <c r="MA51" s="683">
        <f t="shared" si="163"/>
        <v>1</v>
      </c>
      <c r="MB51" s="683">
        <f t="shared" si="163"/>
        <v>1</v>
      </c>
      <c r="MC51" s="683">
        <f t="shared" si="163"/>
        <v>1</v>
      </c>
      <c r="MD51" s="683">
        <f t="shared" si="163"/>
        <v>1</v>
      </c>
      <c r="ME51" s="683">
        <f t="shared" si="163"/>
        <v>1</v>
      </c>
      <c r="MF51" s="683">
        <f t="shared" si="163"/>
        <v>1</v>
      </c>
      <c r="MG51" s="683">
        <f t="shared" si="163"/>
        <v>1</v>
      </c>
      <c r="MH51" s="683">
        <f t="shared" si="163"/>
        <v>1</v>
      </c>
      <c r="MI51" s="683">
        <f t="shared" si="163"/>
        <v>1</v>
      </c>
      <c r="MJ51" s="683">
        <f t="shared" si="163"/>
        <v>1</v>
      </c>
      <c r="MK51" s="683">
        <f t="shared" si="163"/>
        <v>1</v>
      </c>
      <c r="ML51" s="683">
        <f t="shared" si="163"/>
        <v>1</v>
      </c>
      <c r="MM51" s="683">
        <f t="shared" si="163"/>
        <v>1</v>
      </c>
      <c r="MN51" s="683">
        <f t="shared" si="163"/>
        <v>1</v>
      </c>
      <c r="MO51" s="683">
        <f t="shared" si="163"/>
        <v>1</v>
      </c>
      <c r="MP51" s="683">
        <f t="shared" si="163"/>
        <v>1</v>
      </c>
      <c r="MQ51" s="683">
        <f t="shared" si="163"/>
        <v>1</v>
      </c>
      <c r="MR51" s="683">
        <f t="shared" si="163"/>
        <v>1</v>
      </c>
      <c r="MS51" s="683">
        <f t="shared" si="163"/>
        <v>1</v>
      </c>
      <c r="MT51" s="683">
        <f t="shared" si="163"/>
        <v>1</v>
      </c>
      <c r="MU51" s="683">
        <f t="shared" si="163"/>
        <v>1</v>
      </c>
      <c r="MV51" s="683">
        <f t="shared" si="163"/>
        <v>1</v>
      </c>
      <c r="MW51" s="683">
        <f t="shared" si="163"/>
        <v>1</v>
      </c>
      <c r="MX51" s="683">
        <f t="shared" si="163"/>
        <v>1</v>
      </c>
      <c r="MY51" s="683">
        <f t="shared" si="163"/>
        <v>1</v>
      </c>
      <c r="MZ51" s="683">
        <f t="shared" si="163"/>
        <v>1</v>
      </c>
      <c r="NA51" s="683">
        <f t="shared" ref="NA51:PL51" si="164">COUNTIFS($AE46:$AK50,"&lt;="&amp;NA$20,$AL46:$AR50,"&gt;"&amp;NA$20,$Q46:$W50,"○")</f>
        <v>1</v>
      </c>
      <c r="NB51" s="683">
        <f t="shared" si="164"/>
        <v>1</v>
      </c>
      <c r="NC51" s="683">
        <f t="shared" si="164"/>
        <v>1</v>
      </c>
      <c r="ND51" s="683">
        <f t="shared" si="164"/>
        <v>1</v>
      </c>
      <c r="NE51" s="683">
        <f t="shared" si="164"/>
        <v>1</v>
      </c>
      <c r="NF51" s="683">
        <f t="shared" si="164"/>
        <v>1</v>
      </c>
      <c r="NG51" s="683">
        <f t="shared" si="164"/>
        <v>1</v>
      </c>
      <c r="NH51" s="683">
        <f t="shared" si="164"/>
        <v>1</v>
      </c>
      <c r="NI51" s="683">
        <f t="shared" si="164"/>
        <v>1</v>
      </c>
      <c r="NJ51" s="683">
        <f t="shared" si="164"/>
        <v>1</v>
      </c>
      <c r="NK51" s="683">
        <f t="shared" si="164"/>
        <v>1</v>
      </c>
      <c r="NL51" s="683">
        <f t="shared" si="164"/>
        <v>1</v>
      </c>
      <c r="NM51" s="683">
        <f t="shared" si="164"/>
        <v>1</v>
      </c>
      <c r="NN51" s="683">
        <f t="shared" si="164"/>
        <v>1</v>
      </c>
      <c r="NO51" s="683">
        <f t="shared" si="164"/>
        <v>1</v>
      </c>
      <c r="NP51" s="683">
        <f t="shared" si="164"/>
        <v>1</v>
      </c>
      <c r="NQ51" s="683">
        <f t="shared" si="164"/>
        <v>1</v>
      </c>
      <c r="NR51" s="683">
        <f t="shared" si="164"/>
        <v>1</v>
      </c>
      <c r="NS51" s="683">
        <f t="shared" si="164"/>
        <v>1</v>
      </c>
      <c r="NT51" s="683">
        <f t="shared" si="164"/>
        <v>1</v>
      </c>
      <c r="NU51" s="683">
        <f t="shared" si="164"/>
        <v>1</v>
      </c>
      <c r="NV51" s="683">
        <f t="shared" si="164"/>
        <v>1</v>
      </c>
      <c r="NW51" s="683">
        <f t="shared" si="164"/>
        <v>1</v>
      </c>
      <c r="NX51" s="683">
        <f t="shared" si="164"/>
        <v>1</v>
      </c>
      <c r="NY51" s="683">
        <f t="shared" si="164"/>
        <v>1</v>
      </c>
      <c r="NZ51" s="683">
        <f t="shared" si="164"/>
        <v>1</v>
      </c>
      <c r="OA51" s="683">
        <f t="shared" si="164"/>
        <v>1</v>
      </c>
      <c r="OB51" s="683">
        <f t="shared" si="164"/>
        <v>1</v>
      </c>
      <c r="OC51" s="683">
        <f t="shared" si="164"/>
        <v>1</v>
      </c>
      <c r="OD51" s="683">
        <f t="shared" si="164"/>
        <v>1</v>
      </c>
      <c r="OE51" s="683">
        <f t="shared" si="164"/>
        <v>1</v>
      </c>
      <c r="OF51" s="683">
        <f t="shared" si="164"/>
        <v>1</v>
      </c>
      <c r="OG51" s="683">
        <f t="shared" si="164"/>
        <v>1</v>
      </c>
      <c r="OH51" s="683">
        <f t="shared" si="164"/>
        <v>1</v>
      </c>
      <c r="OI51" s="683">
        <f t="shared" si="164"/>
        <v>1</v>
      </c>
      <c r="OJ51" s="683">
        <f t="shared" si="164"/>
        <v>1</v>
      </c>
      <c r="OK51" s="683">
        <f t="shared" si="164"/>
        <v>1</v>
      </c>
      <c r="OL51" s="683">
        <f t="shared" si="164"/>
        <v>1</v>
      </c>
      <c r="OM51" s="683">
        <f t="shared" si="164"/>
        <v>1</v>
      </c>
      <c r="ON51" s="683">
        <f t="shared" si="164"/>
        <v>1</v>
      </c>
      <c r="OO51" s="683">
        <f t="shared" si="164"/>
        <v>1</v>
      </c>
      <c r="OP51" s="683">
        <f t="shared" si="164"/>
        <v>1</v>
      </c>
      <c r="OQ51" s="683">
        <f t="shared" si="164"/>
        <v>1</v>
      </c>
      <c r="OR51" s="683">
        <f t="shared" si="164"/>
        <v>1</v>
      </c>
      <c r="OS51" s="683">
        <f t="shared" si="164"/>
        <v>1</v>
      </c>
      <c r="OT51" s="683">
        <f t="shared" si="164"/>
        <v>1</v>
      </c>
      <c r="OU51" s="683">
        <f t="shared" si="164"/>
        <v>1</v>
      </c>
      <c r="OV51" s="683">
        <f t="shared" si="164"/>
        <v>1</v>
      </c>
      <c r="OW51" s="683">
        <f t="shared" si="164"/>
        <v>1</v>
      </c>
      <c r="OX51" s="683">
        <f t="shared" si="164"/>
        <v>1</v>
      </c>
      <c r="OY51" s="683">
        <f t="shared" si="164"/>
        <v>1</v>
      </c>
      <c r="OZ51" s="683">
        <f t="shared" si="164"/>
        <v>1</v>
      </c>
      <c r="PA51" s="683">
        <f t="shared" si="164"/>
        <v>1</v>
      </c>
      <c r="PB51" s="683">
        <f t="shared" si="164"/>
        <v>1</v>
      </c>
      <c r="PC51" s="683">
        <f t="shared" si="164"/>
        <v>1</v>
      </c>
      <c r="PD51" s="683">
        <f t="shared" si="164"/>
        <v>1</v>
      </c>
      <c r="PE51" s="683">
        <f t="shared" si="164"/>
        <v>1</v>
      </c>
      <c r="PF51" s="683">
        <f t="shared" si="164"/>
        <v>1</v>
      </c>
      <c r="PG51" s="683">
        <f t="shared" si="164"/>
        <v>1</v>
      </c>
      <c r="PH51" s="683">
        <f t="shared" si="164"/>
        <v>1</v>
      </c>
      <c r="PI51" s="683">
        <f t="shared" si="164"/>
        <v>1</v>
      </c>
      <c r="PJ51" s="683">
        <f t="shared" si="164"/>
        <v>1</v>
      </c>
      <c r="PK51" s="683">
        <f t="shared" si="164"/>
        <v>1</v>
      </c>
      <c r="PL51" s="683">
        <f t="shared" si="164"/>
        <v>1</v>
      </c>
      <c r="PM51" s="683">
        <f t="shared" ref="PM51:RX51" si="165">COUNTIFS($AE46:$AK50,"&lt;="&amp;PM$20,$AL46:$AR50,"&gt;"&amp;PM$20,$Q46:$W50,"○")</f>
        <v>1</v>
      </c>
      <c r="PN51" s="683">
        <f t="shared" si="165"/>
        <v>1</v>
      </c>
      <c r="PO51" s="683">
        <f t="shared" si="165"/>
        <v>1</v>
      </c>
      <c r="PP51" s="683">
        <f t="shared" si="165"/>
        <v>1</v>
      </c>
      <c r="PQ51" s="683">
        <f t="shared" si="165"/>
        <v>1</v>
      </c>
      <c r="PR51" s="683">
        <f t="shared" si="165"/>
        <v>1</v>
      </c>
      <c r="PS51" s="683">
        <f t="shared" si="165"/>
        <v>1</v>
      </c>
      <c r="PT51" s="683">
        <f t="shared" si="165"/>
        <v>1</v>
      </c>
      <c r="PU51" s="683">
        <f t="shared" si="165"/>
        <v>1</v>
      </c>
      <c r="PV51" s="683">
        <f t="shared" si="165"/>
        <v>1</v>
      </c>
      <c r="PW51" s="683">
        <f t="shared" si="165"/>
        <v>1</v>
      </c>
      <c r="PX51" s="683">
        <f t="shared" si="165"/>
        <v>1</v>
      </c>
      <c r="PY51" s="683">
        <f t="shared" si="165"/>
        <v>1</v>
      </c>
      <c r="PZ51" s="683">
        <f t="shared" si="165"/>
        <v>1</v>
      </c>
      <c r="QA51" s="683">
        <f t="shared" si="165"/>
        <v>1</v>
      </c>
      <c r="QB51" s="683">
        <f t="shared" si="165"/>
        <v>1</v>
      </c>
      <c r="QC51" s="683">
        <f t="shared" si="165"/>
        <v>1</v>
      </c>
      <c r="QD51" s="683">
        <f t="shared" si="165"/>
        <v>1</v>
      </c>
      <c r="QE51" s="683">
        <f t="shared" si="165"/>
        <v>1</v>
      </c>
      <c r="QF51" s="683">
        <f t="shared" si="165"/>
        <v>1</v>
      </c>
      <c r="QG51" s="683">
        <f t="shared" si="165"/>
        <v>1</v>
      </c>
      <c r="QH51" s="683">
        <f t="shared" si="165"/>
        <v>1</v>
      </c>
      <c r="QI51" s="683">
        <f t="shared" si="165"/>
        <v>1</v>
      </c>
      <c r="QJ51" s="683">
        <f t="shared" si="165"/>
        <v>1</v>
      </c>
      <c r="QK51" s="683">
        <f t="shared" si="165"/>
        <v>1</v>
      </c>
      <c r="QL51" s="683">
        <f t="shared" si="165"/>
        <v>1</v>
      </c>
      <c r="QM51" s="683">
        <f t="shared" si="165"/>
        <v>1</v>
      </c>
      <c r="QN51" s="683">
        <f t="shared" si="165"/>
        <v>1</v>
      </c>
      <c r="QO51" s="683">
        <f t="shared" si="165"/>
        <v>1</v>
      </c>
      <c r="QP51" s="683">
        <f t="shared" si="165"/>
        <v>1</v>
      </c>
      <c r="QQ51" s="683">
        <f t="shared" si="165"/>
        <v>1</v>
      </c>
      <c r="QR51" s="683">
        <f t="shared" si="165"/>
        <v>1</v>
      </c>
      <c r="QS51" s="683">
        <f t="shared" si="165"/>
        <v>1</v>
      </c>
      <c r="QT51" s="683">
        <f t="shared" si="165"/>
        <v>1</v>
      </c>
      <c r="QU51" s="683">
        <f t="shared" si="165"/>
        <v>1</v>
      </c>
      <c r="QV51" s="683">
        <f t="shared" si="165"/>
        <v>1</v>
      </c>
      <c r="QW51" s="683">
        <f t="shared" si="165"/>
        <v>1</v>
      </c>
      <c r="QX51" s="683">
        <f t="shared" si="165"/>
        <v>1</v>
      </c>
      <c r="QY51" s="683">
        <f t="shared" si="165"/>
        <v>1</v>
      </c>
      <c r="QZ51" s="683">
        <f t="shared" si="165"/>
        <v>1</v>
      </c>
      <c r="RA51" s="683">
        <f t="shared" si="165"/>
        <v>1</v>
      </c>
      <c r="RB51" s="683">
        <f t="shared" si="165"/>
        <v>1</v>
      </c>
      <c r="RC51" s="683">
        <f t="shared" si="165"/>
        <v>1</v>
      </c>
      <c r="RD51" s="683">
        <f t="shared" si="165"/>
        <v>1</v>
      </c>
      <c r="RE51" s="683">
        <f t="shared" si="165"/>
        <v>1</v>
      </c>
      <c r="RF51" s="683">
        <f t="shared" si="165"/>
        <v>1</v>
      </c>
      <c r="RG51" s="683">
        <f t="shared" si="165"/>
        <v>1</v>
      </c>
      <c r="RH51" s="683">
        <f t="shared" si="165"/>
        <v>1</v>
      </c>
      <c r="RI51" s="683">
        <f t="shared" si="165"/>
        <v>1</v>
      </c>
      <c r="RJ51" s="683">
        <f t="shared" si="165"/>
        <v>1</v>
      </c>
      <c r="RK51" s="683">
        <f t="shared" si="165"/>
        <v>1</v>
      </c>
      <c r="RL51" s="683">
        <f t="shared" si="165"/>
        <v>1</v>
      </c>
      <c r="RM51" s="683">
        <f t="shared" si="165"/>
        <v>1</v>
      </c>
      <c r="RN51" s="683">
        <f t="shared" si="165"/>
        <v>1</v>
      </c>
      <c r="RO51" s="683">
        <f t="shared" si="165"/>
        <v>1</v>
      </c>
      <c r="RP51" s="683">
        <f t="shared" si="165"/>
        <v>1</v>
      </c>
      <c r="RQ51" s="683">
        <f t="shared" si="165"/>
        <v>1</v>
      </c>
      <c r="RR51" s="683">
        <f t="shared" si="165"/>
        <v>1</v>
      </c>
      <c r="RS51" s="683">
        <f t="shared" si="165"/>
        <v>1</v>
      </c>
      <c r="RT51" s="683">
        <f t="shared" si="165"/>
        <v>1</v>
      </c>
      <c r="RU51" s="683">
        <f t="shared" si="165"/>
        <v>1</v>
      </c>
      <c r="RV51" s="683">
        <f t="shared" si="165"/>
        <v>1</v>
      </c>
      <c r="RW51" s="683">
        <f t="shared" si="165"/>
        <v>1</v>
      </c>
      <c r="RX51" s="683">
        <f t="shared" si="165"/>
        <v>1</v>
      </c>
      <c r="RY51" s="683">
        <f t="shared" ref="RY51:UJ51" si="166">COUNTIFS($AE46:$AK50,"&lt;="&amp;RY$20,$AL46:$AR50,"&gt;"&amp;RY$20,$Q46:$W50,"○")</f>
        <v>1</v>
      </c>
      <c r="RZ51" s="683">
        <f t="shared" si="166"/>
        <v>1</v>
      </c>
      <c r="SA51" s="683">
        <f t="shared" si="166"/>
        <v>1</v>
      </c>
      <c r="SB51" s="683">
        <f t="shared" si="166"/>
        <v>1</v>
      </c>
      <c r="SC51" s="683">
        <f t="shared" si="166"/>
        <v>1</v>
      </c>
      <c r="SD51" s="683">
        <f t="shared" si="166"/>
        <v>1</v>
      </c>
      <c r="SE51" s="683">
        <f t="shared" si="166"/>
        <v>1</v>
      </c>
      <c r="SF51" s="683">
        <f t="shared" si="166"/>
        <v>1</v>
      </c>
      <c r="SG51" s="683">
        <f t="shared" si="166"/>
        <v>1</v>
      </c>
      <c r="SH51" s="683">
        <f t="shared" si="166"/>
        <v>1</v>
      </c>
      <c r="SI51" s="683">
        <f t="shared" si="166"/>
        <v>1</v>
      </c>
      <c r="SJ51" s="683">
        <f t="shared" si="166"/>
        <v>1</v>
      </c>
      <c r="SK51" s="683">
        <f t="shared" si="166"/>
        <v>1</v>
      </c>
      <c r="SL51" s="683">
        <f t="shared" si="166"/>
        <v>1</v>
      </c>
      <c r="SM51" s="683">
        <f t="shared" si="166"/>
        <v>1</v>
      </c>
      <c r="SN51" s="683">
        <f t="shared" si="166"/>
        <v>1</v>
      </c>
      <c r="SO51" s="683">
        <f t="shared" si="166"/>
        <v>1</v>
      </c>
      <c r="SP51" s="683">
        <f t="shared" si="166"/>
        <v>1</v>
      </c>
      <c r="SQ51" s="683">
        <f t="shared" si="166"/>
        <v>1</v>
      </c>
      <c r="SR51" s="683">
        <f t="shared" si="166"/>
        <v>1</v>
      </c>
      <c r="SS51" s="683">
        <f t="shared" si="166"/>
        <v>1</v>
      </c>
      <c r="ST51" s="683">
        <f t="shared" si="166"/>
        <v>1</v>
      </c>
      <c r="SU51" s="683">
        <f t="shared" si="166"/>
        <v>1</v>
      </c>
      <c r="SV51" s="683">
        <f t="shared" si="166"/>
        <v>1</v>
      </c>
      <c r="SW51" s="683">
        <f t="shared" si="166"/>
        <v>1</v>
      </c>
      <c r="SX51" s="683">
        <f t="shared" si="166"/>
        <v>1</v>
      </c>
      <c r="SY51" s="683">
        <f t="shared" si="166"/>
        <v>1</v>
      </c>
      <c r="SZ51" s="683">
        <f t="shared" si="166"/>
        <v>1</v>
      </c>
      <c r="TA51" s="683">
        <f t="shared" si="166"/>
        <v>1</v>
      </c>
      <c r="TB51" s="683">
        <f t="shared" si="166"/>
        <v>1</v>
      </c>
      <c r="TC51" s="683">
        <f t="shared" si="166"/>
        <v>1</v>
      </c>
      <c r="TD51" s="683">
        <f t="shared" si="166"/>
        <v>1</v>
      </c>
      <c r="TE51" s="683">
        <f t="shared" si="166"/>
        <v>1</v>
      </c>
      <c r="TF51" s="683">
        <f t="shared" si="166"/>
        <v>1</v>
      </c>
      <c r="TG51" s="683">
        <f t="shared" si="166"/>
        <v>1</v>
      </c>
      <c r="TH51" s="683">
        <f t="shared" si="166"/>
        <v>1</v>
      </c>
      <c r="TI51" s="683">
        <f t="shared" si="166"/>
        <v>1</v>
      </c>
      <c r="TJ51" s="683">
        <f t="shared" si="166"/>
        <v>1</v>
      </c>
      <c r="TK51" s="683">
        <f t="shared" si="166"/>
        <v>1</v>
      </c>
      <c r="TL51" s="683">
        <f t="shared" si="166"/>
        <v>1</v>
      </c>
      <c r="TM51" s="683">
        <f t="shared" si="166"/>
        <v>1</v>
      </c>
      <c r="TN51" s="683">
        <f t="shared" si="166"/>
        <v>1</v>
      </c>
      <c r="TO51" s="683">
        <f t="shared" si="166"/>
        <v>1</v>
      </c>
      <c r="TP51" s="683">
        <f t="shared" si="166"/>
        <v>1</v>
      </c>
      <c r="TQ51" s="683">
        <f t="shared" si="166"/>
        <v>1</v>
      </c>
      <c r="TR51" s="683">
        <f t="shared" si="166"/>
        <v>1</v>
      </c>
      <c r="TS51" s="683">
        <f t="shared" si="166"/>
        <v>1</v>
      </c>
      <c r="TT51" s="683">
        <f t="shared" si="166"/>
        <v>1</v>
      </c>
      <c r="TU51" s="683">
        <f t="shared" si="166"/>
        <v>1</v>
      </c>
      <c r="TV51" s="683">
        <f t="shared" si="166"/>
        <v>1</v>
      </c>
      <c r="TW51" s="683">
        <f t="shared" si="166"/>
        <v>1</v>
      </c>
      <c r="TX51" s="683">
        <f t="shared" si="166"/>
        <v>1</v>
      </c>
      <c r="TY51" s="683">
        <f t="shared" si="166"/>
        <v>1</v>
      </c>
      <c r="TZ51" s="683">
        <f t="shared" si="166"/>
        <v>1</v>
      </c>
      <c r="UA51" s="683">
        <f t="shared" si="166"/>
        <v>1</v>
      </c>
      <c r="UB51" s="683">
        <f t="shared" si="166"/>
        <v>1</v>
      </c>
      <c r="UC51" s="683">
        <f t="shared" si="166"/>
        <v>1</v>
      </c>
      <c r="UD51" s="683">
        <f t="shared" si="166"/>
        <v>1</v>
      </c>
      <c r="UE51" s="683">
        <f t="shared" si="166"/>
        <v>1</v>
      </c>
      <c r="UF51" s="683">
        <f t="shared" si="166"/>
        <v>1</v>
      </c>
      <c r="UG51" s="683">
        <f t="shared" si="166"/>
        <v>1</v>
      </c>
      <c r="UH51" s="683">
        <f t="shared" si="166"/>
        <v>1</v>
      </c>
      <c r="UI51" s="683">
        <f t="shared" si="166"/>
        <v>1</v>
      </c>
      <c r="UJ51" s="683">
        <f t="shared" si="166"/>
        <v>1</v>
      </c>
      <c r="UK51" s="683">
        <f t="shared" ref="UK51:WV51" si="167">COUNTIFS($AE46:$AK50,"&lt;="&amp;UK$20,$AL46:$AR50,"&gt;"&amp;UK$20,$Q46:$W50,"○")</f>
        <v>1</v>
      </c>
      <c r="UL51" s="683">
        <f t="shared" si="167"/>
        <v>1</v>
      </c>
      <c r="UM51" s="683">
        <f t="shared" si="167"/>
        <v>1</v>
      </c>
      <c r="UN51" s="683">
        <f t="shared" si="167"/>
        <v>1</v>
      </c>
      <c r="UO51" s="683">
        <f t="shared" si="167"/>
        <v>1</v>
      </c>
      <c r="UP51" s="683">
        <f t="shared" si="167"/>
        <v>1</v>
      </c>
      <c r="UQ51" s="683">
        <f t="shared" si="167"/>
        <v>1</v>
      </c>
      <c r="UR51" s="683">
        <f t="shared" si="167"/>
        <v>1</v>
      </c>
      <c r="US51" s="683">
        <f t="shared" si="167"/>
        <v>1</v>
      </c>
      <c r="UT51" s="683">
        <f t="shared" si="167"/>
        <v>1</v>
      </c>
      <c r="UU51" s="683">
        <f t="shared" si="167"/>
        <v>1</v>
      </c>
      <c r="UV51" s="683">
        <f t="shared" si="167"/>
        <v>1</v>
      </c>
      <c r="UW51" s="683">
        <f t="shared" si="167"/>
        <v>1</v>
      </c>
      <c r="UX51" s="683">
        <f t="shared" si="167"/>
        <v>1</v>
      </c>
      <c r="UY51" s="683">
        <f t="shared" si="167"/>
        <v>1</v>
      </c>
      <c r="UZ51" s="683">
        <f t="shared" si="167"/>
        <v>1</v>
      </c>
      <c r="VA51" s="683">
        <f t="shared" si="167"/>
        <v>1</v>
      </c>
      <c r="VB51" s="683">
        <f t="shared" si="167"/>
        <v>1</v>
      </c>
      <c r="VC51" s="683">
        <f t="shared" si="167"/>
        <v>1</v>
      </c>
      <c r="VD51" s="683">
        <f t="shared" si="167"/>
        <v>1</v>
      </c>
      <c r="VE51" s="683">
        <f t="shared" si="167"/>
        <v>1</v>
      </c>
      <c r="VF51" s="683">
        <f t="shared" si="167"/>
        <v>1</v>
      </c>
      <c r="VG51" s="683">
        <f t="shared" si="167"/>
        <v>1</v>
      </c>
      <c r="VH51" s="683">
        <f t="shared" si="167"/>
        <v>1</v>
      </c>
      <c r="VI51" s="683">
        <f t="shared" si="167"/>
        <v>1</v>
      </c>
      <c r="VJ51" s="683">
        <f t="shared" si="167"/>
        <v>1</v>
      </c>
      <c r="VK51" s="683">
        <f t="shared" si="167"/>
        <v>1</v>
      </c>
      <c r="VL51" s="683">
        <f t="shared" si="167"/>
        <v>1</v>
      </c>
      <c r="VM51" s="683">
        <f t="shared" si="167"/>
        <v>1</v>
      </c>
      <c r="VN51" s="683">
        <f t="shared" si="167"/>
        <v>1</v>
      </c>
      <c r="VO51" s="683">
        <f t="shared" si="167"/>
        <v>1</v>
      </c>
      <c r="VP51" s="683">
        <f t="shared" si="167"/>
        <v>1</v>
      </c>
      <c r="VQ51" s="683">
        <f t="shared" si="167"/>
        <v>1</v>
      </c>
      <c r="VR51" s="683">
        <f t="shared" si="167"/>
        <v>1</v>
      </c>
      <c r="VS51" s="683">
        <f t="shared" si="167"/>
        <v>1</v>
      </c>
      <c r="VT51" s="683">
        <f t="shared" si="167"/>
        <v>1</v>
      </c>
      <c r="VU51" s="683">
        <f t="shared" si="167"/>
        <v>1</v>
      </c>
      <c r="VV51" s="683">
        <f t="shared" si="167"/>
        <v>1</v>
      </c>
      <c r="VW51" s="683">
        <f t="shared" si="167"/>
        <v>1</v>
      </c>
      <c r="VX51" s="683">
        <f t="shared" si="167"/>
        <v>1</v>
      </c>
      <c r="VY51" s="683">
        <f t="shared" si="167"/>
        <v>1</v>
      </c>
      <c r="VZ51" s="683">
        <f t="shared" si="167"/>
        <v>1</v>
      </c>
      <c r="WA51" s="683">
        <f t="shared" si="167"/>
        <v>1</v>
      </c>
      <c r="WB51" s="683">
        <f t="shared" si="167"/>
        <v>1</v>
      </c>
      <c r="WC51" s="683">
        <f t="shared" si="167"/>
        <v>1</v>
      </c>
      <c r="WD51" s="683">
        <f t="shared" si="167"/>
        <v>1</v>
      </c>
      <c r="WE51" s="683">
        <f t="shared" si="167"/>
        <v>1</v>
      </c>
      <c r="WF51" s="683">
        <f t="shared" si="167"/>
        <v>1</v>
      </c>
      <c r="WG51" s="683">
        <f t="shared" si="167"/>
        <v>1</v>
      </c>
      <c r="WH51" s="683">
        <f t="shared" si="167"/>
        <v>1</v>
      </c>
      <c r="WI51" s="683">
        <f t="shared" si="167"/>
        <v>1</v>
      </c>
      <c r="WJ51" s="683">
        <f t="shared" si="167"/>
        <v>1</v>
      </c>
      <c r="WK51" s="683">
        <f t="shared" si="167"/>
        <v>1</v>
      </c>
      <c r="WL51" s="683">
        <f t="shared" si="167"/>
        <v>1</v>
      </c>
      <c r="WM51" s="683">
        <f t="shared" si="167"/>
        <v>1</v>
      </c>
      <c r="WN51" s="683">
        <f t="shared" si="167"/>
        <v>1</v>
      </c>
      <c r="WO51" s="683">
        <f t="shared" si="167"/>
        <v>1</v>
      </c>
      <c r="WP51" s="683">
        <f t="shared" si="167"/>
        <v>1</v>
      </c>
      <c r="WQ51" s="683">
        <f t="shared" si="167"/>
        <v>1</v>
      </c>
      <c r="WR51" s="683">
        <f t="shared" si="167"/>
        <v>1</v>
      </c>
      <c r="WS51" s="683">
        <f t="shared" si="167"/>
        <v>1</v>
      </c>
      <c r="WT51" s="683">
        <f t="shared" si="167"/>
        <v>1</v>
      </c>
      <c r="WU51" s="683">
        <f t="shared" si="167"/>
        <v>1</v>
      </c>
      <c r="WV51" s="683">
        <f t="shared" si="167"/>
        <v>1</v>
      </c>
      <c r="WW51" s="683">
        <f t="shared" ref="WW51:ZH51" si="168">COUNTIFS($AE46:$AK50,"&lt;="&amp;WW$20,$AL46:$AR50,"&gt;"&amp;WW$20,$Q46:$W50,"○")</f>
        <v>1</v>
      </c>
      <c r="WX51" s="683">
        <f t="shared" si="168"/>
        <v>1</v>
      </c>
      <c r="WY51" s="683">
        <f t="shared" si="168"/>
        <v>1</v>
      </c>
      <c r="WZ51" s="683">
        <f t="shared" si="168"/>
        <v>1</v>
      </c>
      <c r="XA51" s="683">
        <f t="shared" si="168"/>
        <v>1</v>
      </c>
      <c r="XB51" s="683">
        <f t="shared" si="168"/>
        <v>1</v>
      </c>
      <c r="XC51" s="683">
        <f t="shared" si="168"/>
        <v>1</v>
      </c>
      <c r="XD51" s="683">
        <f t="shared" si="168"/>
        <v>1</v>
      </c>
      <c r="XE51" s="683">
        <f t="shared" si="168"/>
        <v>1</v>
      </c>
      <c r="XF51" s="683">
        <f t="shared" si="168"/>
        <v>1</v>
      </c>
      <c r="XG51" s="683">
        <f t="shared" si="168"/>
        <v>1</v>
      </c>
      <c r="XH51" s="683">
        <f t="shared" si="168"/>
        <v>1</v>
      </c>
      <c r="XI51" s="683">
        <f t="shared" si="168"/>
        <v>1</v>
      </c>
      <c r="XJ51" s="683">
        <f t="shared" si="168"/>
        <v>1</v>
      </c>
      <c r="XK51" s="683">
        <f t="shared" si="168"/>
        <v>1</v>
      </c>
      <c r="XL51" s="683">
        <f t="shared" si="168"/>
        <v>1</v>
      </c>
      <c r="XM51" s="683">
        <f t="shared" si="168"/>
        <v>1</v>
      </c>
      <c r="XN51" s="683">
        <f t="shared" si="168"/>
        <v>1</v>
      </c>
      <c r="XO51" s="683">
        <f t="shared" si="168"/>
        <v>1</v>
      </c>
      <c r="XP51" s="683">
        <f t="shared" si="168"/>
        <v>1</v>
      </c>
      <c r="XQ51" s="683">
        <f t="shared" si="168"/>
        <v>1</v>
      </c>
      <c r="XR51" s="683">
        <f t="shared" si="168"/>
        <v>1</v>
      </c>
      <c r="XS51" s="683">
        <f t="shared" si="168"/>
        <v>1</v>
      </c>
      <c r="XT51" s="683">
        <f t="shared" si="168"/>
        <v>1</v>
      </c>
      <c r="XU51" s="683">
        <f t="shared" si="168"/>
        <v>1</v>
      </c>
      <c r="XV51" s="683">
        <f t="shared" si="168"/>
        <v>1</v>
      </c>
      <c r="XW51" s="683">
        <f t="shared" si="168"/>
        <v>1</v>
      </c>
      <c r="XX51" s="683">
        <f t="shared" si="168"/>
        <v>1</v>
      </c>
      <c r="XY51" s="683">
        <f t="shared" si="168"/>
        <v>1</v>
      </c>
      <c r="XZ51" s="683">
        <f t="shared" si="168"/>
        <v>1</v>
      </c>
      <c r="YA51" s="683">
        <f t="shared" si="168"/>
        <v>1</v>
      </c>
      <c r="YB51" s="683">
        <f t="shared" si="168"/>
        <v>1</v>
      </c>
      <c r="YC51" s="683">
        <f t="shared" si="168"/>
        <v>1</v>
      </c>
      <c r="YD51" s="683">
        <f t="shared" si="168"/>
        <v>1</v>
      </c>
      <c r="YE51" s="683">
        <f t="shared" si="168"/>
        <v>1</v>
      </c>
      <c r="YF51" s="683">
        <f t="shared" si="168"/>
        <v>1</v>
      </c>
      <c r="YG51" s="683">
        <f t="shared" si="168"/>
        <v>1</v>
      </c>
      <c r="YH51" s="683">
        <f t="shared" si="168"/>
        <v>1</v>
      </c>
      <c r="YI51" s="683">
        <f t="shared" si="168"/>
        <v>1</v>
      </c>
      <c r="YJ51" s="683">
        <f t="shared" si="168"/>
        <v>1</v>
      </c>
      <c r="YK51" s="683">
        <f t="shared" si="168"/>
        <v>1</v>
      </c>
      <c r="YL51" s="683">
        <f t="shared" si="168"/>
        <v>1</v>
      </c>
      <c r="YM51" s="683">
        <f t="shared" si="168"/>
        <v>1</v>
      </c>
      <c r="YN51" s="683">
        <f t="shared" si="168"/>
        <v>1</v>
      </c>
      <c r="YO51" s="683">
        <f t="shared" si="168"/>
        <v>1</v>
      </c>
      <c r="YP51" s="683">
        <f t="shared" si="168"/>
        <v>1</v>
      </c>
      <c r="YQ51" s="683">
        <f t="shared" si="168"/>
        <v>1</v>
      </c>
      <c r="YR51" s="683">
        <f t="shared" si="168"/>
        <v>1</v>
      </c>
      <c r="YS51" s="683">
        <f t="shared" si="168"/>
        <v>1</v>
      </c>
      <c r="YT51" s="683">
        <f t="shared" si="168"/>
        <v>1</v>
      </c>
      <c r="YU51" s="683">
        <f t="shared" si="168"/>
        <v>1</v>
      </c>
      <c r="YV51" s="683">
        <f t="shared" si="168"/>
        <v>1</v>
      </c>
      <c r="YW51" s="683">
        <f t="shared" si="168"/>
        <v>1</v>
      </c>
      <c r="YX51" s="683">
        <f t="shared" si="168"/>
        <v>1</v>
      </c>
      <c r="YY51" s="683">
        <f t="shared" si="168"/>
        <v>1</v>
      </c>
      <c r="YZ51" s="683">
        <f t="shared" si="168"/>
        <v>1</v>
      </c>
      <c r="ZA51" s="683">
        <f t="shared" si="168"/>
        <v>1</v>
      </c>
      <c r="ZB51" s="683">
        <f t="shared" si="168"/>
        <v>1</v>
      </c>
      <c r="ZC51" s="683">
        <f t="shared" si="168"/>
        <v>1</v>
      </c>
      <c r="ZD51" s="683">
        <f t="shared" si="168"/>
        <v>1</v>
      </c>
      <c r="ZE51" s="683">
        <f t="shared" si="168"/>
        <v>1</v>
      </c>
      <c r="ZF51" s="683">
        <f t="shared" si="168"/>
        <v>1</v>
      </c>
      <c r="ZG51" s="683">
        <f t="shared" si="168"/>
        <v>1</v>
      </c>
      <c r="ZH51" s="683">
        <f t="shared" si="168"/>
        <v>1</v>
      </c>
      <c r="ZI51" s="683">
        <f t="shared" ref="ZI51:ABT51" si="169">COUNTIFS($AE46:$AK50,"&lt;="&amp;ZI$20,$AL46:$AR50,"&gt;"&amp;ZI$20,$Q46:$W50,"○")</f>
        <v>1</v>
      </c>
      <c r="ZJ51" s="683">
        <f t="shared" si="169"/>
        <v>1</v>
      </c>
      <c r="ZK51" s="683">
        <f t="shared" si="169"/>
        <v>1</v>
      </c>
      <c r="ZL51" s="683">
        <f t="shared" si="169"/>
        <v>1</v>
      </c>
      <c r="ZM51" s="683">
        <f t="shared" si="169"/>
        <v>1</v>
      </c>
      <c r="ZN51" s="683">
        <f t="shared" si="169"/>
        <v>1</v>
      </c>
      <c r="ZO51" s="683">
        <f t="shared" si="169"/>
        <v>1</v>
      </c>
      <c r="ZP51" s="683">
        <f t="shared" si="169"/>
        <v>1</v>
      </c>
      <c r="ZQ51" s="683">
        <f t="shared" si="169"/>
        <v>1</v>
      </c>
      <c r="ZR51" s="683">
        <f t="shared" si="169"/>
        <v>1</v>
      </c>
      <c r="ZS51" s="683">
        <f t="shared" si="169"/>
        <v>1</v>
      </c>
      <c r="ZT51" s="683">
        <f t="shared" si="169"/>
        <v>1</v>
      </c>
      <c r="ZU51" s="683">
        <f t="shared" si="169"/>
        <v>1</v>
      </c>
      <c r="ZV51" s="683">
        <f t="shared" si="169"/>
        <v>1</v>
      </c>
      <c r="ZW51" s="683">
        <f t="shared" si="169"/>
        <v>1</v>
      </c>
      <c r="ZX51" s="683">
        <f t="shared" si="169"/>
        <v>1</v>
      </c>
      <c r="ZY51" s="683">
        <f t="shared" si="169"/>
        <v>1</v>
      </c>
      <c r="ZZ51" s="683">
        <f t="shared" si="169"/>
        <v>1</v>
      </c>
      <c r="AAA51" s="683">
        <f t="shared" si="169"/>
        <v>1</v>
      </c>
      <c r="AAB51" s="683">
        <f t="shared" si="169"/>
        <v>1</v>
      </c>
      <c r="AAC51" s="683">
        <f t="shared" si="169"/>
        <v>1</v>
      </c>
      <c r="AAD51" s="683">
        <f t="shared" si="169"/>
        <v>1</v>
      </c>
      <c r="AAE51" s="683">
        <f t="shared" si="169"/>
        <v>1</v>
      </c>
      <c r="AAF51" s="683">
        <f t="shared" si="169"/>
        <v>1</v>
      </c>
      <c r="AAG51" s="683">
        <f t="shared" si="169"/>
        <v>1</v>
      </c>
      <c r="AAH51" s="683">
        <f t="shared" si="169"/>
        <v>1</v>
      </c>
      <c r="AAI51" s="683">
        <f t="shared" si="169"/>
        <v>1</v>
      </c>
      <c r="AAJ51" s="683">
        <f t="shared" si="169"/>
        <v>1</v>
      </c>
      <c r="AAK51" s="683">
        <f t="shared" si="169"/>
        <v>1</v>
      </c>
      <c r="AAL51" s="683">
        <f t="shared" si="169"/>
        <v>1</v>
      </c>
      <c r="AAM51" s="683">
        <f t="shared" si="169"/>
        <v>1</v>
      </c>
      <c r="AAN51" s="683">
        <f t="shared" si="169"/>
        <v>1</v>
      </c>
      <c r="AAO51" s="683">
        <f t="shared" si="169"/>
        <v>1</v>
      </c>
      <c r="AAP51" s="683">
        <f t="shared" si="169"/>
        <v>1</v>
      </c>
      <c r="AAQ51" s="683">
        <f t="shared" si="169"/>
        <v>1</v>
      </c>
      <c r="AAR51" s="683">
        <f t="shared" si="169"/>
        <v>1</v>
      </c>
      <c r="AAS51" s="683">
        <f t="shared" si="169"/>
        <v>1</v>
      </c>
      <c r="AAT51" s="683">
        <f t="shared" si="169"/>
        <v>1</v>
      </c>
      <c r="AAU51" s="683">
        <f t="shared" si="169"/>
        <v>1</v>
      </c>
      <c r="AAV51" s="683">
        <f t="shared" si="169"/>
        <v>1</v>
      </c>
      <c r="AAW51" s="683">
        <f t="shared" si="169"/>
        <v>1</v>
      </c>
      <c r="AAX51" s="683">
        <f t="shared" si="169"/>
        <v>1</v>
      </c>
      <c r="AAY51" s="683">
        <f t="shared" si="169"/>
        <v>1</v>
      </c>
      <c r="AAZ51" s="683">
        <f t="shared" si="169"/>
        <v>1</v>
      </c>
      <c r="ABA51" s="683">
        <f t="shared" si="169"/>
        <v>1</v>
      </c>
      <c r="ABB51" s="683">
        <f t="shared" si="169"/>
        <v>1</v>
      </c>
      <c r="ABC51" s="683">
        <f t="shared" si="169"/>
        <v>1</v>
      </c>
      <c r="ABD51" s="683">
        <f t="shared" si="169"/>
        <v>1</v>
      </c>
      <c r="ABE51" s="683">
        <f t="shared" si="169"/>
        <v>1</v>
      </c>
      <c r="ABF51" s="683">
        <f t="shared" si="169"/>
        <v>1</v>
      </c>
      <c r="ABG51" s="683">
        <f t="shared" si="169"/>
        <v>1</v>
      </c>
      <c r="ABH51" s="683">
        <f t="shared" si="169"/>
        <v>1</v>
      </c>
      <c r="ABI51" s="683">
        <f t="shared" si="169"/>
        <v>1</v>
      </c>
      <c r="ABJ51" s="683">
        <f t="shared" si="169"/>
        <v>1</v>
      </c>
      <c r="ABK51" s="683">
        <f t="shared" si="169"/>
        <v>1</v>
      </c>
      <c r="ABL51" s="683">
        <f t="shared" si="169"/>
        <v>1</v>
      </c>
      <c r="ABM51" s="683">
        <f t="shared" si="169"/>
        <v>1</v>
      </c>
      <c r="ABN51" s="683">
        <f t="shared" si="169"/>
        <v>1</v>
      </c>
      <c r="ABO51" s="683">
        <f t="shared" si="169"/>
        <v>1</v>
      </c>
      <c r="ABP51" s="683">
        <f t="shared" si="169"/>
        <v>1</v>
      </c>
      <c r="ABQ51" s="683">
        <f t="shared" si="169"/>
        <v>1</v>
      </c>
      <c r="ABR51" s="683">
        <f t="shared" si="169"/>
        <v>1</v>
      </c>
      <c r="ABS51" s="683">
        <f t="shared" si="169"/>
        <v>1</v>
      </c>
      <c r="ABT51" s="683">
        <f t="shared" si="169"/>
        <v>1</v>
      </c>
      <c r="ABU51" s="683">
        <f t="shared" ref="ABU51:AEF51" si="170">COUNTIFS($AE46:$AK50,"&lt;="&amp;ABU$20,$AL46:$AR50,"&gt;"&amp;ABU$20,$Q46:$W50,"○")</f>
        <v>1</v>
      </c>
      <c r="ABV51" s="683">
        <f t="shared" si="170"/>
        <v>1</v>
      </c>
      <c r="ABW51" s="683">
        <f t="shared" si="170"/>
        <v>1</v>
      </c>
      <c r="ABX51" s="683">
        <f t="shared" si="170"/>
        <v>1</v>
      </c>
      <c r="ABY51" s="683">
        <f t="shared" si="170"/>
        <v>1</v>
      </c>
      <c r="ABZ51" s="683">
        <f t="shared" si="170"/>
        <v>1</v>
      </c>
      <c r="ACA51" s="683">
        <f t="shared" si="170"/>
        <v>1</v>
      </c>
      <c r="ACB51" s="683">
        <f t="shared" si="170"/>
        <v>1</v>
      </c>
      <c r="ACC51" s="683">
        <f t="shared" si="170"/>
        <v>1</v>
      </c>
      <c r="ACD51" s="683">
        <f t="shared" si="170"/>
        <v>1</v>
      </c>
      <c r="ACE51" s="683">
        <f t="shared" si="170"/>
        <v>1</v>
      </c>
      <c r="ACF51" s="683">
        <f t="shared" si="170"/>
        <v>1</v>
      </c>
      <c r="ACG51" s="683">
        <f t="shared" si="170"/>
        <v>1</v>
      </c>
      <c r="ACH51" s="683">
        <f t="shared" si="170"/>
        <v>1</v>
      </c>
      <c r="ACI51" s="683">
        <f t="shared" si="170"/>
        <v>1</v>
      </c>
      <c r="ACJ51" s="683">
        <f t="shared" si="170"/>
        <v>1</v>
      </c>
      <c r="ACK51" s="683">
        <f t="shared" si="170"/>
        <v>1</v>
      </c>
      <c r="ACL51" s="683">
        <f t="shared" si="170"/>
        <v>1</v>
      </c>
      <c r="ACM51" s="683">
        <f t="shared" si="170"/>
        <v>1</v>
      </c>
      <c r="ACN51" s="683">
        <f t="shared" si="170"/>
        <v>1</v>
      </c>
      <c r="ACO51" s="683">
        <f t="shared" si="170"/>
        <v>1</v>
      </c>
      <c r="ACP51" s="683">
        <f t="shared" si="170"/>
        <v>1</v>
      </c>
      <c r="ACQ51" s="683">
        <f t="shared" si="170"/>
        <v>0</v>
      </c>
      <c r="ACR51" s="683">
        <f t="shared" si="170"/>
        <v>0</v>
      </c>
      <c r="ACS51" s="683">
        <f t="shared" si="170"/>
        <v>0</v>
      </c>
      <c r="ACT51" s="683">
        <f t="shared" si="170"/>
        <v>0</v>
      </c>
      <c r="ACU51" s="683">
        <f t="shared" si="170"/>
        <v>0</v>
      </c>
      <c r="ACV51" s="683">
        <f t="shared" si="170"/>
        <v>0</v>
      </c>
      <c r="ACW51" s="683">
        <f t="shared" si="170"/>
        <v>0</v>
      </c>
      <c r="ACX51" s="683">
        <f t="shared" si="170"/>
        <v>0</v>
      </c>
      <c r="ACY51" s="683">
        <f t="shared" si="170"/>
        <v>0</v>
      </c>
      <c r="ACZ51" s="683">
        <f t="shared" si="170"/>
        <v>0</v>
      </c>
      <c r="ADA51" s="683">
        <f t="shared" si="170"/>
        <v>0</v>
      </c>
      <c r="ADB51" s="683">
        <f t="shared" si="170"/>
        <v>0</v>
      </c>
      <c r="ADC51" s="683">
        <f t="shared" si="170"/>
        <v>0</v>
      </c>
      <c r="ADD51" s="683">
        <f t="shared" si="170"/>
        <v>0</v>
      </c>
      <c r="ADE51" s="683">
        <f t="shared" si="170"/>
        <v>0</v>
      </c>
      <c r="ADF51" s="683">
        <f t="shared" si="170"/>
        <v>0</v>
      </c>
      <c r="ADG51" s="683">
        <f t="shared" si="170"/>
        <v>0</v>
      </c>
      <c r="ADH51" s="683">
        <f t="shared" si="170"/>
        <v>0</v>
      </c>
      <c r="ADI51" s="683">
        <f t="shared" si="170"/>
        <v>0</v>
      </c>
      <c r="ADJ51" s="683">
        <f t="shared" si="170"/>
        <v>0</v>
      </c>
      <c r="ADK51" s="683">
        <f t="shared" si="170"/>
        <v>0</v>
      </c>
      <c r="ADL51" s="683">
        <f t="shared" si="170"/>
        <v>0</v>
      </c>
      <c r="ADM51" s="683">
        <f t="shared" si="170"/>
        <v>0</v>
      </c>
      <c r="ADN51" s="683">
        <f t="shared" si="170"/>
        <v>0</v>
      </c>
      <c r="ADO51" s="683">
        <f t="shared" si="170"/>
        <v>0</v>
      </c>
      <c r="ADP51" s="683">
        <f t="shared" si="170"/>
        <v>0</v>
      </c>
      <c r="ADQ51" s="683">
        <f t="shared" si="170"/>
        <v>0</v>
      </c>
      <c r="ADR51" s="683">
        <f t="shared" si="170"/>
        <v>0</v>
      </c>
      <c r="ADS51" s="683">
        <f t="shared" si="170"/>
        <v>0</v>
      </c>
      <c r="ADT51" s="683">
        <f t="shared" si="170"/>
        <v>0</v>
      </c>
      <c r="ADU51" s="683">
        <f t="shared" si="170"/>
        <v>0</v>
      </c>
      <c r="ADV51" s="683">
        <f t="shared" si="170"/>
        <v>0</v>
      </c>
      <c r="ADW51" s="683">
        <f t="shared" si="170"/>
        <v>0</v>
      </c>
      <c r="ADX51" s="683">
        <f t="shared" si="170"/>
        <v>0</v>
      </c>
      <c r="ADY51" s="683">
        <f t="shared" si="170"/>
        <v>0</v>
      </c>
      <c r="ADZ51" s="683">
        <f t="shared" si="170"/>
        <v>0</v>
      </c>
      <c r="AEA51" s="683">
        <f t="shared" si="170"/>
        <v>0</v>
      </c>
      <c r="AEB51" s="683">
        <f t="shared" si="170"/>
        <v>0</v>
      </c>
      <c r="AEC51" s="683">
        <f t="shared" si="170"/>
        <v>0</v>
      </c>
      <c r="AED51" s="683">
        <f t="shared" si="170"/>
        <v>0</v>
      </c>
      <c r="AEE51" s="683">
        <f t="shared" si="170"/>
        <v>0</v>
      </c>
      <c r="AEF51" s="683">
        <f t="shared" si="170"/>
        <v>0</v>
      </c>
      <c r="AEG51" s="683">
        <f t="shared" ref="AEG51:AGR51" si="171">COUNTIFS($AE46:$AK50,"&lt;="&amp;AEG$20,$AL46:$AR50,"&gt;"&amp;AEG$20,$Q46:$W50,"○")</f>
        <v>0</v>
      </c>
      <c r="AEH51" s="683">
        <f t="shared" si="171"/>
        <v>0</v>
      </c>
      <c r="AEI51" s="683">
        <f t="shared" si="171"/>
        <v>0</v>
      </c>
      <c r="AEJ51" s="683">
        <f t="shared" si="171"/>
        <v>0</v>
      </c>
      <c r="AEK51" s="683">
        <f t="shared" si="171"/>
        <v>0</v>
      </c>
      <c r="AEL51" s="683">
        <f t="shared" si="171"/>
        <v>0</v>
      </c>
      <c r="AEM51" s="683">
        <f t="shared" si="171"/>
        <v>0</v>
      </c>
      <c r="AEN51" s="683">
        <f t="shared" si="171"/>
        <v>0</v>
      </c>
      <c r="AEO51" s="683">
        <f t="shared" si="171"/>
        <v>0</v>
      </c>
      <c r="AEP51" s="683">
        <f t="shared" si="171"/>
        <v>0</v>
      </c>
      <c r="AEQ51" s="683">
        <f t="shared" si="171"/>
        <v>0</v>
      </c>
      <c r="AER51" s="683">
        <f t="shared" si="171"/>
        <v>0</v>
      </c>
      <c r="AES51" s="683">
        <f t="shared" si="171"/>
        <v>0</v>
      </c>
      <c r="AET51" s="683">
        <f t="shared" si="171"/>
        <v>0</v>
      </c>
      <c r="AEU51" s="683">
        <f t="shared" si="171"/>
        <v>0</v>
      </c>
      <c r="AEV51" s="683">
        <f t="shared" si="171"/>
        <v>0</v>
      </c>
      <c r="AEW51" s="683">
        <f t="shared" si="171"/>
        <v>0</v>
      </c>
      <c r="AEX51" s="683">
        <f t="shared" si="171"/>
        <v>0</v>
      </c>
      <c r="AEY51" s="683">
        <f t="shared" si="171"/>
        <v>0</v>
      </c>
      <c r="AEZ51" s="683">
        <f t="shared" si="171"/>
        <v>0</v>
      </c>
      <c r="AFA51" s="683">
        <f t="shared" si="171"/>
        <v>0</v>
      </c>
      <c r="AFB51" s="683">
        <f t="shared" si="171"/>
        <v>0</v>
      </c>
      <c r="AFC51" s="683">
        <f t="shared" si="171"/>
        <v>0</v>
      </c>
      <c r="AFD51" s="683">
        <f t="shared" si="171"/>
        <v>0</v>
      </c>
      <c r="AFE51" s="683">
        <f t="shared" si="171"/>
        <v>0</v>
      </c>
      <c r="AFF51" s="683">
        <f t="shared" si="171"/>
        <v>0</v>
      </c>
      <c r="AFG51" s="683">
        <f t="shared" si="171"/>
        <v>0</v>
      </c>
      <c r="AFH51" s="683">
        <f t="shared" si="171"/>
        <v>0</v>
      </c>
      <c r="AFI51" s="683">
        <f t="shared" si="171"/>
        <v>0</v>
      </c>
      <c r="AFJ51" s="683">
        <f t="shared" si="171"/>
        <v>0</v>
      </c>
      <c r="AFK51" s="683">
        <f t="shared" si="171"/>
        <v>0</v>
      </c>
      <c r="AFL51" s="683">
        <f t="shared" si="171"/>
        <v>0</v>
      </c>
      <c r="AFM51" s="683">
        <f t="shared" si="171"/>
        <v>0</v>
      </c>
      <c r="AFN51" s="683">
        <f t="shared" si="171"/>
        <v>0</v>
      </c>
      <c r="AFO51" s="683">
        <f t="shared" si="171"/>
        <v>0</v>
      </c>
      <c r="AFP51" s="683">
        <f t="shared" si="171"/>
        <v>0</v>
      </c>
      <c r="AFQ51" s="683">
        <f t="shared" si="171"/>
        <v>0</v>
      </c>
      <c r="AFR51" s="683">
        <f t="shared" si="171"/>
        <v>0</v>
      </c>
      <c r="AFS51" s="683">
        <f t="shared" si="171"/>
        <v>0</v>
      </c>
      <c r="AFT51" s="683">
        <f t="shared" si="171"/>
        <v>0</v>
      </c>
      <c r="AFU51" s="683">
        <f t="shared" si="171"/>
        <v>0</v>
      </c>
      <c r="AFV51" s="683">
        <f t="shared" si="171"/>
        <v>0</v>
      </c>
      <c r="AFW51" s="683">
        <f t="shared" si="171"/>
        <v>0</v>
      </c>
      <c r="AFX51" s="683">
        <f t="shared" si="171"/>
        <v>0</v>
      </c>
      <c r="AFY51" s="683">
        <f t="shared" si="171"/>
        <v>0</v>
      </c>
      <c r="AFZ51" s="683">
        <f t="shared" si="171"/>
        <v>0</v>
      </c>
      <c r="AGA51" s="683">
        <f t="shared" si="171"/>
        <v>0</v>
      </c>
      <c r="AGB51" s="683">
        <f t="shared" si="171"/>
        <v>0</v>
      </c>
      <c r="AGC51" s="683">
        <f t="shared" si="171"/>
        <v>0</v>
      </c>
      <c r="AGD51" s="683">
        <f t="shared" si="171"/>
        <v>0</v>
      </c>
      <c r="AGE51" s="683">
        <f t="shared" si="171"/>
        <v>0</v>
      </c>
      <c r="AGF51" s="683">
        <f t="shared" si="171"/>
        <v>0</v>
      </c>
      <c r="AGG51" s="683">
        <f t="shared" si="171"/>
        <v>0</v>
      </c>
      <c r="AGH51" s="683">
        <f t="shared" si="171"/>
        <v>0</v>
      </c>
      <c r="AGI51" s="683">
        <f t="shared" si="171"/>
        <v>0</v>
      </c>
      <c r="AGJ51" s="683">
        <f t="shared" si="171"/>
        <v>0</v>
      </c>
      <c r="AGK51" s="683">
        <f t="shared" si="171"/>
        <v>0</v>
      </c>
      <c r="AGL51" s="683">
        <f t="shared" si="171"/>
        <v>0</v>
      </c>
      <c r="AGM51" s="683">
        <f t="shared" si="171"/>
        <v>0</v>
      </c>
      <c r="AGN51" s="683">
        <f t="shared" si="171"/>
        <v>0</v>
      </c>
      <c r="AGO51" s="683">
        <f t="shared" si="171"/>
        <v>0</v>
      </c>
      <c r="AGP51" s="683">
        <f t="shared" si="171"/>
        <v>0</v>
      </c>
      <c r="AGQ51" s="683">
        <f t="shared" si="171"/>
        <v>0</v>
      </c>
      <c r="AGR51" s="683">
        <f t="shared" si="171"/>
        <v>0</v>
      </c>
      <c r="AGS51" s="683">
        <f t="shared" ref="AGS51:AJD51" si="172">COUNTIFS($AE46:$AK50,"&lt;="&amp;AGS$20,$AL46:$AR50,"&gt;"&amp;AGS$20,$Q46:$W50,"○")</f>
        <v>0</v>
      </c>
      <c r="AGT51" s="683">
        <f t="shared" si="172"/>
        <v>0</v>
      </c>
      <c r="AGU51" s="683">
        <f t="shared" si="172"/>
        <v>0</v>
      </c>
      <c r="AGV51" s="683">
        <f t="shared" si="172"/>
        <v>0</v>
      </c>
      <c r="AGW51" s="683">
        <f t="shared" si="172"/>
        <v>0</v>
      </c>
      <c r="AGX51" s="683">
        <f t="shared" si="172"/>
        <v>0</v>
      </c>
      <c r="AGY51" s="683">
        <f t="shared" si="172"/>
        <v>0</v>
      </c>
      <c r="AGZ51" s="683">
        <f t="shared" si="172"/>
        <v>0</v>
      </c>
      <c r="AHA51" s="683">
        <f t="shared" si="172"/>
        <v>0</v>
      </c>
      <c r="AHB51" s="683">
        <f t="shared" si="172"/>
        <v>0</v>
      </c>
      <c r="AHC51" s="683">
        <f t="shared" si="172"/>
        <v>0</v>
      </c>
      <c r="AHD51" s="683">
        <f t="shared" si="172"/>
        <v>0</v>
      </c>
      <c r="AHE51" s="683">
        <f t="shared" si="172"/>
        <v>0</v>
      </c>
      <c r="AHF51" s="683">
        <f t="shared" si="172"/>
        <v>0</v>
      </c>
      <c r="AHG51" s="683">
        <f t="shared" si="172"/>
        <v>0</v>
      </c>
      <c r="AHH51" s="683">
        <f t="shared" si="172"/>
        <v>0</v>
      </c>
      <c r="AHI51" s="683">
        <f t="shared" si="172"/>
        <v>0</v>
      </c>
      <c r="AHJ51" s="683">
        <f t="shared" si="172"/>
        <v>0</v>
      </c>
      <c r="AHK51" s="683">
        <f t="shared" si="172"/>
        <v>0</v>
      </c>
      <c r="AHL51" s="683">
        <f t="shared" si="172"/>
        <v>0</v>
      </c>
      <c r="AHM51" s="683">
        <f t="shared" si="172"/>
        <v>0</v>
      </c>
      <c r="AHN51" s="683">
        <f t="shared" si="172"/>
        <v>0</v>
      </c>
      <c r="AHO51" s="683">
        <f t="shared" si="172"/>
        <v>0</v>
      </c>
      <c r="AHP51" s="683">
        <f t="shared" si="172"/>
        <v>0</v>
      </c>
      <c r="AHQ51" s="683">
        <f t="shared" si="172"/>
        <v>0</v>
      </c>
      <c r="AHR51" s="683">
        <f t="shared" si="172"/>
        <v>0</v>
      </c>
      <c r="AHS51" s="683">
        <f t="shared" si="172"/>
        <v>0</v>
      </c>
      <c r="AHT51" s="683">
        <f t="shared" si="172"/>
        <v>0</v>
      </c>
      <c r="AHU51" s="683">
        <f t="shared" si="172"/>
        <v>0</v>
      </c>
      <c r="AHV51" s="683">
        <f t="shared" si="172"/>
        <v>0</v>
      </c>
      <c r="AHW51" s="683">
        <f t="shared" si="172"/>
        <v>0</v>
      </c>
      <c r="AHX51" s="683">
        <f t="shared" si="172"/>
        <v>0</v>
      </c>
      <c r="AHY51" s="683">
        <f t="shared" si="172"/>
        <v>0</v>
      </c>
      <c r="AHZ51" s="683">
        <f t="shared" si="172"/>
        <v>0</v>
      </c>
      <c r="AIA51" s="683">
        <f t="shared" si="172"/>
        <v>0</v>
      </c>
      <c r="AIB51" s="683">
        <f t="shared" si="172"/>
        <v>0</v>
      </c>
      <c r="AIC51" s="683">
        <f t="shared" si="172"/>
        <v>0</v>
      </c>
      <c r="AID51" s="683">
        <f t="shared" si="172"/>
        <v>0</v>
      </c>
      <c r="AIE51" s="683">
        <f t="shared" si="172"/>
        <v>0</v>
      </c>
      <c r="AIF51" s="683">
        <f t="shared" si="172"/>
        <v>0</v>
      </c>
      <c r="AIG51" s="683">
        <f t="shared" si="172"/>
        <v>0</v>
      </c>
      <c r="AIH51" s="683">
        <f t="shared" si="172"/>
        <v>0</v>
      </c>
      <c r="AII51" s="683">
        <f t="shared" si="172"/>
        <v>0</v>
      </c>
      <c r="AIJ51" s="683">
        <f t="shared" si="172"/>
        <v>0</v>
      </c>
      <c r="AIK51" s="683">
        <f t="shared" si="172"/>
        <v>0</v>
      </c>
      <c r="AIL51" s="683">
        <f t="shared" si="172"/>
        <v>0</v>
      </c>
      <c r="AIM51" s="683">
        <f t="shared" si="172"/>
        <v>0</v>
      </c>
      <c r="AIN51" s="683">
        <f t="shared" si="172"/>
        <v>0</v>
      </c>
      <c r="AIO51" s="683">
        <f t="shared" si="172"/>
        <v>0</v>
      </c>
      <c r="AIP51" s="683">
        <f t="shared" si="172"/>
        <v>0</v>
      </c>
      <c r="AIQ51" s="683">
        <f t="shared" si="172"/>
        <v>0</v>
      </c>
      <c r="AIR51" s="683">
        <f t="shared" si="172"/>
        <v>0</v>
      </c>
      <c r="AIS51" s="683">
        <f t="shared" si="172"/>
        <v>0</v>
      </c>
      <c r="AIT51" s="683">
        <f t="shared" si="172"/>
        <v>0</v>
      </c>
      <c r="AIU51" s="683">
        <f t="shared" si="172"/>
        <v>0</v>
      </c>
      <c r="AIV51" s="683">
        <f t="shared" si="172"/>
        <v>0</v>
      </c>
      <c r="AIW51" s="683">
        <f t="shared" si="172"/>
        <v>0</v>
      </c>
      <c r="AIX51" s="683">
        <f t="shared" si="172"/>
        <v>0</v>
      </c>
      <c r="AIY51" s="683">
        <f t="shared" si="172"/>
        <v>0</v>
      </c>
      <c r="AIZ51" s="683">
        <f t="shared" si="172"/>
        <v>0</v>
      </c>
      <c r="AJA51" s="683">
        <f t="shared" si="172"/>
        <v>0</v>
      </c>
      <c r="AJB51" s="683">
        <f t="shared" si="172"/>
        <v>0</v>
      </c>
      <c r="AJC51" s="683">
        <f t="shared" si="172"/>
        <v>0</v>
      </c>
      <c r="AJD51" s="683">
        <f t="shared" si="172"/>
        <v>0</v>
      </c>
      <c r="AJE51" s="683">
        <f t="shared" ref="AJE51:ALP51" si="173">COUNTIFS($AE46:$AK50,"&lt;="&amp;AJE$20,$AL46:$AR50,"&gt;"&amp;AJE$20,$Q46:$W50,"○")</f>
        <v>0</v>
      </c>
      <c r="AJF51" s="683">
        <f t="shared" si="173"/>
        <v>0</v>
      </c>
      <c r="AJG51" s="683">
        <f t="shared" si="173"/>
        <v>0</v>
      </c>
      <c r="AJH51" s="683">
        <f t="shared" si="173"/>
        <v>0</v>
      </c>
      <c r="AJI51" s="683">
        <f t="shared" si="173"/>
        <v>0</v>
      </c>
      <c r="AJJ51" s="683">
        <f t="shared" si="173"/>
        <v>0</v>
      </c>
      <c r="AJK51" s="683">
        <f t="shared" si="173"/>
        <v>0</v>
      </c>
      <c r="AJL51" s="683">
        <f t="shared" si="173"/>
        <v>0</v>
      </c>
      <c r="AJM51" s="683">
        <f t="shared" si="173"/>
        <v>0</v>
      </c>
      <c r="AJN51" s="683">
        <f t="shared" si="173"/>
        <v>0</v>
      </c>
      <c r="AJO51" s="683">
        <f t="shared" si="173"/>
        <v>0</v>
      </c>
      <c r="AJP51" s="683">
        <f t="shared" si="173"/>
        <v>0</v>
      </c>
      <c r="AJQ51" s="683">
        <f t="shared" si="173"/>
        <v>0</v>
      </c>
      <c r="AJR51" s="683">
        <f t="shared" si="173"/>
        <v>0</v>
      </c>
      <c r="AJS51" s="683">
        <f t="shared" si="173"/>
        <v>0</v>
      </c>
      <c r="AJT51" s="683">
        <f t="shared" si="173"/>
        <v>0</v>
      </c>
      <c r="AJU51" s="683">
        <f t="shared" si="173"/>
        <v>0</v>
      </c>
      <c r="AJV51" s="683">
        <f t="shared" si="173"/>
        <v>0</v>
      </c>
      <c r="AJW51" s="683">
        <f t="shared" si="173"/>
        <v>0</v>
      </c>
      <c r="AJX51" s="683">
        <f t="shared" si="173"/>
        <v>0</v>
      </c>
      <c r="AJY51" s="683">
        <f t="shared" si="173"/>
        <v>0</v>
      </c>
      <c r="AJZ51" s="683">
        <f t="shared" si="173"/>
        <v>0</v>
      </c>
      <c r="AKA51" s="683">
        <f t="shared" si="173"/>
        <v>0</v>
      </c>
      <c r="AKB51" s="683">
        <f t="shared" si="173"/>
        <v>0</v>
      </c>
      <c r="AKC51" s="683">
        <f t="shared" si="173"/>
        <v>0</v>
      </c>
      <c r="AKD51" s="683">
        <f t="shared" si="173"/>
        <v>0</v>
      </c>
      <c r="AKE51" s="683">
        <f t="shared" si="173"/>
        <v>0</v>
      </c>
      <c r="AKF51" s="683">
        <f t="shared" si="173"/>
        <v>0</v>
      </c>
      <c r="AKG51" s="683">
        <f t="shared" si="173"/>
        <v>0</v>
      </c>
      <c r="AKH51" s="683">
        <f t="shared" si="173"/>
        <v>0</v>
      </c>
      <c r="AKI51" s="683">
        <f t="shared" si="173"/>
        <v>0</v>
      </c>
      <c r="AKJ51" s="683">
        <f t="shared" si="173"/>
        <v>0</v>
      </c>
      <c r="AKK51" s="683">
        <f t="shared" si="173"/>
        <v>0</v>
      </c>
      <c r="AKL51" s="683">
        <f t="shared" si="173"/>
        <v>0</v>
      </c>
      <c r="AKM51" s="683">
        <f t="shared" si="173"/>
        <v>0</v>
      </c>
      <c r="AKN51" s="683">
        <f t="shared" si="173"/>
        <v>0</v>
      </c>
      <c r="AKO51" s="683">
        <f t="shared" si="173"/>
        <v>0</v>
      </c>
      <c r="AKP51" s="683">
        <f t="shared" si="173"/>
        <v>0</v>
      </c>
      <c r="AKQ51" s="683">
        <f t="shared" si="173"/>
        <v>0</v>
      </c>
      <c r="AKR51" s="683">
        <f t="shared" si="173"/>
        <v>0</v>
      </c>
      <c r="AKS51" s="683">
        <f t="shared" si="173"/>
        <v>0</v>
      </c>
      <c r="AKT51" s="683">
        <f t="shared" si="173"/>
        <v>0</v>
      </c>
      <c r="AKU51" s="683">
        <f t="shared" si="173"/>
        <v>0</v>
      </c>
      <c r="AKV51" s="683">
        <f t="shared" si="173"/>
        <v>0</v>
      </c>
      <c r="AKW51" s="683">
        <f t="shared" si="173"/>
        <v>0</v>
      </c>
      <c r="AKX51" s="683">
        <f t="shared" si="173"/>
        <v>0</v>
      </c>
      <c r="AKY51" s="683">
        <f t="shared" si="173"/>
        <v>0</v>
      </c>
      <c r="AKZ51" s="683">
        <f t="shared" si="173"/>
        <v>0</v>
      </c>
      <c r="ALA51" s="683">
        <f t="shared" si="173"/>
        <v>0</v>
      </c>
      <c r="ALB51" s="683">
        <f t="shared" si="173"/>
        <v>0</v>
      </c>
      <c r="ALC51" s="683">
        <f t="shared" si="173"/>
        <v>0</v>
      </c>
      <c r="ALD51" s="683">
        <f t="shared" si="173"/>
        <v>0</v>
      </c>
      <c r="ALE51" s="683">
        <f t="shared" si="173"/>
        <v>0</v>
      </c>
      <c r="ALF51" s="683">
        <f t="shared" si="173"/>
        <v>0</v>
      </c>
      <c r="ALG51" s="683">
        <f t="shared" si="173"/>
        <v>0</v>
      </c>
      <c r="ALH51" s="683">
        <f t="shared" si="173"/>
        <v>0</v>
      </c>
      <c r="ALI51" s="683">
        <f t="shared" si="173"/>
        <v>0</v>
      </c>
      <c r="ALJ51" s="683">
        <f t="shared" si="173"/>
        <v>0</v>
      </c>
      <c r="ALK51" s="683">
        <f t="shared" si="173"/>
        <v>0</v>
      </c>
      <c r="ALL51" s="683">
        <f t="shared" si="173"/>
        <v>0</v>
      </c>
      <c r="ALM51" s="683">
        <f t="shared" si="173"/>
        <v>0</v>
      </c>
      <c r="ALN51" s="683">
        <f t="shared" si="173"/>
        <v>0</v>
      </c>
      <c r="ALO51" s="683">
        <f t="shared" si="173"/>
        <v>0</v>
      </c>
      <c r="ALP51" s="683">
        <f t="shared" si="173"/>
        <v>0</v>
      </c>
      <c r="ALQ51" s="683">
        <f t="shared" ref="ALQ51:AOB51" si="174">COUNTIFS($AE46:$AK50,"&lt;="&amp;ALQ$20,$AL46:$AR50,"&gt;"&amp;ALQ$20,$Q46:$W50,"○")</f>
        <v>0</v>
      </c>
      <c r="ALR51" s="683">
        <f t="shared" si="174"/>
        <v>0</v>
      </c>
      <c r="ALS51" s="683">
        <f t="shared" si="174"/>
        <v>0</v>
      </c>
      <c r="ALT51" s="683">
        <f t="shared" si="174"/>
        <v>0</v>
      </c>
      <c r="ALU51" s="683">
        <f t="shared" si="174"/>
        <v>0</v>
      </c>
      <c r="ALV51" s="683">
        <f t="shared" si="174"/>
        <v>0</v>
      </c>
      <c r="ALW51" s="683">
        <f t="shared" si="174"/>
        <v>0</v>
      </c>
      <c r="ALX51" s="683">
        <f t="shared" si="174"/>
        <v>0</v>
      </c>
      <c r="ALY51" s="683">
        <f t="shared" si="174"/>
        <v>0</v>
      </c>
      <c r="ALZ51" s="683">
        <f t="shared" si="174"/>
        <v>0</v>
      </c>
      <c r="AMA51" s="683">
        <f t="shared" si="174"/>
        <v>0</v>
      </c>
      <c r="AMB51" s="683">
        <f t="shared" si="174"/>
        <v>0</v>
      </c>
      <c r="AMC51" s="683">
        <f t="shared" si="174"/>
        <v>0</v>
      </c>
      <c r="AMD51" s="683">
        <f t="shared" si="174"/>
        <v>0</v>
      </c>
      <c r="AME51" s="683">
        <f t="shared" si="174"/>
        <v>0</v>
      </c>
      <c r="AMF51" s="683">
        <f t="shared" si="174"/>
        <v>0</v>
      </c>
      <c r="AMG51" s="683">
        <f t="shared" si="174"/>
        <v>0</v>
      </c>
      <c r="AMH51" s="683">
        <f t="shared" si="174"/>
        <v>0</v>
      </c>
      <c r="AMI51" s="683">
        <f t="shared" si="174"/>
        <v>0</v>
      </c>
      <c r="AMJ51" s="683">
        <f t="shared" si="174"/>
        <v>0</v>
      </c>
      <c r="AMK51" s="683">
        <f t="shared" si="174"/>
        <v>0</v>
      </c>
      <c r="AML51" s="683">
        <f t="shared" si="174"/>
        <v>0</v>
      </c>
      <c r="AMM51" s="683">
        <f t="shared" si="174"/>
        <v>0</v>
      </c>
      <c r="AMN51" s="683">
        <f t="shared" si="174"/>
        <v>0</v>
      </c>
      <c r="AMO51" s="683">
        <f t="shared" si="174"/>
        <v>0</v>
      </c>
      <c r="AMP51" s="683">
        <f t="shared" si="174"/>
        <v>0</v>
      </c>
      <c r="AMQ51" s="683">
        <f t="shared" si="174"/>
        <v>0</v>
      </c>
      <c r="AMR51" s="683">
        <f t="shared" si="174"/>
        <v>0</v>
      </c>
      <c r="AMS51" s="683">
        <f t="shared" si="174"/>
        <v>0</v>
      </c>
      <c r="AMT51" s="683">
        <f t="shared" si="174"/>
        <v>0</v>
      </c>
      <c r="AMU51" s="683">
        <f t="shared" si="174"/>
        <v>0</v>
      </c>
      <c r="AMV51" s="683">
        <f t="shared" si="174"/>
        <v>0</v>
      </c>
      <c r="AMW51" s="683">
        <f t="shared" si="174"/>
        <v>0</v>
      </c>
      <c r="AMX51" s="683">
        <f t="shared" si="174"/>
        <v>0</v>
      </c>
      <c r="AMY51" s="683">
        <f t="shared" si="174"/>
        <v>0</v>
      </c>
      <c r="AMZ51" s="683">
        <f t="shared" si="174"/>
        <v>0</v>
      </c>
      <c r="ANA51" s="683">
        <f t="shared" si="174"/>
        <v>0</v>
      </c>
      <c r="ANB51" s="683">
        <f t="shared" si="174"/>
        <v>0</v>
      </c>
      <c r="ANC51" s="683">
        <f t="shared" si="174"/>
        <v>0</v>
      </c>
      <c r="AND51" s="683">
        <f t="shared" si="174"/>
        <v>0</v>
      </c>
      <c r="ANE51" s="683">
        <f t="shared" si="174"/>
        <v>0</v>
      </c>
      <c r="ANF51" s="683">
        <f t="shared" si="174"/>
        <v>0</v>
      </c>
      <c r="ANG51" s="683">
        <f t="shared" si="174"/>
        <v>0</v>
      </c>
      <c r="ANH51" s="683">
        <f t="shared" si="174"/>
        <v>0</v>
      </c>
      <c r="ANI51" s="683">
        <f t="shared" si="174"/>
        <v>0</v>
      </c>
      <c r="ANJ51" s="683">
        <f t="shared" si="174"/>
        <v>0</v>
      </c>
      <c r="ANK51" s="683">
        <f t="shared" si="174"/>
        <v>0</v>
      </c>
      <c r="ANL51" s="683">
        <f t="shared" si="174"/>
        <v>0</v>
      </c>
      <c r="ANM51" s="683">
        <f t="shared" si="174"/>
        <v>0</v>
      </c>
      <c r="ANN51" s="683">
        <f t="shared" si="174"/>
        <v>0</v>
      </c>
      <c r="ANO51" s="683">
        <f t="shared" si="174"/>
        <v>0</v>
      </c>
      <c r="ANP51" s="683">
        <f t="shared" si="174"/>
        <v>0</v>
      </c>
      <c r="ANQ51" s="683">
        <f t="shared" si="174"/>
        <v>0</v>
      </c>
      <c r="ANR51" s="683">
        <f t="shared" si="174"/>
        <v>0</v>
      </c>
      <c r="ANS51" s="683">
        <f t="shared" si="174"/>
        <v>0</v>
      </c>
      <c r="ANT51" s="683">
        <f t="shared" si="174"/>
        <v>0</v>
      </c>
      <c r="ANU51" s="683">
        <f t="shared" si="174"/>
        <v>0</v>
      </c>
      <c r="ANV51" s="683">
        <f t="shared" si="174"/>
        <v>0</v>
      </c>
      <c r="ANW51" s="683">
        <f t="shared" si="174"/>
        <v>0</v>
      </c>
      <c r="ANX51" s="683">
        <f t="shared" si="174"/>
        <v>0</v>
      </c>
      <c r="ANY51" s="683">
        <f t="shared" si="174"/>
        <v>0</v>
      </c>
      <c r="ANZ51" s="683">
        <f t="shared" si="174"/>
        <v>0</v>
      </c>
      <c r="AOA51" s="683">
        <f t="shared" si="174"/>
        <v>0</v>
      </c>
      <c r="AOB51" s="683">
        <f t="shared" si="174"/>
        <v>0</v>
      </c>
      <c r="AOC51" s="683">
        <f t="shared" ref="AOC51:AOD51" si="175">COUNTIFS($AE46:$AK50,"&lt;="&amp;AOC$20,$AL46:$AR50,"&gt;"&amp;AOC$20,$Q46:$W50,"○")</f>
        <v>0</v>
      </c>
      <c r="AOD51" s="683">
        <f t="shared" si="175"/>
        <v>0</v>
      </c>
    </row>
    <row r="52" spans="1:1070" ht="20.399999999999999" hidden="1" customHeight="1">
      <c r="AS52" s="683"/>
      <c r="AT52" s="683"/>
      <c r="AU52" s="683"/>
      <c r="AV52" s="683"/>
      <c r="AW52" s="683"/>
      <c r="AX52" s="683"/>
      <c r="AY52" s="683"/>
      <c r="AZ52" s="683"/>
      <c r="BA52" s="683"/>
      <c r="BB52" s="683"/>
      <c r="BC52" s="683"/>
      <c r="BD52" s="683"/>
      <c r="BE52" s="683"/>
      <c r="BF52" s="683"/>
      <c r="BG52" s="683"/>
      <c r="BH52" s="683"/>
      <c r="BI52" s="683"/>
      <c r="BJ52" s="683"/>
      <c r="BK52" s="683"/>
      <c r="BL52" s="683"/>
      <c r="BM52" s="683"/>
      <c r="BN52" s="683"/>
      <c r="BO52" s="683"/>
      <c r="BP52" s="683"/>
      <c r="BQ52" s="683"/>
      <c r="BR52" s="683"/>
      <c r="BS52" s="683"/>
      <c r="BT52" s="683"/>
      <c r="BU52" s="683"/>
      <c r="BV52" s="683"/>
      <c r="BW52" s="683"/>
      <c r="BX52" s="683"/>
      <c r="BY52" s="683"/>
      <c r="BZ52" s="683"/>
      <c r="CA52" s="683"/>
      <c r="CB52" s="683"/>
      <c r="CC52" s="683"/>
      <c r="CD52" s="683"/>
      <c r="CE52" s="683"/>
      <c r="CF52" s="683"/>
      <c r="CG52" s="683"/>
      <c r="CH52" s="683"/>
      <c r="CI52" s="683"/>
      <c r="CJ52" s="683"/>
      <c r="CK52" s="683"/>
      <c r="CL52" s="683"/>
      <c r="CM52" s="683"/>
      <c r="CN52" s="683"/>
      <c r="CO52" s="683"/>
      <c r="CP52" s="683"/>
      <c r="CQ52" s="683"/>
      <c r="CR52" s="683"/>
      <c r="CS52" s="683"/>
      <c r="CT52" s="683"/>
      <c r="CU52" s="683"/>
      <c r="CV52" s="683"/>
      <c r="CW52" s="683"/>
      <c r="CX52" s="2216" t="s">
        <v>1121</v>
      </c>
      <c r="CY52" s="2216"/>
      <c r="CZ52" s="2216"/>
      <c r="DA52" s="2216"/>
      <c r="DB52" s="2216"/>
      <c r="DC52" s="2216"/>
      <c r="DD52" s="2216"/>
      <c r="DE52" s="683">
        <f t="shared" ref="DE52:FP52" si="176">COUNTIFS($AE46:$AK50,"&lt;="&amp;DE$20,$AL46:$AR50,"&gt;"&amp;DE$20,$Q46:$W50,"×",$X46:$AD50,"○")</f>
        <v>0</v>
      </c>
      <c r="DF52" s="683">
        <f t="shared" si="176"/>
        <v>0</v>
      </c>
      <c r="DG52" s="683">
        <f t="shared" si="176"/>
        <v>0</v>
      </c>
      <c r="DH52" s="683">
        <f t="shared" si="176"/>
        <v>0</v>
      </c>
      <c r="DI52" s="683">
        <f t="shared" si="176"/>
        <v>0</v>
      </c>
      <c r="DJ52" s="683">
        <f t="shared" si="176"/>
        <v>0</v>
      </c>
      <c r="DK52" s="683">
        <f t="shared" si="176"/>
        <v>0</v>
      </c>
      <c r="DL52" s="683">
        <f t="shared" si="176"/>
        <v>0</v>
      </c>
      <c r="DM52" s="683">
        <f t="shared" si="176"/>
        <v>0</v>
      </c>
      <c r="DN52" s="683">
        <f t="shared" si="176"/>
        <v>0</v>
      </c>
      <c r="DO52" s="683">
        <f t="shared" si="176"/>
        <v>0</v>
      </c>
      <c r="DP52" s="683">
        <f t="shared" si="176"/>
        <v>0</v>
      </c>
      <c r="DQ52" s="683">
        <f t="shared" si="176"/>
        <v>0</v>
      </c>
      <c r="DR52" s="683">
        <f t="shared" si="176"/>
        <v>0</v>
      </c>
      <c r="DS52" s="683">
        <f t="shared" si="176"/>
        <v>0</v>
      </c>
      <c r="DT52" s="683">
        <f t="shared" si="176"/>
        <v>0</v>
      </c>
      <c r="DU52" s="683">
        <f t="shared" si="176"/>
        <v>0</v>
      </c>
      <c r="DV52" s="683">
        <f t="shared" si="176"/>
        <v>0</v>
      </c>
      <c r="DW52" s="683">
        <f t="shared" si="176"/>
        <v>0</v>
      </c>
      <c r="DX52" s="683">
        <f t="shared" si="176"/>
        <v>0</v>
      </c>
      <c r="DY52" s="683">
        <f t="shared" si="176"/>
        <v>0</v>
      </c>
      <c r="DZ52" s="683">
        <f t="shared" si="176"/>
        <v>0</v>
      </c>
      <c r="EA52" s="683">
        <f t="shared" si="176"/>
        <v>0</v>
      </c>
      <c r="EB52" s="683">
        <f t="shared" si="176"/>
        <v>0</v>
      </c>
      <c r="EC52" s="683">
        <f t="shared" si="176"/>
        <v>0</v>
      </c>
      <c r="ED52" s="683">
        <f t="shared" si="176"/>
        <v>0</v>
      </c>
      <c r="EE52" s="683">
        <f t="shared" si="176"/>
        <v>0</v>
      </c>
      <c r="EF52" s="683">
        <f t="shared" si="176"/>
        <v>0</v>
      </c>
      <c r="EG52" s="683">
        <f t="shared" si="176"/>
        <v>0</v>
      </c>
      <c r="EH52" s="683">
        <f t="shared" si="176"/>
        <v>0</v>
      </c>
      <c r="EI52" s="683">
        <f t="shared" si="176"/>
        <v>0</v>
      </c>
      <c r="EJ52" s="683">
        <f t="shared" si="176"/>
        <v>0</v>
      </c>
      <c r="EK52" s="683">
        <f t="shared" si="176"/>
        <v>0</v>
      </c>
      <c r="EL52" s="683">
        <f t="shared" si="176"/>
        <v>0</v>
      </c>
      <c r="EM52" s="683">
        <f t="shared" si="176"/>
        <v>0</v>
      </c>
      <c r="EN52" s="683">
        <f t="shared" si="176"/>
        <v>0</v>
      </c>
      <c r="EO52" s="683">
        <f t="shared" si="176"/>
        <v>0</v>
      </c>
      <c r="EP52" s="683">
        <f t="shared" si="176"/>
        <v>0</v>
      </c>
      <c r="EQ52" s="683">
        <f t="shared" si="176"/>
        <v>0</v>
      </c>
      <c r="ER52" s="683">
        <f t="shared" si="176"/>
        <v>0</v>
      </c>
      <c r="ES52" s="683">
        <f t="shared" si="176"/>
        <v>0</v>
      </c>
      <c r="ET52" s="683">
        <f t="shared" si="176"/>
        <v>0</v>
      </c>
      <c r="EU52" s="683">
        <f t="shared" si="176"/>
        <v>0</v>
      </c>
      <c r="EV52" s="683">
        <f t="shared" si="176"/>
        <v>0</v>
      </c>
      <c r="EW52" s="683">
        <f t="shared" si="176"/>
        <v>0</v>
      </c>
      <c r="EX52" s="683">
        <f t="shared" si="176"/>
        <v>0</v>
      </c>
      <c r="EY52" s="683">
        <f t="shared" si="176"/>
        <v>0</v>
      </c>
      <c r="EZ52" s="683">
        <f t="shared" si="176"/>
        <v>0</v>
      </c>
      <c r="FA52" s="683">
        <f t="shared" si="176"/>
        <v>0</v>
      </c>
      <c r="FB52" s="683">
        <f t="shared" si="176"/>
        <v>0</v>
      </c>
      <c r="FC52" s="683">
        <f t="shared" si="176"/>
        <v>0</v>
      </c>
      <c r="FD52" s="683">
        <f t="shared" si="176"/>
        <v>0</v>
      </c>
      <c r="FE52" s="683">
        <f t="shared" si="176"/>
        <v>0</v>
      </c>
      <c r="FF52" s="683">
        <f t="shared" si="176"/>
        <v>0</v>
      </c>
      <c r="FG52" s="683">
        <f t="shared" si="176"/>
        <v>0</v>
      </c>
      <c r="FH52" s="683">
        <f t="shared" si="176"/>
        <v>0</v>
      </c>
      <c r="FI52" s="683">
        <f t="shared" si="176"/>
        <v>0</v>
      </c>
      <c r="FJ52" s="683">
        <f t="shared" si="176"/>
        <v>0</v>
      </c>
      <c r="FK52" s="683">
        <f t="shared" si="176"/>
        <v>0</v>
      </c>
      <c r="FL52" s="683">
        <f t="shared" si="176"/>
        <v>0</v>
      </c>
      <c r="FM52" s="683">
        <f t="shared" si="176"/>
        <v>0</v>
      </c>
      <c r="FN52" s="683">
        <f t="shared" si="176"/>
        <v>0</v>
      </c>
      <c r="FO52" s="683">
        <f t="shared" si="176"/>
        <v>0</v>
      </c>
      <c r="FP52" s="683">
        <f t="shared" si="176"/>
        <v>0</v>
      </c>
      <c r="FQ52" s="683">
        <f t="shared" ref="FQ52:IB52" si="177">COUNTIFS($AE46:$AK50,"&lt;="&amp;FQ$20,$AL46:$AR50,"&gt;"&amp;FQ$20,$Q46:$W50,"×",$X46:$AD50,"○")</f>
        <v>0</v>
      </c>
      <c r="FR52" s="683">
        <f t="shared" si="177"/>
        <v>0</v>
      </c>
      <c r="FS52" s="683">
        <f t="shared" si="177"/>
        <v>0</v>
      </c>
      <c r="FT52" s="683">
        <f t="shared" si="177"/>
        <v>0</v>
      </c>
      <c r="FU52" s="683">
        <f t="shared" si="177"/>
        <v>0</v>
      </c>
      <c r="FV52" s="683">
        <f t="shared" si="177"/>
        <v>0</v>
      </c>
      <c r="FW52" s="683">
        <f t="shared" si="177"/>
        <v>0</v>
      </c>
      <c r="FX52" s="683">
        <f t="shared" si="177"/>
        <v>0</v>
      </c>
      <c r="FY52" s="683">
        <f t="shared" si="177"/>
        <v>0</v>
      </c>
      <c r="FZ52" s="683">
        <f t="shared" si="177"/>
        <v>0</v>
      </c>
      <c r="GA52" s="683">
        <f t="shared" si="177"/>
        <v>0</v>
      </c>
      <c r="GB52" s="683">
        <f t="shared" si="177"/>
        <v>0</v>
      </c>
      <c r="GC52" s="683">
        <f t="shared" si="177"/>
        <v>0</v>
      </c>
      <c r="GD52" s="683">
        <f t="shared" si="177"/>
        <v>0</v>
      </c>
      <c r="GE52" s="683">
        <f t="shared" si="177"/>
        <v>0</v>
      </c>
      <c r="GF52" s="683">
        <f t="shared" si="177"/>
        <v>0</v>
      </c>
      <c r="GG52" s="683">
        <f t="shared" si="177"/>
        <v>0</v>
      </c>
      <c r="GH52" s="683">
        <f t="shared" si="177"/>
        <v>0</v>
      </c>
      <c r="GI52" s="683">
        <f t="shared" si="177"/>
        <v>0</v>
      </c>
      <c r="GJ52" s="683">
        <f t="shared" si="177"/>
        <v>0</v>
      </c>
      <c r="GK52" s="683">
        <f t="shared" si="177"/>
        <v>0</v>
      </c>
      <c r="GL52" s="683">
        <f t="shared" si="177"/>
        <v>0</v>
      </c>
      <c r="GM52" s="683">
        <f t="shared" si="177"/>
        <v>0</v>
      </c>
      <c r="GN52" s="683">
        <f t="shared" si="177"/>
        <v>0</v>
      </c>
      <c r="GO52" s="683">
        <f t="shared" si="177"/>
        <v>0</v>
      </c>
      <c r="GP52" s="683">
        <f t="shared" si="177"/>
        <v>0</v>
      </c>
      <c r="GQ52" s="683">
        <f t="shared" si="177"/>
        <v>0</v>
      </c>
      <c r="GR52" s="683">
        <f t="shared" si="177"/>
        <v>0</v>
      </c>
      <c r="GS52" s="683">
        <f t="shared" si="177"/>
        <v>0</v>
      </c>
      <c r="GT52" s="683">
        <f t="shared" si="177"/>
        <v>0</v>
      </c>
      <c r="GU52" s="683">
        <f t="shared" si="177"/>
        <v>0</v>
      </c>
      <c r="GV52" s="683">
        <f t="shared" si="177"/>
        <v>0</v>
      </c>
      <c r="GW52" s="683">
        <f t="shared" si="177"/>
        <v>0</v>
      </c>
      <c r="GX52" s="683">
        <f t="shared" si="177"/>
        <v>0</v>
      </c>
      <c r="GY52" s="683">
        <f t="shared" si="177"/>
        <v>0</v>
      </c>
      <c r="GZ52" s="683">
        <f t="shared" si="177"/>
        <v>0</v>
      </c>
      <c r="HA52" s="683">
        <f t="shared" si="177"/>
        <v>0</v>
      </c>
      <c r="HB52" s="683">
        <f t="shared" si="177"/>
        <v>0</v>
      </c>
      <c r="HC52" s="683">
        <f t="shared" si="177"/>
        <v>0</v>
      </c>
      <c r="HD52" s="683">
        <f t="shared" si="177"/>
        <v>0</v>
      </c>
      <c r="HE52" s="683">
        <f t="shared" si="177"/>
        <v>0</v>
      </c>
      <c r="HF52" s="683">
        <f t="shared" si="177"/>
        <v>0</v>
      </c>
      <c r="HG52" s="683">
        <f t="shared" si="177"/>
        <v>0</v>
      </c>
      <c r="HH52" s="683">
        <f t="shared" si="177"/>
        <v>0</v>
      </c>
      <c r="HI52" s="683">
        <f t="shared" si="177"/>
        <v>0</v>
      </c>
      <c r="HJ52" s="683">
        <f t="shared" si="177"/>
        <v>0</v>
      </c>
      <c r="HK52" s="683">
        <f t="shared" si="177"/>
        <v>0</v>
      </c>
      <c r="HL52" s="683">
        <f t="shared" si="177"/>
        <v>0</v>
      </c>
      <c r="HM52" s="683">
        <f t="shared" si="177"/>
        <v>0</v>
      </c>
      <c r="HN52" s="683">
        <f t="shared" si="177"/>
        <v>0</v>
      </c>
      <c r="HO52" s="683">
        <f t="shared" si="177"/>
        <v>0</v>
      </c>
      <c r="HP52" s="683">
        <f t="shared" si="177"/>
        <v>0</v>
      </c>
      <c r="HQ52" s="683">
        <f t="shared" si="177"/>
        <v>0</v>
      </c>
      <c r="HR52" s="683">
        <f t="shared" si="177"/>
        <v>0</v>
      </c>
      <c r="HS52" s="683">
        <f t="shared" si="177"/>
        <v>0</v>
      </c>
      <c r="HT52" s="683">
        <f t="shared" si="177"/>
        <v>0</v>
      </c>
      <c r="HU52" s="683">
        <f t="shared" si="177"/>
        <v>0</v>
      </c>
      <c r="HV52" s="683">
        <f t="shared" si="177"/>
        <v>0</v>
      </c>
      <c r="HW52" s="683">
        <f t="shared" si="177"/>
        <v>0</v>
      </c>
      <c r="HX52" s="683">
        <f t="shared" si="177"/>
        <v>0</v>
      </c>
      <c r="HY52" s="683">
        <f t="shared" si="177"/>
        <v>0</v>
      </c>
      <c r="HZ52" s="683">
        <f t="shared" si="177"/>
        <v>0</v>
      </c>
      <c r="IA52" s="683">
        <f t="shared" si="177"/>
        <v>0</v>
      </c>
      <c r="IB52" s="683">
        <f t="shared" si="177"/>
        <v>0</v>
      </c>
      <c r="IC52" s="683">
        <f t="shared" ref="IC52:KN52" si="178">COUNTIFS($AE46:$AK50,"&lt;="&amp;IC$20,$AL46:$AR50,"&gt;"&amp;IC$20,$Q46:$W50,"×",$X46:$AD50,"○")</f>
        <v>0</v>
      </c>
      <c r="ID52" s="683">
        <f t="shared" si="178"/>
        <v>0</v>
      </c>
      <c r="IE52" s="683">
        <f t="shared" si="178"/>
        <v>0</v>
      </c>
      <c r="IF52" s="683">
        <f t="shared" si="178"/>
        <v>0</v>
      </c>
      <c r="IG52" s="683">
        <f t="shared" si="178"/>
        <v>0</v>
      </c>
      <c r="IH52" s="683">
        <f t="shared" si="178"/>
        <v>0</v>
      </c>
      <c r="II52" s="683">
        <f t="shared" si="178"/>
        <v>0</v>
      </c>
      <c r="IJ52" s="683">
        <f t="shared" si="178"/>
        <v>0</v>
      </c>
      <c r="IK52" s="683">
        <f t="shared" si="178"/>
        <v>0</v>
      </c>
      <c r="IL52" s="683">
        <f t="shared" si="178"/>
        <v>0</v>
      </c>
      <c r="IM52" s="683">
        <f t="shared" si="178"/>
        <v>0</v>
      </c>
      <c r="IN52" s="683">
        <f t="shared" si="178"/>
        <v>0</v>
      </c>
      <c r="IO52" s="683">
        <f t="shared" si="178"/>
        <v>0</v>
      </c>
      <c r="IP52" s="683">
        <f t="shared" si="178"/>
        <v>0</v>
      </c>
      <c r="IQ52" s="683">
        <f t="shared" si="178"/>
        <v>0</v>
      </c>
      <c r="IR52" s="683">
        <f t="shared" si="178"/>
        <v>0</v>
      </c>
      <c r="IS52" s="683">
        <f t="shared" si="178"/>
        <v>0</v>
      </c>
      <c r="IT52" s="683">
        <f t="shared" si="178"/>
        <v>0</v>
      </c>
      <c r="IU52" s="683">
        <f t="shared" si="178"/>
        <v>0</v>
      </c>
      <c r="IV52" s="683">
        <f t="shared" si="178"/>
        <v>0</v>
      </c>
      <c r="IW52" s="683">
        <f t="shared" si="178"/>
        <v>0</v>
      </c>
      <c r="IX52" s="683">
        <f t="shared" si="178"/>
        <v>0</v>
      </c>
      <c r="IY52" s="683">
        <f t="shared" si="178"/>
        <v>0</v>
      </c>
      <c r="IZ52" s="683">
        <f t="shared" si="178"/>
        <v>0</v>
      </c>
      <c r="JA52" s="683">
        <f t="shared" si="178"/>
        <v>0</v>
      </c>
      <c r="JB52" s="683">
        <f t="shared" si="178"/>
        <v>0</v>
      </c>
      <c r="JC52" s="683">
        <f t="shared" si="178"/>
        <v>0</v>
      </c>
      <c r="JD52" s="683">
        <f t="shared" si="178"/>
        <v>0</v>
      </c>
      <c r="JE52" s="683">
        <f t="shared" si="178"/>
        <v>0</v>
      </c>
      <c r="JF52" s="683">
        <f t="shared" si="178"/>
        <v>0</v>
      </c>
      <c r="JG52" s="683">
        <f t="shared" si="178"/>
        <v>0</v>
      </c>
      <c r="JH52" s="683">
        <f t="shared" si="178"/>
        <v>0</v>
      </c>
      <c r="JI52" s="683">
        <f t="shared" si="178"/>
        <v>0</v>
      </c>
      <c r="JJ52" s="683">
        <f t="shared" si="178"/>
        <v>0</v>
      </c>
      <c r="JK52" s="683">
        <f t="shared" si="178"/>
        <v>0</v>
      </c>
      <c r="JL52" s="683">
        <f t="shared" si="178"/>
        <v>0</v>
      </c>
      <c r="JM52" s="683">
        <f t="shared" si="178"/>
        <v>0</v>
      </c>
      <c r="JN52" s="683">
        <f t="shared" si="178"/>
        <v>0</v>
      </c>
      <c r="JO52" s="683">
        <f t="shared" si="178"/>
        <v>0</v>
      </c>
      <c r="JP52" s="683">
        <f t="shared" si="178"/>
        <v>0</v>
      </c>
      <c r="JQ52" s="683">
        <f t="shared" si="178"/>
        <v>0</v>
      </c>
      <c r="JR52" s="683">
        <f t="shared" si="178"/>
        <v>0</v>
      </c>
      <c r="JS52" s="683">
        <f t="shared" si="178"/>
        <v>0</v>
      </c>
      <c r="JT52" s="683">
        <f t="shared" si="178"/>
        <v>0</v>
      </c>
      <c r="JU52" s="683">
        <f t="shared" si="178"/>
        <v>0</v>
      </c>
      <c r="JV52" s="683">
        <f t="shared" si="178"/>
        <v>0</v>
      </c>
      <c r="JW52" s="683">
        <f t="shared" si="178"/>
        <v>0</v>
      </c>
      <c r="JX52" s="683">
        <f t="shared" si="178"/>
        <v>0</v>
      </c>
      <c r="JY52" s="683">
        <f t="shared" si="178"/>
        <v>0</v>
      </c>
      <c r="JZ52" s="683">
        <f t="shared" si="178"/>
        <v>0</v>
      </c>
      <c r="KA52" s="683">
        <f t="shared" si="178"/>
        <v>0</v>
      </c>
      <c r="KB52" s="683">
        <f t="shared" si="178"/>
        <v>0</v>
      </c>
      <c r="KC52" s="683">
        <f t="shared" si="178"/>
        <v>0</v>
      </c>
      <c r="KD52" s="683">
        <f t="shared" si="178"/>
        <v>0</v>
      </c>
      <c r="KE52" s="683">
        <f t="shared" si="178"/>
        <v>0</v>
      </c>
      <c r="KF52" s="683">
        <f t="shared" si="178"/>
        <v>0</v>
      </c>
      <c r="KG52" s="683">
        <f t="shared" si="178"/>
        <v>0</v>
      </c>
      <c r="KH52" s="683">
        <f t="shared" si="178"/>
        <v>0</v>
      </c>
      <c r="KI52" s="683">
        <f t="shared" si="178"/>
        <v>0</v>
      </c>
      <c r="KJ52" s="683">
        <f t="shared" si="178"/>
        <v>0</v>
      </c>
      <c r="KK52" s="683">
        <f t="shared" si="178"/>
        <v>0</v>
      </c>
      <c r="KL52" s="683">
        <f t="shared" si="178"/>
        <v>0</v>
      </c>
      <c r="KM52" s="683">
        <f t="shared" si="178"/>
        <v>0</v>
      </c>
      <c r="KN52" s="683">
        <f t="shared" si="178"/>
        <v>0</v>
      </c>
      <c r="KO52" s="683">
        <f t="shared" ref="KO52:MZ52" si="179">COUNTIFS($AE46:$AK50,"&lt;="&amp;KO$20,$AL46:$AR50,"&gt;"&amp;KO$20,$Q46:$W50,"×",$X46:$AD50,"○")</f>
        <v>0</v>
      </c>
      <c r="KP52" s="683">
        <f t="shared" si="179"/>
        <v>0</v>
      </c>
      <c r="KQ52" s="683">
        <f t="shared" si="179"/>
        <v>0</v>
      </c>
      <c r="KR52" s="683">
        <f t="shared" si="179"/>
        <v>0</v>
      </c>
      <c r="KS52" s="683">
        <f t="shared" si="179"/>
        <v>0</v>
      </c>
      <c r="KT52" s="683">
        <f t="shared" si="179"/>
        <v>0</v>
      </c>
      <c r="KU52" s="683">
        <f t="shared" si="179"/>
        <v>0</v>
      </c>
      <c r="KV52" s="683">
        <f t="shared" si="179"/>
        <v>0</v>
      </c>
      <c r="KW52" s="683">
        <f t="shared" si="179"/>
        <v>0</v>
      </c>
      <c r="KX52" s="683">
        <f t="shared" si="179"/>
        <v>0</v>
      </c>
      <c r="KY52" s="683">
        <f t="shared" si="179"/>
        <v>0</v>
      </c>
      <c r="KZ52" s="683">
        <f t="shared" si="179"/>
        <v>0</v>
      </c>
      <c r="LA52" s="683">
        <f t="shared" si="179"/>
        <v>0</v>
      </c>
      <c r="LB52" s="683">
        <f t="shared" si="179"/>
        <v>0</v>
      </c>
      <c r="LC52" s="683">
        <f t="shared" si="179"/>
        <v>0</v>
      </c>
      <c r="LD52" s="683">
        <f t="shared" si="179"/>
        <v>0</v>
      </c>
      <c r="LE52" s="683">
        <f t="shared" si="179"/>
        <v>0</v>
      </c>
      <c r="LF52" s="683">
        <f t="shared" si="179"/>
        <v>0</v>
      </c>
      <c r="LG52" s="683">
        <f t="shared" si="179"/>
        <v>0</v>
      </c>
      <c r="LH52" s="683">
        <f t="shared" si="179"/>
        <v>0</v>
      </c>
      <c r="LI52" s="683">
        <f t="shared" si="179"/>
        <v>0</v>
      </c>
      <c r="LJ52" s="683">
        <f t="shared" si="179"/>
        <v>0</v>
      </c>
      <c r="LK52" s="683">
        <f t="shared" si="179"/>
        <v>0</v>
      </c>
      <c r="LL52" s="683">
        <f t="shared" si="179"/>
        <v>0</v>
      </c>
      <c r="LM52" s="683">
        <f t="shared" si="179"/>
        <v>0</v>
      </c>
      <c r="LN52" s="683">
        <f t="shared" si="179"/>
        <v>0</v>
      </c>
      <c r="LO52" s="683">
        <f t="shared" si="179"/>
        <v>0</v>
      </c>
      <c r="LP52" s="683">
        <f t="shared" si="179"/>
        <v>0</v>
      </c>
      <c r="LQ52" s="683">
        <f t="shared" si="179"/>
        <v>0</v>
      </c>
      <c r="LR52" s="683">
        <f t="shared" si="179"/>
        <v>0</v>
      </c>
      <c r="LS52" s="683">
        <f t="shared" si="179"/>
        <v>0</v>
      </c>
      <c r="LT52" s="683">
        <f t="shared" si="179"/>
        <v>0</v>
      </c>
      <c r="LU52" s="683">
        <f t="shared" si="179"/>
        <v>0</v>
      </c>
      <c r="LV52" s="683">
        <f t="shared" si="179"/>
        <v>0</v>
      </c>
      <c r="LW52" s="683">
        <f t="shared" si="179"/>
        <v>0</v>
      </c>
      <c r="LX52" s="683">
        <f t="shared" si="179"/>
        <v>0</v>
      </c>
      <c r="LY52" s="683">
        <f t="shared" si="179"/>
        <v>0</v>
      </c>
      <c r="LZ52" s="683">
        <f t="shared" si="179"/>
        <v>0</v>
      </c>
      <c r="MA52" s="683">
        <f t="shared" si="179"/>
        <v>0</v>
      </c>
      <c r="MB52" s="683">
        <f t="shared" si="179"/>
        <v>0</v>
      </c>
      <c r="MC52" s="683">
        <f t="shared" si="179"/>
        <v>0</v>
      </c>
      <c r="MD52" s="683">
        <f t="shared" si="179"/>
        <v>0</v>
      </c>
      <c r="ME52" s="683">
        <f t="shared" si="179"/>
        <v>0</v>
      </c>
      <c r="MF52" s="683">
        <f t="shared" si="179"/>
        <v>0</v>
      </c>
      <c r="MG52" s="683">
        <f t="shared" si="179"/>
        <v>0</v>
      </c>
      <c r="MH52" s="683">
        <f t="shared" si="179"/>
        <v>0</v>
      </c>
      <c r="MI52" s="683">
        <f t="shared" si="179"/>
        <v>0</v>
      </c>
      <c r="MJ52" s="683">
        <f t="shared" si="179"/>
        <v>0</v>
      </c>
      <c r="MK52" s="683">
        <f t="shared" si="179"/>
        <v>0</v>
      </c>
      <c r="ML52" s="683">
        <f t="shared" si="179"/>
        <v>0</v>
      </c>
      <c r="MM52" s="683">
        <f t="shared" si="179"/>
        <v>0</v>
      </c>
      <c r="MN52" s="683">
        <f t="shared" si="179"/>
        <v>0</v>
      </c>
      <c r="MO52" s="683">
        <f t="shared" si="179"/>
        <v>0</v>
      </c>
      <c r="MP52" s="683">
        <f t="shared" si="179"/>
        <v>0</v>
      </c>
      <c r="MQ52" s="683">
        <f t="shared" si="179"/>
        <v>0</v>
      </c>
      <c r="MR52" s="683">
        <f t="shared" si="179"/>
        <v>0</v>
      </c>
      <c r="MS52" s="683">
        <f t="shared" si="179"/>
        <v>0</v>
      </c>
      <c r="MT52" s="683">
        <f t="shared" si="179"/>
        <v>0</v>
      </c>
      <c r="MU52" s="683">
        <f t="shared" si="179"/>
        <v>0</v>
      </c>
      <c r="MV52" s="683">
        <f t="shared" si="179"/>
        <v>0</v>
      </c>
      <c r="MW52" s="683">
        <f t="shared" si="179"/>
        <v>0</v>
      </c>
      <c r="MX52" s="683">
        <f t="shared" si="179"/>
        <v>0</v>
      </c>
      <c r="MY52" s="683">
        <f t="shared" si="179"/>
        <v>0</v>
      </c>
      <c r="MZ52" s="683">
        <f t="shared" si="179"/>
        <v>0</v>
      </c>
      <c r="NA52" s="683">
        <f t="shared" ref="NA52:PL52" si="180">COUNTIFS($AE46:$AK50,"&lt;="&amp;NA$20,$AL46:$AR50,"&gt;"&amp;NA$20,$Q46:$W50,"×",$X46:$AD50,"○")</f>
        <v>0</v>
      </c>
      <c r="NB52" s="683">
        <f t="shared" si="180"/>
        <v>0</v>
      </c>
      <c r="NC52" s="683">
        <f t="shared" si="180"/>
        <v>0</v>
      </c>
      <c r="ND52" s="683">
        <f t="shared" si="180"/>
        <v>0</v>
      </c>
      <c r="NE52" s="683">
        <f t="shared" si="180"/>
        <v>0</v>
      </c>
      <c r="NF52" s="683">
        <f t="shared" si="180"/>
        <v>0</v>
      </c>
      <c r="NG52" s="683">
        <f t="shared" si="180"/>
        <v>0</v>
      </c>
      <c r="NH52" s="683">
        <f t="shared" si="180"/>
        <v>0</v>
      </c>
      <c r="NI52" s="683">
        <f t="shared" si="180"/>
        <v>0</v>
      </c>
      <c r="NJ52" s="683">
        <f t="shared" si="180"/>
        <v>0</v>
      </c>
      <c r="NK52" s="683">
        <f t="shared" si="180"/>
        <v>0</v>
      </c>
      <c r="NL52" s="683">
        <f t="shared" si="180"/>
        <v>0</v>
      </c>
      <c r="NM52" s="683">
        <f t="shared" si="180"/>
        <v>0</v>
      </c>
      <c r="NN52" s="683">
        <f t="shared" si="180"/>
        <v>0</v>
      </c>
      <c r="NO52" s="683">
        <f t="shared" si="180"/>
        <v>0</v>
      </c>
      <c r="NP52" s="683">
        <f t="shared" si="180"/>
        <v>0</v>
      </c>
      <c r="NQ52" s="683">
        <f t="shared" si="180"/>
        <v>0</v>
      </c>
      <c r="NR52" s="683">
        <f t="shared" si="180"/>
        <v>0</v>
      </c>
      <c r="NS52" s="683">
        <f t="shared" si="180"/>
        <v>0</v>
      </c>
      <c r="NT52" s="683">
        <f t="shared" si="180"/>
        <v>0</v>
      </c>
      <c r="NU52" s="683">
        <f t="shared" si="180"/>
        <v>0</v>
      </c>
      <c r="NV52" s="683">
        <f t="shared" si="180"/>
        <v>0</v>
      </c>
      <c r="NW52" s="683">
        <f t="shared" si="180"/>
        <v>0</v>
      </c>
      <c r="NX52" s="683">
        <f t="shared" si="180"/>
        <v>0</v>
      </c>
      <c r="NY52" s="683">
        <f t="shared" si="180"/>
        <v>0</v>
      </c>
      <c r="NZ52" s="683">
        <f t="shared" si="180"/>
        <v>0</v>
      </c>
      <c r="OA52" s="683">
        <f t="shared" si="180"/>
        <v>0</v>
      </c>
      <c r="OB52" s="683">
        <f t="shared" si="180"/>
        <v>0</v>
      </c>
      <c r="OC52" s="683">
        <f t="shared" si="180"/>
        <v>0</v>
      </c>
      <c r="OD52" s="683">
        <f t="shared" si="180"/>
        <v>0</v>
      </c>
      <c r="OE52" s="683">
        <f t="shared" si="180"/>
        <v>0</v>
      </c>
      <c r="OF52" s="683">
        <f t="shared" si="180"/>
        <v>0</v>
      </c>
      <c r="OG52" s="683">
        <f t="shared" si="180"/>
        <v>0</v>
      </c>
      <c r="OH52" s="683">
        <f t="shared" si="180"/>
        <v>0</v>
      </c>
      <c r="OI52" s="683">
        <f t="shared" si="180"/>
        <v>0</v>
      </c>
      <c r="OJ52" s="683">
        <f t="shared" si="180"/>
        <v>0</v>
      </c>
      <c r="OK52" s="683">
        <f t="shared" si="180"/>
        <v>0</v>
      </c>
      <c r="OL52" s="683">
        <f t="shared" si="180"/>
        <v>0</v>
      </c>
      <c r="OM52" s="683">
        <f t="shared" si="180"/>
        <v>0</v>
      </c>
      <c r="ON52" s="683">
        <f t="shared" si="180"/>
        <v>0</v>
      </c>
      <c r="OO52" s="683">
        <f t="shared" si="180"/>
        <v>0</v>
      </c>
      <c r="OP52" s="683">
        <f t="shared" si="180"/>
        <v>0</v>
      </c>
      <c r="OQ52" s="683">
        <f t="shared" si="180"/>
        <v>0</v>
      </c>
      <c r="OR52" s="683">
        <f t="shared" si="180"/>
        <v>0</v>
      </c>
      <c r="OS52" s="683">
        <f t="shared" si="180"/>
        <v>0</v>
      </c>
      <c r="OT52" s="683">
        <f t="shared" si="180"/>
        <v>0</v>
      </c>
      <c r="OU52" s="683">
        <f t="shared" si="180"/>
        <v>0</v>
      </c>
      <c r="OV52" s="683">
        <f t="shared" si="180"/>
        <v>0</v>
      </c>
      <c r="OW52" s="683">
        <f t="shared" si="180"/>
        <v>0</v>
      </c>
      <c r="OX52" s="683">
        <f t="shared" si="180"/>
        <v>0</v>
      </c>
      <c r="OY52" s="683">
        <f t="shared" si="180"/>
        <v>0</v>
      </c>
      <c r="OZ52" s="683">
        <f t="shared" si="180"/>
        <v>0</v>
      </c>
      <c r="PA52" s="683">
        <f t="shared" si="180"/>
        <v>0</v>
      </c>
      <c r="PB52" s="683">
        <f t="shared" si="180"/>
        <v>0</v>
      </c>
      <c r="PC52" s="683">
        <f t="shared" si="180"/>
        <v>0</v>
      </c>
      <c r="PD52" s="683">
        <f t="shared" si="180"/>
        <v>0</v>
      </c>
      <c r="PE52" s="683">
        <f t="shared" si="180"/>
        <v>0</v>
      </c>
      <c r="PF52" s="683">
        <f t="shared" si="180"/>
        <v>0</v>
      </c>
      <c r="PG52" s="683">
        <f t="shared" si="180"/>
        <v>0</v>
      </c>
      <c r="PH52" s="683">
        <f t="shared" si="180"/>
        <v>0</v>
      </c>
      <c r="PI52" s="683">
        <f t="shared" si="180"/>
        <v>0</v>
      </c>
      <c r="PJ52" s="683">
        <f t="shared" si="180"/>
        <v>0</v>
      </c>
      <c r="PK52" s="683">
        <f t="shared" si="180"/>
        <v>0</v>
      </c>
      <c r="PL52" s="683">
        <f t="shared" si="180"/>
        <v>0</v>
      </c>
      <c r="PM52" s="683">
        <f t="shared" ref="PM52:RX52" si="181">COUNTIFS($AE46:$AK50,"&lt;="&amp;PM$20,$AL46:$AR50,"&gt;"&amp;PM$20,$Q46:$W50,"×",$X46:$AD50,"○")</f>
        <v>0</v>
      </c>
      <c r="PN52" s="683">
        <f t="shared" si="181"/>
        <v>0</v>
      </c>
      <c r="PO52" s="683">
        <f t="shared" si="181"/>
        <v>0</v>
      </c>
      <c r="PP52" s="683">
        <f t="shared" si="181"/>
        <v>0</v>
      </c>
      <c r="PQ52" s="683">
        <f t="shared" si="181"/>
        <v>0</v>
      </c>
      <c r="PR52" s="683">
        <f t="shared" si="181"/>
        <v>0</v>
      </c>
      <c r="PS52" s="683">
        <f t="shared" si="181"/>
        <v>0</v>
      </c>
      <c r="PT52" s="683">
        <f t="shared" si="181"/>
        <v>0</v>
      </c>
      <c r="PU52" s="683">
        <f t="shared" si="181"/>
        <v>0</v>
      </c>
      <c r="PV52" s="683">
        <f t="shared" si="181"/>
        <v>0</v>
      </c>
      <c r="PW52" s="683">
        <f t="shared" si="181"/>
        <v>0</v>
      </c>
      <c r="PX52" s="683">
        <f t="shared" si="181"/>
        <v>0</v>
      </c>
      <c r="PY52" s="683">
        <f t="shared" si="181"/>
        <v>0</v>
      </c>
      <c r="PZ52" s="683">
        <f t="shared" si="181"/>
        <v>0</v>
      </c>
      <c r="QA52" s="683">
        <f t="shared" si="181"/>
        <v>0</v>
      </c>
      <c r="QB52" s="683">
        <f t="shared" si="181"/>
        <v>0</v>
      </c>
      <c r="QC52" s="683">
        <f t="shared" si="181"/>
        <v>0</v>
      </c>
      <c r="QD52" s="683">
        <f t="shared" si="181"/>
        <v>0</v>
      </c>
      <c r="QE52" s="683">
        <f t="shared" si="181"/>
        <v>0</v>
      </c>
      <c r="QF52" s="683">
        <f t="shared" si="181"/>
        <v>0</v>
      </c>
      <c r="QG52" s="683">
        <f t="shared" si="181"/>
        <v>0</v>
      </c>
      <c r="QH52" s="683">
        <f t="shared" si="181"/>
        <v>0</v>
      </c>
      <c r="QI52" s="683">
        <f t="shared" si="181"/>
        <v>0</v>
      </c>
      <c r="QJ52" s="683">
        <f t="shared" si="181"/>
        <v>0</v>
      </c>
      <c r="QK52" s="683">
        <f t="shared" si="181"/>
        <v>0</v>
      </c>
      <c r="QL52" s="683">
        <f t="shared" si="181"/>
        <v>0</v>
      </c>
      <c r="QM52" s="683">
        <f t="shared" si="181"/>
        <v>0</v>
      </c>
      <c r="QN52" s="683">
        <f t="shared" si="181"/>
        <v>0</v>
      </c>
      <c r="QO52" s="683">
        <f t="shared" si="181"/>
        <v>0</v>
      </c>
      <c r="QP52" s="683">
        <f t="shared" si="181"/>
        <v>0</v>
      </c>
      <c r="QQ52" s="683">
        <f t="shared" si="181"/>
        <v>0</v>
      </c>
      <c r="QR52" s="683">
        <f t="shared" si="181"/>
        <v>0</v>
      </c>
      <c r="QS52" s="683">
        <f t="shared" si="181"/>
        <v>0</v>
      </c>
      <c r="QT52" s="683">
        <f t="shared" si="181"/>
        <v>0</v>
      </c>
      <c r="QU52" s="683">
        <f t="shared" si="181"/>
        <v>0</v>
      </c>
      <c r="QV52" s="683">
        <f t="shared" si="181"/>
        <v>0</v>
      </c>
      <c r="QW52" s="683">
        <f t="shared" si="181"/>
        <v>0</v>
      </c>
      <c r="QX52" s="683">
        <f t="shared" si="181"/>
        <v>0</v>
      </c>
      <c r="QY52" s="683">
        <f t="shared" si="181"/>
        <v>0</v>
      </c>
      <c r="QZ52" s="683">
        <f t="shared" si="181"/>
        <v>0</v>
      </c>
      <c r="RA52" s="683">
        <f t="shared" si="181"/>
        <v>0</v>
      </c>
      <c r="RB52" s="683">
        <f t="shared" si="181"/>
        <v>0</v>
      </c>
      <c r="RC52" s="683">
        <f t="shared" si="181"/>
        <v>0</v>
      </c>
      <c r="RD52" s="683">
        <f t="shared" si="181"/>
        <v>0</v>
      </c>
      <c r="RE52" s="683">
        <f t="shared" si="181"/>
        <v>0</v>
      </c>
      <c r="RF52" s="683">
        <f t="shared" si="181"/>
        <v>0</v>
      </c>
      <c r="RG52" s="683">
        <f t="shared" si="181"/>
        <v>0</v>
      </c>
      <c r="RH52" s="683">
        <f t="shared" si="181"/>
        <v>0</v>
      </c>
      <c r="RI52" s="683">
        <f t="shared" si="181"/>
        <v>0</v>
      </c>
      <c r="RJ52" s="683">
        <f t="shared" si="181"/>
        <v>0</v>
      </c>
      <c r="RK52" s="683">
        <f t="shared" si="181"/>
        <v>0</v>
      </c>
      <c r="RL52" s="683">
        <f t="shared" si="181"/>
        <v>0</v>
      </c>
      <c r="RM52" s="683">
        <f t="shared" si="181"/>
        <v>0</v>
      </c>
      <c r="RN52" s="683">
        <f t="shared" si="181"/>
        <v>0</v>
      </c>
      <c r="RO52" s="683">
        <f t="shared" si="181"/>
        <v>0</v>
      </c>
      <c r="RP52" s="683">
        <f t="shared" si="181"/>
        <v>0</v>
      </c>
      <c r="RQ52" s="683">
        <f t="shared" si="181"/>
        <v>0</v>
      </c>
      <c r="RR52" s="683">
        <f t="shared" si="181"/>
        <v>0</v>
      </c>
      <c r="RS52" s="683">
        <f t="shared" si="181"/>
        <v>0</v>
      </c>
      <c r="RT52" s="683">
        <f t="shared" si="181"/>
        <v>0</v>
      </c>
      <c r="RU52" s="683">
        <f t="shared" si="181"/>
        <v>0</v>
      </c>
      <c r="RV52" s="683">
        <f t="shared" si="181"/>
        <v>0</v>
      </c>
      <c r="RW52" s="683">
        <f t="shared" si="181"/>
        <v>0</v>
      </c>
      <c r="RX52" s="683">
        <f t="shared" si="181"/>
        <v>0</v>
      </c>
      <c r="RY52" s="683">
        <f t="shared" ref="RY52:UJ52" si="182">COUNTIFS($AE46:$AK50,"&lt;="&amp;RY$20,$AL46:$AR50,"&gt;"&amp;RY$20,$Q46:$W50,"×",$X46:$AD50,"○")</f>
        <v>0</v>
      </c>
      <c r="RZ52" s="683">
        <f t="shared" si="182"/>
        <v>0</v>
      </c>
      <c r="SA52" s="683">
        <f t="shared" si="182"/>
        <v>0</v>
      </c>
      <c r="SB52" s="683">
        <f t="shared" si="182"/>
        <v>0</v>
      </c>
      <c r="SC52" s="683">
        <f t="shared" si="182"/>
        <v>0</v>
      </c>
      <c r="SD52" s="683">
        <f t="shared" si="182"/>
        <v>0</v>
      </c>
      <c r="SE52" s="683">
        <f t="shared" si="182"/>
        <v>0</v>
      </c>
      <c r="SF52" s="683">
        <f t="shared" si="182"/>
        <v>0</v>
      </c>
      <c r="SG52" s="683">
        <f t="shared" si="182"/>
        <v>0</v>
      </c>
      <c r="SH52" s="683">
        <f t="shared" si="182"/>
        <v>0</v>
      </c>
      <c r="SI52" s="683">
        <f t="shared" si="182"/>
        <v>0</v>
      </c>
      <c r="SJ52" s="683">
        <f t="shared" si="182"/>
        <v>0</v>
      </c>
      <c r="SK52" s="683">
        <f t="shared" si="182"/>
        <v>0</v>
      </c>
      <c r="SL52" s="683">
        <f t="shared" si="182"/>
        <v>0</v>
      </c>
      <c r="SM52" s="683">
        <f t="shared" si="182"/>
        <v>0</v>
      </c>
      <c r="SN52" s="683">
        <f t="shared" si="182"/>
        <v>0</v>
      </c>
      <c r="SO52" s="683">
        <f t="shared" si="182"/>
        <v>0</v>
      </c>
      <c r="SP52" s="683">
        <f t="shared" si="182"/>
        <v>0</v>
      </c>
      <c r="SQ52" s="683">
        <f t="shared" si="182"/>
        <v>0</v>
      </c>
      <c r="SR52" s="683">
        <f t="shared" si="182"/>
        <v>0</v>
      </c>
      <c r="SS52" s="683">
        <f t="shared" si="182"/>
        <v>0</v>
      </c>
      <c r="ST52" s="683">
        <f t="shared" si="182"/>
        <v>0</v>
      </c>
      <c r="SU52" s="683">
        <f t="shared" si="182"/>
        <v>0</v>
      </c>
      <c r="SV52" s="683">
        <f t="shared" si="182"/>
        <v>0</v>
      </c>
      <c r="SW52" s="683">
        <f t="shared" si="182"/>
        <v>0</v>
      </c>
      <c r="SX52" s="683">
        <f t="shared" si="182"/>
        <v>0</v>
      </c>
      <c r="SY52" s="683">
        <f t="shared" si="182"/>
        <v>0</v>
      </c>
      <c r="SZ52" s="683">
        <f t="shared" si="182"/>
        <v>0</v>
      </c>
      <c r="TA52" s="683">
        <f t="shared" si="182"/>
        <v>0</v>
      </c>
      <c r="TB52" s="683">
        <f t="shared" si="182"/>
        <v>0</v>
      </c>
      <c r="TC52" s="683">
        <f t="shared" si="182"/>
        <v>0</v>
      </c>
      <c r="TD52" s="683">
        <f t="shared" si="182"/>
        <v>0</v>
      </c>
      <c r="TE52" s="683">
        <f t="shared" si="182"/>
        <v>0</v>
      </c>
      <c r="TF52" s="683">
        <f t="shared" si="182"/>
        <v>0</v>
      </c>
      <c r="TG52" s="683">
        <f t="shared" si="182"/>
        <v>0</v>
      </c>
      <c r="TH52" s="683">
        <f t="shared" si="182"/>
        <v>0</v>
      </c>
      <c r="TI52" s="683">
        <f t="shared" si="182"/>
        <v>0</v>
      </c>
      <c r="TJ52" s="683">
        <f t="shared" si="182"/>
        <v>0</v>
      </c>
      <c r="TK52" s="683">
        <f t="shared" si="182"/>
        <v>0</v>
      </c>
      <c r="TL52" s="683">
        <f t="shared" si="182"/>
        <v>0</v>
      </c>
      <c r="TM52" s="683">
        <f t="shared" si="182"/>
        <v>0</v>
      </c>
      <c r="TN52" s="683">
        <f t="shared" si="182"/>
        <v>0</v>
      </c>
      <c r="TO52" s="683">
        <f t="shared" si="182"/>
        <v>0</v>
      </c>
      <c r="TP52" s="683">
        <f t="shared" si="182"/>
        <v>0</v>
      </c>
      <c r="TQ52" s="683">
        <f t="shared" si="182"/>
        <v>0</v>
      </c>
      <c r="TR52" s="683">
        <f t="shared" si="182"/>
        <v>0</v>
      </c>
      <c r="TS52" s="683">
        <f t="shared" si="182"/>
        <v>0</v>
      </c>
      <c r="TT52" s="683">
        <f t="shared" si="182"/>
        <v>0</v>
      </c>
      <c r="TU52" s="683">
        <f t="shared" si="182"/>
        <v>0</v>
      </c>
      <c r="TV52" s="683">
        <f t="shared" si="182"/>
        <v>0</v>
      </c>
      <c r="TW52" s="683">
        <f t="shared" si="182"/>
        <v>0</v>
      </c>
      <c r="TX52" s="683">
        <f t="shared" si="182"/>
        <v>0</v>
      </c>
      <c r="TY52" s="683">
        <f t="shared" si="182"/>
        <v>0</v>
      </c>
      <c r="TZ52" s="683">
        <f t="shared" si="182"/>
        <v>0</v>
      </c>
      <c r="UA52" s="683">
        <f t="shared" si="182"/>
        <v>0</v>
      </c>
      <c r="UB52" s="683">
        <f t="shared" si="182"/>
        <v>0</v>
      </c>
      <c r="UC52" s="683">
        <f t="shared" si="182"/>
        <v>0</v>
      </c>
      <c r="UD52" s="683">
        <f t="shared" si="182"/>
        <v>0</v>
      </c>
      <c r="UE52" s="683">
        <f t="shared" si="182"/>
        <v>0</v>
      </c>
      <c r="UF52" s="683">
        <f t="shared" si="182"/>
        <v>0</v>
      </c>
      <c r="UG52" s="683">
        <f t="shared" si="182"/>
        <v>0</v>
      </c>
      <c r="UH52" s="683">
        <f t="shared" si="182"/>
        <v>0</v>
      </c>
      <c r="UI52" s="683">
        <f t="shared" si="182"/>
        <v>0</v>
      </c>
      <c r="UJ52" s="683">
        <f t="shared" si="182"/>
        <v>0</v>
      </c>
      <c r="UK52" s="683">
        <f t="shared" ref="UK52:WV52" si="183">COUNTIFS($AE46:$AK50,"&lt;="&amp;UK$20,$AL46:$AR50,"&gt;"&amp;UK$20,$Q46:$W50,"×",$X46:$AD50,"○")</f>
        <v>0</v>
      </c>
      <c r="UL52" s="683">
        <f t="shared" si="183"/>
        <v>0</v>
      </c>
      <c r="UM52" s="683">
        <f t="shared" si="183"/>
        <v>0</v>
      </c>
      <c r="UN52" s="683">
        <f t="shared" si="183"/>
        <v>0</v>
      </c>
      <c r="UO52" s="683">
        <f t="shared" si="183"/>
        <v>0</v>
      </c>
      <c r="UP52" s="683">
        <f t="shared" si="183"/>
        <v>0</v>
      </c>
      <c r="UQ52" s="683">
        <f t="shared" si="183"/>
        <v>0</v>
      </c>
      <c r="UR52" s="683">
        <f t="shared" si="183"/>
        <v>0</v>
      </c>
      <c r="US52" s="683">
        <f t="shared" si="183"/>
        <v>0</v>
      </c>
      <c r="UT52" s="683">
        <f t="shared" si="183"/>
        <v>0</v>
      </c>
      <c r="UU52" s="683">
        <f t="shared" si="183"/>
        <v>0</v>
      </c>
      <c r="UV52" s="683">
        <f t="shared" si="183"/>
        <v>0</v>
      </c>
      <c r="UW52" s="683">
        <f t="shared" si="183"/>
        <v>0</v>
      </c>
      <c r="UX52" s="683">
        <f t="shared" si="183"/>
        <v>0</v>
      </c>
      <c r="UY52" s="683">
        <f t="shared" si="183"/>
        <v>0</v>
      </c>
      <c r="UZ52" s="683">
        <f t="shared" si="183"/>
        <v>0</v>
      </c>
      <c r="VA52" s="683">
        <f t="shared" si="183"/>
        <v>0</v>
      </c>
      <c r="VB52" s="683">
        <f t="shared" si="183"/>
        <v>0</v>
      </c>
      <c r="VC52" s="683">
        <f t="shared" si="183"/>
        <v>0</v>
      </c>
      <c r="VD52" s="683">
        <f t="shared" si="183"/>
        <v>0</v>
      </c>
      <c r="VE52" s="683">
        <f t="shared" si="183"/>
        <v>0</v>
      </c>
      <c r="VF52" s="683">
        <f t="shared" si="183"/>
        <v>0</v>
      </c>
      <c r="VG52" s="683">
        <f t="shared" si="183"/>
        <v>0</v>
      </c>
      <c r="VH52" s="683">
        <f t="shared" si="183"/>
        <v>0</v>
      </c>
      <c r="VI52" s="683">
        <f t="shared" si="183"/>
        <v>0</v>
      </c>
      <c r="VJ52" s="683">
        <f t="shared" si="183"/>
        <v>0</v>
      </c>
      <c r="VK52" s="683">
        <f t="shared" si="183"/>
        <v>0</v>
      </c>
      <c r="VL52" s="683">
        <f t="shared" si="183"/>
        <v>0</v>
      </c>
      <c r="VM52" s="683">
        <f t="shared" si="183"/>
        <v>0</v>
      </c>
      <c r="VN52" s="683">
        <f t="shared" si="183"/>
        <v>0</v>
      </c>
      <c r="VO52" s="683">
        <f t="shared" si="183"/>
        <v>0</v>
      </c>
      <c r="VP52" s="683">
        <f t="shared" si="183"/>
        <v>0</v>
      </c>
      <c r="VQ52" s="683">
        <f t="shared" si="183"/>
        <v>0</v>
      </c>
      <c r="VR52" s="683">
        <f t="shared" si="183"/>
        <v>0</v>
      </c>
      <c r="VS52" s="683">
        <f t="shared" si="183"/>
        <v>0</v>
      </c>
      <c r="VT52" s="683">
        <f t="shared" si="183"/>
        <v>0</v>
      </c>
      <c r="VU52" s="683">
        <f t="shared" si="183"/>
        <v>0</v>
      </c>
      <c r="VV52" s="683">
        <f t="shared" si="183"/>
        <v>0</v>
      </c>
      <c r="VW52" s="683">
        <f t="shared" si="183"/>
        <v>0</v>
      </c>
      <c r="VX52" s="683">
        <f t="shared" si="183"/>
        <v>0</v>
      </c>
      <c r="VY52" s="683">
        <f t="shared" si="183"/>
        <v>0</v>
      </c>
      <c r="VZ52" s="683">
        <f t="shared" si="183"/>
        <v>0</v>
      </c>
      <c r="WA52" s="683">
        <f t="shared" si="183"/>
        <v>0</v>
      </c>
      <c r="WB52" s="683">
        <f t="shared" si="183"/>
        <v>0</v>
      </c>
      <c r="WC52" s="683">
        <f t="shared" si="183"/>
        <v>0</v>
      </c>
      <c r="WD52" s="683">
        <f t="shared" si="183"/>
        <v>0</v>
      </c>
      <c r="WE52" s="683">
        <f t="shared" si="183"/>
        <v>0</v>
      </c>
      <c r="WF52" s="683">
        <f t="shared" si="183"/>
        <v>0</v>
      </c>
      <c r="WG52" s="683">
        <f t="shared" si="183"/>
        <v>0</v>
      </c>
      <c r="WH52" s="683">
        <f t="shared" si="183"/>
        <v>0</v>
      </c>
      <c r="WI52" s="683">
        <f t="shared" si="183"/>
        <v>0</v>
      </c>
      <c r="WJ52" s="683">
        <f t="shared" si="183"/>
        <v>0</v>
      </c>
      <c r="WK52" s="683">
        <f t="shared" si="183"/>
        <v>0</v>
      </c>
      <c r="WL52" s="683">
        <f t="shared" si="183"/>
        <v>0</v>
      </c>
      <c r="WM52" s="683">
        <f t="shared" si="183"/>
        <v>0</v>
      </c>
      <c r="WN52" s="683">
        <f t="shared" si="183"/>
        <v>0</v>
      </c>
      <c r="WO52" s="683">
        <f t="shared" si="183"/>
        <v>0</v>
      </c>
      <c r="WP52" s="683">
        <f t="shared" si="183"/>
        <v>0</v>
      </c>
      <c r="WQ52" s="683">
        <f t="shared" si="183"/>
        <v>0</v>
      </c>
      <c r="WR52" s="683">
        <f t="shared" si="183"/>
        <v>0</v>
      </c>
      <c r="WS52" s="683">
        <f t="shared" si="183"/>
        <v>0</v>
      </c>
      <c r="WT52" s="683">
        <f t="shared" si="183"/>
        <v>0</v>
      </c>
      <c r="WU52" s="683">
        <f t="shared" si="183"/>
        <v>0</v>
      </c>
      <c r="WV52" s="683">
        <f t="shared" si="183"/>
        <v>0</v>
      </c>
      <c r="WW52" s="683">
        <f t="shared" ref="WW52:ZH52" si="184">COUNTIFS($AE46:$AK50,"&lt;="&amp;WW$20,$AL46:$AR50,"&gt;"&amp;WW$20,$Q46:$W50,"×",$X46:$AD50,"○")</f>
        <v>0</v>
      </c>
      <c r="WX52" s="683">
        <f t="shared" si="184"/>
        <v>0</v>
      </c>
      <c r="WY52" s="683">
        <f t="shared" si="184"/>
        <v>0</v>
      </c>
      <c r="WZ52" s="683">
        <f t="shared" si="184"/>
        <v>0</v>
      </c>
      <c r="XA52" s="683">
        <f t="shared" si="184"/>
        <v>0</v>
      </c>
      <c r="XB52" s="683">
        <f t="shared" si="184"/>
        <v>0</v>
      </c>
      <c r="XC52" s="683">
        <f t="shared" si="184"/>
        <v>0</v>
      </c>
      <c r="XD52" s="683">
        <f t="shared" si="184"/>
        <v>0</v>
      </c>
      <c r="XE52" s="683">
        <f t="shared" si="184"/>
        <v>0</v>
      </c>
      <c r="XF52" s="683">
        <f t="shared" si="184"/>
        <v>0</v>
      </c>
      <c r="XG52" s="683">
        <f t="shared" si="184"/>
        <v>0</v>
      </c>
      <c r="XH52" s="683">
        <f t="shared" si="184"/>
        <v>0</v>
      </c>
      <c r="XI52" s="683">
        <f t="shared" si="184"/>
        <v>0</v>
      </c>
      <c r="XJ52" s="683">
        <f t="shared" si="184"/>
        <v>0</v>
      </c>
      <c r="XK52" s="683">
        <f t="shared" si="184"/>
        <v>0</v>
      </c>
      <c r="XL52" s="683">
        <f t="shared" si="184"/>
        <v>0</v>
      </c>
      <c r="XM52" s="683">
        <f t="shared" si="184"/>
        <v>0</v>
      </c>
      <c r="XN52" s="683">
        <f t="shared" si="184"/>
        <v>0</v>
      </c>
      <c r="XO52" s="683">
        <f t="shared" si="184"/>
        <v>0</v>
      </c>
      <c r="XP52" s="683">
        <f t="shared" si="184"/>
        <v>0</v>
      </c>
      <c r="XQ52" s="683">
        <f t="shared" si="184"/>
        <v>0</v>
      </c>
      <c r="XR52" s="683">
        <f t="shared" si="184"/>
        <v>0</v>
      </c>
      <c r="XS52" s="683">
        <f t="shared" si="184"/>
        <v>0</v>
      </c>
      <c r="XT52" s="683">
        <f t="shared" si="184"/>
        <v>0</v>
      </c>
      <c r="XU52" s="683">
        <f t="shared" si="184"/>
        <v>0</v>
      </c>
      <c r="XV52" s="683">
        <f t="shared" si="184"/>
        <v>0</v>
      </c>
      <c r="XW52" s="683">
        <f t="shared" si="184"/>
        <v>0</v>
      </c>
      <c r="XX52" s="683">
        <f t="shared" si="184"/>
        <v>0</v>
      </c>
      <c r="XY52" s="683">
        <f t="shared" si="184"/>
        <v>0</v>
      </c>
      <c r="XZ52" s="683">
        <f t="shared" si="184"/>
        <v>0</v>
      </c>
      <c r="YA52" s="683">
        <f t="shared" si="184"/>
        <v>0</v>
      </c>
      <c r="YB52" s="683">
        <f t="shared" si="184"/>
        <v>0</v>
      </c>
      <c r="YC52" s="683">
        <f t="shared" si="184"/>
        <v>0</v>
      </c>
      <c r="YD52" s="683">
        <f t="shared" si="184"/>
        <v>0</v>
      </c>
      <c r="YE52" s="683">
        <f t="shared" si="184"/>
        <v>0</v>
      </c>
      <c r="YF52" s="683">
        <f t="shared" si="184"/>
        <v>0</v>
      </c>
      <c r="YG52" s="683">
        <f t="shared" si="184"/>
        <v>0</v>
      </c>
      <c r="YH52" s="683">
        <f t="shared" si="184"/>
        <v>0</v>
      </c>
      <c r="YI52" s="683">
        <f t="shared" si="184"/>
        <v>0</v>
      </c>
      <c r="YJ52" s="683">
        <f t="shared" si="184"/>
        <v>0</v>
      </c>
      <c r="YK52" s="683">
        <f t="shared" si="184"/>
        <v>0</v>
      </c>
      <c r="YL52" s="683">
        <f t="shared" si="184"/>
        <v>0</v>
      </c>
      <c r="YM52" s="683">
        <f t="shared" si="184"/>
        <v>0</v>
      </c>
      <c r="YN52" s="683">
        <f t="shared" si="184"/>
        <v>0</v>
      </c>
      <c r="YO52" s="683">
        <f t="shared" si="184"/>
        <v>0</v>
      </c>
      <c r="YP52" s="683">
        <f t="shared" si="184"/>
        <v>0</v>
      </c>
      <c r="YQ52" s="683">
        <f t="shared" si="184"/>
        <v>0</v>
      </c>
      <c r="YR52" s="683">
        <f t="shared" si="184"/>
        <v>0</v>
      </c>
      <c r="YS52" s="683">
        <f t="shared" si="184"/>
        <v>0</v>
      </c>
      <c r="YT52" s="683">
        <f t="shared" si="184"/>
        <v>0</v>
      </c>
      <c r="YU52" s="683">
        <f t="shared" si="184"/>
        <v>0</v>
      </c>
      <c r="YV52" s="683">
        <f t="shared" si="184"/>
        <v>0</v>
      </c>
      <c r="YW52" s="683">
        <f t="shared" si="184"/>
        <v>0</v>
      </c>
      <c r="YX52" s="683">
        <f t="shared" si="184"/>
        <v>0</v>
      </c>
      <c r="YY52" s="683">
        <f t="shared" si="184"/>
        <v>0</v>
      </c>
      <c r="YZ52" s="683">
        <f t="shared" si="184"/>
        <v>0</v>
      </c>
      <c r="ZA52" s="683">
        <f t="shared" si="184"/>
        <v>0</v>
      </c>
      <c r="ZB52" s="683">
        <f t="shared" si="184"/>
        <v>0</v>
      </c>
      <c r="ZC52" s="683">
        <f t="shared" si="184"/>
        <v>0</v>
      </c>
      <c r="ZD52" s="683">
        <f t="shared" si="184"/>
        <v>0</v>
      </c>
      <c r="ZE52" s="683">
        <f t="shared" si="184"/>
        <v>0</v>
      </c>
      <c r="ZF52" s="683">
        <f t="shared" si="184"/>
        <v>0</v>
      </c>
      <c r="ZG52" s="683">
        <f t="shared" si="184"/>
        <v>0</v>
      </c>
      <c r="ZH52" s="683">
        <f t="shared" si="184"/>
        <v>0</v>
      </c>
      <c r="ZI52" s="683">
        <f t="shared" ref="ZI52:ABT52" si="185">COUNTIFS($AE46:$AK50,"&lt;="&amp;ZI$20,$AL46:$AR50,"&gt;"&amp;ZI$20,$Q46:$W50,"×",$X46:$AD50,"○")</f>
        <v>0</v>
      </c>
      <c r="ZJ52" s="683">
        <f t="shared" si="185"/>
        <v>0</v>
      </c>
      <c r="ZK52" s="683">
        <f t="shared" si="185"/>
        <v>0</v>
      </c>
      <c r="ZL52" s="683">
        <f t="shared" si="185"/>
        <v>0</v>
      </c>
      <c r="ZM52" s="683">
        <f t="shared" si="185"/>
        <v>0</v>
      </c>
      <c r="ZN52" s="683">
        <f t="shared" si="185"/>
        <v>0</v>
      </c>
      <c r="ZO52" s="683">
        <f t="shared" si="185"/>
        <v>0</v>
      </c>
      <c r="ZP52" s="683">
        <f t="shared" si="185"/>
        <v>0</v>
      </c>
      <c r="ZQ52" s="683">
        <f t="shared" si="185"/>
        <v>0</v>
      </c>
      <c r="ZR52" s="683">
        <f t="shared" si="185"/>
        <v>0</v>
      </c>
      <c r="ZS52" s="683">
        <f t="shared" si="185"/>
        <v>0</v>
      </c>
      <c r="ZT52" s="683">
        <f t="shared" si="185"/>
        <v>0</v>
      </c>
      <c r="ZU52" s="683">
        <f t="shared" si="185"/>
        <v>0</v>
      </c>
      <c r="ZV52" s="683">
        <f t="shared" si="185"/>
        <v>0</v>
      </c>
      <c r="ZW52" s="683">
        <f t="shared" si="185"/>
        <v>0</v>
      </c>
      <c r="ZX52" s="683">
        <f t="shared" si="185"/>
        <v>0</v>
      </c>
      <c r="ZY52" s="683">
        <f t="shared" si="185"/>
        <v>0</v>
      </c>
      <c r="ZZ52" s="683">
        <f t="shared" si="185"/>
        <v>0</v>
      </c>
      <c r="AAA52" s="683">
        <f t="shared" si="185"/>
        <v>0</v>
      </c>
      <c r="AAB52" s="683">
        <f t="shared" si="185"/>
        <v>0</v>
      </c>
      <c r="AAC52" s="683">
        <f t="shared" si="185"/>
        <v>0</v>
      </c>
      <c r="AAD52" s="683">
        <f t="shared" si="185"/>
        <v>0</v>
      </c>
      <c r="AAE52" s="683">
        <f t="shared" si="185"/>
        <v>0</v>
      </c>
      <c r="AAF52" s="683">
        <f t="shared" si="185"/>
        <v>0</v>
      </c>
      <c r="AAG52" s="683">
        <f t="shared" si="185"/>
        <v>0</v>
      </c>
      <c r="AAH52" s="683">
        <f t="shared" si="185"/>
        <v>0</v>
      </c>
      <c r="AAI52" s="683">
        <f t="shared" si="185"/>
        <v>0</v>
      </c>
      <c r="AAJ52" s="683">
        <f t="shared" si="185"/>
        <v>0</v>
      </c>
      <c r="AAK52" s="683">
        <f t="shared" si="185"/>
        <v>0</v>
      </c>
      <c r="AAL52" s="683">
        <f t="shared" si="185"/>
        <v>0</v>
      </c>
      <c r="AAM52" s="683">
        <f t="shared" si="185"/>
        <v>0</v>
      </c>
      <c r="AAN52" s="683">
        <f t="shared" si="185"/>
        <v>0</v>
      </c>
      <c r="AAO52" s="683">
        <f t="shared" si="185"/>
        <v>0</v>
      </c>
      <c r="AAP52" s="683">
        <f t="shared" si="185"/>
        <v>0</v>
      </c>
      <c r="AAQ52" s="683">
        <f t="shared" si="185"/>
        <v>0</v>
      </c>
      <c r="AAR52" s="683">
        <f t="shared" si="185"/>
        <v>0</v>
      </c>
      <c r="AAS52" s="683">
        <f t="shared" si="185"/>
        <v>0</v>
      </c>
      <c r="AAT52" s="683">
        <f t="shared" si="185"/>
        <v>0</v>
      </c>
      <c r="AAU52" s="683">
        <f t="shared" si="185"/>
        <v>0</v>
      </c>
      <c r="AAV52" s="683">
        <f t="shared" si="185"/>
        <v>0</v>
      </c>
      <c r="AAW52" s="683">
        <f t="shared" si="185"/>
        <v>0</v>
      </c>
      <c r="AAX52" s="683">
        <f t="shared" si="185"/>
        <v>0</v>
      </c>
      <c r="AAY52" s="683">
        <f t="shared" si="185"/>
        <v>0</v>
      </c>
      <c r="AAZ52" s="683">
        <f t="shared" si="185"/>
        <v>0</v>
      </c>
      <c r="ABA52" s="683">
        <f t="shared" si="185"/>
        <v>0</v>
      </c>
      <c r="ABB52" s="683">
        <f t="shared" si="185"/>
        <v>0</v>
      </c>
      <c r="ABC52" s="683">
        <f t="shared" si="185"/>
        <v>0</v>
      </c>
      <c r="ABD52" s="683">
        <f t="shared" si="185"/>
        <v>0</v>
      </c>
      <c r="ABE52" s="683">
        <f t="shared" si="185"/>
        <v>0</v>
      </c>
      <c r="ABF52" s="683">
        <f t="shared" si="185"/>
        <v>0</v>
      </c>
      <c r="ABG52" s="683">
        <f t="shared" si="185"/>
        <v>0</v>
      </c>
      <c r="ABH52" s="683">
        <f t="shared" si="185"/>
        <v>0</v>
      </c>
      <c r="ABI52" s="683">
        <f t="shared" si="185"/>
        <v>0</v>
      </c>
      <c r="ABJ52" s="683">
        <f t="shared" si="185"/>
        <v>0</v>
      </c>
      <c r="ABK52" s="683">
        <f t="shared" si="185"/>
        <v>0</v>
      </c>
      <c r="ABL52" s="683">
        <f t="shared" si="185"/>
        <v>0</v>
      </c>
      <c r="ABM52" s="683">
        <f t="shared" si="185"/>
        <v>0</v>
      </c>
      <c r="ABN52" s="683">
        <f t="shared" si="185"/>
        <v>0</v>
      </c>
      <c r="ABO52" s="683">
        <f t="shared" si="185"/>
        <v>0</v>
      </c>
      <c r="ABP52" s="683">
        <f t="shared" si="185"/>
        <v>0</v>
      </c>
      <c r="ABQ52" s="683">
        <f t="shared" si="185"/>
        <v>0</v>
      </c>
      <c r="ABR52" s="683">
        <f t="shared" si="185"/>
        <v>0</v>
      </c>
      <c r="ABS52" s="683">
        <f t="shared" si="185"/>
        <v>0</v>
      </c>
      <c r="ABT52" s="683">
        <f t="shared" si="185"/>
        <v>0</v>
      </c>
      <c r="ABU52" s="683">
        <f t="shared" ref="ABU52:AEF52" si="186">COUNTIFS($AE46:$AK50,"&lt;="&amp;ABU$20,$AL46:$AR50,"&gt;"&amp;ABU$20,$Q46:$W50,"×",$X46:$AD50,"○")</f>
        <v>0</v>
      </c>
      <c r="ABV52" s="683">
        <f t="shared" si="186"/>
        <v>0</v>
      </c>
      <c r="ABW52" s="683">
        <f t="shared" si="186"/>
        <v>0</v>
      </c>
      <c r="ABX52" s="683">
        <f t="shared" si="186"/>
        <v>0</v>
      </c>
      <c r="ABY52" s="683">
        <f t="shared" si="186"/>
        <v>0</v>
      </c>
      <c r="ABZ52" s="683">
        <f t="shared" si="186"/>
        <v>0</v>
      </c>
      <c r="ACA52" s="683">
        <f t="shared" si="186"/>
        <v>0</v>
      </c>
      <c r="ACB52" s="683">
        <f t="shared" si="186"/>
        <v>0</v>
      </c>
      <c r="ACC52" s="683">
        <f t="shared" si="186"/>
        <v>0</v>
      </c>
      <c r="ACD52" s="683">
        <f t="shared" si="186"/>
        <v>0</v>
      </c>
      <c r="ACE52" s="683">
        <f t="shared" si="186"/>
        <v>0</v>
      </c>
      <c r="ACF52" s="683">
        <f t="shared" si="186"/>
        <v>0</v>
      </c>
      <c r="ACG52" s="683">
        <f t="shared" si="186"/>
        <v>0</v>
      </c>
      <c r="ACH52" s="683">
        <f t="shared" si="186"/>
        <v>0</v>
      </c>
      <c r="ACI52" s="683">
        <f t="shared" si="186"/>
        <v>0</v>
      </c>
      <c r="ACJ52" s="683">
        <f t="shared" si="186"/>
        <v>0</v>
      </c>
      <c r="ACK52" s="683">
        <f t="shared" si="186"/>
        <v>0</v>
      </c>
      <c r="ACL52" s="683">
        <f t="shared" si="186"/>
        <v>0</v>
      </c>
      <c r="ACM52" s="683">
        <f t="shared" si="186"/>
        <v>0</v>
      </c>
      <c r="ACN52" s="683">
        <f t="shared" si="186"/>
        <v>0</v>
      </c>
      <c r="ACO52" s="683">
        <f t="shared" si="186"/>
        <v>0</v>
      </c>
      <c r="ACP52" s="683">
        <f t="shared" si="186"/>
        <v>0</v>
      </c>
      <c r="ACQ52" s="683">
        <f t="shared" si="186"/>
        <v>0</v>
      </c>
      <c r="ACR52" s="683">
        <f t="shared" si="186"/>
        <v>0</v>
      </c>
      <c r="ACS52" s="683">
        <f t="shared" si="186"/>
        <v>0</v>
      </c>
      <c r="ACT52" s="683">
        <f t="shared" si="186"/>
        <v>0</v>
      </c>
      <c r="ACU52" s="683">
        <f t="shared" si="186"/>
        <v>0</v>
      </c>
      <c r="ACV52" s="683">
        <f t="shared" si="186"/>
        <v>0</v>
      </c>
      <c r="ACW52" s="683">
        <f t="shared" si="186"/>
        <v>0</v>
      </c>
      <c r="ACX52" s="683">
        <f t="shared" si="186"/>
        <v>0</v>
      </c>
      <c r="ACY52" s="683">
        <f t="shared" si="186"/>
        <v>0</v>
      </c>
      <c r="ACZ52" s="683">
        <f t="shared" si="186"/>
        <v>0</v>
      </c>
      <c r="ADA52" s="683">
        <f t="shared" si="186"/>
        <v>0</v>
      </c>
      <c r="ADB52" s="683">
        <f t="shared" si="186"/>
        <v>0</v>
      </c>
      <c r="ADC52" s="683">
        <f t="shared" si="186"/>
        <v>0</v>
      </c>
      <c r="ADD52" s="683">
        <f t="shared" si="186"/>
        <v>0</v>
      </c>
      <c r="ADE52" s="683">
        <f t="shared" si="186"/>
        <v>0</v>
      </c>
      <c r="ADF52" s="683">
        <f t="shared" si="186"/>
        <v>0</v>
      </c>
      <c r="ADG52" s="683">
        <f t="shared" si="186"/>
        <v>0</v>
      </c>
      <c r="ADH52" s="683">
        <f t="shared" si="186"/>
        <v>0</v>
      </c>
      <c r="ADI52" s="683">
        <f t="shared" si="186"/>
        <v>0</v>
      </c>
      <c r="ADJ52" s="683">
        <f t="shared" si="186"/>
        <v>0</v>
      </c>
      <c r="ADK52" s="683">
        <f t="shared" si="186"/>
        <v>0</v>
      </c>
      <c r="ADL52" s="683">
        <f t="shared" si="186"/>
        <v>0</v>
      </c>
      <c r="ADM52" s="683">
        <f t="shared" si="186"/>
        <v>0</v>
      </c>
      <c r="ADN52" s="683">
        <f t="shared" si="186"/>
        <v>0</v>
      </c>
      <c r="ADO52" s="683">
        <f t="shared" si="186"/>
        <v>0</v>
      </c>
      <c r="ADP52" s="683">
        <f t="shared" si="186"/>
        <v>0</v>
      </c>
      <c r="ADQ52" s="683">
        <f t="shared" si="186"/>
        <v>0</v>
      </c>
      <c r="ADR52" s="683">
        <f t="shared" si="186"/>
        <v>0</v>
      </c>
      <c r="ADS52" s="683">
        <f t="shared" si="186"/>
        <v>0</v>
      </c>
      <c r="ADT52" s="683">
        <f t="shared" si="186"/>
        <v>0</v>
      </c>
      <c r="ADU52" s="683">
        <f t="shared" si="186"/>
        <v>0</v>
      </c>
      <c r="ADV52" s="683">
        <f t="shared" si="186"/>
        <v>0</v>
      </c>
      <c r="ADW52" s="683">
        <f t="shared" si="186"/>
        <v>0</v>
      </c>
      <c r="ADX52" s="683">
        <f t="shared" si="186"/>
        <v>0</v>
      </c>
      <c r="ADY52" s="683">
        <f t="shared" si="186"/>
        <v>0</v>
      </c>
      <c r="ADZ52" s="683">
        <f t="shared" si="186"/>
        <v>0</v>
      </c>
      <c r="AEA52" s="683">
        <f t="shared" si="186"/>
        <v>0</v>
      </c>
      <c r="AEB52" s="683">
        <f t="shared" si="186"/>
        <v>0</v>
      </c>
      <c r="AEC52" s="683">
        <f t="shared" si="186"/>
        <v>0</v>
      </c>
      <c r="AED52" s="683">
        <f t="shared" si="186"/>
        <v>0</v>
      </c>
      <c r="AEE52" s="683">
        <f t="shared" si="186"/>
        <v>0</v>
      </c>
      <c r="AEF52" s="683">
        <f t="shared" si="186"/>
        <v>0</v>
      </c>
      <c r="AEG52" s="683">
        <f t="shared" ref="AEG52:AGR52" si="187">COUNTIFS($AE46:$AK50,"&lt;="&amp;AEG$20,$AL46:$AR50,"&gt;"&amp;AEG$20,$Q46:$W50,"×",$X46:$AD50,"○")</f>
        <v>0</v>
      </c>
      <c r="AEH52" s="683">
        <f t="shared" si="187"/>
        <v>0</v>
      </c>
      <c r="AEI52" s="683">
        <f t="shared" si="187"/>
        <v>0</v>
      </c>
      <c r="AEJ52" s="683">
        <f t="shared" si="187"/>
        <v>0</v>
      </c>
      <c r="AEK52" s="683">
        <f t="shared" si="187"/>
        <v>0</v>
      </c>
      <c r="AEL52" s="683">
        <f t="shared" si="187"/>
        <v>0</v>
      </c>
      <c r="AEM52" s="683">
        <f t="shared" si="187"/>
        <v>0</v>
      </c>
      <c r="AEN52" s="683">
        <f t="shared" si="187"/>
        <v>0</v>
      </c>
      <c r="AEO52" s="683">
        <f t="shared" si="187"/>
        <v>0</v>
      </c>
      <c r="AEP52" s="683">
        <f t="shared" si="187"/>
        <v>0</v>
      </c>
      <c r="AEQ52" s="683">
        <f t="shared" si="187"/>
        <v>0</v>
      </c>
      <c r="AER52" s="683">
        <f t="shared" si="187"/>
        <v>0</v>
      </c>
      <c r="AES52" s="683">
        <f t="shared" si="187"/>
        <v>0</v>
      </c>
      <c r="AET52" s="683">
        <f t="shared" si="187"/>
        <v>0</v>
      </c>
      <c r="AEU52" s="683">
        <f t="shared" si="187"/>
        <v>0</v>
      </c>
      <c r="AEV52" s="683">
        <f t="shared" si="187"/>
        <v>0</v>
      </c>
      <c r="AEW52" s="683">
        <f t="shared" si="187"/>
        <v>0</v>
      </c>
      <c r="AEX52" s="683">
        <f t="shared" si="187"/>
        <v>0</v>
      </c>
      <c r="AEY52" s="683">
        <f t="shared" si="187"/>
        <v>0</v>
      </c>
      <c r="AEZ52" s="683">
        <f t="shared" si="187"/>
        <v>0</v>
      </c>
      <c r="AFA52" s="683">
        <f t="shared" si="187"/>
        <v>0</v>
      </c>
      <c r="AFB52" s="683">
        <f t="shared" si="187"/>
        <v>0</v>
      </c>
      <c r="AFC52" s="683">
        <f t="shared" si="187"/>
        <v>0</v>
      </c>
      <c r="AFD52" s="683">
        <f t="shared" si="187"/>
        <v>0</v>
      </c>
      <c r="AFE52" s="683">
        <f t="shared" si="187"/>
        <v>0</v>
      </c>
      <c r="AFF52" s="683">
        <f t="shared" si="187"/>
        <v>0</v>
      </c>
      <c r="AFG52" s="683">
        <f t="shared" si="187"/>
        <v>0</v>
      </c>
      <c r="AFH52" s="683">
        <f t="shared" si="187"/>
        <v>0</v>
      </c>
      <c r="AFI52" s="683">
        <f t="shared" si="187"/>
        <v>0</v>
      </c>
      <c r="AFJ52" s="683">
        <f t="shared" si="187"/>
        <v>0</v>
      </c>
      <c r="AFK52" s="683">
        <f t="shared" si="187"/>
        <v>0</v>
      </c>
      <c r="AFL52" s="683">
        <f t="shared" si="187"/>
        <v>0</v>
      </c>
      <c r="AFM52" s="683">
        <f t="shared" si="187"/>
        <v>0</v>
      </c>
      <c r="AFN52" s="683">
        <f t="shared" si="187"/>
        <v>0</v>
      </c>
      <c r="AFO52" s="683">
        <f t="shared" si="187"/>
        <v>0</v>
      </c>
      <c r="AFP52" s="683">
        <f t="shared" si="187"/>
        <v>0</v>
      </c>
      <c r="AFQ52" s="683">
        <f t="shared" si="187"/>
        <v>0</v>
      </c>
      <c r="AFR52" s="683">
        <f t="shared" si="187"/>
        <v>0</v>
      </c>
      <c r="AFS52" s="683">
        <f t="shared" si="187"/>
        <v>0</v>
      </c>
      <c r="AFT52" s="683">
        <f t="shared" si="187"/>
        <v>0</v>
      </c>
      <c r="AFU52" s="683">
        <f t="shared" si="187"/>
        <v>0</v>
      </c>
      <c r="AFV52" s="683">
        <f t="shared" si="187"/>
        <v>0</v>
      </c>
      <c r="AFW52" s="683">
        <f t="shared" si="187"/>
        <v>0</v>
      </c>
      <c r="AFX52" s="683">
        <f t="shared" si="187"/>
        <v>0</v>
      </c>
      <c r="AFY52" s="683">
        <f t="shared" si="187"/>
        <v>0</v>
      </c>
      <c r="AFZ52" s="683">
        <f t="shared" si="187"/>
        <v>0</v>
      </c>
      <c r="AGA52" s="683">
        <f t="shared" si="187"/>
        <v>0</v>
      </c>
      <c r="AGB52" s="683">
        <f t="shared" si="187"/>
        <v>0</v>
      </c>
      <c r="AGC52" s="683">
        <f t="shared" si="187"/>
        <v>0</v>
      </c>
      <c r="AGD52" s="683">
        <f t="shared" si="187"/>
        <v>0</v>
      </c>
      <c r="AGE52" s="683">
        <f t="shared" si="187"/>
        <v>0</v>
      </c>
      <c r="AGF52" s="683">
        <f t="shared" si="187"/>
        <v>0</v>
      </c>
      <c r="AGG52" s="683">
        <f t="shared" si="187"/>
        <v>0</v>
      </c>
      <c r="AGH52" s="683">
        <f t="shared" si="187"/>
        <v>0</v>
      </c>
      <c r="AGI52" s="683">
        <f t="shared" si="187"/>
        <v>0</v>
      </c>
      <c r="AGJ52" s="683">
        <f t="shared" si="187"/>
        <v>0</v>
      </c>
      <c r="AGK52" s="683">
        <f t="shared" si="187"/>
        <v>0</v>
      </c>
      <c r="AGL52" s="683">
        <f t="shared" si="187"/>
        <v>0</v>
      </c>
      <c r="AGM52" s="683">
        <f t="shared" si="187"/>
        <v>0</v>
      </c>
      <c r="AGN52" s="683">
        <f t="shared" si="187"/>
        <v>0</v>
      </c>
      <c r="AGO52" s="683">
        <f t="shared" si="187"/>
        <v>0</v>
      </c>
      <c r="AGP52" s="683">
        <f t="shared" si="187"/>
        <v>0</v>
      </c>
      <c r="AGQ52" s="683">
        <f t="shared" si="187"/>
        <v>0</v>
      </c>
      <c r="AGR52" s="683">
        <f t="shared" si="187"/>
        <v>0</v>
      </c>
      <c r="AGS52" s="683">
        <f t="shared" ref="AGS52:AJD52" si="188">COUNTIFS($AE46:$AK50,"&lt;="&amp;AGS$20,$AL46:$AR50,"&gt;"&amp;AGS$20,$Q46:$W50,"×",$X46:$AD50,"○")</f>
        <v>0</v>
      </c>
      <c r="AGT52" s="683">
        <f t="shared" si="188"/>
        <v>0</v>
      </c>
      <c r="AGU52" s="683">
        <f t="shared" si="188"/>
        <v>0</v>
      </c>
      <c r="AGV52" s="683">
        <f t="shared" si="188"/>
        <v>0</v>
      </c>
      <c r="AGW52" s="683">
        <f t="shared" si="188"/>
        <v>0</v>
      </c>
      <c r="AGX52" s="683">
        <f t="shared" si="188"/>
        <v>0</v>
      </c>
      <c r="AGY52" s="683">
        <f t="shared" si="188"/>
        <v>0</v>
      </c>
      <c r="AGZ52" s="683">
        <f t="shared" si="188"/>
        <v>0</v>
      </c>
      <c r="AHA52" s="683">
        <f t="shared" si="188"/>
        <v>0</v>
      </c>
      <c r="AHB52" s="683">
        <f t="shared" si="188"/>
        <v>0</v>
      </c>
      <c r="AHC52" s="683">
        <f t="shared" si="188"/>
        <v>0</v>
      </c>
      <c r="AHD52" s="683">
        <f t="shared" si="188"/>
        <v>0</v>
      </c>
      <c r="AHE52" s="683">
        <f t="shared" si="188"/>
        <v>0</v>
      </c>
      <c r="AHF52" s="683">
        <f t="shared" si="188"/>
        <v>0</v>
      </c>
      <c r="AHG52" s="683">
        <f t="shared" si="188"/>
        <v>0</v>
      </c>
      <c r="AHH52" s="683">
        <f t="shared" si="188"/>
        <v>0</v>
      </c>
      <c r="AHI52" s="683">
        <f t="shared" si="188"/>
        <v>0</v>
      </c>
      <c r="AHJ52" s="683">
        <f t="shared" si="188"/>
        <v>0</v>
      </c>
      <c r="AHK52" s="683">
        <f t="shared" si="188"/>
        <v>0</v>
      </c>
      <c r="AHL52" s="683">
        <f t="shared" si="188"/>
        <v>0</v>
      </c>
      <c r="AHM52" s="683">
        <f t="shared" si="188"/>
        <v>0</v>
      </c>
      <c r="AHN52" s="683">
        <f t="shared" si="188"/>
        <v>0</v>
      </c>
      <c r="AHO52" s="683">
        <f t="shared" si="188"/>
        <v>0</v>
      </c>
      <c r="AHP52" s="683">
        <f t="shared" si="188"/>
        <v>0</v>
      </c>
      <c r="AHQ52" s="683">
        <f t="shared" si="188"/>
        <v>0</v>
      </c>
      <c r="AHR52" s="683">
        <f t="shared" si="188"/>
        <v>0</v>
      </c>
      <c r="AHS52" s="683">
        <f t="shared" si="188"/>
        <v>0</v>
      </c>
      <c r="AHT52" s="683">
        <f t="shared" si="188"/>
        <v>0</v>
      </c>
      <c r="AHU52" s="683">
        <f t="shared" si="188"/>
        <v>0</v>
      </c>
      <c r="AHV52" s="683">
        <f t="shared" si="188"/>
        <v>0</v>
      </c>
      <c r="AHW52" s="683">
        <f t="shared" si="188"/>
        <v>0</v>
      </c>
      <c r="AHX52" s="683">
        <f t="shared" si="188"/>
        <v>0</v>
      </c>
      <c r="AHY52" s="683">
        <f t="shared" si="188"/>
        <v>0</v>
      </c>
      <c r="AHZ52" s="683">
        <f t="shared" si="188"/>
        <v>0</v>
      </c>
      <c r="AIA52" s="683">
        <f t="shared" si="188"/>
        <v>0</v>
      </c>
      <c r="AIB52" s="683">
        <f t="shared" si="188"/>
        <v>0</v>
      </c>
      <c r="AIC52" s="683">
        <f t="shared" si="188"/>
        <v>0</v>
      </c>
      <c r="AID52" s="683">
        <f t="shared" si="188"/>
        <v>0</v>
      </c>
      <c r="AIE52" s="683">
        <f t="shared" si="188"/>
        <v>0</v>
      </c>
      <c r="AIF52" s="683">
        <f t="shared" si="188"/>
        <v>0</v>
      </c>
      <c r="AIG52" s="683">
        <f t="shared" si="188"/>
        <v>0</v>
      </c>
      <c r="AIH52" s="683">
        <f t="shared" si="188"/>
        <v>0</v>
      </c>
      <c r="AII52" s="683">
        <f t="shared" si="188"/>
        <v>0</v>
      </c>
      <c r="AIJ52" s="683">
        <f t="shared" si="188"/>
        <v>0</v>
      </c>
      <c r="AIK52" s="683">
        <f t="shared" si="188"/>
        <v>0</v>
      </c>
      <c r="AIL52" s="683">
        <f t="shared" si="188"/>
        <v>0</v>
      </c>
      <c r="AIM52" s="683">
        <f t="shared" si="188"/>
        <v>0</v>
      </c>
      <c r="AIN52" s="683">
        <f t="shared" si="188"/>
        <v>0</v>
      </c>
      <c r="AIO52" s="683">
        <f t="shared" si="188"/>
        <v>0</v>
      </c>
      <c r="AIP52" s="683">
        <f t="shared" si="188"/>
        <v>0</v>
      </c>
      <c r="AIQ52" s="683">
        <f t="shared" si="188"/>
        <v>0</v>
      </c>
      <c r="AIR52" s="683">
        <f t="shared" si="188"/>
        <v>0</v>
      </c>
      <c r="AIS52" s="683">
        <f t="shared" si="188"/>
        <v>0</v>
      </c>
      <c r="AIT52" s="683">
        <f t="shared" si="188"/>
        <v>0</v>
      </c>
      <c r="AIU52" s="683">
        <f t="shared" si="188"/>
        <v>0</v>
      </c>
      <c r="AIV52" s="683">
        <f t="shared" si="188"/>
        <v>0</v>
      </c>
      <c r="AIW52" s="683">
        <f t="shared" si="188"/>
        <v>0</v>
      </c>
      <c r="AIX52" s="683">
        <f t="shared" si="188"/>
        <v>0</v>
      </c>
      <c r="AIY52" s="683">
        <f t="shared" si="188"/>
        <v>0</v>
      </c>
      <c r="AIZ52" s="683">
        <f t="shared" si="188"/>
        <v>0</v>
      </c>
      <c r="AJA52" s="683">
        <f t="shared" si="188"/>
        <v>0</v>
      </c>
      <c r="AJB52" s="683">
        <f t="shared" si="188"/>
        <v>0</v>
      </c>
      <c r="AJC52" s="683">
        <f t="shared" si="188"/>
        <v>0</v>
      </c>
      <c r="AJD52" s="683">
        <f t="shared" si="188"/>
        <v>0</v>
      </c>
      <c r="AJE52" s="683">
        <f t="shared" ref="AJE52:ALP52" si="189">COUNTIFS($AE46:$AK50,"&lt;="&amp;AJE$20,$AL46:$AR50,"&gt;"&amp;AJE$20,$Q46:$W50,"×",$X46:$AD50,"○")</f>
        <v>0</v>
      </c>
      <c r="AJF52" s="683">
        <f t="shared" si="189"/>
        <v>0</v>
      </c>
      <c r="AJG52" s="683">
        <f t="shared" si="189"/>
        <v>0</v>
      </c>
      <c r="AJH52" s="683">
        <f t="shared" si="189"/>
        <v>0</v>
      </c>
      <c r="AJI52" s="683">
        <f t="shared" si="189"/>
        <v>0</v>
      </c>
      <c r="AJJ52" s="683">
        <f t="shared" si="189"/>
        <v>0</v>
      </c>
      <c r="AJK52" s="683">
        <f t="shared" si="189"/>
        <v>0</v>
      </c>
      <c r="AJL52" s="683">
        <f t="shared" si="189"/>
        <v>0</v>
      </c>
      <c r="AJM52" s="683">
        <f t="shared" si="189"/>
        <v>0</v>
      </c>
      <c r="AJN52" s="683">
        <f t="shared" si="189"/>
        <v>0</v>
      </c>
      <c r="AJO52" s="683">
        <f t="shared" si="189"/>
        <v>0</v>
      </c>
      <c r="AJP52" s="683">
        <f t="shared" si="189"/>
        <v>0</v>
      </c>
      <c r="AJQ52" s="683">
        <f t="shared" si="189"/>
        <v>0</v>
      </c>
      <c r="AJR52" s="683">
        <f t="shared" si="189"/>
        <v>0</v>
      </c>
      <c r="AJS52" s="683">
        <f t="shared" si="189"/>
        <v>0</v>
      </c>
      <c r="AJT52" s="683">
        <f t="shared" si="189"/>
        <v>0</v>
      </c>
      <c r="AJU52" s="683">
        <f t="shared" si="189"/>
        <v>0</v>
      </c>
      <c r="AJV52" s="683">
        <f t="shared" si="189"/>
        <v>0</v>
      </c>
      <c r="AJW52" s="683">
        <f t="shared" si="189"/>
        <v>0</v>
      </c>
      <c r="AJX52" s="683">
        <f t="shared" si="189"/>
        <v>0</v>
      </c>
      <c r="AJY52" s="683">
        <f t="shared" si="189"/>
        <v>0</v>
      </c>
      <c r="AJZ52" s="683">
        <f t="shared" si="189"/>
        <v>0</v>
      </c>
      <c r="AKA52" s="683">
        <f t="shared" si="189"/>
        <v>0</v>
      </c>
      <c r="AKB52" s="683">
        <f t="shared" si="189"/>
        <v>0</v>
      </c>
      <c r="AKC52" s="683">
        <f t="shared" si="189"/>
        <v>0</v>
      </c>
      <c r="AKD52" s="683">
        <f t="shared" si="189"/>
        <v>0</v>
      </c>
      <c r="AKE52" s="683">
        <f t="shared" si="189"/>
        <v>0</v>
      </c>
      <c r="AKF52" s="683">
        <f t="shared" si="189"/>
        <v>0</v>
      </c>
      <c r="AKG52" s="683">
        <f t="shared" si="189"/>
        <v>0</v>
      </c>
      <c r="AKH52" s="683">
        <f t="shared" si="189"/>
        <v>0</v>
      </c>
      <c r="AKI52" s="683">
        <f t="shared" si="189"/>
        <v>0</v>
      </c>
      <c r="AKJ52" s="683">
        <f t="shared" si="189"/>
        <v>0</v>
      </c>
      <c r="AKK52" s="683">
        <f t="shared" si="189"/>
        <v>0</v>
      </c>
      <c r="AKL52" s="683">
        <f t="shared" si="189"/>
        <v>0</v>
      </c>
      <c r="AKM52" s="683">
        <f t="shared" si="189"/>
        <v>0</v>
      </c>
      <c r="AKN52" s="683">
        <f t="shared" si="189"/>
        <v>0</v>
      </c>
      <c r="AKO52" s="683">
        <f t="shared" si="189"/>
        <v>0</v>
      </c>
      <c r="AKP52" s="683">
        <f t="shared" si="189"/>
        <v>0</v>
      </c>
      <c r="AKQ52" s="683">
        <f t="shared" si="189"/>
        <v>0</v>
      </c>
      <c r="AKR52" s="683">
        <f t="shared" si="189"/>
        <v>0</v>
      </c>
      <c r="AKS52" s="683">
        <f t="shared" si="189"/>
        <v>0</v>
      </c>
      <c r="AKT52" s="683">
        <f t="shared" si="189"/>
        <v>0</v>
      </c>
      <c r="AKU52" s="683">
        <f t="shared" si="189"/>
        <v>0</v>
      </c>
      <c r="AKV52" s="683">
        <f t="shared" si="189"/>
        <v>0</v>
      </c>
      <c r="AKW52" s="683">
        <f t="shared" si="189"/>
        <v>0</v>
      </c>
      <c r="AKX52" s="683">
        <f t="shared" si="189"/>
        <v>0</v>
      </c>
      <c r="AKY52" s="683">
        <f t="shared" si="189"/>
        <v>0</v>
      </c>
      <c r="AKZ52" s="683">
        <f t="shared" si="189"/>
        <v>0</v>
      </c>
      <c r="ALA52" s="683">
        <f t="shared" si="189"/>
        <v>0</v>
      </c>
      <c r="ALB52" s="683">
        <f t="shared" si="189"/>
        <v>0</v>
      </c>
      <c r="ALC52" s="683">
        <f t="shared" si="189"/>
        <v>0</v>
      </c>
      <c r="ALD52" s="683">
        <f t="shared" si="189"/>
        <v>0</v>
      </c>
      <c r="ALE52" s="683">
        <f t="shared" si="189"/>
        <v>0</v>
      </c>
      <c r="ALF52" s="683">
        <f t="shared" si="189"/>
        <v>0</v>
      </c>
      <c r="ALG52" s="683">
        <f t="shared" si="189"/>
        <v>0</v>
      </c>
      <c r="ALH52" s="683">
        <f t="shared" si="189"/>
        <v>0</v>
      </c>
      <c r="ALI52" s="683">
        <f t="shared" si="189"/>
        <v>0</v>
      </c>
      <c r="ALJ52" s="683">
        <f t="shared" si="189"/>
        <v>0</v>
      </c>
      <c r="ALK52" s="683">
        <f t="shared" si="189"/>
        <v>0</v>
      </c>
      <c r="ALL52" s="683">
        <f t="shared" si="189"/>
        <v>0</v>
      </c>
      <c r="ALM52" s="683">
        <f t="shared" si="189"/>
        <v>0</v>
      </c>
      <c r="ALN52" s="683">
        <f t="shared" si="189"/>
        <v>0</v>
      </c>
      <c r="ALO52" s="683">
        <f t="shared" si="189"/>
        <v>0</v>
      </c>
      <c r="ALP52" s="683">
        <f t="shared" si="189"/>
        <v>0</v>
      </c>
      <c r="ALQ52" s="683">
        <f t="shared" ref="ALQ52:AOB52" si="190">COUNTIFS($AE46:$AK50,"&lt;="&amp;ALQ$20,$AL46:$AR50,"&gt;"&amp;ALQ$20,$Q46:$W50,"×",$X46:$AD50,"○")</f>
        <v>0</v>
      </c>
      <c r="ALR52" s="683">
        <f t="shared" si="190"/>
        <v>0</v>
      </c>
      <c r="ALS52" s="683">
        <f t="shared" si="190"/>
        <v>0</v>
      </c>
      <c r="ALT52" s="683">
        <f t="shared" si="190"/>
        <v>0</v>
      </c>
      <c r="ALU52" s="683">
        <f t="shared" si="190"/>
        <v>0</v>
      </c>
      <c r="ALV52" s="683">
        <f t="shared" si="190"/>
        <v>0</v>
      </c>
      <c r="ALW52" s="683">
        <f t="shared" si="190"/>
        <v>0</v>
      </c>
      <c r="ALX52" s="683">
        <f t="shared" si="190"/>
        <v>0</v>
      </c>
      <c r="ALY52" s="683">
        <f t="shared" si="190"/>
        <v>0</v>
      </c>
      <c r="ALZ52" s="683">
        <f t="shared" si="190"/>
        <v>0</v>
      </c>
      <c r="AMA52" s="683">
        <f t="shared" si="190"/>
        <v>0</v>
      </c>
      <c r="AMB52" s="683">
        <f t="shared" si="190"/>
        <v>0</v>
      </c>
      <c r="AMC52" s="683">
        <f t="shared" si="190"/>
        <v>0</v>
      </c>
      <c r="AMD52" s="683">
        <f t="shared" si="190"/>
        <v>0</v>
      </c>
      <c r="AME52" s="683">
        <f t="shared" si="190"/>
        <v>0</v>
      </c>
      <c r="AMF52" s="683">
        <f t="shared" si="190"/>
        <v>0</v>
      </c>
      <c r="AMG52" s="683">
        <f t="shared" si="190"/>
        <v>0</v>
      </c>
      <c r="AMH52" s="683">
        <f t="shared" si="190"/>
        <v>0</v>
      </c>
      <c r="AMI52" s="683">
        <f t="shared" si="190"/>
        <v>0</v>
      </c>
      <c r="AMJ52" s="683">
        <f t="shared" si="190"/>
        <v>0</v>
      </c>
      <c r="AMK52" s="683">
        <f t="shared" si="190"/>
        <v>0</v>
      </c>
      <c r="AML52" s="683">
        <f t="shared" si="190"/>
        <v>0</v>
      </c>
      <c r="AMM52" s="683">
        <f t="shared" si="190"/>
        <v>0</v>
      </c>
      <c r="AMN52" s="683">
        <f t="shared" si="190"/>
        <v>0</v>
      </c>
      <c r="AMO52" s="683">
        <f t="shared" si="190"/>
        <v>0</v>
      </c>
      <c r="AMP52" s="683">
        <f t="shared" si="190"/>
        <v>0</v>
      </c>
      <c r="AMQ52" s="683">
        <f t="shared" si="190"/>
        <v>0</v>
      </c>
      <c r="AMR52" s="683">
        <f t="shared" si="190"/>
        <v>0</v>
      </c>
      <c r="AMS52" s="683">
        <f t="shared" si="190"/>
        <v>0</v>
      </c>
      <c r="AMT52" s="683">
        <f t="shared" si="190"/>
        <v>0</v>
      </c>
      <c r="AMU52" s="683">
        <f t="shared" si="190"/>
        <v>0</v>
      </c>
      <c r="AMV52" s="683">
        <f t="shared" si="190"/>
        <v>0</v>
      </c>
      <c r="AMW52" s="683">
        <f t="shared" si="190"/>
        <v>0</v>
      </c>
      <c r="AMX52" s="683">
        <f t="shared" si="190"/>
        <v>0</v>
      </c>
      <c r="AMY52" s="683">
        <f t="shared" si="190"/>
        <v>0</v>
      </c>
      <c r="AMZ52" s="683">
        <f t="shared" si="190"/>
        <v>0</v>
      </c>
      <c r="ANA52" s="683">
        <f t="shared" si="190"/>
        <v>0</v>
      </c>
      <c r="ANB52" s="683">
        <f t="shared" si="190"/>
        <v>0</v>
      </c>
      <c r="ANC52" s="683">
        <f t="shared" si="190"/>
        <v>0</v>
      </c>
      <c r="AND52" s="683">
        <f t="shared" si="190"/>
        <v>0</v>
      </c>
      <c r="ANE52" s="683">
        <f t="shared" si="190"/>
        <v>0</v>
      </c>
      <c r="ANF52" s="683">
        <f t="shared" si="190"/>
        <v>0</v>
      </c>
      <c r="ANG52" s="683">
        <f t="shared" si="190"/>
        <v>0</v>
      </c>
      <c r="ANH52" s="683">
        <f t="shared" si="190"/>
        <v>0</v>
      </c>
      <c r="ANI52" s="683">
        <f t="shared" si="190"/>
        <v>0</v>
      </c>
      <c r="ANJ52" s="683">
        <f t="shared" si="190"/>
        <v>0</v>
      </c>
      <c r="ANK52" s="683">
        <f t="shared" si="190"/>
        <v>0</v>
      </c>
      <c r="ANL52" s="683">
        <f t="shared" si="190"/>
        <v>0</v>
      </c>
      <c r="ANM52" s="683">
        <f t="shared" si="190"/>
        <v>0</v>
      </c>
      <c r="ANN52" s="683">
        <f t="shared" si="190"/>
        <v>0</v>
      </c>
      <c r="ANO52" s="683">
        <f t="shared" si="190"/>
        <v>0</v>
      </c>
      <c r="ANP52" s="683">
        <f t="shared" si="190"/>
        <v>0</v>
      </c>
      <c r="ANQ52" s="683">
        <f t="shared" si="190"/>
        <v>0</v>
      </c>
      <c r="ANR52" s="683">
        <f t="shared" si="190"/>
        <v>0</v>
      </c>
      <c r="ANS52" s="683">
        <f t="shared" si="190"/>
        <v>0</v>
      </c>
      <c r="ANT52" s="683">
        <f t="shared" si="190"/>
        <v>0</v>
      </c>
      <c r="ANU52" s="683">
        <f t="shared" si="190"/>
        <v>0</v>
      </c>
      <c r="ANV52" s="683">
        <f t="shared" si="190"/>
        <v>0</v>
      </c>
      <c r="ANW52" s="683">
        <f t="shared" si="190"/>
        <v>0</v>
      </c>
      <c r="ANX52" s="683">
        <f t="shared" si="190"/>
        <v>0</v>
      </c>
      <c r="ANY52" s="683">
        <f t="shared" si="190"/>
        <v>0</v>
      </c>
      <c r="ANZ52" s="683">
        <f t="shared" si="190"/>
        <v>0</v>
      </c>
      <c r="AOA52" s="683">
        <f t="shared" si="190"/>
        <v>0</v>
      </c>
      <c r="AOB52" s="683">
        <f t="shared" si="190"/>
        <v>0</v>
      </c>
      <c r="AOC52" s="683">
        <f t="shared" ref="AOC52:AOD52" si="191">COUNTIFS($AE46:$AK50,"&lt;="&amp;AOC$20,$AL46:$AR50,"&gt;"&amp;AOC$20,$Q46:$W50,"×",$X46:$AD50,"○")</f>
        <v>0</v>
      </c>
      <c r="AOD52" s="683">
        <f t="shared" si="191"/>
        <v>0</v>
      </c>
    </row>
    <row r="53" spans="1:1070" ht="20.399999999999999" customHeight="1">
      <c r="DE53" s="639" t="s">
        <v>1099</v>
      </c>
    </row>
    <row r="54" spans="1:1070" ht="20.399999999999999" customHeight="1">
      <c r="A54" s="639" t="s">
        <v>1122</v>
      </c>
    </row>
    <row r="55" spans="1:1070" ht="20.399999999999999" customHeight="1">
      <c r="A55" s="2214"/>
      <c r="B55" s="2214"/>
      <c r="C55" s="2242" t="s">
        <v>1114</v>
      </c>
      <c r="D55" s="2242"/>
      <c r="E55" s="2242"/>
      <c r="F55" s="2242"/>
      <c r="G55" s="2242"/>
      <c r="H55" s="2242"/>
      <c r="I55" s="2242"/>
      <c r="J55" s="2242"/>
      <c r="K55" s="2242"/>
      <c r="L55" s="2242"/>
      <c r="M55" s="2242"/>
      <c r="N55" s="2242"/>
      <c r="O55" s="2242"/>
      <c r="P55" s="2242"/>
      <c r="Q55" s="2242" t="s">
        <v>1115</v>
      </c>
      <c r="R55" s="2242"/>
      <c r="S55" s="2242"/>
      <c r="T55" s="2242"/>
      <c r="U55" s="2242"/>
      <c r="V55" s="2242"/>
      <c r="W55" s="2242"/>
      <c r="X55" s="2242" t="s">
        <v>1116</v>
      </c>
      <c r="Y55" s="2242"/>
      <c r="Z55" s="2242"/>
      <c r="AA55" s="2242"/>
      <c r="AB55" s="2242"/>
      <c r="AC55" s="2242"/>
      <c r="AD55" s="2242"/>
      <c r="AE55" s="2214" t="s">
        <v>1117</v>
      </c>
      <c r="AF55" s="2214"/>
      <c r="AG55" s="2214"/>
      <c r="AH55" s="2214"/>
      <c r="AI55" s="2214"/>
      <c r="AJ55" s="2214"/>
      <c r="AK55" s="2214"/>
      <c r="AL55" s="2214" t="s">
        <v>1118</v>
      </c>
      <c r="AM55" s="2214"/>
      <c r="AN55" s="2214"/>
      <c r="AO55" s="2214"/>
      <c r="AP55" s="2214"/>
      <c r="AQ55" s="2214"/>
      <c r="AR55" s="2214"/>
      <c r="AS55" s="2214">
        <v>6</v>
      </c>
      <c r="AT55" s="2214"/>
      <c r="AU55" s="2214"/>
      <c r="AV55" s="2214"/>
      <c r="AW55" s="2214">
        <v>7</v>
      </c>
      <c r="AX55" s="2214"/>
      <c r="AY55" s="2214"/>
      <c r="AZ55" s="2214"/>
      <c r="BA55" s="2214">
        <v>8</v>
      </c>
      <c r="BB55" s="2214"/>
      <c r="BC55" s="2214"/>
      <c r="BD55" s="2214"/>
      <c r="BE55" s="2214">
        <v>9</v>
      </c>
      <c r="BF55" s="2214"/>
      <c r="BG55" s="2214"/>
      <c r="BH55" s="2214"/>
      <c r="BI55" s="2214">
        <v>10</v>
      </c>
      <c r="BJ55" s="2214"/>
      <c r="BK55" s="2214"/>
      <c r="BL55" s="2214"/>
      <c r="BM55" s="2214">
        <v>11</v>
      </c>
      <c r="BN55" s="2214"/>
      <c r="BO55" s="2214"/>
      <c r="BP55" s="2214"/>
      <c r="BQ55" s="2214">
        <v>12</v>
      </c>
      <c r="BR55" s="2214"/>
      <c r="BS55" s="2214"/>
      <c r="BT55" s="2214"/>
      <c r="BU55" s="2214">
        <v>13</v>
      </c>
      <c r="BV55" s="2214"/>
      <c r="BW55" s="2214"/>
      <c r="BX55" s="2214"/>
      <c r="BY55" s="2214">
        <v>14</v>
      </c>
      <c r="BZ55" s="2214"/>
      <c r="CA55" s="2214"/>
      <c r="CB55" s="2214"/>
      <c r="CC55" s="2214">
        <v>15</v>
      </c>
      <c r="CD55" s="2214"/>
      <c r="CE55" s="2214"/>
      <c r="CF55" s="2214"/>
      <c r="CG55" s="2214">
        <v>16</v>
      </c>
      <c r="CH55" s="2214"/>
      <c r="CI55" s="2214"/>
      <c r="CJ55" s="2214"/>
      <c r="CK55" s="2214">
        <v>17</v>
      </c>
      <c r="CL55" s="2214"/>
      <c r="CM55" s="2214"/>
      <c r="CN55" s="2214"/>
      <c r="CO55" s="2214">
        <v>18</v>
      </c>
      <c r="CP55" s="2214"/>
      <c r="CQ55" s="2214"/>
      <c r="CR55" s="2214"/>
      <c r="CS55" s="2214">
        <v>19</v>
      </c>
      <c r="CT55" s="2214"/>
      <c r="CU55" s="2214"/>
      <c r="CV55" s="2214"/>
      <c r="CW55" s="2214">
        <v>20</v>
      </c>
      <c r="CX55" s="2214"/>
      <c r="CY55" s="2214"/>
      <c r="CZ55" s="2214"/>
      <c r="DA55" s="2214">
        <v>21</v>
      </c>
      <c r="DB55" s="2214"/>
      <c r="DC55" s="2214"/>
      <c r="DD55" s="2214"/>
    </row>
    <row r="56" spans="1:1070" ht="20.399999999999999" customHeight="1">
      <c r="A56" s="2214">
        <v>1</v>
      </c>
      <c r="B56" s="2214"/>
      <c r="C56" s="2255" t="s">
        <v>1123</v>
      </c>
      <c r="D56" s="2255"/>
      <c r="E56" s="2255"/>
      <c r="F56" s="2255"/>
      <c r="G56" s="2255"/>
      <c r="H56" s="2255"/>
      <c r="I56" s="2255"/>
      <c r="J56" s="2255"/>
      <c r="K56" s="2255"/>
      <c r="L56" s="2255"/>
      <c r="M56" s="2255"/>
      <c r="N56" s="2255"/>
      <c r="O56" s="2255"/>
      <c r="P56" s="2255"/>
      <c r="Q56" s="2255" t="s">
        <v>1091</v>
      </c>
      <c r="R56" s="2255"/>
      <c r="S56" s="2255"/>
      <c r="T56" s="2255"/>
      <c r="U56" s="2255"/>
      <c r="V56" s="2255"/>
      <c r="W56" s="2255"/>
      <c r="X56" s="2255" t="s">
        <v>1120</v>
      </c>
      <c r="Y56" s="2255"/>
      <c r="Z56" s="2255"/>
      <c r="AA56" s="2255"/>
      <c r="AB56" s="2255"/>
      <c r="AC56" s="2255"/>
      <c r="AD56" s="2255"/>
      <c r="AE56" s="2259">
        <v>0.35416666666666669</v>
      </c>
      <c r="AF56" s="2255"/>
      <c r="AG56" s="2255"/>
      <c r="AH56" s="2255"/>
      <c r="AI56" s="2255"/>
      <c r="AJ56" s="2255"/>
      <c r="AK56" s="2255"/>
      <c r="AL56" s="2259">
        <v>0.70833333333333337</v>
      </c>
      <c r="AM56" s="2255"/>
      <c r="AN56" s="2255"/>
      <c r="AO56" s="2255"/>
      <c r="AP56" s="2255"/>
      <c r="AQ56" s="2255"/>
      <c r="AR56" s="2255"/>
      <c r="AS56" s="680"/>
      <c r="AT56" s="681"/>
      <c r="AU56" s="681"/>
      <c r="AV56" s="682"/>
      <c r="AW56" s="680"/>
      <c r="AX56" s="681"/>
      <c r="AY56" s="681"/>
      <c r="AZ56" s="682"/>
      <c r="BA56" s="680"/>
      <c r="BB56" s="681"/>
      <c r="BC56" s="681"/>
      <c r="BD56" s="682"/>
      <c r="BE56" s="680"/>
      <c r="BF56" s="681"/>
      <c r="BG56" s="681"/>
      <c r="BH56" s="682"/>
      <c r="BI56" s="680"/>
      <c r="BJ56" s="681"/>
      <c r="BK56" s="681"/>
      <c r="BL56" s="682"/>
      <c r="BM56" s="680"/>
      <c r="BN56" s="681"/>
      <c r="BO56" s="681"/>
      <c r="BP56" s="682"/>
      <c r="BQ56" s="680"/>
      <c r="BR56" s="681"/>
      <c r="BS56" s="681"/>
      <c r="BT56" s="682"/>
      <c r="BU56" s="680"/>
      <c r="BV56" s="681"/>
      <c r="BW56" s="681"/>
      <c r="BX56" s="682"/>
      <c r="BY56" s="680"/>
      <c r="BZ56" s="681"/>
      <c r="CA56" s="681"/>
      <c r="CB56" s="682"/>
      <c r="CC56" s="680"/>
      <c r="CD56" s="681"/>
      <c r="CE56" s="681"/>
      <c r="CF56" s="682"/>
      <c r="CG56" s="680"/>
      <c r="CH56" s="681"/>
      <c r="CI56" s="681"/>
      <c r="CJ56" s="682"/>
      <c r="CK56" s="680"/>
      <c r="CL56" s="681"/>
      <c r="CM56" s="681"/>
      <c r="CN56" s="682"/>
      <c r="CO56" s="680"/>
      <c r="CP56" s="681"/>
      <c r="CQ56" s="681"/>
      <c r="CR56" s="682"/>
      <c r="CS56" s="680"/>
      <c r="CT56" s="681"/>
      <c r="CU56" s="681"/>
      <c r="CV56" s="682"/>
      <c r="CW56" s="680"/>
      <c r="CX56" s="681"/>
      <c r="CY56" s="681"/>
      <c r="CZ56" s="682"/>
      <c r="DA56" s="680"/>
      <c r="DB56" s="681"/>
      <c r="DC56" s="681"/>
      <c r="DD56" s="682"/>
    </row>
    <row r="57" spans="1:1070" ht="20.399999999999999" customHeight="1">
      <c r="A57" s="2214">
        <v>2</v>
      </c>
      <c r="B57" s="2214"/>
      <c r="C57" s="2255"/>
      <c r="D57" s="2255"/>
      <c r="E57" s="2255"/>
      <c r="F57" s="2255"/>
      <c r="G57" s="2255"/>
      <c r="H57" s="2255"/>
      <c r="I57" s="2255"/>
      <c r="J57" s="2255"/>
      <c r="K57" s="2255"/>
      <c r="L57" s="2255"/>
      <c r="M57" s="2255"/>
      <c r="N57" s="2255"/>
      <c r="O57" s="2255"/>
      <c r="P57" s="2255"/>
      <c r="Q57" s="2255"/>
      <c r="R57" s="2255"/>
      <c r="S57" s="2255"/>
      <c r="T57" s="2255"/>
      <c r="U57" s="2255"/>
      <c r="V57" s="2255"/>
      <c r="W57" s="2255"/>
      <c r="X57" s="2255"/>
      <c r="Y57" s="2255"/>
      <c r="Z57" s="2255"/>
      <c r="AA57" s="2255"/>
      <c r="AB57" s="2255"/>
      <c r="AC57" s="2255"/>
      <c r="AD57" s="2255"/>
      <c r="AE57" s="2256"/>
      <c r="AF57" s="2257"/>
      <c r="AG57" s="2257"/>
      <c r="AH57" s="2257"/>
      <c r="AI57" s="2257"/>
      <c r="AJ57" s="2257"/>
      <c r="AK57" s="2258"/>
      <c r="AL57" s="2255"/>
      <c r="AM57" s="2255"/>
      <c r="AN57" s="2255"/>
      <c r="AO57" s="2255"/>
      <c r="AP57" s="2255"/>
      <c r="AQ57" s="2255"/>
      <c r="AR57" s="2255"/>
      <c r="AS57" s="680"/>
      <c r="AT57" s="681"/>
      <c r="AU57" s="681"/>
      <c r="AV57" s="682"/>
      <c r="AW57" s="680"/>
      <c r="AX57" s="681"/>
      <c r="AY57" s="681"/>
      <c r="AZ57" s="682"/>
      <c r="BA57" s="680"/>
      <c r="BB57" s="681"/>
      <c r="BC57" s="681"/>
      <c r="BD57" s="682"/>
      <c r="BE57" s="680"/>
      <c r="BF57" s="681"/>
      <c r="BG57" s="681"/>
      <c r="BH57" s="682"/>
      <c r="BI57" s="680"/>
      <c r="BJ57" s="681"/>
      <c r="BK57" s="681"/>
      <c r="BL57" s="682"/>
      <c r="BM57" s="680"/>
      <c r="BN57" s="681"/>
      <c r="BO57" s="681"/>
      <c r="BP57" s="682"/>
      <c r="BQ57" s="680"/>
      <c r="BR57" s="681"/>
      <c r="BS57" s="681"/>
      <c r="BT57" s="682"/>
      <c r="BU57" s="680"/>
      <c r="BV57" s="681"/>
      <c r="BW57" s="681"/>
      <c r="BX57" s="682"/>
      <c r="BY57" s="680"/>
      <c r="BZ57" s="681"/>
      <c r="CA57" s="681"/>
      <c r="CB57" s="682"/>
      <c r="CC57" s="680"/>
      <c r="CD57" s="681"/>
      <c r="CE57" s="681"/>
      <c r="CF57" s="682"/>
      <c r="CG57" s="680"/>
      <c r="CH57" s="681"/>
      <c r="CI57" s="681"/>
      <c r="CJ57" s="682"/>
      <c r="CK57" s="680"/>
      <c r="CL57" s="681"/>
      <c r="CM57" s="681"/>
      <c r="CN57" s="682"/>
      <c r="CO57" s="680"/>
      <c r="CP57" s="681"/>
      <c r="CQ57" s="681"/>
      <c r="CR57" s="682"/>
      <c r="CS57" s="680"/>
      <c r="CT57" s="681"/>
      <c r="CU57" s="681"/>
      <c r="CV57" s="682"/>
      <c r="CW57" s="680"/>
      <c r="CX57" s="681"/>
      <c r="CY57" s="681"/>
      <c r="CZ57" s="682"/>
      <c r="DA57" s="680"/>
      <c r="DB57" s="681"/>
      <c r="DC57" s="681"/>
      <c r="DD57" s="682"/>
    </row>
    <row r="58" spans="1:1070" ht="20.399999999999999" customHeight="1">
      <c r="A58" s="2214">
        <v>3</v>
      </c>
      <c r="B58" s="2214"/>
      <c r="C58" s="2255"/>
      <c r="D58" s="2255"/>
      <c r="E58" s="2255"/>
      <c r="F58" s="2255"/>
      <c r="G58" s="2255"/>
      <c r="H58" s="2255"/>
      <c r="I58" s="2255"/>
      <c r="J58" s="2255"/>
      <c r="K58" s="2255"/>
      <c r="L58" s="2255"/>
      <c r="M58" s="2255"/>
      <c r="N58" s="2255"/>
      <c r="O58" s="2255"/>
      <c r="P58" s="2255"/>
      <c r="Q58" s="2255"/>
      <c r="R58" s="2255"/>
      <c r="S58" s="2255"/>
      <c r="T58" s="2255"/>
      <c r="U58" s="2255"/>
      <c r="V58" s="2255"/>
      <c r="W58" s="2255"/>
      <c r="X58" s="2255"/>
      <c r="Y58" s="2255"/>
      <c r="Z58" s="2255"/>
      <c r="AA58" s="2255"/>
      <c r="AB58" s="2255"/>
      <c r="AC58" s="2255"/>
      <c r="AD58" s="2255"/>
      <c r="AE58" s="2256"/>
      <c r="AF58" s="2257"/>
      <c r="AG58" s="2257"/>
      <c r="AH58" s="2257"/>
      <c r="AI58" s="2257"/>
      <c r="AJ58" s="2257"/>
      <c r="AK58" s="2258"/>
      <c r="AL58" s="2255"/>
      <c r="AM58" s="2255"/>
      <c r="AN58" s="2255"/>
      <c r="AO58" s="2255"/>
      <c r="AP58" s="2255"/>
      <c r="AQ58" s="2255"/>
      <c r="AR58" s="2255"/>
      <c r="AS58" s="680"/>
      <c r="AT58" s="681"/>
      <c r="AU58" s="681"/>
      <c r="AV58" s="682"/>
      <c r="AW58" s="680"/>
      <c r="AX58" s="681"/>
      <c r="AY58" s="681"/>
      <c r="AZ58" s="682"/>
      <c r="BA58" s="680"/>
      <c r="BB58" s="681"/>
      <c r="BC58" s="681"/>
      <c r="BD58" s="682"/>
      <c r="BE58" s="680"/>
      <c r="BF58" s="681"/>
      <c r="BG58" s="681"/>
      <c r="BH58" s="682"/>
      <c r="BI58" s="680"/>
      <c r="BJ58" s="681"/>
      <c r="BK58" s="681"/>
      <c r="BL58" s="682"/>
      <c r="BM58" s="680"/>
      <c r="BN58" s="681"/>
      <c r="BO58" s="681"/>
      <c r="BP58" s="682"/>
      <c r="BQ58" s="680"/>
      <c r="BR58" s="681"/>
      <c r="BS58" s="681"/>
      <c r="BT58" s="682"/>
      <c r="BU58" s="680"/>
      <c r="BV58" s="681"/>
      <c r="BW58" s="681"/>
      <c r="BX58" s="682"/>
      <c r="BY58" s="680"/>
      <c r="BZ58" s="681"/>
      <c r="CA58" s="681"/>
      <c r="CB58" s="682"/>
      <c r="CC58" s="680"/>
      <c r="CD58" s="681"/>
      <c r="CE58" s="681"/>
      <c r="CF58" s="682"/>
      <c r="CG58" s="680"/>
      <c r="CH58" s="681"/>
      <c r="CI58" s="681"/>
      <c r="CJ58" s="682"/>
      <c r="CK58" s="680"/>
      <c r="CL58" s="681"/>
      <c r="CM58" s="681"/>
      <c r="CN58" s="682"/>
      <c r="CO58" s="680"/>
      <c r="CP58" s="681"/>
      <c r="CQ58" s="681"/>
      <c r="CR58" s="682"/>
      <c r="CS58" s="680"/>
      <c r="CT58" s="681"/>
      <c r="CU58" s="681"/>
      <c r="CV58" s="682"/>
      <c r="CW58" s="680"/>
      <c r="CX58" s="681"/>
      <c r="CY58" s="681"/>
      <c r="CZ58" s="682"/>
      <c r="DA58" s="680"/>
      <c r="DB58" s="681"/>
      <c r="DC58" s="681"/>
      <c r="DD58" s="682"/>
    </row>
    <row r="59" spans="1:1070" ht="20.399999999999999" customHeight="1">
      <c r="A59" s="2214">
        <v>4</v>
      </c>
      <c r="B59" s="2214"/>
      <c r="C59" s="2255"/>
      <c r="D59" s="2255"/>
      <c r="E59" s="2255"/>
      <c r="F59" s="2255"/>
      <c r="G59" s="2255"/>
      <c r="H59" s="2255"/>
      <c r="I59" s="2255"/>
      <c r="J59" s="2255"/>
      <c r="K59" s="2255"/>
      <c r="L59" s="2255"/>
      <c r="M59" s="2255"/>
      <c r="N59" s="2255"/>
      <c r="O59" s="2255"/>
      <c r="P59" s="2255"/>
      <c r="Q59" s="2255"/>
      <c r="R59" s="2255"/>
      <c r="S59" s="2255"/>
      <c r="T59" s="2255"/>
      <c r="U59" s="2255"/>
      <c r="V59" s="2255"/>
      <c r="W59" s="2255"/>
      <c r="X59" s="2255"/>
      <c r="Y59" s="2255"/>
      <c r="Z59" s="2255"/>
      <c r="AA59" s="2255"/>
      <c r="AB59" s="2255"/>
      <c r="AC59" s="2255"/>
      <c r="AD59" s="2255"/>
      <c r="AE59" s="2256"/>
      <c r="AF59" s="2257"/>
      <c r="AG59" s="2257"/>
      <c r="AH59" s="2257"/>
      <c r="AI59" s="2257"/>
      <c r="AJ59" s="2257"/>
      <c r="AK59" s="2258"/>
      <c r="AL59" s="2255"/>
      <c r="AM59" s="2255"/>
      <c r="AN59" s="2255"/>
      <c r="AO59" s="2255"/>
      <c r="AP59" s="2255"/>
      <c r="AQ59" s="2255"/>
      <c r="AR59" s="2255"/>
      <c r="AS59" s="680"/>
      <c r="AT59" s="681"/>
      <c r="AU59" s="681"/>
      <c r="AV59" s="682"/>
      <c r="AW59" s="680"/>
      <c r="AX59" s="681"/>
      <c r="AY59" s="681"/>
      <c r="AZ59" s="682"/>
      <c r="BA59" s="680"/>
      <c r="BB59" s="681"/>
      <c r="BC59" s="681"/>
      <c r="BD59" s="682"/>
      <c r="BE59" s="680"/>
      <c r="BF59" s="681"/>
      <c r="BG59" s="681"/>
      <c r="BH59" s="682"/>
      <c r="BI59" s="680"/>
      <c r="BJ59" s="681"/>
      <c r="BK59" s="681"/>
      <c r="BL59" s="682"/>
      <c r="BM59" s="680"/>
      <c r="BN59" s="681"/>
      <c r="BO59" s="681"/>
      <c r="BP59" s="682"/>
      <c r="BQ59" s="680"/>
      <c r="BR59" s="681"/>
      <c r="BS59" s="681"/>
      <c r="BT59" s="682"/>
      <c r="BU59" s="680"/>
      <c r="BV59" s="681"/>
      <c r="BW59" s="681"/>
      <c r="BX59" s="682"/>
      <c r="BY59" s="680"/>
      <c r="BZ59" s="681"/>
      <c r="CA59" s="681"/>
      <c r="CB59" s="682"/>
      <c r="CC59" s="680"/>
      <c r="CD59" s="681"/>
      <c r="CE59" s="681"/>
      <c r="CF59" s="682"/>
      <c r="CG59" s="680"/>
      <c r="CH59" s="681"/>
      <c r="CI59" s="681"/>
      <c r="CJ59" s="682"/>
      <c r="CK59" s="680"/>
      <c r="CL59" s="681"/>
      <c r="CM59" s="681"/>
      <c r="CN59" s="682"/>
      <c r="CO59" s="680"/>
      <c r="CP59" s="681"/>
      <c r="CQ59" s="681"/>
      <c r="CR59" s="682"/>
      <c r="CS59" s="680"/>
      <c r="CT59" s="681"/>
      <c r="CU59" s="681"/>
      <c r="CV59" s="682"/>
      <c r="CW59" s="680"/>
      <c r="CX59" s="681"/>
      <c r="CY59" s="681"/>
      <c r="CZ59" s="682"/>
      <c r="DA59" s="680"/>
      <c r="DB59" s="681"/>
      <c r="DC59" s="681"/>
      <c r="DD59" s="682"/>
    </row>
    <row r="60" spans="1:1070" ht="20.399999999999999" customHeight="1">
      <c r="A60" s="2214">
        <v>5</v>
      </c>
      <c r="B60" s="2214"/>
      <c r="C60" s="2255"/>
      <c r="D60" s="2255"/>
      <c r="E60" s="2255"/>
      <c r="F60" s="2255"/>
      <c r="G60" s="2255"/>
      <c r="H60" s="2255"/>
      <c r="I60" s="2255"/>
      <c r="J60" s="2255"/>
      <c r="K60" s="2255"/>
      <c r="L60" s="2255"/>
      <c r="M60" s="2255"/>
      <c r="N60" s="2255"/>
      <c r="O60" s="2255"/>
      <c r="P60" s="2255"/>
      <c r="Q60" s="2255"/>
      <c r="R60" s="2255"/>
      <c r="S60" s="2255"/>
      <c r="T60" s="2255"/>
      <c r="U60" s="2255"/>
      <c r="V60" s="2255"/>
      <c r="W60" s="2255"/>
      <c r="X60" s="2255"/>
      <c r="Y60" s="2255"/>
      <c r="Z60" s="2255"/>
      <c r="AA60" s="2255"/>
      <c r="AB60" s="2255"/>
      <c r="AC60" s="2255"/>
      <c r="AD60" s="2255"/>
      <c r="AE60" s="2256"/>
      <c r="AF60" s="2257"/>
      <c r="AG60" s="2257"/>
      <c r="AH60" s="2257"/>
      <c r="AI60" s="2257"/>
      <c r="AJ60" s="2257"/>
      <c r="AK60" s="2258"/>
      <c r="AL60" s="2255"/>
      <c r="AM60" s="2255"/>
      <c r="AN60" s="2255"/>
      <c r="AO60" s="2255"/>
      <c r="AP60" s="2255"/>
      <c r="AQ60" s="2255"/>
      <c r="AR60" s="2255"/>
      <c r="AS60" s="680"/>
      <c r="AT60" s="681"/>
      <c r="AU60" s="681"/>
      <c r="AV60" s="682"/>
      <c r="AW60" s="680"/>
      <c r="AX60" s="681"/>
      <c r="AY60" s="681"/>
      <c r="AZ60" s="682"/>
      <c r="BA60" s="680"/>
      <c r="BB60" s="681"/>
      <c r="BC60" s="681"/>
      <c r="BD60" s="682"/>
      <c r="BE60" s="680"/>
      <c r="BF60" s="681"/>
      <c r="BG60" s="681"/>
      <c r="BH60" s="682"/>
      <c r="BI60" s="680"/>
      <c r="BJ60" s="681"/>
      <c r="BK60" s="681"/>
      <c r="BL60" s="682"/>
      <c r="BM60" s="680"/>
      <c r="BN60" s="681"/>
      <c r="BO60" s="681"/>
      <c r="BP60" s="682"/>
      <c r="BQ60" s="680"/>
      <c r="BR60" s="681"/>
      <c r="BS60" s="681"/>
      <c r="BT60" s="682"/>
      <c r="BU60" s="680"/>
      <c r="BV60" s="681"/>
      <c r="BW60" s="681"/>
      <c r="BX60" s="682"/>
      <c r="BY60" s="680"/>
      <c r="BZ60" s="681"/>
      <c r="CA60" s="681"/>
      <c r="CB60" s="682"/>
      <c r="CC60" s="680"/>
      <c r="CD60" s="681"/>
      <c r="CE60" s="681"/>
      <c r="CF60" s="682"/>
      <c r="CG60" s="680"/>
      <c r="CH60" s="681"/>
      <c r="CI60" s="681"/>
      <c r="CJ60" s="682"/>
      <c r="CK60" s="680"/>
      <c r="CL60" s="681"/>
      <c r="CM60" s="681"/>
      <c r="CN60" s="682"/>
      <c r="CO60" s="680"/>
      <c r="CP60" s="681"/>
      <c r="CQ60" s="681"/>
      <c r="CR60" s="682"/>
      <c r="CS60" s="680"/>
      <c r="CT60" s="681"/>
      <c r="CU60" s="681"/>
      <c r="CV60" s="682"/>
      <c r="CW60" s="680"/>
      <c r="CX60" s="681"/>
      <c r="CY60" s="681"/>
      <c r="CZ60" s="682"/>
      <c r="DA60" s="680"/>
      <c r="DB60" s="681"/>
      <c r="DC60" s="681"/>
      <c r="DD60" s="682"/>
    </row>
    <row r="61" spans="1:1070" ht="20.399999999999999" hidden="1" customHeight="1">
      <c r="AS61" s="683"/>
      <c r="AT61" s="683"/>
      <c r="AU61" s="683"/>
      <c r="AV61" s="683"/>
      <c r="AW61" s="683"/>
      <c r="AX61" s="683"/>
      <c r="AY61" s="683"/>
      <c r="AZ61" s="683"/>
      <c r="BA61" s="683"/>
      <c r="BB61" s="683"/>
      <c r="BC61" s="683"/>
      <c r="BD61" s="683"/>
      <c r="BE61" s="683"/>
      <c r="BF61" s="683"/>
      <c r="BG61" s="683"/>
      <c r="BH61" s="683"/>
      <c r="BI61" s="683"/>
      <c r="BJ61" s="683"/>
      <c r="BK61" s="683"/>
      <c r="BL61" s="683"/>
      <c r="BM61" s="683"/>
      <c r="BN61" s="683"/>
      <c r="BO61" s="683"/>
      <c r="BP61" s="683"/>
      <c r="BQ61" s="683"/>
      <c r="BR61" s="683"/>
      <c r="BS61" s="683"/>
      <c r="BT61" s="683"/>
      <c r="BU61" s="683"/>
      <c r="BV61" s="683"/>
      <c r="BW61" s="683"/>
      <c r="BX61" s="683"/>
      <c r="BY61" s="683"/>
      <c r="BZ61" s="683"/>
      <c r="CA61" s="683"/>
      <c r="CB61" s="683"/>
      <c r="CC61" s="683"/>
      <c r="CD61" s="683"/>
      <c r="CE61" s="683"/>
      <c r="CF61" s="683"/>
      <c r="CG61" s="683"/>
      <c r="CH61" s="683"/>
      <c r="CI61" s="683"/>
      <c r="CJ61" s="683"/>
      <c r="CK61" s="683"/>
      <c r="CL61" s="683"/>
      <c r="CM61" s="683"/>
      <c r="CN61" s="683"/>
      <c r="CO61" s="683"/>
      <c r="CP61" s="683"/>
      <c r="CQ61" s="683"/>
      <c r="CR61" s="683"/>
      <c r="CS61" s="683"/>
      <c r="CT61" s="683"/>
      <c r="CU61" s="683"/>
      <c r="CV61" s="683"/>
      <c r="CW61" s="683"/>
      <c r="CX61" s="2230" t="s">
        <v>1096</v>
      </c>
      <c r="CY61" s="2230"/>
      <c r="CZ61" s="2230"/>
      <c r="DA61" s="2230"/>
      <c r="DB61" s="2230"/>
      <c r="DC61" s="2230"/>
      <c r="DD61" s="2230"/>
      <c r="DE61" s="683">
        <f t="shared" ref="DE61:FP61" si="192">COUNTIFS($AE56:$AK60,"&lt;="&amp;DE$20,$AL56:$AR60,"&gt;"&amp;DE$20,$Q56:$W60,"○")</f>
        <v>0</v>
      </c>
      <c r="DF61" s="683">
        <f>COUNTIFS($AE56:$AK60,"&lt;="&amp;DF$20,$AL56:$AR60,"&gt;"&amp;DF$20,$Q56:$W60,"○")</f>
        <v>0</v>
      </c>
      <c r="DG61" s="683">
        <f t="shared" si="192"/>
        <v>0</v>
      </c>
      <c r="DH61" s="683">
        <f t="shared" si="192"/>
        <v>0</v>
      </c>
      <c r="DI61" s="683">
        <f t="shared" si="192"/>
        <v>0</v>
      </c>
      <c r="DJ61" s="683">
        <f t="shared" si="192"/>
        <v>0</v>
      </c>
      <c r="DK61" s="683">
        <f t="shared" si="192"/>
        <v>0</v>
      </c>
      <c r="DL61" s="683">
        <f t="shared" si="192"/>
        <v>0</v>
      </c>
      <c r="DM61" s="683">
        <f t="shared" si="192"/>
        <v>0</v>
      </c>
      <c r="DN61" s="683">
        <f t="shared" si="192"/>
        <v>0</v>
      </c>
      <c r="DO61" s="683">
        <f t="shared" si="192"/>
        <v>0</v>
      </c>
      <c r="DP61" s="683">
        <f t="shared" si="192"/>
        <v>0</v>
      </c>
      <c r="DQ61" s="683">
        <f t="shared" si="192"/>
        <v>0</v>
      </c>
      <c r="DR61" s="683">
        <f t="shared" si="192"/>
        <v>0</v>
      </c>
      <c r="DS61" s="683">
        <f t="shared" si="192"/>
        <v>0</v>
      </c>
      <c r="DT61" s="683">
        <f t="shared" si="192"/>
        <v>0</v>
      </c>
      <c r="DU61" s="683">
        <f t="shared" si="192"/>
        <v>0</v>
      </c>
      <c r="DV61" s="683">
        <f t="shared" si="192"/>
        <v>0</v>
      </c>
      <c r="DW61" s="683">
        <f t="shared" si="192"/>
        <v>0</v>
      </c>
      <c r="DX61" s="683">
        <f t="shared" si="192"/>
        <v>0</v>
      </c>
      <c r="DY61" s="683">
        <f t="shared" si="192"/>
        <v>0</v>
      </c>
      <c r="DZ61" s="683">
        <f t="shared" si="192"/>
        <v>0</v>
      </c>
      <c r="EA61" s="683">
        <f t="shared" si="192"/>
        <v>0</v>
      </c>
      <c r="EB61" s="683">
        <f t="shared" si="192"/>
        <v>0</v>
      </c>
      <c r="EC61" s="683">
        <f t="shared" si="192"/>
        <v>0</v>
      </c>
      <c r="ED61" s="683">
        <f t="shared" si="192"/>
        <v>0</v>
      </c>
      <c r="EE61" s="683">
        <f t="shared" si="192"/>
        <v>0</v>
      </c>
      <c r="EF61" s="683">
        <f t="shared" si="192"/>
        <v>0</v>
      </c>
      <c r="EG61" s="683">
        <f t="shared" si="192"/>
        <v>0</v>
      </c>
      <c r="EH61" s="683">
        <f t="shared" si="192"/>
        <v>0</v>
      </c>
      <c r="EI61" s="683">
        <f t="shared" si="192"/>
        <v>0</v>
      </c>
      <c r="EJ61" s="683">
        <f t="shared" si="192"/>
        <v>0</v>
      </c>
      <c r="EK61" s="683">
        <f t="shared" si="192"/>
        <v>0</v>
      </c>
      <c r="EL61" s="683">
        <f t="shared" si="192"/>
        <v>0</v>
      </c>
      <c r="EM61" s="683">
        <f t="shared" si="192"/>
        <v>0</v>
      </c>
      <c r="EN61" s="683">
        <f t="shared" si="192"/>
        <v>0</v>
      </c>
      <c r="EO61" s="683">
        <f t="shared" si="192"/>
        <v>0</v>
      </c>
      <c r="EP61" s="683">
        <f t="shared" si="192"/>
        <v>0</v>
      </c>
      <c r="EQ61" s="683">
        <f t="shared" si="192"/>
        <v>0</v>
      </c>
      <c r="ER61" s="683">
        <f t="shared" si="192"/>
        <v>0</v>
      </c>
      <c r="ES61" s="683">
        <f t="shared" si="192"/>
        <v>0</v>
      </c>
      <c r="ET61" s="683">
        <f t="shared" si="192"/>
        <v>0</v>
      </c>
      <c r="EU61" s="683">
        <f t="shared" si="192"/>
        <v>0</v>
      </c>
      <c r="EV61" s="683">
        <f t="shared" si="192"/>
        <v>0</v>
      </c>
      <c r="EW61" s="683">
        <f t="shared" si="192"/>
        <v>0</v>
      </c>
      <c r="EX61" s="683">
        <f t="shared" si="192"/>
        <v>0</v>
      </c>
      <c r="EY61" s="683">
        <f t="shared" si="192"/>
        <v>0</v>
      </c>
      <c r="EZ61" s="683">
        <f t="shared" si="192"/>
        <v>0</v>
      </c>
      <c r="FA61" s="683">
        <f t="shared" si="192"/>
        <v>0</v>
      </c>
      <c r="FB61" s="683">
        <f t="shared" si="192"/>
        <v>0</v>
      </c>
      <c r="FC61" s="683">
        <f t="shared" si="192"/>
        <v>0</v>
      </c>
      <c r="FD61" s="683">
        <f t="shared" si="192"/>
        <v>0</v>
      </c>
      <c r="FE61" s="683">
        <f t="shared" si="192"/>
        <v>0</v>
      </c>
      <c r="FF61" s="683">
        <f t="shared" si="192"/>
        <v>0</v>
      </c>
      <c r="FG61" s="683">
        <f t="shared" si="192"/>
        <v>0</v>
      </c>
      <c r="FH61" s="683">
        <f t="shared" si="192"/>
        <v>0</v>
      </c>
      <c r="FI61" s="683">
        <f t="shared" si="192"/>
        <v>0</v>
      </c>
      <c r="FJ61" s="683">
        <f t="shared" si="192"/>
        <v>0</v>
      </c>
      <c r="FK61" s="683">
        <f t="shared" si="192"/>
        <v>0</v>
      </c>
      <c r="FL61" s="683">
        <f t="shared" si="192"/>
        <v>0</v>
      </c>
      <c r="FM61" s="683">
        <f t="shared" si="192"/>
        <v>0</v>
      </c>
      <c r="FN61" s="683">
        <f t="shared" si="192"/>
        <v>0</v>
      </c>
      <c r="FO61" s="683">
        <f t="shared" si="192"/>
        <v>0</v>
      </c>
      <c r="FP61" s="683">
        <f t="shared" si="192"/>
        <v>0</v>
      </c>
      <c r="FQ61" s="683">
        <f t="shared" ref="FQ61:IB61" si="193">COUNTIFS($AE56:$AK60,"&lt;="&amp;FQ$20,$AL56:$AR60,"&gt;"&amp;FQ$20,$Q56:$W60,"○")</f>
        <v>0</v>
      </c>
      <c r="FR61" s="683">
        <f t="shared" si="193"/>
        <v>0</v>
      </c>
      <c r="FS61" s="683">
        <f t="shared" si="193"/>
        <v>0</v>
      </c>
      <c r="FT61" s="683">
        <f t="shared" si="193"/>
        <v>0</v>
      </c>
      <c r="FU61" s="683">
        <f t="shared" si="193"/>
        <v>0</v>
      </c>
      <c r="FV61" s="683">
        <f t="shared" si="193"/>
        <v>0</v>
      </c>
      <c r="FW61" s="683">
        <f t="shared" si="193"/>
        <v>0</v>
      </c>
      <c r="FX61" s="683">
        <f t="shared" si="193"/>
        <v>0</v>
      </c>
      <c r="FY61" s="683">
        <f t="shared" si="193"/>
        <v>0</v>
      </c>
      <c r="FZ61" s="683">
        <f t="shared" si="193"/>
        <v>0</v>
      </c>
      <c r="GA61" s="683">
        <f t="shared" si="193"/>
        <v>0</v>
      </c>
      <c r="GB61" s="683">
        <f t="shared" si="193"/>
        <v>0</v>
      </c>
      <c r="GC61" s="683">
        <f t="shared" si="193"/>
        <v>0</v>
      </c>
      <c r="GD61" s="683">
        <f t="shared" si="193"/>
        <v>0</v>
      </c>
      <c r="GE61" s="683">
        <f t="shared" si="193"/>
        <v>0</v>
      </c>
      <c r="GF61" s="683">
        <f t="shared" si="193"/>
        <v>0</v>
      </c>
      <c r="GG61" s="683">
        <f t="shared" si="193"/>
        <v>0</v>
      </c>
      <c r="GH61" s="683">
        <f t="shared" si="193"/>
        <v>0</v>
      </c>
      <c r="GI61" s="683">
        <f t="shared" si="193"/>
        <v>0</v>
      </c>
      <c r="GJ61" s="683">
        <f t="shared" si="193"/>
        <v>0</v>
      </c>
      <c r="GK61" s="683">
        <f t="shared" si="193"/>
        <v>0</v>
      </c>
      <c r="GL61" s="683">
        <f t="shared" si="193"/>
        <v>0</v>
      </c>
      <c r="GM61" s="683">
        <f t="shared" si="193"/>
        <v>0</v>
      </c>
      <c r="GN61" s="683">
        <f t="shared" si="193"/>
        <v>0</v>
      </c>
      <c r="GO61" s="683">
        <f t="shared" si="193"/>
        <v>0</v>
      </c>
      <c r="GP61" s="683">
        <f t="shared" si="193"/>
        <v>0</v>
      </c>
      <c r="GQ61" s="683">
        <f t="shared" si="193"/>
        <v>0</v>
      </c>
      <c r="GR61" s="683">
        <f t="shared" si="193"/>
        <v>0</v>
      </c>
      <c r="GS61" s="683">
        <f t="shared" si="193"/>
        <v>0</v>
      </c>
      <c r="GT61" s="683">
        <f t="shared" si="193"/>
        <v>0</v>
      </c>
      <c r="GU61" s="683">
        <f t="shared" si="193"/>
        <v>0</v>
      </c>
      <c r="GV61" s="683">
        <f t="shared" si="193"/>
        <v>0</v>
      </c>
      <c r="GW61" s="683">
        <f t="shared" si="193"/>
        <v>0</v>
      </c>
      <c r="GX61" s="683">
        <f t="shared" si="193"/>
        <v>0</v>
      </c>
      <c r="GY61" s="683">
        <f t="shared" si="193"/>
        <v>0</v>
      </c>
      <c r="GZ61" s="683">
        <f t="shared" si="193"/>
        <v>0</v>
      </c>
      <c r="HA61" s="683">
        <f t="shared" si="193"/>
        <v>0</v>
      </c>
      <c r="HB61" s="683">
        <f t="shared" si="193"/>
        <v>0</v>
      </c>
      <c r="HC61" s="683">
        <f t="shared" si="193"/>
        <v>0</v>
      </c>
      <c r="HD61" s="683">
        <f t="shared" si="193"/>
        <v>0</v>
      </c>
      <c r="HE61" s="683">
        <f t="shared" si="193"/>
        <v>0</v>
      </c>
      <c r="HF61" s="683">
        <f t="shared" si="193"/>
        <v>0</v>
      </c>
      <c r="HG61" s="683">
        <f t="shared" si="193"/>
        <v>0</v>
      </c>
      <c r="HH61" s="683">
        <f t="shared" si="193"/>
        <v>0</v>
      </c>
      <c r="HI61" s="683">
        <f t="shared" si="193"/>
        <v>0</v>
      </c>
      <c r="HJ61" s="683">
        <f t="shared" si="193"/>
        <v>0</v>
      </c>
      <c r="HK61" s="683">
        <f t="shared" si="193"/>
        <v>0</v>
      </c>
      <c r="HL61" s="683">
        <f t="shared" si="193"/>
        <v>0</v>
      </c>
      <c r="HM61" s="683">
        <f t="shared" si="193"/>
        <v>0</v>
      </c>
      <c r="HN61" s="683">
        <f t="shared" si="193"/>
        <v>0</v>
      </c>
      <c r="HO61" s="683">
        <f t="shared" si="193"/>
        <v>0</v>
      </c>
      <c r="HP61" s="683">
        <f t="shared" si="193"/>
        <v>0</v>
      </c>
      <c r="HQ61" s="683">
        <f t="shared" si="193"/>
        <v>0</v>
      </c>
      <c r="HR61" s="683">
        <f t="shared" si="193"/>
        <v>0</v>
      </c>
      <c r="HS61" s="683">
        <f t="shared" si="193"/>
        <v>0</v>
      </c>
      <c r="HT61" s="683">
        <f t="shared" si="193"/>
        <v>0</v>
      </c>
      <c r="HU61" s="683">
        <f t="shared" si="193"/>
        <v>0</v>
      </c>
      <c r="HV61" s="683">
        <f t="shared" si="193"/>
        <v>0</v>
      </c>
      <c r="HW61" s="683">
        <f t="shared" si="193"/>
        <v>0</v>
      </c>
      <c r="HX61" s="683">
        <f t="shared" si="193"/>
        <v>0</v>
      </c>
      <c r="HY61" s="683">
        <f t="shared" si="193"/>
        <v>0</v>
      </c>
      <c r="HZ61" s="683">
        <f t="shared" si="193"/>
        <v>0</v>
      </c>
      <c r="IA61" s="683">
        <f t="shared" si="193"/>
        <v>0</v>
      </c>
      <c r="IB61" s="683">
        <f t="shared" si="193"/>
        <v>0</v>
      </c>
      <c r="IC61" s="683">
        <f t="shared" ref="IC61:KN61" si="194">COUNTIFS($AE56:$AK60,"&lt;="&amp;IC$20,$AL56:$AR60,"&gt;"&amp;IC$20,$Q56:$W60,"○")</f>
        <v>0</v>
      </c>
      <c r="ID61" s="683">
        <f t="shared" si="194"/>
        <v>0</v>
      </c>
      <c r="IE61" s="683">
        <f t="shared" si="194"/>
        <v>0</v>
      </c>
      <c r="IF61" s="683">
        <f t="shared" si="194"/>
        <v>0</v>
      </c>
      <c r="IG61" s="683">
        <f t="shared" si="194"/>
        <v>0</v>
      </c>
      <c r="IH61" s="683">
        <f t="shared" si="194"/>
        <v>0</v>
      </c>
      <c r="II61" s="683">
        <f t="shared" si="194"/>
        <v>0</v>
      </c>
      <c r="IJ61" s="683">
        <f t="shared" si="194"/>
        <v>0</v>
      </c>
      <c r="IK61" s="683">
        <f t="shared" si="194"/>
        <v>0</v>
      </c>
      <c r="IL61" s="683">
        <f t="shared" si="194"/>
        <v>0</v>
      </c>
      <c r="IM61" s="683">
        <f t="shared" si="194"/>
        <v>0</v>
      </c>
      <c r="IN61" s="683">
        <f t="shared" si="194"/>
        <v>0</v>
      </c>
      <c r="IO61" s="683">
        <f t="shared" si="194"/>
        <v>0</v>
      </c>
      <c r="IP61" s="683">
        <f t="shared" si="194"/>
        <v>0</v>
      </c>
      <c r="IQ61" s="683">
        <f t="shared" si="194"/>
        <v>0</v>
      </c>
      <c r="IR61" s="683">
        <f t="shared" si="194"/>
        <v>0</v>
      </c>
      <c r="IS61" s="683">
        <f t="shared" si="194"/>
        <v>0</v>
      </c>
      <c r="IT61" s="683">
        <f t="shared" si="194"/>
        <v>0</v>
      </c>
      <c r="IU61" s="683">
        <f t="shared" si="194"/>
        <v>0</v>
      </c>
      <c r="IV61" s="683">
        <f t="shared" si="194"/>
        <v>0</v>
      </c>
      <c r="IW61" s="683">
        <f t="shared" si="194"/>
        <v>0</v>
      </c>
      <c r="IX61" s="683">
        <f t="shared" si="194"/>
        <v>0</v>
      </c>
      <c r="IY61" s="683">
        <f t="shared" si="194"/>
        <v>0</v>
      </c>
      <c r="IZ61" s="683">
        <f t="shared" si="194"/>
        <v>0</v>
      </c>
      <c r="JA61" s="683">
        <f t="shared" si="194"/>
        <v>1</v>
      </c>
      <c r="JB61" s="683">
        <f t="shared" si="194"/>
        <v>1</v>
      </c>
      <c r="JC61" s="683">
        <f t="shared" si="194"/>
        <v>1</v>
      </c>
      <c r="JD61" s="683">
        <f t="shared" si="194"/>
        <v>1</v>
      </c>
      <c r="JE61" s="683">
        <f t="shared" si="194"/>
        <v>1</v>
      </c>
      <c r="JF61" s="683">
        <f t="shared" si="194"/>
        <v>1</v>
      </c>
      <c r="JG61" s="683">
        <f t="shared" si="194"/>
        <v>1</v>
      </c>
      <c r="JH61" s="683">
        <f t="shared" si="194"/>
        <v>1</v>
      </c>
      <c r="JI61" s="683">
        <f t="shared" si="194"/>
        <v>1</v>
      </c>
      <c r="JJ61" s="683">
        <f t="shared" si="194"/>
        <v>1</v>
      </c>
      <c r="JK61" s="683">
        <f t="shared" si="194"/>
        <v>1</v>
      </c>
      <c r="JL61" s="683">
        <f t="shared" si="194"/>
        <v>1</v>
      </c>
      <c r="JM61" s="683">
        <f t="shared" si="194"/>
        <v>1</v>
      </c>
      <c r="JN61" s="683">
        <f t="shared" si="194"/>
        <v>1</v>
      </c>
      <c r="JO61" s="683">
        <f t="shared" si="194"/>
        <v>1</v>
      </c>
      <c r="JP61" s="683">
        <f t="shared" si="194"/>
        <v>1</v>
      </c>
      <c r="JQ61" s="683">
        <f t="shared" si="194"/>
        <v>1</v>
      </c>
      <c r="JR61" s="683">
        <f t="shared" si="194"/>
        <v>1</v>
      </c>
      <c r="JS61" s="683">
        <f t="shared" si="194"/>
        <v>1</v>
      </c>
      <c r="JT61" s="683">
        <f t="shared" si="194"/>
        <v>1</v>
      </c>
      <c r="JU61" s="683">
        <f t="shared" si="194"/>
        <v>1</v>
      </c>
      <c r="JV61" s="683">
        <f t="shared" si="194"/>
        <v>1</v>
      </c>
      <c r="JW61" s="683">
        <f t="shared" si="194"/>
        <v>1</v>
      </c>
      <c r="JX61" s="683">
        <f t="shared" si="194"/>
        <v>1</v>
      </c>
      <c r="JY61" s="683">
        <f t="shared" si="194"/>
        <v>1</v>
      </c>
      <c r="JZ61" s="683">
        <f t="shared" si="194"/>
        <v>1</v>
      </c>
      <c r="KA61" s="683">
        <f t="shared" si="194"/>
        <v>1</v>
      </c>
      <c r="KB61" s="683">
        <f t="shared" si="194"/>
        <v>1</v>
      </c>
      <c r="KC61" s="683">
        <f t="shared" si="194"/>
        <v>1</v>
      </c>
      <c r="KD61" s="683">
        <f t="shared" si="194"/>
        <v>1</v>
      </c>
      <c r="KE61" s="683">
        <f t="shared" si="194"/>
        <v>1</v>
      </c>
      <c r="KF61" s="683">
        <f t="shared" si="194"/>
        <v>1</v>
      </c>
      <c r="KG61" s="683">
        <f t="shared" si="194"/>
        <v>1</v>
      </c>
      <c r="KH61" s="683">
        <f t="shared" si="194"/>
        <v>1</v>
      </c>
      <c r="KI61" s="683">
        <f t="shared" si="194"/>
        <v>1</v>
      </c>
      <c r="KJ61" s="683">
        <f t="shared" si="194"/>
        <v>1</v>
      </c>
      <c r="KK61" s="683">
        <f t="shared" si="194"/>
        <v>1</v>
      </c>
      <c r="KL61" s="683">
        <f t="shared" si="194"/>
        <v>1</v>
      </c>
      <c r="KM61" s="683">
        <f t="shared" si="194"/>
        <v>1</v>
      </c>
      <c r="KN61" s="683">
        <f t="shared" si="194"/>
        <v>1</v>
      </c>
      <c r="KO61" s="683">
        <f t="shared" ref="KO61:MZ61" si="195">COUNTIFS($AE56:$AK60,"&lt;="&amp;KO$20,$AL56:$AR60,"&gt;"&amp;KO$20,$Q56:$W60,"○")</f>
        <v>1</v>
      </c>
      <c r="KP61" s="683">
        <f t="shared" si="195"/>
        <v>1</v>
      </c>
      <c r="KQ61" s="683">
        <f t="shared" si="195"/>
        <v>1</v>
      </c>
      <c r="KR61" s="683">
        <f t="shared" si="195"/>
        <v>1</v>
      </c>
      <c r="KS61" s="683">
        <f t="shared" si="195"/>
        <v>1</v>
      </c>
      <c r="KT61" s="683">
        <f t="shared" si="195"/>
        <v>1</v>
      </c>
      <c r="KU61" s="683">
        <f t="shared" si="195"/>
        <v>1</v>
      </c>
      <c r="KV61" s="683">
        <f t="shared" si="195"/>
        <v>1</v>
      </c>
      <c r="KW61" s="683">
        <f t="shared" si="195"/>
        <v>1</v>
      </c>
      <c r="KX61" s="683">
        <f t="shared" si="195"/>
        <v>1</v>
      </c>
      <c r="KY61" s="683">
        <f t="shared" si="195"/>
        <v>1</v>
      </c>
      <c r="KZ61" s="683">
        <f t="shared" si="195"/>
        <v>1</v>
      </c>
      <c r="LA61" s="683">
        <f t="shared" si="195"/>
        <v>1</v>
      </c>
      <c r="LB61" s="683">
        <f t="shared" si="195"/>
        <v>1</v>
      </c>
      <c r="LC61" s="683">
        <f t="shared" si="195"/>
        <v>1</v>
      </c>
      <c r="LD61" s="683">
        <f t="shared" si="195"/>
        <v>1</v>
      </c>
      <c r="LE61" s="683">
        <f t="shared" si="195"/>
        <v>1</v>
      </c>
      <c r="LF61" s="683">
        <f t="shared" si="195"/>
        <v>1</v>
      </c>
      <c r="LG61" s="683">
        <f t="shared" si="195"/>
        <v>1</v>
      </c>
      <c r="LH61" s="683">
        <f t="shared" si="195"/>
        <v>1</v>
      </c>
      <c r="LI61" s="683">
        <f t="shared" si="195"/>
        <v>1</v>
      </c>
      <c r="LJ61" s="683">
        <f t="shared" si="195"/>
        <v>1</v>
      </c>
      <c r="LK61" s="683">
        <f t="shared" si="195"/>
        <v>1</v>
      </c>
      <c r="LL61" s="683">
        <f t="shared" si="195"/>
        <v>1</v>
      </c>
      <c r="LM61" s="683">
        <f t="shared" si="195"/>
        <v>1</v>
      </c>
      <c r="LN61" s="683">
        <f t="shared" si="195"/>
        <v>1</v>
      </c>
      <c r="LO61" s="683">
        <f t="shared" si="195"/>
        <v>1</v>
      </c>
      <c r="LP61" s="683">
        <f t="shared" si="195"/>
        <v>1</v>
      </c>
      <c r="LQ61" s="683">
        <f t="shared" si="195"/>
        <v>1</v>
      </c>
      <c r="LR61" s="683">
        <f t="shared" si="195"/>
        <v>1</v>
      </c>
      <c r="LS61" s="683">
        <f t="shared" si="195"/>
        <v>1</v>
      </c>
      <c r="LT61" s="683">
        <f t="shared" si="195"/>
        <v>1</v>
      </c>
      <c r="LU61" s="683">
        <f t="shared" si="195"/>
        <v>1</v>
      </c>
      <c r="LV61" s="683">
        <f t="shared" si="195"/>
        <v>1</v>
      </c>
      <c r="LW61" s="683">
        <f t="shared" si="195"/>
        <v>1</v>
      </c>
      <c r="LX61" s="683">
        <f t="shared" si="195"/>
        <v>1</v>
      </c>
      <c r="LY61" s="683">
        <f t="shared" si="195"/>
        <v>1</v>
      </c>
      <c r="LZ61" s="683">
        <f t="shared" si="195"/>
        <v>1</v>
      </c>
      <c r="MA61" s="683">
        <f t="shared" si="195"/>
        <v>1</v>
      </c>
      <c r="MB61" s="683">
        <f t="shared" si="195"/>
        <v>1</v>
      </c>
      <c r="MC61" s="683">
        <f t="shared" si="195"/>
        <v>1</v>
      </c>
      <c r="MD61" s="683">
        <f t="shared" si="195"/>
        <v>1</v>
      </c>
      <c r="ME61" s="683">
        <f t="shared" si="195"/>
        <v>1</v>
      </c>
      <c r="MF61" s="683">
        <f t="shared" si="195"/>
        <v>1</v>
      </c>
      <c r="MG61" s="683">
        <f t="shared" si="195"/>
        <v>1</v>
      </c>
      <c r="MH61" s="683">
        <f t="shared" si="195"/>
        <v>1</v>
      </c>
      <c r="MI61" s="683">
        <f t="shared" si="195"/>
        <v>1</v>
      </c>
      <c r="MJ61" s="683">
        <f t="shared" si="195"/>
        <v>1</v>
      </c>
      <c r="MK61" s="683">
        <f t="shared" si="195"/>
        <v>1</v>
      </c>
      <c r="ML61" s="683">
        <f t="shared" si="195"/>
        <v>1</v>
      </c>
      <c r="MM61" s="683">
        <f t="shared" si="195"/>
        <v>1</v>
      </c>
      <c r="MN61" s="683">
        <f t="shared" si="195"/>
        <v>1</v>
      </c>
      <c r="MO61" s="683">
        <f t="shared" si="195"/>
        <v>1</v>
      </c>
      <c r="MP61" s="683">
        <f t="shared" si="195"/>
        <v>1</v>
      </c>
      <c r="MQ61" s="683">
        <f t="shared" si="195"/>
        <v>1</v>
      </c>
      <c r="MR61" s="683">
        <f t="shared" si="195"/>
        <v>1</v>
      </c>
      <c r="MS61" s="683">
        <f t="shared" si="195"/>
        <v>1</v>
      </c>
      <c r="MT61" s="683">
        <f t="shared" si="195"/>
        <v>1</v>
      </c>
      <c r="MU61" s="683">
        <f t="shared" si="195"/>
        <v>1</v>
      </c>
      <c r="MV61" s="683">
        <f t="shared" si="195"/>
        <v>1</v>
      </c>
      <c r="MW61" s="683">
        <f t="shared" si="195"/>
        <v>1</v>
      </c>
      <c r="MX61" s="683">
        <f t="shared" si="195"/>
        <v>1</v>
      </c>
      <c r="MY61" s="683">
        <f t="shared" si="195"/>
        <v>1</v>
      </c>
      <c r="MZ61" s="683">
        <f t="shared" si="195"/>
        <v>1</v>
      </c>
      <c r="NA61" s="683">
        <f t="shared" ref="NA61:PL61" si="196">COUNTIFS($AE56:$AK60,"&lt;="&amp;NA$20,$AL56:$AR60,"&gt;"&amp;NA$20,$Q56:$W60,"○")</f>
        <v>1</v>
      </c>
      <c r="NB61" s="683">
        <f t="shared" si="196"/>
        <v>1</v>
      </c>
      <c r="NC61" s="683">
        <f t="shared" si="196"/>
        <v>1</v>
      </c>
      <c r="ND61" s="683">
        <f t="shared" si="196"/>
        <v>1</v>
      </c>
      <c r="NE61" s="683">
        <f t="shared" si="196"/>
        <v>1</v>
      </c>
      <c r="NF61" s="683">
        <f t="shared" si="196"/>
        <v>1</v>
      </c>
      <c r="NG61" s="683">
        <f t="shared" si="196"/>
        <v>1</v>
      </c>
      <c r="NH61" s="683">
        <f t="shared" si="196"/>
        <v>1</v>
      </c>
      <c r="NI61" s="683">
        <f t="shared" si="196"/>
        <v>1</v>
      </c>
      <c r="NJ61" s="683">
        <f t="shared" si="196"/>
        <v>1</v>
      </c>
      <c r="NK61" s="683">
        <f t="shared" si="196"/>
        <v>1</v>
      </c>
      <c r="NL61" s="683">
        <f t="shared" si="196"/>
        <v>1</v>
      </c>
      <c r="NM61" s="683">
        <f t="shared" si="196"/>
        <v>1</v>
      </c>
      <c r="NN61" s="683">
        <f t="shared" si="196"/>
        <v>1</v>
      </c>
      <c r="NO61" s="683">
        <f t="shared" si="196"/>
        <v>1</v>
      </c>
      <c r="NP61" s="683">
        <f t="shared" si="196"/>
        <v>1</v>
      </c>
      <c r="NQ61" s="683">
        <f t="shared" si="196"/>
        <v>1</v>
      </c>
      <c r="NR61" s="683">
        <f t="shared" si="196"/>
        <v>1</v>
      </c>
      <c r="NS61" s="683">
        <f t="shared" si="196"/>
        <v>1</v>
      </c>
      <c r="NT61" s="683">
        <f t="shared" si="196"/>
        <v>1</v>
      </c>
      <c r="NU61" s="683">
        <f t="shared" si="196"/>
        <v>1</v>
      </c>
      <c r="NV61" s="683">
        <f t="shared" si="196"/>
        <v>1</v>
      </c>
      <c r="NW61" s="683">
        <f t="shared" si="196"/>
        <v>1</v>
      </c>
      <c r="NX61" s="683">
        <f t="shared" si="196"/>
        <v>1</v>
      </c>
      <c r="NY61" s="683">
        <f t="shared" si="196"/>
        <v>1</v>
      </c>
      <c r="NZ61" s="683">
        <f t="shared" si="196"/>
        <v>1</v>
      </c>
      <c r="OA61" s="683">
        <f t="shared" si="196"/>
        <v>1</v>
      </c>
      <c r="OB61" s="683">
        <f t="shared" si="196"/>
        <v>1</v>
      </c>
      <c r="OC61" s="683">
        <f t="shared" si="196"/>
        <v>1</v>
      </c>
      <c r="OD61" s="683">
        <f t="shared" si="196"/>
        <v>1</v>
      </c>
      <c r="OE61" s="683">
        <f t="shared" si="196"/>
        <v>1</v>
      </c>
      <c r="OF61" s="683">
        <f t="shared" si="196"/>
        <v>1</v>
      </c>
      <c r="OG61" s="683">
        <f t="shared" si="196"/>
        <v>1</v>
      </c>
      <c r="OH61" s="683">
        <f t="shared" si="196"/>
        <v>1</v>
      </c>
      <c r="OI61" s="683">
        <f t="shared" si="196"/>
        <v>1</v>
      </c>
      <c r="OJ61" s="683">
        <f t="shared" si="196"/>
        <v>1</v>
      </c>
      <c r="OK61" s="683">
        <f t="shared" si="196"/>
        <v>1</v>
      </c>
      <c r="OL61" s="683">
        <f t="shared" si="196"/>
        <v>1</v>
      </c>
      <c r="OM61" s="683">
        <f t="shared" si="196"/>
        <v>1</v>
      </c>
      <c r="ON61" s="683">
        <f t="shared" si="196"/>
        <v>1</v>
      </c>
      <c r="OO61" s="683">
        <f t="shared" si="196"/>
        <v>1</v>
      </c>
      <c r="OP61" s="683">
        <f t="shared" si="196"/>
        <v>1</v>
      </c>
      <c r="OQ61" s="683">
        <f t="shared" si="196"/>
        <v>1</v>
      </c>
      <c r="OR61" s="683">
        <f t="shared" si="196"/>
        <v>1</v>
      </c>
      <c r="OS61" s="683">
        <f t="shared" si="196"/>
        <v>1</v>
      </c>
      <c r="OT61" s="683">
        <f t="shared" si="196"/>
        <v>1</v>
      </c>
      <c r="OU61" s="683">
        <f t="shared" si="196"/>
        <v>1</v>
      </c>
      <c r="OV61" s="683">
        <f t="shared" si="196"/>
        <v>1</v>
      </c>
      <c r="OW61" s="683">
        <f t="shared" si="196"/>
        <v>1</v>
      </c>
      <c r="OX61" s="683">
        <f t="shared" si="196"/>
        <v>1</v>
      </c>
      <c r="OY61" s="683">
        <f t="shared" si="196"/>
        <v>1</v>
      </c>
      <c r="OZ61" s="683">
        <f t="shared" si="196"/>
        <v>1</v>
      </c>
      <c r="PA61" s="683">
        <f t="shared" si="196"/>
        <v>1</v>
      </c>
      <c r="PB61" s="683">
        <f t="shared" si="196"/>
        <v>1</v>
      </c>
      <c r="PC61" s="683">
        <f t="shared" si="196"/>
        <v>1</v>
      </c>
      <c r="PD61" s="683">
        <f t="shared" si="196"/>
        <v>1</v>
      </c>
      <c r="PE61" s="683">
        <f t="shared" si="196"/>
        <v>1</v>
      </c>
      <c r="PF61" s="683">
        <f t="shared" si="196"/>
        <v>1</v>
      </c>
      <c r="PG61" s="683">
        <f t="shared" si="196"/>
        <v>1</v>
      </c>
      <c r="PH61" s="683">
        <f t="shared" si="196"/>
        <v>1</v>
      </c>
      <c r="PI61" s="683">
        <f t="shared" si="196"/>
        <v>1</v>
      </c>
      <c r="PJ61" s="683">
        <f t="shared" si="196"/>
        <v>1</v>
      </c>
      <c r="PK61" s="683">
        <f t="shared" si="196"/>
        <v>1</v>
      </c>
      <c r="PL61" s="683">
        <f t="shared" si="196"/>
        <v>1</v>
      </c>
      <c r="PM61" s="683">
        <f t="shared" ref="PM61:RX61" si="197">COUNTIFS($AE56:$AK60,"&lt;="&amp;PM$20,$AL56:$AR60,"&gt;"&amp;PM$20,$Q56:$W60,"○")</f>
        <v>1</v>
      </c>
      <c r="PN61" s="683">
        <f t="shared" si="197"/>
        <v>1</v>
      </c>
      <c r="PO61" s="683">
        <f t="shared" si="197"/>
        <v>1</v>
      </c>
      <c r="PP61" s="683">
        <f t="shared" si="197"/>
        <v>1</v>
      </c>
      <c r="PQ61" s="683">
        <f t="shared" si="197"/>
        <v>1</v>
      </c>
      <c r="PR61" s="683">
        <f t="shared" si="197"/>
        <v>1</v>
      </c>
      <c r="PS61" s="683">
        <f t="shared" si="197"/>
        <v>1</v>
      </c>
      <c r="PT61" s="683">
        <f t="shared" si="197"/>
        <v>1</v>
      </c>
      <c r="PU61" s="683">
        <f t="shared" si="197"/>
        <v>1</v>
      </c>
      <c r="PV61" s="683">
        <f t="shared" si="197"/>
        <v>1</v>
      </c>
      <c r="PW61" s="683">
        <f t="shared" si="197"/>
        <v>1</v>
      </c>
      <c r="PX61" s="683">
        <f t="shared" si="197"/>
        <v>1</v>
      </c>
      <c r="PY61" s="683">
        <f t="shared" si="197"/>
        <v>1</v>
      </c>
      <c r="PZ61" s="683">
        <f t="shared" si="197"/>
        <v>1</v>
      </c>
      <c r="QA61" s="683">
        <f t="shared" si="197"/>
        <v>1</v>
      </c>
      <c r="QB61" s="683">
        <f t="shared" si="197"/>
        <v>1</v>
      </c>
      <c r="QC61" s="683">
        <f t="shared" si="197"/>
        <v>1</v>
      </c>
      <c r="QD61" s="683">
        <f t="shared" si="197"/>
        <v>1</v>
      </c>
      <c r="QE61" s="683">
        <f t="shared" si="197"/>
        <v>1</v>
      </c>
      <c r="QF61" s="683">
        <f t="shared" si="197"/>
        <v>1</v>
      </c>
      <c r="QG61" s="683">
        <f t="shared" si="197"/>
        <v>1</v>
      </c>
      <c r="QH61" s="683">
        <f t="shared" si="197"/>
        <v>1</v>
      </c>
      <c r="QI61" s="683">
        <f t="shared" si="197"/>
        <v>1</v>
      </c>
      <c r="QJ61" s="683">
        <f t="shared" si="197"/>
        <v>1</v>
      </c>
      <c r="QK61" s="683">
        <f t="shared" si="197"/>
        <v>1</v>
      </c>
      <c r="QL61" s="683">
        <f t="shared" si="197"/>
        <v>1</v>
      </c>
      <c r="QM61" s="683">
        <f t="shared" si="197"/>
        <v>1</v>
      </c>
      <c r="QN61" s="683">
        <f t="shared" si="197"/>
        <v>1</v>
      </c>
      <c r="QO61" s="683">
        <f t="shared" si="197"/>
        <v>1</v>
      </c>
      <c r="QP61" s="683">
        <f t="shared" si="197"/>
        <v>1</v>
      </c>
      <c r="QQ61" s="683">
        <f t="shared" si="197"/>
        <v>1</v>
      </c>
      <c r="QR61" s="683">
        <f t="shared" si="197"/>
        <v>1</v>
      </c>
      <c r="QS61" s="683">
        <f t="shared" si="197"/>
        <v>1</v>
      </c>
      <c r="QT61" s="683">
        <f t="shared" si="197"/>
        <v>1</v>
      </c>
      <c r="QU61" s="683">
        <f t="shared" si="197"/>
        <v>1</v>
      </c>
      <c r="QV61" s="683">
        <f t="shared" si="197"/>
        <v>1</v>
      </c>
      <c r="QW61" s="683">
        <f t="shared" si="197"/>
        <v>1</v>
      </c>
      <c r="QX61" s="683">
        <f t="shared" si="197"/>
        <v>1</v>
      </c>
      <c r="QY61" s="683">
        <f t="shared" si="197"/>
        <v>1</v>
      </c>
      <c r="QZ61" s="683">
        <f t="shared" si="197"/>
        <v>1</v>
      </c>
      <c r="RA61" s="683">
        <f t="shared" si="197"/>
        <v>1</v>
      </c>
      <c r="RB61" s="683">
        <f t="shared" si="197"/>
        <v>1</v>
      </c>
      <c r="RC61" s="683">
        <f t="shared" si="197"/>
        <v>1</v>
      </c>
      <c r="RD61" s="683">
        <f t="shared" si="197"/>
        <v>1</v>
      </c>
      <c r="RE61" s="683">
        <f t="shared" si="197"/>
        <v>1</v>
      </c>
      <c r="RF61" s="683">
        <f t="shared" si="197"/>
        <v>1</v>
      </c>
      <c r="RG61" s="683">
        <f t="shared" si="197"/>
        <v>1</v>
      </c>
      <c r="RH61" s="683">
        <f t="shared" si="197"/>
        <v>1</v>
      </c>
      <c r="RI61" s="683">
        <f t="shared" si="197"/>
        <v>1</v>
      </c>
      <c r="RJ61" s="683">
        <f t="shared" si="197"/>
        <v>1</v>
      </c>
      <c r="RK61" s="683">
        <f t="shared" si="197"/>
        <v>1</v>
      </c>
      <c r="RL61" s="683">
        <f t="shared" si="197"/>
        <v>1</v>
      </c>
      <c r="RM61" s="683">
        <f t="shared" si="197"/>
        <v>1</v>
      </c>
      <c r="RN61" s="683">
        <f t="shared" si="197"/>
        <v>1</v>
      </c>
      <c r="RO61" s="683">
        <f t="shared" si="197"/>
        <v>1</v>
      </c>
      <c r="RP61" s="683">
        <f t="shared" si="197"/>
        <v>1</v>
      </c>
      <c r="RQ61" s="683">
        <f t="shared" si="197"/>
        <v>1</v>
      </c>
      <c r="RR61" s="683">
        <f t="shared" si="197"/>
        <v>1</v>
      </c>
      <c r="RS61" s="683">
        <f t="shared" si="197"/>
        <v>1</v>
      </c>
      <c r="RT61" s="683">
        <f t="shared" si="197"/>
        <v>1</v>
      </c>
      <c r="RU61" s="683">
        <f t="shared" si="197"/>
        <v>1</v>
      </c>
      <c r="RV61" s="683">
        <f t="shared" si="197"/>
        <v>1</v>
      </c>
      <c r="RW61" s="683">
        <f t="shared" si="197"/>
        <v>1</v>
      </c>
      <c r="RX61" s="683">
        <f t="shared" si="197"/>
        <v>1</v>
      </c>
      <c r="RY61" s="683">
        <f t="shared" ref="RY61:UJ61" si="198">COUNTIFS($AE56:$AK60,"&lt;="&amp;RY$20,$AL56:$AR60,"&gt;"&amp;RY$20,$Q56:$W60,"○")</f>
        <v>1</v>
      </c>
      <c r="RZ61" s="683">
        <f t="shared" si="198"/>
        <v>1</v>
      </c>
      <c r="SA61" s="683">
        <f t="shared" si="198"/>
        <v>1</v>
      </c>
      <c r="SB61" s="683">
        <f t="shared" si="198"/>
        <v>1</v>
      </c>
      <c r="SC61" s="683">
        <f t="shared" si="198"/>
        <v>1</v>
      </c>
      <c r="SD61" s="683">
        <f t="shared" si="198"/>
        <v>1</v>
      </c>
      <c r="SE61" s="683">
        <f t="shared" si="198"/>
        <v>1</v>
      </c>
      <c r="SF61" s="683">
        <f t="shared" si="198"/>
        <v>1</v>
      </c>
      <c r="SG61" s="683">
        <f t="shared" si="198"/>
        <v>1</v>
      </c>
      <c r="SH61" s="683">
        <f t="shared" si="198"/>
        <v>1</v>
      </c>
      <c r="SI61" s="683">
        <f t="shared" si="198"/>
        <v>1</v>
      </c>
      <c r="SJ61" s="683">
        <f t="shared" si="198"/>
        <v>1</v>
      </c>
      <c r="SK61" s="683">
        <f t="shared" si="198"/>
        <v>1</v>
      </c>
      <c r="SL61" s="683">
        <f t="shared" si="198"/>
        <v>1</v>
      </c>
      <c r="SM61" s="683">
        <f t="shared" si="198"/>
        <v>1</v>
      </c>
      <c r="SN61" s="683">
        <f t="shared" si="198"/>
        <v>1</v>
      </c>
      <c r="SO61" s="683">
        <f t="shared" si="198"/>
        <v>1</v>
      </c>
      <c r="SP61" s="683">
        <f t="shared" si="198"/>
        <v>1</v>
      </c>
      <c r="SQ61" s="683">
        <f t="shared" si="198"/>
        <v>1</v>
      </c>
      <c r="SR61" s="683">
        <f t="shared" si="198"/>
        <v>1</v>
      </c>
      <c r="SS61" s="683">
        <f t="shared" si="198"/>
        <v>1</v>
      </c>
      <c r="ST61" s="683">
        <f t="shared" si="198"/>
        <v>1</v>
      </c>
      <c r="SU61" s="683">
        <f t="shared" si="198"/>
        <v>1</v>
      </c>
      <c r="SV61" s="683">
        <f t="shared" si="198"/>
        <v>1</v>
      </c>
      <c r="SW61" s="683">
        <f t="shared" si="198"/>
        <v>1</v>
      </c>
      <c r="SX61" s="683">
        <f t="shared" si="198"/>
        <v>1</v>
      </c>
      <c r="SY61" s="683">
        <f t="shared" si="198"/>
        <v>1</v>
      </c>
      <c r="SZ61" s="683">
        <f t="shared" si="198"/>
        <v>1</v>
      </c>
      <c r="TA61" s="683">
        <f t="shared" si="198"/>
        <v>1</v>
      </c>
      <c r="TB61" s="683">
        <f t="shared" si="198"/>
        <v>1</v>
      </c>
      <c r="TC61" s="683">
        <f t="shared" si="198"/>
        <v>1</v>
      </c>
      <c r="TD61" s="683">
        <f t="shared" si="198"/>
        <v>1</v>
      </c>
      <c r="TE61" s="683">
        <f t="shared" si="198"/>
        <v>1</v>
      </c>
      <c r="TF61" s="683">
        <f t="shared" si="198"/>
        <v>1</v>
      </c>
      <c r="TG61" s="683">
        <f t="shared" si="198"/>
        <v>1</v>
      </c>
      <c r="TH61" s="683">
        <f t="shared" si="198"/>
        <v>1</v>
      </c>
      <c r="TI61" s="683">
        <f t="shared" si="198"/>
        <v>1</v>
      </c>
      <c r="TJ61" s="683">
        <f t="shared" si="198"/>
        <v>1</v>
      </c>
      <c r="TK61" s="683">
        <f t="shared" si="198"/>
        <v>1</v>
      </c>
      <c r="TL61" s="683">
        <f t="shared" si="198"/>
        <v>1</v>
      </c>
      <c r="TM61" s="683">
        <f t="shared" si="198"/>
        <v>1</v>
      </c>
      <c r="TN61" s="683">
        <f t="shared" si="198"/>
        <v>1</v>
      </c>
      <c r="TO61" s="683">
        <f t="shared" si="198"/>
        <v>1</v>
      </c>
      <c r="TP61" s="683">
        <f t="shared" si="198"/>
        <v>1</v>
      </c>
      <c r="TQ61" s="683">
        <f t="shared" si="198"/>
        <v>1</v>
      </c>
      <c r="TR61" s="683">
        <f t="shared" si="198"/>
        <v>1</v>
      </c>
      <c r="TS61" s="683">
        <f t="shared" si="198"/>
        <v>1</v>
      </c>
      <c r="TT61" s="683">
        <f t="shared" si="198"/>
        <v>1</v>
      </c>
      <c r="TU61" s="683">
        <f t="shared" si="198"/>
        <v>1</v>
      </c>
      <c r="TV61" s="683">
        <f t="shared" si="198"/>
        <v>1</v>
      </c>
      <c r="TW61" s="683">
        <f t="shared" si="198"/>
        <v>1</v>
      </c>
      <c r="TX61" s="683">
        <f t="shared" si="198"/>
        <v>1</v>
      </c>
      <c r="TY61" s="683">
        <f t="shared" si="198"/>
        <v>1</v>
      </c>
      <c r="TZ61" s="683">
        <f t="shared" si="198"/>
        <v>1</v>
      </c>
      <c r="UA61" s="683">
        <f t="shared" si="198"/>
        <v>1</v>
      </c>
      <c r="UB61" s="683">
        <f t="shared" si="198"/>
        <v>1</v>
      </c>
      <c r="UC61" s="683">
        <f t="shared" si="198"/>
        <v>1</v>
      </c>
      <c r="UD61" s="683">
        <f t="shared" si="198"/>
        <v>1</v>
      </c>
      <c r="UE61" s="683">
        <f t="shared" si="198"/>
        <v>1</v>
      </c>
      <c r="UF61" s="683">
        <f t="shared" si="198"/>
        <v>1</v>
      </c>
      <c r="UG61" s="683">
        <f t="shared" si="198"/>
        <v>1</v>
      </c>
      <c r="UH61" s="683">
        <f t="shared" si="198"/>
        <v>1</v>
      </c>
      <c r="UI61" s="683">
        <f t="shared" si="198"/>
        <v>1</v>
      </c>
      <c r="UJ61" s="683">
        <f t="shared" si="198"/>
        <v>1</v>
      </c>
      <c r="UK61" s="683">
        <f t="shared" ref="UK61:WV61" si="199">COUNTIFS($AE56:$AK60,"&lt;="&amp;UK$20,$AL56:$AR60,"&gt;"&amp;UK$20,$Q56:$W60,"○")</f>
        <v>1</v>
      </c>
      <c r="UL61" s="683">
        <f t="shared" si="199"/>
        <v>1</v>
      </c>
      <c r="UM61" s="683">
        <f t="shared" si="199"/>
        <v>1</v>
      </c>
      <c r="UN61" s="683">
        <f t="shared" si="199"/>
        <v>1</v>
      </c>
      <c r="UO61" s="683">
        <f t="shared" si="199"/>
        <v>1</v>
      </c>
      <c r="UP61" s="683">
        <f t="shared" si="199"/>
        <v>1</v>
      </c>
      <c r="UQ61" s="683">
        <f t="shared" si="199"/>
        <v>1</v>
      </c>
      <c r="UR61" s="683">
        <f t="shared" si="199"/>
        <v>1</v>
      </c>
      <c r="US61" s="683">
        <f t="shared" si="199"/>
        <v>1</v>
      </c>
      <c r="UT61" s="683">
        <f t="shared" si="199"/>
        <v>1</v>
      </c>
      <c r="UU61" s="683">
        <f t="shared" si="199"/>
        <v>1</v>
      </c>
      <c r="UV61" s="683">
        <f t="shared" si="199"/>
        <v>1</v>
      </c>
      <c r="UW61" s="683">
        <f t="shared" si="199"/>
        <v>1</v>
      </c>
      <c r="UX61" s="683">
        <f t="shared" si="199"/>
        <v>1</v>
      </c>
      <c r="UY61" s="683">
        <f t="shared" si="199"/>
        <v>1</v>
      </c>
      <c r="UZ61" s="683">
        <f t="shared" si="199"/>
        <v>1</v>
      </c>
      <c r="VA61" s="683">
        <f t="shared" si="199"/>
        <v>1</v>
      </c>
      <c r="VB61" s="683">
        <f t="shared" si="199"/>
        <v>1</v>
      </c>
      <c r="VC61" s="683">
        <f t="shared" si="199"/>
        <v>1</v>
      </c>
      <c r="VD61" s="683">
        <f t="shared" si="199"/>
        <v>1</v>
      </c>
      <c r="VE61" s="683">
        <f t="shared" si="199"/>
        <v>1</v>
      </c>
      <c r="VF61" s="683">
        <f t="shared" si="199"/>
        <v>1</v>
      </c>
      <c r="VG61" s="683">
        <f t="shared" si="199"/>
        <v>1</v>
      </c>
      <c r="VH61" s="683">
        <f t="shared" si="199"/>
        <v>1</v>
      </c>
      <c r="VI61" s="683">
        <f t="shared" si="199"/>
        <v>1</v>
      </c>
      <c r="VJ61" s="683">
        <f t="shared" si="199"/>
        <v>1</v>
      </c>
      <c r="VK61" s="683">
        <f t="shared" si="199"/>
        <v>1</v>
      </c>
      <c r="VL61" s="683">
        <f t="shared" si="199"/>
        <v>1</v>
      </c>
      <c r="VM61" s="683">
        <f t="shared" si="199"/>
        <v>1</v>
      </c>
      <c r="VN61" s="683">
        <f t="shared" si="199"/>
        <v>1</v>
      </c>
      <c r="VO61" s="683">
        <f t="shared" si="199"/>
        <v>1</v>
      </c>
      <c r="VP61" s="683">
        <f t="shared" si="199"/>
        <v>1</v>
      </c>
      <c r="VQ61" s="683">
        <f t="shared" si="199"/>
        <v>1</v>
      </c>
      <c r="VR61" s="683">
        <f t="shared" si="199"/>
        <v>1</v>
      </c>
      <c r="VS61" s="683">
        <f t="shared" si="199"/>
        <v>1</v>
      </c>
      <c r="VT61" s="683">
        <f t="shared" si="199"/>
        <v>1</v>
      </c>
      <c r="VU61" s="683">
        <f t="shared" si="199"/>
        <v>1</v>
      </c>
      <c r="VV61" s="683">
        <f t="shared" si="199"/>
        <v>1</v>
      </c>
      <c r="VW61" s="683">
        <f t="shared" si="199"/>
        <v>1</v>
      </c>
      <c r="VX61" s="683">
        <f t="shared" si="199"/>
        <v>1</v>
      </c>
      <c r="VY61" s="683">
        <f t="shared" si="199"/>
        <v>1</v>
      </c>
      <c r="VZ61" s="683">
        <f t="shared" si="199"/>
        <v>1</v>
      </c>
      <c r="WA61" s="683">
        <f t="shared" si="199"/>
        <v>1</v>
      </c>
      <c r="WB61" s="683">
        <f t="shared" si="199"/>
        <v>1</v>
      </c>
      <c r="WC61" s="683">
        <f t="shared" si="199"/>
        <v>1</v>
      </c>
      <c r="WD61" s="683">
        <f t="shared" si="199"/>
        <v>1</v>
      </c>
      <c r="WE61" s="683">
        <f t="shared" si="199"/>
        <v>1</v>
      </c>
      <c r="WF61" s="683">
        <f t="shared" si="199"/>
        <v>1</v>
      </c>
      <c r="WG61" s="683">
        <f t="shared" si="199"/>
        <v>1</v>
      </c>
      <c r="WH61" s="683">
        <f t="shared" si="199"/>
        <v>1</v>
      </c>
      <c r="WI61" s="683">
        <f t="shared" si="199"/>
        <v>1</v>
      </c>
      <c r="WJ61" s="683">
        <f t="shared" si="199"/>
        <v>1</v>
      </c>
      <c r="WK61" s="683">
        <f t="shared" si="199"/>
        <v>1</v>
      </c>
      <c r="WL61" s="683">
        <f t="shared" si="199"/>
        <v>1</v>
      </c>
      <c r="WM61" s="683">
        <f t="shared" si="199"/>
        <v>1</v>
      </c>
      <c r="WN61" s="683">
        <f t="shared" si="199"/>
        <v>1</v>
      </c>
      <c r="WO61" s="683">
        <f t="shared" si="199"/>
        <v>1</v>
      </c>
      <c r="WP61" s="683">
        <f t="shared" si="199"/>
        <v>1</v>
      </c>
      <c r="WQ61" s="683">
        <f t="shared" si="199"/>
        <v>1</v>
      </c>
      <c r="WR61" s="683">
        <f t="shared" si="199"/>
        <v>1</v>
      </c>
      <c r="WS61" s="683">
        <f t="shared" si="199"/>
        <v>1</v>
      </c>
      <c r="WT61" s="683">
        <f t="shared" si="199"/>
        <v>1</v>
      </c>
      <c r="WU61" s="683">
        <f t="shared" si="199"/>
        <v>1</v>
      </c>
      <c r="WV61" s="683">
        <f t="shared" si="199"/>
        <v>1</v>
      </c>
      <c r="WW61" s="683">
        <f t="shared" ref="WW61:ZH61" si="200">COUNTIFS($AE56:$AK60,"&lt;="&amp;WW$20,$AL56:$AR60,"&gt;"&amp;WW$20,$Q56:$W60,"○")</f>
        <v>1</v>
      </c>
      <c r="WX61" s="683">
        <f t="shared" si="200"/>
        <v>1</v>
      </c>
      <c r="WY61" s="683">
        <f t="shared" si="200"/>
        <v>1</v>
      </c>
      <c r="WZ61" s="683">
        <f t="shared" si="200"/>
        <v>1</v>
      </c>
      <c r="XA61" s="683">
        <f t="shared" si="200"/>
        <v>1</v>
      </c>
      <c r="XB61" s="683">
        <f t="shared" si="200"/>
        <v>1</v>
      </c>
      <c r="XC61" s="683">
        <f t="shared" si="200"/>
        <v>1</v>
      </c>
      <c r="XD61" s="683">
        <f t="shared" si="200"/>
        <v>1</v>
      </c>
      <c r="XE61" s="683">
        <f t="shared" si="200"/>
        <v>1</v>
      </c>
      <c r="XF61" s="683">
        <f t="shared" si="200"/>
        <v>1</v>
      </c>
      <c r="XG61" s="683">
        <f t="shared" si="200"/>
        <v>1</v>
      </c>
      <c r="XH61" s="683">
        <f t="shared" si="200"/>
        <v>1</v>
      </c>
      <c r="XI61" s="683">
        <f t="shared" si="200"/>
        <v>1</v>
      </c>
      <c r="XJ61" s="683">
        <f t="shared" si="200"/>
        <v>1</v>
      </c>
      <c r="XK61" s="683">
        <f t="shared" si="200"/>
        <v>1</v>
      </c>
      <c r="XL61" s="683">
        <f t="shared" si="200"/>
        <v>1</v>
      </c>
      <c r="XM61" s="683">
        <f t="shared" si="200"/>
        <v>1</v>
      </c>
      <c r="XN61" s="683">
        <f t="shared" si="200"/>
        <v>1</v>
      </c>
      <c r="XO61" s="683">
        <f t="shared" si="200"/>
        <v>1</v>
      </c>
      <c r="XP61" s="683">
        <f t="shared" si="200"/>
        <v>1</v>
      </c>
      <c r="XQ61" s="683">
        <f t="shared" si="200"/>
        <v>1</v>
      </c>
      <c r="XR61" s="683">
        <f t="shared" si="200"/>
        <v>1</v>
      </c>
      <c r="XS61" s="683">
        <f t="shared" si="200"/>
        <v>1</v>
      </c>
      <c r="XT61" s="683">
        <f t="shared" si="200"/>
        <v>1</v>
      </c>
      <c r="XU61" s="683">
        <f t="shared" si="200"/>
        <v>1</v>
      </c>
      <c r="XV61" s="683">
        <f t="shared" si="200"/>
        <v>1</v>
      </c>
      <c r="XW61" s="683">
        <f t="shared" si="200"/>
        <v>1</v>
      </c>
      <c r="XX61" s="683">
        <f t="shared" si="200"/>
        <v>1</v>
      </c>
      <c r="XY61" s="683">
        <f t="shared" si="200"/>
        <v>1</v>
      </c>
      <c r="XZ61" s="683">
        <f t="shared" si="200"/>
        <v>1</v>
      </c>
      <c r="YA61" s="683">
        <f t="shared" si="200"/>
        <v>1</v>
      </c>
      <c r="YB61" s="683">
        <f t="shared" si="200"/>
        <v>1</v>
      </c>
      <c r="YC61" s="683">
        <f t="shared" si="200"/>
        <v>1</v>
      </c>
      <c r="YD61" s="683">
        <f t="shared" si="200"/>
        <v>1</v>
      </c>
      <c r="YE61" s="683">
        <f t="shared" si="200"/>
        <v>1</v>
      </c>
      <c r="YF61" s="683">
        <f t="shared" si="200"/>
        <v>1</v>
      </c>
      <c r="YG61" s="683">
        <f t="shared" si="200"/>
        <v>1</v>
      </c>
      <c r="YH61" s="683">
        <f t="shared" si="200"/>
        <v>1</v>
      </c>
      <c r="YI61" s="683">
        <f t="shared" si="200"/>
        <v>1</v>
      </c>
      <c r="YJ61" s="683">
        <f t="shared" si="200"/>
        <v>1</v>
      </c>
      <c r="YK61" s="683">
        <f t="shared" si="200"/>
        <v>1</v>
      </c>
      <c r="YL61" s="683">
        <f t="shared" si="200"/>
        <v>1</v>
      </c>
      <c r="YM61" s="683">
        <f t="shared" si="200"/>
        <v>1</v>
      </c>
      <c r="YN61" s="683">
        <f t="shared" si="200"/>
        <v>1</v>
      </c>
      <c r="YO61" s="683">
        <f t="shared" si="200"/>
        <v>1</v>
      </c>
      <c r="YP61" s="683">
        <f t="shared" si="200"/>
        <v>1</v>
      </c>
      <c r="YQ61" s="683">
        <f t="shared" si="200"/>
        <v>1</v>
      </c>
      <c r="YR61" s="683">
        <f t="shared" si="200"/>
        <v>1</v>
      </c>
      <c r="YS61" s="683">
        <f t="shared" si="200"/>
        <v>1</v>
      </c>
      <c r="YT61" s="683">
        <f t="shared" si="200"/>
        <v>1</v>
      </c>
      <c r="YU61" s="683">
        <f t="shared" si="200"/>
        <v>1</v>
      </c>
      <c r="YV61" s="683">
        <f t="shared" si="200"/>
        <v>1</v>
      </c>
      <c r="YW61" s="683">
        <f t="shared" si="200"/>
        <v>1</v>
      </c>
      <c r="YX61" s="683">
        <f t="shared" si="200"/>
        <v>1</v>
      </c>
      <c r="YY61" s="683">
        <f t="shared" si="200"/>
        <v>1</v>
      </c>
      <c r="YZ61" s="683">
        <f t="shared" si="200"/>
        <v>1</v>
      </c>
      <c r="ZA61" s="683">
        <f t="shared" si="200"/>
        <v>1</v>
      </c>
      <c r="ZB61" s="683">
        <f t="shared" si="200"/>
        <v>1</v>
      </c>
      <c r="ZC61" s="683">
        <f t="shared" si="200"/>
        <v>1</v>
      </c>
      <c r="ZD61" s="683">
        <f t="shared" si="200"/>
        <v>1</v>
      </c>
      <c r="ZE61" s="683">
        <f t="shared" si="200"/>
        <v>1</v>
      </c>
      <c r="ZF61" s="683">
        <f t="shared" si="200"/>
        <v>1</v>
      </c>
      <c r="ZG61" s="683">
        <f t="shared" si="200"/>
        <v>1</v>
      </c>
      <c r="ZH61" s="683">
        <f t="shared" si="200"/>
        <v>1</v>
      </c>
      <c r="ZI61" s="683">
        <f t="shared" ref="ZI61:ABT61" si="201">COUNTIFS($AE56:$AK60,"&lt;="&amp;ZI$20,$AL56:$AR60,"&gt;"&amp;ZI$20,$Q56:$W60,"○")</f>
        <v>1</v>
      </c>
      <c r="ZJ61" s="683">
        <f t="shared" si="201"/>
        <v>1</v>
      </c>
      <c r="ZK61" s="683">
        <f t="shared" si="201"/>
        <v>1</v>
      </c>
      <c r="ZL61" s="683">
        <f t="shared" si="201"/>
        <v>1</v>
      </c>
      <c r="ZM61" s="683">
        <f t="shared" si="201"/>
        <v>1</v>
      </c>
      <c r="ZN61" s="683">
        <f t="shared" si="201"/>
        <v>1</v>
      </c>
      <c r="ZO61" s="683">
        <f t="shared" si="201"/>
        <v>1</v>
      </c>
      <c r="ZP61" s="683">
        <f t="shared" si="201"/>
        <v>1</v>
      </c>
      <c r="ZQ61" s="683">
        <f t="shared" si="201"/>
        <v>1</v>
      </c>
      <c r="ZR61" s="683">
        <f t="shared" si="201"/>
        <v>1</v>
      </c>
      <c r="ZS61" s="683">
        <f t="shared" si="201"/>
        <v>1</v>
      </c>
      <c r="ZT61" s="683">
        <f t="shared" si="201"/>
        <v>1</v>
      </c>
      <c r="ZU61" s="683">
        <f t="shared" si="201"/>
        <v>1</v>
      </c>
      <c r="ZV61" s="683">
        <f t="shared" si="201"/>
        <v>1</v>
      </c>
      <c r="ZW61" s="683">
        <f t="shared" si="201"/>
        <v>1</v>
      </c>
      <c r="ZX61" s="683">
        <f t="shared" si="201"/>
        <v>1</v>
      </c>
      <c r="ZY61" s="683">
        <f t="shared" si="201"/>
        <v>1</v>
      </c>
      <c r="ZZ61" s="683">
        <f t="shared" si="201"/>
        <v>1</v>
      </c>
      <c r="AAA61" s="683">
        <f t="shared" si="201"/>
        <v>1</v>
      </c>
      <c r="AAB61" s="683">
        <f t="shared" si="201"/>
        <v>1</v>
      </c>
      <c r="AAC61" s="683">
        <f t="shared" si="201"/>
        <v>1</v>
      </c>
      <c r="AAD61" s="683">
        <f t="shared" si="201"/>
        <v>1</v>
      </c>
      <c r="AAE61" s="683">
        <f t="shared" si="201"/>
        <v>1</v>
      </c>
      <c r="AAF61" s="683">
        <f t="shared" si="201"/>
        <v>1</v>
      </c>
      <c r="AAG61" s="683">
        <f t="shared" si="201"/>
        <v>1</v>
      </c>
      <c r="AAH61" s="683">
        <f t="shared" si="201"/>
        <v>1</v>
      </c>
      <c r="AAI61" s="683">
        <f t="shared" si="201"/>
        <v>1</v>
      </c>
      <c r="AAJ61" s="683">
        <f t="shared" si="201"/>
        <v>1</v>
      </c>
      <c r="AAK61" s="683">
        <f t="shared" si="201"/>
        <v>1</v>
      </c>
      <c r="AAL61" s="683">
        <f t="shared" si="201"/>
        <v>1</v>
      </c>
      <c r="AAM61" s="683">
        <f t="shared" si="201"/>
        <v>1</v>
      </c>
      <c r="AAN61" s="683">
        <f t="shared" si="201"/>
        <v>1</v>
      </c>
      <c r="AAO61" s="683">
        <f t="shared" si="201"/>
        <v>1</v>
      </c>
      <c r="AAP61" s="683">
        <f t="shared" si="201"/>
        <v>1</v>
      </c>
      <c r="AAQ61" s="683">
        <f t="shared" si="201"/>
        <v>1</v>
      </c>
      <c r="AAR61" s="683">
        <f t="shared" si="201"/>
        <v>1</v>
      </c>
      <c r="AAS61" s="683">
        <f t="shared" si="201"/>
        <v>1</v>
      </c>
      <c r="AAT61" s="683">
        <f t="shared" si="201"/>
        <v>1</v>
      </c>
      <c r="AAU61" s="683">
        <f t="shared" si="201"/>
        <v>1</v>
      </c>
      <c r="AAV61" s="683">
        <f t="shared" si="201"/>
        <v>1</v>
      </c>
      <c r="AAW61" s="683">
        <f t="shared" si="201"/>
        <v>1</v>
      </c>
      <c r="AAX61" s="683">
        <f t="shared" si="201"/>
        <v>1</v>
      </c>
      <c r="AAY61" s="683">
        <f t="shared" si="201"/>
        <v>1</v>
      </c>
      <c r="AAZ61" s="683">
        <f t="shared" si="201"/>
        <v>1</v>
      </c>
      <c r="ABA61" s="683">
        <f t="shared" si="201"/>
        <v>1</v>
      </c>
      <c r="ABB61" s="683">
        <f t="shared" si="201"/>
        <v>1</v>
      </c>
      <c r="ABC61" s="683">
        <f t="shared" si="201"/>
        <v>1</v>
      </c>
      <c r="ABD61" s="683">
        <f t="shared" si="201"/>
        <v>1</v>
      </c>
      <c r="ABE61" s="683">
        <f t="shared" si="201"/>
        <v>1</v>
      </c>
      <c r="ABF61" s="683">
        <f t="shared" si="201"/>
        <v>1</v>
      </c>
      <c r="ABG61" s="683">
        <f t="shared" si="201"/>
        <v>1</v>
      </c>
      <c r="ABH61" s="683">
        <f t="shared" si="201"/>
        <v>1</v>
      </c>
      <c r="ABI61" s="683">
        <f t="shared" si="201"/>
        <v>1</v>
      </c>
      <c r="ABJ61" s="683">
        <f t="shared" si="201"/>
        <v>1</v>
      </c>
      <c r="ABK61" s="683">
        <f t="shared" si="201"/>
        <v>1</v>
      </c>
      <c r="ABL61" s="683">
        <f t="shared" si="201"/>
        <v>1</v>
      </c>
      <c r="ABM61" s="683">
        <f t="shared" si="201"/>
        <v>1</v>
      </c>
      <c r="ABN61" s="683">
        <f t="shared" si="201"/>
        <v>1</v>
      </c>
      <c r="ABO61" s="683">
        <f t="shared" si="201"/>
        <v>1</v>
      </c>
      <c r="ABP61" s="683">
        <f t="shared" si="201"/>
        <v>1</v>
      </c>
      <c r="ABQ61" s="683">
        <f t="shared" si="201"/>
        <v>1</v>
      </c>
      <c r="ABR61" s="683">
        <f t="shared" si="201"/>
        <v>1</v>
      </c>
      <c r="ABS61" s="683">
        <f t="shared" si="201"/>
        <v>1</v>
      </c>
      <c r="ABT61" s="683">
        <f t="shared" si="201"/>
        <v>1</v>
      </c>
      <c r="ABU61" s="683">
        <f t="shared" ref="ABU61:AEF61" si="202">COUNTIFS($AE56:$AK60,"&lt;="&amp;ABU$20,$AL56:$AR60,"&gt;"&amp;ABU$20,$Q56:$W60,"○")</f>
        <v>1</v>
      </c>
      <c r="ABV61" s="683">
        <f t="shared" si="202"/>
        <v>1</v>
      </c>
      <c r="ABW61" s="683">
        <f t="shared" si="202"/>
        <v>1</v>
      </c>
      <c r="ABX61" s="683">
        <f t="shared" si="202"/>
        <v>1</v>
      </c>
      <c r="ABY61" s="683">
        <f t="shared" si="202"/>
        <v>1</v>
      </c>
      <c r="ABZ61" s="683">
        <f t="shared" si="202"/>
        <v>1</v>
      </c>
      <c r="ACA61" s="683">
        <f t="shared" si="202"/>
        <v>1</v>
      </c>
      <c r="ACB61" s="683">
        <f t="shared" si="202"/>
        <v>1</v>
      </c>
      <c r="ACC61" s="683">
        <f t="shared" si="202"/>
        <v>1</v>
      </c>
      <c r="ACD61" s="683">
        <f t="shared" si="202"/>
        <v>1</v>
      </c>
      <c r="ACE61" s="683">
        <f t="shared" si="202"/>
        <v>1</v>
      </c>
      <c r="ACF61" s="683">
        <f t="shared" si="202"/>
        <v>1</v>
      </c>
      <c r="ACG61" s="683">
        <f t="shared" si="202"/>
        <v>1</v>
      </c>
      <c r="ACH61" s="683">
        <f t="shared" si="202"/>
        <v>1</v>
      </c>
      <c r="ACI61" s="683">
        <f t="shared" si="202"/>
        <v>1</v>
      </c>
      <c r="ACJ61" s="683">
        <f t="shared" si="202"/>
        <v>1</v>
      </c>
      <c r="ACK61" s="683">
        <f t="shared" si="202"/>
        <v>1</v>
      </c>
      <c r="ACL61" s="683">
        <f t="shared" si="202"/>
        <v>1</v>
      </c>
      <c r="ACM61" s="683">
        <f t="shared" si="202"/>
        <v>1</v>
      </c>
      <c r="ACN61" s="683">
        <f t="shared" si="202"/>
        <v>1</v>
      </c>
      <c r="ACO61" s="683">
        <f t="shared" si="202"/>
        <v>1</v>
      </c>
      <c r="ACP61" s="683">
        <f t="shared" si="202"/>
        <v>1</v>
      </c>
      <c r="ACQ61" s="683">
        <f t="shared" si="202"/>
        <v>0</v>
      </c>
      <c r="ACR61" s="683">
        <f t="shared" si="202"/>
        <v>0</v>
      </c>
      <c r="ACS61" s="683">
        <f t="shared" si="202"/>
        <v>0</v>
      </c>
      <c r="ACT61" s="683">
        <f t="shared" si="202"/>
        <v>0</v>
      </c>
      <c r="ACU61" s="683">
        <f t="shared" si="202"/>
        <v>0</v>
      </c>
      <c r="ACV61" s="683">
        <f t="shared" si="202"/>
        <v>0</v>
      </c>
      <c r="ACW61" s="683">
        <f t="shared" si="202"/>
        <v>0</v>
      </c>
      <c r="ACX61" s="683">
        <f t="shared" si="202"/>
        <v>0</v>
      </c>
      <c r="ACY61" s="683">
        <f t="shared" si="202"/>
        <v>0</v>
      </c>
      <c r="ACZ61" s="683">
        <f t="shared" si="202"/>
        <v>0</v>
      </c>
      <c r="ADA61" s="683">
        <f t="shared" si="202"/>
        <v>0</v>
      </c>
      <c r="ADB61" s="683">
        <f t="shared" si="202"/>
        <v>0</v>
      </c>
      <c r="ADC61" s="683">
        <f t="shared" si="202"/>
        <v>0</v>
      </c>
      <c r="ADD61" s="683">
        <f t="shared" si="202"/>
        <v>0</v>
      </c>
      <c r="ADE61" s="683">
        <f t="shared" si="202"/>
        <v>0</v>
      </c>
      <c r="ADF61" s="683">
        <f t="shared" si="202"/>
        <v>0</v>
      </c>
      <c r="ADG61" s="683">
        <f t="shared" si="202"/>
        <v>0</v>
      </c>
      <c r="ADH61" s="683">
        <f t="shared" si="202"/>
        <v>0</v>
      </c>
      <c r="ADI61" s="683">
        <f t="shared" si="202"/>
        <v>0</v>
      </c>
      <c r="ADJ61" s="683">
        <f t="shared" si="202"/>
        <v>0</v>
      </c>
      <c r="ADK61" s="683">
        <f t="shared" si="202"/>
        <v>0</v>
      </c>
      <c r="ADL61" s="683">
        <f t="shared" si="202"/>
        <v>0</v>
      </c>
      <c r="ADM61" s="683">
        <f t="shared" si="202"/>
        <v>0</v>
      </c>
      <c r="ADN61" s="683">
        <f t="shared" si="202"/>
        <v>0</v>
      </c>
      <c r="ADO61" s="683">
        <f t="shared" si="202"/>
        <v>0</v>
      </c>
      <c r="ADP61" s="683">
        <f t="shared" si="202"/>
        <v>0</v>
      </c>
      <c r="ADQ61" s="683">
        <f t="shared" si="202"/>
        <v>0</v>
      </c>
      <c r="ADR61" s="683">
        <f t="shared" si="202"/>
        <v>0</v>
      </c>
      <c r="ADS61" s="683">
        <f t="shared" si="202"/>
        <v>0</v>
      </c>
      <c r="ADT61" s="683">
        <f t="shared" si="202"/>
        <v>0</v>
      </c>
      <c r="ADU61" s="683">
        <f t="shared" si="202"/>
        <v>0</v>
      </c>
      <c r="ADV61" s="683">
        <f t="shared" si="202"/>
        <v>0</v>
      </c>
      <c r="ADW61" s="683">
        <f t="shared" si="202"/>
        <v>0</v>
      </c>
      <c r="ADX61" s="683">
        <f t="shared" si="202"/>
        <v>0</v>
      </c>
      <c r="ADY61" s="683">
        <f t="shared" si="202"/>
        <v>0</v>
      </c>
      <c r="ADZ61" s="683">
        <f t="shared" si="202"/>
        <v>0</v>
      </c>
      <c r="AEA61" s="683">
        <f t="shared" si="202"/>
        <v>0</v>
      </c>
      <c r="AEB61" s="683">
        <f t="shared" si="202"/>
        <v>0</v>
      </c>
      <c r="AEC61" s="683">
        <f t="shared" si="202"/>
        <v>0</v>
      </c>
      <c r="AED61" s="683">
        <f t="shared" si="202"/>
        <v>0</v>
      </c>
      <c r="AEE61" s="683">
        <f t="shared" si="202"/>
        <v>0</v>
      </c>
      <c r="AEF61" s="683">
        <f t="shared" si="202"/>
        <v>0</v>
      </c>
      <c r="AEG61" s="683">
        <f t="shared" ref="AEG61:AGR61" si="203">COUNTIFS($AE56:$AK60,"&lt;="&amp;AEG$20,$AL56:$AR60,"&gt;"&amp;AEG$20,$Q56:$W60,"○")</f>
        <v>0</v>
      </c>
      <c r="AEH61" s="683">
        <f t="shared" si="203"/>
        <v>0</v>
      </c>
      <c r="AEI61" s="683">
        <f t="shared" si="203"/>
        <v>0</v>
      </c>
      <c r="AEJ61" s="683">
        <f t="shared" si="203"/>
        <v>0</v>
      </c>
      <c r="AEK61" s="683">
        <f t="shared" si="203"/>
        <v>0</v>
      </c>
      <c r="AEL61" s="683">
        <f t="shared" si="203"/>
        <v>0</v>
      </c>
      <c r="AEM61" s="683">
        <f t="shared" si="203"/>
        <v>0</v>
      </c>
      <c r="AEN61" s="683">
        <f t="shared" si="203"/>
        <v>0</v>
      </c>
      <c r="AEO61" s="683">
        <f t="shared" si="203"/>
        <v>0</v>
      </c>
      <c r="AEP61" s="683">
        <f t="shared" si="203"/>
        <v>0</v>
      </c>
      <c r="AEQ61" s="683">
        <f t="shared" si="203"/>
        <v>0</v>
      </c>
      <c r="AER61" s="683">
        <f t="shared" si="203"/>
        <v>0</v>
      </c>
      <c r="AES61" s="683">
        <f t="shared" si="203"/>
        <v>0</v>
      </c>
      <c r="AET61" s="683">
        <f t="shared" si="203"/>
        <v>0</v>
      </c>
      <c r="AEU61" s="683">
        <f t="shared" si="203"/>
        <v>0</v>
      </c>
      <c r="AEV61" s="683">
        <f t="shared" si="203"/>
        <v>0</v>
      </c>
      <c r="AEW61" s="683">
        <f t="shared" si="203"/>
        <v>0</v>
      </c>
      <c r="AEX61" s="683">
        <f t="shared" si="203"/>
        <v>0</v>
      </c>
      <c r="AEY61" s="683">
        <f t="shared" si="203"/>
        <v>0</v>
      </c>
      <c r="AEZ61" s="683">
        <f t="shared" si="203"/>
        <v>0</v>
      </c>
      <c r="AFA61" s="683">
        <f t="shared" si="203"/>
        <v>0</v>
      </c>
      <c r="AFB61" s="683">
        <f t="shared" si="203"/>
        <v>0</v>
      </c>
      <c r="AFC61" s="683">
        <f t="shared" si="203"/>
        <v>0</v>
      </c>
      <c r="AFD61" s="683">
        <f t="shared" si="203"/>
        <v>0</v>
      </c>
      <c r="AFE61" s="683">
        <f t="shared" si="203"/>
        <v>0</v>
      </c>
      <c r="AFF61" s="683">
        <f t="shared" si="203"/>
        <v>0</v>
      </c>
      <c r="AFG61" s="683">
        <f t="shared" si="203"/>
        <v>0</v>
      </c>
      <c r="AFH61" s="683">
        <f t="shared" si="203"/>
        <v>0</v>
      </c>
      <c r="AFI61" s="683">
        <f t="shared" si="203"/>
        <v>0</v>
      </c>
      <c r="AFJ61" s="683">
        <f t="shared" si="203"/>
        <v>0</v>
      </c>
      <c r="AFK61" s="683">
        <f t="shared" si="203"/>
        <v>0</v>
      </c>
      <c r="AFL61" s="683">
        <f t="shared" si="203"/>
        <v>0</v>
      </c>
      <c r="AFM61" s="683">
        <f t="shared" si="203"/>
        <v>0</v>
      </c>
      <c r="AFN61" s="683">
        <f t="shared" si="203"/>
        <v>0</v>
      </c>
      <c r="AFO61" s="683">
        <f t="shared" si="203"/>
        <v>0</v>
      </c>
      <c r="AFP61" s="683">
        <f t="shared" si="203"/>
        <v>0</v>
      </c>
      <c r="AFQ61" s="683">
        <f t="shared" si="203"/>
        <v>0</v>
      </c>
      <c r="AFR61" s="683">
        <f t="shared" si="203"/>
        <v>0</v>
      </c>
      <c r="AFS61" s="683">
        <f t="shared" si="203"/>
        <v>0</v>
      </c>
      <c r="AFT61" s="683">
        <f t="shared" si="203"/>
        <v>0</v>
      </c>
      <c r="AFU61" s="683">
        <f t="shared" si="203"/>
        <v>0</v>
      </c>
      <c r="AFV61" s="683">
        <f t="shared" si="203"/>
        <v>0</v>
      </c>
      <c r="AFW61" s="683">
        <f t="shared" si="203"/>
        <v>0</v>
      </c>
      <c r="AFX61" s="683">
        <f t="shared" si="203"/>
        <v>0</v>
      </c>
      <c r="AFY61" s="683">
        <f t="shared" si="203"/>
        <v>0</v>
      </c>
      <c r="AFZ61" s="683">
        <f t="shared" si="203"/>
        <v>0</v>
      </c>
      <c r="AGA61" s="683">
        <f t="shared" si="203"/>
        <v>0</v>
      </c>
      <c r="AGB61" s="683">
        <f t="shared" si="203"/>
        <v>0</v>
      </c>
      <c r="AGC61" s="683">
        <f t="shared" si="203"/>
        <v>0</v>
      </c>
      <c r="AGD61" s="683">
        <f t="shared" si="203"/>
        <v>0</v>
      </c>
      <c r="AGE61" s="683">
        <f t="shared" si="203"/>
        <v>0</v>
      </c>
      <c r="AGF61" s="683">
        <f t="shared" si="203"/>
        <v>0</v>
      </c>
      <c r="AGG61" s="683">
        <f t="shared" si="203"/>
        <v>0</v>
      </c>
      <c r="AGH61" s="683">
        <f t="shared" si="203"/>
        <v>0</v>
      </c>
      <c r="AGI61" s="683">
        <f t="shared" si="203"/>
        <v>0</v>
      </c>
      <c r="AGJ61" s="683">
        <f t="shared" si="203"/>
        <v>0</v>
      </c>
      <c r="AGK61" s="683">
        <f t="shared" si="203"/>
        <v>0</v>
      </c>
      <c r="AGL61" s="683">
        <f t="shared" si="203"/>
        <v>0</v>
      </c>
      <c r="AGM61" s="683">
        <f t="shared" si="203"/>
        <v>0</v>
      </c>
      <c r="AGN61" s="683">
        <f t="shared" si="203"/>
        <v>0</v>
      </c>
      <c r="AGO61" s="683">
        <f t="shared" si="203"/>
        <v>0</v>
      </c>
      <c r="AGP61" s="683">
        <f t="shared" si="203"/>
        <v>0</v>
      </c>
      <c r="AGQ61" s="683">
        <f t="shared" si="203"/>
        <v>0</v>
      </c>
      <c r="AGR61" s="683">
        <f t="shared" si="203"/>
        <v>0</v>
      </c>
      <c r="AGS61" s="683">
        <f t="shared" ref="AGS61:AJD61" si="204">COUNTIFS($AE56:$AK60,"&lt;="&amp;AGS$20,$AL56:$AR60,"&gt;"&amp;AGS$20,$Q56:$W60,"○")</f>
        <v>0</v>
      </c>
      <c r="AGT61" s="683">
        <f t="shared" si="204"/>
        <v>0</v>
      </c>
      <c r="AGU61" s="683">
        <f t="shared" si="204"/>
        <v>0</v>
      </c>
      <c r="AGV61" s="683">
        <f t="shared" si="204"/>
        <v>0</v>
      </c>
      <c r="AGW61" s="683">
        <f t="shared" si="204"/>
        <v>0</v>
      </c>
      <c r="AGX61" s="683">
        <f t="shared" si="204"/>
        <v>0</v>
      </c>
      <c r="AGY61" s="683">
        <f t="shared" si="204"/>
        <v>0</v>
      </c>
      <c r="AGZ61" s="683">
        <f t="shared" si="204"/>
        <v>0</v>
      </c>
      <c r="AHA61" s="683">
        <f t="shared" si="204"/>
        <v>0</v>
      </c>
      <c r="AHB61" s="683">
        <f t="shared" si="204"/>
        <v>0</v>
      </c>
      <c r="AHC61" s="683">
        <f t="shared" si="204"/>
        <v>0</v>
      </c>
      <c r="AHD61" s="683">
        <f t="shared" si="204"/>
        <v>0</v>
      </c>
      <c r="AHE61" s="683">
        <f t="shared" si="204"/>
        <v>0</v>
      </c>
      <c r="AHF61" s="683">
        <f t="shared" si="204"/>
        <v>0</v>
      </c>
      <c r="AHG61" s="683">
        <f t="shared" si="204"/>
        <v>0</v>
      </c>
      <c r="AHH61" s="683">
        <f t="shared" si="204"/>
        <v>0</v>
      </c>
      <c r="AHI61" s="683">
        <f t="shared" si="204"/>
        <v>0</v>
      </c>
      <c r="AHJ61" s="683">
        <f t="shared" si="204"/>
        <v>0</v>
      </c>
      <c r="AHK61" s="683">
        <f t="shared" si="204"/>
        <v>0</v>
      </c>
      <c r="AHL61" s="683">
        <f t="shared" si="204"/>
        <v>0</v>
      </c>
      <c r="AHM61" s="683">
        <f t="shared" si="204"/>
        <v>0</v>
      </c>
      <c r="AHN61" s="683">
        <f t="shared" si="204"/>
        <v>0</v>
      </c>
      <c r="AHO61" s="683">
        <f t="shared" si="204"/>
        <v>0</v>
      </c>
      <c r="AHP61" s="683">
        <f t="shared" si="204"/>
        <v>0</v>
      </c>
      <c r="AHQ61" s="683">
        <f t="shared" si="204"/>
        <v>0</v>
      </c>
      <c r="AHR61" s="683">
        <f t="shared" si="204"/>
        <v>0</v>
      </c>
      <c r="AHS61" s="683">
        <f t="shared" si="204"/>
        <v>0</v>
      </c>
      <c r="AHT61" s="683">
        <f t="shared" si="204"/>
        <v>0</v>
      </c>
      <c r="AHU61" s="683">
        <f t="shared" si="204"/>
        <v>0</v>
      </c>
      <c r="AHV61" s="683">
        <f t="shared" si="204"/>
        <v>0</v>
      </c>
      <c r="AHW61" s="683">
        <f t="shared" si="204"/>
        <v>0</v>
      </c>
      <c r="AHX61" s="683">
        <f t="shared" si="204"/>
        <v>0</v>
      </c>
      <c r="AHY61" s="683">
        <f t="shared" si="204"/>
        <v>0</v>
      </c>
      <c r="AHZ61" s="683">
        <f t="shared" si="204"/>
        <v>0</v>
      </c>
      <c r="AIA61" s="683">
        <f t="shared" si="204"/>
        <v>0</v>
      </c>
      <c r="AIB61" s="683">
        <f t="shared" si="204"/>
        <v>0</v>
      </c>
      <c r="AIC61" s="683">
        <f t="shared" si="204"/>
        <v>0</v>
      </c>
      <c r="AID61" s="683">
        <f t="shared" si="204"/>
        <v>0</v>
      </c>
      <c r="AIE61" s="683">
        <f t="shared" si="204"/>
        <v>0</v>
      </c>
      <c r="AIF61" s="683">
        <f t="shared" si="204"/>
        <v>0</v>
      </c>
      <c r="AIG61" s="683">
        <f t="shared" si="204"/>
        <v>0</v>
      </c>
      <c r="AIH61" s="683">
        <f t="shared" si="204"/>
        <v>0</v>
      </c>
      <c r="AII61" s="683">
        <f t="shared" si="204"/>
        <v>0</v>
      </c>
      <c r="AIJ61" s="683">
        <f t="shared" si="204"/>
        <v>0</v>
      </c>
      <c r="AIK61" s="683">
        <f t="shared" si="204"/>
        <v>0</v>
      </c>
      <c r="AIL61" s="683">
        <f t="shared" si="204"/>
        <v>0</v>
      </c>
      <c r="AIM61" s="683">
        <f t="shared" si="204"/>
        <v>0</v>
      </c>
      <c r="AIN61" s="683">
        <f t="shared" si="204"/>
        <v>0</v>
      </c>
      <c r="AIO61" s="683">
        <f t="shared" si="204"/>
        <v>0</v>
      </c>
      <c r="AIP61" s="683">
        <f t="shared" si="204"/>
        <v>0</v>
      </c>
      <c r="AIQ61" s="683">
        <f t="shared" si="204"/>
        <v>0</v>
      </c>
      <c r="AIR61" s="683">
        <f t="shared" si="204"/>
        <v>0</v>
      </c>
      <c r="AIS61" s="683">
        <f t="shared" si="204"/>
        <v>0</v>
      </c>
      <c r="AIT61" s="683">
        <f t="shared" si="204"/>
        <v>0</v>
      </c>
      <c r="AIU61" s="683">
        <f t="shared" si="204"/>
        <v>0</v>
      </c>
      <c r="AIV61" s="683">
        <f t="shared" si="204"/>
        <v>0</v>
      </c>
      <c r="AIW61" s="683">
        <f t="shared" si="204"/>
        <v>0</v>
      </c>
      <c r="AIX61" s="683">
        <f t="shared" si="204"/>
        <v>0</v>
      </c>
      <c r="AIY61" s="683">
        <f t="shared" si="204"/>
        <v>0</v>
      </c>
      <c r="AIZ61" s="683">
        <f t="shared" si="204"/>
        <v>0</v>
      </c>
      <c r="AJA61" s="683">
        <f t="shared" si="204"/>
        <v>0</v>
      </c>
      <c r="AJB61" s="683">
        <f t="shared" si="204"/>
        <v>0</v>
      </c>
      <c r="AJC61" s="683">
        <f t="shared" si="204"/>
        <v>0</v>
      </c>
      <c r="AJD61" s="683">
        <f t="shared" si="204"/>
        <v>0</v>
      </c>
      <c r="AJE61" s="683">
        <f t="shared" ref="AJE61:ALP61" si="205">COUNTIFS($AE56:$AK60,"&lt;="&amp;AJE$20,$AL56:$AR60,"&gt;"&amp;AJE$20,$Q56:$W60,"○")</f>
        <v>0</v>
      </c>
      <c r="AJF61" s="683">
        <f t="shared" si="205"/>
        <v>0</v>
      </c>
      <c r="AJG61" s="683">
        <f t="shared" si="205"/>
        <v>0</v>
      </c>
      <c r="AJH61" s="683">
        <f t="shared" si="205"/>
        <v>0</v>
      </c>
      <c r="AJI61" s="683">
        <f t="shared" si="205"/>
        <v>0</v>
      </c>
      <c r="AJJ61" s="683">
        <f t="shared" si="205"/>
        <v>0</v>
      </c>
      <c r="AJK61" s="683">
        <f t="shared" si="205"/>
        <v>0</v>
      </c>
      <c r="AJL61" s="683">
        <f t="shared" si="205"/>
        <v>0</v>
      </c>
      <c r="AJM61" s="683">
        <f t="shared" si="205"/>
        <v>0</v>
      </c>
      <c r="AJN61" s="683">
        <f t="shared" si="205"/>
        <v>0</v>
      </c>
      <c r="AJO61" s="683">
        <f t="shared" si="205"/>
        <v>0</v>
      </c>
      <c r="AJP61" s="683">
        <f t="shared" si="205"/>
        <v>0</v>
      </c>
      <c r="AJQ61" s="683">
        <f t="shared" si="205"/>
        <v>0</v>
      </c>
      <c r="AJR61" s="683">
        <f t="shared" si="205"/>
        <v>0</v>
      </c>
      <c r="AJS61" s="683">
        <f t="shared" si="205"/>
        <v>0</v>
      </c>
      <c r="AJT61" s="683">
        <f t="shared" si="205"/>
        <v>0</v>
      </c>
      <c r="AJU61" s="683">
        <f t="shared" si="205"/>
        <v>0</v>
      </c>
      <c r="AJV61" s="683">
        <f t="shared" si="205"/>
        <v>0</v>
      </c>
      <c r="AJW61" s="683">
        <f t="shared" si="205"/>
        <v>0</v>
      </c>
      <c r="AJX61" s="683">
        <f t="shared" si="205"/>
        <v>0</v>
      </c>
      <c r="AJY61" s="683">
        <f t="shared" si="205"/>
        <v>0</v>
      </c>
      <c r="AJZ61" s="683">
        <f t="shared" si="205"/>
        <v>0</v>
      </c>
      <c r="AKA61" s="683">
        <f t="shared" si="205"/>
        <v>0</v>
      </c>
      <c r="AKB61" s="683">
        <f t="shared" si="205"/>
        <v>0</v>
      </c>
      <c r="AKC61" s="683">
        <f t="shared" si="205"/>
        <v>0</v>
      </c>
      <c r="AKD61" s="683">
        <f t="shared" si="205"/>
        <v>0</v>
      </c>
      <c r="AKE61" s="683">
        <f t="shared" si="205"/>
        <v>0</v>
      </c>
      <c r="AKF61" s="683">
        <f t="shared" si="205"/>
        <v>0</v>
      </c>
      <c r="AKG61" s="683">
        <f t="shared" si="205"/>
        <v>0</v>
      </c>
      <c r="AKH61" s="683">
        <f t="shared" si="205"/>
        <v>0</v>
      </c>
      <c r="AKI61" s="683">
        <f t="shared" si="205"/>
        <v>0</v>
      </c>
      <c r="AKJ61" s="683">
        <f t="shared" si="205"/>
        <v>0</v>
      </c>
      <c r="AKK61" s="683">
        <f t="shared" si="205"/>
        <v>0</v>
      </c>
      <c r="AKL61" s="683">
        <f t="shared" si="205"/>
        <v>0</v>
      </c>
      <c r="AKM61" s="683">
        <f t="shared" si="205"/>
        <v>0</v>
      </c>
      <c r="AKN61" s="683">
        <f t="shared" si="205"/>
        <v>0</v>
      </c>
      <c r="AKO61" s="683">
        <f t="shared" si="205"/>
        <v>0</v>
      </c>
      <c r="AKP61" s="683">
        <f t="shared" si="205"/>
        <v>0</v>
      </c>
      <c r="AKQ61" s="683">
        <f t="shared" si="205"/>
        <v>0</v>
      </c>
      <c r="AKR61" s="683">
        <f t="shared" si="205"/>
        <v>0</v>
      </c>
      <c r="AKS61" s="683">
        <f t="shared" si="205"/>
        <v>0</v>
      </c>
      <c r="AKT61" s="683">
        <f t="shared" si="205"/>
        <v>0</v>
      </c>
      <c r="AKU61" s="683">
        <f t="shared" si="205"/>
        <v>0</v>
      </c>
      <c r="AKV61" s="683">
        <f t="shared" si="205"/>
        <v>0</v>
      </c>
      <c r="AKW61" s="683">
        <f t="shared" si="205"/>
        <v>0</v>
      </c>
      <c r="AKX61" s="683">
        <f t="shared" si="205"/>
        <v>0</v>
      </c>
      <c r="AKY61" s="683">
        <f t="shared" si="205"/>
        <v>0</v>
      </c>
      <c r="AKZ61" s="683">
        <f t="shared" si="205"/>
        <v>0</v>
      </c>
      <c r="ALA61" s="683">
        <f t="shared" si="205"/>
        <v>0</v>
      </c>
      <c r="ALB61" s="683">
        <f t="shared" si="205"/>
        <v>0</v>
      </c>
      <c r="ALC61" s="683">
        <f t="shared" si="205"/>
        <v>0</v>
      </c>
      <c r="ALD61" s="683">
        <f t="shared" si="205"/>
        <v>0</v>
      </c>
      <c r="ALE61" s="683">
        <f t="shared" si="205"/>
        <v>0</v>
      </c>
      <c r="ALF61" s="683">
        <f t="shared" si="205"/>
        <v>0</v>
      </c>
      <c r="ALG61" s="683">
        <f t="shared" si="205"/>
        <v>0</v>
      </c>
      <c r="ALH61" s="683">
        <f t="shared" si="205"/>
        <v>0</v>
      </c>
      <c r="ALI61" s="683">
        <f t="shared" si="205"/>
        <v>0</v>
      </c>
      <c r="ALJ61" s="683">
        <f t="shared" si="205"/>
        <v>0</v>
      </c>
      <c r="ALK61" s="683">
        <f t="shared" si="205"/>
        <v>0</v>
      </c>
      <c r="ALL61" s="683">
        <f t="shared" si="205"/>
        <v>0</v>
      </c>
      <c r="ALM61" s="683">
        <f t="shared" si="205"/>
        <v>0</v>
      </c>
      <c r="ALN61" s="683">
        <f t="shared" si="205"/>
        <v>0</v>
      </c>
      <c r="ALO61" s="683">
        <f t="shared" si="205"/>
        <v>0</v>
      </c>
      <c r="ALP61" s="683">
        <f t="shared" si="205"/>
        <v>0</v>
      </c>
      <c r="ALQ61" s="683">
        <f t="shared" ref="ALQ61:AOB61" si="206">COUNTIFS($AE56:$AK60,"&lt;="&amp;ALQ$20,$AL56:$AR60,"&gt;"&amp;ALQ$20,$Q56:$W60,"○")</f>
        <v>0</v>
      </c>
      <c r="ALR61" s="683">
        <f t="shared" si="206"/>
        <v>0</v>
      </c>
      <c r="ALS61" s="683">
        <f t="shared" si="206"/>
        <v>0</v>
      </c>
      <c r="ALT61" s="683">
        <f t="shared" si="206"/>
        <v>0</v>
      </c>
      <c r="ALU61" s="683">
        <f t="shared" si="206"/>
        <v>0</v>
      </c>
      <c r="ALV61" s="683">
        <f t="shared" si="206"/>
        <v>0</v>
      </c>
      <c r="ALW61" s="683">
        <f t="shared" si="206"/>
        <v>0</v>
      </c>
      <c r="ALX61" s="683">
        <f t="shared" si="206"/>
        <v>0</v>
      </c>
      <c r="ALY61" s="683">
        <f t="shared" si="206"/>
        <v>0</v>
      </c>
      <c r="ALZ61" s="683">
        <f t="shared" si="206"/>
        <v>0</v>
      </c>
      <c r="AMA61" s="683">
        <f t="shared" si="206"/>
        <v>0</v>
      </c>
      <c r="AMB61" s="683">
        <f t="shared" si="206"/>
        <v>0</v>
      </c>
      <c r="AMC61" s="683">
        <f t="shared" si="206"/>
        <v>0</v>
      </c>
      <c r="AMD61" s="683">
        <f t="shared" si="206"/>
        <v>0</v>
      </c>
      <c r="AME61" s="683">
        <f t="shared" si="206"/>
        <v>0</v>
      </c>
      <c r="AMF61" s="683">
        <f t="shared" si="206"/>
        <v>0</v>
      </c>
      <c r="AMG61" s="683">
        <f t="shared" si="206"/>
        <v>0</v>
      </c>
      <c r="AMH61" s="683">
        <f t="shared" si="206"/>
        <v>0</v>
      </c>
      <c r="AMI61" s="683">
        <f t="shared" si="206"/>
        <v>0</v>
      </c>
      <c r="AMJ61" s="683">
        <f t="shared" si="206"/>
        <v>0</v>
      </c>
      <c r="AMK61" s="683">
        <f t="shared" si="206"/>
        <v>0</v>
      </c>
      <c r="AML61" s="683">
        <f t="shared" si="206"/>
        <v>0</v>
      </c>
      <c r="AMM61" s="683">
        <f t="shared" si="206"/>
        <v>0</v>
      </c>
      <c r="AMN61" s="683">
        <f t="shared" si="206"/>
        <v>0</v>
      </c>
      <c r="AMO61" s="683">
        <f t="shared" si="206"/>
        <v>0</v>
      </c>
      <c r="AMP61" s="683">
        <f t="shared" si="206"/>
        <v>0</v>
      </c>
      <c r="AMQ61" s="683">
        <f t="shared" si="206"/>
        <v>0</v>
      </c>
      <c r="AMR61" s="683">
        <f t="shared" si="206"/>
        <v>0</v>
      </c>
      <c r="AMS61" s="683">
        <f t="shared" si="206"/>
        <v>0</v>
      </c>
      <c r="AMT61" s="683">
        <f t="shared" si="206"/>
        <v>0</v>
      </c>
      <c r="AMU61" s="683">
        <f t="shared" si="206"/>
        <v>0</v>
      </c>
      <c r="AMV61" s="683">
        <f t="shared" si="206"/>
        <v>0</v>
      </c>
      <c r="AMW61" s="683">
        <f t="shared" si="206"/>
        <v>0</v>
      </c>
      <c r="AMX61" s="683">
        <f t="shared" si="206"/>
        <v>0</v>
      </c>
      <c r="AMY61" s="683">
        <f t="shared" si="206"/>
        <v>0</v>
      </c>
      <c r="AMZ61" s="683">
        <f t="shared" si="206"/>
        <v>0</v>
      </c>
      <c r="ANA61" s="683">
        <f t="shared" si="206"/>
        <v>0</v>
      </c>
      <c r="ANB61" s="683">
        <f t="shared" si="206"/>
        <v>0</v>
      </c>
      <c r="ANC61" s="683">
        <f t="shared" si="206"/>
        <v>0</v>
      </c>
      <c r="AND61" s="683">
        <f t="shared" si="206"/>
        <v>0</v>
      </c>
      <c r="ANE61" s="683">
        <f t="shared" si="206"/>
        <v>0</v>
      </c>
      <c r="ANF61" s="683">
        <f t="shared" si="206"/>
        <v>0</v>
      </c>
      <c r="ANG61" s="683">
        <f t="shared" si="206"/>
        <v>0</v>
      </c>
      <c r="ANH61" s="683">
        <f t="shared" si="206"/>
        <v>0</v>
      </c>
      <c r="ANI61" s="683">
        <f t="shared" si="206"/>
        <v>0</v>
      </c>
      <c r="ANJ61" s="683">
        <f t="shared" si="206"/>
        <v>0</v>
      </c>
      <c r="ANK61" s="683">
        <f t="shared" si="206"/>
        <v>0</v>
      </c>
      <c r="ANL61" s="683">
        <f t="shared" si="206"/>
        <v>0</v>
      </c>
      <c r="ANM61" s="683">
        <f t="shared" si="206"/>
        <v>0</v>
      </c>
      <c r="ANN61" s="683">
        <f t="shared" si="206"/>
        <v>0</v>
      </c>
      <c r="ANO61" s="683">
        <f t="shared" si="206"/>
        <v>0</v>
      </c>
      <c r="ANP61" s="683">
        <f t="shared" si="206"/>
        <v>0</v>
      </c>
      <c r="ANQ61" s="683">
        <f t="shared" si="206"/>
        <v>0</v>
      </c>
      <c r="ANR61" s="683">
        <f t="shared" si="206"/>
        <v>0</v>
      </c>
      <c r="ANS61" s="683">
        <f t="shared" si="206"/>
        <v>0</v>
      </c>
      <c r="ANT61" s="683">
        <f t="shared" si="206"/>
        <v>0</v>
      </c>
      <c r="ANU61" s="683">
        <f t="shared" si="206"/>
        <v>0</v>
      </c>
      <c r="ANV61" s="683">
        <f t="shared" si="206"/>
        <v>0</v>
      </c>
      <c r="ANW61" s="683">
        <f t="shared" si="206"/>
        <v>0</v>
      </c>
      <c r="ANX61" s="683">
        <f t="shared" si="206"/>
        <v>0</v>
      </c>
      <c r="ANY61" s="683">
        <f t="shared" si="206"/>
        <v>0</v>
      </c>
      <c r="ANZ61" s="683">
        <f t="shared" si="206"/>
        <v>0</v>
      </c>
      <c r="AOA61" s="683">
        <f t="shared" si="206"/>
        <v>0</v>
      </c>
      <c r="AOB61" s="683">
        <f t="shared" si="206"/>
        <v>0</v>
      </c>
      <c r="AOC61" s="683">
        <f t="shared" ref="AOC61:AOD61" si="207">COUNTIFS($AE56:$AK60,"&lt;="&amp;AOC$20,$AL56:$AR60,"&gt;"&amp;AOC$20,$Q56:$W60,"○")</f>
        <v>0</v>
      </c>
      <c r="AOD61" s="683">
        <f t="shared" si="207"/>
        <v>0</v>
      </c>
    </row>
    <row r="62" spans="1:1070" ht="20.399999999999999" hidden="1" customHeight="1">
      <c r="AS62" s="683"/>
      <c r="AT62" s="683"/>
      <c r="AU62" s="683"/>
      <c r="AV62" s="683"/>
      <c r="AW62" s="683"/>
      <c r="AX62" s="683"/>
      <c r="AY62" s="683"/>
      <c r="AZ62" s="683"/>
      <c r="BA62" s="683"/>
      <c r="BB62" s="683"/>
      <c r="BC62" s="683"/>
      <c r="BD62" s="683"/>
      <c r="BE62" s="683"/>
      <c r="BF62" s="683"/>
      <c r="BG62" s="683"/>
      <c r="BH62" s="683"/>
      <c r="BI62" s="683"/>
      <c r="BJ62" s="683"/>
      <c r="BK62" s="683"/>
      <c r="BL62" s="683"/>
      <c r="BM62" s="683"/>
      <c r="BN62" s="683"/>
      <c r="BO62" s="683"/>
      <c r="BP62" s="683"/>
      <c r="BQ62" s="683"/>
      <c r="BR62" s="683"/>
      <c r="BS62" s="683"/>
      <c r="BT62" s="683"/>
      <c r="BU62" s="683"/>
      <c r="BV62" s="683"/>
      <c r="BW62" s="683"/>
      <c r="BX62" s="683"/>
      <c r="BY62" s="683"/>
      <c r="BZ62" s="683"/>
      <c r="CA62" s="683"/>
      <c r="CB62" s="683"/>
      <c r="CC62" s="683"/>
      <c r="CD62" s="683"/>
      <c r="CE62" s="683"/>
      <c r="CF62" s="683"/>
      <c r="CG62" s="683"/>
      <c r="CH62" s="683"/>
      <c r="CI62" s="683"/>
      <c r="CJ62" s="683"/>
      <c r="CK62" s="683"/>
      <c r="CL62" s="683"/>
      <c r="CM62" s="683"/>
      <c r="CN62" s="683"/>
      <c r="CO62" s="683"/>
      <c r="CP62" s="683"/>
      <c r="CQ62" s="683"/>
      <c r="CR62" s="683"/>
      <c r="CS62" s="683"/>
      <c r="CT62" s="683"/>
      <c r="CU62" s="683"/>
      <c r="CV62" s="683"/>
      <c r="CW62" s="683"/>
      <c r="CX62" s="2216" t="s">
        <v>1121</v>
      </c>
      <c r="CY62" s="2216"/>
      <c r="CZ62" s="2216"/>
      <c r="DA62" s="2216"/>
      <c r="DB62" s="2216"/>
      <c r="DC62" s="2216"/>
      <c r="DD62" s="2216"/>
      <c r="DE62" s="683">
        <f t="shared" ref="DE62:FP62" si="208">COUNTIFS($AE56:$AK60,"&lt;="&amp;DE$20,$AL56:$AR60,"&gt;"&amp;DE$20,$Q56:$W60,"×",$X56:$AD60,"○")</f>
        <v>0</v>
      </c>
      <c r="DF62" s="683">
        <f t="shared" si="208"/>
        <v>0</v>
      </c>
      <c r="DG62" s="683">
        <f t="shared" si="208"/>
        <v>0</v>
      </c>
      <c r="DH62" s="683">
        <f t="shared" si="208"/>
        <v>0</v>
      </c>
      <c r="DI62" s="683">
        <f t="shared" si="208"/>
        <v>0</v>
      </c>
      <c r="DJ62" s="683">
        <f t="shared" si="208"/>
        <v>0</v>
      </c>
      <c r="DK62" s="683">
        <f t="shared" si="208"/>
        <v>0</v>
      </c>
      <c r="DL62" s="683">
        <f t="shared" si="208"/>
        <v>0</v>
      </c>
      <c r="DM62" s="683">
        <f t="shared" si="208"/>
        <v>0</v>
      </c>
      <c r="DN62" s="683">
        <f t="shared" si="208"/>
        <v>0</v>
      </c>
      <c r="DO62" s="683">
        <f t="shared" si="208"/>
        <v>0</v>
      </c>
      <c r="DP62" s="683">
        <f t="shared" si="208"/>
        <v>0</v>
      </c>
      <c r="DQ62" s="683">
        <f t="shared" si="208"/>
        <v>0</v>
      </c>
      <c r="DR62" s="683">
        <f t="shared" si="208"/>
        <v>0</v>
      </c>
      <c r="DS62" s="683">
        <f t="shared" si="208"/>
        <v>0</v>
      </c>
      <c r="DT62" s="683">
        <f t="shared" si="208"/>
        <v>0</v>
      </c>
      <c r="DU62" s="683">
        <f t="shared" si="208"/>
        <v>0</v>
      </c>
      <c r="DV62" s="683">
        <f t="shared" si="208"/>
        <v>0</v>
      </c>
      <c r="DW62" s="683">
        <f t="shared" si="208"/>
        <v>0</v>
      </c>
      <c r="DX62" s="683">
        <f t="shared" si="208"/>
        <v>0</v>
      </c>
      <c r="DY62" s="683">
        <f t="shared" si="208"/>
        <v>0</v>
      </c>
      <c r="DZ62" s="683">
        <f t="shared" si="208"/>
        <v>0</v>
      </c>
      <c r="EA62" s="683">
        <f t="shared" si="208"/>
        <v>0</v>
      </c>
      <c r="EB62" s="683">
        <f t="shared" si="208"/>
        <v>0</v>
      </c>
      <c r="EC62" s="683">
        <f t="shared" si="208"/>
        <v>0</v>
      </c>
      <c r="ED62" s="683">
        <f t="shared" si="208"/>
        <v>0</v>
      </c>
      <c r="EE62" s="683">
        <f t="shared" si="208"/>
        <v>0</v>
      </c>
      <c r="EF62" s="683">
        <f t="shared" si="208"/>
        <v>0</v>
      </c>
      <c r="EG62" s="683">
        <f t="shared" si="208"/>
        <v>0</v>
      </c>
      <c r="EH62" s="683">
        <f t="shared" si="208"/>
        <v>0</v>
      </c>
      <c r="EI62" s="683">
        <f t="shared" si="208"/>
        <v>0</v>
      </c>
      <c r="EJ62" s="683">
        <f t="shared" si="208"/>
        <v>0</v>
      </c>
      <c r="EK62" s="683">
        <f t="shared" si="208"/>
        <v>0</v>
      </c>
      <c r="EL62" s="683">
        <f t="shared" si="208"/>
        <v>0</v>
      </c>
      <c r="EM62" s="683">
        <f t="shared" si="208"/>
        <v>0</v>
      </c>
      <c r="EN62" s="683">
        <f t="shared" si="208"/>
        <v>0</v>
      </c>
      <c r="EO62" s="683">
        <f t="shared" si="208"/>
        <v>0</v>
      </c>
      <c r="EP62" s="683">
        <f t="shared" si="208"/>
        <v>0</v>
      </c>
      <c r="EQ62" s="683">
        <f t="shared" si="208"/>
        <v>0</v>
      </c>
      <c r="ER62" s="683">
        <f t="shared" si="208"/>
        <v>0</v>
      </c>
      <c r="ES62" s="683">
        <f t="shared" si="208"/>
        <v>0</v>
      </c>
      <c r="ET62" s="683">
        <f t="shared" si="208"/>
        <v>0</v>
      </c>
      <c r="EU62" s="683">
        <f t="shared" si="208"/>
        <v>0</v>
      </c>
      <c r="EV62" s="683">
        <f t="shared" si="208"/>
        <v>0</v>
      </c>
      <c r="EW62" s="683">
        <f t="shared" si="208"/>
        <v>0</v>
      </c>
      <c r="EX62" s="683">
        <f t="shared" si="208"/>
        <v>0</v>
      </c>
      <c r="EY62" s="683">
        <f t="shared" si="208"/>
        <v>0</v>
      </c>
      <c r="EZ62" s="683">
        <f t="shared" si="208"/>
        <v>0</v>
      </c>
      <c r="FA62" s="683">
        <f t="shared" si="208"/>
        <v>0</v>
      </c>
      <c r="FB62" s="683">
        <f t="shared" si="208"/>
        <v>0</v>
      </c>
      <c r="FC62" s="683">
        <f t="shared" si="208"/>
        <v>0</v>
      </c>
      <c r="FD62" s="683">
        <f t="shared" si="208"/>
        <v>0</v>
      </c>
      <c r="FE62" s="683">
        <f t="shared" si="208"/>
        <v>0</v>
      </c>
      <c r="FF62" s="683">
        <f t="shared" si="208"/>
        <v>0</v>
      </c>
      <c r="FG62" s="683">
        <f t="shared" si="208"/>
        <v>0</v>
      </c>
      <c r="FH62" s="683">
        <f t="shared" si="208"/>
        <v>0</v>
      </c>
      <c r="FI62" s="683">
        <f t="shared" si="208"/>
        <v>0</v>
      </c>
      <c r="FJ62" s="683">
        <f t="shared" si="208"/>
        <v>0</v>
      </c>
      <c r="FK62" s="683">
        <f t="shared" si="208"/>
        <v>0</v>
      </c>
      <c r="FL62" s="683">
        <f t="shared" si="208"/>
        <v>0</v>
      </c>
      <c r="FM62" s="683">
        <f t="shared" si="208"/>
        <v>0</v>
      </c>
      <c r="FN62" s="683">
        <f t="shared" si="208"/>
        <v>0</v>
      </c>
      <c r="FO62" s="683">
        <f t="shared" si="208"/>
        <v>0</v>
      </c>
      <c r="FP62" s="683">
        <f t="shared" si="208"/>
        <v>0</v>
      </c>
      <c r="FQ62" s="683">
        <f t="shared" ref="FQ62:IB62" si="209">COUNTIFS($AE56:$AK60,"&lt;="&amp;FQ$20,$AL56:$AR60,"&gt;"&amp;FQ$20,$Q56:$W60,"×",$X56:$AD60,"○")</f>
        <v>0</v>
      </c>
      <c r="FR62" s="683">
        <f t="shared" si="209"/>
        <v>0</v>
      </c>
      <c r="FS62" s="683">
        <f t="shared" si="209"/>
        <v>0</v>
      </c>
      <c r="FT62" s="683">
        <f t="shared" si="209"/>
        <v>0</v>
      </c>
      <c r="FU62" s="683">
        <f t="shared" si="209"/>
        <v>0</v>
      </c>
      <c r="FV62" s="683">
        <f t="shared" si="209"/>
        <v>0</v>
      </c>
      <c r="FW62" s="683">
        <f t="shared" si="209"/>
        <v>0</v>
      </c>
      <c r="FX62" s="683">
        <f t="shared" si="209"/>
        <v>0</v>
      </c>
      <c r="FY62" s="683">
        <f t="shared" si="209"/>
        <v>0</v>
      </c>
      <c r="FZ62" s="683">
        <f t="shared" si="209"/>
        <v>0</v>
      </c>
      <c r="GA62" s="683">
        <f t="shared" si="209"/>
        <v>0</v>
      </c>
      <c r="GB62" s="683">
        <f t="shared" si="209"/>
        <v>0</v>
      </c>
      <c r="GC62" s="683">
        <f t="shared" si="209"/>
        <v>0</v>
      </c>
      <c r="GD62" s="683">
        <f t="shared" si="209"/>
        <v>0</v>
      </c>
      <c r="GE62" s="683">
        <f t="shared" si="209"/>
        <v>0</v>
      </c>
      <c r="GF62" s="683">
        <f t="shared" si="209"/>
        <v>0</v>
      </c>
      <c r="GG62" s="683">
        <f t="shared" si="209"/>
        <v>0</v>
      </c>
      <c r="GH62" s="683">
        <f t="shared" si="209"/>
        <v>0</v>
      </c>
      <c r="GI62" s="683">
        <f t="shared" si="209"/>
        <v>0</v>
      </c>
      <c r="GJ62" s="683">
        <f t="shared" si="209"/>
        <v>0</v>
      </c>
      <c r="GK62" s="683">
        <f t="shared" si="209"/>
        <v>0</v>
      </c>
      <c r="GL62" s="683">
        <f t="shared" si="209"/>
        <v>0</v>
      </c>
      <c r="GM62" s="683">
        <f t="shared" si="209"/>
        <v>0</v>
      </c>
      <c r="GN62" s="683">
        <f t="shared" si="209"/>
        <v>0</v>
      </c>
      <c r="GO62" s="683">
        <f t="shared" si="209"/>
        <v>0</v>
      </c>
      <c r="GP62" s="683">
        <f t="shared" si="209"/>
        <v>0</v>
      </c>
      <c r="GQ62" s="683">
        <f t="shared" si="209"/>
        <v>0</v>
      </c>
      <c r="GR62" s="683">
        <f t="shared" si="209"/>
        <v>0</v>
      </c>
      <c r="GS62" s="683">
        <f t="shared" si="209"/>
        <v>0</v>
      </c>
      <c r="GT62" s="683">
        <f t="shared" si="209"/>
        <v>0</v>
      </c>
      <c r="GU62" s="683">
        <f t="shared" si="209"/>
        <v>0</v>
      </c>
      <c r="GV62" s="683">
        <f t="shared" si="209"/>
        <v>0</v>
      </c>
      <c r="GW62" s="683">
        <f t="shared" si="209"/>
        <v>0</v>
      </c>
      <c r="GX62" s="683">
        <f t="shared" si="209"/>
        <v>0</v>
      </c>
      <c r="GY62" s="683">
        <f t="shared" si="209"/>
        <v>0</v>
      </c>
      <c r="GZ62" s="683">
        <f t="shared" si="209"/>
        <v>0</v>
      </c>
      <c r="HA62" s="683">
        <f t="shared" si="209"/>
        <v>0</v>
      </c>
      <c r="HB62" s="683">
        <f t="shared" si="209"/>
        <v>0</v>
      </c>
      <c r="HC62" s="683">
        <f t="shared" si="209"/>
        <v>0</v>
      </c>
      <c r="HD62" s="683">
        <f t="shared" si="209"/>
        <v>0</v>
      </c>
      <c r="HE62" s="683">
        <f t="shared" si="209"/>
        <v>0</v>
      </c>
      <c r="HF62" s="683">
        <f t="shared" si="209"/>
        <v>0</v>
      </c>
      <c r="HG62" s="683">
        <f t="shared" si="209"/>
        <v>0</v>
      </c>
      <c r="HH62" s="683">
        <f t="shared" si="209"/>
        <v>0</v>
      </c>
      <c r="HI62" s="683">
        <f t="shared" si="209"/>
        <v>0</v>
      </c>
      <c r="HJ62" s="683">
        <f t="shared" si="209"/>
        <v>0</v>
      </c>
      <c r="HK62" s="683">
        <f t="shared" si="209"/>
        <v>0</v>
      </c>
      <c r="HL62" s="683">
        <f t="shared" si="209"/>
        <v>0</v>
      </c>
      <c r="HM62" s="683">
        <f t="shared" si="209"/>
        <v>0</v>
      </c>
      <c r="HN62" s="683">
        <f t="shared" si="209"/>
        <v>0</v>
      </c>
      <c r="HO62" s="683">
        <f t="shared" si="209"/>
        <v>0</v>
      </c>
      <c r="HP62" s="683">
        <f t="shared" si="209"/>
        <v>0</v>
      </c>
      <c r="HQ62" s="683">
        <f t="shared" si="209"/>
        <v>0</v>
      </c>
      <c r="HR62" s="683">
        <f t="shared" si="209"/>
        <v>0</v>
      </c>
      <c r="HS62" s="683">
        <f t="shared" si="209"/>
        <v>0</v>
      </c>
      <c r="HT62" s="683">
        <f t="shared" si="209"/>
        <v>0</v>
      </c>
      <c r="HU62" s="683">
        <f t="shared" si="209"/>
        <v>0</v>
      </c>
      <c r="HV62" s="683">
        <f t="shared" si="209"/>
        <v>0</v>
      </c>
      <c r="HW62" s="683">
        <f t="shared" si="209"/>
        <v>0</v>
      </c>
      <c r="HX62" s="683">
        <f t="shared" si="209"/>
        <v>0</v>
      </c>
      <c r="HY62" s="683">
        <f t="shared" si="209"/>
        <v>0</v>
      </c>
      <c r="HZ62" s="683">
        <f t="shared" si="209"/>
        <v>0</v>
      </c>
      <c r="IA62" s="683">
        <f t="shared" si="209"/>
        <v>0</v>
      </c>
      <c r="IB62" s="683">
        <f t="shared" si="209"/>
        <v>0</v>
      </c>
      <c r="IC62" s="683">
        <f t="shared" ref="IC62:KN62" si="210">COUNTIFS($AE56:$AK60,"&lt;="&amp;IC$20,$AL56:$AR60,"&gt;"&amp;IC$20,$Q56:$W60,"×",$X56:$AD60,"○")</f>
        <v>0</v>
      </c>
      <c r="ID62" s="683">
        <f t="shared" si="210"/>
        <v>0</v>
      </c>
      <c r="IE62" s="683">
        <f t="shared" si="210"/>
        <v>0</v>
      </c>
      <c r="IF62" s="683">
        <f t="shared" si="210"/>
        <v>0</v>
      </c>
      <c r="IG62" s="683">
        <f t="shared" si="210"/>
        <v>0</v>
      </c>
      <c r="IH62" s="683">
        <f t="shared" si="210"/>
        <v>0</v>
      </c>
      <c r="II62" s="683">
        <f t="shared" si="210"/>
        <v>0</v>
      </c>
      <c r="IJ62" s="683">
        <f t="shared" si="210"/>
        <v>0</v>
      </c>
      <c r="IK62" s="683">
        <f t="shared" si="210"/>
        <v>0</v>
      </c>
      <c r="IL62" s="683">
        <f t="shared" si="210"/>
        <v>0</v>
      </c>
      <c r="IM62" s="683">
        <f t="shared" si="210"/>
        <v>0</v>
      </c>
      <c r="IN62" s="683">
        <f t="shared" si="210"/>
        <v>0</v>
      </c>
      <c r="IO62" s="683">
        <f t="shared" si="210"/>
        <v>0</v>
      </c>
      <c r="IP62" s="683">
        <f t="shared" si="210"/>
        <v>0</v>
      </c>
      <c r="IQ62" s="683">
        <f t="shared" si="210"/>
        <v>0</v>
      </c>
      <c r="IR62" s="683">
        <f t="shared" si="210"/>
        <v>0</v>
      </c>
      <c r="IS62" s="683">
        <f t="shared" si="210"/>
        <v>0</v>
      </c>
      <c r="IT62" s="683">
        <f t="shared" si="210"/>
        <v>0</v>
      </c>
      <c r="IU62" s="683">
        <f t="shared" si="210"/>
        <v>0</v>
      </c>
      <c r="IV62" s="683">
        <f t="shared" si="210"/>
        <v>0</v>
      </c>
      <c r="IW62" s="683">
        <f t="shared" si="210"/>
        <v>0</v>
      </c>
      <c r="IX62" s="683">
        <f t="shared" si="210"/>
        <v>0</v>
      </c>
      <c r="IY62" s="683">
        <f t="shared" si="210"/>
        <v>0</v>
      </c>
      <c r="IZ62" s="683">
        <f t="shared" si="210"/>
        <v>0</v>
      </c>
      <c r="JA62" s="683">
        <f t="shared" si="210"/>
        <v>0</v>
      </c>
      <c r="JB62" s="683">
        <f t="shared" si="210"/>
        <v>0</v>
      </c>
      <c r="JC62" s="683">
        <f t="shared" si="210"/>
        <v>0</v>
      </c>
      <c r="JD62" s="683">
        <f t="shared" si="210"/>
        <v>0</v>
      </c>
      <c r="JE62" s="683">
        <f t="shared" si="210"/>
        <v>0</v>
      </c>
      <c r="JF62" s="683">
        <f t="shared" si="210"/>
        <v>0</v>
      </c>
      <c r="JG62" s="683">
        <f t="shared" si="210"/>
        <v>0</v>
      </c>
      <c r="JH62" s="683">
        <f t="shared" si="210"/>
        <v>0</v>
      </c>
      <c r="JI62" s="683">
        <f t="shared" si="210"/>
        <v>0</v>
      </c>
      <c r="JJ62" s="683">
        <f t="shared" si="210"/>
        <v>0</v>
      </c>
      <c r="JK62" s="683">
        <f t="shared" si="210"/>
        <v>0</v>
      </c>
      <c r="JL62" s="683">
        <f t="shared" si="210"/>
        <v>0</v>
      </c>
      <c r="JM62" s="683">
        <f t="shared" si="210"/>
        <v>0</v>
      </c>
      <c r="JN62" s="683">
        <f t="shared" si="210"/>
        <v>0</v>
      </c>
      <c r="JO62" s="683">
        <f t="shared" si="210"/>
        <v>0</v>
      </c>
      <c r="JP62" s="683">
        <f t="shared" si="210"/>
        <v>0</v>
      </c>
      <c r="JQ62" s="683">
        <f t="shared" si="210"/>
        <v>0</v>
      </c>
      <c r="JR62" s="683">
        <f t="shared" si="210"/>
        <v>0</v>
      </c>
      <c r="JS62" s="683">
        <f t="shared" si="210"/>
        <v>0</v>
      </c>
      <c r="JT62" s="683">
        <f t="shared" si="210"/>
        <v>0</v>
      </c>
      <c r="JU62" s="683">
        <f t="shared" si="210"/>
        <v>0</v>
      </c>
      <c r="JV62" s="683">
        <f t="shared" si="210"/>
        <v>0</v>
      </c>
      <c r="JW62" s="683">
        <f t="shared" si="210"/>
        <v>0</v>
      </c>
      <c r="JX62" s="683">
        <f t="shared" si="210"/>
        <v>0</v>
      </c>
      <c r="JY62" s="683">
        <f t="shared" si="210"/>
        <v>0</v>
      </c>
      <c r="JZ62" s="683">
        <f t="shared" si="210"/>
        <v>0</v>
      </c>
      <c r="KA62" s="683">
        <f t="shared" si="210"/>
        <v>0</v>
      </c>
      <c r="KB62" s="683">
        <f t="shared" si="210"/>
        <v>0</v>
      </c>
      <c r="KC62" s="683">
        <f t="shared" si="210"/>
        <v>0</v>
      </c>
      <c r="KD62" s="683">
        <f t="shared" si="210"/>
        <v>0</v>
      </c>
      <c r="KE62" s="683">
        <f t="shared" si="210"/>
        <v>0</v>
      </c>
      <c r="KF62" s="683">
        <f t="shared" si="210"/>
        <v>0</v>
      </c>
      <c r="KG62" s="683">
        <f t="shared" si="210"/>
        <v>0</v>
      </c>
      <c r="KH62" s="683">
        <f t="shared" si="210"/>
        <v>0</v>
      </c>
      <c r="KI62" s="683">
        <f t="shared" si="210"/>
        <v>0</v>
      </c>
      <c r="KJ62" s="683">
        <f t="shared" si="210"/>
        <v>0</v>
      </c>
      <c r="KK62" s="683">
        <f t="shared" si="210"/>
        <v>0</v>
      </c>
      <c r="KL62" s="683">
        <f t="shared" si="210"/>
        <v>0</v>
      </c>
      <c r="KM62" s="683">
        <f t="shared" si="210"/>
        <v>0</v>
      </c>
      <c r="KN62" s="683">
        <f t="shared" si="210"/>
        <v>0</v>
      </c>
      <c r="KO62" s="683">
        <f t="shared" ref="KO62:MZ62" si="211">COUNTIFS($AE56:$AK60,"&lt;="&amp;KO$20,$AL56:$AR60,"&gt;"&amp;KO$20,$Q56:$W60,"×",$X56:$AD60,"○")</f>
        <v>0</v>
      </c>
      <c r="KP62" s="683">
        <f t="shared" si="211"/>
        <v>0</v>
      </c>
      <c r="KQ62" s="683">
        <f t="shared" si="211"/>
        <v>0</v>
      </c>
      <c r="KR62" s="683">
        <f t="shared" si="211"/>
        <v>0</v>
      </c>
      <c r="KS62" s="683">
        <f t="shared" si="211"/>
        <v>0</v>
      </c>
      <c r="KT62" s="683">
        <f t="shared" si="211"/>
        <v>0</v>
      </c>
      <c r="KU62" s="683">
        <f t="shared" si="211"/>
        <v>0</v>
      </c>
      <c r="KV62" s="683">
        <f t="shared" si="211"/>
        <v>0</v>
      </c>
      <c r="KW62" s="683">
        <f t="shared" si="211"/>
        <v>0</v>
      </c>
      <c r="KX62" s="683">
        <f t="shared" si="211"/>
        <v>0</v>
      </c>
      <c r="KY62" s="683">
        <f t="shared" si="211"/>
        <v>0</v>
      </c>
      <c r="KZ62" s="683">
        <f t="shared" si="211"/>
        <v>0</v>
      </c>
      <c r="LA62" s="683">
        <f t="shared" si="211"/>
        <v>0</v>
      </c>
      <c r="LB62" s="683">
        <f t="shared" si="211"/>
        <v>0</v>
      </c>
      <c r="LC62" s="683">
        <f t="shared" si="211"/>
        <v>0</v>
      </c>
      <c r="LD62" s="683">
        <f t="shared" si="211"/>
        <v>0</v>
      </c>
      <c r="LE62" s="683">
        <f t="shared" si="211"/>
        <v>0</v>
      </c>
      <c r="LF62" s="683">
        <f t="shared" si="211"/>
        <v>0</v>
      </c>
      <c r="LG62" s="683">
        <f t="shared" si="211"/>
        <v>0</v>
      </c>
      <c r="LH62" s="683">
        <f t="shared" si="211"/>
        <v>0</v>
      </c>
      <c r="LI62" s="683">
        <f t="shared" si="211"/>
        <v>0</v>
      </c>
      <c r="LJ62" s="683">
        <f t="shared" si="211"/>
        <v>0</v>
      </c>
      <c r="LK62" s="683">
        <f t="shared" si="211"/>
        <v>0</v>
      </c>
      <c r="LL62" s="683">
        <f t="shared" si="211"/>
        <v>0</v>
      </c>
      <c r="LM62" s="683">
        <f t="shared" si="211"/>
        <v>0</v>
      </c>
      <c r="LN62" s="683">
        <f t="shared" si="211"/>
        <v>0</v>
      </c>
      <c r="LO62" s="683">
        <f t="shared" si="211"/>
        <v>0</v>
      </c>
      <c r="LP62" s="683">
        <f t="shared" si="211"/>
        <v>0</v>
      </c>
      <c r="LQ62" s="683">
        <f t="shared" si="211"/>
        <v>0</v>
      </c>
      <c r="LR62" s="683">
        <f t="shared" si="211"/>
        <v>0</v>
      </c>
      <c r="LS62" s="683">
        <f t="shared" si="211"/>
        <v>0</v>
      </c>
      <c r="LT62" s="683">
        <f t="shared" si="211"/>
        <v>0</v>
      </c>
      <c r="LU62" s="683">
        <f t="shared" si="211"/>
        <v>0</v>
      </c>
      <c r="LV62" s="683">
        <f t="shared" si="211"/>
        <v>0</v>
      </c>
      <c r="LW62" s="683">
        <f t="shared" si="211"/>
        <v>0</v>
      </c>
      <c r="LX62" s="683">
        <f t="shared" si="211"/>
        <v>0</v>
      </c>
      <c r="LY62" s="683">
        <f t="shared" si="211"/>
        <v>0</v>
      </c>
      <c r="LZ62" s="683">
        <f t="shared" si="211"/>
        <v>0</v>
      </c>
      <c r="MA62" s="683">
        <f t="shared" si="211"/>
        <v>0</v>
      </c>
      <c r="MB62" s="683">
        <f t="shared" si="211"/>
        <v>0</v>
      </c>
      <c r="MC62" s="683">
        <f t="shared" si="211"/>
        <v>0</v>
      </c>
      <c r="MD62" s="683">
        <f t="shared" si="211"/>
        <v>0</v>
      </c>
      <c r="ME62" s="683">
        <f t="shared" si="211"/>
        <v>0</v>
      </c>
      <c r="MF62" s="683">
        <f t="shared" si="211"/>
        <v>0</v>
      </c>
      <c r="MG62" s="683">
        <f t="shared" si="211"/>
        <v>0</v>
      </c>
      <c r="MH62" s="683">
        <f t="shared" si="211"/>
        <v>0</v>
      </c>
      <c r="MI62" s="683">
        <f t="shared" si="211"/>
        <v>0</v>
      </c>
      <c r="MJ62" s="683">
        <f t="shared" si="211"/>
        <v>0</v>
      </c>
      <c r="MK62" s="683">
        <f t="shared" si="211"/>
        <v>0</v>
      </c>
      <c r="ML62" s="683">
        <f t="shared" si="211"/>
        <v>0</v>
      </c>
      <c r="MM62" s="683">
        <f t="shared" si="211"/>
        <v>0</v>
      </c>
      <c r="MN62" s="683">
        <f t="shared" si="211"/>
        <v>0</v>
      </c>
      <c r="MO62" s="683">
        <f t="shared" si="211"/>
        <v>0</v>
      </c>
      <c r="MP62" s="683">
        <f t="shared" si="211"/>
        <v>0</v>
      </c>
      <c r="MQ62" s="683">
        <f t="shared" si="211"/>
        <v>0</v>
      </c>
      <c r="MR62" s="683">
        <f t="shared" si="211"/>
        <v>0</v>
      </c>
      <c r="MS62" s="683">
        <f t="shared" si="211"/>
        <v>0</v>
      </c>
      <c r="MT62" s="683">
        <f t="shared" si="211"/>
        <v>0</v>
      </c>
      <c r="MU62" s="683">
        <f t="shared" si="211"/>
        <v>0</v>
      </c>
      <c r="MV62" s="683">
        <f t="shared" si="211"/>
        <v>0</v>
      </c>
      <c r="MW62" s="683">
        <f t="shared" si="211"/>
        <v>0</v>
      </c>
      <c r="MX62" s="683">
        <f t="shared" si="211"/>
        <v>0</v>
      </c>
      <c r="MY62" s="683">
        <f t="shared" si="211"/>
        <v>0</v>
      </c>
      <c r="MZ62" s="683">
        <f t="shared" si="211"/>
        <v>0</v>
      </c>
      <c r="NA62" s="683">
        <f t="shared" ref="NA62:PL62" si="212">COUNTIFS($AE56:$AK60,"&lt;="&amp;NA$20,$AL56:$AR60,"&gt;"&amp;NA$20,$Q56:$W60,"×",$X56:$AD60,"○")</f>
        <v>0</v>
      </c>
      <c r="NB62" s="683">
        <f t="shared" si="212"/>
        <v>0</v>
      </c>
      <c r="NC62" s="683">
        <f t="shared" si="212"/>
        <v>0</v>
      </c>
      <c r="ND62" s="683">
        <f t="shared" si="212"/>
        <v>0</v>
      </c>
      <c r="NE62" s="683">
        <f t="shared" si="212"/>
        <v>0</v>
      </c>
      <c r="NF62" s="683">
        <f t="shared" si="212"/>
        <v>0</v>
      </c>
      <c r="NG62" s="683">
        <f t="shared" si="212"/>
        <v>0</v>
      </c>
      <c r="NH62" s="683">
        <f t="shared" si="212"/>
        <v>0</v>
      </c>
      <c r="NI62" s="683">
        <f t="shared" si="212"/>
        <v>0</v>
      </c>
      <c r="NJ62" s="683">
        <f t="shared" si="212"/>
        <v>0</v>
      </c>
      <c r="NK62" s="683">
        <f t="shared" si="212"/>
        <v>0</v>
      </c>
      <c r="NL62" s="683">
        <f t="shared" si="212"/>
        <v>0</v>
      </c>
      <c r="NM62" s="683">
        <f t="shared" si="212"/>
        <v>0</v>
      </c>
      <c r="NN62" s="683">
        <f t="shared" si="212"/>
        <v>0</v>
      </c>
      <c r="NO62" s="683">
        <f t="shared" si="212"/>
        <v>0</v>
      </c>
      <c r="NP62" s="683">
        <f t="shared" si="212"/>
        <v>0</v>
      </c>
      <c r="NQ62" s="683">
        <f t="shared" si="212"/>
        <v>0</v>
      </c>
      <c r="NR62" s="683">
        <f t="shared" si="212"/>
        <v>0</v>
      </c>
      <c r="NS62" s="683">
        <f t="shared" si="212"/>
        <v>0</v>
      </c>
      <c r="NT62" s="683">
        <f t="shared" si="212"/>
        <v>0</v>
      </c>
      <c r="NU62" s="683">
        <f t="shared" si="212"/>
        <v>0</v>
      </c>
      <c r="NV62" s="683">
        <f t="shared" si="212"/>
        <v>0</v>
      </c>
      <c r="NW62" s="683">
        <f t="shared" si="212"/>
        <v>0</v>
      </c>
      <c r="NX62" s="683">
        <f t="shared" si="212"/>
        <v>0</v>
      </c>
      <c r="NY62" s="683">
        <f t="shared" si="212"/>
        <v>0</v>
      </c>
      <c r="NZ62" s="683">
        <f t="shared" si="212"/>
        <v>0</v>
      </c>
      <c r="OA62" s="683">
        <f t="shared" si="212"/>
        <v>0</v>
      </c>
      <c r="OB62" s="683">
        <f t="shared" si="212"/>
        <v>0</v>
      </c>
      <c r="OC62" s="683">
        <f t="shared" si="212"/>
        <v>0</v>
      </c>
      <c r="OD62" s="683">
        <f t="shared" si="212"/>
        <v>0</v>
      </c>
      <c r="OE62" s="683">
        <f t="shared" si="212"/>
        <v>0</v>
      </c>
      <c r="OF62" s="683">
        <f t="shared" si="212"/>
        <v>0</v>
      </c>
      <c r="OG62" s="683">
        <f t="shared" si="212"/>
        <v>0</v>
      </c>
      <c r="OH62" s="683">
        <f t="shared" si="212"/>
        <v>0</v>
      </c>
      <c r="OI62" s="683">
        <f t="shared" si="212"/>
        <v>0</v>
      </c>
      <c r="OJ62" s="683">
        <f t="shared" si="212"/>
        <v>0</v>
      </c>
      <c r="OK62" s="683">
        <f t="shared" si="212"/>
        <v>0</v>
      </c>
      <c r="OL62" s="683">
        <f t="shared" si="212"/>
        <v>0</v>
      </c>
      <c r="OM62" s="683">
        <f t="shared" si="212"/>
        <v>0</v>
      </c>
      <c r="ON62" s="683">
        <f t="shared" si="212"/>
        <v>0</v>
      </c>
      <c r="OO62" s="683">
        <f t="shared" si="212"/>
        <v>0</v>
      </c>
      <c r="OP62" s="683">
        <f t="shared" si="212"/>
        <v>0</v>
      </c>
      <c r="OQ62" s="683">
        <f t="shared" si="212"/>
        <v>0</v>
      </c>
      <c r="OR62" s="683">
        <f t="shared" si="212"/>
        <v>0</v>
      </c>
      <c r="OS62" s="683">
        <f t="shared" si="212"/>
        <v>0</v>
      </c>
      <c r="OT62" s="683">
        <f t="shared" si="212"/>
        <v>0</v>
      </c>
      <c r="OU62" s="683">
        <f t="shared" si="212"/>
        <v>0</v>
      </c>
      <c r="OV62" s="683">
        <f t="shared" si="212"/>
        <v>0</v>
      </c>
      <c r="OW62" s="683">
        <f t="shared" si="212"/>
        <v>0</v>
      </c>
      <c r="OX62" s="683">
        <f t="shared" si="212"/>
        <v>0</v>
      </c>
      <c r="OY62" s="683">
        <f t="shared" si="212"/>
        <v>0</v>
      </c>
      <c r="OZ62" s="683">
        <f t="shared" si="212"/>
        <v>0</v>
      </c>
      <c r="PA62" s="683">
        <f t="shared" si="212"/>
        <v>0</v>
      </c>
      <c r="PB62" s="683">
        <f t="shared" si="212"/>
        <v>0</v>
      </c>
      <c r="PC62" s="683">
        <f t="shared" si="212"/>
        <v>0</v>
      </c>
      <c r="PD62" s="683">
        <f t="shared" si="212"/>
        <v>0</v>
      </c>
      <c r="PE62" s="683">
        <f t="shared" si="212"/>
        <v>0</v>
      </c>
      <c r="PF62" s="683">
        <f t="shared" si="212"/>
        <v>0</v>
      </c>
      <c r="PG62" s="683">
        <f t="shared" si="212"/>
        <v>0</v>
      </c>
      <c r="PH62" s="683">
        <f t="shared" si="212"/>
        <v>0</v>
      </c>
      <c r="PI62" s="683">
        <f t="shared" si="212"/>
        <v>0</v>
      </c>
      <c r="PJ62" s="683">
        <f t="shared" si="212"/>
        <v>0</v>
      </c>
      <c r="PK62" s="683">
        <f t="shared" si="212"/>
        <v>0</v>
      </c>
      <c r="PL62" s="683">
        <f t="shared" si="212"/>
        <v>0</v>
      </c>
      <c r="PM62" s="683">
        <f t="shared" ref="PM62:RX62" si="213">COUNTIFS($AE56:$AK60,"&lt;="&amp;PM$20,$AL56:$AR60,"&gt;"&amp;PM$20,$Q56:$W60,"×",$X56:$AD60,"○")</f>
        <v>0</v>
      </c>
      <c r="PN62" s="683">
        <f t="shared" si="213"/>
        <v>0</v>
      </c>
      <c r="PO62" s="683">
        <f t="shared" si="213"/>
        <v>0</v>
      </c>
      <c r="PP62" s="683">
        <f t="shared" si="213"/>
        <v>0</v>
      </c>
      <c r="PQ62" s="683">
        <f t="shared" si="213"/>
        <v>0</v>
      </c>
      <c r="PR62" s="683">
        <f t="shared" si="213"/>
        <v>0</v>
      </c>
      <c r="PS62" s="683">
        <f t="shared" si="213"/>
        <v>0</v>
      </c>
      <c r="PT62" s="683">
        <f t="shared" si="213"/>
        <v>0</v>
      </c>
      <c r="PU62" s="683">
        <f t="shared" si="213"/>
        <v>0</v>
      </c>
      <c r="PV62" s="683">
        <f t="shared" si="213"/>
        <v>0</v>
      </c>
      <c r="PW62" s="683">
        <f t="shared" si="213"/>
        <v>0</v>
      </c>
      <c r="PX62" s="683">
        <f t="shared" si="213"/>
        <v>0</v>
      </c>
      <c r="PY62" s="683">
        <f t="shared" si="213"/>
        <v>0</v>
      </c>
      <c r="PZ62" s="683">
        <f t="shared" si="213"/>
        <v>0</v>
      </c>
      <c r="QA62" s="683">
        <f t="shared" si="213"/>
        <v>0</v>
      </c>
      <c r="QB62" s="683">
        <f t="shared" si="213"/>
        <v>0</v>
      </c>
      <c r="QC62" s="683">
        <f t="shared" si="213"/>
        <v>0</v>
      </c>
      <c r="QD62" s="683">
        <f t="shared" si="213"/>
        <v>0</v>
      </c>
      <c r="QE62" s="683">
        <f t="shared" si="213"/>
        <v>0</v>
      </c>
      <c r="QF62" s="683">
        <f t="shared" si="213"/>
        <v>0</v>
      </c>
      <c r="QG62" s="683">
        <f t="shared" si="213"/>
        <v>0</v>
      </c>
      <c r="QH62" s="683">
        <f t="shared" si="213"/>
        <v>0</v>
      </c>
      <c r="QI62" s="683">
        <f t="shared" si="213"/>
        <v>0</v>
      </c>
      <c r="QJ62" s="683">
        <f t="shared" si="213"/>
        <v>0</v>
      </c>
      <c r="QK62" s="683">
        <f t="shared" si="213"/>
        <v>0</v>
      </c>
      <c r="QL62" s="683">
        <f t="shared" si="213"/>
        <v>0</v>
      </c>
      <c r="QM62" s="683">
        <f t="shared" si="213"/>
        <v>0</v>
      </c>
      <c r="QN62" s="683">
        <f t="shared" si="213"/>
        <v>0</v>
      </c>
      <c r="QO62" s="683">
        <f t="shared" si="213"/>
        <v>0</v>
      </c>
      <c r="QP62" s="683">
        <f t="shared" si="213"/>
        <v>0</v>
      </c>
      <c r="QQ62" s="683">
        <f t="shared" si="213"/>
        <v>0</v>
      </c>
      <c r="QR62" s="683">
        <f t="shared" si="213"/>
        <v>0</v>
      </c>
      <c r="QS62" s="683">
        <f t="shared" si="213"/>
        <v>0</v>
      </c>
      <c r="QT62" s="683">
        <f t="shared" si="213"/>
        <v>0</v>
      </c>
      <c r="QU62" s="683">
        <f t="shared" si="213"/>
        <v>0</v>
      </c>
      <c r="QV62" s="683">
        <f t="shared" si="213"/>
        <v>0</v>
      </c>
      <c r="QW62" s="683">
        <f t="shared" si="213"/>
        <v>0</v>
      </c>
      <c r="QX62" s="683">
        <f t="shared" si="213"/>
        <v>0</v>
      </c>
      <c r="QY62" s="683">
        <f t="shared" si="213"/>
        <v>0</v>
      </c>
      <c r="QZ62" s="683">
        <f t="shared" si="213"/>
        <v>0</v>
      </c>
      <c r="RA62" s="683">
        <f t="shared" si="213"/>
        <v>0</v>
      </c>
      <c r="RB62" s="683">
        <f t="shared" si="213"/>
        <v>0</v>
      </c>
      <c r="RC62" s="683">
        <f t="shared" si="213"/>
        <v>0</v>
      </c>
      <c r="RD62" s="683">
        <f t="shared" si="213"/>
        <v>0</v>
      </c>
      <c r="RE62" s="683">
        <f t="shared" si="213"/>
        <v>0</v>
      </c>
      <c r="RF62" s="683">
        <f t="shared" si="213"/>
        <v>0</v>
      </c>
      <c r="RG62" s="683">
        <f t="shared" si="213"/>
        <v>0</v>
      </c>
      <c r="RH62" s="683">
        <f t="shared" si="213"/>
        <v>0</v>
      </c>
      <c r="RI62" s="683">
        <f t="shared" si="213"/>
        <v>0</v>
      </c>
      <c r="RJ62" s="683">
        <f t="shared" si="213"/>
        <v>0</v>
      </c>
      <c r="RK62" s="683">
        <f t="shared" si="213"/>
        <v>0</v>
      </c>
      <c r="RL62" s="683">
        <f t="shared" si="213"/>
        <v>0</v>
      </c>
      <c r="RM62" s="683">
        <f t="shared" si="213"/>
        <v>0</v>
      </c>
      <c r="RN62" s="683">
        <f t="shared" si="213"/>
        <v>0</v>
      </c>
      <c r="RO62" s="683">
        <f t="shared" si="213"/>
        <v>0</v>
      </c>
      <c r="RP62" s="683">
        <f t="shared" si="213"/>
        <v>0</v>
      </c>
      <c r="RQ62" s="683">
        <f t="shared" si="213"/>
        <v>0</v>
      </c>
      <c r="RR62" s="683">
        <f t="shared" si="213"/>
        <v>0</v>
      </c>
      <c r="RS62" s="683">
        <f t="shared" si="213"/>
        <v>0</v>
      </c>
      <c r="RT62" s="683">
        <f t="shared" si="213"/>
        <v>0</v>
      </c>
      <c r="RU62" s="683">
        <f t="shared" si="213"/>
        <v>0</v>
      </c>
      <c r="RV62" s="683">
        <f t="shared" si="213"/>
        <v>0</v>
      </c>
      <c r="RW62" s="683">
        <f t="shared" si="213"/>
        <v>0</v>
      </c>
      <c r="RX62" s="683">
        <f t="shared" si="213"/>
        <v>0</v>
      </c>
      <c r="RY62" s="683">
        <f t="shared" ref="RY62:UJ62" si="214">COUNTIFS($AE56:$AK60,"&lt;="&amp;RY$20,$AL56:$AR60,"&gt;"&amp;RY$20,$Q56:$W60,"×",$X56:$AD60,"○")</f>
        <v>0</v>
      </c>
      <c r="RZ62" s="683">
        <f t="shared" si="214"/>
        <v>0</v>
      </c>
      <c r="SA62" s="683">
        <f t="shared" si="214"/>
        <v>0</v>
      </c>
      <c r="SB62" s="683">
        <f t="shared" si="214"/>
        <v>0</v>
      </c>
      <c r="SC62" s="683">
        <f t="shared" si="214"/>
        <v>0</v>
      </c>
      <c r="SD62" s="683">
        <f t="shared" si="214"/>
        <v>0</v>
      </c>
      <c r="SE62" s="683">
        <f t="shared" si="214"/>
        <v>0</v>
      </c>
      <c r="SF62" s="683">
        <f t="shared" si="214"/>
        <v>0</v>
      </c>
      <c r="SG62" s="683">
        <f t="shared" si="214"/>
        <v>0</v>
      </c>
      <c r="SH62" s="683">
        <f t="shared" si="214"/>
        <v>0</v>
      </c>
      <c r="SI62" s="683">
        <f t="shared" si="214"/>
        <v>0</v>
      </c>
      <c r="SJ62" s="683">
        <f t="shared" si="214"/>
        <v>0</v>
      </c>
      <c r="SK62" s="683">
        <f t="shared" si="214"/>
        <v>0</v>
      </c>
      <c r="SL62" s="683">
        <f t="shared" si="214"/>
        <v>0</v>
      </c>
      <c r="SM62" s="683">
        <f t="shared" si="214"/>
        <v>0</v>
      </c>
      <c r="SN62" s="683">
        <f t="shared" si="214"/>
        <v>0</v>
      </c>
      <c r="SO62" s="683">
        <f t="shared" si="214"/>
        <v>0</v>
      </c>
      <c r="SP62" s="683">
        <f t="shared" si="214"/>
        <v>0</v>
      </c>
      <c r="SQ62" s="683">
        <f t="shared" si="214"/>
        <v>0</v>
      </c>
      <c r="SR62" s="683">
        <f t="shared" si="214"/>
        <v>0</v>
      </c>
      <c r="SS62" s="683">
        <f t="shared" si="214"/>
        <v>0</v>
      </c>
      <c r="ST62" s="683">
        <f t="shared" si="214"/>
        <v>0</v>
      </c>
      <c r="SU62" s="683">
        <f t="shared" si="214"/>
        <v>0</v>
      </c>
      <c r="SV62" s="683">
        <f t="shared" si="214"/>
        <v>0</v>
      </c>
      <c r="SW62" s="683">
        <f t="shared" si="214"/>
        <v>0</v>
      </c>
      <c r="SX62" s="683">
        <f t="shared" si="214"/>
        <v>0</v>
      </c>
      <c r="SY62" s="683">
        <f t="shared" si="214"/>
        <v>0</v>
      </c>
      <c r="SZ62" s="683">
        <f t="shared" si="214"/>
        <v>0</v>
      </c>
      <c r="TA62" s="683">
        <f t="shared" si="214"/>
        <v>0</v>
      </c>
      <c r="TB62" s="683">
        <f t="shared" si="214"/>
        <v>0</v>
      </c>
      <c r="TC62" s="683">
        <f t="shared" si="214"/>
        <v>0</v>
      </c>
      <c r="TD62" s="683">
        <f t="shared" si="214"/>
        <v>0</v>
      </c>
      <c r="TE62" s="683">
        <f t="shared" si="214"/>
        <v>0</v>
      </c>
      <c r="TF62" s="683">
        <f t="shared" si="214"/>
        <v>0</v>
      </c>
      <c r="TG62" s="683">
        <f t="shared" si="214"/>
        <v>0</v>
      </c>
      <c r="TH62" s="683">
        <f t="shared" si="214"/>
        <v>0</v>
      </c>
      <c r="TI62" s="683">
        <f t="shared" si="214"/>
        <v>0</v>
      </c>
      <c r="TJ62" s="683">
        <f t="shared" si="214"/>
        <v>0</v>
      </c>
      <c r="TK62" s="683">
        <f t="shared" si="214"/>
        <v>0</v>
      </c>
      <c r="TL62" s="683">
        <f t="shared" si="214"/>
        <v>0</v>
      </c>
      <c r="TM62" s="683">
        <f t="shared" si="214"/>
        <v>0</v>
      </c>
      <c r="TN62" s="683">
        <f t="shared" si="214"/>
        <v>0</v>
      </c>
      <c r="TO62" s="683">
        <f t="shared" si="214"/>
        <v>0</v>
      </c>
      <c r="TP62" s="683">
        <f t="shared" si="214"/>
        <v>0</v>
      </c>
      <c r="TQ62" s="683">
        <f t="shared" si="214"/>
        <v>0</v>
      </c>
      <c r="TR62" s="683">
        <f t="shared" si="214"/>
        <v>0</v>
      </c>
      <c r="TS62" s="683">
        <f t="shared" si="214"/>
        <v>0</v>
      </c>
      <c r="TT62" s="683">
        <f t="shared" si="214"/>
        <v>0</v>
      </c>
      <c r="TU62" s="683">
        <f t="shared" si="214"/>
        <v>0</v>
      </c>
      <c r="TV62" s="683">
        <f t="shared" si="214"/>
        <v>0</v>
      </c>
      <c r="TW62" s="683">
        <f t="shared" si="214"/>
        <v>0</v>
      </c>
      <c r="TX62" s="683">
        <f t="shared" si="214"/>
        <v>0</v>
      </c>
      <c r="TY62" s="683">
        <f t="shared" si="214"/>
        <v>0</v>
      </c>
      <c r="TZ62" s="683">
        <f t="shared" si="214"/>
        <v>0</v>
      </c>
      <c r="UA62" s="683">
        <f t="shared" si="214"/>
        <v>0</v>
      </c>
      <c r="UB62" s="683">
        <f t="shared" si="214"/>
        <v>0</v>
      </c>
      <c r="UC62" s="683">
        <f t="shared" si="214"/>
        <v>0</v>
      </c>
      <c r="UD62" s="683">
        <f t="shared" si="214"/>
        <v>0</v>
      </c>
      <c r="UE62" s="683">
        <f t="shared" si="214"/>
        <v>0</v>
      </c>
      <c r="UF62" s="683">
        <f t="shared" si="214"/>
        <v>0</v>
      </c>
      <c r="UG62" s="683">
        <f t="shared" si="214"/>
        <v>0</v>
      </c>
      <c r="UH62" s="683">
        <f t="shared" si="214"/>
        <v>0</v>
      </c>
      <c r="UI62" s="683">
        <f t="shared" si="214"/>
        <v>0</v>
      </c>
      <c r="UJ62" s="683">
        <f t="shared" si="214"/>
        <v>0</v>
      </c>
      <c r="UK62" s="683">
        <f t="shared" ref="UK62:WV62" si="215">COUNTIFS($AE56:$AK60,"&lt;="&amp;UK$20,$AL56:$AR60,"&gt;"&amp;UK$20,$Q56:$W60,"×",$X56:$AD60,"○")</f>
        <v>0</v>
      </c>
      <c r="UL62" s="683">
        <f t="shared" si="215"/>
        <v>0</v>
      </c>
      <c r="UM62" s="683">
        <f t="shared" si="215"/>
        <v>0</v>
      </c>
      <c r="UN62" s="683">
        <f t="shared" si="215"/>
        <v>0</v>
      </c>
      <c r="UO62" s="683">
        <f t="shared" si="215"/>
        <v>0</v>
      </c>
      <c r="UP62" s="683">
        <f t="shared" si="215"/>
        <v>0</v>
      </c>
      <c r="UQ62" s="683">
        <f t="shared" si="215"/>
        <v>0</v>
      </c>
      <c r="UR62" s="683">
        <f t="shared" si="215"/>
        <v>0</v>
      </c>
      <c r="US62" s="683">
        <f t="shared" si="215"/>
        <v>0</v>
      </c>
      <c r="UT62" s="683">
        <f t="shared" si="215"/>
        <v>0</v>
      </c>
      <c r="UU62" s="683">
        <f t="shared" si="215"/>
        <v>0</v>
      </c>
      <c r="UV62" s="683">
        <f t="shared" si="215"/>
        <v>0</v>
      </c>
      <c r="UW62" s="683">
        <f t="shared" si="215"/>
        <v>0</v>
      </c>
      <c r="UX62" s="683">
        <f t="shared" si="215"/>
        <v>0</v>
      </c>
      <c r="UY62" s="683">
        <f t="shared" si="215"/>
        <v>0</v>
      </c>
      <c r="UZ62" s="683">
        <f t="shared" si="215"/>
        <v>0</v>
      </c>
      <c r="VA62" s="683">
        <f t="shared" si="215"/>
        <v>0</v>
      </c>
      <c r="VB62" s="683">
        <f t="shared" si="215"/>
        <v>0</v>
      </c>
      <c r="VC62" s="683">
        <f t="shared" si="215"/>
        <v>0</v>
      </c>
      <c r="VD62" s="683">
        <f t="shared" si="215"/>
        <v>0</v>
      </c>
      <c r="VE62" s="683">
        <f t="shared" si="215"/>
        <v>0</v>
      </c>
      <c r="VF62" s="683">
        <f t="shared" si="215"/>
        <v>0</v>
      </c>
      <c r="VG62" s="683">
        <f t="shared" si="215"/>
        <v>0</v>
      </c>
      <c r="VH62" s="683">
        <f t="shared" si="215"/>
        <v>0</v>
      </c>
      <c r="VI62" s="683">
        <f t="shared" si="215"/>
        <v>0</v>
      </c>
      <c r="VJ62" s="683">
        <f t="shared" si="215"/>
        <v>0</v>
      </c>
      <c r="VK62" s="683">
        <f t="shared" si="215"/>
        <v>0</v>
      </c>
      <c r="VL62" s="683">
        <f t="shared" si="215"/>
        <v>0</v>
      </c>
      <c r="VM62" s="683">
        <f t="shared" si="215"/>
        <v>0</v>
      </c>
      <c r="VN62" s="683">
        <f t="shared" si="215"/>
        <v>0</v>
      </c>
      <c r="VO62" s="683">
        <f t="shared" si="215"/>
        <v>0</v>
      </c>
      <c r="VP62" s="683">
        <f t="shared" si="215"/>
        <v>0</v>
      </c>
      <c r="VQ62" s="683">
        <f t="shared" si="215"/>
        <v>0</v>
      </c>
      <c r="VR62" s="683">
        <f t="shared" si="215"/>
        <v>0</v>
      </c>
      <c r="VS62" s="683">
        <f t="shared" si="215"/>
        <v>0</v>
      </c>
      <c r="VT62" s="683">
        <f t="shared" si="215"/>
        <v>0</v>
      </c>
      <c r="VU62" s="683">
        <f t="shared" si="215"/>
        <v>0</v>
      </c>
      <c r="VV62" s="683">
        <f t="shared" si="215"/>
        <v>0</v>
      </c>
      <c r="VW62" s="683">
        <f t="shared" si="215"/>
        <v>0</v>
      </c>
      <c r="VX62" s="683">
        <f t="shared" si="215"/>
        <v>0</v>
      </c>
      <c r="VY62" s="683">
        <f t="shared" si="215"/>
        <v>0</v>
      </c>
      <c r="VZ62" s="683">
        <f t="shared" si="215"/>
        <v>0</v>
      </c>
      <c r="WA62" s="683">
        <f t="shared" si="215"/>
        <v>0</v>
      </c>
      <c r="WB62" s="683">
        <f t="shared" si="215"/>
        <v>0</v>
      </c>
      <c r="WC62" s="683">
        <f t="shared" si="215"/>
        <v>0</v>
      </c>
      <c r="WD62" s="683">
        <f t="shared" si="215"/>
        <v>0</v>
      </c>
      <c r="WE62" s="683">
        <f t="shared" si="215"/>
        <v>0</v>
      </c>
      <c r="WF62" s="683">
        <f t="shared" si="215"/>
        <v>0</v>
      </c>
      <c r="WG62" s="683">
        <f t="shared" si="215"/>
        <v>0</v>
      </c>
      <c r="WH62" s="683">
        <f t="shared" si="215"/>
        <v>0</v>
      </c>
      <c r="WI62" s="683">
        <f t="shared" si="215"/>
        <v>0</v>
      </c>
      <c r="WJ62" s="683">
        <f t="shared" si="215"/>
        <v>0</v>
      </c>
      <c r="WK62" s="683">
        <f t="shared" si="215"/>
        <v>0</v>
      </c>
      <c r="WL62" s="683">
        <f t="shared" si="215"/>
        <v>0</v>
      </c>
      <c r="WM62" s="683">
        <f t="shared" si="215"/>
        <v>0</v>
      </c>
      <c r="WN62" s="683">
        <f t="shared" si="215"/>
        <v>0</v>
      </c>
      <c r="WO62" s="683">
        <f t="shared" si="215"/>
        <v>0</v>
      </c>
      <c r="WP62" s="683">
        <f t="shared" si="215"/>
        <v>0</v>
      </c>
      <c r="WQ62" s="683">
        <f t="shared" si="215"/>
        <v>0</v>
      </c>
      <c r="WR62" s="683">
        <f t="shared" si="215"/>
        <v>0</v>
      </c>
      <c r="WS62" s="683">
        <f t="shared" si="215"/>
        <v>0</v>
      </c>
      <c r="WT62" s="683">
        <f t="shared" si="215"/>
        <v>0</v>
      </c>
      <c r="WU62" s="683">
        <f t="shared" si="215"/>
        <v>0</v>
      </c>
      <c r="WV62" s="683">
        <f t="shared" si="215"/>
        <v>0</v>
      </c>
      <c r="WW62" s="683">
        <f t="shared" ref="WW62:ZH62" si="216">COUNTIFS($AE56:$AK60,"&lt;="&amp;WW$20,$AL56:$AR60,"&gt;"&amp;WW$20,$Q56:$W60,"×",$X56:$AD60,"○")</f>
        <v>0</v>
      </c>
      <c r="WX62" s="683">
        <f t="shared" si="216"/>
        <v>0</v>
      </c>
      <c r="WY62" s="683">
        <f t="shared" si="216"/>
        <v>0</v>
      </c>
      <c r="WZ62" s="683">
        <f t="shared" si="216"/>
        <v>0</v>
      </c>
      <c r="XA62" s="683">
        <f t="shared" si="216"/>
        <v>0</v>
      </c>
      <c r="XB62" s="683">
        <f t="shared" si="216"/>
        <v>0</v>
      </c>
      <c r="XC62" s="683">
        <f t="shared" si="216"/>
        <v>0</v>
      </c>
      <c r="XD62" s="683">
        <f t="shared" si="216"/>
        <v>0</v>
      </c>
      <c r="XE62" s="683">
        <f t="shared" si="216"/>
        <v>0</v>
      </c>
      <c r="XF62" s="683">
        <f t="shared" si="216"/>
        <v>0</v>
      </c>
      <c r="XG62" s="683">
        <f t="shared" si="216"/>
        <v>0</v>
      </c>
      <c r="XH62" s="683">
        <f t="shared" si="216"/>
        <v>0</v>
      </c>
      <c r="XI62" s="683">
        <f t="shared" si="216"/>
        <v>0</v>
      </c>
      <c r="XJ62" s="683">
        <f t="shared" si="216"/>
        <v>0</v>
      </c>
      <c r="XK62" s="683">
        <f t="shared" si="216"/>
        <v>0</v>
      </c>
      <c r="XL62" s="683">
        <f t="shared" si="216"/>
        <v>0</v>
      </c>
      <c r="XM62" s="683">
        <f t="shared" si="216"/>
        <v>0</v>
      </c>
      <c r="XN62" s="683">
        <f t="shared" si="216"/>
        <v>0</v>
      </c>
      <c r="XO62" s="683">
        <f t="shared" si="216"/>
        <v>0</v>
      </c>
      <c r="XP62" s="683">
        <f t="shared" si="216"/>
        <v>0</v>
      </c>
      <c r="XQ62" s="683">
        <f t="shared" si="216"/>
        <v>0</v>
      </c>
      <c r="XR62" s="683">
        <f t="shared" si="216"/>
        <v>0</v>
      </c>
      <c r="XS62" s="683">
        <f t="shared" si="216"/>
        <v>0</v>
      </c>
      <c r="XT62" s="683">
        <f t="shared" si="216"/>
        <v>0</v>
      </c>
      <c r="XU62" s="683">
        <f t="shared" si="216"/>
        <v>0</v>
      </c>
      <c r="XV62" s="683">
        <f t="shared" si="216"/>
        <v>0</v>
      </c>
      <c r="XW62" s="683">
        <f t="shared" si="216"/>
        <v>0</v>
      </c>
      <c r="XX62" s="683">
        <f t="shared" si="216"/>
        <v>0</v>
      </c>
      <c r="XY62" s="683">
        <f t="shared" si="216"/>
        <v>0</v>
      </c>
      <c r="XZ62" s="683">
        <f t="shared" si="216"/>
        <v>0</v>
      </c>
      <c r="YA62" s="683">
        <f t="shared" si="216"/>
        <v>0</v>
      </c>
      <c r="YB62" s="683">
        <f t="shared" si="216"/>
        <v>0</v>
      </c>
      <c r="YC62" s="683">
        <f t="shared" si="216"/>
        <v>0</v>
      </c>
      <c r="YD62" s="683">
        <f t="shared" si="216"/>
        <v>0</v>
      </c>
      <c r="YE62" s="683">
        <f t="shared" si="216"/>
        <v>0</v>
      </c>
      <c r="YF62" s="683">
        <f t="shared" si="216"/>
        <v>0</v>
      </c>
      <c r="YG62" s="683">
        <f t="shared" si="216"/>
        <v>0</v>
      </c>
      <c r="YH62" s="683">
        <f t="shared" si="216"/>
        <v>0</v>
      </c>
      <c r="YI62" s="683">
        <f t="shared" si="216"/>
        <v>0</v>
      </c>
      <c r="YJ62" s="683">
        <f t="shared" si="216"/>
        <v>0</v>
      </c>
      <c r="YK62" s="683">
        <f t="shared" si="216"/>
        <v>0</v>
      </c>
      <c r="YL62" s="683">
        <f t="shared" si="216"/>
        <v>0</v>
      </c>
      <c r="YM62" s="683">
        <f t="shared" si="216"/>
        <v>0</v>
      </c>
      <c r="YN62" s="683">
        <f t="shared" si="216"/>
        <v>0</v>
      </c>
      <c r="YO62" s="683">
        <f t="shared" si="216"/>
        <v>0</v>
      </c>
      <c r="YP62" s="683">
        <f t="shared" si="216"/>
        <v>0</v>
      </c>
      <c r="YQ62" s="683">
        <f t="shared" si="216"/>
        <v>0</v>
      </c>
      <c r="YR62" s="683">
        <f t="shared" si="216"/>
        <v>0</v>
      </c>
      <c r="YS62" s="683">
        <f t="shared" si="216"/>
        <v>0</v>
      </c>
      <c r="YT62" s="683">
        <f t="shared" si="216"/>
        <v>0</v>
      </c>
      <c r="YU62" s="683">
        <f t="shared" si="216"/>
        <v>0</v>
      </c>
      <c r="YV62" s="683">
        <f t="shared" si="216"/>
        <v>0</v>
      </c>
      <c r="YW62" s="683">
        <f t="shared" si="216"/>
        <v>0</v>
      </c>
      <c r="YX62" s="683">
        <f t="shared" si="216"/>
        <v>0</v>
      </c>
      <c r="YY62" s="683">
        <f t="shared" si="216"/>
        <v>0</v>
      </c>
      <c r="YZ62" s="683">
        <f t="shared" si="216"/>
        <v>0</v>
      </c>
      <c r="ZA62" s="683">
        <f t="shared" si="216"/>
        <v>0</v>
      </c>
      <c r="ZB62" s="683">
        <f t="shared" si="216"/>
        <v>0</v>
      </c>
      <c r="ZC62" s="683">
        <f t="shared" si="216"/>
        <v>0</v>
      </c>
      <c r="ZD62" s="683">
        <f t="shared" si="216"/>
        <v>0</v>
      </c>
      <c r="ZE62" s="683">
        <f t="shared" si="216"/>
        <v>0</v>
      </c>
      <c r="ZF62" s="683">
        <f t="shared" si="216"/>
        <v>0</v>
      </c>
      <c r="ZG62" s="683">
        <f t="shared" si="216"/>
        <v>0</v>
      </c>
      <c r="ZH62" s="683">
        <f t="shared" si="216"/>
        <v>0</v>
      </c>
      <c r="ZI62" s="683">
        <f t="shared" ref="ZI62:ABT62" si="217">COUNTIFS($AE56:$AK60,"&lt;="&amp;ZI$20,$AL56:$AR60,"&gt;"&amp;ZI$20,$Q56:$W60,"×",$X56:$AD60,"○")</f>
        <v>0</v>
      </c>
      <c r="ZJ62" s="683">
        <f t="shared" si="217"/>
        <v>0</v>
      </c>
      <c r="ZK62" s="683">
        <f t="shared" si="217"/>
        <v>0</v>
      </c>
      <c r="ZL62" s="683">
        <f t="shared" si="217"/>
        <v>0</v>
      </c>
      <c r="ZM62" s="683">
        <f t="shared" si="217"/>
        <v>0</v>
      </c>
      <c r="ZN62" s="683">
        <f t="shared" si="217"/>
        <v>0</v>
      </c>
      <c r="ZO62" s="683">
        <f t="shared" si="217"/>
        <v>0</v>
      </c>
      <c r="ZP62" s="683">
        <f t="shared" si="217"/>
        <v>0</v>
      </c>
      <c r="ZQ62" s="683">
        <f t="shared" si="217"/>
        <v>0</v>
      </c>
      <c r="ZR62" s="683">
        <f t="shared" si="217"/>
        <v>0</v>
      </c>
      <c r="ZS62" s="683">
        <f t="shared" si="217"/>
        <v>0</v>
      </c>
      <c r="ZT62" s="683">
        <f t="shared" si="217"/>
        <v>0</v>
      </c>
      <c r="ZU62" s="683">
        <f t="shared" si="217"/>
        <v>0</v>
      </c>
      <c r="ZV62" s="683">
        <f t="shared" si="217"/>
        <v>0</v>
      </c>
      <c r="ZW62" s="683">
        <f t="shared" si="217"/>
        <v>0</v>
      </c>
      <c r="ZX62" s="683">
        <f t="shared" si="217"/>
        <v>0</v>
      </c>
      <c r="ZY62" s="683">
        <f t="shared" si="217"/>
        <v>0</v>
      </c>
      <c r="ZZ62" s="683">
        <f t="shared" si="217"/>
        <v>0</v>
      </c>
      <c r="AAA62" s="683">
        <f t="shared" si="217"/>
        <v>0</v>
      </c>
      <c r="AAB62" s="683">
        <f t="shared" si="217"/>
        <v>0</v>
      </c>
      <c r="AAC62" s="683">
        <f t="shared" si="217"/>
        <v>0</v>
      </c>
      <c r="AAD62" s="683">
        <f t="shared" si="217"/>
        <v>0</v>
      </c>
      <c r="AAE62" s="683">
        <f t="shared" si="217"/>
        <v>0</v>
      </c>
      <c r="AAF62" s="683">
        <f t="shared" si="217"/>
        <v>0</v>
      </c>
      <c r="AAG62" s="683">
        <f t="shared" si="217"/>
        <v>0</v>
      </c>
      <c r="AAH62" s="683">
        <f t="shared" si="217"/>
        <v>0</v>
      </c>
      <c r="AAI62" s="683">
        <f t="shared" si="217"/>
        <v>0</v>
      </c>
      <c r="AAJ62" s="683">
        <f t="shared" si="217"/>
        <v>0</v>
      </c>
      <c r="AAK62" s="683">
        <f t="shared" si="217"/>
        <v>0</v>
      </c>
      <c r="AAL62" s="683">
        <f t="shared" si="217"/>
        <v>0</v>
      </c>
      <c r="AAM62" s="683">
        <f t="shared" si="217"/>
        <v>0</v>
      </c>
      <c r="AAN62" s="683">
        <f t="shared" si="217"/>
        <v>0</v>
      </c>
      <c r="AAO62" s="683">
        <f t="shared" si="217"/>
        <v>0</v>
      </c>
      <c r="AAP62" s="683">
        <f t="shared" si="217"/>
        <v>0</v>
      </c>
      <c r="AAQ62" s="683">
        <f t="shared" si="217"/>
        <v>0</v>
      </c>
      <c r="AAR62" s="683">
        <f t="shared" si="217"/>
        <v>0</v>
      </c>
      <c r="AAS62" s="683">
        <f t="shared" si="217"/>
        <v>0</v>
      </c>
      <c r="AAT62" s="683">
        <f t="shared" si="217"/>
        <v>0</v>
      </c>
      <c r="AAU62" s="683">
        <f t="shared" si="217"/>
        <v>0</v>
      </c>
      <c r="AAV62" s="683">
        <f t="shared" si="217"/>
        <v>0</v>
      </c>
      <c r="AAW62" s="683">
        <f t="shared" si="217"/>
        <v>0</v>
      </c>
      <c r="AAX62" s="683">
        <f t="shared" si="217"/>
        <v>0</v>
      </c>
      <c r="AAY62" s="683">
        <f t="shared" si="217"/>
        <v>0</v>
      </c>
      <c r="AAZ62" s="683">
        <f t="shared" si="217"/>
        <v>0</v>
      </c>
      <c r="ABA62" s="683">
        <f t="shared" si="217"/>
        <v>0</v>
      </c>
      <c r="ABB62" s="683">
        <f t="shared" si="217"/>
        <v>0</v>
      </c>
      <c r="ABC62" s="683">
        <f t="shared" si="217"/>
        <v>0</v>
      </c>
      <c r="ABD62" s="683">
        <f t="shared" si="217"/>
        <v>0</v>
      </c>
      <c r="ABE62" s="683">
        <f t="shared" si="217"/>
        <v>0</v>
      </c>
      <c r="ABF62" s="683">
        <f t="shared" si="217"/>
        <v>0</v>
      </c>
      <c r="ABG62" s="683">
        <f t="shared" si="217"/>
        <v>0</v>
      </c>
      <c r="ABH62" s="683">
        <f t="shared" si="217"/>
        <v>0</v>
      </c>
      <c r="ABI62" s="683">
        <f t="shared" si="217"/>
        <v>0</v>
      </c>
      <c r="ABJ62" s="683">
        <f t="shared" si="217"/>
        <v>0</v>
      </c>
      <c r="ABK62" s="683">
        <f t="shared" si="217"/>
        <v>0</v>
      </c>
      <c r="ABL62" s="683">
        <f t="shared" si="217"/>
        <v>0</v>
      </c>
      <c r="ABM62" s="683">
        <f t="shared" si="217"/>
        <v>0</v>
      </c>
      <c r="ABN62" s="683">
        <f t="shared" si="217"/>
        <v>0</v>
      </c>
      <c r="ABO62" s="683">
        <f t="shared" si="217"/>
        <v>0</v>
      </c>
      <c r="ABP62" s="683">
        <f t="shared" si="217"/>
        <v>0</v>
      </c>
      <c r="ABQ62" s="683">
        <f t="shared" si="217"/>
        <v>0</v>
      </c>
      <c r="ABR62" s="683">
        <f t="shared" si="217"/>
        <v>0</v>
      </c>
      <c r="ABS62" s="683">
        <f t="shared" si="217"/>
        <v>0</v>
      </c>
      <c r="ABT62" s="683">
        <f t="shared" si="217"/>
        <v>0</v>
      </c>
      <c r="ABU62" s="683">
        <f t="shared" ref="ABU62:AEF62" si="218">COUNTIFS($AE56:$AK60,"&lt;="&amp;ABU$20,$AL56:$AR60,"&gt;"&amp;ABU$20,$Q56:$W60,"×",$X56:$AD60,"○")</f>
        <v>0</v>
      </c>
      <c r="ABV62" s="683">
        <f t="shared" si="218"/>
        <v>0</v>
      </c>
      <c r="ABW62" s="683">
        <f t="shared" si="218"/>
        <v>0</v>
      </c>
      <c r="ABX62" s="683">
        <f t="shared" si="218"/>
        <v>0</v>
      </c>
      <c r="ABY62" s="683">
        <f t="shared" si="218"/>
        <v>0</v>
      </c>
      <c r="ABZ62" s="683">
        <f t="shared" si="218"/>
        <v>0</v>
      </c>
      <c r="ACA62" s="683">
        <f t="shared" si="218"/>
        <v>0</v>
      </c>
      <c r="ACB62" s="683">
        <f t="shared" si="218"/>
        <v>0</v>
      </c>
      <c r="ACC62" s="683">
        <f t="shared" si="218"/>
        <v>0</v>
      </c>
      <c r="ACD62" s="683">
        <f t="shared" si="218"/>
        <v>0</v>
      </c>
      <c r="ACE62" s="683">
        <f t="shared" si="218"/>
        <v>0</v>
      </c>
      <c r="ACF62" s="683">
        <f t="shared" si="218"/>
        <v>0</v>
      </c>
      <c r="ACG62" s="683">
        <f t="shared" si="218"/>
        <v>0</v>
      </c>
      <c r="ACH62" s="683">
        <f t="shared" si="218"/>
        <v>0</v>
      </c>
      <c r="ACI62" s="683">
        <f t="shared" si="218"/>
        <v>0</v>
      </c>
      <c r="ACJ62" s="683">
        <f t="shared" si="218"/>
        <v>0</v>
      </c>
      <c r="ACK62" s="683">
        <f t="shared" si="218"/>
        <v>0</v>
      </c>
      <c r="ACL62" s="683">
        <f t="shared" si="218"/>
        <v>0</v>
      </c>
      <c r="ACM62" s="683">
        <f t="shared" si="218"/>
        <v>0</v>
      </c>
      <c r="ACN62" s="683">
        <f t="shared" si="218"/>
        <v>0</v>
      </c>
      <c r="ACO62" s="683">
        <f t="shared" si="218"/>
        <v>0</v>
      </c>
      <c r="ACP62" s="683">
        <f t="shared" si="218"/>
        <v>0</v>
      </c>
      <c r="ACQ62" s="683">
        <f t="shared" si="218"/>
        <v>0</v>
      </c>
      <c r="ACR62" s="683">
        <f t="shared" si="218"/>
        <v>0</v>
      </c>
      <c r="ACS62" s="683">
        <f t="shared" si="218"/>
        <v>0</v>
      </c>
      <c r="ACT62" s="683">
        <f t="shared" si="218"/>
        <v>0</v>
      </c>
      <c r="ACU62" s="683">
        <f t="shared" si="218"/>
        <v>0</v>
      </c>
      <c r="ACV62" s="683">
        <f t="shared" si="218"/>
        <v>0</v>
      </c>
      <c r="ACW62" s="683">
        <f t="shared" si="218"/>
        <v>0</v>
      </c>
      <c r="ACX62" s="683">
        <f t="shared" si="218"/>
        <v>0</v>
      </c>
      <c r="ACY62" s="683">
        <f t="shared" si="218"/>
        <v>0</v>
      </c>
      <c r="ACZ62" s="683">
        <f t="shared" si="218"/>
        <v>0</v>
      </c>
      <c r="ADA62" s="683">
        <f t="shared" si="218"/>
        <v>0</v>
      </c>
      <c r="ADB62" s="683">
        <f t="shared" si="218"/>
        <v>0</v>
      </c>
      <c r="ADC62" s="683">
        <f t="shared" si="218"/>
        <v>0</v>
      </c>
      <c r="ADD62" s="683">
        <f t="shared" si="218"/>
        <v>0</v>
      </c>
      <c r="ADE62" s="683">
        <f t="shared" si="218"/>
        <v>0</v>
      </c>
      <c r="ADF62" s="683">
        <f t="shared" si="218"/>
        <v>0</v>
      </c>
      <c r="ADG62" s="683">
        <f t="shared" si="218"/>
        <v>0</v>
      </c>
      <c r="ADH62" s="683">
        <f t="shared" si="218"/>
        <v>0</v>
      </c>
      <c r="ADI62" s="683">
        <f t="shared" si="218"/>
        <v>0</v>
      </c>
      <c r="ADJ62" s="683">
        <f t="shared" si="218"/>
        <v>0</v>
      </c>
      <c r="ADK62" s="683">
        <f t="shared" si="218"/>
        <v>0</v>
      </c>
      <c r="ADL62" s="683">
        <f t="shared" si="218"/>
        <v>0</v>
      </c>
      <c r="ADM62" s="683">
        <f t="shared" si="218"/>
        <v>0</v>
      </c>
      <c r="ADN62" s="683">
        <f t="shared" si="218"/>
        <v>0</v>
      </c>
      <c r="ADO62" s="683">
        <f t="shared" si="218"/>
        <v>0</v>
      </c>
      <c r="ADP62" s="683">
        <f t="shared" si="218"/>
        <v>0</v>
      </c>
      <c r="ADQ62" s="683">
        <f t="shared" si="218"/>
        <v>0</v>
      </c>
      <c r="ADR62" s="683">
        <f t="shared" si="218"/>
        <v>0</v>
      </c>
      <c r="ADS62" s="683">
        <f t="shared" si="218"/>
        <v>0</v>
      </c>
      <c r="ADT62" s="683">
        <f t="shared" si="218"/>
        <v>0</v>
      </c>
      <c r="ADU62" s="683">
        <f t="shared" si="218"/>
        <v>0</v>
      </c>
      <c r="ADV62" s="683">
        <f t="shared" si="218"/>
        <v>0</v>
      </c>
      <c r="ADW62" s="683">
        <f t="shared" si="218"/>
        <v>0</v>
      </c>
      <c r="ADX62" s="683">
        <f t="shared" si="218"/>
        <v>0</v>
      </c>
      <c r="ADY62" s="683">
        <f t="shared" si="218"/>
        <v>0</v>
      </c>
      <c r="ADZ62" s="683">
        <f t="shared" si="218"/>
        <v>0</v>
      </c>
      <c r="AEA62" s="683">
        <f t="shared" si="218"/>
        <v>0</v>
      </c>
      <c r="AEB62" s="683">
        <f t="shared" si="218"/>
        <v>0</v>
      </c>
      <c r="AEC62" s="683">
        <f t="shared" si="218"/>
        <v>0</v>
      </c>
      <c r="AED62" s="683">
        <f t="shared" si="218"/>
        <v>0</v>
      </c>
      <c r="AEE62" s="683">
        <f t="shared" si="218"/>
        <v>0</v>
      </c>
      <c r="AEF62" s="683">
        <f t="shared" si="218"/>
        <v>0</v>
      </c>
      <c r="AEG62" s="683">
        <f t="shared" ref="AEG62:AGR62" si="219">COUNTIFS($AE56:$AK60,"&lt;="&amp;AEG$20,$AL56:$AR60,"&gt;"&amp;AEG$20,$Q56:$W60,"×",$X56:$AD60,"○")</f>
        <v>0</v>
      </c>
      <c r="AEH62" s="683">
        <f t="shared" si="219"/>
        <v>0</v>
      </c>
      <c r="AEI62" s="683">
        <f t="shared" si="219"/>
        <v>0</v>
      </c>
      <c r="AEJ62" s="683">
        <f t="shared" si="219"/>
        <v>0</v>
      </c>
      <c r="AEK62" s="683">
        <f t="shared" si="219"/>
        <v>0</v>
      </c>
      <c r="AEL62" s="683">
        <f t="shared" si="219"/>
        <v>0</v>
      </c>
      <c r="AEM62" s="683">
        <f t="shared" si="219"/>
        <v>0</v>
      </c>
      <c r="AEN62" s="683">
        <f t="shared" si="219"/>
        <v>0</v>
      </c>
      <c r="AEO62" s="683">
        <f t="shared" si="219"/>
        <v>0</v>
      </c>
      <c r="AEP62" s="683">
        <f t="shared" si="219"/>
        <v>0</v>
      </c>
      <c r="AEQ62" s="683">
        <f t="shared" si="219"/>
        <v>0</v>
      </c>
      <c r="AER62" s="683">
        <f t="shared" si="219"/>
        <v>0</v>
      </c>
      <c r="AES62" s="683">
        <f t="shared" si="219"/>
        <v>0</v>
      </c>
      <c r="AET62" s="683">
        <f t="shared" si="219"/>
        <v>0</v>
      </c>
      <c r="AEU62" s="683">
        <f t="shared" si="219"/>
        <v>0</v>
      </c>
      <c r="AEV62" s="683">
        <f t="shared" si="219"/>
        <v>0</v>
      </c>
      <c r="AEW62" s="683">
        <f t="shared" si="219"/>
        <v>0</v>
      </c>
      <c r="AEX62" s="683">
        <f t="shared" si="219"/>
        <v>0</v>
      </c>
      <c r="AEY62" s="683">
        <f t="shared" si="219"/>
        <v>0</v>
      </c>
      <c r="AEZ62" s="683">
        <f t="shared" si="219"/>
        <v>0</v>
      </c>
      <c r="AFA62" s="683">
        <f t="shared" si="219"/>
        <v>0</v>
      </c>
      <c r="AFB62" s="683">
        <f t="shared" si="219"/>
        <v>0</v>
      </c>
      <c r="AFC62" s="683">
        <f t="shared" si="219"/>
        <v>0</v>
      </c>
      <c r="AFD62" s="683">
        <f t="shared" si="219"/>
        <v>0</v>
      </c>
      <c r="AFE62" s="683">
        <f t="shared" si="219"/>
        <v>0</v>
      </c>
      <c r="AFF62" s="683">
        <f t="shared" si="219"/>
        <v>0</v>
      </c>
      <c r="AFG62" s="683">
        <f t="shared" si="219"/>
        <v>0</v>
      </c>
      <c r="AFH62" s="683">
        <f t="shared" si="219"/>
        <v>0</v>
      </c>
      <c r="AFI62" s="683">
        <f t="shared" si="219"/>
        <v>0</v>
      </c>
      <c r="AFJ62" s="683">
        <f t="shared" si="219"/>
        <v>0</v>
      </c>
      <c r="AFK62" s="683">
        <f t="shared" si="219"/>
        <v>0</v>
      </c>
      <c r="AFL62" s="683">
        <f t="shared" si="219"/>
        <v>0</v>
      </c>
      <c r="AFM62" s="683">
        <f t="shared" si="219"/>
        <v>0</v>
      </c>
      <c r="AFN62" s="683">
        <f t="shared" si="219"/>
        <v>0</v>
      </c>
      <c r="AFO62" s="683">
        <f t="shared" si="219"/>
        <v>0</v>
      </c>
      <c r="AFP62" s="683">
        <f t="shared" si="219"/>
        <v>0</v>
      </c>
      <c r="AFQ62" s="683">
        <f t="shared" si="219"/>
        <v>0</v>
      </c>
      <c r="AFR62" s="683">
        <f t="shared" si="219"/>
        <v>0</v>
      </c>
      <c r="AFS62" s="683">
        <f t="shared" si="219"/>
        <v>0</v>
      </c>
      <c r="AFT62" s="683">
        <f t="shared" si="219"/>
        <v>0</v>
      </c>
      <c r="AFU62" s="683">
        <f t="shared" si="219"/>
        <v>0</v>
      </c>
      <c r="AFV62" s="683">
        <f t="shared" si="219"/>
        <v>0</v>
      </c>
      <c r="AFW62" s="683">
        <f t="shared" si="219"/>
        <v>0</v>
      </c>
      <c r="AFX62" s="683">
        <f t="shared" si="219"/>
        <v>0</v>
      </c>
      <c r="AFY62" s="683">
        <f t="shared" si="219"/>
        <v>0</v>
      </c>
      <c r="AFZ62" s="683">
        <f t="shared" si="219"/>
        <v>0</v>
      </c>
      <c r="AGA62" s="683">
        <f t="shared" si="219"/>
        <v>0</v>
      </c>
      <c r="AGB62" s="683">
        <f t="shared" si="219"/>
        <v>0</v>
      </c>
      <c r="AGC62" s="683">
        <f t="shared" si="219"/>
        <v>0</v>
      </c>
      <c r="AGD62" s="683">
        <f t="shared" si="219"/>
        <v>0</v>
      </c>
      <c r="AGE62" s="683">
        <f t="shared" si="219"/>
        <v>0</v>
      </c>
      <c r="AGF62" s="683">
        <f t="shared" si="219"/>
        <v>0</v>
      </c>
      <c r="AGG62" s="683">
        <f t="shared" si="219"/>
        <v>0</v>
      </c>
      <c r="AGH62" s="683">
        <f t="shared" si="219"/>
        <v>0</v>
      </c>
      <c r="AGI62" s="683">
        <f t="shared" si="219"/>
        <v>0</v>
      </c>
      <c r="AGJ62" s="683">
        <f t="shared" si="219"/>
        <v>0</v>
      </c>
      <c r="AGK62" s="683">
        <f t="shared" si="219"/>
        <v>0</v>
      </c>
      <c r="AGL62" s="683">
        <f t="shared" si="219"/>
        <v>0</v>
      </c>
      <c r="AGM62" s="683">
        <f t="shared" si="219"/>
        <v>0</v>
      </c>
      <c r="AGN62" s="683">
        <f t="shared" si="219"/>
        <v>0</v>
      </c>
      <c r="AGO62" s="683">
        <f t="shared" si="219"/>
        <v>0</v>
      </c>
      <c r="AGP62" s="683">
        <f t="shared" si="219"/>
        <v>0</v>
      </c>
      <c r="AGQ62" s="683">
        <f t="shared" si="219"/>
        <v>0</v>
      </c>
      <c r="AGR62" s="683">
        <f t="shared" si="219"/>
        <v>0</v>
      </c>
      <c r="AGS62" s="683">
        <f t="shared" ref="AGS62:AJD62" si="220">COUNTIFS($AE56:$AK60,"&lt;="&amp;AGS$20,$AL56:$AR60,"&gt;"&amp;AGS$20,$Q56:$W60,"×",$X56:$AD60,"○")</f>
        <v>0</v>
      </c>
      <c r="AGT62" s="683">
        <f t="shared" si="220"/>
        <v>0</v>
      </c>
      <c r="AGU62" s="683">
        <f t="shared" si="220"/>
        <v>0</v>
      </c>
      <c r="AGV62" s="683">
        <f t="shared" si="220"/>
        <v>0</v>
      </c>
      <c r="AGW62" s="683">
        <f t="shared" si="220"/>
        <v>0</v>
      </c>
      <c r="AGX62" s="683">
        <f t="shared" si="220"/>
        <v>0</v>
      </c>
      <c r="AGY62" s="683">
        <f t="shared" si="220"/>
        <v>0</v>
      </c>
      <c r="AGZ62" s="683">
        <f t="shared" si="220"/>
        <v>0</v>
      </c>
      <c r="AHA62" s="683">
        <f t="shared" si="220"/>
        <v>0</v>
      </c>
      <c r="AHB62" s="683">
        <f t="shared" si="220"/>
        <v>0</v>
      </c>
      <c r="AHC62" s="683">
        <f t="shared" si="220"/>
        <v>0</v>
      </c>
      <c r="AHD62" s="683">
        <f t="shared" si="220"/>
        <v>0</v>
      </c>
      <c r="AHE62" s="683">
        <f t="shared" si="220"/>
        <v>0</v>
      </c>
      <c r="AHF62" s="683">
        <f t="shared" si="220"/>
        <v>0</v>
      </c>
      <c r="AHG62" s="683">
        <f t="shared" si="220"/>
        <v>0</v>
      </c>
      <c r="AHH62" s="683">
        <f t="shared" si="220"/>
        <v>0</v>
      </c>
      <c r="AHI62" s="683">
        <f t="shared" si="220"/>
        <v>0</v>
      </c>
      <c r="AHJ62" s="683">
        <f t="shared" si="220"/>
        <v>0</v>
      </c>
      <c r="AHK62" s="683">
        <f t="shared" si="220"/>
        <v>0</v>
      </c>
      <c r="AHL62" s="683">
        <f t="shared" si="220"/>
        <v>0</v>
      </c>
      <c r="AHM62" s="683">
        <f t="shared" si="220"/>
        <v>0</v>
      </c>
      <c r="AHN62" s="683">
        <f t="shared" si="220"/>
        <v>0</v>
      </c>
      <c r="AHO62" s="683">
        <f t="shared" si="220"/>
        <v>0</v>
      </c>
      <c r="AHP62" s="683">
        <f t="shared" si="220"/>
        <v>0</v>
      </c>
      <c r="AHQ62" s="683">
        <f t="shared" si="220"/>
        <v>0</v>
      </c>
      <c r="AHR62" s="683">
        <f t="shared" si="220"/>
        <v>0</v>
      </c>
      <c r="AHS62" s="683">
        <f t="shared" si="220"/>
        <v>0</v>
      </c>
      <c r="AHT62" s="683">
        <f t="shared" si="220"/>
        <v>0</v>
      </c>
      <c r="AHU62" s="683">
        <f t="shared" si="220"/>
        <v>0</v>
      </c>
      <c r="AHV62" s="683">
        <f t="shared" si="220"/>
        <v>0</v>
      </c>
      <c r="AHW62" s="683">
        <f t="shared" si="220"/>
        <v>0</v>
      </c>
      <c r="AHX62" s="683">
        <f t="shared" si="220"/>
        <v>0</v>
      </c>
      <c r="AHY62" s="683">
        <f t="shared" si="220"/>
        <v>0</v>
      </c>
      <c r="AHZ62" s="683">
        <f t="shared" si="220"/>
        <v>0</v>
      </c>
      <c r="AIA62" s="683">
        <f t="shared" si="220"/>
        <v>0</v>
      </c>
      <c r="AIB62" s="683">
        <f t="shared" si="220"/>
        <v>0</v>
      </c>
      <c r="AIC62" s="683">
        <f t="shared" si="220"/>
        <v>0</v>
      </c>
      <c r="AID62" s="683">
        <f t="shared" si="220"/>
        <v>0</v>
      </c>
      <c r="AIE62" s="683">
        <f t="shared" si="220"/>
        <v>0</v>
      </c>
      <c r="AIF62" s="683">
        <f t="shared" si="220"/>
        <v>0</v>
      </c>
      <c r="AIG62" s="683">
        <f t="shared" si="220"/>
        <v>0</v>
      </c>
      <c r="AIH62" s="683">
        <f t="shared" si="220"/>
        <v>0</v>
      </c>
      <c r="AII62" s="683">
        <f t="shared" si="220"/>
        <v>0</v>
      </c>
      <c r="AIJ62" s="683">
        <f t="shared" si="220"/>
        <v>0</v>
      </c>
      <c r="AIK62" s="683">
        <f t="shared" si="220"/>
        <v>0</v>
      </c>
      <c r="AIL62" s="683">
        <f t="shared" si="220"/>
        <v>0</v>
      </c>
      <c r="AIM62" s="683">
        <f t="shared" si="220"/>
        <v>0</v>
      </c>
      <c r="AIN62" s="683">
        <f t="shared" si="220"/>
        <v>0</v>
      </c>
      <c r="AIO62" s="683">
        <f t="shared" si="220"/>
        <v>0</v>
      </c>
      <c r="AIP62" s="683">
        <f t="shared" si="220"/>
        <v>0</v>
      </c>
      <c r="AIQ62" s="683">
        <f t="shared" si="220"/>
        <v>0</v>
      </c>
      <c r="AIR62" s="683">
        <f t="shared" si="220"/>
        <v>0</v>
      </c>
      <c r="AIS62" s="683">
        <f t="shared" si="220"/>
        <v>0</v>
      </c>
      <c r="AIT62" s="683">
        <f t="shared" si="220"/>
        <v>0</v>
      </c>
      <c r="AIU62" s="683">
        <f t="shared" si="220"/>
        <v>0</v>
      </c>
      <c r="AIV62" s="683">
        <f t="shared" si="220"/>
        <v>0</v>
      </c>
      <c r="AIW62" s="683">
        <f t="shared" si="220"/>
        <v>0</v>
      </c>
      <c r="AIX62" s="683">
        <f t="shared" si="220"/>
        <v>0</v>
      </c>
      <c r="AIY62" s="683">
        <f t="shared" si="220"/>
        <v>0</v>
      </c>
      <c r="AIZ62" s="683">
        <f t="shared" si="220"/>
        <v>0</v>
      </c>
      <c r="AJA62" s="683">
        <f t="shared" si="220"/>
        <v>0</v>
      </c>
      <c r="AJB62" s="683">
        <f t="shared" si="220"/>
        <v>0</v>
      </c>
      <c r="AJC62" s="683">
        <f t="shared" si="220"/>
        <v>0</v>
      </c>
      <c r="AJD62" s="683">
        <f t="shared" si="220"/>
        <v>0</v>
      </c>
      <c r="AJE62" s="683">
        <f t="shared" ref="AJE62:ALP62" si="221">COUNTIFS($AE56:$AK60,"&lt;="&amp;AJE$20,$AL56:$AR60,"&gt;"&amp;AJE$20,$Q56:$W60,"×",$X56:$AD60,"○")</f>
        <v>0</v>
      </c>
      <c r="AJF62" s="683">
        <f t="shared" si="221"/>
        <v>0</v>
      </c>
      <c r="AJG62" s="683">
        <f t="shared" si="221"/>
        <v>0</v>
      </c>
      <c r="AJH62" s="683">
        <f t="shared" si="221"/>
        <v>0</v>
      </c>
      <c r="AJI62" s="683">
        <f t="shared" si="221"/>
        <v>0</v>
      </c>
      <c r="AJJ62" s="683">
        <f t="shared" si="221"/>
        <v>0</v>
      </c>
      <c r="AJK62" s="683">
        <f t="shared" si="221"/>
        <v>0</v>
      </c>
      <c r="AJL62" s="683">
        <f t="shared" si="221"/>
        <v>0</v>
      </c>
      <c r="AJM62" s="683">
        <f t="shared" si="221"/>
        <v>0</v>
      </c>
      <c r="AJN62" s="683">
        <f t="shared" si="221"/>
        <v>0</v>
      </c>
      <c r="AJO62" s="683">
        <f t="shared" si="221"/>
        <v>0</v>
      </c>
      <c r="AJP62" s="683">
        <f t="shared" si="221"/>
        <v>0</v>
      </c>
      <c r="AJQ62" s="683">
        <f t="shared" si="221"/>
        <v>0</v>
      </c>
      <c r="AJR62" s="683">
        <f t="shared" si="221"/>
        <v>0</v>
      </c>
      <c r="AJS62" s="683">
        <f t="shared" si="221"/>
        <v>0</v>
      </c>
      <c r="AJT62" s="683">
        <f t="shared" si="221"/>
        <v>0</v>
      </c>
      <c r="AJU62" s="683">
        <f t="shared" si="221"/>
        <v>0</v>
      </c>
      <c r="AJV62" s="683">
        <f t="shared" si="221"/>
        <v>0</v>
      </c>
      <c r="AJW62" s="683">
        <f t="shared" si="221"/>
        <v>0</v>
      </c>
      <c r="AJX62" s="683">
        <f t="shared" si="221"/>
        <v>0</v>
      </c>
      <c r="AJY62" s="683">
        <f t="shared" si="221"/>
        <v>0</v>
      </c>
      <c r="AJZ62" s="683">
        <f t="shared" si="221"/>
        <v>0</v>
      </c>
      <c r="AKA62" s="683">
        <f t="shared" si="221"/>
        <v>0</v>
      </c>
      <c r="AKB62" s="683">
        <f t="shared" si="221"/>
        <v>0</v>
      </c>
      <c r="AKC62" s="683">
        <f t="shared" si="221"/>
        <v>0</v>
      </c>
      <c r="AKD62" s="683">
        <f t="shared" si="221"/>
        <v>0</v>
      </c>
      <c r="AKE62" s="683">
        <f t="shared" si="221"/>
        <v>0</v>
      </c>
      <c r="AKF62" s="683">
        <f t="shared" si="221"/>
        <v>0</v>
      </c>
      <c r="AKG62" s="683">
        <f t="shared" si="221"/>
        <v>0</v>
      </c>
      <c r="AKH62" s="683">
        <f t="shared" si="221"/>
        <v>0</v>
      </c>
      <c r="AKI62" s="683">
        <f t="shared" si="221"/>
        <v>0</v>
      </c>
      <c r="AKJ62" s="683">
        <f t="shared" si="221"/>
        <v>0</v>
      </c>
      <c r="AKK62" s="683">
        <f t="shared" si="221"/>
        <v>0</v>
      </c>
      <c r="AKL62" s="683">
        <f t="shared" si="221"/>
        <v>0</v>
      </c>
      <c r="AKM62" s="683">
        <f t="shared" si="221"/>
        <v>0</v>
      </c>
      <c r="AKN62" s="683">
        <f t="shared" si="221"/>
        <v>0</v>
      </c>
      <c r="AKO62" s="683">
        <f t="shared" si="221"/>
        <v>0</v>
      </c>
      <c r="AKP62" s="683">
        <f t="shared" si="221"/>
        <v>0</v>
      </c>
      <c r="AKQ62" s="683">
        <f t="shared" si="221"/>
        <v>0</v>
      </c>
      <c r="AKR62" s="683">
        <f t="shared" si="221"/>
        <v>0</v>
      </c>
      <c r="AKS62" s="683">
        <f t="shared" si="221"/>
        <v>0</v>
      </c>
      <c r="AKT62" s="683">
        <f t="shared" si="221"/>
        <v>0</v>
      </c>
      <c r="AKU62" s="683">
        <f t="shared" si="221"/>
        <v>0</v>
      </c>
      <c r="AKV62" s="683">
        <f t="shared" si="221"/>
        <v>0</v>
      </c>
      <c r="AKW62" s="683">
        <f t="shared" si="221"/>
        <v>0</v>
      </c>
      <c r="AKX62" s="683">
        <f t="shared" si="221"/>
        <v>0</v>
      </c>
      <c r="AKY62" s="683">
        <f t="shared" si="221"/>
        <v>0</v>
      </c>
      <c r="AKZ62" s="683">
        <f t="shared" si="221"/>
        <v>0</v>
      </c>
      <c r="ALA62" s="683">
        <f t="shared" si="221"/>
        <v>0</v>
      </c>
      <c r="ALB62" s="683">
        <f t="shared" si="221"/>
        <v>0</v>
      </c>
      <c r="ALC62" s="683">
        <f t="shared" si="221"/>
        <v>0</v>
      </c>
      <c r="ALD62" s="683">
        <f t="shared" si="221"/>
        <v>0</v>
      </c>
      <c r="ALE62" s="683">
        <f t="shared" si="221"/>
        <v>0</v>
      </c>
      <c r="ALF62" s="683">
        <f t="shared" si="221"/>
        <v>0</v>
      </c>
      <c r="ALG62" s="683">
        <f t="shared" si="221"/>
        <v>0</v>
      </c>
      <c r="ALH62" s="683">
        <f t="shared" si="221"/>
        <v>0</v>
      </c>
      <c r="ALI62" s="683">
        <f t="shared" si="221"/>
        <v>0</v>
      </c>
      <c r="ALJ62" s="683">
        <f t="shared" si="221"/>
        <v>0</v>
      </c>
      <c r="ALK62" s="683">
        <f t="shared" si="221"/>
        <v>0</v>
      </c>
      <c r="ALL62" s="683">
        <f t="shared" si="221"/>
        <v>0</v>
      </c>
      <c r="ALM62" s="683">
        <f t="shared" si="221"/>
        <v>0</v>
      </c>
      <c r="ALN62" s="683">
        <f t="shared" si="221"/>
        <v>0</v>
      </c>
      <c r="ALO62" s="683">
        <f t="shared" si="221"/>
        <v>0</v>
      </c>
      <c r="ALP62" s="683">
        <f t="shared" si="221"/>
        <v>0</v>
      </c>
      <c r="ALQ62" s="683">
        <f t="shared" ref="ALQ62:AOB62" si="222">COUNTIFS($AE56:$AK60,"&lt;="&amp;ALQ$20,$AL56:$AR60,"&gt;"&amp;ALQ$20,$Q56:$W60,"×",$X56:$AD60,"○")</f>
        <v>0</v>
      </c>
      <c r="ALR62" s="683">
        <f t="shared" si="222"/>
        <v>0</v>
      </c>
      <c r="ALS62" s="683">
        <f t="shared" si="222"/>
        <v>0</v>
      </c>
      <c r="ALT62" s="683">
        <f t="shared" si="222"/>
        <v>0</v>
      </c>
      <c r="ALU62" s="683">
        <f t="shared" si="222"/>
        <v>0</v>
      </c>
      <c r="ALV62" s="683">
        <f t="shared" si="222"/>
        <v>0</v>
      </c>
      <c r="ALW62" s="683">
        <f t="shared" si="222"/>
        <v>0</v>
      </c>
      <c r="ALX62" s="683">
        <f t="shared" si="222"/>
        <v>0</v>
      </c>
      <c r="ALY62" s="683">
        <f t="shared" si="222"/>
        <v>0</v>
      </c>
      <c r="ALZ62" s="683">
        <f t="shared" si="222"/>
        <v>0</v>
      </c>
      <c r="AMA62" s="683">
        <f t="shared" si="222"/>
        <v>0</v>
      </c>
      <c r="AMB62" s="683">
        <f t="shared" si="222"/>
        <v>0</v>
      </c>
      <c r="AMC62" s="683">
        <f t="shared" si="222"/>
        <v>0</v>
      </c>
      <c r="AMD62" s="683">
        <f t="shared" si="222"/>
        <v>0</v>
      </c>
      <c r="AME62" s="683">
        <f t="shared" si="222"/>
        <v>0</v>
      </c>
      <c r="AMF62" s="683">
        <f t="shared" si="222"/>
        <v>0</v>
      </c>
      <c r="AMG62" s="683">
        <f t="shared" si="222"/>
        <v>0</v>
      </c>
      <c r="AMH62" s="683">
        <f t="shared" si="222"/>
        <v>0</v>
      </c>
      <c r="AMI62" s="683">
        <f t="shared" si="222"/>
        <v>0</v>
      </c>
      <c r="AMJ62" s="683">
        <f t="shared" si="222"/>
        <v>0</v>
      </c>
      <c r="AMK62" s="683">
        <f t="shared" si="222"/>
        <v>0</v>
      </c>
      <c r="AML62" s="683">
        <f t="shared" si="222"/>
        <v>0</v>
      </c>
      <c r="AMM62" s="683">
        <f t="shared" si="222"/>
        <v>0</v>
      </c>
      <c r="AMN62" s="683">
        <f t="shared" si="222"/>
        <v>0</v>
      </c>
      <c r="AMO62" s="683">
        <f t="shared" si="222"/>
        <v>0</v>
      </c>
      <c r="AMP62" s="683">
        <f t="shared" si="222"/>
        <v>0</v>
      </c>
      <c r="AMQ62" s="683">
        <f t="shared" si="222"/>
        <v>0</v>
      </c>
      <c r="AMR62" s="683">
        <f t="shared" si="222"/>
        <v>0</v>
      </c>
      <c r="AMS62" s="683">
        <f t="shared" si="222"/>
        <v>0</v>
      </c>
      <c r="AMT62" s="683">
        <f t="shared" si="222"/>
        <v>0</v>
      </c>
      <c r="AMU62" s="683">
        <f t="shared" si="222"/>
        <v>0</v>
      </c>
      <c r="AMV62" s="683">
        <f t="shared" si="222"/>
        <v>0</v>
      </c>
      <c r="AMW62" s="683">
        <f t="shared" si="222"/>
        <v>0</v>
      </c>
      <c r="AMX62" s="683">
        <f t="shared" si="222"/>
        <v>0</v>
      </c>
      <c r="AMY62" s="683">
        <f t="shared" si="222"/>
        <v>0</v>
      </c>
      <c r="AMZ62" s="683">
        <f t="shared" si="222"/>
        <v>0</v>
      </c>
      <c r="ANA62" s="683">
        <f t="shared" si="222"/>
        <v>0</v>
      </c>
      <c r="ANB62" s="683">
        <f t="shared" si="222"/>
        <v>0</v>
      </c>
      <c r="ANC62" s="683">
        <f t="shared" si="222"/>
        <v>0</v>
      </c>
      <c r="AND62" s="683">
        <f t="shared" si="222"/>
        <v>0</v>
      </c>
      <c r="ANE62" s="683">
        <f t="shared" si="222"/>
        <v>0</v>
      </c>
      <c r="ANF62" s="683">
        <f t="shared" si="222"/>
        <v>0</v>
      </c>
      <c r="ANG62" s="683">
        <f t="shared" si="222"/>
        <v>0</v>
      </c>
      <c r="ANH62" s="683">
        <f t="shared" si="222"/>
        <v>0</v>
      </c>
      <c r="ANI62" s="683">
        <f t="shared" si="222"/>
        <v>0</v>
      </c>
      <c r="ANJ62" s="683">
        <f t="shared" si="222"/>
        <v>0</v>
      </c>
      <c r="ANK62" s="683">
        <f t="shared" si="222"/>
        <v>0</v>
      </c>
      <c r="ANL62" s="683">
        <f t="shared" si="222"/>
        <v>0</v>
      </c>
      <c r="ANM62" s="683">
        <f t="shared" si="222"/>
        <v>0</v>
      </c>
      <c r="ANN62" s="683">
        <f t="shared" si="222"/>
        <v>0</v>
      </c>
      <c r="ANO62" s="683">
        <f t="shared" si="222"/>
        <v>0</v>
      </c>
      <c r="ANP62" s="683">
        <f t="shared" si="222"/>
        <v>0</v>
      </c>
      <c r="ANQ62" s="683">
        <f t="shared" si="222"/>
        <v>0</v>
      </c>
      <c r="ANR62" s="683">
        <f t="shared" si="222"/>
        <v>0</v>
      </c>
      <c r="ANS62" s="683">
        <f t="shared" si="222"/>
        <v>0</v>
      </c>
      <c r="ANT62" s="683">
        <f t="shared" si="222"/>
        <v>0</v>
      </c>
      <c r="ANU62" s="683">
        <f t="shared" si="222"/>
        <v>0</v>
      </c>
      <c r="ANV62" s="683">
        <f t="shared" si="222"/>
        <v>0</v>
      </c>
      <c r="ANW62" s="683">
        <f t="shared" si="222"/>
        <v>0</v>
      </c>
      <c r="ANX62" s="683">
        <f t="shared" si="222"/>
        <v>0</v>
      </c>
      <c r="ANY62" s="683">
        <f t="shared" si="222"/>
        <v>0</v>
      </c>
      <c r="ANZ62" s="683">
        <f t="shared" si="222"/>
        <v>0</v>
      </c>
      <c r="AOA62" s="683">
        <f t="shared" si="222"/>
        <v>0</v>
      </c>
      <c r="AOB62" s="683">
        <f t="shared" si="222"/>
        <v>0</v>
      </c>
      <c r="AOC62" s="683">
        <f t="shared" ref="AOC62:AOD62" si="223">COUNTIFS($AE56:$AK60,"&lt;="&amp;AOC$20,$AL56:$AR60,"&gt;"&amp;AOC$20,$Q56:$W60,"×",$X56:$AD60,"○")</f>
        <v>0</v>
      </c>
      <c r="AOD62" s="683">
        <f t="shared" si="223"/>
        <v>0</v>
      </c>
    </row>
    <row r="63" spans="1:1070" ht="20.399999999999999" customHeight="1" thickBot="1">
      <c r="DE63" s="639" t="s">
        <v>1099</v>
      </c>
    </row>
    <row r="64" spans="1:1070" ht="20.399999999999999" customHeight="1">
      <c r="A64" s="639" t="s">
        <v>1124</v>
      </c>
      <c r="BF64" s="2249" t="s">
        <v>1125</v>
      </c>
      <c r="BG64" s="2250"/>
      <c r="BH64" s="2250"/>
      <c r="BI64" s="2250"/>
      <c r="BJ64" s="2250"/>
      <c r="BK64" s="2250"/>
      <c r="BL64" s="2250"/>
      <c r="BM64" s="2250"/>
      <c r="BN64" s="2250"/>
      <c r="BO64" s="2250"/>
      <c r="BP64" s="2250"/>
      <c r="BQ64" s="2250"/>
      <c r="BR64" s="2250"/>
      <c r="BS64" s="2250"/>
      <c r="BT64" s="2250"/>
      <c r="BU64" s="2250"/>
      <c r="BV64" s="2250"/>
      <c r="BW64" s="2250"/>
      <c r="BX64" s="2250"/>
      <c r="BY64" s="2250"/>
      <c r="BZ64" s="2250"/>
      <c r="CA64" s="2250"/>
      <c r="CB64" s="2250"/>
      <c r="CC64" s="2250"/>
      <c r="CD64" s="2250"/>
      <c r="CE64" s="2250"/>
      <c r="CF64" s="2250"/>
      <c r="CG64" s="2250"/>
      <c r="CH64" s="2250"/>
      <c r="CI64" s="2250"/>
      <c r="CJ64" s="2250"/>
      <c r="CK64" s="2250"/>
      <c r="CL64" s="2250"/>
      <c r="CM64" s="2250"/>
      <c r="CN64" s="2250"/>
      <c r="CO64" s="2250"/>
      <c r="CP64" s="2250"/>
      <c r="CQ64" s="2250"/>
      <c r="CR64" s="2250"/>
      <c r="CS64" s="2250"/>
      <c r="CT64" s="2250"/>
      <c r="CU64" s="2250"/>
      <c r="CV64" s="2250"/>
      <c r="CW64" s="2250"/>
      <c r="CX64" s="2250"/>
      <c r="CY64" s="2250"/>
      <c r="CZ64" s="2250"/>
      <c r="DA64" s="2250"/>
      <c r="DB64" s="2250"/>
      <c r="DC64" s="2251"/>
    </row>
    <row r="65" spans="3:107" ht="20.399999999999999" customHeight="1">
      <c r="C65" s="2252" t="s">
        <v>1126</v>
      </c>
      <c r="D65" s="2253"/>
      <c r="E65" s="2253"/>
      <c r="F65" s="2253"/>
      <c r="G65" s="2253"/>
      <c r="H65" s="2253"/>
      <c r="I65" s="2253"/>
      <c r="J65" s="2253"/>
      <c r="K65" s="2253"/>
      <c r="L65" s="2253"/>
      <c r="M65" s="2253"/>
      <c r="N65" s="2253"/>
      <c r="O65" s="2253"/>
      <c r="P65" s="2248"/>
      <c r="Q65" s="2254" cm="1">
        <f t="array" ref="Q65">INDEX(DF20:AOD20, MATCH(MAX(DF36:AOD36 + DF41:AOD41), DF36:AOD36 + DF41:AOD41, 0))</f>
        <v>0.54236111111110996</v>
      </c>
      <c r="R65" s="2254"/>
      <c r="S65" s="2254"/>
      <c r="T65" s="2254"/>
      <c r="U65" s="2254"/>
      <c r="V65" s="2254"/>
      <c r="W65" s="2254"/>
      <c r="X65" s="684" t="s">
        <v>1127</v>
      </c>
      <c r="BF65" s="2236" t="s">
        <v>1128</v>
      </c>
      <c r="BG65" s="2237"/>
      <c r="BH65" s="686"/>
      <c r="BI65" s="686"/>
      <c r="BJ65" s="686"/>
      <c r="BK65" s="686"/>
      <c r="BL65" s="686"/>
      <c r="BM65" s="686"/>
      <c r="BN65" s="686"/>
      <c r="BO65" s="686"/>
      <c r="BP65" s="686"/>
      <c r="BQ65" s="686"/>
      <c r="BR65" s="686"/>
      <c r="BS65" s="686"/>
      <c r="BT65" s="686"/>
      <c r="BU65" s="686"/>
      <c r="BV65" s="686"/>
      <c r="BW65" s="686"/>
      <c r="BX65" s="686"/>
      <c r="BY65" s="686"/>
      <c r="BZ65" s="686"/>
      <c r="CA65" s="686"/>
      <c r="CB65" s="686"/>
      <c r="CC65" s="686"/>
      <c r="CD65" s="686"/>
      <c r="CE65" s="686"/>
      <c r="CF65" s="686"/>
      <c r="CG65" s="686"/>
      <c r="CH65" s="686"/>
      <c r="CI65" s="686"/>
      <c r="CJ65" s="686"/>
      <c r="CK65" s="686"/>
      <c r="CL65" s="686"/>
      <c r="CM65" s="686"/>
      <c r="CN65" s="686"/>
      <c r="CO65" s="686"/>
      <c r="CP65" s="686"/>
      <c r="CQ65" s="686"/>
      <c r="CR65" s="686"/>
      <c r="CS65" s="686"/>
      <c r="CT65" s="686"/>
      <c r="CU65" s="686"/>
      <c r="CV65" s="686"/>
      <c r="CW65" s="686"/>
      <c r="CX65" s="686"/>
      <c r="CY65" s="686"/>
      <c r="CZ65" s="686"/>
      <c r="DA65" s="686"/>
      <c r="DB65" s="686"/>
      <c r="DC65" s="907"/>
    </row>
    <row r="66" spans="3:107" ht="20.399999999999999" customHeight="1">
      <c r="BF66" s="2238"/>
      <c r="BG66" s="2239"/>
      <c r="BI66" s="639" t="s">
        <v>1129</v>
      </c>
      <c r="BY66" s="639" t="s">
        <v>1130</v>
      </c>
      <c r="CO66" s="639" t="s">
        <v>1131</v>
      </c>
      <c r="DC66" s="903"/>
    </row>
    <row r="67" spans="3:107" ht="20.399999999999999" customHeight="1">
      <c r="C67" s="2214" t="s">
        <v>1100</v>
      </c>
      <c r="D67" s="2214"/>
      <c r="E67" s="2214"/>
      <c r="F67" s="2214"/>
      <c r="G67" s="2214"/>
      <c r="H67" s="2214"/>
      <c r="I67" s="2214"/>
      <c r="J67" s="2214" t="s">
        <v>1132</v>
      </c>
      <c r="K67" s="2214"/>
      <c r="L67" s="2214"/>
      <c r="M67" s="2214"/>
      <c r="N67" s="2214"/>
      <c r="O67" s="2214"/>
      <c r="P67" s="2214"/>
      <c r="Q67" s="2214" t="s">
        <v>1133</v>
      </c>
      <c r="R67" s="2214"/>
      <c r="S67" s="2214"/>
      <c r="T67" s="2214"/>
      <c r="U67" s="2214"/>
      <c r="V67" s="2214"/>
      <c r="W67" s="2214"/>
      <c r="X67" s="2214" t="s">
        <v>1134</v>
      </c>
      <c r="Y67" s="2214"/>
      <c r="Z67" s="2214"/>
      <c r="AA67" s="2214"/>
      <c r="AB67" s="2214"/>
      <c r="AC67" s="2214"/>
      <c r="AD67" s="2214"/>
      <c r="BF67" s="2238"/>
      <c r="BG67" s="2239"/>
      <c r="BI67" s="2244">
        <f>SUM(J68:P69)</f>
        <v>2</v>
      </c>
      <c r="BJ67" s="2244"/>
      <c r="BK67" s="2244"/>
      <c r="BL67" s="2244"/>
      <c r="BM67" s="2244"/>
      <c r="BN67" s="2244"/>
      <c r="BO67" s="2244"/>
      <c r="BP67" s="2244"/>
      <c r="BQ67" s="2244"/>
      <c r="BR67" s="2244"/>
      <c r="BS67" s="2244"/>
      <c r="BT67" s="2244"/>
      <c r="BU67" s="2244"/>
      <c r="BV67" s="2244"/>
      <c r="BW67" s="2216" t="s">
        <v>1135</v>
      </c>
      <c r="BX67" s="2227"/>
      <c r="BY67" s="2244">
        <f>SUM(BL11:BR16)</f>
        <v>8</v>
      </c>
      <c r="BZ67" s="2244"/>
      <c r="CA67" s="2244"/>
      <c r="CB67" s="2244"/>
      <c r="CC67" s="2244"/>
      <c r="CD67" s="2244"/>
      <c r="CE67" s="2244"/>
      <c r="CF67" s="2244"/>
      <c r="CG67" s="2244"/>
      <c r="CH67" s="2244"/>
      <c r="CI67" s="2244"/>
      <c r="CJ67" s="2244"/>
      <c r="CK67" s="2244"/>
      <c r="CL67" s="2244"/>
      <c r="CM67" s="2216" t="s">
        <v>1136</v>
      </c>
      <c r="CN67" s="2227"/>
      <c r="CO67" s="2244">
        <f>SUM(BI67,BY67)</f>
        <v>10</v>
      </c>
      <c r="CP67" s="2244"/>
      <c r="CQ67" s="2244"/>
      <c r="CR67" s="2244"/>
      <c r="CS67" s="2244"/>
      <c r="CT67" s="2244"/>
      <c r="CU67" s="2244"/>
      <c r="CV67" s="2244"/>
      <c r="CW67" s="2244"/>
      <c r="CX67" s="2244"/>
      <c r="CY67" s="2244"/>
      <c r="CZ67" s="2244"/>
      <c r="DA67" s="2244"/>
      <c r="DB67" s="2244"/>
      <c r="DC67" s="903"/>
    </row>
    <row r="68" spans="3:107" ht="20.399999999999999" customHeight="1">
      <c r="C68" s="2214" t="s">
        <v>1079</v>
      </c>
      <c r="D68" s="2214"/>
      <c r="E68" s="2214"/>
      <c r="F68" s="2214"/>
      <c r="G68" s="2214"/>
      <c r="H68" s="2214"/>
      <c r="I68" s="2214"/>
      <c r="J68" s="2214" cm="1">
        <f t="array" ref="J68">INDEX(DF35:AOD35, MATCH(MAX(DF36:AOD36 + DF41:AOD41), DF36:AOD36 + DF41:AOD41, 0))</f>
        <v>0</v>
      </c>
      <c r="K68" s="2214"/>
      <c r="L68" s="2214"/>
      <c r="M68" s="2214"/>
      <c r="N68" s="2214"/>
      <c r="O68" s="2214"/>
      <c r="P68" s="2214"/>
      <c r="Q68" s="2214" t="s">
        <v>1137</v>
      </c>
      <c r="R68" s="2214"/>
      <c r="S68" s="2214"/>
      <c r="T68" s="2214"/>
      <c r="U68" s="2214"/>
      <c r="V68" s="2214"/>
      <c r="W68" s="2214"/>
      <c r="X68" s="2248" cm="1">
        <f t="array" ref="X68">INDEX(DF36:AOD36, MATCH(MAX(DF36:AOD36 + DF41:AOD41), DF36:AOD36 + DF41:AOD41, 0))</f>
        <v>0</v>
      </c>
      <c r="Y68" s="2214"/>
      <c r="Z68" s="2214"/>
      <c r="AA68" s="2214"/>
      <c r="AB68" s="2214"/>
      <c r="AC68" s="2214"/>
      <c r="AD68" s="2214"/>
      <c r="AG68" s="2214" t="s">
        <v>1138</v>
      </c>
      <c r="AH68" s="2214"/>
      <c r="AI68" s="2214"/>
      <c r="AJ68" s="2214"/>
      <c r="AK68" s="2214"/>
      <c r="AL68" s="2214"/>
      <c r="AM68" s="2214"/>
      <c r="AN68" s="2214"/>
      <c r="AO68" s="2214"/>
      <c r="AP68" s="2214"/>
      <c r="AQ68" s="2214"/>
      <c r="AR68" s="2214"/>
      <c r="AS68" s="2214"/>
      <c r="AT68" s="2214"/>
      <c r="BF68" s="2246"/>
      <c r="BG68" s="2247"/>
      <c r="BH68" s="690"/>
      <c r="BI68" s="690"/>
      <c r="BJ68" s="690"/>
      <c r="BK68" s="690"/>
      <c r="BL68" s="690"/>
      <c r="BM68" s="690"/>
      <c r="BN68" s="690"/>
      <c r="BO68" s="690"/>
      <c r="BP68" s="690"/>
      <c r="BQ68" s="690"/>
      <c r="BR68" s="690"/>
      <c r="BS68" s="690"/>
      <c r="BT68" s="690"/>
      <c r="BU68" s="690"/>
      <c r="BV68" s="690"/>
      <c r="BW68" s="690"/>
      <c r="BX68" s="690"/>
      <c r="BY68" s="690"/>
      <c r="BZ68" s="690"/>
      <c r="CA68" s="690"/>
      <c r="CB68" s="690"/>
      <c r="CC68" s="690"/>
      <c r="CD68" s="690"/>
      <c r="CE68" s="690"/>
      <c r="CF68" s="690"/>
      <c r="CG68" s="690"/>
      <c r="CH68" s="690"/>
      <c r="CI68" s="690"/>
      <c r="CJ68" s="690"/>
      <c r="CK68" s="690"/>
      <c r="CL68" s="690"/>
      <c r="CM68" s="690"/>
      <c r="CN68" s="690"/>
      <c r="CO68" s="690"/>
      <c r="CP68" s="690"/>
      <c r="CQ68" s="690"/>
      <c r="CR68" s="690"/>
      <c r="CS68" s="690"/>
      <c r="CT68" s="690"/>
      <c r="CU68" s="690"/>
      <c r="CV68" s="690"/>
      <c r="CW68" s="690"/>
      <c r="CX68" s="690"/>
      <c r="CY68" s="690"/>
      <c r="CZ68" s="690"/>
      <c r="DA68" s="690"/>
      <c r="DB68" s="690"/>
      <c r="DC68" s="908"/>
    </row>
    <row r="69" spans="3:107" ht="20.399999999999999" customHeight="1">
      <c r="C69" s="2214" t="s">
        <v>1139</v>
      </c>
      <c r="D69" s="2214"/>
      <c r="E69" s="2214"/>
      <c r="F69" s="2214"/>
      <c r="G69" s="2214"/>
      <c r="H69" s="2214"/>
      <c r="I69" s="2214"/>
      <c r="J69" s="2214" cm="1">
        <f t="array" ref="J69">INDEX(DF40:AOD40, MATCH(MAX(DF36:AOD36 + DF41:AOD41), DF36:AOD36 + DF41:AOD41, 0))</f>
        <v>2</v>
      </c>
      <c r="K69" s="2214"/>
      <c r="L69" s="2214"/>
      <c r="M69" s="2214"/>
      <c r="N69" s="2214"/>
      <c r="O69" s="2214"/>
      <c r="P69" s="2214"/>
      <c r="Q69" s="2214" t="s">
        <v>1140</v>
      </c>
      <c r="R69" s="2214"/>
      <c r="S69" s="2214"/>
      <c r="T69" s="2214"/>
      <c r="U69" s="2214"/>
      <c r="V69" s="2214"/>
      <c r="W69" s="2214"/>
      <c r="X69" s="2248" cm="1">
        <f t="array" ref="X69">INDEX(DF41:AOD41, MATCH(MAX(DF36:AOD36 + DF41:AOD41), DF36:AOD36 + DF41:AOD41, 0))</f>
        <v>0.3</v>
      </c>
      <c r="Y69" s="2214"/>
      <c r="Z69" s="2214"/>
      <c r="AA69" s="2214"/>
      <c r="AB69" s="2214"/>
      <c r="AC69" s="2214"/>
      <c r="AD69" s="2214"/>
      <c r="AG69" s="2214" t="s">
        <v>1096</v>
      </c>
      <c r="AH69" s="2214"/>
      <c r="AI69" s="2214"/>
      <c r="AJ69" s="2214"/>
      <c r="AK69" s="2214"/>
      <c r="AL69" s="2214"/>
      <c r="AM69" s="2214"/>
      <c r="AN69" s="2214" t="s">
        <v>1141</v>
      </c>
      <c r="AO69" s="2214"/>
      <c r="AP69" s="2214"/>
      <c r="AQ69" s="2214"/>
      <c r="AR69" s="2214"/>
      <c r="AS69" s="2214"/>
      <c r="AT69" s="2214"/>
      <c r="AW69" s="2214" t="s">
        <v>1142</v>
      </c>
      <c r="AX69" s="2214"/>
      <c r="AY69" s="2214"/>
      <c r="AZ69" s="2214"/>
      <c r="BA69" s="2214"/>
      <c r="BB69" s="2214"/>
      <c r="BC69" s="2214"/>
      <c r="BF69" s="2236" t="s">
        <v>1143</v>
      </c>
      <c r="BG69" s="2237"/>
      <c r="BH69" s="685"/>
      <c r="BI69" s="686"/>
      <c r="BJ69" s="686"/>
      <c r="BK69" s="686"/>
      <c r="BL69" s="686"/>
      <c r="BM69" s="686"/>
      <c r="BN69" s="686"/>
      <c r="BO69" s="686"/>
      <c r="BP69" s="686"/>
      <c r="BQ69" s="686"/>
      <c r="BR69" s="686"/>
      <c r="BS69" s="686"/>
      <c r="BT69" s="686"/>
      <c r="BU69" s="686"/>
      <c r="BV69" s="686"/>
      <c r="BW69" s="686"/>
      <c r="BX69" s="686"/>
      <c r="BY69" s="686"/>
      <c r="BZ69" s="686"/>
      <c r="CA69" s="686"/>
      <c r="CB69" s="686"/>
      <c r="CC69" s="686"/>
      <c r="CD69" s="686"/>
      <c r="CE69" s="686"/>
      <c r="CF69" s="686"/>
      <c r="CG69" s="686"/>
      <c r="CH69" s="686"/>
      <c r="CI69" s="686"/>
      <c r="CJ69" s="686"/>
      <c r="CK69" s="686"/>
      <c r="CL69" s="686"/>
      <c r="CM69" s="686"/>
      <c r="CN69" s="686"/>
      <c r="CO69" s="686"/>
      <c r="CP69" s="686"/>
      <c r="CQ69" s="686"/>
      <c r="CR69" s="686"/>
      <c r="CS69" s="686"/>
      <c r="CT69" s="686"/>
      <c r="CU69" s="686"/>
      <c r="CV69" s="686"/>
      <c r="CW69" s="686"/>
      <c r="CX69" s="686"/>
      <c r="CY69" s="686"/>
      <c r="CZ69" s="686"/>
      <c r="DA69" s="686"/>
      <c r="DB69" s="686"/>
      <c r="DC69" s="907"/>
    </row>
    <row r="70" spans="3:107" ht="20.399999999999999" customHeight="1">
      <c r="C70" s="2214" t="s">
        <v>1144</v>
      </c>
      <c r="D70" s="2214"/>
      <c r="E70" s="2214"/>
      <c r="F70" s="2214"/>
      <c r="G70" s="2214"/>
      <c r="H70" s="2214"/>
      <c r="I70" s="2214"/>
      <c r="J70" s="2214"/>
      <c r="K70" s="2214"/>
      <c r="L70" s="2214"/>
      <c r="M70" s="2214"/>
      <c r="N70" s="2214"/>
      <c r="O70" s="2214"/>
      <c r="P70" s="2214"/>
      <c r="Q70" s="2214"/>
      <c r="R70" s="2214"/>
      <c r="S70" s="2214"/>
      <c r="T70" s="2214"/>
      <c r="U70" s="2214"/>
      <c r="V70" s="2214"/>
      <c r="W70" s="2214"/>
      <c r="X70" s="2214">
        <f>MAX(2, ROUND(X68+X69, 0))</f>
        <v>2</v>
      </c>
      <c r="Y70" s="2214"/>
      <c r="Z70" s="2214"/>
      <c r="AA70" s="2214"/>
      <c r="AB70" s="2214"/>
      <c r="AC70" s="2214"/>
      <c r="AD70" s="2214"/>
      <c r="AE70" s="2226" t="s">
        <v>1145</v>
      </c>
      <c r="AF70" s="2216"/>
      <c r="AG70" s="2214" cm="1">
        <f t="array" ref="AG70">INDEX(DF51:AOD51, MATCH(MAX(DF36:AOD36 + DF41:AOD41), DF36:AOD36 + DF41:AOD41, 0))</f>
        <v>1</v>
      </c>
      <c r="AH70" s="2214"/>
      <c r="AI70" s="2214"/>
      <c r="AJ70" s="2214"/>
      <c r="AK70" s="2214"/>
      <c r="AL70" s="2214"/>
      <c r="AM70" s="2214"/>
      <c r="AN70" s="2214" cm="1">
        <f t="array" ref="AN70">INDEX(DF52:AOD52, MATCH(MAX(DF36:AOD36 + DF41:AOD41), DF36:AOD36 + DF41:AOD41, 0))</f>
        <v>0</v>
      </c>
      <c r="AO70" s="2214"/>
      <c r="AP70" s="2214"/>
      <c r="AQ70" s="2214"/>
      <c r="AR70" s="2214"/>
      <c r="AS70" s="2214"/>
      <c r="AT70" s="2214"/>
      <c r="AW70" s="2214" t="str">
        <f>IF(AG70&gt;=_xlfn.CEILING.MATH((AG70+AN70)/2,1),"○","×")</f>
        <v>○</v>
      </c>
      <c r="AX70" s="2214"/>
      <c r="AY70" s="2214"/>
      <c r="AZ70" s="2214"/>
      <c r="BA70" s="2214"/>
      <c r="BB70" s="2214"/>
      <c r="BC70" s="2214"/>
      <c r="BF70" s="2238"/>
      <c r="BG70" s="2239"/>
      <c r="BH70" s="687"/>
      <c r="BI70" s="639" t="s">
        <v>1129</v>
      </c>
      <c r="BY70" s="639" t="s">
        <v>1130</v>
      </c>
      <c r="DC70" s="903"/>
    </row>
    <row r="71" spans="3:107" ht="20.399999999999999" customHeight="1">
      <c r="AA71" s="688" t="s">
        <v>1146</v>
      </c>
      <c r="BF71" s="2238"/>
      <c r="BG71" s="2239"/>
      <c r="BH71" s="687"/>
      <c r="BI71" s="2214" t="s">
        <v>1079</v>
      </c>
      <c r="BJ71" s="2214"/>
      <c r="BK71" s="2214"/>
      <c r="BL71" s="2214"/>
      <c r="BM71" s="2214"/>
      <c r="BN71" s="2214"/>
      <c r="BO71" s="2214"/>
      <c r="BP71" s="2214">
        <f>X68</f>
        <v>0</v>
      </c>
      <c r="BQ71" s="2214"/>
      <c r="BR71" s="2214"/>
      <c r="BS71" s="2214"/>
      <c r="BT71" s="2214"/>
      <c r="BU71" s="2214"/>
      <c r="BV71" s="2214"/>
      <c r="BW71" s="2226"/>
      <c r="BX71" s="2227"/>
      <c r="BY71" s="2214" t="s">
        <v>1079</v>
      </c>
      <c r="BZ71" s="2214"/>
      <c r="CA71" s="2214"/>
      <c r="CB71" s="2214"/>
      <c r="CC71" s="2214"/>
      <c r="CD71" s="2214"/>
      <c r="CE71" s="2214"/>
      <c r="CF71" s="2214">
        <f>ROUNDDOWN(SUM(BL11)/3, 1)</f>
        <v>0</v>
      </c>
      <c r="CG71" s="2214"/>
      <c r="CH71" s="2214"/>
      <c r="CI71" s="2214"/>
      <c r="CJ71" s="2214"/>
      <c r="CK71" s="2214"/>
      <c r="CL71" s="2214"/>
      <c r="CM71" s="2226"/>
      <c r="CN71" s="2216"/>
      <c r="CO71" s="2216"/>
      <c r="CP71" s="2216"/>
      <c r="CQ71" s="2216"/>
      <c r="CR71" s="2216"/>
      <c r="CS71" s="2216"/>
      <c r="CT71" s="2216"/>
      <c r="CU71" s="2216"/>
      <c r="CV71" s="2216"/>
      <c r="CW71" s="2216"/>
      <c r="CX71" s="2216"/>
      <c r="CY71" s="2216"/>
      <c r="CZ71" s="2216"/>
      <c r="DA71" s="2216"/>
      <c r="DB71" s="2216"/>
      <c r="DC71" s="903"/>
    </row>
    <row r="72" spans="3:107" ht="20.399999999999999" customHeight="1">
      <c r="AA72" s="688" t="s">
        <v>1147</v>
      </c>
      <c r="BF72" s="2238"/>
      <c r="BG72" s="2239"/>
      <c r="BH72" s="687"/>
      <c r="BI72" s="2214" t="s">
        <v>1139</v>
      </c>
      <c r="BJ72" s="2214"/>
      <c r="BK72" s="2214"/>
      <c r="BL72" s="2214"/>
      <c r="BM72" s="2214"/>
      <c r="BN72" s="2214"/>
      <c r="BO72" s="2214"/>
      <c r="BP72" s="2214">
        <f>X69</f>
        <v>0.3</v>
      </c>
      <c r="BQ72" s="2214"/>
      <c r="BR72" s="2214"/>
      <c r="BS72" s="2214"/>
      <c r="BT72" s="2214"/>
      <c r="BU72" s="2214"/>
      <c r="BV72" s="2214"/>
      <c r="BW72" s="2226"/>
      <c r="BX72" s="2227"/>
      <c r="BY72" s="2214" t="s">
        <v>1139</v>
      </c>
      <c r="BZ72" s="2214"/>
      <c r="CA72" s="2214"/>
      <c r="CB72" s="2214"/>
      <c r="CC72" s="2214"/>
      <c r="CD72" s="2214"/>
      <c r="CE72" s="2214"/>
      <c r="CF72" s="2214">
        <f>ROUNDDOWN(SUM(BL12:BR13)/6, 1)</f>
        <v>1.3</v>
      </c>
      <c r="CG72" s="2214"/>
      <c r="CH72" s="2214"/>
      <c r="CI72" s="2214"/>
      <c r="CJ72" s="2214"/>
      <c r="CK72" s="2214"/>
      <c r="CL72" s="2214"/>
      <c r="CM72" s="2226"/>
      <c r="CN72" s="2216"/>
      <c r="CO72" s="2216"/>
      <c r="CP72" s="2216"/>
      <c r="CQ72" s="2216"/>
      <c r="CR72" s="2216"/>
      <c r="CS72" s="2216"/>
      <c r="CT72" s="2216"/>
      <c r="CU72" s="2216"/>
      <c r="CV72" s="2216"/>
      <c r="CW72" s="2216"/>
      <c r="CX72" s="2216"/>
      <c r="CY72" s="2216"/>
      <c r="CZ72" s="2216"/>
      <c r="DA72" s="2216"/>
      <c r="DB72" s="2216"/>
      <c r="DC72" s="903"/>
    </row>
    <row r="73" spans="3:107" ht="20.399999999999999" customHeight="1">
      <c r="C73" s="2216" t="s">
        <v>1148</v>
      </c>
      <c r="D73" s="2216"/>
      <c r="E73" s="2216"/>
      <c r="F73" s="2216"/>
      <c r="G73" s="2216"/>
      <c r="H73" s="2216"/>
      <c r="I73" s="2216"/>
      <c r="J73" s="2216"/>
      <c r="K73" s="2216"/>
      <c r="L73" s="2216"/>
      <c r="M73" s="2216"/>
      <c r="N73" s="2216"/>
      <c r="O73" s="2216"/>
      <c r="P73" s="2216"/>
      <c r="Q73" s="2216"/>
      <c r="R73" s="2216"/>
      <c r="S73" s="2216"/>
      <c r="T73" s="2216"/>
      <c r="U73" s="2216"/>
      <c r="V73" s="2216"/>
      <c r="W73" s="2216"/>
      <c r="X73" s="2216"/>
      <c r="Y73" s="2216"/>
      <c r="Z73" s="2216"/>
      <c r="AA73" s="2216"/>
      <c r="AB73" s="2216"/>
      <c r="AC73" s="2216"/>
      <c r="AD73" s="2216"/>
      <c r="AE73" s="2216"/>
      <c r="AF73" s="2216"/>
      <c r="AG73" s="2216"/>
      <c r="AH73" s="2216"/>
      <c r="AI73" s="2216"/>
      <c r="AJ73" s="2216"/>
      <c r="AK73" s="2216"/>
      <c r="AL73" s="2216"/>
      <c r="AM73" s="2216"/>
      <c r="AN73" s="2216"/>
      <c r="AO73" s="2216"/>
      <c r="AP73" s="2216"/>
      <c r="AQ73" s="2216"/>
      <c r="AR73" s="2216"/>
      <c r="AS73" s="2216"/>
      <c r="AT73" s="2216"/>
      <c r="BF73" s="2238"/>
      <c r="BG73" s="2239"/>
      <c r="BH73" s="687"/>
      <c r="BW73" s="2216"/>
      <c r="BX73" s="2227"/>
      <c r="BY73" s="2214" t="s">
        <v>1087</v>
      </c>
      <c r="BZ73" s="2214"/>
      <c r="CA73" s="2214"/>
      <c r="CB73" s="2214"/>
      <c r="CC73" s="2214"/>
      <c r="CD73" s="2214"/>
      <c r="CE73" s="2214"/>
      <c r="CF73" s="2214">
        <f>ROUNDDOWN(SUM(BL14)/20, 1)</f>
        <v>0</v>
      </c>
      <c r="CG73" s="2214"/>
      <c r="CH73" s="2214"/>
      <c r="CI73" s="2214"/>
      <c r="CJ73" s="2214"/>
      <c r="CK73" s="2214"/>
      <c r="CL73" s="2214"/>
      <c r="CM73" s="2226"/>
      <c r="CN73" s="2216"/>
      <c r="CO73" s="2216"/>
      <c r="CP73" s="2216"/>
      <c r="CQ73" s="2216"/>
      <c r="CR73" s="2216"/>
      <c r="CS73" s="2216"/>
      <c r="CT73" s="2216"/>
      <c r="CU73" s="2216"/>
      <c r="CV73" s="2216"/>
      <c r="CW73" s="2216"/>
      <c r="CX73" s="2216"/>
      <c r="CY73" s="2216"/>
      <c r="CZ73" s="2216"/>
      <c r="DA73" s="2216"/>
      <c r="DB73" s="2216"/>
      <c r="DC73" s="903"/>
    </row>
    <row r="74" spans="3:107" ht="20.399999999999999" customHeight="1">
      <c r="BF74" s="2238"/>
      <c r="BG74" s="2239"/>
      <c r="BH74" s="687"/>
      <c r="BW74" s="2216"/>
      <c r="BX74" s="2227"/>
      <c r="BY74" s="2214" t="s">
        <v>1149</v>
      </c>
      <c r="BZ74" s="2214"/>
      <c r="CA74" s="2214"/>
      <c r="CB74" s="2214"/>
      <c r="CC74" s="2214"/>
      <c r="CD74" s="2214"/>
      <c r="CE74" s="2214"/>
      <c r="CF74" s="2214">
        <f>ROUNDDOWN(SUM(BL15:BR16)/30, 1)</f>
        <v>0</v>
      </c>
      <c r="CG74" s="2214"/>
      <c r="CH74" s="2214"/>
      <c r="CI74" s="2214"/>
      <c r="CJ74" s="2214"/>
      <c r="CK74" s="2214"/>
      <c r="CL74" s="2214"/>
      <c r="CM74" s="2226"/>
      <c r="CN74" s="2216"/>
      <c r="CO74" s="2216"/>
      <c r="CP74" s="2216"/>
      <c r="CQ74" s="2216"/>
      <c r="CR74" s="2216"/>
      <c r="CS74" s="2216"/>
      <c r="CT74" s="2216"/>
      <c r="CU74" s="2216"/>
      <c r="CV74" s="2216"/>
      <c r="CW74" s="2216"/>
      <c r="CX74" s="2216"/>
      <c r="CY74" s="2216"/>
      <c r="CZ74" s="2216"/>
      <c r="DA74" s="2216"/>
      <c r="DB74" s="2216"/>
      <c r="DC74" s="903"/>
    </row>
    <row r="75" spans="3:107" ht="20.399999999999999" customHeight="1">
      <c r="C75" s="639" t="s">
        <v>1150</v>
      </c>
      <c r="BF75" s="2238"/>
      <c r="BG75" s="2239"/>
      <c r="BH75" s="687"/>
      <c r="BI75" s="2214" t="s">
        <v>1108</v>
      </c>
      <c r="BJ75" s="2214"/>
      <c r="BK75" s="2214"/>
      <c r="BL75" s="2214"/>
      <c r="BM75" s="2214"/>
      <c r="BN75" s="2214"/>
      <c r="BO75" s="2214"/>
      <c r="BP75" s="2214">
        <f>MAX(2, ROUND(BP71+BP72, 0))</f>
        <v>2</v>
      </c>
      <c r="BQ75" s="2214"/>
      <c r="BR75" s="2214"/>
      <c r="BS75" s="2214"/>
      <c r="BT75" s="2214"/>
      <c r="BU75" s="2214"/>
      <c r="BV75" s="2214"/>
      <c r="BY75" s="2214" t="s">
        <v>1108</v>
      </c>
      <c r="BZ75" s="2214"/>
      <c r="CA75" s="2214"/>
      <c r="CB75" s="2214"/>
      <c r="CC75" s="2214"/>
      <c r="CD75" s="2214"/>
      <c r="CE75" s="2214"/>
      <c r="CF75" s="2214">
        <f>IF(SUM(CF71:CL74)=0, 0, MAX(2, ROUND(CF71+CF72+CF73+CF74, 0)))</f>
        <v>2</v>
      </c>
      <c r="CG75" s="2214"/>
      <c r="CH75" s="2214"/>
      <c r="CI75" s="2214"/>
      <c r="CJ75" s="2214"/>
      <c r="CK75" s="2214"/>
      <c r="CL75" s="2214"/>
      <c r="CO75" s="2216"/>
      <c r="CP75" s="2216"/>
      <c r="CQ75" s="2216"/>
      <c r="CR75" s="2216"/>
      <c r="CS75" s="2216"/>
      <c r="CT75" s="2216"/>
      <c r="CU75" s="2216"/>
      <c r="CV75" s="2216"/>
      <c r="CW75" s="2216"/>
      <c r="CX75" s="2216"/>
      <c r="CY75" s="2216"/>
      <c r="CZ75" s="2216"/>
      <c r="DA75" s="2216"/>
      <c r="DB75" s="2216"/>
      <c r="DC75" s="903"/>
    </row>
    <row r="76" spans="3:107" ht="20.399999999999999" customHeight="1">
      <c r="C76" s="2235" t="s">
        <v>1151</v>
      </c>
      <c r="D76" s="2235"/>
      <c r="E76" s="2235"/>
      <c r="F76" s="2235"/>
      <c r="G76" s="2235"/>
      <c r="H76" s="2235"/>
      <c r="I76" s="2235"/>
      <c r="J76" s="2235"/>
      <c r="K76" s="2235"/>
      <c r="L76" s="2235"/>
      <c r="M76" s="2235"/>
      <c r="N76" s="2235"/>
      <c r="O76" s="2235"/>
      <c r="P76" s="2235"/>
      <c r="Q76" s="2235"/>
      <c r="R76" s="2235"/>
      <c r="S76" s="2235"/>
      <c r="T76" s="2235"/>
      <c r="U76" s="2235"/>
      <c r="V76" s="2235"/>
      <c r="W76" s="2235"/>
      <c r="X76" s="2235"/>
      <c r="Y76" s="2235"/>
      <c r="Z76" s="2235"/>
      <c r="AA76" s="2235"/>
      <c r="AB76" s="2235"/>
      <c r="AC76" s="2235"/>
      <c r="AD76" s="2235"/>
      <c r="AE76" s="2214" t="str">
        <f>IF(OR(AE13="一般型（在園児合同実施）", AE13="一般型（専用室独立実施）"), IF(AG70 + AN70 = 1, IF(AE16="○", "○", "×"), ""), "")</f>
        <v>○</v>
      </c>
      <c r="AF76" s="2214"/>
      <c r="AG76" s="2214"/>
      <c r="AH76" s="2214"/>
      <c r="AI76" s="2214"/>
      <c r="AJ76" s="2214"/>
      <c r="AK76" s="2214"/>
      <c r="BF76" s="2238"/>
      <c r="BG76" s="2239"/>
      <c r="BH76" s="687"/>
      <c r="BR76" s="2224" t="s">
        <v>1152</v>
      </c>
      <c r="BS76" s="2224"/>
      <c r="BT76" s="2224"/>
      <c r="CH76" s="2224" t="s">
        <v>1152</v>
      </c>
      <c r="CI76" s="2224"/>
      <c r="CJ76" s="2224"/>
      <c r="CX76" s="2243"/>
      <c r="CY76" s="2243"/>
      <c r="CZ76" s="2243"/>
      <c r="DC76" s="903"/>
    </row>
    <row r="77" spans="3:107" ht="20.399999999999999" customHeight="1">
      <c r="C77" s="2228" t="s">
        <v>1153</v>
      </c>
      <c r="D77" s="2228"/>
      <c r="E77" s="2228"/>
      <c r="F77" s="2228"/>
      <c r="G77" s="2228"/>
      <c r="H77" s="2228"/>
      <c r="I77" s="2228"/>
      <c r="J77" s="2228"/>
      <c r="K77" s="2228"/>
      <c r="L77" s="2228"/>
      <c r="M77" s="2228"/>
      <c r="N77" s="2228"/>
      <c r="O77" s="2228"/>
      <c r="P77" s="2228"/>
      <c r="Q77" s="2228"/>
      <c r="R77" s="2228"/>
      <c r="S77" s="2228"/>
      <c r="T77" s="2228"/>
      <c r="U77" s="2228"/>
      <c r="V77" s="2228"/>
      <c r="W77" s="2228"/>
      <c r="X77" s="2228"/>
      <c r="Y77" s="2228"/>
      <c r="Z77" s="2228"/>
      <c r="AA77" s="2228"/>
      <c r="AB77" s="2228"/>
      <c r="AC77" s="2228"/>
      <c r="AD77" s="2228"/>
      <c r="AE77" s="2229" t="str">
        <f>IF(OR(AE13="一般型（在園児合同実施）", AE13="一般型（専用室独立実施）"), IF(AG70 + AN70 = 1, IF(AE18="○", "○", "×"), ""), "")</f>
        <v>○</v>
      </c>
      <c r="AF77" s="2230"/>
      <c r="AG77" s="2230"/>
      <c r="AH77" s="2230"/>
      <c r="AI77" s="2230"/>
      <c r="AJ77" s="2230"/>
      <c r="AK77" s="2231"/>
      <c r="BF77" s="2238"/>
      <c r="BG77" s="2239"/>
      <c r="BH77" s="687"/>
      <c r="BI77" s="2214" t="s">
        <v>1096</v>
      </c>
      <c r="BJ77" s="2214"/>
      <c r="BK77" s="2214"/>
      <c r="BL77" s="2214"/>
      <c r="BM77" s="2214"/>
      <c r="BN77" s="2214"/>
      <c r="BO77" s="2214"/>
      <c r="BP77" s="2244">
        <f>AG70</f>
        <v>1</v>
      </c>
      <c r="BQ77" s="2244"/>
      <c r="BR77" s="2244"/>
      <c r="BS77" s="2244"/>
      <c r="BT77" s="2244"/>
      <c r="BU77" s="2244"/>
      <c r="BV77" s="2244"/>
      <c r="BW77" s="2226"/>
      <c r="BX77" s="2227"/>
      <c r="BY77" s="2214" t="s">
        <v>1096</v>
      </c>
      <c r="BZ77" s="2214"/>
      <c r="CA77" s="2214"/>
      <c r="CB77" s="2214"/>
      <c r="CC77" s="2214"/>
      <c r="CD77" s="2214"/>
      <c r="CE77" s="2214"/>
      <c r="CF77" s="2244">
        <f>BL18</f>
        <v>2</v>
      </c>
      <c r="CG77" s="2244"/>
      <c r="CH77" s="2244"/>
      <c r="CI77" s="2244"/>
      <c r="CJ77" s="2244"/>
      <c r="CK77" s="2244"/>
      <c r="CL77" s="2244"/>
      <c r="CM77" s="2226"/>
      <c r="CN77" s="2216"/>
      <c r="CO77" s="2216"/>
      <c r="CP77" s="2216"/>
      <c r="CQ77" s="2216"/>
      <c r="CR77" s="2216"/>
      <c r="CS77" s="2216"/>
      <c r="CT77" s="2216"/>
      <c r="CU77" s="2216"/>
      <c r="CV77" s="2245"/>
      <c r="CW77" s="2245"/>
      <c r="CX77" s="2245"/>
      <c r="CY77" s="2245"/>
      <c r="CZ77" s="2245"/>
      <c r="DA77" s="2245"/>
      <c r="DB77" s="2245"/>
      <c r="DC77" s="903"/>
    </row>
    <row r="78" spans="3:107" ht="20.399999999999999" customHeight="1">
      <c r="C78" s="2223" t="s">
        <v>1154</v>
      </c>
      <c r="D78" s="2223"/>
      <c r="E78" s="2223"/>
      <c r="F78" s="2223"/>
      <c r="G78" s="2223"/>
      <c r="H78" s="2223"/>
      <c r="I78" s="2223"/>
      <c r="J78" s="2223"/>
      <c r="K78" s="2223"/>
      <c r="L78" s="2223"/>
      <c r="M78" s="2223"/>
      <c r="N78" s="2223"/>
      <c r="O78" s="2223"/>
      <c r="P78" s="2223"/>
      <c r="Q78" s="2223"/>
      <c r="R78" s="2223"/>
      <c r="S78" s="2223"/>
      <c r="T78" s="2223"/>
      <c r="U78" s="2223"/>
      <c r="V78" s="2223"/>
      <c r="W78" s="2223"/>
      <c r="X78" s="2223"/>
      <c r="Y78" s="2223"/>
      <c r="Z78" s="2223"/>
      <c r="AA78" s="2223"/>
      <c r="AB78" s="2223"/>
      <c r="AC78" s="2223"/>
      <c r="AD78" s="2223"/>
      <c r="AE78" s="2226"/>
      <c r="AF78" s="2216"/>
      <c r="AG78" s="2216"/>
      <c r="AH78" s="2216"/>
      <c r="AI78" s="2216"/>
      <c r="AJ78" s="2216"/>
      <c r="AK78" s="2227"/>
      <c r="BF78" s="2238"/>
      <c r="BG78" s="2239"/>
      <c r="BH78" s="687"/>
      <c r="BI78" s="2214" t="s">
        <v>1097</v>
      </c>
      <c r="BJ78" s="2214"/>
      <c r="BK78" s="2214"/>
      <c r="BL78" s="2214"/>
      <c r="BM78" s="2214"/>
      <c r="BN78" s="2214"/>
      <c r="BO78" s="2214"/>
      <c r="BP78" s="2244">
        <f>AN70</f>
        <v>0</v>
      </c>
      <c r="BQ78" s="2244"/>
      <c r="BR78" s="2244"/>
      <c r="BS78" s="2244"/>
      <c r="BT78" s="2244"/>
      <c r="BU78" s="2244"/>
      <c r="BV78" s="2244"/>
      <c r="BW78" s="2226"/>
      <c r="BX78" s="2227"/>
      <c r="BY78" s="2214" t="s">
        <v>1097</v>
      </c>
      <c r="BZ78" s="2214"/>
      <c r="CA78" s="2214"/>
      <c r="CB78" s="2214"/>
      <c r="CC78" s="2214"/>
      <c r="CD78" s="2214"/>
      <c r="CE78" s="2214"/>
      <c r="CF78" s="2244">
        <f>BZ18</f>
        <v>0</v>
      </c>
      <c r="CG78" s="2244"/>
      <c r="CH78" s="2244"/>
      <c r="CI78" s="2244"/>
      <c r="CJ78" s="2244"/>
      <c r="CK78" s="2244"/>
      <c r="CL78" s="2244"/>
      <c r="CM78" s="2226"/>
      <c r="CN78" s="2216"/>
      <c r="CO78" s="2216"/>
      <c r="CP78" s="2216"/>
      <c r="CQ78" s="2216"/>
      <c r="CR78" s="2216"/>
      <c r="CS78" s="2216"/>
      <c r="CT78" s="2216"/>
      <c r="CU78" s="2216"/>
      <c r="CV78" s="2245"/>
      <c r="CW78" s="2245"/>
      <c r="CX78" s="2245"/>
      <c r="CY78" s="2245"/>
      <c r="CZ78" s="2245"/>
      <c r="DA78" s="2245"/>
      <c r="DB78" s="2245"/>
      <c r="DC78" s="903"/>
    </row>
    <row r="79" spans="3:107" ht="20.399999999999999" customHeight="1">
      <c r="C79" s="2225" t="s">
        <v>1155</v>
      </c>
      <c r="D79" s="2225"/>
      <c r="E79" s="2225"/>
      <c r="F79" s="2225"/>
      <c r="G79" s="2225"/>
      <c r="H79" s="2225"/>
      <c r="I79" s="2225"/>
      <c r="J79" s="2225"/>
      <c r="K79" s="2225"/>
      <c r="L79" s="2225"/>
      <c r="M79" s="2225"/>
      <c r="N79" s="2225"/>
      <c r="O79" s="2225"/>
      <c r="P79" s="2225"/>
      <c r="Q79" s="2225"/>
      <c r="R79" s="2225"/>
      <c r="S79" s="2225"/>
      <c r="T79" s="2225"/>
      <c r="U79" s="2225"/>
      <c r="V79" s="2225"/>
      <c r="W79" s="2225"/>
      <c r="X79" s="2225"/>
      <c r="Y79" s="2225"/>
      <c r="Z79" s="2225"/>
      <c r="AA79" s="2225"/>
      <c r="AB79" s="2225"/>
      <c r="AC79" s="2225"/>
      <c r="AD79" s="2225"/>
      <c r="AE79" s="2232"/>
      <c r="AF79" s="2233"/>
      <c r="AG79" s="2233"/>
      <c r="AH79" s="2233"/>
      <c r="AI79" s="2233"/>
      <c r="AJ79" s="2233"/>
      <c r="AK79" s="2234"/>
      <c r="BF79" s="2246"/>
      <c r="BG79" s="2247"/>
      <c r="BH79" s="689"/>
      <c r="BI79" s="690"/>
      <c r="BJ79" s="690"/>
      <c r="BK79" s="690"/>
      <c r="BL79" s="690"/>
      <c r="BM79" s="690"/>
      <c r="BN79" s="690"/>
      <c r="BO79" s="690"/>
      <c r="BP79" s="690"/>
      <c r="BQ79" s="690"/>
      <c r="BR79" s="690"/>
      <c r="BS79" s="690"/>
      <c r="BT79" s="690"/>
      <c r="BU79" s="690"/>
      <c r="BV79" s="690"/>
      <c r="BW79" s="690"/>
      <c r="BX79" s="690"/>
      <c r="BY79" s="690"/>
      <c r="BZ79" s="690"/>
      <c r="CA79" s="690"/>
      <c r="CB79" s="690"/>
      <c r="CC79" s="690"/>
      <c r="CD79" s="690"/>
      <c r="CE79" s="690"/>
      <c r="CF79" s="690"/>
      <c r="CG79" s="690"/>
      <c r="CH79" s="690"/>
      <c r="CI79" s="690"/>
      <c r="CJ79" s="690"/>
      <c r="CK79" s="690"/>
      <c r="CL79" s="690"/>
      <c r="CM79" s="690"/>
      <c r="CN79" s="690"/>
      <c r="CO79" s="690"/>
      <c r="CP79" s="690"/>
      <c r="CQ79" s="690"/>
      <c r="CR79" s="690"/>
      <c r="CS79" s="690"/>
      <c r="CT79" s="690"/>
      <c r="CU79" s="690"/>
      <c r="CV79" s="690"/>
      <c r="CW79" s="690"/>
      <c r="CX79" s="690"/>
      <c r="CY79" s="690"/>
      <c r="CZ79" s="690"/>
      <c r="DA79" s="690"/>
      <c r="DB79" s="690"/>
      <c r="DC79" s="908"/>
    </row>
    <row r="80" spans="3:107" ht="20.399999999999999" customHeight="1">
      <c r="C80" s="2235" t="s">
        <v>1156</v>
      </c>
      <c r="D80" s="2235"/>
      <c r="E80" s="2235"/>
      <c r="F80" s="2235"/>
      <c r="G80" s="2235"/>
      <c r="H80" s="2235"/>
      <c r="I80" s="2235"/>
      <c r="J80" s="2235"/>
      <c r="K80" s="2235"/>
      <c r="L80" s="2235"/>
      <c r="M80" s="2235"/>
      <c r="N80" s="2235"/>
      <c r="O80" s="2235"/>
      <c r="P80" s="2235"/>
      <c r="Q80" s="2235"/>
      <c r="R80" s="2235"/>
      <c r="S80" s="2235"/>
      <c r="T80" s="2235"/>
      <c r="U80" s="2235"/>
      <c r="V80" s="2235"/>
      <c r="W80" s="2235"/>
      <c r="X80" s="2235"/>
      <c r="Y80" s="2235"/>
      <c r="Z80" s="2235"/>
      <c r="AA80" s="2235"/>
      <c r="AB80" s="2235"/>
      <c r="AC80" s="2235"/>
      <c r="AD80" s="2235"/>
      <c r="AE80" s="2214" t="str">
        <f>IF(OR(AE13="一般型（在園児合同実施）", AE13="一般型（専用室独立実施）"), IF(AG70 + AN70 = 1, IF(AG70 = 1, "○", "×"), ""), "")</f>
        <v>○</v>
      </c>
      <c r="AF80" s="2214"/>
      <c r="AG80" s="2214"/>
      <c r="AH80" s="2214"/>
      <c r="AI80" s="2214"/>
      <c r="AJ80" s="2214"/>
      <c r="AK80" s="2214"/>
      <c r="BF80" s="2236" t="s">
        <v>1157</v>
      </c>
      <c r="BG80" s="2237"/>
      <c r="BH80" s="685"/>
      <c r="BI80" s="686"/>
      <c r="BJ80" s="686"/>
      <c r="BK80" s="686"/>
      <c r="BL80" s="686"/>
      <c r="BM80" s="686"/>
      <c r="BN80" s="686"/>
      <c r="BO80" s="686"/>
      <c r="BP80" s="686"/>
      <c r="BQ80" s="686"/>
      <c r="BR80" s="686"/>
      <c r="BS80" s="686"/>
      <c r="BT80" s="686"/>
      <c r="BU80" s="686"/>
      <c r="BV80" s="686"/>
      <c r="BW80" s="686"/>
      <c r="BX80" s="686"/>
      <c r="BY80" s="686"/>
      <c r="BZ80" s="686"/>
      <c r="CA80" s="686"/>
      <c r="CB80" s="686"/>
      <c r="CC80" s="686"/>
      <c r="CD80" s="686"/>
      <c r="CE80" s="686"/>
      <c r="CF80" s="686"/>
      <c r="CG80" s="686"/>
      <c r="CH80" s="686"/>
      <c r="CI80" s="686"/>
      <c r="CJ80" s="686"/>
      <c r="CK80" s="686"/>
      <c r="CL80" s="686"/>
      <c r="CM80" s="686"/>
      <c r="CN80" s="686"/>
      <c r="CO80" s="686"/>
      <c r="CP80" s="686"/>
      <c r="CQ80" s="686"/>
      <c r="CR80" s="686"/>
      <c r="CS80" s="686"/>
      <c r="CT80" s="686"/>
      <c r="CU80" s="686"/>
      <c r="CV80" s="686"/>
      <c r="CW80" s="686"/>
      <c r="CX80" s="686"/>
      <c r="CY80" s="686"/>
      <c r="CZ80" s="686"/>
      <c r="DA80" s="686"/>
      <c r="DB80" s="686"/>
      <c r="DC80" s="907"/>
    </row>
    <row r="81" spans="1:107" ht="20.399999999999999" customHeight="1">
      <c r="BF81" s="2238"/>
      <c r="BG81" s="2239"/>
      <c r="BH81" s="687"/>
      <c r="BI81" s="639" t="s">
        <v>1129</v>
      </c>
      <c r="BY81" s="639" t="s">
        <v>1130</v>
      </c>
      <c r="CO81" s="639" t="s">
        <v>1131</v>
      </c>
      <c r="DC81" s="903"/>
    </row>
    <row r="82" spans="1:107" ht="20.399999999999999" customHeight="1">
      <c r="C82" s="639" t="s">
        <v>1158</v>
      </c>
      <c r="BF82" s="2238"/>
      <c r="BG82" s="2239"/>
      <c r="BH82" s="687"/>
      <c r="BI82" s="2242" t="s">
        <v>1159</v>
      </c>
      <c r="BJ82" s="2242"/>
      <c r="BK82" s="2242"/>
      <c r="BL82" s="2242"/>
      <c r="BM82" s="2242"/>
      <c r="BN82" s="2242"/>
      <c r="BO82" s="2242"/>
      <c r="BP82" s="2215">
        <f>AE94</f>
        <v>0</v>
      </c>
      <c r="BQ82" s="2215"/>
      <c r="BR82" s="2215"/>
      <c r="BS82" s="2215"/>
      <c r="BT82" s="2215"/>
      <c r="BU82" s="2215"/>
      <c r="BV82" s="2215"/>
      <c r="CM82" s="2216" t="s">
        <v>1136</v>
      </c>
      <c r="CN82" s="2216"/>
      <c r="CO82" s="2214" t="s">
        <v>1160</v>
      </c>
      <c r="CP82" s="2214"/>
      <c r="CQ82" s="2214"/>
      <c r="CR82" s="2214"/>
      <c r="CS82" s="2214"/>
      <c r="CT82" s="2214"/>
      <c r="CU82" s="2214"/>
      <c r="CV82" s="2215">
        <f>SUM(BP82)</f>
        <v>0</v>
      </c>
      <c r="CW82" s="2215"/>
      <c r="CX82" s="2215"/>
      <c r="CY82" s="2215"/>
      <c r="CZ82" s="2215"/>
      <c r="DA82" s="2215"/>
      <c r="DB82" s="2215"/>
      <c r="DC82" s="903"/>
    </row>
    <row r="83" spans="1:107" ht="20.399999999999999" customHeight="1">
      <c r="C83" s="2235" t="s">
        <v>1161</v>
      </c>
      <c r="D83" s="2235"/>
      <c r="E83" s="2235"/>
      <c r="F83" s="2235"/>
      <c r="G83" s="2235"/>
      <c r="H83" s="2235"/>
      <c r="I83" s="2235"/>
      <c r="J83" s="2235"/>
      <c r="K83" s="2235"/>
      <c r="L83" s="2235"/>
      <c r="M83" s="2235"/>
      <c r="N83" s="2235"/>
      <c r="O83" s="2235"/>
      <c r="P83" s="2235"/>
      <c r="Q83" s="2235"/>
      <c r="R83" s="2235"/>
      <c r="S83" s="2235"/>
      <c r="T83" s="2235"/>
      <c r="U83" s="2235"/>
      <c r="V83" s="2235"/>
      <c r="W83" s="2235"/>
      <c r="X83" s="2235"/>
      <c r="Y83" s="2235"/>
      <c r="Z83" s="2235"/>
      <c r="AA83" s="2235"/>
      <c r="AB83" s="2235"/>
      <c r="AC83" s="2235"/>
      <c r="AD83" s="2235"/>
      <c r="AE83" s="2214" t="str" cm="1">
        <f t="array" ref="AE83">IF(AE13="一般型（在園児合同実施）", IF(AG70 + AN70 = 1, IF(INDEX(DF42:AOD42, MATCH(MAX(DF36:AOD36 + DF41:AOD41), DF36:AOD36 + DF41:AOD41, 0)) &lt;= 3, "○", "×"), ""), "")</f>
        <v>○</v>
      </c>
      <c r="AF83" s="2214"/>
      <c r="AG83" s="2214"/>
      <c r="AH83" s="2214"/>
      <c r="AI83" s="2214"/>
      <c r="AJ83" s="2214"/>
      <c r="AK83" s="2214"/>
      <c r="BF83" s="2238"/>
      <c r="BG83" s="2239"/>
      <c r="BH83" s="687"/>
      <c r="BI83" s="2242" t="s">
        <v>1162</v>
      </c>
      <c r="BJ83" s="2242"/>
      <c r="BK83" s="2242"/>
      <c r="BL83" s="2242"/>
      <c r="BM83" s="2242"/>
      <c r="BN83" s="2242"/>
      <c r="BO83" s="2242"/>
      <c r="BP83" s="2215">
        <f>AE96</f>
        <v>6.6</v>
      </c>
      <c r="BQ83" s="2215"/>
      <c r="BR83" s="2215"/>
      <c r="BS83" s="2215"/>
      <c r="BT83" s="2215"/>
      <c r="BU83" s="2215"/>
      <c r="BV83" s="2215"/>
      <c r="BW83" s="2226" t="s">
        <v>1135</v>
      </c>
      <c r="BX83" s="2227"/>
      <c r="BY83" s="2214" t="s">
        <v>1163</v>
      </c>
      <c r="BZ83" s="2214"/>
      <c r="CA83" s="2214"/>
      <c r="CB83" s="2214"/>
      <c r="CC83" s="2214"/>
      <c r="CD83" s="2214"/>
      <c r="CE83" s="2214"/>
      <c r="CF83" s="2215">
        <f>SUM(BL11:BR12)*3.3</f>
        <v>26.4</v>
      </c>
      <c r="CG83" s="2215"/>
      <c r="CH83" s="2215"/>
      <c r="CI83" s="2215"/>
      <c r="CJ83" s="2215"/>
      <c r="CK83" s="2215"/>
      <c r="CL83" s="2215"/>
      <c r="CM83" s="2226" t="s">
        <v>1136</v>
      </c>
      <c r="CN83" s="2216"/>
      <c r="CO83" s="2214" t="s">
        <v>1164</v>
      </c>
      <c r="CP83" s="2214"/>
      <c r="CQ83" s="2214"/>
      <c r="CR83" s="2214"/>
      <c r="CS83" s="2214"/>
      <c r="CT83" s="2214"/>
      <c r="CU83" s="2214"/>
      <c r="CV83" s="2215">
        <f>SUM(BP83,CF83)</f>
        <v>33</v>
      </c>
      <c r="CW83" s="2215"/>
      <c r="CX83" s="2215"/>
      <c r="CY83" s="2215"/>
      <c r="CZ83" s="2215"/>
      <c r="DA83" s="2215"/>
      <c r="DB83" s="2215"/>
      <c r="DC83" s="903"/>
    </row>
    <row r="84" spans="1:107" ht="20.399999999999999" customHeight="1">
      <c r="C84" s="2235" t="s">
        <v>1165</v>
      </c>
      <c r="D84" s="2235"/>
      <c r="E84" s="2235"/>
      <c r="F84" s="2235"/>
      <c r="G84" s="2235"/>
      <c r="H84" s="2235"/>
      <c r="I84" s="2235"/>
      <c r="J84" s="2235"/>
      <c r="K84" s="2235"/>
      <c r="L84" s="2235"/>
      <c r="M84" s="2235"/>
      <c r="N84" s="2235"/>
      <c r="O84" s="2235"/>
      <c r="P84" s="2235"/>
      <c r="Q84" s="2235"/>
      <c r="R84" s="2235"/>
      <c r="S84" s="2235"/>
      <c r="T84" s="2235"/>
      <c r="U84" s="2235"/>
      <c r="V84" s="2235"/>
      <c r="W84" s="2235"/>
      <c r="X84" s="2235"/>
      <c r="Y84" s="2235"/>
      <c r="Z84" s="2235"/>
      <c r="AA84" s="2235"/>
      <c r="AB84" s="2235"/>
      <c r="AC84" s="2235"/>
      <c r="AD84" s="2235"/>
      <c r="AE84" s="2214" t="str">
        <f>IF(AE13="一般型（在園児合同実施）", IF(AG70 + AN70 = 1, IF(AE17="○", "○", "×"), ""), "")</f>
        <v>○</v>
      </c>
      <c r="AF84" s="2214"/>
      <c r="AG84" s="2214"/>
      <c r="AH84" s="2214"/>
      <c r="AI84" s="2214"/>
      <c r="AJ84" s="2214"/>
      <c r="AK84" s="2214"/>
      <c r="BF84" s="2238"/>
      <c r="BG84" s="2239"/>
      <c r="BH84" s="687"/>
      <c r="BI84" s="2214" t="s">
        <v>1084</v>
      </c>
      <c r="BJ84" s="2214"/>
      <c r="BK84" s="2214"/>
      <c r="BL84" s="2214"/>
      <c r="BM84" s="2214"/>
      <c r="BN84" s="2214"/>
      <c r="BO84" s="2214"/>
      <c r="BP84" s="2215">
        <f>AE98</f>
        <v>0</v>
      </c>
      <c r="BQ84" s="2215"/>
      <c r="BR84" s="2215"/>
      <c r="BS84" s="2215"/>
      <c r="BT84" s="2215"/>
      <c r="BU84" s="2215"/>
      <c r="BV84" s="2215"/>
      <c r="BW84" s="2226" t="s">
        <v>1135</v>
      </c>
      <c r="BX84" s="2227"/>
      <c r="BY84" s="2214" t="s">
        <v>1166</v>
      </c>
      <c r="BZ84" s="2214"/>
      <c r="CA84" s="2214"/>
      <c r="CB84" s="2214"/>
      <c r="CC84" s="2214"/>
      <c r="CD84" s="2214"/>
      <c r="CE84" s="2214"/>
      <c r="CF84" s="2215">
        <f>SUM(BL13:BR16)*1.98</f>
        <v>0</v>
      </c>
      <c r="CG84" s="2215"/>
      <c r="CH84" s="2215"/>
      <c r="CI84" s="2215"/>
      <c r="CJ84" s="2215"/>
      <c r="CK84" s="2215"/>
      <c r="CL84" s="2215"/>
      <c r="CM84" s="2226" t="s">
        <v>1136</v>
      </c>
      <c r="CN84" s="2216"/>
      <c r="CO84" s="2214" t="s">
        <v>1167</v>
      </c>
      <c r="CP84" s="2214"/>
      <c r="CQ84" s="2214"/>
      <c r="CR84" s="2214"/>
      <c r="CS84" s="2214"/>
      <c r="CT84" s="2214"/>
      <c r="CU84" s="2214"/>
      <c r="CV84" s="2215">
        <f>SUM(BP84,CF84)</f>
        <v>0</v>
      </c>
      <c r="CW84" s="2215"/>
      <c r="CX84" s="2215"/>
      <c r="CY84" s="2215"/>
      <c r="CZ84" s="2215"/>
      <c r="DA84" s="2215"/>
      <c r="DB84" s="2215"/>
      <c r="DC84" s="903"/>
    </row>
    <row r="85" spans="1:107" ht="20.399999999999999" customHeight="1">
      <c r="C85" s="2228" t="s">
        <v>1168</v>
      </c>
      <c r="D85" s="2228"/>
      <c r="E85" s="2228"/>
      <c r="F85" s="2228"/>
      <c r="G85" s="2228"/>
      <c r="H85" s="2228"/>
      <c r="I85" s="2228"/>
      <c r="J85" s="2228"/>
      <c r="K85" s="2228"/>
      <c r="L85" s="2228"/>
      <c r="M85" s="2228"/>
      <c r="N85" s="2228"/>
      <c r="O85" s="2228"/>
      <c r="P85" s="2228"/>
      <c r="Q85" s="2228"/>
      <c r="R85" s="2228"/>
      <c r="S85" s="2228"/>
      <c r="T85" s="2228"/>
      <c r="U85" s="2228"/>
      <c r="V85" s="2228"/>
      <c r="W85" s="2228"/>
      <c r="X85" s="2228"/>
      <c r="Y85" s="2228"/>
      <c r="Z85" s="2228"/>
      <c r="AA85" s="2228"/>
      <c r="AB85" s="2228"/>
      <c r="AC85" s="2228"/>
      <c r="AD85" s="2228"/>
      <c r="AE85" s="2229" t="str" cm="1">
        <f t="array" ref="AE85">IF(AE13="一般型（在園児合同実施）", IF(AG70 + AN70 = 1, IF(AND(AE18="○", INDEX(DF61:AOD61, MATCH(MAX(DF36:AOD36 + DF41:AOD41), DF36:AOD36 + DF41:AOD41, 0)) &gt;= 1), "○", "×"), ""), "")</f>
        <v>○</v>
      </c>
      <c r="AF85" s="2230"/>
      <c r="AG85" s="2230"/>
      <c r="AH85" s="2230"/>
      <c r="AI85" s="2230"/>
      <c r="AJ85" s="2230"/>
      <c r="AK85" s="2231"/>
      <c r="BF85" s="2238"/>
      <c r="BG85" s="2239"/>
      <c r="BH85" s="687"/>
      <c r="BI85" s="2214" t="s">
        <v>1169</v>
      </c>
      <c r="BJ85" s="2214"/>
      <c r="BK85" s="2214"/>
      <c r="BL85" s="2214"/>
      <c r="BM85" s="2214"/>
      <c r="BN85" s="2214"/>
      <c r="BO85" s="2214"/>
      <c r="BP85" s="2215">
        <f>AE99</f>
        <v>6.6</v>
      </c>
      <c r="BQ85" s="2214"/>
      <c r="BR85" s="2214"/>
      <c r="BS85" s="2214"/>
      <c r="BT85" s="2214"/>
      <c r="BU85" s="2214"/>
      <c r="BV85" s="2214"/>
      <c r="BY85" s="2214" t="s">
        <v>1169</v>
      </c>
      <c r="BZ85" s="2214"/>
      <c r="CA85" s="2214"/>
      <c r="CB85" s="2214"/>
      <c r="CC85" s="2214"/>
      <c r="CD85" s="2214"/>
      <c r="CE85" s="2214"/>
      <c r="CF85" s="2215">
        <f>SUM(CF83:CL84)</f>
        <v>26.4</v>
      </c>
      <c r="CG85" s="2214"/>
      <c r="CH85" s="2214"/>
      <c r="CI85" s="2214"/>
      <c r="CJ85" s="2214"/>
      <c r="CK85" s="2214"/>
      <c r="CL85" s="2214"/>
      <c r="CO85" s="2214" t="s">
        <v>1169</v>
      </c>
      <c r="CP85" s="2214"/>
      <c r="CQ85" s="2214"/>
      <c r="CR85" s="2214"/>
      <c r="CS85" s="2214"/>
      <c r="CT85" s="2214"/>
      <c r="CU85" s="2214"/>
      <c r="CV85" s="2215">
        <f>SUM(CV82:DB84)</f>
        <v>33</v>
      </c>
      <c r="CW85" s="2214"/>
      <c r="CX85" s="2214"/>
      <c r="CY85" s="2214"/>
      <c r="CZ85" s="2214"/>
      <c r="DA85" s="2214"/>
      <c r="DB85" s="2214"/>
      <c r="DC85" s="903"/>
    </row>
    <row r="86" spans="1:107" ht="20.399999999999999" customHeight="1">
      <c r="C86" s="2223" t="s">
        <v>1170</v>
      </c>
      <c r="D86" s="2223"/>
      <c r="E86" s="2223"/>
      <c r="F86" s="2223"/>
      <c r="G86" s="2223"/>
      <c r="H86" s="2223"/>
      <c r="I86" s="2223"/>
      <c r="J86" s="2223"/>
      <c r="K86" s="2223"/>
      <c r="L86" s="2223"/>
      <c r="M86" s="2223"/>
      <c r="N86" s="2223"/>
      <c r="O86" s="2223"/>
      <c r="P86" s="2223"/>
      <c r="Q86" s="2223"/>
      <c r="R86" s="2223"/>
      <c r="S86" s="2223"/>
      <c r="T86" s="2223"/>
      <c r="U86" s="2223"/>
      <c r="V86" s="2223"/>
      <c r="W86" s="2223"/>
      <c r="X86" s="2223"/>
      <c r="Y86" s="2223"/>
      <c r="Z86" s="2223"/>
      <c r="AA86" s="2223"/>
      <c r="AB86" s="2223"/>
      <c r="AC86" s="2223"/>
      <c r="AD86" s="2223"/>
      <c r="AE86" s="2226"/>
      <c r="AF86" s="2216"/>
      <c r="AG86" s="2216"/>
      <c r="AH86" s="2216"/>
      <c r="AI86" s="2216"/>
      <c r="AJ86" s="2216"/>
      <c r="AK86" s="2227"/>
      <c r="BF86" s="2238"/>
      <c r="BG86" s="2239"/>
      <c r="BH86" s="687"/>
      <c r="BR86" s="2224" t="s">
        <v>1152</v>
      </c>
      <c r="BS86" s="2224"/>
      <c r="BT86" s="2224"/>
      <c r="CH86" s="2224" t="s">
        <v>1152</v>
      </c>
      <c r="CI86" s="2224"/>
      <c r="CJ86" s="2224"/>
      <c r="CX86" s="2224" t="s">
        <v>1152</v>
      </c>
      <c r="CY86" s="2224"/>
      <c r="CZ86" s="2224"/>
      <c r="DC86" s="903"/>
    </row>
    <row r="87" spans="1:107" ht="20.399999999999999" customHeight="1">
      <c r="C87" s="2225" t="s">
        <v>1171</v>
      </c>
      <c r="D87" s="2225"/>
      <c r="E87" s="2225"/>
      <c r="F87" s="2225"/>
      <c r="G87" s="2225"/>
      <c r="H87" s="2225"/>
      <c r="I87" s="2225"/>
      <c r="J87" s="2225"/>
      <c r="K87" s="2225"/>
      <c r="L87" s="2225"/>
      <c r="M87" s="2225"/>
      <c r="N87" s="2225"/>
      <c r="O87" s="2225"/>
      <c r="P87" s="2225"/>
      <c r="Q87" s="2225"/>
      <c r="R87" s="2225"/>
      <c r="S87" s="2225"/>
      <c r="T87" s="2225"/>
      <c r="U87" s="2225"/>
      <c r="V87" s="2225"/>
      <c r="W87" s="2225"/>
      <c r="X87" s="2225"/>
      <c r="Y87" s="2225"/>
      <c r="Z87" s="2225"/>
      <c r="AA87" s="2225"/>
      <c r="AB87" s="2225"/>
      <c r="AC87" s="2225"/>
      <c r="AD87" s="2225"/>
      <c r="AE87" s="2232"/>
      <c r="AF87" s="2233"/>
      <c r="AG87" s="2233"/>
      <c r="AH87" s="2233"/>
      <c r="AI87" s="2233"/>
      <c r="AJ87" s="2233"/>
      <c r="AK87" s="2234"/>
      <c r="BF87" s="2238"/>
      <c r="BG87" s="2239"/>
      <c r="BH87" s="687"/>
      <c r="BI87" s="2214" t="s">
        <v>1074</v>
      </c>
      <c r="BJ87" s="2214"/>
      <c r="BK87" s="2214"/>
      <c r="BL87" s="2214"/>
      <c r="BM87" s="2214"/>
      <c r="BN87" s="2214"/>
      <c r="BO87" s="2214"/>
      <c r="BP87" s="2215">
        <f>AE15</f>
        <v>9.9</v>
      </c>
      <c r="BQ87" s="2215"/>
      <c r="BR87" s="2215"/>
      <c r="BS87" s="2215"/>
      <c r="BT87" s="2215"/>
      <c r="BU87" s="2215"/>
      <c r="BV87" s="2215"/>
      <c r="BW87" s="2226" t="s">
        <v>1135</v>
      </c>
      <c r="BX87" s="2227"/>
      <c r="BY87" s="2214" t="s">
        <v>1074</v>
      </c>
      <c r="BZ87" s="2214"/>
      <c r="CA87" s="2214"/>
      <c r="CB87" s="2214"/>
      <c r="CC87" s="2214"/>
      <c r="CD87" s="2214"/>
      <c r="CE87" s="2214"/>
      <c r="CF87" s="2215">
        <f>BL9</f>
        <v>30</v>
      </c>
      <c r="CG87" s="2215"/>
      <c r="CH87" s="2215"/>
      <c r="CI87" s="2215"/>
      <c r="CJ87" s="2215"/>
      <c r="CK87" s="2215"/>
      <c r="CL87" s="2215"/>
      <c r="CM87" s="2226" t="s">
        <v>1136</v>
      </c>
      <c r="CN87" s="2227"/>
      <c r="CO87" s="2214" t="s">
        <v>1074</v>
      </c>
      <c r="CP87" s="2214"/>
      <c r="CQ87" s="2214"/>
      <c r="CR87" s="2214"/>
      <c r="CS87" s="2214"/>
      <c r="CT87" s="2214"/>
      <c r="CU87" s="2214"/>
      <c r="CV87" s="2215">
        <f>SUM(BP87,CF87)</f>
        <v>39.9</v>
      </c>
      <c r="CW87" s="2215"/>
      <c r="CX87" s="2215"/>
      <c r="CY87" s="2215"/>
      <c r="CZ87" s="2215"/>
      <c r="DA87" s="2215"/>
      <c r="DB87" s="2215"/>
      <c r="DC87" s="903"/>
    </row>
    <row r="88" spans="1:107" ht="20.399999999999999" customHeight="1" thickBot="1">
      <c r="BF88" s="2240"/>
      <c r="BG88" s="2241"/>
      <c r="BH88" s="909"/>
      <c r="BI88" s="905"/>
      <c r="BJ88" s="905"/>
      <c r="BK88" s="905"/>
      <c r="BL88" s="905"/>
      <c r="BM88" s="905"/>
      <c r="BN88" s="905"/>
      <c r="BO88" s="905"/>
      <c r="BP88" s="905"/>
      <c r="BQ88" s="905"/>
      <c r="BR88" s="905"/>
      <c r="BS88" s="905"/>
      <c r="BT88" s="905"/>
      <c r="BU88" s="905"/>
      <c r="BV88" s="905"/>
      <c r="BW88" s="905"/>
      <c r="BX88" s="905"/>
      <c r="BY88" s="905"/>
      <c r="BZ88" s="905"/>
      <c r="CA88" s="905"/>
      <c r="CB88" s="905"/>
      <c r="CC88" s="905"/>
      <c r="CD88" s="905"/>
      <c r="CE88" s="905"/>
      <c r="CF88" s="905"/>
      <c r="CG88" s="905"/>
      <c r="CH88" s="905"/>
      <c r="CI88" s="905"/>
      <c r="CJ88" s="905"/>
      <c r="CK88" s="905"/>
      <c r="CL88" s="905"/>
      <c r="CM88" s="905"/>
      <c r="CN88" s="905"/>
      <c r="CO88" s="905"/>
      <c r="CP88" s="905"/>
      <c r="CQ88" s="905"/>
      <c r="CR88" s="905"/>
      <c r="CS88" s="905"/>
      <c r="CT88" s="905"/>
      <c r="CU88" s="905"/>
      <c r="CV88" s="905"/>
      <c r="CW88" s="905"/>
      <c r="CX88" s="905"/>
      <c r="CY88" s="905"/>
      <c r="CZ88" s="905"/>
      <c r="DA88" s="905"/>
      <c r="DB88" s="905"/>
      <c r="DC88" s="906"/>
    </row>
    <row r="89" spans="1:107" ht="20.399999999999999" customHeight="1">
      <c r="C89" s="639" t="s">
        <v>1172</v>
      </c>
      <c r="AP89" s="639" t="s">
        <v>1173</v>
      </c>
    </row>
    <row r="90" spans="1:107" ht="20.399999999999999" customHeight="1">
      <c r="AP90" s="639" t="s">
        <v>1174</v>
      </c>
    </row>
    <row r="91" spans="1:107" ht="20.399999999999999" customHeight="1">
      <c r="AP91" s="639" t="s">
        <v>1175</v>
      </c>
    </row>
    <row r="92" spans="1:107" ht="20.399999999999999" customHeight="1">
      <c r="A92" s="639" t="s">
        <v>1176</v>
      </c>
      <c r="AP92" s="639" t="s">
        <v>1177</v>
      </c>
    </row>
    <row r="93" spans="1:107" ht="20.399999999999999" customHeight="1">
      <c r="C93" s="2214" t="s">
        <v>1178</v>
      </c>
      <c r="D93" s="2214"/>
      <c r="E93" s="2214"/>
      <c r="F93" s="2214"/>
      <c r="G93" s="2214"/>
      <c r="H93" s="2214"/>
      <c r="I93" s="2214"/>
      <c r="J93" s="2214"/>
      <c r="K93" s="2214"/>
      <c r="L93" s="2214"/>
      <c r="M93" s="2214"/>
      <c r="N93" s="2214"/>
      <c r="O93" s="2214"/>
      <c r="P93" s="2214"/>
      <c r="Q93" s="2214" t="s">
        <v>1132</v>
      </c>
      <c r="R93" s="2214"/>
      <c r="S93" s="2214"/>
      <c r="T93" s="2214"/>
      <c r="U93" s="2214"/>
      <c r="V93" s="2214"/>
      <c r="W93" s="2214"/>
      <c r="X93" s="2214" t="s">
        <v>1133</v>
      </c>
      <c r="Y93" s="2214"/>
      <c r="Z93" s="2214"/>
      <c r="AA93" s="2214"/>
      <c r="AB93" s="2214"/>
      <c r="AC93" s="2214"/>
      <c r="AD93" s="2214"/>
      <c r="AE93" s="2214" t="s">
        <v>1169</v>
      </c>
      <c r="AF93" s="2214"/>
      <c r="AG93" s="2214"/>
      <c r="AH93" s="2214"/>
      <c r="AI93" s="2214"/>
      <c r="AJ93" s="2214"/>
      <c r="AK93" s="2214"/>
      <c r="AP93" s="639" t="s">
        <v>1179</v>
      </c>
    </row>
    <row r="94" spans="1:107" ht="20.399999999999999" customHeight="1">
      <c r="C94" s="2214" t="s">
        <v>1105</v>
      </c>
      <c r="D94" s="2214"/>
      <c r="E94" s="2214"/>
      <c r="F94" s="2214"/>
      <c r="G94" s="2214"/>
      <c r="H94" s="2214"/>
      <c r="I94" s="2214"/>
      <c r="J94" s="2214"/>
      <c r="K94" s="2214"/>
      <c r="L94" s="2214"/>
      <c r="M94" s="2214"/>
      <c r="N94" s="2214"/>
      <c r="O94" s="2214"/>
      <c r="P94" s="2214"/>
      <c r="Q94" s="2214" cm="1">
        <f t="array" ref="Q94">INDEX(DF33:AOD33, MATCH(MAX(DF36:AOD36 + DF41:AOD41), DF36:AOD36 + DF41:AOD41, 0))</f>
        <v>0</v>
      </c>
      <c r="R94" s="2214"/>
      <c r="S94" s="2214"/>
      <c r="T94" s="2214"/>
      <c r="U94" s="2214"/>
      <c r="V94" s="2214"/>
      <c r="W94" s="2214"/>
      <c r="X94" s="2214" t="s">
        <v>1180</v>
      </c>
      <c r="Y94" s="2214"/>
      <c r="Z94" s="2214"/>
      <c r="AA94" s="2214"/>
      <c r="AB94" s="2214"/>
      <c r="AC94" s="2214"/>
      <c r="AD94" s="2214"/>
      <c r="AE94" s="2217">
        <f>SUM(Q94:W95)*1.65</f>
        <v>0</v>
      </c>
      <c r="AF94" s="2218"/>
      <c r="AG94" s="2218"/>
      <c r="AH94" s="2218"/>
      <c r="AI94" s="2218"/>
      <c r="AJ94" s="2218"/>
      <c r="AK94" s="2219"/>
      <c r="AP94" s="639" t="s">
        <v>1181</v>
      </c>
    </row>
    <row r="95" spans="1:107" ht="20.399999999999999" customHeight="1">
      <c r="C95" s="2214" t="s">
        <v>1182</v>
      </c>
      <c r="D95" s="2214"/>
      <c r="E95" s="2214"/>
      <c r="F95" s="2214"/>
      <c r="G95" s="2214"/>
      <c r="H95" s="2214"/>
      <c r="I95" s="2214"/>
      <c r="J95" s="2214"/>
      <c r="K95" s="2214"/>
      <c r="L95" s="2214"/>
      <c r="M95" s="2214"/>
      <c r="N95" s="2214"/>
      <c r="O95" s="2214"/>
      <c r="P95" s="2214"/>
      <c r="Q95" s="2214" cm="1">
        <f t="array" ref="Q95">INDEX(DF37:AOD37, MATCH(MAX(DF36:AOD36 + DF41:AOD41), DF36:AOD36 + DF41:AOD41, 0))</f>
        <v>0</v>
      </c>
      <c r="R95" s="2214"/>
      <c r="S95" s="2214"/>
      <c r="T95" s="2214"/>
      <c r="U95" s="2214"/>
      <c r="V95" s="2214"/>
      <c r="W95" s="2214"/>
      <c r="X95" s="2214"/>
      <c r="Y95" s="2214"/>
      <c r="Z95" s="2214"/>
      <c r="AA95" s="2214"/>
      <c r="AB95" s="2214"/>
      <c r="AC95" s="2214"/>
      <c r="AD95" s="2214"/>
      <c r="AE95" s="2220"/>
      <c r="AF95" s="2221"/>
      <c r="AG95" s="2221"/>
      <c r="AH95" s="2221"/>
      <c r="AI95" s="2221"/>
      <c r="AJ95" s="2221"/>
      <c r="AK95" s="2222"/>
      <c r="AP95" s="639" t="s">
        <v>1183</v>
      </c>
    </row>
    <row r="96" spans="1:107" ht="20.399999999999999" customHeight="1">
      <c r="C96" s="2214" t="s">
        <v>1106</v>
      </c>
      <c r="D96" s="2214"/>
      <c r="E96" s="2214"/>
      <c r="F96" s="2214"/>
      <c r="G96" s="2214"/>
      <c r="H96" s="2214"/>
      <c r="I96" s="2214"/>
      <c r="J96" s="2214"/>
      <c r="K96" s="2214"/>
      <c r="L96" s="2214"/>
      <c r="M96" s="2214"/>
      <c r="N96" s="2214"/>
      <c r="O96" s="2214"/>
      <c r="P96" s="2214"/>
      <c r="Q96" s="2214" cm="1">
        <f t="array" ref="Q96">INDEX(DF34:AOD34, MATCH(MAX(DF36:AOD36 + DF41:AOD41), DF36:AOD36 + DF41:AOD41, 0))</f>
        <v>0</v>
      </c>
      <c r="R96" s="2214"/>
      <c r="S96" s="2214"/>
      <c r="T96" s="2214"/>
      <c r="U96" s="2214"/>
      <c r="V96" s="2214"/>
      <c r="W96" s="2214"/>
      <c r="X96" s="2214" t="s">
        <v>1164</v>
      </c>
      <c r="Y96" s="2214"/>
      <c r="Z96" s="2214"/>
      <c r="AA96" s="2214"/>
      <c r="AB96" s="2214"/>
      <c r="AC96" s="2214"/>
      <c r="AD96" s="2214"/>
      <c r="AE96" s="2217">
        <f>SUM(Q96:W97)*3.3</f>
        <v>6.6</v>
      </c>
      <c r="AF96" s="2218"/>
      <c r="AG96" s="2218"/>
      <c r="AH96" s="2218"/>
      <c r="AI96" s="2218"/>
      <c r="AJ96" s="2218"/>
      <c r="AK96" s="2219"/>
      <c r="AP96" s="639" t="s">
        <v>1184</v>
      </c>
    </row>
    <row r="97" spans="3:46" ht="20.399999999999999" customHeight="1">
      <c r="C97" s="2214" t="s">
        <v>1103</v>
      </c>
      <c r="D97" s="2214"/>
      <c r="E97" s="2214"/>
      <c r="F97" s="2214"/>
      <c r="G97" s="2214"/>
      <c r="H97" s="2214"/>
      <c r="I97" s="2214"/>
      <c r="J97" s="2214"/>
      <c r="K97" s="2214"/>
      <c r="L97" s="2214"/>
      <c r="M97" s="2214"/>
      <c r="N97" s="2214"/>
      <c r="O97" s="2214"/>
      <c r="P97" s="2214"/>
      <c r="Q97" s="2214" cm="1">
        <f t="array" ref="Q97">INDEX(DF38:AOD38, MATCH(MAX(DF36:AOD36 + DF41:AOD41), DF36:AOD36 + DF41:AOD41, 0))</f>
        <v>2</v>
      </c>
      <c r="R97" s="2214"/>
      <c r="S97" s="2214"/>
      <c r="T97" s="2214"/>
      <c r="U97" s="2214"/>
      <c r="V97" s="2214"/>
      <c r="W97" s="2214"/>
      <c r="X97" s="2214"/>
      <c r="Y97" s="2214"/>
      <c r="Z97" s="2214"/>
      <c r="AA97" s="2214"/>
      <c r="AB97" s="2214"/>
      <c r="AC97" s="2214"/>
      <c r="AD97" s="2214"/>
      <c r="AE97" s="2220"/>
      <c r="AF97" s="2221"/>
      <c r="AG97" s="2221"/>
      <c r="AH97" s="2221"/>
      <c r="AI97" s="2221"/>
      <c r="AJ97" s="2221"/>
      <c r="AK97" s="2222"/>
    </row>
    <row r="98" spans="3:46" ht="20.399999999999999" customHeight="1">
      <c r="C98" s="2214" t="s">
        <v>1112</v>
      </c>
      <c r="D98" s="2214"/>
      <c r="E98" s="2214"/>
      <c r="F98" s="2214"/>
      <c r="G98" s="2214"/>
      <c r="H98" s="2214"/>
      <c r="I98" s="2214"/>
      <c r="J98" s="2214"/>
      <c r="K98" s="2214"/>
      <c r="L98" s="2214"/>
      <c r="M98" s="2214"/>
      <c r="N98" s="2214"/>
      <c r="O98" s="2214"/>
      <c r="P98" s="2214"/>
      <c r="Q98" s="2214" cm="1">
        <f t="array" ref="Q98">INDEX(DF39:AOD39, MATCH(MAX(DF36:AOD36 + DF41:AOD41), DF36:AOD36 + DF41:AOD41, 0))</f>
        <v>0</v>
      </c>
      <c r="R98" s="2214"/>
      <c r="S98" s="2214"/>
      <c r="T98" s="2214"/>
      <c r="U98" s="2214"/>
      <c r="V98" s="2214"/>
      <c r="W98" s="2214"/>
      <c r="X98" s="2214" t="s">
        <v>1167</v>
      </c>
      <c r="Y98" s="2214"/>
      <c r="Z98" s="2214"/>
      <c r="AA98" s="2214"/>
      <c r="AB98" s="2214"/>
      <c r="AC98" s="2214"/>
      <c r="AD98" s="2214"/>
      <c r="AE98" s="2215">
        <f>Q98*1.98</f>
        <v>0</v>
      </c>
      <c r="AF98" s="2215"/>
      <c r="AG98" s="2215"/>
      <c r="AH98" s="2215"/>
      <c r="AI98" s="2215"/>
      <c r="AJ98" s="2215"/>
      <c r="AK98" s="2215"/>
      <c r="AN98" s="2214" t="s">
        <v>1074</v>
      </c>
      <c r="AO98" s="2214"/>
      <c r="AP98" s="2214"/>
      <c r="AQ98" s="2214"/>
      <c r="AR98" s="2214"/>
      <c r="AS98" s="2214"/>
      <c r="AT98" s="2214"/>
    </row>
    <row r="99" spans="3:46" ht="20.399999999999999" customHeight="1">
      <c r="C99" s="2214" t="s">
        <v>1144</v>
      </c>
      <c r="D99" s="2214"/>
      <c r="E99" s="2214"/>
      <c r="F99" s="2214"/>
      <c r="G99" s="2214"/>
      <c r="H99" s="2214"/>
      <c r="I99" s="2214"/>
      <c r="J99" s="2214"/>
      <c r="K99" s="2214"/>
      <c r="L99" s="2214"/>
      <c r="M99" s="2214"/>
      <c r="N99" s="2214"/>
      <c r="O99" s="2214"/>
      <c r="P99" s="2214"/>
      <c r="Q99" s="2214"/>
      <c r="R99" s="2214"/>
      <c r="S99" s="2214"/>
      <c r="T99" s="2214"/>
      <c r="U99" s="2214"/>
      <c r="V99" s="2214"/>
      <c r="W99" s="2214"/>
      <c r="X99" s="2214"/>
      <c r="Y99" s="2214"/>
      <c r="Z99" s="2214"/>
      <c r="AA99" s="2214"/>
      <c r="AB99" s="2214"/>
      <c r="AC99" s="2214"/>
      <c r="AD99" s="2214"/>
      <c r="AE99" s="2215">
        <f>SUM(AE94:AK98)</f>
        <v>6.6</v>
      </c>
      <c r="AF99" s="2215"/>
      <c r="AG99" s="2215"/>
      <c r="AH99" s="2215"/>
      <c r="AI99" s="2215"/>
      <c r="AJ99" s="2215"/>
      <c r="AK99" s="2215"/>
      <c r="AL99" s="2216" t="s">
        <v>1145</v>
      </c>
      <c r="AM99" s="2216"/>
      <c r="AN99" s="2215">
        <f>AE15</f>
        <v>9.9</v>
      </c>
      <c r="AO99" s="2215"/>
      <c r="AP99" s="2215"/>
      <c r="AQ99" s="2215"/>
      <c r="AR99" s="2215"/>
      <c r="AS99" s="2215"/>
      <c r="AT99" s="2215"/>
    </row>
  </sheetData>
  <sheetProtection sheet="1" objects="1" scenarios="1"/>
  <mergeCells count="380">
    <mergeCell ref="BE9:BK9"/>
    <mergeCell ref="BL9:BR9"/>
    <mergeCell ref="A10:P10"/>
    <mergeCell ref="Q10:AD10"/>
    <mergeCell ref="BE11:BK11"/>
    <mergeCell ref="BL11:BR11"/>
    <mergeCell ref="A14:AD14"/>
    <mergeCell ref="AE14:AZ14"/>
    <mergeCell ref="BE14:BK14"/>
    <mergeCell ref="BL14:BR14"/>
    <mergeCell ref="A15:AD15"/>
    <mergeCell ref="AE15:AZ15"/>
    <mergeCell ref="BE15:BK15"/>
    <mergeCell ref="BL15:BR15"/>
    <mergeCell ref="A12:AD12"/>
    <mergeCell ref="AE12:AZ12"/>
    <mergeCell ref="BE12:BK12"/>
    <mergeCell ref="BL12:BR12"/>
    <mergeCell ref="A13:AD13"/>
    <mergeCell ref="AE13:AZ13"/>
    <mergeCell ref="BE13:BK13"/>
    <mergeCell ref="BL13:BR13"/>
    <mergeCell ref="A18:AD18"/>
    <mergeCell ref="AE18:AZ18"/>
    <mergeCell ref="BE18:BK18"/>
    <mergeCell ref="BL18:BR18"/>
    <mergeCell ref="BS18:BY18"/>
    <mergeCell ref="BZ18:CF18"/>
    <mergeCell ref="A16:AD16"/>
    <mergeCell ref="AE16:AZ16"/>
    <mergeCell ref="BE16:BK16"/>
    <mergeCell ref="BL16:BR16"/>
    <mergeCell ref="A17:AD17"/>
    <mergeCell ref="AE17:AZ17"/>
    <mergeCell ref="CW22:CZ22"/>
    <mergeCell ref="DA22:DD22"/>
    <mergeCell ref="A23:B23"/>
    <mergeCell ref="C23:P23"/>
    <mergeCell ref="Q23:AD23"/>
    <mergeCell ref="AE23:AR23"/>
    <mergeCell ref="BY22:CB22"/>
    <mergeCell ref="CC22:CF22"/>
    <mergeCell ref="CG22:CJ22"/>
    <mergeCell ref="CK22:CN22"/>
    <mergeCell ref="CO22:CR22"/>
    <mergeCell ref="CS22:CV22"/>
    <mergeCell ref="BA22:BD22"/>
    <mergeCell ref="BE22:BH22"/>
    <mergeCell ref="BI22:BL22"/>
    <mergeCell ref="BM22:BP22"/>
    <mergeCell ref="BQ22:BT22"/>
    <mergeCell ref="BU22:BX22"/>
    <mergeCell ref="A22:B22"/>
    <mergeCell ref="C22:P22"/>
    <mergeCell ref="Q22:AD22"/>
    <mergeCell ref="AE22:AR22"/>
    <mergeCell ref="AS22:AV22"/>
    <mergeCell ref="AW22:AZ22"/>
    <mergeCell ref="A26:B26"/>
    <mergeCell ref="C26:P26"/>
    <mergeCell ref="Q26:AD26"/>
    <mergeCell ref="AE26:AR26"/>
    <mergeCell ref="A27:B27"/>
    <mergeCell ref="C27:P27"/>
    <mergeCell ref="Q27:AD27"/>
    <mergeCell ref="AE27:AR27"/>
    <mergeCell ref="A24:B24"/>
    <mergeCell ref="C24:P24"/>
    <mergeCell ref="Q24:AD24"/>
    <mergeCell ref="AE24:AR24"/>
    <mergeCell ref="A25:B25"/>
    <mergeCell ref="C25:P25"/>
    <mergeCell ref="Q25:AD25"/>
    <mergeCell ref="AE25:AR25"/>
    <mergeCell ref="A30:B30"/>
    <mergeCell ref="C30:P30"/>
    <mergeCell ref="Q30:AD30"/>
    <mergeCell ref="AE30:AR30"/>
    <mergeCell ref="A31:B31"/>
    <mergeCell ref="C31:P31"/>
    <mergeCell ref="Q31:AD31"/>
    <mergeCell ref="AE31:AR31"/>
    <mergeCell ref="A28:B28"/>
    <mergeCell ref="C28:P28"/>
    <mergeCell ref="Q28:AD28"/>
    <mergeCell ref="AE28:AR28"/>
    <mergeCell ref="A29:B29"/>
    <mergeCell ref="C29:P29"/>
    <mergeCell ref="Q29:AD29"/>
    <mergeCell ref="AE29:AR29"/>
    <mergeCell ref="CL37:CQ41"/>
    <mergeCell ref="CR37:DD37"/>
    <mergeCell ref="CR38:DD38"/>
    <mergeCell ref="CR39:DD39"/>
    <mergeCell ref="CR40:DD40"/>
    <mergeCell ref="CR41:DD41"/>
    <mergeCell ref="A32:B32"/>
    <mergeCell ref="C32:P32"/>
    <mergeCell ref="Q32:AD32"/>
    <mergeCell ref="AE32:AR32"/>
    <mergeCell ref="CL33:CQ36"/>
    <mergeCell ref="CR33:DD33"/>
    <mergeCell ref="CR34:DD34"/>
    <mergeCell ref="CR35:DD35"/>
    <mergeCell ref="CR36:DD36"/>
    <mergeCell ref="CL42:DD42"/>
    <mergeCell ref="A45:B45"/>
    <mergeCell ref="C45:P45"/>
    <mergeCell ref="Q45:W45"/>
    <mergeCell ref="X45:AD45"/>
    <mergeCell ref="AE45:AK45"/>
    <mergeCell ref="AL45:AR45"/>
    <mergeCell ref="AS45:AV45"/>
    <mergeCell ref="AW45:AZ45"/>
    <mergeCell ref="BA45:BD45"/>
    <mergeCell ref="DA45:DD45"/>
    <mergeCell ref="CO45:CR45"/>
    <mergeCell ref="CS45:CV45"/>
    <mergeCell ref="CW45:CZ45"/>
    <mergeCell ref="A46:B46"/>
    <mergeCell ref="C46:P46"/>
    <mergeCell ref="Q46:W46"/>
    <mergeCell ref="X46:AD46"/>
    <mergeCell ref="AE46:AK46"/>
    <mergeCell ref="AL46:AR46"/>
    <mergeCell ref="CC45:CF45"/>
    <mergeCell ref="CG45:CJ45"/>
    <mergeCell ref="CK45:CN45"/>
    <mergeCell ref="BE45:BH45"/>
    <mergeCell ref="BI45:BL45"/>
    <mergeCell ref="BM45:BP45"/>
    <mergeCell ref="BQ45:BT45"/>
    <mergeCell ref="BU45:BX45"/>
    <mergeCell ref="BY45:CB45"/>
    <mergeCell ref="A48:B48"/>
    <mergeCell ref="C48:P48"/>
    <mergeCell ref="Q48:W48"/>
    <mergeCell ref="X48:AD48"/>
    <mergeCell ref="AE48:AK48"/>
    <mergeCell ref="AL48:AR48"/>
    <mergeCell ref="A47:B47"/>
    <mergeCell ref="C47:P47"/>
    <mergeCell ref="Q47:W47"/>
    <mergeCell ref="X47:AD47"/>
    <mergeCell ref="AE47:AK47"/>
    <mergeCell ref="AL47:AR47"/>
    <mergeCell ref="A50:B50"/>
    <mergeCell ref="C50:P50"/>
    <mergeCell ref="Q50:W50"/>
    <mergeCell ref="X50:AD50"/>
    <mergeCell ref="AE50:AK50"/>
    <mergeCell ref="AL50:AR50"/>
    <mergeCell ref="A49:B49"/>
    <mergeCell ref="C49:P49"/>
    <mergeCell ref="Q49:W49"/>
    <mergeCell ref="X49:AD49"/>
    <mergeCell ref="AE49:AK49"/>
    <mergeCell ref="AL49:AR49"/>
    <mergeCell ref="CX51:DD51"/>
    <mergeCell ref="CX52:DD52"/>
    <mergeCell ref="A55:B55"/>
    <mergeCell ref="C55:P55"/>
    <mergeCell ref="Q55:W55"/>
    <mergeCell ref="X55:AD55"/>
    <mergeCell ref="AE55:AK55"/>
    <mergeCell ref="AL55:AR55"/>
    <mergeCell ref="AS55:AV55"/>
    <mergeCell ref="AW55:AZ55"/>
    <mergeCell ref="CW55:CZ55"/>
    <mergeCell ref="DA55:DD55"/>
    <mergeCell ref="CK55:CN55"/>
    <mergeCell ref="CO55:CR55"/>
    <mergeCell ref="CS55:CV55"/>
    <mergeCell ref="A56:B56"/>
    <mergeCell ref="C56:P56"/>
    <mergeCell ref="Q56:W56"/>
    <mergeCell ref="X56:AD56"/>
    <mergeCell ref="AE56:AK56"/>
    <mergeCell ref="AL56:AR56"/>
    <mergeCell ref="BY55:CB55"/>
    <mergeCell ref="CC55:CF55"/>
    <mergeCell ref="CG55:CJ55"/>
    <mergeCell ref="BA55:BD55"/>
    <mergeCell ref="BE55:BH55"/>
    <mergeCell ref="BI55:BL55"/>
    <mergeCell ref="BM55:BP55"/>
    <mergeCell ref="BQ55:BT55"/>
    <mergeCell ref="BU55:BX55"/>
    <mergeCell ref="A58:B58"/>
    <mergeCell ref="C58:P58"/>
    <mergeCell ref="Q58:W58"/>
    <mergeCell ref="X58:AD58"/>
    <mergeCell ref="AE58:AK58"/>
    <mergeCell ref="AL58:AR58"/>
    <mergeCell ref="A57:B57"/>
    <mergeCell ref="C57:P57"/>
    <mergeCell ref="Q57:W57"/>
    <mergeCell ref="X57:AD57"/>
    <mergeCell ref="AE57:AK57"/>
    <mergeCell ref="AL57:AR57"/>
    <mergeCell ref="A60:B60"/>
    <mergeCell ref="C60:P60"/>
    <mergeCell ref="Q60:W60"/>
    <mergeCell ref="X60:AD60"/>
    <mergeCell ref="AE60:AK60"/>
    <mergeCell ref="AL60:AR60"/>
    <mergeCell ref="A59:B59"/>
    <mergeCell ref="C59:P59"/>
    <mergeCell ref="Q59:W59"/>
    <mergeCell ref="X59:AD59"/>
    <mergeCell ref="AE59:AK59"/>
    <mergeCell ref="AL59:AR59"/>
    <mergeCell ref="CX61:DD61"/>
    <mergeCell ref="CX62:DD62"/>
    <mergeCell ref="BF64:DC64"/>
    <mergeCell ref="C65:P65"/>
    <mergeCell ref="Q65:W65"/>
    <mergeCell ref="BF65:BG68"/>
    <mergeCell ref="C67:I67"/>
    <mergeCell ref="J67:P67"/>
    <mergeCell ref="Q67:W67"/>
    <mergeCell ref="X67:AD67"/>
    <mergeCell ref="BI67:BV67"/>
    <mergeCell ref="BW67:BX67"/>
    <mergeCell ref="BY67:CL67"/>
    <mergeCell ref="CM67:CN67"/>
    <mergeCell ref="CO67:DB67"/>
    <mergeCell ref="C68:I68"/>
    <mergeCell ref="J68:P68"/>
    <mergeCell ref="Q68:W68"/>
    <mergeCell ref="X68:AD68"/>
    <mergeCell ref="AG68:AT68"/>
    <mergeCell ref="AW69:BC69"/>
    <mergeCell ref="BF69:BG79"/>
    <mergeCell ref="C70:W70"/>
    <mergeCell ref="X70:AD70"/>
    <mergeCell ref="AE70:AF70"/>
    <mergeCell ref="AG70:AM70"/>
    <mergeCell ref="AN70:AT70"/>
    <mergeCell ref="AW70:BC70"/>
    <mergeCell ref="C73:AT73"/>
    <mergeCell ref="C76:AD76"/>
    <mergeCell ref="C69:I69"/>
    <mergeCell ref="J69:P69"/>
    <mergeCell ref="Q69:W69"/>
    <mergeCell ref="X69:AD69"/>
    <mergeCell ref="AG69:AM69"/>
    <mergeCell ref="AN69:AT69"/>
    <mergeCell ref="AE76:AK76"/>
    <mergeCell ref="BW73:BX73"/>
    <mergeCell ref="BY73:CE73"/>
    <mergeCell ref="CF73:CL73"/>
    <mergeCell ref="CM73:CN73"/>
    <mergeCell ref="CO73:CU73"/>
    <mergeCell ref="CV73:DB73"/>
    <mergeCell ref="CO71:CU71"/>
    <mergeCell ref="CV71:DB71"/>
    <mergeCell ref="BI72:BO72"/>
    <mergeCell ref="BP72:BV72"/>
    <mergeCell ref="BW72:BX72"/>
    <mergeCell ref="BY72:CE72"/>
    <mergeCell ref="CF72:CL72"/>
    <mergeCell ref="CM72:CN72"/>
    <mergeCell ref="CO72:CU72"/>
    <mergeCell ref="CV72:DB72"/>
    <mergeCell ref="BI71:BO71"/>
    <mergeCell ref="BP71:BV71"/>
    <mergeCell ref="BW71:BX71"/>
    <mergeCell ref="BY71:CE71"/>
    <mergeCell ref="CF71:CL71"/>
    <mergeCell ref="CM71:CN71"/>
    <mergeCell ref="BI75:BO75"/>
    <mergeCell ref="BP75:BV75"/>
    <mergeCell ref="BY75:CE75"/>
    <mergeCell ref="CF75:CL75"/>
    <mergeCell ref="CO75:CU75"/>
    <mergeCell ref="CV75:DB75"/>
    <mergeCell ref="BW74:BX74"/>
    <mergeCell ref="BY74:CE74"/>
    <mergeCell ref="CF74:CL74"/>
    <mergeCell ref="CM74:CN74"/>
    <mergeCell ref="CO74:CU74"/>
    <mergeCell ref="CV74:DB74"/>
    <mergeCell ref="BR76:BT76"/>
    <mergeCell ref="CH76:CJ76"/>
    <mergeCell ref="CX76:CZ76"/>
    <mergeCell ref="C77:AD77"/>
    <mergeCell ref="AE77:AK79"/>
    <mergeCell ref="BI77:BO77"/>
    <mergeCell ref="BP77:BV77"/>
    <mergeCell ref="BW77:BX77"/>
    <mergeCell ref="BY77:CE77"/>
    <mergeCell ref="CF77:CL77"/>
    <mergeCell ref="CM77:CN77"/>
    <mergeCell ref="CO77:CU77"/>
    <mergeCell ref="CV77:DB77"/>
    <mergeCell ref="C78:AD78"/>
    <mergeCell ref="BI78:BO78"/>
    <mergeCell ref="BP78:BV78"/>
    <mergeCell ref="BW78:BX78"/>
    <mergeCell ref="BY78:CE78"/>
    <mergeCell ref="CF78:CL78"/>
    <mergeCell ref="CM78:CN78"/>
    <mergeCell ref="CO78:CU78"/>
    <mergeCell ref="CV78:DB78"/>
    <mergeCell ref="C79:AD79"/>
    <mergeCell ref="C80:AD80"/>
    <mergeCell ref="AE80:AK80"/>
    <mergeCell ref="BF80:BG88"/>
    <mergeCell ref="BI82:BO82"/>
    <mergeCell ref="BP82:BV82"/>
    <mergeCell ref="CM82:CN82"/>
    <mergeCell ref="CO82:CU82"/>
    <mergeCell ref="CV82:DB82"/>
    <mergeCell ref="C83:AD83"/>
    <mergeCell ref="AE83:AK83"/>
    <mergeCell ref="BI83:BO83"/>
    <mergeCell ref="BP83:BV83"/>
    <mergeCell ref="BW83:BX83"/>
    <mergeCell ref="BY83:CE83"/>
    <mergeCell ref="CF83:CL83"/>
    <mergeCell ref="CM83:CN83"/>
    <mergeCell ref="CO83:CU83"/>
    <mergeCell ref="CV83:DB83"/>
    <mergeCell ref="C84:AD84"/>
    <mergeCell ref="AE84:AK84"/>
    <mergeCell ref="BI84:BO84"/>
    <mergeCell ref="BP84:BV84"/>
    <mergeCell ref="BW84:BX84"/>
    <mergeCell ref="BY84:CE84"/>
    <mergeCell ref="CF84:CL84"/>
    <mergeCell ref="CM84:CN84"/>
    <mergeCell ref="CO84:CU84"/>
    <mergeCell ref="CV84:DB84"/>
    <mergeCell ref="C85:AD85"/>
    <mergeCell ref="AE85:AK87"/>
    <mergeCell ref="BI85:BO85"/>
    <mergeCell ref="BP85:BV85"/>
    <mergeCell ref="BY85:CE85"/>
    <mergeCell ref="CF85:CL85"/>
    <mergeCell ref="CO85:CU85"/>
    <mergeCell ref="CV85:DB85"/>
    <mergeCell ref="CM87:CN87"/>
    <mergeCell ref="CO87:CU87"/>
    <mergeCell ref="CV87:DB87"/>
    <mergeCell ref="C93:P93"/>
    <mergeCell ref="Q93:W93"/>
    <mergeCell ref="X93:AD93"/>
    <mergeCell ref="AE93:AK93"/>
    <mergeCell ref="C86:AD86"/>
    <mergeCell ref="BR86:BT86"/>
    <mergeCell ref="CH86:CJ86"/>
    <mergeCell ref="CX86:CZ86"/>
    <mergeCell ref="C87:AD87"/>
    <mergeCell ref="BI87:BO87"/>
    <mergeCell ref="BP87:BV87"/>
    <mergeCell ref="BW87:BX87"/>
    <mergeCell ref="BY87:CE87"/>
    <mergeCell ref="CF87:CL87"/>
    <mergeCell ref="C96:P96"/>
    <mergeCell ref="Q96:W96"/>
    <mergeCell ref="X96:AD97"/>
    <mergeCell ref="AE96:AK97"/>
    <mergeCell ref="C97:P97"/>
    <mergeCell ref="Q97:W97"/>
    <mergeCell ref="C94:P94"/>
    <mergeCell ref="Q94:W94"/>
    <mergeCell ref="X94:AD95"/>
    <mergeCell ref="AE94:AK95"/>
    <mergeCell ref="C95:P95"/>
    <mergeCell ref="Q95:W95"/>
    <mergeCell ref="C98:P98"/>
    <mergeCell ref="Q98:W98"/>
    <mergeCell ref="X98:AD98"/>
    <mergeCell ref="AE98:AK98"/>
    <mergeCell ref="AN98:AT98"/>
    <mergeCell ref="C99:AD99"/>
    <mergeCell ref="AE99:AK99"/>
    <mergeCell ref="AL99:AM99"/>
    <mergeCell ref="AN99:AT99"/>
  </mergeCells>
  <phoneticPr fontId="4"/>
  <conditionalFormatting sqref="C73">
    <cfRule type="expression" dxfId="11" priority="6">
      <formula>AG70 + AN70 = 1</formula>
    </cfRule>
  </conditionalFormatting>
  <conditionalFormatting sqref="AE76:AK80 AE83:AK87">
    <cfRule type="containsText" dxfId="10" priority="1" operator="containsText" text="×">
      <formula>NOT(ISERROR(SEARCH("×",AE76)))</formula>
    </cfRule>
  </conditionalFormatting>
  <conditionalFormatting sqref="AG70:AT70">
    <cfRule type="expression" dxfId="9" priority="3">
      <formula>$X$70&gt;($AG$70+$AN$70)</formula>
    </cfRule>
  </conditionalFormatting>
  <conditionalFormatting sqref="AN99:AT99">
    <cfRule type="expression" dxfId="8" priority="2">
      <formula>$AE$99&gt;$AN$99</formula>
    </cfRule>
  </conditionalFormatting>
  <conditionalFormatting sqref="AS23:DD32">
    <cfRule type="expression" dxfId="7" priority="5">
      <formula>AND(AS$20&gt;=$Q23, AS$20&lt;$AE23)</formula>
    </cfRule>
  </conditionalFormatting>
  <conditionalFormatting sqref="AS46:DD50 AS56:DD60">
    <cfRule type="expression" dxfId="6" priority="4">
      <formula>AND(AS$20&gt;=$AE46, AS$20&lt;$AL46)</formula>
    </cfRule>
  </conditionalFormatting>
  <dataValidations count="4">
    <dataValidation type="list" allowBlank="1" showInputMessage="1" showErrorMessage="1" sqref="C23:C32" xr:uid="{DB0349AC-82FE-4958-B4F4-FA9C3B1687DB}">
      <formula1>"　,0歳児（ほふくできない）,0歳児（ほふくできる）,1歳児（ほふくできない）,1歳児（ほふくできる）,2歳児"</formula1>
    </dataValidation>
    <dataValidation type="list" allowBlank="1" showInputMessage="1" showErrorMessage="1" sqref="Q46:AD50 AE16:AE18 Q56:AD60" xr:uid="{A8BB4979-0D08-406C-8369-D89703FF2C04}">
      <formula1>"　,○,×"</formula1>
    </dataValidation>
    <dataValidation type="list" allowBlank="1" showInputMessage="1" showErrorMessage="1" sqref="AE13" xr:uid="{E0D603F8-21F1-4E69-9483-DDC633B93F44}">
      <formula1>"　,一般型（在園児合同実施）,一般型（専用室独立実施）,一般型（独立施設実施）"</formula1>
    </dataValidation>
    <dataValidation type="list" errorStyle="information" allowBlank="1" showInputMessage="1" showErrorMessage="1" sqref="AE14:AZ14" xr:uid="{8F708C93-063F-40FC-BDDE-1CE4FECCE449}">
      <formula1>"　 ,保育室（0歳児）,保育室（1歳児）,保育室（2歳児）,その他（　　　）"</formula1>
    </dataValidation>
  </dataValidations>
  <pageMargins left="0.51181102362204722" right="0.31496062992125984" top="0.35433070866141736" bottom="0.35433070866141736" header="0.31496062992125984" footer="0.31496062992125984"/>
  <pageSetup paperSize="9" scale="47"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034D1-6261-4756-B3EE-61044EAA7364}">
  <sheetPr>
    <tabColor rgb="FFFFFF00"/>
    <pageSetUpPr fitToPage="1"/>
  </sheetPr>
  <dimension ref="A1:AOD119"/>
  <sheetViews>
    <sheetView view="pageBreakPreview" zoomScaleNormal="100" zoomScaleSheetLayoutView="100" workbookViewId="0">
      <selection activeCell="AE15" sqref="AE15:AZ15"/>
    </sheetView>
  </sheetViews>
  <sheetFormatPr defaultColWidth="1.88671875" defaultRowHeight="20.399999999999999" customHeight="1"/>
  <cols>
    <col min="1" max="44" width="1.88671875" style="639"/>
    <col min="45" max="108" width="1.88671875" style="639" customWidth="1"/>
    <col min="109" max="1009" width="1.88671875" style="639"/>
    <col min="1010" max="1010" width="2.5546875" style="639" bestFit="1" customWidth="1"/>
    <col min="1011" max="16384" width="1.88671875" style="639"/>
  </cols>
  <sheetData>
    <row r="1" spans="1:86" ht="20.399999999999999" customHeight="1">
      <c r="A1" s="638" t="s">
        <v>1066</v>
      </c>
    </row>
    <row r="3" spans="1:86" ht="20.399999999999999" customHeight="1">
      <c r="A3" s="639" t="s">
        <v>1067</v>
      </c>
    </row>
    <row r="4" spans="1:86" ht="20.399999999999999" customHeight="1">
      <c r="A4" s="896"/>
      <c r="B4" s="897"/>
      <c r="C4" s="897"/>
      <c r="D4" s="898"/>
      <c r="E4" s="639" t="s">
        <v>1068</v>
      </c>
    </row>
    <row r="5" spans="1:86" ht="20.399999999999999" customHeight="1">
      <c r="A5" s="639" t="s">
        <v>1069</v>
      </c>
    </row>
    <row r="6" spans="1:86" ht="20.399999999999999" customHeight="1" thickBot="1">
      <c r="A6" s="639" t="s">
        <v>1496</v>
      </c>
    </row>
    <row r="7" spans="1:86" ht="20.399999999999999" customHeight="1">
      <c r="A7" s="639" t="s">
        <v>1070</v>
      </c>
      <c r="BC7" s="899"/>
      <c r="BD7" s="900"/>
      <c r="BE7" s="900" t="s">
        <v>1071</v>
      </c>
      <c r="BF7" s="900"/>
      <c r="BG7" s="900"/>
      <c r="BH7" s="900"/>
      <c r="BI7" s="900"/>
      <c r="BJ7" s="900"/>
      <c r="BK7" s="900"/>
      <c r="BL7" s="900"/>
      <c r="BM7" s="900"/>
      <c r="BN7" s="900"/>
      <c r="BO7" s="900"/>
      <c r="BP7" s="900"/>
      <c r="BQ7" s="900"/>
      <c r="BR7" s="900"/>
      <c r="BS7" s="900"/>
      <c r="BT7" s="900"/>
      <c r="BU7" s="900"/>
      <c r="BV7" s="900"/>
      <c r="BW7" s="900"/>
      <c r="BX7" s="900"/>
      <c r="BY7" s="900"/>
      <c r="BZ7" s="900"/>
      <c r="CA7" s="900"/>
      <c r="CB7" s="900"/>
      <c r="CC7" s="900"/>
      <c r="CD7" s="900"/>
      <c r="CE7" s="900"/>
      <c r="CF7" s="900"/>
      <c r="CG7" s="900"/>
      <c r="CH7" s="901"/>
    </row>
    <row r="8" spans="1:86" ht="20.399999999999999" customHeight="1">
      <c r="A8" s="639" t="s">
        <v>1072</v>
      </c>
      <c r="BC8" s="902"/>
      <c r="BE8" s="639" t="s">
        <v>1073</v>
      </c>
      <c r="CH8" s="903"/>
    </row>
    <row r="9" spans="1:86" ht="20.399999999999999" customHeight="1">
      <c r="BC9" s="902"/>
      <c r="BE9" s="2214" t="s">
        <v>1074</v>
      </c>
      <c r="BF9" s="2214"/>
      <c r="BG9" s="2214"/>
      <c r="BH9" s="2214"/>
      <c r="BI9" s="2214"/>
      <c r="BJ9" s="2214"/>
      <c r="BK9" s="2214"/>
      <c r="BL9" s="2262"/>
      <c r="BM9" s="2262"/>
      <c r="BN9" s="2262"/>
      <c r="BO9" s="2262"/>
      <c r="BP9" s="2262"/>
      <c r="BQ9" s="2262"/>
      <c r="BR9" s="2262"/>
      <c r="CH9" s="903"/>
    </row>
    <row r="10" spans="1:86" ht="20.399999999999999" customHeight="1">
      <c r="A10" s="2214" t="s">
        <v>1075</v>
      </c>
      <c r="B10" s="2214"/>
      <c r="C10" s="2214"/>
      <c r="D10" s="2214"/>
      <c r="E10" s="2214"/>
      <c r="F10" s="2214"/>
      <c r="G10" s="2214"/>
      <c r="H10" s="2214"/>
      <c r="I10" s="2214"/>
      <c r="J10" s="2214"/>
      <c r="K10" s="2214"/>
      <c r="L10" s="2214"/>
      <c r="M10" s="2214"/>
      <c r="N10" s="2214"/>
      <c r="O10" s="2214"/>
      <c r="P10" s="2214"/>
      <c r="Q10" s="2263"/>
      <c r="R10" s="2263"/>
      <c r="S10" s="2263"/>
      <c r="T10" s="2263"/>
      <c r="U10" s="2263"/>
      <c r="V10" s="2263"/>
      <c r="W10" s="2263"/>
      <c r="X10" s="2263"/>
      <c r="Y10" s="2263"/>
      <c r="Z10" s="2263"/>
      <c r="AA10" s="2263"/>
      <c r="AB10" s="2263"/>
      <c r="AC10" s="2263"/>
      <c r="AD10" s="2263"/>
      <c r="AE10" s="641" t="s">
        <v>1076</v>
      </c>
      <c r="BC10" s="902"/>
      <c r="BE10" s="639" t="s">
        <v>1077</v>
      </c>
      <c r="CH10" s="903"/>
    </row>
    <row r="11" spans="1:86" ht="20.399999999999999" customHeight="1">
      <c r="AE11" s="639" t="s">
        <v>1078</v>
      </c>
      <c r="BC11" s="902"/>
      <c r="BE11" s="2214" t="s">
        <v>1079</v>
      </c>
      <c r="BF11" s="2214"/>
      <c r="BG11" s="2214"/>
      <c r="BH11" s="2214"/>
      <c r="BI11" s="2214"/>
      <c r="BJ11" s="2214"/>
      <c r="BK11" s="2214"/>
      <c r="BL11" s="2261"/>
      <c r="BM11" s="2261"/>
      <c r="BN11" s="2261"/>
      <c r="BO11" s="2261"/>
      <c r="BP11" s="2261"/>
      <c r="BQ11" s="2261"/>
      <c r="BR11" s="2261"/>
      <c r="CH11" s="903"/>
    </row>
    <row r="12" spans="1:86" ht="20.399999999999999" customHeight="1">
      <c r="A12" s="2260" t="s">
        <v>1080</v>
      </c>
      <c r="B12" s="2260"/>
      <c r="C12" s="2260"/>
      <c r="D12" s="2260"/>
      <c r="E12" s="2260"/>
      <c r="F12" s="2260"/>
      <c r="G12" s="2260"/>
      <c r="H12" s="2260"/>
      <c r="I12" s="2260"/>
      <c r="J12" s="2260"/>
      <c r="K12" s="2260"/>
      <c r="L12" s="2260"/>
      <c r="M12" s="2260"/>
      <c r="N12" s="2260"/>
      <c r="O12" s="2260"/>
      <c r="P12" s="2260"/>
      <c r="Q12" s="2260"/>
      <c r="R12" s="2260"/>
      <c r="S12" s="2260"/>
      <c r="T12" s="2260"/>
      <c r="U12" s="2260"/>
      <c r="V12" s="2260"/>
      <c r="W12" s="2260"/>
      <c r="X12" s="2260"/>
      <c r="Y12" s="2260"/>
      <c r="Z12" s="2260"/>
      <c r="AA12" s="2260"/>
      <c r="AB12" s="2260"/>
      <c r="AC12" s="2260"/>
      <c r="AD12" s="2260"/>
      <c r="AE12" s="2242" t="str">
        <f>IF('表紙 '!H5="","",'表紙 '!H5)</f>
        <v/>
      </c>
      <c r="AF12" s="2242"/>
      <c r="AG12" s="2242"/>
      <c r="AH12" s="2242"/>
      <c r="AI12" s="2242"/>
      <c r="AJ12" s="2242"/>
      <c r="AK12" s="2242"/>
      <c r="AL12" s="2242"/>
      <c r="AM12" s="2242"/>
      <c r="AN12" s="2242"/>
      <c r="AO12" s="2242"/>
      <c r="AP12" s="2242"/>
      <c r="AQ12" s="2242"/>
      <c r="AR12" s="2242"/>
      <c r="AS12" s="2242"/>
      <c r="AT12" s="2242"/>
      <c r="AU12" s="2242"/>
      <c r="AV12" s="2242"/>
      <c r="AW12" s="2242"/>
      <c r="AX12" s="2242"/>
      <c r="AY12" s="2242"/>
      <c r="AZ12" s="2242"/>
      <c r="BC12" s="902"/>
      <c r="BE12" s="2214" t="s">
        <v>1081</v>
      </c>
      <c r="BF12" s="2214"/>
      <c r="BG12" s="2214"/>
      <c r="BH12" s="2214"/>
      <c r="BI12" s="2214"/>
      <c r="BJ12" s="2214"/>
      <c r="BK12" s="2214"/>
      <c r="BL12" s="2261"/>
      <c r="BM12" s="2261"/>
      <c r="BN12" s="2261"/>
      <c r="BO12" s="2261"/>
      <c r="BP12" s="2261"/>
      <c r="BQ12" s="2261"/>
      <c r="BR12" s="2261"/>
      <c r="CH12" s="903"/>
    </row>
    <row r="13" spans="1:86" ht="20.399999999999999" customHeight="1">
      <c r="A13" s="2260" t="s">
        <v>1082</v>
      </c>
      <c r="B13" s="2260"/>
      <c r="C13" s="2260"/>
      <c r="D13" s="2260"/>
      <c r="E13" s="2260"/>
      <c r="F13" s="2260"/>
      <c r="G13" s="2260"/>
      <c r="H13" s="2260"/>
      <c r="I13" s="2260"/>
      <c r="J13" s="2260"/>
      <c r="K13" s="2260"/>
      <c r="L13" s="2260"/>
      <c r="M13" s="2260"/>
      <c r="N13" s="2260"/>
      <c r="O13" s="2260"/>
      <c r="P13" s="2260"/>
      <c r="Q13" s="2260"/>
      <c r="R13" s="2260"/>
      <c r="S13" s="2260"/>
      <c r="T13" s="2260"/>
      <c r="U13" s="2260"/>
      <c r="V13" s="2260"/>
      <c r="W13" s="2260"/>
      <c r="X13" s="2260"/>
      <c r="Y13" s="2260"/>
      <c r="Z13" s="2260"/>
      <c r="AA13" s="2260"/>
      <c r="AB13" s="2260"/>
      <c r="AC13" s="2260"/>
      <c r="AD13" s="2260"/>
      <c r="AE13" s="2255"/>
      <c r="AF13" s="2255"/>
      <c r="AG13" s="2255"/>
      <c r="AH13" s="2255"/>
      <c r="AI13" s="2255"/>
      <c r="AJ13" s="2255"/>
      <c r="AK13" s="2255"/>
      <c r="AL13" s="2255"/>
      <c r="AM13" s="2255"/>
      <c r="AN13" s="2255"/>
      <c r="AO13" s="2255"/>
      <c r="AP13" s="2255"/>
      <c r="AQ13" s="2255"/>
      <c r="AR13" s="2255"/>
      <c r="AS13" s="2255"/>
      <c r="AT13" s="2255"/>
      <c r="AU13" s="2255"/>
      <c r="AV13" s="2255"/>
      <c r="AW13" s="2255"/>
      <c r="AX13" s="2255"/>
      <c r="AY13" s="2255"/>
      <c r="AZ13" s="2255"/>
      <c r="BC13" s="902"/>
      <c r="BE13" s="2214" t="s">
        <v>1084</v>
      </c>
      <c r="BF13" s="2214"/>
      <c r="BG13" s="2214"/>
      <c r="BH13" s="2214"/>
      <c r="BI13" s="2214"/>
      <c r="BJ13" s="2214"/>
      <c r="BK13" s="2214"/>
      <c r="BL13" s="2261"/>
      <c r="BM13" s="2261"/>
      <c r="BN13" s="2261"/>
      <c r="BO13" s="2261"/>
      <c r="BP13" s="2261"/>
      <c r="BQ13" s="2261"/>
      <c r="BR13" s="2261"/>
      <c r="CH13" s="903"/>
    </row>
    <row r="14" spans="1:86" ht="20.399999999999999" customHeight="1">
      <c r="A14" s="2260" t="s">
        <v>1085</v>
      </c>
      <c r="B14" s="2260"/>
      <c r="C14" s="2260"/>
      <c r="D14" s="2260"/>
      <c r="E14" s="2260"/>
      <c r="F14" s="2260"/>
      <c r="G14" s="2260"/>
      <c r="H14" s="2260"/>
      <c r="I14" s="2260"/>
      <c r="J14" s="2260"/>
      <c r="K14" s="2260"/>
      <c r="L14" s="2260"/>
      <c r="M14" s="2260"/>
      <c r="N14" s="2260"/>
      <c r="O14" s="2260"/>
      <c r="P14" s="2260"/>
      <c r="Q14" s="2260"/>
      <c r="R14" s="2260"/>
      <c r="S14" s="2260"/>
      <c r="T14" s="2260"/>
      <c r="U14" s="2260"/>
      <c r="V14" s="2260"/>
      <c r="W14" s="2260"/>
      <c r="X14" s="2260"/>
      <c r="Y14" s="2260"/>
      <c r="Z14" s="2260"/>
      <c r="AA14" s="2260"/>
      <c r="AB14" s="2260"/>
      <c r="AC14" s="2260"/>
      <c r="AD14" s="2260"/>
      <c r="AE14" s="2255" t="s">
        <v>1498</v>
      </c>
      <c r="AF14" s="2255"/>
      <c r="AG14" s="2255"/>
      <c r="AH14" s="2255"/>
      <c r="AI14" s="2255"/>
      <c r="AJ14" s="2255"/>
      <c r="AK14" s="2255"/>
      <c r="AL14" s="2255"/>
      <c r="AM14" s="2255"/>
      <c r="AN14" s="2255"/>
      <c r="AO14" s="2255"/>
      <c r="AP14" s="2255"/>
      <c r="AQ14" s="2255"/>
      <c r="AR14" s="2255"/>
      <c r="AS14" s="2255"/>
      <c r="AT14" s="2255"/>
      <c r="AU14" s="2255"/>
      <c r="AV14" s="2255"/>
      <c r="AW14" s="2255"/>
      <c r="AX14" s="2255"/>
      <c r="AY14" s="2255"/>
      <c r="AZ14" s="2255"/>
      <c r="BC14" s="902"/>
      <c r="BE14" s="2214" t="s">
        <v>1087</v>
      </c>
      <c r="BF14" s="2214"/>
      <c r="BG14" s="2214"/>
      <c r="BH14" s="2214"/>
      <c r="BI14" s="2214"/>
      <c r="BJ14" s="2214"/>
      <c r="BK14" s="2214"/>
      <c r="BL14" s="2261"/>
      <c r="BM14" s="2261"/>
      <c r="BN14" s="2261"/>
      <c r="BO14" s="2261"/>
      <c r="BP14" s="2261"/>
      <c r="BQ14" s="2261"/>
      <c r="BR14" s="2261"/>
      <c r="CH14" s="903"/>
    </row>
    <row r="15" spans="1:86" ht="20.399999999999999" customHeight="1">
      <c r="A15" s="2260" t="s">
        <v>1088</v>
      </c>
      <c r="B15" s="2260"/>
      <c r="C15" s="2260"/>
      <c r="D15" s="2260"/>
      <c r="E15" s="2260"/>
      <c r="F15" s="2260"/>
      <c r="G15" s="2260"/>
      <c r="H15" s="2260"/>
      <c r="I15" s="2260"/>
      <c r="J15" s="2260"/>
      <c r="K15" s="2260"/>
      <c r="L15" s="2260"/>
      <c r="M15" s="2260"/>
      <c r="N15" s="2260"/>
      <c r="O15" s="2260"/>
      <c r="P15" s="2260"/>
      <c r="Q15" s="2260"/>
      <c r="R15" s="2260"/>
      <c r="S15" s="2260"/>
      <c r="T15" s="2260"/>
      <c r="U15" s="2260"/>
      <c r="V15" s="2260"/>
      <c r="W15" s="2260"/>
      <c r="X15" s="2260"/>
      <c r="Y15" s="2260"/>
      <c r="Z15" s="2260"/>
      <c r="AA15" s="2260"/>
      <c r="AB15" s="2260"/>
      <c r="AC15" s="2260"/>
      <c r="AD15" s="2260"/>
      <c r="AE15" s="2262"/>
      <c r="AF15" s="2262"/>
      <c r="AG15" s="2262"/>
      <c r="AH15" s="2262"/>
      <c r="AI15" s="2262"/>
      <c r="AJ15" s="2262"/>
      <c r="AK15" s="2262"/>
      <c r="AL15" s="2262"/>
      <c r="AM15" s="2262"/>
      <c r="AN15" s="2262"/>
      <c r="AO15" s="2262"/>
      <c r="AP15" s="2262"/>
      <c r="AQ15" s="2262"/>
      <c r="AR15" s="2262"/>
      <c r="AS15" s="2262"/>
      <c r="AT15" s="2262"/>
      <c r="AU15" s="2262"/>
      <c r="AV15" s="2262"/>
      <c r="AW15" s="2262"/>
      <c r="AX15" s="2262"/>
      <c r="AY15" s="2262"/>
      <c r="AZ15" s="2262"/>
      <c r="BC15" s="902"/>
      <c r="BE15" s="2214" t="s">
        <v>1089</v>
      </c>
      <c r="BF15" s="2214"/>
      <c r="BG15" s="2214"/>
      <c r="BH15" s="2214"/>
      <c r="BI15" s="2214"/>
      <c r="BJ15" s="2214"/>
      <c r="BK15" s="2214"/>
      <c r="BL15" s="2261"/>
      <c r="BM15" s="2261"/>
      <c r="BN15" s="2261"/>
      <c r="BO15" s="2261"/>
      <c r="BP15" s="2261"/>
      <c r="BQ15" s="2261"/>
      <c r="BR15" s="2261"/>
      <c r="CH15" s="903"/>
    </row>
    <row r="16" spans="1:86" ht="20.399999999999999" customHeight="1">
      <c r="A16" s="2260" t="s">
        <v>1090</v>
      </c>
      <c r="B16" s="2260"/>
      <c r="C16" s="2260"/>
      <c r="D16" s="2260"/>
      <c r="E16" s="2260"/>
      <c r="F16" s="2260"/>
      <c r="G16" s="2260"/>
      <c r="H16" s="2260"/>
      <c r="I16" s="2260"/>
      <c r="J16" s="2260"/>
      <c r="K16" s="2260"/>
      <c r="L16" s="2260"/>
      <c r="M16" s="2260"/>
      <c r="N16" s="2260"/>
      <c r="O16" s="2260"/>
      <c r="P16" s="2260"/>
      <c r="Q16" s="2260"/>
      <c r="R16" s="2260"/>
      <c r="S16" s="2260"/>
      <c r="T16" s="2260"/>
      <c r="U16" s="2260"/>
      <c r="V16" s="2260"/>
      <c r="W16" s="2260"/>
      <c r="X16" s="2260"/>
      <c r="Y16" s="2260"/>
      <c r="Z16" s="2260"/>
      <c r="AA16" s="2260"/>
      <c r="AB16" s="2260"/>
      <c r="AC16" s="2260"/>
      <c r="AD16" s="2260"/>
      <c r="AE16" s="2255"/>
      <c r="AF16" s="2255"/>
      <c r="AG16" s="2255"/>
      <c r="AH16" s="2255"/>
      <c r="AI16" s="2255"/>
      <c r="AJ16" s="2255"/>
      <c r="AK16" s="2255"/>
      <c r="AL16" s="2255"/>
      <c r="AM16" s="2255"/>
      <c r="AN16" s="2255"/>
      <c r="AO16" s="2255"/>
      <c r="AP16" s="2255"/>
      <c r="AQ16" s="2255"/>
      <c r="AR16" s="2255"/>
      <c r="AS16" s="2255"/>
      <c r="AT16" s="2255"/>
      <c r="AU16" s="2255"/>
      <c r="AV16" s="2255"/>
      <c r="AW16" s="2255"/>
      <c r="AX16" s="2255"/>
      <c r="AY16" s="2255"/>
      <c r="AZ16" s="2255"/>
      <c r="BC16" s="902"/>
      <c r="BE16" s="2214" t="s">
        <v>1092</v>
      </c>
      <c r="BF16" s="2214"/>
      <c r="BG16" s="2214"/>
      <c r="BH16" s="2214"/>
      <c r="BI16" s="2214"/>
      <c r="BJ16" s="2214"/>
      <c r="BK16" s="2214"/>
      <c r="BL16" s="2261"/>
      <c r="BM16" s="2261"/>
      <c r="BN16" s="2261"/>
      <c r="BO16" s="2261"/>
      <c r="BP16" s="2261"/>
      <c r="BQ16" s="2261"/>
      <c r="BR16" s="2261"/>
      <c r="CH16" s="903"/>
    </row>
    <row r="17" spans="1:1070" ht="20.399999999999999" customHeight="1">
      <c r="A17" s="2260" t="s">
        <v>1093</v>
      </c>
      <c r="B17" s="2260"/>
      <c r="C17" s="2260"/>
      <c r="D17" s="2260"/>
      <c r="E17" s="2260"/>
      <c r="F17" s="2260"/>
      <c r="G17" s="2260"/>
      <c r="H17" s="2260"/>
      <c r="I17" s="2260"/>
      <c r="J17" s="2260"/>
      <c r="K17" s="2260"/>
      <c r="L17" s="2260"/>
      <c r="M17" s="2260"/>
      <c r="N17" s="2260"/>
      <c r="O17" s="2260"/>
      <c r="P17" s="2260"/>
      <c r="Q17" s="2260"/>
      <c r="R17" s="2260"/>
      <c r="S17" s="2260"/>
      <c r="T17" s="2260"/>
      <c r="U17" s="2260"/>
      <c r="V17" s="2260"/>
      <c r="W17" s="2260"/>
      <c r="X17" s="2260"/>
      <c r="Y17" s="2260"/>
      <c r="Z17" s="2260"/>
      <c r="AA17" s="2260"/>
      <c r="AB17" s="2260"/>
      <c r="AC17" s="2260"/>
      <c r="AD17" s="2260"/>
      <c r="AE17" s="2255"/>
      <c r="AF17" s="2255"/>
      <c r="AG17" s="2255"/>
      <c r="AH17" s="2255"/>
      <c r="AI17" s="2255"/>
      <c r="AJ17" s="2255"/>
      <c r="AK17" s="2255"/>
      <c r="AL17" s="2255"/>
      <c r="AM17" s="2255"/>
      <c r="AN17" s="2255"/>
      <c r="AO17" s="2255"/>
      <c r="AP17" s="2255"/>
      <c r="AQ17" s="2255"/>
      <c r="AR17" s="2255"/>
      <c r="AS17" s="2255"/>
      <c r="AT17" s="2255"/>
      <c r="AU17" s="2255"/>
      <c r="AV17" s="2255"/>
      <c r="AW17" s="2255"/>
      <c r="AX17" s="2255"/>
      <c r="AY17" s="2255"/>
      <c r="AZ17" s="2255"/>
      <c r="BC17" s="902"/>
      <c r="BE17" s="639" t="s">
        <v>1094</v>
      </c>
      <c r="CH17" s="903"/>
    </row>
    <row r="18" spans="1:1070" ht="20.399999999999999" customHeight="1">
      <c r="A18" s="2260" t="s">
        <v>1095</v>
      </c>
      <c r="B18" s="2260"/>
      <c r="C18" s="2260"/>
      <c r="D18" s="2260"/>
      <c r="E18" s="2260"/>
      <c r="F18" s="2260"/>
      <c r="G18" s="2260"/>
      <c r="H18" s="2260"/>
      <c r="I18" s="2260"/>
      <c r="J18" s="2260"/>
      <c r="K18" s="2260"/>
      <c r="L18" s="2260"/>
      <c r="M18" s="2260"/>
      <c r="N18" s="2260"/>
      <c r="O18" s="2260"/>
      <c r="P18" s="2260"/>
      <c r="Q18" s="2260"/>
      <c r="R18" s="2260"/>
      <c r="S18" s="2260"/>
      <c r="T18" s="2260"/>
      <c r="U18" s="2260"/>
      <c r="V18" s="2260"/>
      <c r="W18" s="2260"/>
      <c r="X18" s="2260"/>
      <c r="Y18" s="2260"/>
      <c r="Z18" s="2260"/>
      <c r="AA18" s="2260"/>
      <c r="AB18" s="2260"/>
      <c r="AC18" s="2260"/>
      <c r="AD18" s="2260"/>
      <c r="AE18" s="2255"/>
      <c r="AF18" s="2255"/>
      <c r="AG18" s="2255"/>
      <c r="AH18" s="2255"/>
      <c r="AI18" s="2255"/>
      <c r="AJ18" s="2255"/>
      <c r="AK18" s="2255"/>
      <c r="AL18" s="2255"/>
      <c r="AM18" s="2255"/>
      <c r="AN18" s="2255"/>
      <c r="AO18" s="2255"/>
      <c r="AP18" s="2255"/>
      <c r="AQ18" s="2255"/>
      <c r="AR18" s="2255"/>
      <c r="AS18" s="2255"/>
      <c r="AT18" s="2255"/>
      <c r="AU18" s="2255"/>
      <c r="AV18" s="2255"/>
      <c r="AW18" s="2255"/>
      <c r="AX18" s="2255"/>
      <c r="AY18" s="2255"/>
      <c r="AZ18" s="2255"/>
      <c r="BC18" s="902"/>
      <c r="BE18" s="2214" t="s">
        <v>1096</v>
      </c>
      <c r="BF18" s="2214"/>
      <c r="BG18" s="2214"/>
      <c r="BH18" s="2214"/>
      <c r="BI18" s="2214"/>
      <c r="BJ18" s="2214"/>
      <c r="BK18" s="2214"/>
      <c r="BL18" s="2261"/>
      <c r="BM18" s="2261"/>
      <c r="BN18" s="2261"/>
      <c r="BO18" s="2261"/>
      <c r="BP18" s="2261"/>
      <c r="BQ18" s="2261"/>
      <c r="BR18" s="2261"/>
      <c r="BS18" s="2214" t="s">
        <v>1097</v>
      </c>
      <c r="BT18" s="2214"/>
      <c r="BU18" s="2214"/>
      <c r="BV18" s="2214"/>
      <c r="BW18" s="2214"/>
      <c r="BX18" s="2214"/>
      <c r="BY18" s="2214"/>
      <c r="BZ18" s="2261"/>
      <c r="CA18" s="2261"/>
      <c r="CB18" s="2261"/>
      <c r="CC18" s="2261"/>
      <c r="CD18" s="2261"/>
      <c r="CE18" s="2261"/>
      <c r="CF18" s="2261"/>
      <c r="CH18" s="903"/>
    </row>
    <row r="19" spans="1:1070" ht="20.399999999999999" customHeight="1" thickBot="1">
      <c r="BC19" s="904"/>
      <c r="BD19" s="905"/>
      <c r="BE19" s="905"/>
      <c r="BF19" s="905"/>
      <c r="BG19" s="905"/>
      <c r="BH19" s="905"/>
      <c r="BI19" s="905"/>
      <c r="BJ19" s="905"/>
      <c r="BK19" s="905"/>
      <c r="BL19" s="905"/>
      <c r="BM19" s="905"/>
      <c r="BN19" s="905"/>
      <c r="BO19" s="905"/>
      <c r="BP19" s="905"/>
      <c r="BQ19" s="905"/>
      <c r="BR19" s="905"/>
      <c r="BS19" s="905"/>
      <c r="BT19" s="905"/>
      <c r="BU19" s="905"/>
      <c r="BV19" s="905"/>
      <c r="BW19" s="905"/>
      <c r="BX19" s="905"/>
      <c r="BY19" s="905"/>
      <c r="BZ19" s="905"/>
      <c r="CA19" s="905"/>
      <c r="CB19" s="905"/>
      <c r="CC19" s="905"/>
      <c r="CD19" s="905"/>
      <c r="CE19" s="905"/>
      <c r="CF19" s="905"/>
      <c r="CG19" s="905"/>
      <c r="CH19" s="906"/>
    </row>
    <row r="20" spans="1:1070" ht="20.399999999999999" hidden="1" customHeight="1">
      <c r="AS20" s="679">
        <v>0.25</v>
      </c>
      <c r="AT20" s="679">
        <v>0.26041666666666702</v>
      </c>
      <c r="AU20" s="679">
        <v>0.27083333333333298</v>
      </c>
      <c r="AV20" s="679">
        <v>0.28125</v>
      </c>
      <c r="AW20" s="679">
        <v>0.29166666666666702</v>
      </c>
      <c r="AX20" s="679">
        <v>0.30208333333333298</v>
      </c>
      <c r="AY20" s="679">
        <v>0.3125</v>
      </c>
      <c r="AZ20" s="679">
        <v>0.32291666666666702</v>
      </c>
      <c r="BA20" s="679">
        <v>0.33333333333333298</v>
      </c>
      <c r="BB20" s="679">
        <v>0.34375</v>
      </c>
      <c r="BC20" s="679">
        <v>0.35416666666666702</v>
      </c>
      <c r="BD20" s="679">
        <v>0.36458333333333298</v>
      </c>
      <c r="BE20" s="679">
        <v>0.375</v>
      </c>
      <c r="BF20" s="679">
        <v>0.38541666666666702</v>
      </c>
      <c r="BG20" s="679">
        <v>0.39583333333333298</v>
      </c>
      <c r="BH20" s="679">
        <v>0.40625</v>
      </c>
      <c r="BI20" s="679">
        <v>0.41666666666666702</v>
      </c>
      <c r="BJ20" s="679">
        <v>0.42708333333333298</v>
      </c>
      <c r="BK20" s="679">
        <v>0.4375</v>
      </c>
      <c r="BL20" s="679">
        <v>0.44791666666666702</v>
      </c>
      <c r="BM20" s="679">
        <v>0.45833333333333298</v>
      </c>
      <c r="BN20" s="679">
        <v>0.46875</v>
      </c>
      <c r="BO20" s="679">
        <v>0.47916666666666702</v>
      </c>
      <c r="BP20" s="679">
        <v>0.48958333333333298</v>
      </c>
      <c r="BQ20" s="679">
        <v>0.5</v>
      </c>
      <c r="BR20" s="679">
        <v>0.51041666666666696</v>
      </c>
      <c r="BS20" s="679">
        <v>0.52083333333333304</v>
      </c>
      <c r="BT20" s="679">
        <v>0.53125</v>
      </c>
      <c r="BU20" s="679">
        <v>0.54166666666666696</v>
      </c>
      <c r="BV20" s="679">
        <v>0.55208333333333304</v>
      </c>
      <c r="BW20" s="679">
        <v>0.5625</v>
      </c>
      <c r="BX20" s="679">
        <v>0.57291666666666696</v>
      </c>
      <c r="BY20" s="679">
        <v>0.58333333333333304</v>
      </c>
      <c r="BZ20" s="679">
        <v>0.59375</v>
      </c>
      <c r="CA20" s="679">
        <v>0.60416666666666696</v>
      </c>
      <c r="CB20" s="679">
        <v>0.61458333333333304</v>
      </c>
      <c r="CC20" s="679">
        <v>0.625</v>
      </c>
      <c r="CD20" s="679">
        <v>0.63541666666666696</v>
      </c>
      <c r="CE20" s="679">
        <v>0.64583333333333304</v>
      </c>
      <c r="CF20" s="679">
        <v>0.65625</v>
      </c>
      <c r="CG20" s="679">
        <v>0.66666666666666696</v>
      </c>
      <c r="CH20" s="679">
        <v>0.67708333333333304</v>
      </c>
      <c r="CI20" s="679">
        <v>0.6875</v>
      </c>
      <c r="CJ20" s="679">
        <v>0.69791666666666696</v>
      </c>
      <c r="CK20" s="679">
        <v>0.70833333333333304</v>
      </c>
      <c r="CL20" s="679">
        <v>0.71875</v>
      </c>
      <c r="CM20" s="679">
        <v>0.72916666666666696</v>
      </c>
      <c r="CN20" s="679">
        <v>0.73958333333333304</v>
      </c>
      <c r="CO20" s="679">
        <v>0.75</v>
      </c>
      <c r="CP20" s="679">
        <v>0.76041666666666696</v>
      </c>
      <c r="CQ20" s="679">
        <v>0.77083333333333304</v>
      </c>
      <c r="CR20" s="679">
        <v>0.78125</v>
      </c>
      <c r="CS20" s="679">
        <v>0.79166666666666696</v>
      </c>
      <c r="CT20" s="679">
        <v>0.80208333333333304</v>
      </c>
      <c r="CU20" s="679">
        <v>0.8125</v>
      </c>
      <c r="CV20" s="679">
        <v>0.82291666666666696</v>
      </c>
      <c r="CW20" s="679">
        <v>0.83333333333333304</v>
      </c>
      <c r="CX20" s="679">
        <v>0.84375</v>
      </c>
      <c r="CY20" s="679">
        <v>0.85416666666666696</v>
      </c>
      <c r="CZ20" s="679">
        <v>0.86458333333333304</v>
      </c>
      <c r="DA20" s="679">
        <v>0.875</v>
      </c>
      <c r="DB20" s="679">
        <v>0.88541666666666696</v>
      </c>
      <c r="DC20" s="679">
        <v>0.89583333333333304</v>
      </c>
      <c r="DD20" s="679">
        <v>0.90625</v>
      </c>
      <c r="DF20" s="679">
        <v>0.25</v>
      </c>
      <c r="DG20" s="911">
        <v>0.25069444444444444</v>
      </c>
      <c r="DH20" s="679">
        <v>0.25138888888888899</v>
      </c>
      <c r="DI20" s="911">
        <v>0.25208333333333299</v>
      </c>
      <c r="DJ20" s="679">
        <v>0.25277777777777799</v>
      </c>
      <c r="DK20" s="911">
        <v>0.25347222222222199</v>
      </c>
      <c r="DL20" s="679">
        <v>0.25416666666666698</v>
      </c>
      <c r="DM20" s="911">
        <v>0.25486111111111098</v>
      </c>
      <c r="DN20" s="679">
        <v>0.25555555555555598</v>
      </c>
      <c r="DO20" s="911">
        <v>0.25624999999999998</v>
      </c>
      <c r="DP20" s="679">
        <v>0.25694444444444398</v>
      </c>
      <c r="DQ20" s="911">
        <v>0.25763888888888897</v>
      </c>
      <c r="DR20" s="679">
        <v>0.25833333333333303</v>
      </c>
      <c r="DS20" s="911">
        <v>0.25902777777777802</v>
      </c>
      <c r="DT20" s="679">
        <v>0.25972222222222202</v>
      </c>
      <c r="DU20" s="911">
        <v>0.26041666666666702</v>
      </c>
      <c r="DV20" s="679">
        <v>0.26111111111111102</v>
      </c>
      <c r="DW20" s="911">
        <v>0.26180555555555601</v>
      </c>
      <c r="DX20" s="679">
        <v>0.26250000000000001</v>
      </c>
      <c r="DY20" s="911">
        <v>0.26319444444444401</v>
      </c>
      <c r="DZ20" s="679">
        <v>0.26388888888888901</v>
      </c>
      <c r="EA20" s="911">
        <v>0.264583333333333</v>
      </c>
      <c r="EB20" s="679">
        <v>0.265277777777778</v>
      </c>
      <c r="EC20" s="911">
        <v>0.265972222222222</v>
      </c>
      <c r="ED20" s="679">
        <v>0.266666666666667</v>
      </c>
      <c r="EE20" s="911">
        <v>0.26736111111111099</v>
      </c>
      <c r="EF20" s="679">
        <v>0.26805555555555499</v>
      </c>
      <c r="EG20" s="911">
        <v>0.26874999999999999</v>
      </c>
      <c r="EH20" s="679">
        <v>0.26944444444444399</v>
      </c>
      <c r="EI20" s="911">
        <v>0.27013888888888898</v>
      </c>
      <c r="EJ20" s="679">
        <v>0.27083333333333298</v>
      </c>
      <c r="EK20" s="911">
        <v>0.27152777777777798</v>
      </c>
      <c r="EL20" s="679">
        <v>0.27222222222222198</v>
      </c>
      <c r="EM20" s="911">
        <v>0.27291666666666697</v>
      </c>
      <c r="EN20" s="679">
        <v>0.27361111111111103</v>
      </c>
      <c r="EO20" s="911">
        <v>0.27430555555555602</v>
      </c>
      <c r="EP20" s="679">
        <v>0.27500000000000002</v>
      </c>
      <c r="EQ20" s="911">
        <v>0.27569444444444402</v>
      </c>
      <c r="ER20" s="679">
        <v>0.27638888888888902</v>
      </c>
      <c r="ES20" s="911">
        <v>0.27708333333333302</v>
      </c>
      <c r="ET20" s="679">
        <v>0.27777777777777801</v>
      </c>
      <c r="EU20" s="911">
        <v>0.27847222222222201</v>
      </c>
      <c r="EV20" s="679">
        <v>0.27916666666666701</v>
      </c>
      <c r="EW20" s="911">
        <v>0.27986111111111101</v>
      </c>
      <c r="EX20" s="679">
        <v>0.280555555555555</v>
      </c>
      <c r="EY20" s="911">
        <v>0.28125</v>
      </c>
      <c r="EZ20" s="679">
        <v>0.281944444444444</v>
      </c>
      <c r="FA20" s="911">
        <v>0.28263888888888899</v>
      </c>
      <c r="FB20" s="679">
        <v>0.28333333333333299</v>
      </c>
      <c r="FC20" s="911">
        <v>0.28402777777777799</v>
      </c>
      <c r="FD20" s="679">
        <v>0.28472222222222199</v>
      </c>
      <c r="FE20" s="911">
        <v>0.28541666666666599</v>
      </c>
      <c r="FF20" s="679">
        <v>0.28611111111111098</v>
      </c>
      <c r="FG20" s="911">
        <v>0.28680555555555498</v>
      </c>
      <c r="FH20" s="679">
        <v>0.28749999999999998</v>
      </c>
      <c r="FI20" s="911">
        <v>0.28819444444444398</v>
      </c>
      <c r="FJ20" s="679">
        <v>0.28888888888888897</v>
      </c>
      <c r="FK20" s="911">
        <v>0.28958333333333303</v>
      </c>
      <c r="FL20" s="679">
        <v>0.29027777777777802</v>
      </c>
      <c r="FM20" s="911">
        <v>0.29097222222222202</v>
      </c>
      <c r="FN20" s="679">
        <v>0.29166666666666702</v>
      </c>
      <c r="FO20" s="911">
        <v>0.29236111111111102</v>
      </c>
      <c r="FP20" s="679">
        <v>0.29305555555555501</v>
      </c>
      <c r="FQ20" s="911">
        <v>0.29375000000000001</v>
      </c>
      <c r="FR20" s="679">
        <v>0.29444444444444401</v>
      </c>
      <c r="FS20" s="911">
        <v>0.29513888888888901</v>
      </c>
      <c r="FT20" s="679">
        <v>0.295833333333333</v>
      </c>
      <c r="FU20" s="911">
        <v>0.296527777777778</v>
      </c>
      <c r="FV20" s="679">
        <v>0.297222222222222</v>
      </c>
      <c r="FW20" s="911">
        <v>0.297916666666666</v>
      </c>
      <c r="FX20" s="679">
        <v>0.29861111111111099</v>
      </c>
      <c r="FY20" s="911">
        <v>0.29930555555555499</v>
      </c>
      <c r="FZ20" s="679">
        <v>0.3</v>
      </c>
      <c r="GA20" s="911">
        <v>0.30069444444444399</v>
      </c>
      <c r="GB20" s="679">
        <v>0.30138888888888898</v>
      </c>
      <c r="GC20" s="911">
        <v>0.30208333333333298</v>
      </c>
      <c r="GD20" s="679">
        <v>0.30277777777777798</v>
      </c>
      <c r="GE20" s="911">
        <v>0.30347222222222198</v>
      </c>
      <c r="GF20" s="679">
        <v>0.30416666666666597</v>
      </c>
      <c r="GG20" s="911">
        <v>0.30486111111111103</v>
      </c>
      <c r="GH20" s="679">
        <v>0.30555555555555503</v>
      </c>
      <c r="GI20" s="911">
        <v>0.30625000000000002</v>
      </c>
      <c r="GJ20" s="679">
        <v>0.30694444444444402</v>
      </c>
      <c r="GK20" s="911">
        <v>0.30763888888888902</v>
      </c>
      <c r="GL20" s="679">
        <v>0.30833333333333302</v>
      </c>
      <c r="GM20" s="911">
        <v>0.30902777777777801</v>
      </c>
      <c r="GN20" s="679">
        <v>0.30972222222222201</v>
      </c>
      <c r="GO20" s="911">
        <v>0.31041666666666701</v>
      </c>
      <c r="GP20" s="679">
        <v>0.31111111111111101</v>
      </c>
      <c r="GQ20" s="911">
        <v>0.311805555555555</v>
      </c>
      <c r="GR20" s="679">
        <v>0.3125</v>
      </c>
      <c r="GS20" s="911">
        <v>0.313194444444444</v>
      </c>
      <c r="GT20" s="679">
        <v>0.31388888888888899</v>
      </c>
      <c r="GU20" s="911">
        <v>0.31458333333333299</v>
      </c>
      <c r="GV20" s="679">
        <v>0.31527777777777699</v>
      </c>
      <c r="GW20" s="911">
        <v>0.31597222222222199</v>
      </c>
      <c r="GX20" s="679">
        <v>0.31666666666666599</v>
      </c>
      <c r="GY20" s="911">
        <v>0.31736111111111098</v>
      </c>
      <c r="GZ20" s="679">
        <v>0.31805555555555498</v>
      </c>
      <c r="HA20" s="911">
        <v>0.31874999999999998</v>
      </c>
      <c r="HB20" s="679">
        <v>0.31944444444444398</v>
      </c>
      <c r="HC20" s="911">
        <v>0.32013888888888897</v>
      </c>
      <c r="HD20" s="679">
        <v>0.32083333333333303</v>
      </c>
      <c r="HE20" s="911">
        <v>0.32152777777777802</v>
      </c>
      <c r="HF20" s="679">
        <v>0.32222222222222202</v>
      </c>
      <c r="HG20" s="911">
        <v>0.32291666666666602</v>
      </c>
      <c r="HH20" s="679">
        <v>0.32361111111111102</v>
      </c>
      <c r="HI20" s="911">
        <v>0.32430555555555501</v>
      </c>
      <c r="HJ20" s="679">
        <v>0.32500000000000001</v>
      </c>
      <c r="HK20" s="911">
        <v>0.32569444444444401</v>
      </c>
      <c r="HL20" s="679">
        <v>0.32638888888888901</v>
      </c>
      <c r="HM20" s="911">
        <v>0.327083333333333</v>
      </c>
      <c r="HN20" s="679">
        <v>0.327777777777778</v>
      </c>
      <c r="HO20" s="911">
        <v>0.328472222222222</v>
      </c>
      <c r="HP20" s="679">
        <v>0.329166666666666</v>
      </c>
      <c r="HQ20" s="911">
        <v>0.32986111111111099</v>
      </c>
      <c r="HR20" s="679">
        <v>0.33055555555555499</v>
      </c>
      <c r="HS20" s="911">
        <v>0.33124999999999999</v>
      </c>
      <c r="HT20" s="679">
        <v>0.33194444444444399</v>
      </c>
      <c r="HU20" s="911">
        <v>0.33263888888888898</v>
      </c>
      <c r="HV20" s="679">
        <v>0.33333333333333298</v>
      </c>
      <c r="HW20" s="911">
        <v>0.33402777777777698</v>
      </c>
      <c r="HX20" s="679">
        <v>0.33472222222222198</v>
      </c>
      <c r="HY20" s="911">
        <v>0.33541666666666597</v>
      </c>
      <c r="HZ20" s="679">
        <v>0.33611111111111103</v>
      </c>
      <c r="IA20" s="911">
        <v>0.33680555555555503</v>
      </c>
      <c r="IB20" s="679">
        <v>0.33750000000000002</v>
      </c>
      <c r="IC20" s="911">
        <v>0.33819444444444402</v>
      </c>
      <c r="ID20" s="679">
        <v>0.33888888888888902</v>
      </c>
      <c r="IE20" s="911">
        <v>0.33958333333333302</v>
      </c>
      <c r="IF20" s="679">
        <v>0.34027777777777801</v>
      </c>
      <c r="IG20" s="911">
        <v>0.34097222222222201</v>
      </c>
      <c r="IH20" s="679">
        <v>0.34166666666666601</v>
      </c>
      <c r="II20" s="911">
        <v>0.34236111111111101</v>
      </c>
      <c r="IJ20" s="679">
        <v>0.343055555555555</v>
      </c>
      <c r="IK20" s="911">
        <v>0.34375</v>
      </c>
      <c r="IL20" s="679">
        <v>0.344444444444444</v>
      </c>
      <c r="IM20" s="911">
        <v>0.34513888888888899</v>
      </c>
      <c r="IN20" s="679">
        <v>0.34583333333333299</v>
      </c>
      <c r="IO20" s="911">
        <v>0.34652777777777699</v>
      </c>
      <c r="IP20" s="679">
        <v>0.34722222222222199</v>
      </c>
      <c r="IQ20" s="911">
        <v>0.34791666666666599</v>
      </c>
      <c r="IR20" s="679">
        <v>0.34861111111111098</v>
      </c>
      <c r="IS20" s="911">
        <v>0.34930555555555498</v>
      </c>
      <c r="IT20" s="679">
        <v>0.35</v>
      </c>
      <c r="IU20" s="911">
        <v>0.35069444444444398</v>
      </c>
      <c r="IV20" s="679">
        <v>0.35138888888888897</v>
      </c>
      <c r="IW20" s="911">
        <v>0.35208333333333303</v>
      </c>
      <c r="IX20" s="679">
        <v>0.35277777777777702</v>
      </c>
      <c r="IY20" s="911">
        <v>0.35347222222222202</v>
      </c>
      <c r="IZ20" s="679">
        <v>0.35416666666666602</v>
      </c>
      <c r="JA20" s="911">
        <v>0.35486111111111102</v>
      </c>
      <c r="JB20" s="679">
        <v>0.35555555555555501</v>
      </c>
      <c r="JC20" s="911">
        <v>0.35625000000000001</v>
      </c>
      <c r="JD20" s="679">
        <v>0.35694444444444401</v>
      </c>
      <c r="JE20" s="911">
        <v>0.35763888888888901</v>
      </c>
      <c r="JF20" s="679">
        <v>0.358333333333333</v>
      </c>
      <c r="JG20" s="911">
        <v>0.359027777777777</v>
      </c>
      <c r="JH20" s="679">
        <v>0.359722222222222</v>
      </c>
      <c r="JI20" s="911">
        <v>0.360416666666666</v>
      </c>
      <c r="JJ20" s="679">
        <v>0.36111111111111099</v>
      </c>
      <c r="JK20" s="911">
        <v>0.36180555555555499</v>
      </c>
      <c r="JL20" s="679">
        <v>0.36249999999999999</v>
      </c>
      <c r="JM20" s="911">
        <v>0.36319444444444399</v>
      </c>
      <c r="JN20" s="679">
        <v>0.36388888888888798</v>
      </c>
      <c r="JO20" s="911">
        <v>0.36458333333333298</v>
      </c>
      <c r="JP20" s="679">
        <v>0.36527777777777698</v>
      </c>
      <c r="JQ20" s="911">
        <v>0.36597222222222198</v>
      </c>
      <c r="JR20" s="679">
        <v>0.36666666666666597</v>
      </c>
      <c r="JS20" s="911">
        <v>0.36736111111111103</v>
      </c>
      <c r="JT20" s="679">
        <v>0.36805555555555503</v>
      </c>
      <c r="JU20" s="911">
        <v>0.36875000000000002</v>
      </c>
      <c r="JV20" s="679">
        <v>0.36944444444444402</v>
      </c>
      <c r="JW20" s="911">
        <v>0.37013888888888802</v>
      </c>
      <c r="JX20" s="679">
        <v>0.37083333333333302</v>
      </c>
      <c r="JY20" s="911">
        <v>0.37152777777777701</v>
      </c>
      <c r="JZ20" s="679">
        <v>0.37222222222222201</v>
      </c>
      <c r="KA20" s="911">
        <v>0.37291666666666601</v>
      </c>
      <c r="KB20" s="679">
        <v>0.37361111111111101</v>
      </c>
      <c r="KC20" s="911">
        <v>0.374305555555555</v>
      </c>
      <c r="KD20" s="679">
        <v>0.375</v>
      </c>
      <c r="KE20" s="911">
        <v>0.375694444444444</v>
      </c>
      <c r="KF20" s="679">
        <v>0.376388888888888</v>
      </c>
      <c r="KG20" s="911">
        <v>0.37708333333333299</v>
      </c>
      <c r="KH20" s="679">
        <v>0.37777777777777699</v>
      </c>
      <c r="KI20" s="911">
        <v>0.37847222222222199</v>
      </c>
      <c r="KJ20" s="679">
        <v>0.37916666666666599</v>
      </c>
      <c r="KK20" s="911">
        <v>0.37986111111111098</v>
      </c>
      <c r="KL20" s="679">
        <v>0.38055555555555498</v>
      </c>
      <c r="KM20" s="911">
        <v>0.38124999999999998</v>
      </c>
      <c r="KN20" s="679">
        <v>0.38194444444444398</v>
      </c>
      <c r="KO20" s="911">
        <v>0.38263888888888797</v>
      </c>
      <c r="KP20" s="679">
        <v>0.38333333333333303</v>
      </c>
      <c r="KQ20" s="911">
        <v>0.38402777777777702</v>
      </c>
      <c r="KR20" s="679">
        <v>0.38472222222222202</v>
      </c>
      <c r="KS20" s="911">
        <v>0.38541666666666602</v>
      </c>
      <c r="KT20" s="679">
        <v>0.38611111111111102</v>
      </c>
      <c r="KU20" s="911">
        <v>0.38680555555555501</v>
      </c>
      <c r="KV20" s="679">
        <v>0.38750000000000001</v>
      </c>
      <c r="KW20" s="911">
        <v>0.38819444444444401</v>
      </c>
      <c r="KX20" s="679">
        <v>0.38888888888888801</v>
      </c>
      <c r="KY20" s="911">
        <v>0.389583333333333</v>
      </c>
      <c r="KZ20" s="679">
        <v>0.390277777777777</v>
      </c>
      <c r="LA20" s="911">
        <v>0.390972222222222</v>
      </c>
      <c r="LB20" s="679">
        <v>0.391666666666666</v>
      </c>
      <c r="LC20" s="911">
        <v>0.39236111111111099</v>
      </c>
      <c r="LD20" s="679">
        <v>0.39305555555555499</v>
      </c>
      <c r="LE20" s="911">
        <v>0.39374999999999899</v>
      </c>
      <c r="LF20" s="679">
        <v>0.39444444444444399</v>
      </c>
      <c r="LG20" s="911">
        <v>0.39513888888888798</v>
      </c>
      <c r="LH20" s="679">
        <v>0.39583333333333298</v>
      </c>
      <c r="LI20" s="911">
        <v>0.39652777777777698</v>
      </c>
      <c r="LJ20" s="679">
        <v>0.39722222222222198</v>
      </c>
      <c r="LK20" s="911">
        <v>0.39791666666666597</v>
      </c>
      <c r="LL20" s="679">
        <v>0.39861111111111103</v>
      </c>
      <c r="LM20" s="911">
        <v>0.39930555555555503</v>
      </c>
      <c r="LN20" s="679">
        <v>0.39999999999999902</v>
      </c>
      <c r="LO20" s="911">
        <v>0.40069444444444402</v>
      </c>
      <c r="LP20" s="679">
        <v>0.40138888888888802</v>
      </c>
      <c r="LQ20" s="911">
        <v>0.40208333333333302</v>
      </c>
      <c r="LR20" s="679">
        <v>0.40277777777777701</v>
      </c>
      <c r="LS20" s="911">
        <v>0.40347222222222201</v>
      </c>
      <c r="LT20" s="679">
        <v>0.40416666666666601</v>
      </c>
      <c r="LU20" s="911">
        <v>0.40486111111111101</v>
      </c>
      <c r="LV20" s="679">
        <v>0.405555555555555</v>
      </c>
      <c r="LW20" s="911">
        <v>0.406249999999999</v>
      </c>
      <c r="LX20" s="679">
        <v>0.406944444444444</v>
      </c>
      <c r="LY20" s="911">
        <v>0.407638888888888</v>
      </c>
      <c r="LZ20" s="679">
        <v>0.40833333333333299</v>
      </c>
      <c r="MA20" s="911">
        <v>0.40902777777777699</v>
      </c>
      <c r="MB20" s="679">
        <v>0.40972222222222199</v>
      </c>
      <c r="MC20" s="911">
        <v>0.41041666666666599</v>
      </c>
      <c r="MD20" s="679">
        <v>0.41111111111111098</v>
      </c>
      <c r="ME20" s="911">
        <v>0.41180555555555498</v>
      </c>
      <c r="MF20" s="679">
        <v>0.41249999999999898</v>
      </c>
      <c r="MG20" s="911">
        <v>0.41319444444444398</v>
      </c>
      <c r="MH20" s="679">
        <v>0.41388888888888797</v>
      </c>
      <c r="MI20" s="911">
        <v>0.41458333333333303</v>
      </c>
      <c r="MJ20" s="679">
        <v>0.41527777777777702</v>
      </c>
      <c r="MK20" s="911">
        <v>0.41597222222222202</v>
      </c>
      <c r="ML20" s="679">
        <v>0.41666666666666602</v>
      </c>
      <c r="MM20" s="911">
        <v>0.41736111111111102</v>
      </c>
      <c r="MN20" s="679">
        <v>0.41805555555555501</v>
      </c>
      <c r="MO20" s="911">
        <v>0.41874999999999901</v>
      </c>
      <c r="MP20" s="679">
        <v>0.41944444444444401</v>
      </c>
      <c r="MQ20" s="911">
        <v>0.42013888888888801</v>
      </c>
      <c r="MR20" s="679">
        <v>0.420833333333333</v>
      </c>
      <c r="MS20" s="911">
        <v>0.421527777777777</v>
      </c>
      <c r="MT20" s="679">
        <v>0.422222222222222</v>
      </c>
      <c r="MU20" s="911">
        <v>0.422916666666666</v>
      </c>
      <c r="MV20" s="679">
        <v>0.42361111111110999</v>
      </c>
      <c r="MW20" s="911">
        <v>0.42430555555555499</v>
      </c>
      <c r="MX20" s="679">
        <v>0.42499999999999899</v>
      </c>
      <c r="MY20" s="911">
        <v>0.42569444444444399</v>
      </c>
      <c r="MZ20" s="679">
        <v>0.42638888888888798</v>
      </c>
      <c r="NA20" s="911">
        <v>0.42708333333333298</v>
      </c>
      <c r="NB20" s="679">
        <v>0.42777777777777698</v>
      </c>
      <c r="NC20" s="911">
        <v>0.42847222222222198</v>
      </c>
      <c r="ND20" s="679">
        <v>0.42916666666666597</v>
      </c>
      <c r="NE20" s="911">
        <v>0.42986111111110997</v>
      </c>
      <c r="NF20" s="679">
        <v>0.43055555555555503</v>
      </c>
      <c r="NG20" s="911">
        <v>0.43124999999999902</v>
      </c>
      <c r="NH20" s="679">
        <v>0.43194444444444402</v>
      </c>
      <c r="NI20" s="911">
        <v>0.43263888888888802</v>
      </c>
      <c r="NJ20" s="679">
        <v>0.43333333333333302</v>
      </c>
      <c r="NK20" s="911">
        <v>0.43402777777777701</v>
      </c>
      <c r="NL20" s="679">
        <v>0.43472222222222201</v>
      </c>
      <c r="NM20" s="911">
        <v>0.43541666666666601</v>
      </c>
      <c r="NN20" s="679">
        <v>0.43611111111111001</v>
      </c>
      <c r="NO20" s="911">
        <v>0.436805555555555</v>
      </c>
      <c r="NP20" s="679">
        <v>0.437499999999999</v>
      </c>
      <c r="NQ20" s="911">
        <v>0.438194444444444</v>
      </c>
      <c r="NR20" s="679">
        <v>0.438888888888888</v>
      </c>
      <c r="NS20" s="911">
        <v>0.43958333333333299</v>
      </c>
      <c r="NT20" s="679">
        <v>0.44027777777777699</v>
      </c>
      <c r="NU20" s="911">
        <v>0.44097222222222199</v>
      </c>
      <c r="NV20" s="679">
        <v>0.44166666666666599</v>
      </c>
      <c r="NW20" s="911">
        <v>0.44236111111110998</v>
      </c>
      <c r="NX20" s="679">
        <v>0.44305555555555498</v>
      </c>
      <c r="NY20" s="911">
        <v>0.44374999999999898</v>
      </c>
      <c r="NZ20" s="679">
        <v>0.44444444444444398</v>
      </c>
      <c r="OA20" s="911">
        <v>0.44513888888888797</v>
      </c>
      <c r="OB20" s="679">
        <v>0.44583333333333303</v>
      </c>
      <c r="OC20" s="911">
        <v>0.44652777777777702</v>
      </c>
      <c r="OD20" s="679">
        <v>0.44722222222222202</v>
      </c>
      <c r="OE20" s="911">
        <v>0.44791666666666602</v>
      </c>
      <c r="OF20" s="679">
        <v>0.44861111111111002</v>
      </c>
      <c r="OG20" s="911">
        <v>0.44930555555555501</v>
      </c>
      <c r="OH20" s="679">
        <v>0.44999999999999901</v>
      </c>
      <c r="OI20" s="911">
        <v>0.45069444444444401</v>
      </c>
      <c r="OJ20" s="679">
        <v>0.45138888888888801</v>
      </c>
      <c r="OK20" s="911">
        <v>0.452083333333333</v>
      </c>
      <c r="OL20" s="679">
        <v>0.452777777777777</v>
      </c>
      <c r="OM20" s="911">
        <v>0.453472222222221</v>
      </c>
      <c r="ON20" s="679">
        <v>0.454166666666666</v>
      </c>
      <c r="OO20" s="911">
        <v>0.45486111111110999</v>
      </c>
      <c r="OP20" s="679">
        <v>0.45555555555555499</v>
      </c>
      <c r="OQ20" s="911">
        <v>0.45624999999999899</v>
      </c>
      <c r="OR20" s="679">
        <v>0.45694444444444399</v>
      </c>
      <c r="OS20" s="911">
        <v>0.45763888888888798</v>
      </c>
      <c r="OT20" s="679">
        <v>0.45833333333333298</v>
      </c>
      <c r="OU20" s="911">
        <v>0.45902777777777698</v>
      </c>
      <c r="OV20" s="679">
        <v>0.45972222222222098</v>
      </c>
      <c r="OW20" s="911">
        <v>0.46041666666666597</v>
      </c>
      <c r="OX20" s="679">
        <v>0.46111111111110997</v>
      </c>
      <c r="OY20" s="911">
        <v>0.46180555555555503</v>
      </c>
      <c r="OZ20" s="679">
        <v>0.46249999999999902</v>
      </c>
      <c r="PA20" s="911">
        <v>0.46319444444444402</v>
      </c>
      <c r="PB20" s="679">
        <v>0.46388888888888802</v>
      </c>
      <c r="PC20" s="911">
        <v>0.46458333333333302</v>
      </c>
      <c r="PD20" s="679">
        <v>0.46527777777777701</v>
      </c>
      <c r="PE20" s="911">
        <v>0.46597222222222101</v>
      </c>
      <c r="PF20" s="679">
        <v>0.46666666666666601</v>
      </c>
      <c r="PG20" s="911">
        <v>0.46736111111111001</v>
      </c>
      <c r="PH20" s="679">
        <v>0.468055555555555</v>
      </c>
      <c r="PI20" s="911">
        <v>0.468749999999999</v>
      </c>
      <c r="PJ20" s="679">
        <v>0.469444444444444</v>
      </c>
      <c r="PK20" s="911">
        <v>0.470138888888888</v>
      </c>
      <c r="PL20" s="679">
        <v>0.47083333333333299</v>
      </c>
      <c r="PM20" s="911">
        <v>0.47152777777777699</v>
      </c>
      <c r="PN20" s="679">
        <v>0.47222222222222099</v>
      </c>
      <c r="PO20" s="911">
        <v>0.47291666666666599</v>
      </c>
      <c r="PP20" s="679">
        <v>0.47361111111110998</v>
      </c>
      <c r="PQ20" s="911">
        <v>0.47430555555555498</v>
      </c>
      <c r="PR20" s="679">
        <v>0.47499999999999898</v>
      </c>
      <c r="PS20" s="911">
        <v>0.47569444444444398</v>
      </c>
      <c r="PT20" s="679">
        <v>0.47638888888888797</v>
      </c>
      <c r="PU20" s="911">
        <v>0.47708333333333303</v>
      </c>
      <c r="PV20" s="679">
        <v>0.47777777777777702</v>
      </c>
      <c r="PW20" s="911">
        <v>0.47847222222222102</v>
      </c>
      <c r="PX20" s="679">
        <v>0.47916666666666602</v>
      </c>
      <c r="PY20" s="911">
        <v>0.47986111111111002</v>
      </c>
      <c r="PZ20" s="679">
        <v>0.48055555555555501</v>
      </c>
      <c r="QA20" s="911">
        <v>0.48124999999999901</v>
      </c>
      <c r="QB20" s="679">
        <v>0.48194444444444401</v>
      </c>
      <c r="QC20" s="911">
        <v>0.48263888888888801</v>
      </c>
      <c r="QD20" s="679">
        <v>0.483333333333333</v>
      </c>
      <c r="QE20" s="911">
        <v>0.484027777777777</v>
      </c>
      <c r="QF20" s="679">
        <v>0.484722222222221</v>
      </c>
      <c r="QG20" s="911">
        <v>0.485416666666666</v>
      </c>
      <c r="QH20" s="679">
        <v>0.48611111111110999</v>
      </c>
      <c r="QI20" s="911">
        <v>0.48680555555555499</v>
      </c>
      <c r="QJ20" s="679">
        <v>0.48749999999999899</v>
      </c>
      <c r="QK20" s="911">
        <v>0.48819444444444399</v>
      </c>
      <c r="QL20" s="679">
        <v>0.48888888888888798</v>
      </c>
      <c r="QM20" s="911">
        <v>0.48958333333333198</v>
      </c>
      <c r="QN20" s="679">
        <v>0.49027777777777698</v>
      </c>
      <c r="QO20" s="911">
        <v>0.49097222222222098</v>
      </c>
      <c r="QP20" s="679">
        <v>0.49166666666666597</v>
      </c>
      <c r="QQ20" s="911">
        <v>0.49236111111110997</v>
      </c>
      <c r="QR20" s="679">
        <v>0.49305555555555503</v>
      </c>
      <c r="QS20" s="911">
        <v>0.49374999999999902</v>
      </c>
      <c r="QT20" s="679">
        <v>0.49444444444444402</v>
      </c>
      <c r="QU20" s="911">
        <v>0.49513888888888802</v>
      </c>
      <c r="QV20" s="679">
        <v>0.49583333333333202</v>
      </c>
      <c r="QW20" s="911">
        <v>0.49652777777777701</v>
      </c>
      <c r="QX20" s="679">
        <v>0.49722222222222101</v>
      </c>
      <c r="QY20" s="911">
        <v>0.49791666666666601</v>
      </c>
      <c r="QZ20" s="679">
        <v>0.49861111111111001</v>
      </c>
      <c r="RA20" s="911">
        <v>0.499305555555555</v>
      </c>
      <c r="RB20" s="679">
        <v>0.499999999999999</v>
      </c>
      <c r="RC20" s="911">
        <v>0.500694444444444</v>
      </c>
      <c r="RD20" s="679">
        <v>0.501388888888888</v>
      </c>
      <c r="RE20" s="911">
        <v>0.50208333333333199</v>
      </c>
      <c r="RF20" s="679">
        <v>0.50277777777777699</v>
      </c>
      <c r="RG20" s="911">
        <v>0.50347222222222099</v>
      </c>
      <c r="RH20" s="679">
        <v>0.50416666666666599</v>
      </c>
      <c r="RI20" s="911">
        <v>0.50486111111110998</v>
      </c>
      <c r="RJ20" s="679">
        <v>0.50555555555555498</v>
      </c>
      <c r="RK20" s="911">
        <v>0.50624999999999898</v>
      </c>
      <c r="RL20" s="679">
        <v>0.50694444444444398</v>
      </c>
      <c r="RM20" s="911">
        <v>0.50763888888888797</v>
      </c>
      <c r="RN20" s="679">
        <v>0.50833333333333197</v>
      </c>
      <c r="RO20" s="911">
        <v>0.50902777777777697</v>
      </c>
      <c r="RP20" s="679">
        <v>0.50972222222222097</v>
      </c>
      <c r="RQ20" s="911">
        <v>0.51041666666666596</v>
      </c>
      <c r="RR20" s="679">
        <v>0.51111111111110996</v>
      </c>
      <c r="RS20" s="911">
        <v>0.51180555555555496</v>
      </c>
      <c r="RT20" s="679">
        <v>0.51249999999999896</v>
      </c>
      <c r="RU20" s="911">
        <v>0.51319444444444395</v>
      </c>
      <c r="RV20" s="679">
        <v>0.51388888888888795</v>
      </c>
      <c r="RW20" s="911">
        <v>0.51458333333333195</v>
      </c>
      <c r="RX20" s="679">
        <v>0.51527777777777695</v>
      </c>
      <c r="RY20" s="911">
        <v>0.51597222222222106</v>
      </c>
      <c r="RZ20" s="679">
        <v>0.51666666666666605</v>
      </c>
      <c r="SA20" s="911">
        <v>0.51736111111111005</v>
      </c>
      <c r="SB20" s="679">
        <v>0.51805555555555505</v>
      </c>
      <c r="SC20" s="911">
        <v>0.51874999999999905</v>
      </c>
      <c r="SD20" s="679">
        <v>0.51944444444444304</v>
      </c>
      <c r="SE20" s="911">
        <v>0.52013888888888804</v>
      </c>
      <c r="SF20" s="679">
        <v>0.52083333333333204</v>
      </c>
      <c r="SG20" s="911">
        <v>0.52152777777777704</v>
      </c>
      <c r="SH20" s="679">
        <v>0.52222222222222103</v>
      </c>
      <c r="SI20" s="911">
        <v>0.52291666666666603</v>
      </c>
      <c r="SJ20" s="679">
        <v>0.52361111111111003</v>
      </c>
      <c r="SK20" s="911">
        <v>0.52430555555555503</v>
      </c>
      <c r="SL20" s="679">
        <v>0.52499999999999902</v>
      </c>
      <c r="SM20" s="911">
        <v>0.52569444444444302</v>
      </c>
      <c r="SN20" s="679">
        <v>0.52638888888888802</v>
      </c>
      <c r="SO20" s="911">
        <v>0.52708333333333202</v>
      </c>
      <c r="SP20" s="679">
        <v>0.52777777777777701</v>
      </c>
      <c r="SQ20" s="911">
        <v>0.52847222222222101</v>
      </c>
      <c r="SR20" s="679">
        <v>0.52916666666666601</v>
      </c>
      <c r="SS20" s="911">
        <v>0.52986111111111001</v>
      </c>
      <c r="ST20" s="679">
        <v>0.530555555555555</v>
      </c>
      <c r="SU20" s="911">
        <v>0.531249999999999</v>
      </c>
      <c r="SV20" s="679">
        <v>0.531944444444443</v>
      </c>
      <c r="SW20" s="911">
        <v>0.532638888888888</v>
      </c>
      <c r="SX20" s="679">
        <v>0.53333333333333199</v>
      </c>
      <c r="SY20" s="911">
        <v>0.53402777777777699</v>
      </c>
      <c r="SZ20" s="679">
        <v>0.53472222222222099</v>
      </c>
      <c r="TA20" s="911">
        <v>0.53541666666666599</v>
      </c>
      <c r="TB20" s="679">
        <v>0.53611111111110998</v>
      </c>
      <c r="TC20" s="911">
        <v>0.53680555555555498</v>
      </c>
      <c r="TD20" s="679">
        <v>0.53749999999999898</v>
      </c>
      <c r="TE20" s="911">
        <v>0.53819444444444298</v>
      </c>
      <c r="TF20" s="679">
        <v>0.53888888888888797</v>
      </c>
      <c r="TG20" s="911">
        <v>0.53958333333333197</v>
      </c>
      <c r="TH20" s="679">
        <v>0.54027777777777697</v>
      </c>
      <c r="TI20" s="911">
        <v>0.54097222222222097</v>
      </c>
      <c r="TJ20" s="679">
        <v>0.54166666666666596</v>
      </c>
      <c r="TK20" s="911">
        <v>0.54236111111110996</v>
      </c>
      <c r="TL20" s="679">
        <v>0.54305555555555496</v>
      </c>
      <c r="TM20" s="911">
        <v>0.54374999999999896</v>
      </c>
      <c r="TN20" s="679">
        <v>0.54444444444444295</v>
      </c>
      <c r="TO20" s="911">
        <v>0.54513888888888795</v>
      </c>
      <c r="TP20" s="679">
        <v>0.54583333333333195</v>
      </c>
      <c r="TQ20" s="911">
        <v>0.54652777777777695</v>
      </c>
      <c r="TR20" s="679">
        <v>0.54722222222222106</v>
      </c>
      <c r="TS20" s="911">
        <v>0.54791666666666605</v>
      </c>
      <c r="TT20" s="679">
        <v>0.54861111111111005</v>
      </c>
      <c r="TU20" s="911">
        <v>0.54930555555555405</v>
      </c>
      <c r="TV20" s="679">
        <v>0.54999999999999905</v>
      </c>
      <c r="TW20" s="911">
        <v>0.55069444444444304</v>
      </c>
      <c r="TX20" s="679">
        <v>0.55138888888888804</v>
      </c>
      <c r="TY20" s="911">
        <v>0.55208333333333204</v>
      </c>
      <c r="TZ20" s="679">
        <v>0.55277777777777704</v>
      </c>
      <c r="UA20" s="911">
        <v>0.55347222222222103</v>
      </c>
      <c r="UB20" s="679">
        <v>0.55416666666666603</v>
      </c>
      <c r="UC20" s="911">
        <v>0.55486111111111003</v>
      </c>
      <c r="UD20" s="679">
        <v>0.55555555555555403</v>
      </c>
      <c r="UE20" s="911">
        <v>0.55624999999999902</v>
      </c>
      <c r="UF20" s="679">
        <v>0.55694444444444302</v>
      </c>
      <c r="UG20" s="911">
        <v>0.55763888888888802</v>
      </c>
      <c r="UH20" s="679">
        <v>0.55833333333333202</v>
      </c>
      <c r="UI20" s="911">
        <v>0.55902777777777701</v>
      </c>
      <c r="UJ20" s="679">
        <v>0.55972222222222101</v>
      </c>
      <c r="UK20" s="911">
        <v>0.56041666666666601</v>
      </c>
      <c r="UL20" s="679">
        <v>0.56111111111111001</v>
      </c>
      <c r="UM20" s="911">
        <v>0.561805555555554</v>
      </c>
      <c r="UN20" s="679">
        <v>0.562499999999999</v>
      </c>
      <c r="UO20" s="911">
        <v>0.563194444444443</v>
      </c>
      <c r="UP20" s="679">
        <v>0.563888888888888</v>
      </c>
      <c r="UQ20" s="911">
        <v>0.56458333333333199</v>
      </c>
      <c r="UR20" s="679">
        <v>0.56527777777777699</v>
      </c>
      <c r="US20" s="911">
        <v>0.56597222222222099</v>
      </c>
      <c r="UT20" s="679">
        <v>0.56666666666666599</v>
      </c>
      <c r="UU20" s="911">
        <v>0.56736111111110998</v>
      </c>
      <c r="UV20" s="679">
        <v>0.56805555555555398</v>
      </c>
      <c r="UW20" s="911">
        <v>0.56874999999999898</v>
      </c>
      <c r="UX20" s="679">
        <v>0.56944444444444298</v>
      </c>
      <c r="UY20" s="911">
        <v>0.57013888888888797</v>
      </c>
      <c r="UZ20" s="679">
        <v>0.57083333333333197</v>
      </c>
      <c r="VA20" s="911">
        <v>0.57152777777777697</v>
      </c>
      <c r="VB20" s="679">
        <v>0.57222222222222097</v>
      </c>
      <c r="VC20" s="911">
        <v>0.57291666666666596</v>
      </c>
      <c r="VD20" s="679">
        <v>0.57361111111110996</v>
      </c>
      <c r="VE20" s="911">
        <v>0.57430555555555396</v>
      </c>
      <c r="VF20" s="679">
        <v>0.57499999999999896</v>
      </c>
      <c r="VG20" s="911">
        <v>0.57569444444444295</v>
      </c>
      <c r="VH20" s="679">
        <v>0.57638888888888795</v>
      </c>
      <c r="VI20" s="911">
        <v>0.57708333333333195</v>
      </c>
      <c r="VJ20" s="679">
        <v>0.57777777777777695</v>
      </c>
      <c r="VK20" s="911">
        <v>0.57847222222222106</v>
      </c>
      <c r="VL20" s="679">
        <v>0.57916666666666505</v>
      </c>
      <c r="VM20" s="911">
        <v>0.57986111111111005</v>
      </c>
      <c r="VN20" s="679">
        <v>0.58055555555555405</v>
      </c>
      <c r="VO20" s="911">
        <v>0.58124999999999905</v>
      </c>
      <c r="VP20" s="679">
        <v>0.58194444444444304</v>
      </c>
      <c r="VQ20" s="911">
        <v>0.58263888888888804</v>
      </c>
      <c r="VR20" s="679">
        <v>0.58333333333333204</v>
      </c>
      <c r="VS20" s="911">
        <v>0.58402777777777704</v>
      </c>
      <c r="VT20" s="679">
        <v>0.58472222222222103</v>
      </c>
      <c r="VU20" s="911">
        <v>0.58541666666666503</v>
      </c>
      <c r="VV20" s="679">
        <v>0.58611111111111003</v>
      </c>
      <c r="VW20" s="911">
        <v>0.58680555555555403</v>
      </c>
      <c r="VX20" s="679">
        <v>0.58749999999999902</v>
      </c>
      <c r="VY20" s="911">
        <v>0.58819444444444302</v>
      </c>
      <c r="VZ20" s="679">
        <v>0.58888888888888802</v>
      </c>
      <c r="WA20" s="911">
        <v>0.58958333333333202</v>
      </c>
      <c r="WB20" s="679">
        <v>0.59027777777777701</v>
      </c>
      <c r="WC20" s="911">
        <v>0.59097222222222101</v>
      </c>
      <c r="WD20" s="679">
        <v>0.59166666666666501</v>
      </c>
      <c r="WE20" s="911">
        <v>0.59236111111111001</v>
      </c>
      <c r="WF20" s="679">
        <v>0.593055555555554</v>
      </c>
      <c r="WG20" s="911">
        <v>0.593749999999999</v>
      </c>
      <c r="WH20" s="679">
        <v>0.594444444444443</v>
      </c>
      <c r="WI20" s="911">
        <v>0.595138888888888</v>
      </c>
      <c r="WJ20" s="679">
        <v>0.59583333333333199</v>
      </c>
      <c r="WK20" s="911">
        <v>0.59652777777777699</v>
      </c>
      <c r="WL20" s="679">
        <v>0.59722222222222099</v>
      </c>
      <c r="WM20" s="911">
        <v>0.59791666666666499</v>
      </c>
      <c r="WN20" s="679">
        <v>0.59861111111110998</v>
      </c>
      <c r="WO20" s="911">
        <v>0.59930555555555398</v>
      </c>
      <c r="WP20" s="679">
        <v>0.59999999999999898</v>
      </c>
      <c r="WQ20" s="911">
        <v>0.60069444444444298</v>
      </c>
      <c r="WR20" s="679">
        <v>0.60138888888888797</v>
      </c>
      <c r="WS20" s="911">
        <v>0.60208333333333197</v>
      </c>
      <c r="WT20" s="679">
        <v>0.60277777777777697</v>
      </c>
      <c r="WU20" s="911">
        <v>0.60347222222222097</v>
      </c>
      <c r="WV20" s="679">
        <v>0.60416666666666496</v>
      </c>
      <c r="WW20" s="911">
        <v>0.60486111111110996</v>
      </c>
      <c r="WX20" s="679">
        <v>0.60555555555555396</v>
      </c>
      <c r="WY20" s="911">
        <v>0.60624999999999896</v>
      </c>
      <c r="WZ20" s="679">
        <v>0.60694444444444295</v>
      </c>
      <c r="XA20" s="911">
        <v>0.60763888888888795</v>
      </c>
      <c r="XB20" s="679">
        <v>0.60833333333333195</v>
      </c>
      <c r="XC20" s="911">
        <v>0.60902777777777695</v>
      </c>
      <c r="XD20" s="679">
        <v>0.60972222222222106</v>
      </c>
      <c r="XE20" s="911">
        <v>0.61041666666666505</v>
      </c>
      <c r="XF20" s="679">
        <v>0.61111111111111005</v>
      </c>
      <c r="XG20" s="911">
        <v>0.61180555555555405</v>
      </c>
      <c r="XH20" s="679">
        <v>0.61249999999999905</v>
      </c>
      <c r="XI20" s="911">
        <v>0.61319444444444304</v>
      </c>
      <c r="XJ20" s="679">
        <v>0.61388888888888804</v>
      </c>
      <c r="XK20" s="911">
        <v>0.61458333333333204</v>
      </c>
      <c r="XL20" s="679">
        <v>0.61527777777777604</v>
      </c>
      <c r="XM20" s="911">
        <v>0.61597222222222103</v>
      </c>
      <c r="XN20" s="679">
        <v>0.61666666666666503</v>
      </c>
      <c r="XO20" s="911">
        <v>0.61736111111111003</v>
      </c>
      <c r="XP20" s="679">
        <v>0.61805555555555403</v>
      </c>
      <c r="XQ20" s="911">
        <v>0.61874999999999902</v>
      </c>
      <c r="XR20" s="679">
        <v>0.61944444444444302</v>
      </c>
      <c r="XS20" s="911">
        <v>0.62013888888888802</v>
      </c>
      <c r="XT20" s="679">
        <v>0.62083333333333202</v>
      </c>
      <c r="XU20" s="911">
        <v>0.62152777777777601</v>
      </c>
      <c r="XV20" s="679">
        <v>0.62222222222222101</v>
      </c>
      <c r="XW20" s="911">
        <v>0.62291666666666501</v>
      </c>
      <c r="XX20" s="679">
        <v>0.62361111111111001</v>
      </c>
      <c r="XY20" s="911">
        <v>0.624305555555554</v>
      </c>
      <c r="XZ20" s="679">
        <v>0.624999999999999</v>
      </c>
      <c r="YA20" s="911">
        <v>0.625694444444443</v>
      </c>
      <c r="YB20" s="679">
        <v>0.626388888888888</v>
      </c>
      <c r="YC20" s="911">
        <v>0.62708333333333199</v>
      </c>
      <c r="YD20" s="679">
        <v>0.62777777777777599</v>
      </c>
      <c r="YE20" s="911">
        <v>0.62847222222222099</v>
      </c>
      <c r="YF20" s="679">
        <v>0.62916666666666499</v>
      </c>
      <c r="YG20" s="911">
        <v>0.62986111111110998</v>
      </c>
      <c r="YH20" s="679">
        <v>0.63055555555555398</v>
      </c>
      <c r="YI20" s="911">
        <v>0.63124999999999898</v>
      </c>
      <c r="YJ20" s="679">
        <v>0.63194444444444298</v>
      </c>
      <c r="YK20" s="911">
        <v>0.63263888888888797</v>
      </c>
      <c r="YL20" s="679">
        <v>0.63333333333333197</v>
      </c>
      <c r="YM20" s="911">
        <v>0.63402777777777597</v>
      </c>
      <c r="YN20" s="679">
        <v>0.63472222222222097</v>
      </c>
      <c r="YO20" s="911">
        <v>0.63541666666666496</v>
      </c>
      <c r="YP20" s="679">
        <v>0.63611111111110996</v>
      </c>
      <c r="YQ20" s="911">
        <v>0.63680555555555396</v>
      </c>
      <c r="YR20" s="679">
        <v>0.63749999999999896</v>
      </c>
      <c r="YS20" s="911">
        <v>0.63819444444444295</v>
      </c>
      <c r="YT20" s="679">
        <v>0.63888888888888795</v>
      </c>
      <c r="YU20" s="911">
        <v>0.63958333333333195</v>
      </c>
      <c r="YV20" s="679">
        <v>0.64027777777777595</v>
      </c>
      <c r="YW20" s="911">
        <v>0.64097222222222106</v>
      </c>
      <c r="YX20" s="679">
        <v>0.64166666666666505</v>
      </c>
      <c r="YY20" s="911">
        <v>0.64236111111111005</v>
      </c>
      <c r="YZ20" s="679">
        <v>0.64305555555555405</v>
      </c>
      <c r="ZA20" s="911">
        <v>0.64374999999999905</v>
      </c>
      <c r="ZB20" s="679">
        <v>0.64444444444444304</v>
      </c>
      <c r="ZC20" s="911">
        <v>0.64513888888888704</v>
      </c>
      <c r="ZD20" s="679">
        <v>0.64583333333333204</v>
      </c>
      <c r="ZE20" s="911">
        <v>0.64652777777777604</v>
      </c>
      <c r="ZF20" s="679">
        <v>0.64722222222222103</v>
      </c>
      <c r="ZG20" s="911">
        <v>0.64791666666666503</v>
      </c>
      <c r="ZH20" s="679">
        <v>0.64861111111111003</v>
      </c>
      <c r="ZI20" s="911">
        <v>0.64930555555555403</v>
      </c>
      <c r="ZJ20" s="679">
        <v>0.64999999999999902</v>
      </c>
      <c r="ZK20" s="911">
        <v>0.65069444444444302</v>
      </c>
      <c r="ZL20" s="679">
        <v>0.65138888888888702</v>
      </c>
      <c r="ZM20" s="911">
        <v>0.65208333333333202</v>
      </c>
      <c r="ZN20" s="679">
        <v>0.65277777777777601</v>
      </c>
      <c r="ZO20" s="911">
        <v>0.65347222222222101</v>
      </c>
      <c r="ZP20" s="679">
        <v>0.65416666666666501</v>
      </c>
      <c r="ZQ20" s="911">
        <v>0.65486111111111001</v>
      </c>
      <c r="ZR20" s="679">
        <v>0.655555555555554</v>
      </c>
      <c r="ZS20" s="911">
        <v>0.656249999999999</v>
      </c>
      <c r="ZT20" s="679">
        <v>0.656944444444443</v>
      </c>
      <c r="ZU20" s="911">
        <v>0.657638888888887</v>
      </c>
      <c r="ZV20" s="679">
        <v>0.65833333333333199</v>
      </c>
      <c r="ZW20" s="911">
        <v>0.65902777777777599</v>
      </c>
      <c r="ZX20" s="679">
        <v>0.65972222222222099</v>
      </c>
      <c r="ZY20" s="911">
        <v>0.66041666666666499</v>
      </c>
      <c r="ZZ20" s="679">
        <v>0.66111111111110998</v>
      </c>
      <c r="AAA20" s="911">
        <v>0.66180555555555398</v>
      </c>
      <c r="AAB20" s="679">
        <v>0.66249999999999898</v>
      </c>
      <c r="AAC20" s="911">
        <v>0.66319444444444298</v>
      </c>
      <c r="AAD20" s="679">
        <v>0.66388888888888697</v>
      </c>
      <c r="AAE20" s="911">
        <v>0.66458333333333197</v>
      </c>
      <c r="AAF20" s="679">
        <v>0.66527777777777597</v>
      </c>
      <c r="AAG20" s="911">
        <v>0.66597222222222097</v>
      </c>
      <c r="AAH20" s="679">
        <v>0.66666666666666496</v>
      </c>
      <c r="AAI20" s="911">
        <v>0.66736111111110996</v>
      </c>
      <c r="AAJ20" s="679">
        <v>0.66805555555555396</v>
      </c>
      <c r="AAK20" s="911">
        <v>0.66874999999999896</v>
      </c>
      <c r="AAL20" s="679">
        <v>0.66944444444444295</v>
      </c>
      <c r="AAM20" s="911">
        <v>0.67013888888888695</v>
      </c>
      <c r="AAN20" s="679">
        <v>0.67083333333333195</v>
      </c>
      <c r="AAO20" s="911">
        <v>0.67152777777777595</v>
      </c>
      <c r="AAP20" s="679">
        <v>0.67222222222222106</v>
      </c>
      <c r="AAQ20" s="911">
        <v>0.67291666666666505</v>
      </c>
      <c r="AAR20" s="679">
        <v>0.67361111111111005</v>
      </c>
      <c r="AAS20" s="911">
        <v>0.67430555555555405</v>
      </c>
      <c r="AAT20" s="679">
        <v>0.67499999999999805</v>
      </c>
      <c r="AAU20" s="911">
        <v>0.67569444444444304</v>
      </c>
      <c r="AAV20" s="679">
        <v>0.67638888888888704</v>
      </c>
      <c r="AAW20" s="911">
        <v>0.67708333333333204</v>
      </c>
      <c r="AAX20" s="679">
        <v>0.67777777777777604</v>
      </c>
      <c r="AAY20" s="911">
        <v>0.67847222222222103</v>
      </c>
      <c r="AAZ20" s="679">
        <v>0.67916666666666503</v>
      </c>
      <c r="ABA20" s="911">
        <v>0.67986111111111003</v>
      </c>
      <c r="ABB20" s="679">
        <v>0.68055555555555403</v>
      </c>
      <c r="ABC20" s="911">
        <v>0.68124999999999802</v>
      </c>
      <c r="ABD20" s="679">
        <v>0.68194444444444302</v>
      </c>
      <c r="ABE20" s="911">
        <v>0.68263888888888702</v>
      </c>
      <c r="ABF20" s="679">
        <v>0.68333333333333202</v>
      </c>
      <c r="ABG20" s="911">
        <v>0.68402777777777601</v>
      </c>
      <c r="ABH20" s="679">
        <v>0.68472222222222101</v>
      </c>
      <c r="ABI20" s="911">
        <v>0.68541666666666501</v>
      </c>
      <c r="ABJ20" s="679">
        <v>0.68611111111111001</v>
      </c>
      <c r="ABK20" s="911">
        <v>0.686805555555554</v>
      </c>
      <c r="ABL20" s="679">
        <v>0.687499999999998</v>
      </c>
      <c r="ABM20" s="911">
        <v>0.688194444444443</v>
      </c>
      <c r="ABN20" s="679">
        <v>0.688888888888887</v>
      </c>
      <c r="ABO20" s="911">
        <v>0.68958333333333199</v>
      </c>
      <c r="ABP20" s="679">
        <v>0.69027777777777599</v>
      </c>
      <c r="ABQ20" s="911">
        <v>0.69097222222222099</v>
      </c>
      <c r="ABR20" s="679">
        <v>0.69166666666666499</v>
      </c>
      <c r="ABS20" s="911">
        <v>0.69236111111110998</v>
      </c>
      <c r="ABT20" s="679">
        <v>0.69305555555555398</v>
      </c>
      <c r="ABU20" s="911">
        <v>0.69374999999999798</v>
      </c>
      <c r="ABV20" s="679">
        <v>0.69444444444444298</v>
      </c>
      <c r="ABW20" s="911">
        <v>0.69513888888888697</v>
      </c>
      <c r="ABX20" s="679">
        <v>0.69583333333333197</v>
      </c>
      <c r="ABY20" s="911">
        <v>0.69652777777777597</v>
      </c>
      <c r="ABZ20" s="679">
        <v>0.69722222222222097</v>
      </c>
      <c r="ACA20" s="911">
        <v>0.69791666666666496</v>
      </c>
      <c r="ACB20" s="679">
        <v>0.69861111111110996</v>
      </c>
      <c r="ACC20" s="911">
        <v>0.69930555555555396</v>
      </c>
      <c r="ACD20" s="679">
        <v>0.69999999999999796</v>
      </c>
      <c r="ACE20" s="911">
        <v>0.70069444444444295</v>
      </c>
      <c r="ACF20" s="679">
        <v>0.70138888888888695</v>
      </c>
      <c r="ACG20" s="911">
        <v>0.70208333333333195</v>
      </c>
      <c r="ACH20" s="679">
        <v>0.70277777777777595</v>
      </c>
      <c r="ACI20" s="911">
        <v>0.70347222222222106</v>
      </c>
      <c r="ACJ20" s="679">
        <v>0.70416666666666505</v>
      </c>
      <c r="ACK20" s="911">
        <v>0.70486111111110905</v>
      </c>
      <c r="ACL20" s="679">
        <v>0.70555555555555405</v>
      </c>
      <c r="ACM20" s="911">
        <v>0.70624999999999805</v>
      </c>
      <c r="ACN20" s="679">
        <v>0.70694444444444304</v>
      </c>
      <c r="ACO20" s="911">
        <v>0.70763888888888704</v>
      </c>
      <c r="ACP20" s="679">
        <v>0.70833333333333204</v>
      </c>
      <c r="ACQ20" s="911">
        <v>0.70902777777777604</v>
      </c>
      <c r="ACR20" s="679">
        <v>0.70972222222222103</v>
      </c>
      <c r="ACS20" s="911">
        <v>0.71041666666666503</v>
      </c>
      <c r="ACT20" s="679">
        <v>0.71111111111110903</v>
      </c>
      <c r="ACU20" s="911">
        <v>0.71180555555555403</v>
      </c>
      <c r="ACV20" s="679">
        <v>0.71249999999999802</v>
      </c>
      <c r="ACW20" s="911">
        <v>0.71319444444444302</v>
      </c>
      <c r="ACX20" s="679">
        <v>0.71388888888888702</v>
      </c>
      <c r="ACY20" s="911">
        <v>0.71458333333333202</v>
      </c>
      <c r="ACZ20" s="679">
        <v>0.71527777777777601</v>
      </c>
      <c r="ADA20" s="911">
        <v>0.71597222222222101</v>
      </c>
      <c r="ADB20" s="679">
        <v>0.71666666666666501</v>
      </c>
      <c r="ADC20" s="911">
        <v>0.71736111111110901</v>
      </c>
      <c r="ADD20" s="679">
        <v>0.718055555555554</v>
      </c>
      <c r="ADE20" s="911">
        <v>0.718749999999998</v>
      </c>
      <c r="ADF20" s="679">
        <v>0.719444444444443</v>
      </c>
      <c r="ADG20" s="911">
        <v>0.720138888888887</v>
      </c>
      <c r="ADH20" s="679">
        <v>0.72083333333333199</v>
      </c>
      <c r="ADI20" s="911">
        <v>0.72152777777777599</v>
      </c>
      <c r="ADJ20" s="679">
        <v>0.72222222222222099</v>
      </c>
      <c r="ADK20" s="911">
        <v>0.72291666666666499</v>
      </c>
      <c r="ADL20" s="679">
        <v>0.72361111111110898</v>
      </c>
      <c r="ADM20" s="911">
        <v>0.72430555555555398</v>
      </c>
      <c r="ADN20" s="679">
        <v>0.72499999999999798</v>
      </c>
      <c r="ADO20" s="911">
        <v>0.72569444444444298</v>
      </c>
      <c r="ADP20" s="679">
        <v>0.72638888888888697</v>
      </c>
      <c r="ADQ20" s="911">
        <v>0.72708333333333197</v>
      </c>
      <c r="ADR20" s="679">
        <v>0.72777777777777597</v>
      </c>
      <c r="ADS20" s="911">
        <v>0.72847222222222097</v>
      </c>
      <c r="ADT20" s="679">
        <v>0.72916666666666496</v>
      </c>
      <c r="ADU20" s="911">
        <v>0.72986111111110896</v>
      </c>
      <c r="ADV20" s="679">
        <v>0.73055555555555396</v>
      </c>
      <c r="ADW20" s="911">
        <v>0.73124999999999796</v>
      </c>
      <c r="ADX20" s="679">
        <v>0.73194444444444295</v>
      </c>
      <c r="ADY20" s="911">
        <v>0.73263888888888695</v>
      </c>
      <c r="ADZ20" s="679">
        <v>0.73333333333333195</v>
      </c>
      <c r="AEA20" s="911">
        <v>0.73402777777777595</v>
      </c>
      <c r="AEB20" s="679">
        <v>0.73472222222222106</v>
      </c>
      <c r="AEC20" s="911">
        <v>0.73541666666666505</v>
      </c>
      <c r="AED20" s="679">
        <v>0.73611111111110905</v>
      </c>
      <c r="AEE20" s="911">
        <v>0.73680555555555405</v>
      </c>
      <c r="AEF20" s="679">
        <v>0.73749999999999805</v>
      </c>
      <c r="AEG20" s="911">
        <v>0.73819444444444304</v>
      </c>
      <c r="AEH20" s="679">
        <v>0.73888888888888704</v>
      </c>
      <c r="AEI20" s="911">
        <v>0.73958333333333204</v>
      </c>
      <c r="AEJ20" s="679">
        <v>0.74027777777777604</v>
      </c>
      <c r="AEK20" s="911">
        <v>0.74097222222222003</v>
      </c>
      <c r="AEL20" s="679">
        <v>0.74166666666666503</v>
      </c>
      <c r="AEM20" s="911">
        <v>0.74236111111110903</v>
      </c>
      <c r="AEN20" s="679">
        <v>0.74305555555555403</v>
      </c>
      <c r="AEO20" s="911">
        <v>0.74374999999999802</v>
      </c>
      <c r="AEP20" s="679">
        <v>0.74444444444444302</v>
      </c>
      <c r="AEQ20" s="911">
        <v>0.74513888888888702</v>
      </c>
      <c r="AER20" s="679">
        <v>0.74583333333333202</v>
      </c>
      <c r="AES20" s="911">
        <v>0.74652777777777601</v>
      </c>
      <c r="AET20" s="679">
        <v>0.74722222222222001</v>
      </c>
      <c r="AEU20" s="911">
        <v>0.74791666666666501</v>
      </c>
      <c r="AEV20" s="679">
        <v>0.74861111111110901</v>
      </c>
      <c r="AEW20" s="911">
        <v>0.749305555555554</v>
      </c>
      <c r="AEX20" s="679">
        <v>0.749999999999998</v>
      </c>
      <c r="AEY20" s="911">
        <v>0.750694444444443</v>
      </c>
      <c r="AEZ20" s="679">
        <v>0.751388888888887</v>
      </c>
      <c r="AFA20" s="911">
        <v>0.75208333333333199</v>
      </c>
      <c r="AFB20" s="679">
        <v>0.75277777777777599</v>
      </c>
      <c r="AFC20" s="911">
        <v>0.75347222222221999</v>
      </c>
      <c r="AFD20" s="679">
        <v>0.75416666666666499</v>
      </c>
      <c r="AFE20" s="911">
        <v>0.75486111111110898</v>
      </c>
      <c r="AFF20" s="679">
        <v>0.75555555555555398</v>
      </c>
      <c r="AFG20" s="911">
        <v>0.75624999999999798</v>
      </c>
      <c r="AFH20" s="679">
        <v>0.75694444444444298</v>
      </c>
      <c r="AFI20" s="911">
        <v>0.75763888888888697</v>
      </c>
      <c r="AFJ20" s="679">
        <v>0.75833333333333197</v>
      </c>
      <c r="AFK20" s="911">
        <v>0.75902777777777597</v>
      </c>
      <c r="AFL20" s="679">
        <v>0.75972222222221997</v>
      </c>
      <c r="AFM20" s="911">
        <v>0.76041666666666496</v>
      </c>
      <c r="AFN20" s="679">
        <v>0.76111111111110896</v>
      </c>
      <c r="AFO20" s="911">
        <v>0.76180555555555396</v>
      </c>
      <c r="AFP20" s="679">
        <v>0.76249999999999796</v>
      </c>
      <c r="AFQ20" s="911">
        <v>0.76319444444444295</v>
      </c>
      <c r="AFR20" s="679">
        <v>0.76388888888888695</v>
      </c>
      <c r="AFS20" s="911">
        <v>0.76458333333333195</v>
      </c>
      <c r="AFT20" s="679">
        <v>0.76527777777777595</v>
      </c>
      <c r="AFU20" s="911">
        <v>0.76597222222221995</v>
      </c>
      <c r="AFV20" s="679">
        <v>0.76666666666666505</v>
      </c>
      <c r="AFW20" s="911">
        <v>0.76736111111110905</v>
      </c>
      <c r="AFX20" s="679">
        <v>0.76805555555555405</v>
      </c>
      <c r="AFY20" s="911">
        <v>0.76874999999999805</v>
      </c>
      <c r="AFZ20" s="679">
        <v>0.76944444444444304</v>
      </c>
      <c r="AGA20" s="911">
        <v>0.77013888888888704</v>
      </c>
      <c r="AGB20" s="679">
        <v>0.77083333333333104</v>
      </c>
      <c r="AGC20" s="911">
        <v>0.77152777777777604</v>
      </c>
      <c r="AGD20" s="679">
        <v>0.77222222222222003</v>
      </c>
      <c r="AGE20" s="911">
        <v>0.77291666666666503</v>
      </c>
      <c r="AGF20" s="679">
        <v>0.77361111111110903</v>
      </c>
      <c r="AGG20" s="911">
        <v>0.77430555555555403</v>
      </c>
      <c r="AGH20" s="679">
        <v>0.77499999999999802</v>
      </c>
      <c r="AGI20" s="911">
        <v>0.77569444444444302</v>
      </c>
      <c r="AGJ20" s="679">
        <v>0.77638888888888702</v>
      </c>
      <c r="AGK20" s="911">
        <v>0.77708333333333102</v>
      </c>
      <c r="AGL20" s="679">
        <v>0.77777777777777601</v>
      </c>
      <c r="AGM20" s="911">
        <v>0.77847222222222001</v>
      </c>
      <c r="AGN20" s="679">
        <v>0.77916666666666501</v>
      </c>
      <c r="AGO20" s="911">
        <v>0.77986111111110901</v>
      </c>
      <c r="AGP20" s="679">
        <v>0.780555555555554</v>
      </c>
      <c r="AGQ20" s="911">
        <v>0.781249999999998</v>
      </c>
      <c r="AGR20" s="679">
        <v>0.781944444444443</v>
      </c>
      <c r="AGS20" s="911">
        <v>0.782638888888887</v>
      </c>
      <c r="AGT20" s="679">
        <v>0.78333333333333099</v>
      </c>
      <c r="AGU20" s="911">
        <v>0.78402777777777599</v>
      </c>
      <c r="AGV20" s="679">
        <v>0.78472222222221999</v>
      </c>
      <c r="AGW20" s="911">
        <v>0.78541666666666499</v>
      </c>
      <c r="AGX20" s="679">
        <v>0.78611111111110898</v>
      </c>
      <c r="AGY20" s="911">
        <v>0.78680555555555398</v>
      </c>
      <c r="AGZ20" s="679">
        <v>0.78749999999999798</v>
      </c>
      <c r="AHA20" s="911">
        <v>0.78819444444444298</v>
      </c>
      <c r="AHB20" s="679">
        <v>0.78888888888888697</v>
      </c>
      <c r="AHC20" s="911">
        <v>0.78958333333333097</v>
      </c>
      <c r="AHD20" s="679">
        <v>0.79027777777777597</v>
      </c>
      <c r="AHE20" s="911">
        <v>0.79097222222221997</v>
      </c>
      <c r="AHF20" s="679">
        <v>0.79166666666666496</v>
      </c>
      <c r="AHG20" s="911">
        <v>0.79236111111110896</v>
      </c>
      <c r="AHH20" s="679">
        <v>0.79305555555555396</v>
      </c>
      <c r="AHI20" s="911">
        <v>0.79374999999999796</v>
      </c>
      <c r="AHJ20" s="679">
        <v>0.79444444444444295</v>
      </c>
      <c r="AHK20" s="911">
        <v>0.79513888888888695</v>
      </c>
      <c r="AHL20" s="679">
        <v>0.79583333333333095</v>
      </c>
      <c r="AHM20" s="911">
        <v>0.79652777777777595</v>
      </c>
      <c r="AHN20" s="679">
        <v>0.79722222222221995</v>
      </c>
      <c r="AHO20" s="911">
        <v>0.79791666666666505</v>
      </c>
      <c r="AHP20" s="679">
        <v>0.79861111111110905</v>
      </c>
      <c r="AHQ20" s="911">
        <v>0.79930555555555405</v>
      </c>
      <c r="AHR20" s="679">
        <v>0.79999999999999805</v>
      </c>
      <c r="AHS20" s="911">
        <v>0.80069444444444204</v>
      </c>
      <c r="AHT20" s="679">
        <v>0.80138888888888704</v>
      </c>
      <c r="AHU20" s="911">
        <v>0.80208333333333104</v>
      </c>
      <c r="AHV20" s="679">
        <v>0.80277777777777604</v>
      </c>
      <c r="AHW20" s="911">
        <v>0.80347222222222003</v>
      </c>
      <c r="AHX20" s="679">
        <v>0.80416666666666503</v>
      </c>
      <c r="AHY20" s="911">
        <v>0.80486111111110903</v>
      </c>
      <c r="AHZ20" s="679">
        <v>0.80555555555555403</v>
      </c>
      <c r="AIA20" s="911">
        <v>0.80624999999999802</v>
      </c>
      <c r="AIB20" s="679">
        <v>0.80694444444444202</v>
      </c>
      <c r="AIC20" s="911">
        <v>0.80763888888888702</v>
      </c>
      <c r="AID20" s="679">
        <v>0.80833333333333102</v>
      </c>
      <c r="AIE20" s="911">
        <v>0.80902777777777601</v>
      </c>
      <c r="AIF20" s="679">
        <v>0.80972222222222001</v>
      </c>
      <c r="AIG20" s="911">
        <v>0.81041666666666501</v>
      </c>
      <c r="AIH20" s="679">
        <v>0.81111111111110901</v>
      </c>
      <c r="AII20" s="911">
        <v>0.811805555555554</v>
      </c>
      <c r="AIJ20" s="679">
        <v>0.812499999999998</v>
      </c>
      <c r="AIK20" s="911">
        <v>0.813194444444442</v>
      </c>
      <c r="AIL20" s="679">
        <v>0.813888888888887</v>
      </c>
      <c r="AIM20" s="911">
        <v>0.81458333333333099</v>
      </c>
      <c r="AIN20" s="679">
        <v>0.81527777777777599</v>
      </c>
      <c r="AIO20" s="911">
        <v>0.81597222222221999</v>
      </c>
      <c r="AIP20" s="679">
        <v>0.81666666666666499</v>
      </c>
      <c r="AIQ20" s="911">
        <v>0.81736111111110898</v>
      </c>
      <c r="AIR20" s="679">
        <v>0.81805555555555398</v>
      </c>
      <c r="AIS20" s="911">
        <v>0.81874999999999798</v>
      </c>
      <c r="AIT20" s="679">
        <v>0.81944444444444198</v>
      </c>
      <c r="AIU20" s="911">
        <v>0.82013888888888697</v>
      </c>
      <c r="AIV20" s="679">
        <v>0.82083333333333097</v>
      </c>
      <c r="AIW20" s="911">
        <v>0.82152777777777597</v>
      </c>
      <c r="AIX20" s="679">
        <v>0.82222222222221997</v>
      </c>
      <c r="AIY20" s="911">
        <v>0.82291666666666496</v>
      </c>
      <c r="AIZ20" s="679">
        <v>0.82361111111110896</v>
      </c>
      <c r="AJA20" s="911">
        <v>0.82430555555555396</v>
      </c>
      <c r="AJB20" s="679">
        <v>0.82499999999999796</v>
      </c>
      <c r="AJC20" s="911">
        <v>0.82569444444444196</v>
      </c>
      <c r="AJD20" s="679">
        <v>0.82638888888888695</v>
      </c>
      <c r="AJE20" s="911">
        <v>0.82708333333333095</v>
      </c>
      <c r="AJF20" s="679">
        <v>0.82777777777777595</v>
      </c>
      <c r="AJG20" s="911">
        <v>0.82847222222221995</v>
      </c>
      <c r="AJH20" s="679">
        <v>0.82916666666666505</v>
      </c>
      <c r="AJI20" s="911">
        <v>0.82986111111110905</v>
      </c>
      <c r="AJJ20" s="679">
        <v>0.83055555555555305</v>
      </c>
      <c r="AJK20" s="911">
        <v>0.83124999999999805</v>
      </c>
      <c r="AJL20" s="679">
        <v>0.83194444444444204</v>
      </c>
      <c r="AJM20" s="911">
        <v>0.83263888888888704</v>
      </c>
      <c r="AJN20" s="679">
        <v>0.83333333333333104</v>
      </c>
      <c r="AJO20" s="911">
        <v>0.83402777777777604</v>
      </c>
      <c r="AJP20" s="679">
        <v>0.83472222222222003</v>
      </c>
      <c r="AJQ20" s="911">
        <v>0.83541666666666503</v>
      </c>
      <c r="AJR20" s="679">
        <v>0.83611111111110903</v>
      </c>
      <c r="AJS20" s="911">
        <v>0.83680555555555303</v>
      </c>
      <c r="AJT20" s="679">
        <v>0.83749999999999802</v>
      </c>
      <c r="AJU20" s="911">
        <v>0.83819444444444202</v>
      </c>
      <c r="AJV20" s="679">
        <v>0.83888888888888702</v>
      </c>
      <c r="AJW20" s="911">
        <v>0.83958333333333102</v>
      </c>
      <c r="AJX20" s="679">
        <v>0.84027777777777601</v>
      </c>
      <c r="AJY20" s="911">
        <v>0.84097222222222001</v>
      </c>
      <c r="AJZ20" s="679">
        <v>0.84166666666666501</v>
      </c>
      <c r="AKA20" s="911">
        <v>0.84236111111110901</v>
      </c>
      <c r="AKB20" s="679">
        <v>0.843055555555553</v>
      </c>
      <c r="AKC20" s="911">
        <v>0.843749999999998</v>
      </c>
      <c r="AKD20" s="679">
        <v>0.844444444444442</v>
      </c>
      <c r="AKE20" s="911">
        <v>0.845138888888887</v>
      </c>
      <c r="AKF20" s="679">
        <v>0.84583333333333099</v>
      </c>
      <c r="AKG20" s="911">
        <v>0.84652777777777599</v>
      </c>
      <c r="AKH20" s="679">
        <v>0.84722222222221999</v>
      </c>
      <c r="AKI20" s="911">
        <v>0.84791666666666499</v>
      </c>
      <c r="AKJ20" s="679">
        <v>0.84861111111110898</v>
      </c>
      <c r="AKK20" s="911">
        <v>0.84930555555555298</v>
      </c>
      <c r="AKL20" s="679">
        <v>0.84999999999999798</v>
      </c>
      <c r="AKM20" s="911">
        <v>0.85069444444444198</v>
      </c>
      <c r="AKN20" s="679">
        <v>0.85138888888888697</v>
      </c>
      <c r="AKO20" s="911">
        <v>0.85208333333333097</v>
      </c>
      <c r="AKP20" s="679">
        <v>0.85277777777777597</v>
      </c>
      <c r="AKQ20" s="911">
        <v>0.85347222222221997</v>
      </c>
      <c r="AKR20" s="679">
        <v>0.85416666666666496</v>
      </c>
      <c r="AKS20" s="911">
        <v>0.85486111111110896</v>
      </c>
      <c r="AKT20" s="679">
        <v>0.85555555555555296</v>
      </c>
      <c r="AKU20" s="911">
        <v>0.85624999999999796</v>
      </c>
      <c r="AKV20" s="679">
        <v>0.85694444444444196</v>
      </c>
      <c r="AKW20" s="911">
        <v>0.85763888888888695</v>
      </c>
      <c r="AKX20" s="679">
        <v>0.85833333333333095</v>
      </c>
      <c r="AKY20" s="911">
        <v>0.85902777777777595</v>
      </c>
      <c r="AKZ20" s="679">
        <v>0.85972222222221995</v>
      </c>
      <c r="ALA20" s="911">
        <v>0.86041666666666405</v>
      </c>
      <c r="ALB20" s="679">
        <v>0.86111111111110905</v>
      </c>
      <c r="ALC20" s="911">
        <v>0.86180555555555305</v>
      </c>
      <c r="ALD20" s="679">
        <v>0.86249999999999805</v>
      </c>
      <c r="ALE20" s="911">
        <v>0.86319444444444204</v>
      </c>
      <c r="ALF20" s="679">
        <v>0.86388888888888704</v>
      </c>
      <c r="ALG20" s="911">
        <v>0.86458333333333104</v>
      </c>
      <c r="ALH20" s="679">
        <v>0.86527777777777604</v>
      </c>
      <c r="ALI20" s="911">
        <v>0.86597222222222003</v>
      </c>
      <c r="ALJ20" s="679">
        <v>0.86666666666666403</v>
      </c>
      <c r="ALK20" s="911">
        <v>0.86736111111110903</v>
      </c>
      <c r="ALL20" s="679">
        <v>0.86805555555555303</v>
      </c>
      <c r="ALM20" s="911">
        <v>0.86874999999999802</v>
      </c>
      <c r="ALN20" s="679">
        <v>0.86944444444444202</v>
      </c>
      <c r="ALO20" s="911">
        <v>0.87013888888888702</v>
      </c>
      <c r="ALP20" s="679">
        <v>0.87083333333333102</v>
      </c>
      <c r="ALQ20" s="911">
        <v>0.87152777777777601</v>
      </c>
      <c r="ALR20" s="679">
        <v>0.87222222222222001</v>
      </c>
      <c r="ALS20" s="911">
        <v>0.87291666666666401</v>
      </c>
      <c r="ALT20" s="679">
        <v>0.87361111111110901</v>
      </c>
      <c r="ALU20" s="911">
        <v>0.874305555555553</v>
      </c>
      <c r="ALV20" s="679">
        <v>0.874999999999998</v>
      </c>
      <c r="ALW20" s="911">
        <v>0.875694444444443</v>
      </c>
      <c r="ALX20" s="679">
        <v>0.876388888888888</v>
      </c>
      <c r="ALY20" s="911">
        <v>0.87708333333333299</v>
      </c>
      <c r="ALZ20" s="679">
        <v>0.87777777777777799</v>
      </c>
      <c r="AMA20" s="911">
        <v>0.87847222222222299</v>
      </c>
      <c r="AMB20" s="679">
        <v>0.87916666666666798</v>
      </c>
      <c r="AMC20" s="911">
        <v>0.87986111111111298</v>
      </c>
      <c r="AMD20" s="679">
        <v>0.88055555555555798</v>
      </c>
      <c r="AME20" s="911">
        <v>0.88125000000000298</v>
      </c>
      <c r="AMF20" s="679">
        <v>0.88194444444444797</v>
      </c>
      <c r="AMG20" s="911">
        <v>0.88263888888889297</v>
      </c>
      <c r="AMH20" s="679">
        <v>0.88333333333333797</v>
      </c>
      <c r="AMI20" s="911">
        <v>0.88402777777778296</v>
      </c>
      <c r="AMJ20" s="679">
        <v>0.88472222222222796</v>
      </c>
      <c r="AMK20" s="911">
        <v>0.88541666666667296</v>
      </c>
      <c r="AML20" s="679">
        <v>0.88611111111111796</v>
      </c>
      <c r="AMM20" s="911">
        <v>0.88680555555556295</v>
      </c>
      <c r="AMN20" s="679">
        <v>0.88750000000000795</v>
      </c>
      <c r="AMO20" s="911">
        <v>0.88819444444445295</v>
      </c>
      <c r="AMP20" s="679">
        <v>0.88888888888889805</v>
      </c>
      <c r="AMQ20" s="911">
        <v>0.88958333333334305</v>
      </c>
      <c r="AMR20" s="679">
        <v>0.89027777777778805</v>
      </c>
      <c r="AMS20" s="911">
        <v>0.89097222222223305</v>
      </c>
      <c r="AMT20" s="679">
        <v>0.89166666666667804</v>
      </c>
      <c r="AMU20" s="911">
        <v>0.89236111111112304</v>
      </c>
      <c r="AMV20" s="679">
        <v>0.89305555555556804</v>
      </c>
      <c r="AMW20" s="911">
        <v>0.89375000000001303</v>
      </c>
      <c r="AMX20" s="679">
        <v>0.89444444444445803</v>
      </c>
      <c r="AMY20" s="911">
        <v>0.89513888888890303</v>
      </c>
      <c r="AMZ20" s="679">
        <v>0.89583333333334803</v>
      </c>
      <c r="ANA20" s="911">
        <v>0.89652777777779302</v>
      </c>
      <c r="ANB20" s="679">
        <v>0.89722222222223802</v>
      </c>
      <c r="ANC20" s="911">
        <v>0.89791666666668302</v>
      </c>
      <c r="AND20" s="679">
        <v>0.89861111111112801</v>
      </c>
      <c r="ANE20" s="911">
        <v>0.89930555555557301</v>
      </c>
      <c r="ANF20" s="679">
        <v>0.90000000000001801</v>
      </c>
      <c r="ANG20" s="911">
        <v>0.900694444444463</v>
      </c>
      <c r="ANH20" s="679">
        <v>0.901388888888908</v>
      </c>
      <c r="ANI20" s="911">
        <v>0.902083333333353</v>
      </c>
      <c r="ANJ20" s="679">
        <v>0.902777777777798</v>
      </c>
      <c r="ANK20" s="911">
        <v>0.90347222222224299</v>
      </c>
      <c r="ANL20" s="679">
        <v>0.90416666666668799</v>
      </c>
      <c r="ANM20" s="911">
        <v>0.90486111111113299</v>
      </c>
      <c r="ANN20" s="679">
        <v>0.90555555555557798</v>
      </c>
      <c r="ANO20" s="911">
        <v>0.90625000000002298</v>
      </c>
      <c r="ANP20" s="679">
        <v>0.90694444444446798</v>
      </c>
      <c r="ANQ20" s="911">
        <v>0.90763888888891298</v>
      </c>
      <c r="ANR20" s="679">
        <v>0.90833333333335797</v>
      </c>
      <c r="ANS20" s="911">
        <v>0.90902777777780297</v>
      </c>
      <c r="ANT20" s="679">
        <v>0.90972222222224797</v>
      </c>
      <c r="ANU20" s="911">
        <v>0.91041666666669296</v>
      </c>
      <c r="ANV20" s="679">
        <v>0.91111111111113796</v>
      </c>
      <c r="ANW20" s="911">
        <v>0.91180555555558296</v>
      </c>
      <c r="ANX20" s="679">
        <v>0.91250000000002796</v>
      </c>
      <c r="ANY20" s="911">
        <v>0.91319444444447295</v>
      </c>
      <c r="ANZ20" s="679">
        <v>0.91388888888891795</v>
      </c>
      <c r="AOA20" s="911">
        <v>0.91458333333336295</v>
      </c>
      <c r="AOB20" s="679">
        <v>0.91527777777780805</v>
      </c>
      <c r="AOC20" s="911">
        <v>0.91597222222225305</v>
      </c>
      <c r="AOD20" s="679">
        <v>0.91666666666669805</v>
      </c>
    </row>
    <row r="21" spans="1:1070" ht="20.399999999999999" customHeight="1">
      <c r="A21" s="639" t="s">
        <v>1098</v>
      </c>
      <c r="DE21" s="639" t="s">
        <v>1099</v>
      </c>
    </row>
    <row r="22" spans="1:1070" ht="20.399999999999999" customHeight="1">
      <c r="A22" s="2214"/>
      <c r="B22" s="2214"/>
      <c r="C22" s="2214" t="s">
        <v>1100</v>
      </c>
      <c r="D22" s="2214"/>
      <c r="E22" s="2214"/>
      <c r="F22" s="2214"/>
      <c r="G22" s="2214"/>
      <c r="H22" s="2214"/>
      <c r="I22" s="2214"/>
      <c r="J22" s="2214"/>
      <c r="K22" s="2214"/>
      <c r="L22" s="2214"/>
      <c r="M22" s="2214"/>
      <c r="N22" s="2214"/>
      <c r="O22" s="2214"/>
      <c r="P22" s="2214"/>
      <c r="Q22" s="2214" t="s">
        <v>1101</v>
      </c>
      <c r="R22" s="2214"/>
      <c r="S22" s="2214"/>
      <c r="T22" s="2214"/>
      <c r="U22" s="2214"/>
      <c r="V22" s="2214"/>
      <c r="W22" s="2214"/>
      <c r="X22" s="2214"/>
      <c r="Y22" s="2214"/>
      <c r="Z22" s="2214"/>
      <c r="AA22" s="2214"/>
      <c r="AB22" s="2214"/>
      <c r="AC22" s="2214"/>
      <c r="AD22" s="2214"/>
      <c r="AE22" s="2214" t="s">
        <v>1102</v>
      </c>
      <c r="AF22" s="2214"/>
      <c r="AG22" s="2214"/>
      <c r="AH22" s="2214"/>
      <c r="AI22" s="2214"/>
      <c r="AJ22" s="2214"/>
      <c r="AK22" s="2214"/>
      <c r="AL22" s="2214"/>
      <c r="AM22" s="2214"/>
      <c r="AN22" s="2214"/>
      <c r="AO22" s="2214"/>
      <c r="AP22" s="2214"/>
      <c r="AQ22" s="2214"/>
      <c r="AR22" s="2214"/>
      <c r="AS22" s="2214">
        <v>6</v>
      </c>
      <c r="AT22" s="2214"/>
      <c r="AU22" s="2214"/>
      <c r="AV22" s="2214"/>
      <c r="AW22" s="2214">
        <v>7</v>
      </c>
      <c r="AX22" s="2214"/>
      <c r="AY22" s="2214"/>
      <c r="AZ22" s="2214"/>
      <c r="BA22" s="2214">
        <v>8</v>
      </c>
      <c r="BB22" s="2214"/>
      <c r="BC22" s="2214"/>
      <c r="BD22" s="2214"/>
      <c r="BE22" s="2214">
        <v>9</v>
      </c>
      <c r="BF22" s="2214"/>
      <c r="BG22" s="2214"/>
      <c r="BH22" s="2214"/>
      <c r="BI22" s="2214">
        <v>10</v>
      </c>
      <c r="BJ22" s="2214"/>
      <c r="BK22" s="2214"/>
      <c r="BL22" s="2214"/>
      <c r="BM22" s="2214">
        <v>11</v>
      </c>
      <c r="BN22" s="2214"/>
      <c r="BO22" s="2214"/>
      <c r="BP22" s="2214"/>
      <c r="BQ22" s="2214">
        <v>12</v>
      </c>
      <c r="BR22" s="2214"/>
      <c r="BS22" s="2214"/>
      <c r="BT22" s="2214"/>
      <c r="BU22" s="2214">
        <v>13</v>
      </c>
      <c r="BV22" s="2214"/>
      <c r="BW22" s="2214"/>
      <c r="BX22" s="2214"/>
      <c r="BY22" s="2214">
        <v>14</v>
      </c>
      <c r="BZ22" s="2214"/>
      <c r="CA22" s="2214"/>
      <c r="CB22" s="2214"/>
      <c r="CC22" s="2214">
        <v>15</v>
      </c>
      <c r="CD22" s="2214"/>
      <c r="CE22" s="2214"/>
      <c r="CF22" s="2214"/>
      <c r="CG22" s="2214">
        <v>16</v>
      </c>
      <c r="CH22" s="2214"/>
      <c r="CI22" s="2214"/>
      <c r="CJ22" s="2214"/>
      <c r="CK22" s="2214">
        <v>17</v>
      </c>
      <c r="CL22" s="2214"/>
      <c r="CM22" s="2214"/>
      <c r="CN22" s="2214"/>
      <c r="CO22" s="2214">
        <v>18</v>
      </c>
      <c r="CP22" s="2214"/>
      <c r="CQ22" s="2214"/>
      <c r="CR22" s="2214"/>
      <c r="CS22" s="2214">
        <v>19</v>
      </c>
      <c r="CT22" s="2214"/>
      <c r="CU22" s="2214"/>
      <c r="CV22" s="2214"/>
      <c r="CW22" s="2214">
        <v>20</v>
      </c>
      <c r="CX22" s="2214"/>
      <c r="CY22" s="2214"/>
      <c r="CZ22" s="2214"/>
      <c r="DA22" s="2214">
        <v>21</v>
      </c>
      <c r="DB22" s="2214"/>
      <c r="DC22" s="2214"/>
      <c r="DD22" s="2214"/>
    </row>
    <row r="23" spans="1:1070" ht="20.399999999999999" customHeight="1">
      <c r="A23" s="2214">
        <v>1</v>
      </c>
      <c r="B23" s="2214"/>
      <c r="C23" s="2255"/>
      <c r="D23" s="2255"/>
      <c r="E23" s="2255"/>
      <c r="F23" s="2255"/>
      <c r="G23" s="2255"/>
      <c r="H23" s="2255"/>
      <c r="I23" s="2255"/>
      <c r="J23" s="2255"/>
      <c r="K23" s="2255"/>
      <c r="L23" s="2255"/>
      <c r="M23" s="2255"/>
      <c r="N23" s="2255"/>
      <c r="O23" s="2255"/>
      <c r="P23" s="2255"/>
      <c r="Q23" s="2259"/>
      <c r="R23" s="2255"/>
      <c r="S23" s="2255"/>
      <c r="T23" s="2255"/>
      <c r="U23" s="2255"/>
      <c r="V23" s="2255"/>
      <c r="W23" s="2255"/>
      <c r="X23" s="2255"/>
      <c r="Y23" s="2255"/>
      <c r="Z23" s="2255"/>
      <c r="AA23" s="2255"/>
      <c r="AB23" s="2255"/>
      <c r="AC23" s="2255"/>
      <c r="AD23" s="2255"/>
      <c r="AE23" s="2259"/>
      <c r="AF23" s="2255"/>
      <c r="AG23" s="2255"/>
      <c r="AH23" s="2255"/>
      <c r="AI23" s="2255"/>
      <c r="AJ23" s="2255"/>
      <c r="AK23" s="2255"/>
      <c r="AL23" s="2255"/>
      <c r="AM23" s="2255"/>
      <c r="AN23" s="2255"/>
      <c r="AO23" s="2255"/>
      <c r="AP23" s="2255"/>
      <c r="AQ23" s="2255"/>
      <c r="AR23" s="2255"/>
      <c r="AS23" s="680"/>
      <c r="AT23" s="681"/>
      <c r="AU23" s="681"/>
      <c r="AV23" s="682"/>
      <c r="AW23" s="680"/>
      <c r="AX23" s="681"/>
      <c r="AY23" s="681"/>
      <c r="AZ23" s="682"/>
      <c r="BA23" s="680"/>
      <c r="BB23" s="681"/>
      <c r="BC23" s="681"/>
      <c r="BD23" s="682"/>
      <c r="BE23" s="680"/>
      <c r="BF23" s="681"/>
      <c r="BG23" s="681"/>
      <c r="BH23" s="682"/>
      <c r="BI23" s="680"/>
      <c r="BJ23" s="681"/>
      <c r="BK23" s="681"/>
      <c r="BL23" s="682"/>
      <c r="BM23" s="680"/>
      <c r="BN23" s="681"/>
      <c r="BO23" s="681"/>
      <c r="BP23" s="682"/>
      <c r="BQ23" s="680"/>
      <c r="BR23" s="681"/>
      <c r="BS23" s="681"/>
      <c r="BT23" s="682"/>
      <c r="BU23" s="680"/>
      <c r="BV23" s="681"/>
      <c r="BW23" s="681"/>
      <c r="BX23" s="682"/>
      <c r="BY23" s="680"/>
      <c r="BZ23" s="681"/>
      <c r="CA23" s="681"/>
      <c r="CB23" s="682"/>
      <c r="CC23" s="680"/>
      <c r="CD23" s="681"/>
      <c r="CE23" s="681"/>
      <c r="CF23" s="682"/>
      <c r="CG23" s="680"/>
      <c r="CH23" s="681"/>
      <c r="CI23" s="681"/>
      <c r="CJ23" s="682"/>
      <c r="CK23" s="680"/>
      <c r="CL23" s="681"/>
      <c r="CM23" s="681"/>
      <c r="CN23" s="682"/>
      <c r="CO23" s="680"/>
      <c r="CP23" s="681"/>
      <c r="CQ23" s="681"/>
      <c r="CR23" s="682"/>
      <c r="CS23" s="680"/>
      <c r="CT23" s="681"/>
      <c r="CU23" s="681"/>
      <c r="CV23" s="682"/>
      <c r="CW23" s="680"/>
      <c r="CX23" s="681"/>
      <c r="CY23" s="681"/>
      <c r="CZ23" s="682"/>
      <c r="DA23" s="680"/>
      <c r="DB23" s="681"/>
      <c r="DC23" s="681"/>
      <c r="DD23" s="682"/>
    </row>
    <row r="24" spans="1:1070" ht="20.399999999999999" customHeight="1">
      <c r="A24" s="2214">
        <v>2</v>
      </c>
      <c r="B24" s="2214"/>
      <c r="C24" s="2255"/>
      <c r="D24" s="2255"/>
      <c r="E24" s="2255"/>
      <c r="F24" s="2255"/>
      <c r="G24" s="2255"/>
      <c r="H24" s="2255"/>
      <c r="I24" s="2255"/>
      <c r="J24" s="2255"/>
      <c r="K24" s="2255"/>
      <c r="L24" s="2255"/>
      <c r="M24" s="2255"/>
      <c r="N24" s="2255"/>
      <c r="O24" s="2255"/>
      <c r="P24" s="2255"/>
      <c r="Q24" s="2259"/>
      <c r="R24" s="2255"/>
      <c r="S24" s="2255"/>
      <c r="T24" s="2255"/>
      <c r="U24" s="2255"/>
      <c r="V24" s="2255"/>
      <c r="W24" s="2255"/>
      <c r="X24" s="2255"/>
      <c r="Y24" s="2255"/>
      <c r="Z24" s="2255"/>
      <c r="AA24" s="2255"/>
      <c r="AB24" s="2255"/>
      <c r="AC24" s="2255"/>
      <c r="AD24" s="2255"/>
      <c r="AE24" s="2259"/>
      <c r="AF24" s="2255"/>
      <c r="AG24" s="2255"/>
      <c r="AH24" s="2255"/>
      <c r="AI24" s="2255"/>
      <c r="AJ24" s="2255"/>
      <c r="AK24" s="2255"/>
      <c r="AL24" s="2255"/>
      <c r="AM24" s="2255"/>
      <c r="AN24" s="2255"/>
      <c r="AO24" s="2255"/>
      <c r="AP24" s="2255"/>
      <c r="AQ24" s="2255"/>
      <c r="AR24" s="2255"/>
      <c r="AS24" s="680"/>
      <c r="AT24" s="681"/>
      <c r="AU24" s="681"/>
      <c r="AV24" s="682"/>
      <c r="AW24" s="680"/>
      <c r="AX24" s="681"/>
      <c r="AY24" s="681"/>
      <c r="AZ24" s="682"/>
      <c r="BA24" s="680"/>
      <c r="BB24" s="681"/>
      <c r="BC24" s="681"/>
      <c r="BD24" s="682"/>
      <c r="BE24" s="680"/>
      <c r="BF24" s="681"/>
      <c r="BG24" s="681"/>
      <c r="BH24" s="682"/>
      <c r="BI24" s="680"/>
      <c r="BJ24" s="681"/>
      <c r="BK24" s="681"/>
      <c r="BL24" s="682"/>
      <c r="BM24" s="680"/>
      <c r="BN24" s="681"/>
      <c r="BO24" s="681"/>
      <c r="BP24" s="682"/>
      <c r="BQ24" s="680"/>
      <c r="BR24" s="681"/>
      <c r="BS24" s="681"/>
      <c r="BT24" s="682"/>
      <c r="BU24" s="680"/>
      <c r="BV24" s="681"/>
      <c r="BW24" s="681"/>
      <c r="BX24" s="682"/>
      <c r="BY24" s="680"/>
      <c r="BZ24" s="681"/>
      <c r="CA24" s="681"/>
      <c r="CB24" s="682"/>
      <c r="CC24" s="680"/>
      <c r="CD24" s="681"/>
      <c r="CE24" s="681"/>
      <c r="CF24" s="682"/>
      <c r="CG24" s="680"/>
      <c r="CH24" s="681"/>
      <c r="CI24" s="681"/>
      <c r="CJ24" s="682"/>
      <c r="CK24" s="680"/>
      <c r="CL24" s="681"/>
      <c r="CM24" s="681"/>
      <c r="CN24" s="682"/>
      <c r="CO24" s="680"/>
      <c r="CP24" s="681"/>
      <c r="CQ24" s="681"/>
      <c r="CR24" s="682"/>
      <c r="CS24" s="680"/>
      <c r="CT24" s="681"/>
      <c r="CU24" s="681"/>
      <c r="CV24" s="682"/>
      <c r="CW24" s="680"/>
      <c r="CX24" s="681"/>
      <c r="CY24" s="681"/>
      <c r="CZ24" s="682"/>
      <c r="DA24" s="680"/>
      <c r="DB24" s="681"/>
      <c r="DC24" s="681"/>
      <c r="DD24" s="682"/>
    </row>
    <row r="25" spans="1:1070" ht="20.399999999999999" customHeight="1">
      <c r="A25" s="2214">
        <v>3</v>
      </c>
      <c r="B25" s="2214"/>
      <c r="C25" s="2255"/>
      <c r="D25" s="2255"/>
      <c r="E25" s="2255"/>
      <c r="F25" s="2255"/>
      <c r="G25" s="2255"/>
      <c r="H25" s="2255"/>
      <c r="I25" s="2255"/>
      <c r="J25" s="2255"/>
      <c r="K25" s="2255"/>
      <c r="L25" s="2255"/>
      <c r="M25" s="2255"/>
      <c r="N25" s="2255"/>
      <c r="O25" s="2255"/>
      <c r="P25" s="2255"/>
      <c r="Q25" s="2259"/>
      <c r="R25" s="2255"/>
      <c r="S25" s="2255"/>
      <c r="T25" s="2255"/>
      <c r="U25" s="2255"/>
      <c r="V25" s="2255"/>
      <c r="W25" s="2255"/>
      <c r="X25" s="2255"/>
      <c r="Y25" s="2255"/>
      <c r="Z25" s="2255"/>
      <c r="AA25" s="2255"/>
      <c r="AB25" s="2255"/>
      <c r="AC25" s="2255"/>
      <c r="AD25" s="2255"/>
      <c r="AE25" s="2259"/>
      <c r="AF25" s="2255"/>
      <c r="AG25" s="2255"/>
      <c r="AH25" s="2255"/>
      <c r="AI25" s="2255"/>
      <c r="AJ25" s="2255"/>
      <c r="AK25" s="2255"/>
      <c r="AL25" s="2255"/>
      <c r="AM25" s="2255"/>
      <c r="AN25" s="2255"/>
      <c r="AO25" s="2255"/>
      <c r="AP25" s="2255"/>
      <c r="AQ25" s="2255"/>
      <c r="AR25" s="2255"/>
      <c r="AS25" s="680"/>
      <c r="AT25" s="681"/>
      <c r="AU25" s="681"/>
      <c r="AV25" s="682"/>
      <c r="AW25" s="680"/>
      <c r="AX25" s="681"/>
      <c r="AY25" s="681"/>
      <c r="AZ25" s="682"/>
      <c r="BA25" s="680"/>
      <c r="BB25" s="681"/>
      <c r="BC25" s="681"/>
      <c r="BD25" s="682"/>
      <c r="BE25" s="680"/>
      <c r="BF25" s="681"/>
      <c r="BG25" s="681"/>
      <c r="BH25" s="682"/>
      <c r="BI25" s="680"/>
      <c r="BJ25" s="681"/>
      <c r="BK25" s="681"/>
      <c r="BL25" s="682"/>
      <c r="BM25" s="680"/>
      <c r="BN25" s="681"/>
      <c r="BO25" s="681"/>
      <c r="BP25" s="682"/>
      <c r="BQ25" s="680"/>
      <c r="BR25" s="681"/>
      <c r="BS25" s="681"/>
      <c r="BT25" s="682"/>
      <c r="BU25" s="680"/>
      <c r="BV25" s="681"/>
      <c r="BW25" s="681"/>
      <c r="BX25" s="682"/>
      <c r="BY25" s="680"/>
      <c r="BZ25" s="681"/>
      <c r="CA25" s="681"/>
      <c r="CB25" s="682"/>
      <c r="CC25" s="680"/>
      <c r="CD25" s="681"/>
      <c r="CE25" s="681"/>
      <c r="CF25" s="682"/>
      <c r="CG25" s="680"/>
      <c r="CH25" s="681"/>
      <c r="CI25" s="681"/>
      <c r="CJ25" s="682"/>
      <c r="CK25" s="680"/>
      <c r="CL25" s="681"/>
      <c r="CM25" s="681"/>
      <c r="CN25" s="682"/>
      <c r="CO25" s="680"/>
      <c r="CP25" s="681"/>
      <c r="CQ25" s="681"/>
      <c r="CR25" s="682"/>
      <c r="CS25" s="680"/>
      <c r="CT25" s="681"/>
      <c r="CU25" s="681"/>
      <c r="CV25" s="682"/>
      <c r="CW25" s="680"/>
      <c r="CX25" s="681"/>
      <c r="CY25" s="681"/>
      <c r="CZ25" s="682"/>
      <c r="DA25" s="680"/>
      <c r="DB25" s="681"/>
      <c r="DC25" s="681"/>
      <c r="DD25" s="682"/>
    </row>
    <row r="26" spans="1:1070" ht="20.399999999999999" customHeight="1">
      <c r="A26" s="2214">
        <v>4</v>
      </c>
      <c r="B26" s="2214"/>
      <c r="C26" s="2255"/>
      <c r="D26" s="2255"/>
      <c r="E26" s="2255"/>
      <c r="F26" s="2255"/>
      <c r="G26" s="2255"/>
      <c r="H26" s="2255"/>
      <c r="I26" s="2255"/>
      <c r="J26" s="2255"/>
      <c r="K26" s="2255"/>
      <c r="L26" s="2255"/>
      <c r="M26" s="2255"/>
      <c r="N26" s="2255"/>
      <c r="O26" s="2255"/>
      <c r="P26" s="2255"/>
      <c r="Q26" s="2259"/>
      <c r="R26" s="2255"/>
      <c r="S26" s="2255"/>
      <c r="T26" s="2255"/>
      <c r="U26" s="2255"/>
      <c r="V26" s="2255"/>
      <c r="W26" s="2255"/>
      <c r="X26" s="2255"/>
      <c r="Y26" s="2255"/>
      <c r="Z26" s="2255"/>
      <c r="AA26" s="2255"/>
      <c r="AB26" s="2255"/>
      <c r="AC26" s="2255"/>
      <c r="AD26" s="2255"/>
      <c r="AE26" s="2259"/>
      <c r="AF26" s="2255"/>
      <c r="AG26" s="2255"/>
      <c r="AH26" s="2255"/>
      <c r="AI26" s="2255"/>
      <c r="AJ26" s="2255"/>
      <c r="AK26" s="2255"/>
      <c r="AL26" s="2255"/>
      <c r="AM26" s="2255"/>
      <c r="AN26" s="2255"/>
      <c r="AO26" s="2255"/>
      <c r="AP26" s="2255"/>
      <c r="AQ26" s="2255"/>
      <c r="AR26" s="2255"/>
      <c r="AS26" s="680"/>
      <c r="AT26" s="681"/>
      <c r="AU26" s="681"/>
      <c r="AV26" s="682"/>
      <c r="AW26" s="680"/>
      <c r="AX26" s="681"/>
      <c r="AY26" s="681"/>
      <c r="AZ26" s="682"/>
      <c r="BA26" s="680"/>
      <c r="BB26" s="681"/>
      <c r="BC26" s="681"/>
      <c r="BD26" s="682"/>
      <c r="BE26" s="680"/>
      <c r="BF26" s="681"/>
      <c r="BG26" s="681"/>
      <c r="BH26" s="682"/>
      <c r="BI26" s="680"/>
      <c r="BJ26" s="681"/>
      <c r="BK26" s="681"/>
      <c r="BL26" s="682"/>
      <c r="BM26" s="680"/>
      <c r="BN26" s="681"/>
      <c r="BO26" s="681"/>
      <c r="BP26" s="682"/>
      <c r="BQ26" s="680"/>
      <c r="BR26" s="681"/>
      <c r="BS26" s="681"/>
      <c r="BT26" s="682"/>
      <c r="BU26" s="680"/>
      <c r="BV26" s="681"/>
      <c r="BW26" s="681"/>
      <c r="BX26" s="682"/>
      <c r="BY26" s="680"/>
      <c r="BZ26" s="681"/>
      <c r="CA26" s="681"/>
      <c r="CB26" s="682"/>
      <c r="CC26" s="680"/>
      <c r="CD26" s="681"/>
      <c r="CE26" s="681"/>
      <c r="CF26" s="682"/>
      <c r="CG26" s="680"/>
      <c r="CH26" s="681"/>
      <c r="CI26" s="681"/>
      <c r="CJ26" s="682"/>
      <c r="CK26" s="680"/>
      <c r="CL26" s="681"/>
      <c r="CM26" s="681"/>
      <c r="CN26" s="682"/>
      <c r="CO26" s="680"/>
      <c r="CP26" s="681"/>
      <c r="CQ26" s="681"/>
      <c r="CR26" s="682"/>
      <c r="CS26" s="680"/>
      <c r="CT26" s="681"/>
      <c r="CU26" s="681"/>
      <c r="CV26" s="682"/>
      <c r="CW26" s="680"/>
      <c r="CX26" s="681"/>
      <c r="CY26" s="681"/>
      <c r="CZ26" s="682"/>
      <c r="DA26" s="680"/>
      <c r="DB26" s="681"/>
      <c r="DC26" s="681"/>
      <c r="DD26" s="682"/>
    </row>
    <row r="27" spans="1:1070" ht="20.399999999999999" customHeight="1">
      <c r="A27" s="2214">
        <v>5</v>
      </c>
      <c r="B27" s="2214"/>
      <c r="C27" s="2255"/>
      <c r="D27" s="2255"/>
      <c r="E27" s="2255"/>
      <c r="F27" s="2255"/>
      <c r="G27" s="2255"/>
      <c r="H27" s="2255"/>
      <c r="I27" s="2255"/>
      <c r="J27" s="2255"/>
      <c r="K27" s="2255"/>
      <c r="L27" s="2255"/>
      <c r="M27" s="2255"/>
      <c r="N27" s="2255"/>
      <c r="O27" s="2255"/>
      <c r="P27" s="2255"/>
      <c r="Q27" s="2259"/>
      <c r="R27" s="2255"/>
      <c r="S27" s="2255"/>
      <c r="T27" s="2255"/>
      <c r="U27" s="2255"/>
      <c r="V27" s="2255"/>
      <c r="W27" s="2255"/>
      <c r="X27" s="2255"/>
      <c r="Y27" s="2255"/>
      <c r="Z27" s="2255"/>
      <c r="AA27" s="2255"/>
      <c r="AB27" s="2255"/>
      <c r="AC27" s="2255"/>
      <c r="AD27" s="2255"/>
      <c r="AE27" s="2259"/>
      <c r="AF27" s="2255"/>
      <c r="AG27" s="2255"/>
      <c r="AH27" s="2255"/>
      <c r="AI27" s="2255"/>
      <c r="AJ27" s="2255"/>
      <c r="AK27" s="2255"/>
      <c r="AL27" s="2255"/>
      <c r="AM27" s="2255"/>
      <c r="AN27" s="2255"/>
      <c r="AO27" s="2255"/>
      <c r="AP27" s="2255"/>
      <c r="AQ27" s="2255"/>
      <c r="AR27" s="2255"/>
      <c r="AS27" s="680"/>
      <c r="AT27" s="681"/>
      <c r="AU27" s="681"/>
      <c r="AV27" s="682"/>
      <c r="AW27" s="680"/>
      <c r="AX27" s="681"/>
      <c r="AY27" s="681"/>
      <c r="AZ27" s="682"/>
      <c r="BA27" s="680"/>
      <c r="BB27" s="681"/>
      <c r="BC27" s="681"/>
      <c r="BD27" s="682"/>
      <c r="BE27" s="680"/>
      <c r="BF27" s="681"/>
      <c r="BG27" s="681"/>
      <c r="BH27" s="682"/>
      <c r="BI27" s="680"/>
      <c r="BJ27" s="681"/>
      <c r="BK27" s="681"/>
      <c r="BL27" s="682"/>
      <c r="BM27" s="680"/>
      <c r="BN27" s="681"/>
      <c r="BO27" s="681"/>
      <c r="BP27" s="682"/>
      <c r="BQ27" s="680"/>
      <c r="BR27" s="681"/>
      <c r="BS27" s="681"/>
      <c r="BT27" s="682"/>
      <c r="BU27" s="680"/>
      <c r="BV27" s="681"/>
      <c r="BW27" s="681"/>
      <c r="BX27" s="682"/>
      <c r="BY27" s="680"/>
      <c r="BZ27" s="681"/>
      <c r="CA27" s="681"/>
      <c r="CB27" s="682"/>
      <c r="CC27" s="680"/>
      <c r="CD27" s="681"/>
      <c r="CE27" s="681"/>
      <c r="CF27" s="682"/>
      <c r="CG27" s="680"/>
      <c r="CH27" s="681"/>
      <c r="CI27" s="681"/>
      <c r="CJ27" s="682"/>
      <c r="CK27" s="680"/>
      <c r="CL27" s="681"/>
      <c r="CM27" s="681"/>
      <c r="CN27" s="682"/>
      <c r="CO27" s="680"/>
      <c r="CP27" s="681"/>
      <c r="CQ27" s="681"/>
      <c r="CR27" s="682"/>
      <c r="CS27" s="680"/>
      <c r="CT27" s="681"/>
      <c r="CU27" s="681"/>
      <c r="CV27" s="682"/>
      <c r="CW27" s="680"/>
      <c r="CX27" s="681"/>
      <c r="CY27" s="681"/>
      <c r="CZ27" s="682"/>
      <c r="DA27" s="680"/>
      <c r="DB27" s="681"/>
      <c r="DC27" s="681"/>
      <c r="DD27" s="682"/>
    </row>
    <row r="28" spans="1:1070" ht="20.399999999999999" customHeight="1">
      <c r="A28" s="2214">
        <v>6</v>
      </c>
      <c r="B28" s="2214"/>
      <c r="C28" s="2255"/>
      <c r="D28" s="2255"/>
      <c r="E28" s="2255"/>
      <c r="F28" s="2255"/>
      <c r="G28" s="2255"/>
      <c r="H28" s="2255"/>
      <c r="I28" s="2255"/>
      <c r="J28" s="2255"/>
      <c r="K28" s="2255"/>
      <c r="L28" s="2255"/>
      <c r="M28" s="2255"/>
      <c r="N28" s="2255"/>
      <c r="O28" s="2255"/>
      <c r="P28" s="2255"/>
      <c r="Q28" s="2259"/>
      <c r="R28" s="2255"/>
      <c r="S28" s="2255"/>
      <c r="T28" s="2255"/>
      <c r="U28" s="2255"/>
      <c r="V28" s="2255"/>
      <c r="W28" s="2255"/>
      <c r="X28" s="2255"/>
      <c r="Y28" s="2255"/>
      <c r="Z28" s="2255"/>
      <c r="AA28" s="2255"/>
      <c r="AB28" s="2255"/>
      <c r="AC28" s="2255"/>
      <c r="AD28" s="2255"/>
      <c r="AE28" s="2259"/>
      <c r="AF28" s="2255"/>
      <c r="AG28" s="2255"/>
      <c r="AH28" s="2255"/>
      <c r="AI28" s="2255"/>
      <c r="AJ28" s="2255"/>
      <c r="AK28" s="2255"/>
      <c r="AL28" s="2255"/>
      <c r="AM28" s="2255"/>
      <c r="AN28" s="2255"/>
      <c r="AO28" s="2255"/>
      <c r="AP28" s="2255"/>
      <c r="AQ28" s="2255"/>
      <c r="AR28" s="2255"/>
      <c r="AS28" s="680"/>
      <c r="AT28" s="681"/>
      <c r="AU28" s="681"/>
      <c r="AV28" s="682"/>
      <c r="AW28" s="680"/>
      <c r="AX28" s="681"/>
      <c r="AY28" s="681"/>
      <c r="AZ28" s="682"/>
      <c r="BA28" s="680"/>
      <c r="BB28" s="681"/>
      <c r="BC28" s="681"/>
      <c r="BD28" s="682"/>
      <c r="BE28" s="680"/>
      <c r="BF28" s="681"/>
      <c r="BG28" s="681"/>
      <c r="BH28" s="682"/>
      <c r="BI28" s="680"/>
      <c r="BJ28" s="681"/>
      <c r="BK28" s="681"/>
      <c r="BL28" s="682"/>
      <c r="BM28" s="680"/>
      <c r="BN28" s="681"/>
      <c r="BO28" s="681"/>
      <c r="BP28" s="682"/>
      <c r="BQ28" s="680"/>
      <c r="BR28" s="681"/>
      <c r="BS28" s="681"/>
      <c r="BT28" s="682"/>
      <c r="BU28" s="680"/>
      <c r="BV28" s="681"/>
      <c r="BW28" s="681"/>
      <c r="BX28" s="682"/>
      <c r="BY28" s="680"/>
      <c r="BZ28" s="681"/>
      <c r="CA28" s="681"/>
      <c r="CB28" s="682"/>
      <c r="CC28" s="680"/>
      <c r="CD28" s="681"/>
      <c r="CE28" s="681"/>
      <c r="CF28" s="682"/>
      <c r="CG28" s="680"/>
      <c r="CH28" s="681"/>
      <c r="CI28" s="681"/>
      <c r="CJ28" s="682"/>
      <c r="CK28" s="680"/>
      <c r="CL28" s="681"/>
      <c r="CM28" s="681"/>
      <c r="CN28" s="682"/>
      <c r="CO28" s="680"/>
      <c r="CP28" s="681"/>
      <c r="CQ28" s="681"/>
      <c r="CR28" s="682"/>
      <c r="CS28" s="680"/>
      <c r="CT28" s="681"/>
      <c r="CU28" s="681"/>
      <c r="CV28" s="682"/>
      <c r="CW28" s="680"/>
      <c r="CX28" s="681"/>
      <c r="CY28" s="681"/>
      <c r="CZ28" s="682"/>
      <c r="DA28" s="680"/>
      <c r="DB28" s="681"/>
      <c r="DC28" s="681"/>
      <c r="DD28" s="682"/>
    </row>
    <row r="29" spans="1:1070" ht="20.399999999999999" customHeight="1">
      <c r="A29" s="2214">
        <v>7</v>
      </c>
      <c r="B29" s="2214"/>
      <c r="C29" s="2255"/>
      <c r="D29" s="2255"/>
      <c r="E29" s="2255"/>
      <c r="F29" s="2255"/>
      <c r="G29" s="2255"/>
      <c r="H29" s="2255"/>
      <c r="I29" s="2255"/>
      <c r="J29" s="2255"/>
      <c r="K29" s="2255"/>
      <c r="L29" s="2255"/>
      <c r="M29" s="2255"/>
      <c r="N29" s="2255"/>
      <c r="O29" s="2255"/>
      <c r="P29" s="2255"/>
      <c r="Q29" s="2259"/>
      <c r="R29" s="2255"/>
      <c r="S29" s="2255"/>
      <c r="T29" s="2255"/>
      <c r="U29" s="2255"/>
      <c r="V29" s="2255"/>
      <c r="W29" s="2255"/>
      <c r="X29" s="2255"/>
      <c r="Y29" s="2255"/>
      <c r="Z29" s="2255"/>
      <c r="AA29" s="2255"/>
      <c r="AB29" s="2255"/>
      <c r="AC29" s="2255"/>
      <c r="AD29" s="2255"/>
      <c r="AE29" s="2259"/>
      <c r="AF29" s="2255"/>
      <c r="AG29" s="2255"/>
      <c r="AH29" s="2255"/>
      <c r="AI29" s="2255"/>
      <c r="AJ29" s="2255"/>
      <c r="AK29" s="2255"/>
      <c r="AL29" s="2255"/>
      <c r="AM29" s="2255"/>
      <c r="AN29" s="2255"/>
      <c r="AO29" s="2255"/>
      <c r="AP29" s="2255"/>
      <c r="AQ29" s="2255"/>
      <c r="AR29" s="2255"/>
      <c r="AS29" s="680"/>
      <c r="AT29" s="681"/>
      <c r="AU29" s="681"/>
      <c r="AV29" s="682"/>
      <c r="AW29" s="680"/>
      <c r="AX29" s="681"/>
      <c r="AY29" s="681"/>
      <c r="AZ29" s="682"/>
      <c r="BA29" s="680"/>
      <c r="BB29" s="681"/>
      <c r="BC29" s="681"/>
      <c r="BD29" s="682"/>
      <c r="BE29" s="680"/>
      <c r="BF29" s="681"/>
      <c r="BG29" s="681"/>
      <c r="BH29" s="682"/>
      <c r="BI29" s="680"/>
      <c r="BJ29" s="681"/>
      <c r="BK29" s="681"/>
      <c r="BL29" s="682"/>
      <c r="BM29" s="680"/>
      <c r="BN29" s="681"/>
      <c r="BO29" s="681"/>
      <c r="BP29" s="682"/>
      <c r="BQ29" s="680"/>
      <c r="BR29" s="681"/>
      <c r="BS29" s="681"/>
      <c r="BT29" s="682"/>
      <c r="BU29" s="680"/>
      <c r="BV29" s="681"/>
      <c r="BW29" s="681"/>
      <c r="BX29" s="682"/>
      <c r="BY29" s="680"/>
      <c r="BZ29" s="681"/>
      <c r="CA29" s="681"/>
      <c r="CB29" s="682"/>
      <c r="CC29" s="680"/>
      <c r="CD29" s="681"/>
      <c r="CE29" s="681"/>
      <c r="CF29" s="682"/>
      <c r="CG29" s="680"/>
      <c r="CH29" s="681"/>
      <c r="CI29" s="681"/>
      <c r="CJ29" s="682"/>
      <c r="CK29" s="680"/>
      <c r="CL29" s="681"/>
      <c r="CM29" s="681"/>
      <c r="CN29" s="682"/>
      <c r="CO29" s="680"/>
      <c r="CP29" s="681"/>
      <c r="CQ29" s="681"/>
      <c r="CR29" s="682"/>
      <c r="CS29" s="680"/>
      <c r="CT29" s="681"/>
      <c r="CU29" s="681"/>
      <c r="CV29" s="682"/>
      <c r="CW29" s="680"/>
      <c r="CX29" s="681"/>
      <c r="CY29" s="681"/>
      <c r="CZ29" s="682"/>
      <c r="DA29" s="680"/>
      <c r="DB29" s="681"/>
      <c r="DC29" s="681"/>
      <c r="DD29" s="682"/>
    </row>
    <row r="30" spans="1:1070" ht="20.399999999999999" customHeight="1">
      <c r="A30" s="2214">
        <v>8</v>
      </c>
      <c r="B30" s="2214"/>
      <c r="C30" s="2255"/>
      <c r="D30" s="2255"/>
      <c r="E30" s="2255"/>
      <c r="F30" s="2255"/>
      <c r="G30" s="2255"/>
      <c r="H30" s="2255"/>
      <c r="I30" s="2255"/>
      <c r="J30" s="2255"/>
      <c r="K30" s="2255"/>
      <c r="L30" s="2255"/>
      <c r="M30" s="2255"/>
      <c r="N30" s="2255"/>
      <c r="O30" s="2255"/>
      <c r="P30" s="2255"/>
      <c r="Q30" s="2259"/>
      <c r="R30" s="2255"/>
      <c r="S30" s="2255"/>
      <c r="T30" s="2255"/>
      <c r="U30" s="2255"/>
      <c r="V30" s="2255"/>
      <c r="W30" s="2255"/>
      <c r="X30" s="2255"/>
      <c r="Y30" s="2255"/>
      <c r="Z30" s="2255"/>
      <c r="AA30" s="2255"/>
      <c r="AB30" s="2255"/>
      <c r="AC30" s="2255"/>
      <c r="AD30" s="2255"/>
      <c r="AE30" s="2259"/>
      <c r="AF30" s="2255"/>
      <c r="AG30" s="2255"/>
      <c r="AH30" s="2255"/>
      <c r="AI30" s="2255"/>
      <c r="AJ30" s="2255"/>
      <c r="AK30" s="2255"/>
      <c r="AL30" s="2255"/>
      <c r="AM30" s="2255"/>
      <c r="AN30" s="2255"/>
      <c r="AO30" s="2255"/>
      <c r="AP30" s="2255"/>
      <c r="AQ30" s="2255"/>
      <c r="AR30" s="2255"/>
      <c r="AS30" s="680"/>
      <c r="AT30" s="681"/>
      <c r="AU30" s="681"/>
      <c r="AV30" s="682"/>
      <c r="AW30" s="680"/>
      <c r="AX30" s="681"/>
      <c r="AY30" s="681"/>
      <c r="AZ30" s="682"/>
      <c r="BA30" s="680"/>
      <c r="BB30" s="681"/>
      <c r="BC30" s="681"/>
      <c r="BD30" s="682"/>
      <c r="BE30" s="680"/>
      <c r="BF30" s="681"/>
      <c r="BG30" s="681"/>
      <c r="BH30" s="682"/>
      <c r="BI30" s="680"/>
      <c r="BJ30" s="681"/>
      <c r="BK30" s="681"/>
      <c r="BL30" s="682"/>
      <c r="BM30" s="680"/>
      <c r="BN30" s="681"/>
      <c r="BO30" s="681"/>
      <c r="BP30" s="682"/>
      <c r="BQ30" s="680"/>
      <c r="BR30" s="681"/>
      <c r="BS30" s="681"/>
      <c r="BT30" s="682"/>
      <c r="BU30" s="680"/>
      <c r="BV30" s="681"/>
      <c r="BW30" s="681"/>
      <c r="BX30" s="682"/>
      <c r="BY30" s="680"/>
      <c r="BZ30" s="681"/>
      <c r="CA30" s="681"/>
      <c r="CB30" s="682"/>
      <c r="CC30" s="680"/>
      <c r="CD30" s="681"/>
      <c r="CE30" s="681"/>
      <c r="CF30" s="682"/>
      <c r="CG30" s="680"/>
      <c r="CH30" s="681"/>
      <c r="CI30" s="681"/>
      <c r="CJ30" s="682"/>
      <c r="CK30" s="680"/>
      <c r="CL30" s="681"/>
      <c r="CM30" s="681"/>
      <c r="CN30" s="682"/>
      <c r="CO30" s="680"/>
      <c r="CP30" s="681"/>
      <c r="CQ30" s="681"/>
      <c r="CR30" s="682"/>
      <c r="CS30" s="680"/>
      <c r="CT30" s="681"/>
      <c r="CU30" s="681"/>
      <c r="CV30" s="682"/>
      <c r="CW30" s="680"/>
      <c r="CX30" s="681"/>
      <c r="CY30" s="681"/>
      <c r="CZ30" s="682"/>
      <c r="DA30" s="680"/>
      <c r="DB30" s="681"/>
      <c r="DC30" s="681"/>
      <c r="DD30" s="682"/>
    </row>
    <row r="31" spans="1:1070" ht="20.399999999999999" customHeight="1">
      <c r="A31" s="2214">
        <v>9</v>
      </c>
      <c r="B31" s="2214"/>
      <c r="C31" s="2255"/>
      <c r="D31" s="2255"/>
      <c r="E31" s="2255"/>
      <c r="F31" s="2255"/>
      <c r="G31" s="2255"/>
      <c r="H31" s="2255"/>
      <c r="I31" s="2255"/>
      <c r="J31" s="2255"/>
      <c r="K31" s="2255"/>
      <c r="L31" s="2255"/>
      <c r="M31" s="2255"/>
      <c r="N31" s="2255"/>
      <c r="O31" s="2255"/>
      <c r="P31" s="2255"/>
      <c r="Q31" s="2259"/>
      <c r="R31" s="2255"/>
      <c r="S31" s="2255"/>
      <c r="T31" s="2255"/>
      <c r="U31" s="2255"/>
      <c r="V31" s="2255"/>
      <c r="W31" s="2255"/>
      <c r="X31" s="2255"/>
      <c r="Y31" s="2255"/>
      <c r="Z31" s="2255"/>
      <c r="AA31" s="2255"/>
      <c r="AB31" s="2255"/>
      <c r="AC31" s="2255"/>
      <c r="AD31" s="2255"/>
      <c r="AE31" s="2259"/>
      <c r="AF31" s="2255"/>
      <c r="AG31" s="2255"/>
      <c r="AH31" s="2255"/>
      <c r="AI31" s="2255"/>
      <c r="AJ31" s="2255"/>
      <c r="AK31" s="2255"/>
      <c r="AL31" s="2255"/>
      <c r="AM31" s="2255"/>
      <c r="AN31" s="2255"/>
      <c r="AO31" s="2255"/>
      <c r="AP31" s="2255"/>
      <c r="AQ31" s="2255"/>
      <c r="AR31" s="2255"/>
      <c r="AS31" s="680"/>
      <c r="AT31" s="681"/>
      <c r="AU31" s="681"/>
      <c r="AV31" s="682"/>
      <c r="AW31" s="680"/>
      <c r="AX31" s="681"/>
      <c r="AY31" s="681"/>
      <c r="AZ31" s="682"/>
      <c r="BA31" s="680"/>
      <c r="BB31" s="681"/>
      <c r="BC31" s="681"/>
      <c r="BD31" s="682"/>
      <c r="BE31" s="680"/>
      <c r="BF31" s="681"/>
      <c r="BG31" s="681"/>
      <c r="BH31" s="682"/>
      <c r="BI31" s="680"/>
      <c r="BJ31" s="681"/>
      <c r="BK31" s="681"/>
      <c r="BL31" s="682"/>
      <c r="BM31" s="680"/>
      <c r="BN31" s="681"/>
      <c r="BO31" s="681"/>
      <c r="BP31" s="682"/>
      <c r="BQ31" s="680"/>
      <c r="BR31" s="681"/>
      <c r="BS31" s="681"/>
      <c r="BT31" s="682"/>
      <c r="BU31" s="680"/>
      <c r="BV31" s="681"/>
      <c r="BW31" s="681"/>
      <c r="BX31" s="682"/>
      <c r="BY31" s="680"/>
      <c r="BZ31" s="681"/>
      <c r="CA31" s="681"/>
      <c r="CB31" s="682"/>
      <c r="CC31" s="680"/>
      <c r="CD31" s="681"/>
      <c r="CE31" s="681"/>
      <c r="CF31" s="682"/>
      <c r="CG31" s="680"/>
      <c r="CH31" s="681"/>
      <c r="CI31" s="681"/>
      <c r="CJ31" s="682"/>
      <c r="CK31" s="680"/>
      <c r="CL31" s="681"/>
      <c r="CM31" s="681"/>
      <c r="CN31" s="682"/>
      <c r="CO31" s="680"/>
      <c r="CP31" s="681"/>
      <c r="CQ31" s="681"/>
      <c r="CR31" s="682"/>
      <c r="CS31" s="680"/>
      <c r="CT31" s="681"/>
      <c r="CU31" s="681"/>
      <c r="CV31" s="682"/>
      <c r="CW31" s="680"/>
      <c r="CX31" s="681"/>
      <c r="CY31" s="681"/>
      <c r="CZ31" s="682"/>
      <c r="DA31" s="680"/>
      <c r="DB31" s="681"/>
      <c r="DC31" s="681"/>
      <c r="DD31" s="682"/>
    </row>
    <row r="32" spans="1:1070" ht="20.399999999999999" customHeight="1">
      <c r="A32" s="2214">
        <v>10</v>
      </c>
      <c r="B32" s="2214"/>
      <c r="C32" s="2255"/>
      <c r="D32" s="2255"/>
      <c r="E32" s="2255"/>
      <c r="F32" s="2255"/>
      <c r="G32" s="2255"/>
      <c r="H32" s="2255"/>
      <c r="I32" s="2255"/>
      <c r="J32" s="2255"/>
      <c r="K32" s="2255"/>
      <c r="L32" s="2255"/>
      <c r="M32" s="2255"/>
      <c r="N32" s="2255"/>
      <c r="O32" s="2255"/>
      <c r="P32" s="2255"/>
      <c r="Q32" s="2259"/>
      <c r="R32" s="2255"/>
      <c r="S32" s="2255"/>
      <c r="T32" s="2255"/>
      <c r="U32" s="2255"/>
      <c r="V32" s="2255"/>
      <c r="W32" s="2255"/>
      <c r="X32" s="2255"/>
      <c r="Y32" s="2255"/>
      <c r="Z32" s="2255"/>
      <c r="AA32" s="2255"/>
      <c r="AB32" s="2255"/>
      <c r="AC32" s="2255"/>
      <c r="AD32" s="2255"/>
      <c r="AE32" s="2259"/>
      <c r="AF32" s="2255"/>
      <c r="AG32" s="2255"/>
      <c r="AH32" s="2255"/>
      <c r="AI32" s="2255"/>
      <c r="AJ32" s="2255"/>
      <c r="AK32" s="2255"/>
      <c r="AL32" s="2255"/>
      <c r="AM32" s="2255"/>
      <c r="AN32" s="2255"/>
      <c r="AO32" s="2255"/>
      <c r="AP32" s="2255"/>
      <c r="AQ32" s="2255"/>
      <c r="AR32" s="2255"/>
      <c r="AS32" s="680"/>
      <c r="AT32" s="681"/>
      <c r="AU32" s="681"/>
      <c r="AV32" s="682"/>
      <c r="AW32" s="680"/>
      <c r="AX32" s="681"/>
      <c r="AY32" s="681"/>
      <c r="AZ32" s="682"/>
      <c r="BA32" s="680"/>
      <c r="BB32" s="681"/>
      <c r="BC32" s="681"/>
      <c r="BD32" s="682"/>
      <c r="BE32" s="680"/>
      <c r="BF32" s="681"/>
      <c r="BG32" s="681"/>
      <c r="BH32" s="682"/>
      <c r="BI32" s="680"/>
      <c r="BJ32" s="681"/>
      <c r="BK32" s="681"/>
      <c r="BL32" s="682"/>
      <c r="BM32" s="680"/>
      <c r="BN32" s="681"/>
      <c r="BO32" s="681"/>
      <c r="BP32" s="682"/>
      <c r="BQ32" s="680"/>
      <c r="BR32" s="681"/>
      <c r="BS32" s="681"/>
      <c r="BT32" s="682"/>
      <c r="BU32" s="680"/>
      <c r="BV32" s="681"/>
      <c r="BW32" s="681"/>
      <c r="BX32" s="682"/>
      <c r="BY32" s="680"/>
      <c r="BZ32" s="681"/>
      <c r="CA32" s="681"/>
      <c r="CB32" s="682"/>
      <c r="CC32" s="680"/>
      <c r="CD32" s="681"/>
      <c r="CE32" s="681"/>
      <c r="CF32" s="682"/>
      <c r="CG32" s="680"/>
      <c r="CH32" s="681"/>
      <c r="CI32" s="681"/>
      <c r="CJ32" s="682"/>
      <c r="CK32" s="680"/>
      <c r="CL32" s="681"/>
      <c r="CM32" s="681"/>
      <c r="CN32" s="682"/>
      <c r="CO32" s="680"/>
      <c r="CP32" s="681"/>
      <c r="CQ32" s="681"/>
      <c r="CR32" s="682"/>
      <c r="CS32" s="680"/>
      <c r="CT32" s="681"/>
      <c r="CU32" s="681"/>
      <c r="CV32" s="682"/>
      <c r="CW32" s="680"/>
      <c r="CX32" s="681"/>
      <c r="CY32" s="681"/>
      <c r="CZ32" s="682"/>
      <c r="DA32" s="680"/>
      <c r="DB32" s="681"/>
      <c r="DC32" s="681"/>
      <c r="DD32" s="682"/>
    </row>
    <row r="33" spans="1:1070" ht="20.399999999999999" customHeight="1">
      <c r="A33" s="2214">
        <v>11</v>
      </c>
      <c r="B33" s="2214"/>
      <c r="C33" s="2255"/>
      <c r="D33" s="2255"/>
      <c r="E33" s="2255"/>
      <c r="F33" s="2255"/>
      <c r="G33" s="2255"/>
      <c r="H33" s="2255"/>
      <c r="I33" s="2255"/>
      <c r="J33" s="2255"/>
      <c r="K33" s="2255"/>
      <c r="L33" s="2255"/>
      <c r="M33" s="2255"/>
      <c r="N33" s="2255"/>
      <c r="O33" s="2255"/>
      <c r="P33" s="2255"/>
      <c r="Q33" s="2259"/>
      <c r="R33" s="2255"/>
      <c r="S33" s="2255"/>
      <c r="T33" s="2255"/>
      <c r="U33" s="2255"/>
      <c r="V33" s="2255"/>
      <c r="W33" s="2255"/>
      <c r="X33" s="2255"/>
      <c r="Y33" s="2255"/>
      <c r="Z33" s="2255"/>
      <c r="AA33" s="2255"/>
      <c r="AB33" s="2255"/>
      <c r="AC33" s="2255"/>
      <c r="AD33" s="2255"/>
      <c r="AE33" s="2259"/>
      <c r="AF33" s="2255"/>
      <c r="AG33" s="2255"/>
      <c r="AH33" s="2255"/>
      <c r="AI33" s="2255"/>
      <c r="AJ33" s="2255"/>
      <c r="AK33" s="2255"/>
      <c r="AL33" s="2255"/>
      <c r="AM33" s="2255"/>
      <c r="AN33" s="2255"/>
      <c r="AO33" s="2255"/>
      <c r="AP33" s="2255"/>
      <c r="AQ33" s="2255"/>
      <c r="AR33" s="2255"/>
      <c r="AS33" s="680"/>
      <c r="AT33" s="681"/>
      <c r="AU33" s="681"/>
      <c r="AV33" s="682"/>
      <c r="AW33" s="680"/>
      <c r="AX33" s="681"/>
      <c r="AY33" s="681"/>
      <c r="AZ33" s="682"/>
      <c r="BA33" s="680"/>
      <c r="BB33" s="681"/>
      <c r="BC33" s="681"/>
      <c r="BD33" s="682"/>
      <c r="BE33" s="680"/>
      <c r="BF33" s="681"/>
      <c r="BG33" s="681"/>
      <c r="BH33" s="682"/>
      <c r="BI33" s="680"/>
      <c r="BJ33" s="681"/>
      <c r="BK33" s="681"/>
      <c r="BL33" s="682"/>
      <c r="BM33" s="680"/>
      <c r="BN33" s="681"/>
      <c r="BO33" s="681"/>
      <c r="BP33" s="682"/>
      <c r="BQ33" s="680"/>
      <c r="BR33" s="681"/>
      <c r="BS33" s="681"/>
      <c r="BT33" s="682"/>
      <c r="BU33" s="680"/>
      <c r="BV33" s="681"/>
      <c r="BW33" s="681"/>
      <c r="BX33" s="682"/>
      <c r="BY33" s="680"/>
      <c r="BZ33" s="681"/>
      <c r="CA33" s="681"/>
      <c r="CB33" s="682"/>
      <c r="CC33" s="680"/>
      <c r="CD33" s="681"/>
      <c r="CE33" s="681"/>
      <c r="CF33" s="682"/>
      <c r="CG33" s="680"/>
      <c r="CH33" s="681"/>
      <c r="CI33" s="681"/>
      <c r="CJ33" s="682"/>
      <c r="CK33" s="680"/>
      <c r="CL33" s="681"/>
      <c r="CM33" s="681"/>
      <c r="CN33" s="682"/>
      <c r="CO33" s="680"/>
      <c r="CP33" s="681"/>
      <c r="CQ33" s="681"/>
      <c r="CR33" s="682"/>
      <c r="CS33" s="680"/>
      <c r="CT33" s="681"/>
      <c r="CU33" s="681"/>
      <c r="CV33" s="682"/>
      <c r="CW33" s="680"/>
      <c r="CX33" s="681"/>
      <c r="CY33" s="681"/>
      <c r="CZ33" s="682"/>
      <c r="DA33" s="680"/>
      <c r="DB33" s="681"/>
      <c r="DC33" s="681"/>
      <c r="DD33" s="682"/>
    </row>
    <row r="34" spans="1:1070" ht="20.399999999999999" customHeight="1">
      <c r="A34" s="2214">
        <v>12</v>
      </c>
      <c r="B34" s="2214"/>
      <c r="C34" s="2255"/>
      <c r="D34" s="2255"/>
      <c r="E34" s="2255"/>
      <c r="F34" s="2255"/>
      <c r="G34" s="2255"/>
      <c r="H34" s="2255"/>
      <c r="I34" s="2255"/>
      <c r="J34" s="2255"/>
      <c r="K34" s="2255"/>
      <c r="L34" s="2255"/>
      <c r="M34" s="2255"/>
      <c r="N34" s="2255"/>
      <c r="O34" s="2255"/>
      <c r="P34" s="2255"/>
      <c r="Q34" s="2259"/>
      <c r="R34" s="2255"/>
      <c r="S34" s="2255"/>
      <c r="T34" s="2255"/>
      <c r="U34" s="2255"/>
      <c r="V34" s="2255"/>
      <c r="W34" s="2255"/>
      <c r="X34" s="2255"/>
      <c r="Y34" s="2255"/>
      <c r="Z34" s="2255"/>
      <c r="AA34" s="2255"/>
      <c r="AB34" s="2255"/>
      <c r="AC34" s="2255"/>
      <c r="AD34" s="2255"/>
      <c r="AE34" s="2259"/>
      <c r="AF34" s="2255"/>
      <c r="AG34" s="2255"/>
      <c r="AH34" s="2255"/>
      <c r="AI34" s="2255"/>
      <c r="AJ34" s="2255"/>
      <c r="AK34" s="2255"/>
      <c r="AL34" s="2255"/>
      <c r="AM34" s="2255"/>
      <c r="AN34" s="2255"/>
      <c r="AO34" s="2255"/>
      <c r="AP34" s="2255"/>
      <c r="AQ34" s="2255"/>
      <c r="AR34" s="2255"/>
      <c r="AS34" s="680"/>
      <c r="AT34" s="681"/>
      <c r="AU34" s="681"/>
      <c r="AV34" s="682"/>
      <c r="AW34" s="680"/>
      <c r="AX34" s="681"/>
      <c r="AY34" s="681"/>
      <c r="AZ34" s="682"/>
      <c r="BA34" s="680"/>
      <c r="BB34" s="681"/>
      <c r="BC34" s="681"/>
      <c r="BD34" s="682"/>
      <c r="BE34" s="680"/>
      <c r="BF34" s="681"/>
      <c r="BG34" s="681"/>
      <c r="BH34" s="682"/>
      <c r="BI34" s="680"/>
      <c r="BJ34" s="681"/>
      <c r="BK34" s="681"/>
      <c r="BL34" s="682"/>
      <c r="BM34" s="680"/>
      <c r="BN34" s="681"/>
      <c r="BO34" s="681"/>
      <c r="BP34" s="682"/>
      <c r="BQ34" s="680"/>
      <c r="BR34" s="681"/>
      <c r="BS34" s="681"/>
      <c r="BT34" s="682"/>
      <c r="BU34" s="680"/>
      <c r="BV34" s="681"/>
      <c r="BW34" s="681"/>
      <c r="BX34" s="682"/>
      <c r="BY34" s="680"/>
      <c r="BZ34" s="681"/>
      <c r="CA34" s="681"/>
      <c r="CB34" s="682"/>
      <c r="CC34" s="680"/>
      <c r="CD34" s="681"/>
      <c r="CE34" s="681"/>
      <c r="CF34" s="682"/>
      <c r="CG34" s="680"/>
      <c r="CH34" s="681"/>
      <c r="CI34" s="681"/>
      <c r="CJ34" s="682"/>
      <c r="CK34" s="680"/>
      <c r="CL34" s="681"/>
      <c r="CM34" s="681"/>
      <c r="CN34" s="682"/>
      <c r="CO34" s="680"/>
      <c r="CP34" s="681"/>
      <c r="CQ34" s="681"/>
      <c r="CR34" s="682"/>
      <c r="CS34" s="680"/>
      <c r="CT34" s="681"/>
      <c r="CU34" s="681"/>
      <c r="CV34" s="682"/>
      <c r="CW34" s="680"/>
      <c r="CX34" s="681"/>
      <c r="CY34" s="681"/>
      <c r="CZ34" s="682"/>
      <c r="DA34" s="680"/>
      <c r="DB34" s="681"/>
      <c r="DC34" s="681"/>
      <c r="DD34" s="682"/>
    </row>
    <row r="35" spans="1:1070" ht="20.399999999999999" customHeight="1">
      <c r="A35" s="2214">
        <v>13</v>
      </c>
      <c r="B35" s="2214"/>
      <c r="C35" s="2255"/>
      <c r="D35" s="2255"/>
      <c r="E35" s="2255"/>
      <c r="F35" s="2255"/>
      <c r="G35" s="2255"/>
      <c r="H35" s="2255"/>
      <c r="I35" s="2255"/>
      <c r="J35" s="2255"/>
      <c r="K35" s="2255"/>
      <c r="L35" s="2255"/>
      <c r="M35" s="2255"/>
      <c r="N35" s="2255"/>
      <c r="O35" s="2255"/>
      <c r="P35" s="2255"/>
      <c r="Q35" s="2259"/>
      <c r="R35" s="2255"/>
      <c r="S35" s="2255"/>
      <c r="T35" s="2255"/>
      <c r="U35" s="2255"/>
      <c r="V35" s="2255"/>
      <c r="W35" s="2255"/>
      <c r="X35" s="2255"/>
      <c r="Y35" s="2255"/>
      <c r="Z35" s="2255"/>
      <c r="AA35" s="2255"/>
      <c r="AB35" s="2255"/>
      <c r="AC35" s="2255"/>
      <c r="AD35" s="2255"/>
      <c r="AE35" s="2259"/>
      <c r="AF35" s="2255"/>
      <c r="AG35" s="2255"/>
      <c r="AH35" s="2255"/>
      <c r="AI35" s="2255"/>
      <c r="AJ35" s="2255"/>
      <c r="AK35" s="2255"/>
      <c r="AL35" s="2255"/>
      <c r="AM35" s="2255"/>
      <c r="AN35" s="2255"/>
      <c r="AO35" s="2255"/>
      <c r="AP35" s="2255"/>
      <c r="AQ35" s="2255"/>
      <c r="AR35" s="2255"/>
      <c r="AS35" s="680"/>
      <c r="AT35" s="681"/>
      <c r="AU35" s="681"/>
      <c r="AV35" s="682"/>
      <c r="AW35" s="680"/>
      <c r="AX35" s="681"/>
      <c r="AY35" s="681"/>
      <c r="AZ35" s="682"/>
      <c r="BA35" s="680"/>
      <c r="BB35" s="681"/>
      <c r="BC35" s="681"/>
      <c r="BD35" s="682"/>
      <c r="BE35" s="680"/>
      <c r="BF35" s="681"/>
      <c r="BG35" s="681"/>
      <c r="BH35" s="682"/>
      <c r="BI35" s="680"/>
      <c r="BJ35" s="681"/>
      <c r="BK35" s="681"/>
      <c r="BL35" s="682"/>
      <c r="BM35" s="680"/>
      <c r="BN35" s="681"/>
      <c r="BO35" s="681"/>
      <c r="BP35" s="682"/>
      <c r="BQ35" s="680"/>
      <c r="BR35" s="681"/>
      <c r="BS35" s="681"/>
      <c r="BT35" s="682"/>
      <c r="BU35" s="680"/>
      <c r="BV35" s="681"/>
      <c r="BW35" s="681"/>
      <c r="BX35" s="682"/>
      <c r="BY35" s="680"/>
      <c r="BZ35" s="681"/>
      <c r="CA35" s="681"/>
      <c r="CB35" s="682"/>
      <c r="CC35" s="680"/>
      <c r="CD35" s="681"/>
      <c r="CE35" s="681"/>
      <c r="CF35" s="682"/>
      <c r="CG35" s="680"/>
      <c r="CH35" s="681"/>
      <c r="CI35" s="681"/>
      <c r="CJ35" s="682"/>
      <c r="CK35" s="680"/>
      <c r="CL35" s="681"/>
      <c r="CM35" s="681"/>
      <c r="CN35" s="682"/>
      <c r="CO35" s="680"/>
      <c r="CP35" s="681"/>
      <c r="CQ35" s="681"/>
      <c r="CR35" s="682"/>
      <c r="CS35" s="680"/>
      <c r="CT35" s="681"/>
      <c r="CU35" s="681"/>
      <c r="CV35" s="682"/>
      <c r="CW35" s="680"/>
      <c r="CX35" s="681"/>
      <c r="CY35" s="681"/>
      <c r="CZ35" s="682"/>
      <c r="DA35" s="680"/>
      <c r="DB35" s="681"/>
      <c r="DC35" s="681"/>
      <c r="DD35" s="682"/>
    </row>
    <row r="36" spans="1:1070" ht="20.399999999999999" customHeight="1">
      <c r="A36" s="2214">
        <v>14</v>
      </c>
      <c r="B36" s="2214"/>
      <c r="C36" s="2255"/>
      <c r="D36" s="2255"/>
      <c r="E36" s="2255"/>
      <c r="F36" s="2255"/>
      <c r="G36" s="2255"/>
      <c r="H36" s="2255"/>
      <c r="I36" s="2255"/>
      <c r="J36" s="2255"/>
      <c r="K36" s="2255"/>
      <c r="L36" s="2255"/>
      <c r="M36" s="2255"/>
      <c r="N36" s="2255"/>
      <c r="O36" s="2255"/>
      <c r="P36" s="2255"/>
      <c r="Q36" s="2259"/>
      <c r="R36" s="2255"/>
      <c r="S36" s="2255"/>
      <c r="T36" s="2255"/>
      <c r="U36" s="2255"/>
      <c r="V36" s="2255"/>
      <c r="W36" s="2255"/>
      <c r="X36" s="2255"/>
      <c r="Y36" s="2255"/>
      <c r="Z36" s="2255"/>
      <c r="AA36" s="2255"/>
      <c r="AB36" s="2255"/>
      <c r="AC36" s="2255"/>
      <c r="AD36" s="2255"/>
      <c r="AE36" s="2259"/>
      <c r="AF36" s="2255"/>
      <c r="AG36" s="2255"/>
      <c r="AH36" s="2255"/>
      <c r="AI36" s="2255"/>
      <c r="AJ36" s="2255"/>
      <c r="AK36" s="2255"/>
      <c r="AL36" s="2255"/>
      <c r="AM36" s="2255"/>
      <c r="AN36" s="2255"/>
      <c r="AO36" s="2255"/>
      <c r="AP36" s="2255"/>
      <c r="AQ36" s="2255"/>
      <c r="AR36" s="2255"/>
      <c r="AS36" s="680"/>
      <c r="AT36" s="681"/>
      <c r="AU36" s="681"/>
      <c r="AV36" s="682"/>
      <c r="AW36" s="680"/>
      <c r="AX36" s="681"/>
      <c r="AY36" s="681"/>
      <c r="AZ36" s="682"/>
      <c r="BA36" s="680"/>
      <c r="BB36" s="681"/>
      <c r="BC36" s="681"/>
      <c r="BD36" s="682"/>
      <c r="BE36" s="680"/>
      <c r="BF36" s="681"/>
      <c r="BG36" s="681"/>
      <c r="BH36" s="682"/>
      <c r="BI36" s="680"/>
      <c r="BJ36" s="681"/>
      <c r="BK36" s="681"/>
      <c r="BL36" s="682"/>
      <c r="BM36" s="680"/>
      <c r="BN36" s="681"/>
      <c r="BO36" s="681"/>
      <c r="BP36" s="682"/>
      <c r="BQ36" s="680"/>
      <c r="BR36" s="681"/>
      <c r="BS36" s="681"/>
      <c r="BT36" s="682"/>
      <c r="BU36" s="680"/>
      <c r="BV36" s="681"/>
      <c r="BW36" s="681"/>
      <c r="BX36" s="682"/>
      <c r="BY36" s="680"/>
      <c r="BZ36" s="681"/>
      <c r="CA36" s="681"/>
      <c r="CB36" s="682"/>
      <c r="CC36" s="680"/>
      <c r="CD36" s="681"/>
      <c r="CE36" s="681"/>
      <c r="CF36" s="682"/>
      <c r="CG36" s="680"/>
      <c r="CH36" s="681"/>
      <c r="CI36" s="681"/>
      <c r="CJ36" s="682"/>
      <c r="CK36" s="680"/>
      <c r="CL36" s="681"/>
      <c r="CM36" s="681"/>
      <c r="CN36" s="682"/>
      <c r="CO36" s="680"/>
      <c r="CP36" s="681"/>
      <c r="CQ36" s="681"/>
      <c r="CR36" s="682"/>
      <c r="CS36" s="680"/>
      <c r="CT36" s="681"/>
      <c r="CU36" s="681"/>
      <c r="CV36" s="682"/>
      <c r="CW36" s="680"/>
      <c r="CX36" s="681"/>
      <c r="CY36" s="681"/>
      <c r="CZ36" s="682"/>
      <c r="DA36" s="680"/>
      <c r="DB36" s="681"/>
      <c r="DC36" s="681"/>
      <c r="DD36" s="682"/>
    </row>
    <row r="37" spans="1:1070" ht="20.399999999999999" customHeight="1">
      <c r="A37" s="2214">
        <v>15</v>
      </c>
      <c r="B37" s="2214"/>
      <c r="C37" s="2255"/>
      <c r="D37" s="2255"/>
      <c r="E37" s="2255"/>
      <c r="F37" s="2255"/>
      <c r="G37" s="2255"/>
      <c r="H37" s="2255"/>
      <c r="I37" s="2255"/>
      <c r="J37" s="2255"/>
      <c r="K37" s="2255"/>
      <c r="L37" s="2255"/>
      <c r="M37" s="2255"/>
      <c r="N37" s="2255"/>
      <c r="O37" s="2255"/>
      <c r="P37" s="2255"/>
      <c r="Q37" s="2259"/>
      <c r="R37" s="2255"/>
      <c r="S37" s="2255"/>
      <c r="T37" s="2255"/>
      <c r="U37" s="2255"/>
      <c r="V37" s="2255"/>
      <c r="W37" s="2255"/>
      <c r="X37" s="2255"/>
      <c r="Y37" s="2255"/>
      <c r="Z37" s="2255"/>
      <c r="AA37" s="2255"/>
      <c r="AB37" s="2255"/>
      <c r="AC37" s="2255"/>
      <c r="AD37" s="2255"/>
      <c r="AE37" s="2259"/>
      <c r="AF37" s="2255"/>
      <c r="AG37" s="2255"/>
      <c r="AH37" s="2255"/>
      <c r="AI37" s="2255"/>
      <c r="AJ37" s="2255"/>
      <c r="AK37" s="2255"/>
      <c r="AL37" s="2255"/>
      <c r="AM37" s="2255"/>
      <c r="AN37" s="2255"/>
      <c r="AO37" s="2255"/>
      <c r="AP37" s="2255"/>
      <c r="AQ37" s="2255"/>
      <c r="AR37" s="2255"/>
      <c r="AS37" s="680"/>
      <c r="AT37" s="681"/>
      <c r="AU37" s="681"/>
      <c r="AV37" s="682"/>
      <c r="AW37" s="680"/>
      <c r="AX37" s="681"/>
      <c r="AY37" s="681"/>
      <c r="AZ37" s="682"/>
      <c r="BA37" s="680"/>
      <c r="BB37" s="681"/>
      <c r="BC37" s="681"/>
      <c r="BD37" s="682"/>
      <c r="BE37" s="680"/>
      <c r="BF37" s="681"/>
      <c r="BG37" s="681"/>
      <c r="BH37" s="682"/>
      <c r="BI37" s="680"/>
      <c r="BJ37" s="681"/>
      <c r="BK37" s="681"/>
      <c r="BL37" s="682"/>
      <c r="BM37" s="680"/>
      <c r="BN37" s="681"/>
      <c r="BO37" s="681"/>
      <c r="BP37" s="682"/>
      <c r="BQ37" s="680"/>
      <c r="BR37" s="681"/>
      <c r="BS37" s="681"/>
      <c r="BT37" s="682"/>
      <c r="BU37" s="680"/>
      <c r="BV37" s="681"/>
      <c r="BW37" s="681"/>
      <c r="BX37" s="682"/>
      <c r="BY37" s="680"/>
      <c r="BZ37" s="681"/>
      <c r="CA37" s="681"/>
      <c r="CB37" s="682"/>
      <c r="CC37" s="680"/>
      <c r="CD37" s="681"/>
      <c r="CE37" s="681"/>
      <c r="CF37" s="682"/>
      <c r="CG37" s="680"/>
      <c r="CH37" s="681"/>
      <c r="CI37" s="681"/>
      <c r="CJ37" s="682"/>
      <c r="CK37" s="680"/>
      <c r="CL37" s="681"/>
      <c r="CM37" s="681"/>
      <c r="CN37" s="682"/>
      <c r="CO37" s="680"/>
      <c r="CP37" s="681"/>
      <c r="CQ37" s="681"/>
      <c r="CR37" s="682"/>
      <c r="CS37" s="680"/>
      <c r="CT37" s="681"/>
      <c r="CU37" s="681"/>
      <c r="CV37" s="682"/>
      <c r="CW37" s="680"/>
      <c r="CX37" s="681"/>
      <c r="CY37" s="681"/>
      <c r="CZ37" s="682"/>
      <c r="DA37" s="680"/>
      <c r="DB37" s="681"/>
      <c r="DC37" s="681"/>
      <c r="DD37" s="682"/>
    </row>
    <row r="38" spans="1:1070" ht="20.399999999999999" customHeight="1">
      <c r="A38" s="2214">
        <v>16</v>
      </c>
      <c r="B38" s="2214"/>
      <c r="C38" s="2255"/>
      <c r="D38" s="2255"/>
      <c r="E38" s="2255"/>
      <c r="F38" s="2255"/>
      <c r="G38" s="2255"/>
      <c r="H38" s="2255"/>
      <c r="I38" s="2255"/>
      <c r="J38" s="2255"/>
      <c r="K38" s="2255"/>
      <c r="L38" s="2255"/>
      <c r="M38" s="2255"/>
      <c r="N38" s="2255"/>
      <c r="O38" s="2255"/>
      <c r="P38" s="2255"/>
      <c r="Q38" s="2259"/>
      <c r="R38" s="2255"/>
      <c r="S38" s="2255"/>
      <c r="T38" s="2255"/>
      <c r="U38" s="2255"/>
      <c r="V38" s="2255"/>
      <c r="W38" s="2255"/>
      <c r="X38" s="2255"/>
      <c r="Y38" s="2255"/>
      <c r="Z38" s="2255"/>
      <c r="AA38" s="2255"/>
      <c r="AB38" s="2255"/>
      <c r="AC38" s="2255"/>
      <c r="AD38" s="2255"/>
      <c r="AE38" s="2259"/>
      <c r="AF38" s="2255"/>
      <c r="AG38" s="2255"/>
      <c r="AH38" s="2255"/>
      <c r="AI38" s="2255"/>
      <c r="AJ38" s="2255"/>
      <c r="AK38" s="2255"/>
      <c r="AL38" s="2255"/>
      <c r="AM38" s="2255"/>
      <c r="AN38" s="2255"/>
      <c r="AO38" s="2255"/>
      <c r="AP38" s="2255"/>
      <c r="AQ38" s="2255"/>
      <c r="AR38" s="2255"/>
      <c r="AS38" s="680"/>
      <c r="AT38" s="681"/>
      <c r="AU38" s="681"/>
      <c r="AV38" s="682"/>
      <c r="AW38" s="680"/>
      <c r="AX38" s="681"/>
      <c r="AY38" s="681"/>
      <c r="AZ38" s="682"/>
      <c r="BA38" s="680"/>
      <c r="BB38" s="681"/>
      <c r="BC38" s="681"/>
      <c r="BD38" s="682"/>
      <c r="BE38" s="680"/>
      <c r="BF38" s="681"/>
      <c r="BG38" s="681"/>
      <c r="BH38" s="682"/>
      <c r="BI38" s="680"/>
      <c r="BJ38" s="681"/>
      <c r="BK38" s="681"/>
      <c r="BL38" s="682"/>
      <c r="BM38" s="680"/>
      <c r="BN38" s="681"/>
      <c r="BO38" s="681"/>
      <c r="BP38" s="682"/>
      <c r="BQ38" s="680"/>
      <c r="BR38" s="681"/>
      <c r="BS38" s="681"/>
      <c r="BT38" s="682"/>
      <c r="BU38" s="680"/>
      <c r="BV38" s="681"/>
      <c r="BW38" s="681"/>
      <c r="BX38" s="682"/>
      <c r="BY38" s="680"/>
      <c r="BZ38" s="681"/>
      <c r="CA38" s="681"/>
      <c r="CB38" s="682"/>
      <c r="CC38" s="680"/>
      <c r="CD38" s="681"/>
      <c r="CE38" s="681"/>
      <c r="CF38" s="682"/>
      <c r="CG38" s="680"/>
      <c r="CH38" s="681"/>
      <c r="CI38" s="681"/>
      <c r="CJ38" s="682"/>
      <c r="CK38" s="680"/>
      <c r="CL38" s="681"/>
      <c r="CM38" s="681"/>
      <c r="CN38" s="682"/>
      <c r="CO38" s="680"/>
      <c r="CP38" s="681"/>
      <c r="CQ38" s="681"/>
      <c r="CR38" s="682"/>
      <c r="CS38" s="680"/>
      <c r="CT38" s="681"/>
      <c r="CU38" s="681"/>
      <c r="CV38" s="682"/>
      <c r="CW38" s="680"/>
      <c r="CX38" s="681"/>
      <c r="CY38" s="681"/>
      <c r="CZ38" s="682"/>
      <c r="DA38" s="680"/>
      <c r="DB38" s="681"/>
      <c r="DC38" s="681"/>
      <c r="DD38" s="682"/>
    </row>
    <row r="39" spans="1:1070" ht="20.399999999999999" customHeight="1">
      <c r="A39" s="2214">
        <v>17</v>
      </c>
      <c r="B39" s="2214"/>
      <c r="C39" s="2255"/>
      <c r="D39" s="2255"/>
      <c r="E39" s="2255"/>
      <c r="F39" s="2255"/>
      <c r="G39" s="2255"/>
      <c r="H39" s="2255"/>
      <c r="I39" s="2255"/>
      <c r="J39" s="2255"/>
      <c r="K39" s="2255"/>
      <c r="L39" s="2255"/>
      <c r="M39" s="2255"/>
      <c r="N39" s="2255"/>
      <c r="O39" s="2255"/>
      <c r="P39" s="2255"/>
      <c r="Q39" s="2259"/>
      <c r="R39" s="2255"/>
      <c r="S39" s="2255"/>
      <c r="T39" s="2255"/>
      <c r="U39" s="2255"/>
      <c r="V39" s="2255"/>
      <c r="W39" s="2255"/>
      <c r="X39" s="2255"/>
      <c r="Y39" s="2255"/>
      <c r="Z39" s="2255"/>
      <c r="AA39" s="2255"/>
      <c r="AB39" s="2255"/>
      <c r="AC39" s="2255"/>
      <c r="AD39" s="2255"/>
      <c r="AE39" s="2259"/>
      <c r="AF39" s="2255"/>
      <c r="AG39" s="2255"/>
      <c r="AH39" s="2255"/>
      <c r="AI39" s="2255"/>
      <c r="AJ39" s="2255"/>
      <c r="AK39" s="2255"/>
      <c r="AL39" s="2255"/>
      <c r="AM39" s="2255"/>
      <c r="AN39" s="2255"/>
      <c r="AO39" s="2255"/>
      <c r="AP39" s="2255"/>
      <c r="AQ39" s="2255"/>
      <c r="AR39" s="2255"/>
      <c r="AS39" s="680"/>
      <c r="AT39" s="681"/>
      <c r="AU39" s="681"/>
      <c r="AV39" s="682"/>
      <c r="AW39" s="680"/>
      <c r="AX39" s="681"/>
      <c r="AY39" s="681"/>
      <c r="AZ39" s="682"/>
      <c r="BA39" s="680"/>
      <c r="BB39" s="681"/>
      <c r="BC39" s="681"/>
      <c r="BD39" s="682"/>
      <c r="BE39" s="680"/>
      <c r="BF39" s="681"/>
      <c r="BG39" s="681"/>
      <c r="BH39" s="682"/>
      <c r="BI39" s="680"/>
      <c r="BJ39" s="681"/>
      <c r="BK39" s="681"/>
      <c r="BL39" s="682"/>
      <c r="BM39" s="680"/>
      <c r="BN39" s="681"/>
      <c r="BO39" s="681"/>
      <c r="BP39" s="682"/>
      <c r="BQ39" s="680"/>
      <c r="BR39" s="681"/>
      <c r="BS39" s="681"/>
      <c r="BT39" s="682"/>
      <c r="BU39" s="680"/>
      <c r="BV39" s="681"/>
      <c r="BW39" s="681"/>
      <c r="BX39" s="682"/>
      <c r="BY39" s="680"/>
      <c r="BZ39" s="681"/>
      <c r="CA39" s="681"/>
      <c r="CB39" s="682"/>
      <c r="CC39" s="680"/>
      <c r="CD39" s="681"/>
      <c r="CE39" s="681"/>
      <c r="CF39" s="682"/>
      <c r="CG39" s="680"/>
      <c r="CH39" s="681"/>
      <c r="CI39" s="681"/>
      <c r="CJ39" s="682"/>
      <c r="CK39" s="680"/>
      <c r="CL39" s="681"/>
      <c r="CM39" s="681"/>
      <c r="CN39" s="682"/>
      <c r="CO39" s="680"/>
      <c r="CP39" s="681"/>
      <c r="CQ39" s="681"/>
      <c r="CR39" s="682"/>
      <c r="CS39" s="680"/>
      <c r="CT39" s="681"/>
      <c r="CU39" s="681"/>
      <c r="CV39" s="682"/>
      <c r="CW39" s="680"/>
      <c r="CX39" s="681"/>
      <c r="CY39" s="681"/>
      <c r="CZ39" s="682"/>
      <c r="DA39" s="680"/>
      <c r="DB39" s="681"/>
      <c r="DC39" s="681"/>
      <c r="DD39" s="682"/>
    </row>
    <row r="40" spans="1:1070" ht="20.399999999999999" customHeight="1">
      <c r="A40" s="2214">
        <v>18</v>
      </c>
      <c r="B40" s="2214"/>
      <c r="C40" s="2255"/>
      <c r="D40" s="2255"/>
      <c r="E40" s="2255"/>
      <c r="F40" s="2255"/>
      <c r="G40" s="2255"/>
      <c r="H40" s="2255"/>
      <c r="I40" s="2255"/>
      <c r="J40" s="2255"/>
      <c r="K40" s="2255"/>
      <c r="L40" s="2255"/>
      <c r="M40" s="2255"/>
      <c r="N40" s="2255"/>
      <c r="O40" s="2255"/>
      <c r="P40" s="2255"/>
      <c r="Q40" s="2259"/>
      <c r="R40" s="2255"/>
      <c r="S40" s="2255"/>
      <c r="T40" s="2255"/>
      <c r="U40" s="2255"/>
      <c r="V40" s="2255"/>
      <c r="W40" s="2255"/>
      <c r="X40" s="2255"/>
      <c r="Y40" s="2255"/>
      <c r="Z40" s="2255"/>
      <c r="AA40" s="2255"/>
      <c r="AB40" s="2255"/>
      <c r="AC40" s="2255"/>
      <c r="AD40" s="2255"/>
      <c r="AE40" s="2259"/>
      <c r="AF40" s="2255"/>
      <c r="AG40" s="2255"/>
      <c r="AH40" s="2255"/>
      <c r="AI40" s="2255"/>
      <c r="AJ40" s="2255"/>
      <c r="AK40" s="2255"/>
      <c r="AL40" s="2255"/>
      <c r="AM40" s="2255"/>
      <c r="AN40" s="2255"/>
      <c r="AO40" s="2255"/>
      <c r="AP40" s="2255"/>
      <c r="AQ40" s="2255"/>
      <c r="AR40" s="2255"/>
      <c r="AS40" s="680"/>
      <c r="AT40" s="681"/>
      <c r="AU40" s="681"/>
      <c r="AV40" s="682"/>
      <c r="AW40" s="680"/>
      <c r="AX40" s="681"/>
      <c r="AY40" s="681"/>
      <c r="AZ40" s="682"/>
      <c r="BA40" s="680"/>
      <c r="BB40" s="681"/>
      <c r="BC40" s="681"/>
      <c r="BD40" s="682"/>
      <c r="BE40" s="680"/>
      <c r="BF40" s="681"/>
      <c r="BG40" s="681"/>
      <c r="BH40" s="682"/>
      <c r="BI40" s="680"/>
      <c r="BJ40" s="681"/>
      <c r="BK40" s="681"/>
      <c r="BL40" s="682"/>
      <c r="BM40" s="680"/>
      <c r="BN40" s="681"/>
      <c r="BO40" s="681"/>
      <c r="BP40" s="682"/>
      <c r="BQ40" s="680"/>
      <c r="BR40" s="681"/>
      <c r="BS40" s="681"/>
      <c r="BT40" s="682"/>
      <c r="BU40" s="680"/>
      <c r="BV40" s="681"/>
      <c r="BW40" s="681"/>
      <c r="BX40" s="682"/>
      <c r="BY40" s="680"/>
      <c r="BZ40" s="681"/>
      <c r="CA40" s="681"/>
      <c r="CB40" s="682"/>
      <c r="CC40" s="680"/>
      <c r="CD40" s="681"/>
      <c r="CE40" s="681"/>
      <c r="CF40" s="682"/>
      <c r="CG40" s="680"/>
      <c r="CH40" s="681"/>
      <c r="CI40" s="681"/>
      <c r="CJ40" s="682"/>
      <c r="CK40" s="680"/>
      <c r="CL40" s="681"/>
      <c r="CM40" s="681"/>
      <c r="CN40" s="682"/>
      <c r="CO40" s="680"/>
      <c r="CP40" s="681"/>
      <c r="CQ40" s="681"/>
      <c r="CR40" s="682"/>
      <c r="CS40" s="680"/>
      <c r="CT40" s="681"/>
      <c r="CU40" s="681"/>
      <c r="CV40" s="682"/>
      <c r="CW40" s="680"/>
      <c r="CX40" s="681"/>
      <c r="CY40" s="681"/>
      <c r="CZ40" s="682"/>
      <c r="DA40" s="680"/>
      <c r="DB40" s="681"/>
      <c r="DC40" s="681"/>
      <c r="DD40" s="682"/>
    </row>
    <row r="41" spans="1:1070" ht="20.399999999999999" customHeight="1">
      <c r="A41" s="2214">
        <v>19</v>
      </c>
      <c r="B41" s="2214"/>
      <c r="C41" s="2255"/>
      <c r="D41" s="2255"/>
      <c r="E41" s="2255"/>
      <c r="F41" s="2255"/>
      <c r="G41" s="2255"/>
      <c r="H41" s="2255"/>
      <c r="I41" s="2255"/>
      <c r="J41" s="2255"/>
      <c r="K41" s="2255"/>
      <c r="L41" s="2255"/>
      <c r="M41" s="2255"/>
      <c r="N41" s="2255"/>
      <c r="O41" s="2255"/>
      <c r="P41" s="2255"/>
      <c r="Q41" s="2259"/>
      <c r="R41" s="2255"/>
      <c r="S41" s="2255"/>
      <c r="T41" s="2255"/>
      <c r="U41" s="2255"/>
      <c r="V41" s="2255"/>
      <c r="W41" s="2255"/>
      <c r="X41" s="2255"/>
      <c r="Y41" s="2255"/>
      <c r="Z41" s="2255"/>
      <c r="AA41" s="2255"/>
      <c r="AB41" s="2255"/>
      <c r="AC41" s="2255"/>
      <c r="AD41" s="2255"/>
      <c r="AE41" s="2259"/>
      <c r="AF41" s="2255"/>
      <c r="AG41" s="2255"/>
      <c r="AH41" s="2255"/>
      <c r="AI41" s="2255"/>
      <c r="AJ41" s="2255"/>
      <c r="AK41" s="2255"/>
      <c r="AL41" s="2255"/>
      <c r="AM41" s="2255"/>
      <c r="AN41" s="2255"/>
      <c r="AO41" s="2255"/>
      <c r="AP41" s="2255"/>
      <c r="AQ41" s="2255"/>
      <c r="AR41" s="2255"/>
      <c r="AS41" s="680"/>
      <c r="AT41" s="681"/>
      <c r="AU41" s="681"/>
      <c r="AV41" s="682"/>
      <c r="AW41" s="680"/>
      <c r="AX41" s="681"/>
      <c r="AY41" s="681"/>
      <c r="AZ41" s="682"/>
      <c r="BA41" s="680"/>
      <c r="BB41" s="681"/>
      <c r="BC41" s="681"/>
      <c r="BD41" s="682"/>
      <c r="BE41" s="680"/>
      <c r="BF41" s="681"/>
      <c r="BG41" s="681"/>
      <c r="BH41" s="682"/>
      <c r="BI41" s="680"/>
      <c r="BJ41" s="681"/>
      <c r="BK41" s="681"/>
      <c r="BL41" s="682"/>
      <c r="BM41" s="680"/>
      <c r="BN41" s="681"/>
      <c r="BO41" s="681"/>
      <c r="BP41" s="682"/>
      <c r="BQ41" s="680"/>
      <c r="BR41" s="681"/>
      <c r="BS41" s="681"/>
      <c r="BT41" s="682"/>
      <c r="BU41" s="680"/>
      <c r="BV41" s="681"/>
      <c r="BW41" s="681"/>
      <c r="BX41" s="682"/>
      <c r="BY41" s="680"/>
      <c r="BZ41" s="681"/>
      <c r="CA41" s="681"/>
      <c r="CB41" s="682"/>
      <c r="CC41" s="680"/>
      <c r="CD41" s="681"/>
      <c r="CE41" s="681"/>
      <c r="CF41" s="682"/>
      <c r="CG41" s="680"/>
      <c r="CH41" s="681"/>
      <c r="CI41" s="681"/>
      <c r="CJ41" s="682"/>
      <c r="CK41" s="680"/>
      <c r="CL41" s="681"/>
      <c r="CM41" s="681"/>
      <c r="CN41" s="682"/>
      <c r="CO41" s="680"/>
      <c r="CP41" s="681"/>
      <c r="CQ41" s="681"/>
      <c r="CR41" s="682"/>
      <c r="CS41" s="680"/>
      <c r="CT41" s="681"/>
      <c r="CU41" s="681"/>
      <c r="CV41" s="682"/>
      <c r="CW41" s="680"/>
      <c r="CX41" s="681"/>
      <c r="CY41" s="681"/>
      <c r="CZ41" s="682"/>
      <c r="DA41" s="680"/>
      <c r="DB41" s="681"/>
      <c r="DC41" s="681"/>
      <c r="DD41" s="682"/>
    </row>
    <row r="42" spans="1:1070" ht="20.399999999999999" customHeight="1">
      <c r="A42" s="2214">
        <v>20</v>
      </c>
      <c r="B42" s="2214"/>
      <c r="C42" s="2255"/>
      <c r="D42" s="2255"/>
      <c r="E42" s="2255"/>
      <c r="F42" s="2255"/>
      <c r="G42" s="2255"/>
      <c r="H42" s="2255"/>
      <c r="I42" s="2255"/>
      <c r="J42" s="2255"/>
      <c r="K42" s="2255"/>
      <c r="L42" s="2255"/>
      <c r="M42" s="2255"/>
      <c r="N42" s="2255"/>
      <c r="O42" s="2255"/>
      <c r="P42" s="2255"/>
      <c r="Q42" s="2259"/>
      <c r="R42" s="2255"/>
      <c r="S42" s="2255"/>
      <c r="T42" s="2255"/>
      <c r="U42" s="2255"/>
      <c r="V42" s="2255"/>
      <c r="W42" s="2255"/>
      <c r="X42" s="2255"/>
      <c r="Y42" s="2255"/>
      <c r="Z42" s="2255"/>
      <c r="AA42" s="2255"/>
      <c r="AB42" s="2255"/>
      <c r="AC42" s="2255"/>
      <c r="AD42" s="2255"/>
      <c r="AE42" s="2259"/>
      <c r="AF42" s="2255"/>
      <c r="AG42" s="2255"/>
      <c r="AH42" s="2255"/>
      <c r="AI42" s="2255"/>
      <c r="AJ42" s="2255"/>
      <c r="AK42" s="2255"/>
      <c r="AL42" s="2255"/>
      <c r="AM42" s="2255"/>
      <c r="AN42" s="2255"/>
      <c r="AO42" s="2255"/>
      <c r="AP42" s="2255"/>
      <c r="AQ42" s="2255"/>
      <c r="AR42" s="2255"/>
      <c r="AS42" s="680"/>
      <c r="AT42" s="681"/>
      <c r="AU42" s="681"/>
      <c r="AV42" s="682"/>
      <c r="AW42" s="680"/>
      <c r="AX42" s="681"/>
      <c r="AY42" s="681"/>
      <c r="AZ42" s="682"/>
      <c r="BA42" s="680"/>
      <c r="BB42" s="681"/>
      <c r="BC42" s="681"/>
      <c r="BD42" s="682"/>
      <c r="BE42" s="680"/>
      <c r="BF42" s="681"/>
      <c r="BG42" s="681"/>
      <c r="BH42" s="682"/>
      <c r="BI42" s="680"/>
      <c r="BJ42" s="681"/>
      <c r="BK42" s="681"/>
      <c r="BL42" s="682"/>
      <c r="BM42" s="680"/>
      <c r="BN42" s="681"/>
      <c r="BO42" s="681"/>
      <c r="BP42" s="682"/>
      <c r="BQ42" s="680"/>
      <c r="BR42" s="681"/>
      <c r="BS42" s="681"/>
      <c r="BT42" s="682"/>
      <c r="BU42" s="680"/>
      <c r="BV42" s="681"/>
      <c r="BW42" s="681"/>
      <c r="BX42" s="682"/>
      <c r="BY42" s="680"/>
      <c r="BZ42" s="681"/>
      <c r="CA42" s="681"/>
      <c r="CB42" s="682"/>
      <c r="CC42" s="680"/>
      <c r="CD42" s="681"/>
      <c r="CE42" s="681"/>
      <c r="CF42" s="682"/>
      <c r="CG42" s="680"/>
      <c r="CH42" s="681"/>
      <c r="CI42" s="681"/>
      <c r="CJ42" s="682"/>
      <c r="CK42" s="680"/>
      <c r="CL42" s="681"/>
      <c r="CM42" s="681"/>
      <c r="CN42" s="682"/>
      <c r="CO42" s="680"/>
      <c r="CP42" s="681"/>
      <c r="CQ42" s="681"/>
      <c r="CR42" s="682"/>
      <c r="CS42" s="680"/>
      <c r="CT42" s="681"/>
      <c r="CU42" s="681"/>
      <c r="CV42" s="682"/>
      <c r="CW42" s="680"/>
      <c r="CX42" s="681"/>
      <c r="CY42" s="681"/>
      <c r="CZ42" s="682"/>
      <c r="DA42" s="680"/>
      <c r="DB42" s="681"/>
      <c r="DC42" s="681"/>
      <c r="DD42" s="682"/>
    </row>
    <row r="43" spans="1:1070" ht="20.399999999999999" customHeight="1">
      <c r="A43" s="2214">
        <v>21</v>
      </c>
      <c r="B43" s="2214"/>
      <c r="C43" s="2255"/>
      <c r="D43" s="2255"/>
      <c r="E43" s="2255"/>
      <c r="F43" s="2255"/>
      <c r="G43" s="2255"/>
      <c r="H43" s="2255"/>
      <c r="I43" s="2255"/>
      <c r="J43" s="2255"/>
      <c r="K43" s="2255"/>
      <c r="L43" s="2255"/>
      <c r="M43" s="2255"/>
      <c r="N43" s="2255"/>
      <c r="O43" s="2255"/>
      <c r="P43" s="2255"/>
      <c r="Q43" s="2259"/>
      <c r="R43" s="2255"/>
      <c r="S43" s="2255"/>
      <c r="T43" s="2255"/>
      <c r="U43" s="2255"/>
      <c r="V43" s="2255"/>
      <c r="W43" s="2255"/>
      <c r="X43" s="2255"/>
      <c r="Y43" s="2255"/>
      <c r="Z43" s="2255"/>
      <c r="AA43" s="2255"/>
      <c r="AB43" s="2255"/>
      <c r="AC43" s="2255"/>
      <c r="AD43" s="2255"/>
      <c r="AE43" s="2259"/>
      <c r="AF43" s="2255"/>
      <c r="AG43" s="2255"/>
      <c r="AH43" s="2255"/>
      <c r="AI43" s="2255"/>
      <c r="AJ43" s="2255"/>
      <c r="AK43" s="2255"/>
      <c r="AL43" s="2255"/>
      <c r="AM43" s="2255"/>
      <c r="AN43" s="2255"/>
      <c r="AO43" s="2255"/>
      <c r="AP43" s="2255"/>
      <c r="AQ43" s="2255"/>
      <c r="AR43" s="2255"/>
      <c r="AS43" s="680"/>
      <c r="AT43" s="681"/>
      <c r="AU43" s="681"/>
      <c r="AV43" s="682"/>
      <c r="AW43" s="680"/>
      <c r="AX43" s="681"/>
      <c r="AY43" s="681"/>
      <c r="AZ43" s="682"/>
      <c r="BA43" s="680"/>
      <c r="BB43" s="681"/>
      <c r="BC43" s="681"/>
      <c r="BD43" s="682"/>
      <c r="BE43" s="680"/>
      <c r="BF43" s="681"/>
      <c r="BG43" s="681"/>
      <c r="BH43" s="682"/>
      <c r="BI43" s="680"/>
      <c r="BJ43" s="681"/>
      <c r="BK43" s="681"/>
      <c r="BL43" s="682"/>
      <c r="BM43" s="680"/>
      <c r="BN43" s="681"/>
      <c r="BO43" s="681"/>
      <c r="BP43" s="682"/>
      <c r="BQ43" s="680"/>
      <c r="BR43" s="681"/>
      <c r="BS43" s="681"/>
      <c r="BT43" s="682"/>
      <c r="BU43" s="680"/>
      <c r="BV43" s="681"/>
      <c r="BW43" s="681"/>
      <c r="BX43" s="682"/>
      <c r="BY43" s="680"/>
      <c r="BZ43" s="681"/>
      <c r="CA43" s="681"/>
      <c r="CB43" s="682"/>
      <c r="CC43" s="680"/>
      <c r="CD43" s="681"/>
      <c r="CE43" s="681"/>
      <c r="CF43" s="682"/>
      <c r="CG43" s="680"/>
      <c r="CH43" s="681"/>
      <c r="CI43" s="681"/>
      <c r="CJ43" s="682"/>
      <c r="CK43" s="680"/>
      <c r="CL43" s="681"/>
      <c r="CM43" s="681"/>
      <c r="CN43" s="682"/>
      <c r="CO43" s="680"/>
      <c r="CP43" s="681"/>
      <c r="CQ43" s="681"/>
      <c r="CR43" s="682"/>
      <c r="CS43" s="680"/>
      <c r="CT43" s="681"/>
      <c r="CU43" s="681"/>
      <c r="CV43" s="682"/>
      <c r="CW43" s="680"/>
      <c r="CX43" s="681"/>
      <c r="CY43" s="681"/>
      <c r="CZ43" s="682"/>
      <c r="DA43" s="680"/>
      <c r="DB43" s="681"/>
      <c r="DC43" s="681"/>
      <c r="DD43" s="682"/>
    </row>
    <row r="44" spans="1:1070" ht="20.399999999999999" customHeight="1">
      <c r="A44" s="2214">
        <v>22</v>
      </c>
      <c r="B44" s="2214"/>
      <c r="C44" s="2255"/>
      <c r="D44" s="2255"/>
      <c r="E44" s="2255"/>
      <c r="F44" s="2255"/>
      <c r="G44" s="2255"/>
      <c r="H44" s="2255"/>
      <c r="I44" s="2255"/>
      <c r="J44" s="2255"/>
      <c r="K44" s="2255"/>
      <c r="L44" s="2255"/>
      <c r="M44" s="2255"/>
      <c r="N44" s="2255"/>
      <c r="O44" s="2255"/>
      <c r="P44" s="2255"/>
      <c r="Q44" s="2259"/>
      <c r="R44" s="2255"/>
      <c r="S44" s="2255"/>
      <c r="T44" s="2255"/>
      <c r="U44" s="2255"/>
      <c r="V44" s="2255"/>
      <c r="W44" s="2255"/>
      <c r="X44" s="2255"/>
      <c r="Y44" s="2255"/>
      <c r="Z44" s="2255"/>
      <c r="AA44" s="2255"/>
      <c r="AB44" s="2255"/>
      <c r="AC44" s="2255"/>
      <c r="AD44" s="2255"/>
      <c r="AE44" s="2259"/>
      <c r="AF44" s="2255"/>
      <c r="AG44" s="2255"/>
      <c r="AH44" s="2255"/>
      <c r="AI44" s="2255"/>
      <c r="AJ44" s="2255"/>
      <c r="AK44" s="2255"/>
      <c r="AL44" s="2255"/>
      <c r="AM44" s="2255"/>
      <c r="AN44" s="2255"/>
      <c r="AO44" s="2255"/>
      <c r="AP44" s="2255"/>
      <c r="AQ44" s="2255"/>
      <c r="AR44" s="2255"/>
      <c r="AS44" s="680"/>
      <c r="AT44" s="681"/>
      <c r="AU44" s="681"/>
      <c r="AV44" s="682"/>
      <c r="AW44" s="680"/>
      <c r="AX44" s="681"/>
      <c r="AY44" s="681"/>
      <c r="AZ44" s="682"/>
      <c r="BA44" s="680"/>
      <c r="BB44" s="681"/>
      <c r="BC44" s="681"/>
      <c r="BD44" s="682"/>
      <c r="BE44" s="680"/>
      <c r="BF44" s="681"/>
      <c r="BG44" s="681"/>
      <c r="BH44" s="682"/>
      <c r="BI44" s="680"/>
      <c r="BJ44" s="681"/>
      <c r="BK44" s="681"/>
      <c r="BL44" s="682"/>
      <c r="BM44" s="680"/>
      <c r="BN44" s="681"/>
      <c r="BO44" s="681"/>
      <c r="BP44" s="682"/>
      <c r="BQ44" s="680"/>
      <c r="BR44" s="681"/>
      <c r="BS44" s="681"/>
      <c r="BT44" s="682"/>
      <c r="BU44" s="680"/>
      <c r="BV44" s="681"/>
      <c r="BW44" s="681"/>
      <c r="BX44" s="682"/>
      <c r="BY44" s="680"/>
      <c r="BZ44" s="681"/>
      <c r="CA44" s="681"/>
      <c r="CB44" s="682"/>
      <c r="CC44" s="680"/>
      <c r="CD44" s="681"/>
      <c r="CE44" s="681"/>
      <c r="CF44" s="682"/>
      <c r="CG44" s="680"/>
      <c r="CH44" s="681"/>
      <c r="CI44" s="681"/>
      <c r="CJ44" s="682"/>
      <c r="CK44" s="680"/>
      <c r="CL44" s="681"/>
      <c r="CM44" s="681"/>
      <c r="CN44" s="682"/>
      <c r="CO44" s="680"/>
      <c r="CP44" s="681"/>
      <c r="CQ44" s="681"/>
      <c r="CR44" s="682"/>
      <c r="CS44" s="680"/>
      <c r="CT44" s="681"/>
      <c r="CU44" s="681"/>
      <c r="CV44" s="682"/>
      <c r="CW44" s="680"/>
      <c r="CX44" s="681"/>
      <c r="CY44" s="681"/>
      <c r="CZ44" s="682"/>
      <c r="DA44" s="680"/>
      <c r="DB44" s="681"/>
      <c r="DC44" s="681"/>
      <c r="DD44" s="682"/>
    </row>
    <row r="45" spans="1:1070" ht="20.399999999999999" customHeight="1">
      <c r="A45" s="2214">
        <v>23</v>
      </c>
      <c r="B45" s="2214"/>
      <c r="C45" s="2255"/>
      <c r="D45" s="2255"/>
      <c r="E45" s="2255"/>
      <c r="F45" s="2255"/>
      <c r="G45" s="2255"/>
      <c r="H45" s="2255"/>
      <c r="I45" s="2255"/>
      <c r="J45" s="2255"/>
      <c r="K45" s="2255"/>
      <c r="L45" s="2255"/>
      <c r="M45" s="2255"/>
      <c r="N45" s="2255"/>
      <c r="O45" s="2255"/>
      <c r="P45" s="2255"/>
      <c r="Q45" s="2259"/>
      <c r="R45" s="2255"/>
      <c r="S45" s="2255"/>
      <c r="T45" s="2255"/>
      <c r="U45" s="2255"/>
      <c r="V45" s="2255"/>
      <c r="W45" s="2255"/>
      <c r="X45" s="2255"/>
      <c r="Y45" s="2255"/>
      <c r="Z45" s="2255"/>
      <c r="AA45" s="2255"/>
      <c r="AB45" s="2255"/>
      <c r="AC45" s="2255"/>
      <c r="AD45" s="2255"/>
      <c r="AE45" s="2259"/>
      <c r="AF45" s="2255"/>
      <c r="AG45" s="2255"/>
      <c r="AH45" s="2255"/>
      <c r="AI45" s="2255"/>
      <c r="AJ45" s="2255"/>
      <c r="AK45" s="2255"/>
      <c r="AL45" s="2255"/>
      <c r="AM45" s="2255"/>
      <c r="AN45" s="2255"/>
      <c r="AO45" s="2255"/>
      <c r="AP45" s="2255"/>
      <c r="AQ45" s="2255"/>
      <c r="AR45" s="2255"/>
      <c r="AS45" s="680"/>
      <c r="AT45" s="681"/>
      <c r="AU45" s="681"/>
      <c r="AV45" s="682"/>
      <c r="AW45" s="680"/>
      <c r="AX45" s="681"/>
      <c r="AY45" s="681"/>
      <c r="AZ45" s="682"/>
      <c r="BA45" s="680"/>
      <c r="BB45" s="681"/>
      <c r="BC45" s="681"/>
      <c r="BD45" s="682"/>
      <c r="BE45" s="680"/>
      <c r="BF45" s="681"/>
      <c r="BG45" s="681"/>
      <c r="BH45" s="682"/>
      <c r="BI45" s="680"/>
      <c r="BJ45" s="681"/>
      <c r="BK45" s="681"/>
      <c r="BL45" s="682"/>
      <c r="BM45" s="680"/>
      <c r="BN45" s="681"/>
      <c r="BO45" s="681"/>
      <c r="BP45" s="682"/>
      <c r="BQ45" s="680"/>
      <c r="BR45" s="681"/>
      <c r="BS45" s="681"/>
      <c r="BT45" s="682"/>
      <c r="BU45" s="680"/>
      <c r="BV45" s="681"/>
      <c r="BW45" s="681"/>
      <c r="BX45" s="682"/>
      <c r="BY45" s="680"/>
      <c r="BZ45" s="681"/>
      <c r="CA45" s="681"/>
      <c r="CB45" s="682"/>
      <c r="CC45" s="680"/>
      <c r="CD45" s="681"/>
      <c r="CE45" s="681"/>
      <c r="CF45" s="682"/>
      <c r="CG45" s="680"/>
      <c r="CH45" s="681"/>
      <c r="CI45" s="681"/>
      <c r="CJ45" s="682"/>
      <c r="CK45" s="680"/>
      <c r="CL45" s="681"/>
      <c r="CM45" s="681"/>
      <c r="CN45" s="682"/>
      <c r="CO45" s="680"/>
      <c r="CP45" s="681"/>
      <c r="CQ45" s="681"/>
      <c r="CR45" s="682"/>
      <c r="CS45" s="680"/>
      <c r="CT45" s="681"/>
      <c r="CU45" s="681"/>
      <c r="CV45" s="682"/>
      <c r="CW45" s="680"/>
      <c r="CX45" s="681"/>
      <c r="CY45" s="681"/>
      <c r="CZ45" s="682"/>
      <c r="DA45" s="680"/>
      <c r="DB45" s="681"/>
      <c r="DC45" s="681"/>
      <c r="DD45" s="682"/>
    </row>
    <row r="46" spans="1:1070" ht="20.399999999999999" customHeight="1">
      <c r="A46" s="2214">
        <v>24</v>
      </c>
      <c r="B46" s="2214"/>
      <c r="C46" s="2255"/>
      <c r="D46" s="2255"/>
      <c r="E46" s="2255"/>
      <c r="F46" s="2255"/>
      <c r="G46" s="2255"/>
      <c r="H46" s="2255"/>
      <c r="I46" s="2255"/>
      <c r="J46" s="2255"/>
      <c r="K46" s="2255"/>
      <c r="L46" s="2255"/>
      <c r="M46" s="2255"/>
      <c r="N46" s="2255"/>
      <c r="O46" s="2255"/>
      <c r="P46" s="2255"/>
      <c r="Q46" s="2259"/>
      <c r="R46" s="2255"/>
      <c r="S46" s="2255"/>
      <c r="T46" s="2255"/>
      <c r="U46" s="2255"/>
      <c r="V46" s="2255"/>
      <c r="W46" s="2255"/>
      <c r="X46" s="2255"/>
      <c r="Y46" s="2255"/>
      <c r="Z46" s="2255"/>
      <c r="AA46" s="2255"/>
      <c r="AB46" s="2255"/>
      <c r="AC46" s="2255"/>
      <c r="AD46" s="2255"/>
      <c r="AE46" s="2259"/>
      <c r="AF46" s="2255"/>
      <c r="AG46" s="2255"/>
      <c r="AH46" s="2255"/>
      <c r="AI46" s="2255"/>
      <c r="AJ46" s="2255"/>
      <c r="AK46" s="2255"/>
      <c r="AL46" s="2255"/>
      <c r="AM46" s="2255"/>
      <c r="AN46" s="2255"/>
      <c r="AO46" s="2255"/>
      <c r="AP46" s="2255"/>
      <c r="AQ46" s="2255"/>
      <c r="AR46" s="2255"/>
      <c r="AS46" s="680"/>
      <c r="AT46" s="681"/>
      <c r="AU46" s="681"/>
      <c r="AV46" s="682"/>
      <c r="AW46" s="680"/>
      <c r="AX46" s="681"/>
      <c r="AY46" s="681"/>
      <c r="AZ46" s="682"/>
      <c r="BA46" s="680"/>
      <c r="BB46" s="681"/>
      <c r="BC46" s="681"/>
      <c r="BD46" s="682"/>
      <c r="BE46" s="680"/>
      <c r="BF46" s="681"/>
      <c r="BG46" s="681"/>
      <c r="BH46" s="682"/>
      <c r="BI46" s="680"/>
      <c r="BJ46" s="681"/>
      <c r="BK46" s="681"/>
      <c r="BL46" s="682"/>
      <c r="BM46" s="680"/>
      <c r="BN46" s="681"/>
      <c r="BO46" s="681"/>
      <c r="BP46" s="682"/>
      <c r="BQ46" s="680"/>
      <c r="BR46" s="681"/>
      <c r="BS46" s="681"/>
      <c r="BT46" s="682"/>
      <c r="BU46" s="680"/>
      <c r="BV46" s="681"/>
      <c r="BW46" s="681"/>
      <c r="BX46" s="682"/>
      <c r="BY46" s="680"/>
      <c r="BZ46" s="681"/>
      <c r="CA46" s="681"/>
      <c r="CB46" s="682"/>
      <c r="CC46" s="680"/>
      <c r="CD46" s="681"/>
      <c r="CE46" s="681"/>
      <c r="CF46" s="682"/>
      <c r="CG46" s="680"/>
      <c r="CH46" s="681"/>
      <c r="CI46" s="681"/>
      <c r="CJ46" s="682"/>
      <c r="CK46" s="680"/>
      <c r="CL46" s="681"/>
      <c r="CM46" s="681"/>
      <c r="CN46" s="682"/>
      <c r="CO46" s="680"/>
      <c r="CP46" s="681"/>
      <c r="CQ46" s="681"/>
      <c r="CR46" s="682"/>
      <c r="CS46" s="680"/>
      <c r="CT46" s="681"/>
      <c r="CU46" s="681"/>
      <c r="CV46" s="682"/>
      <c r="CW46" s="680"/>
      <c r="CX46" s="681"/>
      <c r="CY46" s="681"/>
      <c r="CZ46" s="682"/>
      <c r="DA46" s="680"/>
      <c r="DB46" s="681"/>
      <c r="DC46" s="681"/>
      <c r="DD46" s="682"/>
    </row>
    <row r="47" spans="1:1070" ht="20.399999999999999" customHeight="1">
      <c r="A47" s="2214">
        <v>25</v>
      </c>
      <c r="B47" s="2214"/>
      <c r="C47" s="2255"/>
      <c r="D47" s="2255"/>
      <c r="E47" s="2255"/>
      <c r="F47" s="2255"/>
      <c r="G47" s="2255"/>
      <c r="H47" s="2255"/>
      <c r="I47" s="2255"/>
      <c r="J47" s="2255"/>
      <c r="K47" s="2255"/>
      <c r="L47" s="2255"/>
      <c r="M47" s="2255"/>
      <c r="N47" s="2255"/>
      <c r="O47" s="2255"/>
      <c r="P47" s="2255"/>
      <c r="Q47" s="2259"/>
      <c r="R47" s="2255"/>
      <c r="S47" s="2255"/>
      <c r="T47" s="2255"/>
      <c r="U47" s="2255"/>
      <c r="V47" s="2255"/>
      <c r="W47" s="2255"/>
      <c r="X47" s="2255"/>
      <c r="Y47" s="2255"/>
      <c r="Z47" s="2255"/>
      <c r="AA47" s="2255"/>
      <c r="AB47" s="2255"/>
      <c r="AC47" s="2255"/>
      <c r="AD47" s="2255"/>
      <c r="AE47" s="2259"/>
      <c r="AF47" s="2255"/>
      <c r="AG47" s="2255"/>
      <c r="AH47" s="2255"/>
      <c r="AI47" s="2255"/>
      <c r="AJ47" s="2255"/>
      <c r="AK47" s="2255"/>
      <c r="AL47" s="2255"/>
      <c r="AM47" s="2255"/>
      <c r="AN47" s="2255"/>
      <c r="AO47" s="2255"/>
      <c r="AP47" s="2255"/>
      <c r="AQ47" s="2255"/>
      <c r="AR47" s="2255"/>
      <c r="AS47" s="680"/>
      <c r="AT47" s="681"/>
      <c r="AU47" s="681"/>
      <c r="AV47" s="682"/>
      <c r="AW47" s="680"/>
      <c r="AX47" s="681"/>
      <c r="AY47" s="681"/>
      <c r="AZ47" s="682"/>
      <c r="BA47" s="680"/>
      <c r="BB47" s="681"/>
      <c r="BC47" s="681"/>
      <c r="BD47" s="682"/>
      <c r="BE47" s="680"/>
      <c r="BF47" s="681"/>
      <c r="BG47" s="681"/>
      <c r="BH47" s="682"/>
      <c r="BI47" s="680"/>
      <c r="BJ47" s="681"/>
      <c r="BK47" s="681"/>
      <c r="BL47" s="682"/>
      <c r="BM47" s="680"/>
      <c r="BN47" s="681"/>
      <c r="BO47" s="681"/>
      <c r="BP47" s="682"/>
      <c r="BQ47" s="680"/>
      <c r="BR47" s="681"/>
      <c r="BS47" s="681"/>
      <c r="BT47" s="682"/>
      <c r="BU47" s="680"/>
      <c r="BV47" s="681"/>
      <c r="BW47" s="681"/>
      <c r="BX47" s="682"/>
      <c r="BY47" s="680"/>
      <c r="BZ47" s="681"/>
      <c r="CA47" s="681"/>
      <c r="CB47" s="682"/>
      <c r="CC47" s="680"/>
      <c r="CD47" s="681"/>
      <c r="CE47" s="681"/>
      <c r="CF47" s="682"/>
      <c r="CG47" s="680"/>
      <c r="CH47" s="681"/>
      <c r="CI47" s="681"/>
      <c r="CJ47" s="682"/>
      <c r="CK47" s="680"/>
      <c r="CL47" s="681"/>
      <c r="CM47" s="681"/>
      <c r="CN47" s="682"/>
      <c r="CO47" s="680"/>
      <c r="CP47" s="681"/>
      <c r="CQ47" s="681"/>
      <c r="CR47" s="682"/>
      <c r="CS47" s="680"/>
      <c r="CT47" s="681"/>
      <c r="CU47" s="681"/>
      <c r="CV47" s="682"/>
      <c r="CW47" s="680"/>
      <c r="CX47" s="681"/>
      <c r="CY47" s="681"/>
      <c r="CZ47" s="682"/>
      <c r="DA47" s="680"/>
      <c r="DB47" s="681"/>
      <c r="DC47" s="681"/>
      <c r="DD47" s="682"/>
    </row>
    <row r="48" spans="1:1070" ht="20.399999999999999" hidden="1" customHeight="1">
      <c r="AS48" s="683"/>
      <c r="AT48" s="683"/>
      <c r="AU48" s="683"/>
      <c r="AV48" s="683"/>
      <c r="AW48" s="683"/>
      <c r="AX48" s="683"/>
      <c r="AY48" s="683"/>
      <c r="AZ48" s="683"/>
      <c r="BA48" s="683"/>
      <c r="BB48" s="683"/>
      <c r="BC48" s="683"/>
      <c r="BD48" s="683"/>
      <c r="BE48" s="683"/>
      <c r="BF48" s="683"/>
      <c r="BG48" s="683"/>
      <c r="BH48" s="683"/>
      <c r="BI48" s="683"/>
      <c r="BJ48" s="683"/>
      <c r="BK48" s="683"/>
      <c r="BL48" s="683"/>
      <c r="BM48" s="683"/>
      <c r="BN48" s="683"/>
      <c r="BO48" s="683"/>
      <c r="BP48" s="683"/>
      <c r="BQ48" s="683"/>
      <c r="BR48" s="683"/>
      <c r="BS48" s="683"/>
      <c r="BT48" s="683"/>
      <c r="BU48" s="683"/>
      <c r="BV48" s="683"/>
      <c r="BW48" s="683"/>
      <c r="BX48" s="683"/>
      <c r="BY48" s="683"/>
      <c r="BZ48" s="683"/>
      <c r="CA48" s="683"/>
      <c r="CB48" s="683"/>
      <c r="CC48" s="683"/>
      <c r="CD48" s="683"/>
      <c r="CE48" s="683"/>
      <c r="CF48" s="683"/>
      <c r="CG48" s="683"/>
      <c r="CH48" s="683"/>
      <c r="CI48" s="683"/>
      <c r="CJ48" s="683"/>
      <c r="CK48" s="683"/>
      <c r="CL48" s="2230" t="s">
        <v>1104</v>
      </c>
      <c r="CM48" s="2230"/>
      <c r="CN48" s="2230"/>
      <c r="CO48" s="2230"/>
      <c r="CP48" s="2230"/>
      <c r="CQ48" s="2230"/>
      <c r="CR48" s="2230" t="s">
        <v>1105</v>
      </c>
      <c r="CS48" s="2230"/>
      <c r="CT48" s="2230"/>
      <c r="CU48" s="2230"/>
      <c r="CV48" s="2230"/>
      <c r="CW48" s="2230"/>
      <c r="CX48" s="2230"/>
      <c r="CY48" s="2230"/>
      <c r="CZ48" s="2230"/>
      <c r="DA48" s="2230"/>
      <c r="DB48" s="2230"/>
      <c r="DC48" s="2230"/>
      <c r="DD48" s="2230"/>
      <c r="DE48" s="683">
        <f t="shared" ref="DE48:DH48" si="0">COUNTIFS($Q23:$AD47,"&lt;="&amp;DE$20,$AE23:$AR47,"&gt;"&amp;DE$20,$C23:$P47,"0歳児（ほふくできない）")</f>
        <v>0</v>
      </c>
      <c r="DF48" s="683">
        <f t="shared" si="0"/>
        <v>0</v>
      </c>
      <c r="DG48" s="683">
        <f t="shared" si="0"/>
        <v>0</v>
      </c>
      <c r="DH48" s="683">
        <f t="shared" si="0"/>
        <v>0</v>
      </c>
      <c r="DI48" s="683">
        <f t="shared" ref="DI48:FT48" si="1">COUNTIFS($Q23:$AD47,"&lt;="&amp;DI$20,$AE23:$AR47,"&gt;"&amp;DI$20,$C23:$P47,"0歳児（ほふくできない）")</f>
        <v>0</v>
      </c>
      <c r="DJ48" s="683">
        <f t="shared" si="1"/>
        <v>0</v>
      </c>
      <c r="DK48" s="683">
        <f t="shared" si="1"/>
        <v>0</v>
      </c>
      <c r="DL48" s="683">
        <f t="shared" si="1"/>
        <v>0</v>
      </c>
      <c r="DM48" s="683">
        <f t="shared" si="1"/>
        <v>0</v>
      </c>
      <c r="DN48" s="683">
        <f t="shared" si="1"/>
        <v>0</v>
      </c>
      <c r="DO48" s="683">
        <f t="shared" si="1"/>
        <v>0</v>
      </c>
      <c r="DP48" s="683">
        <f t="shared" si="1"/>
        <v>0</v>
      </c>
      <c r="DQ48" s="683">
        <f t="shared" si="1"/>
        <v>0</v>
      </c>
      <c r="DR48" s="683">
        <f t="shared" si="1"/>
        <v>0</v>
      </c>
      <c r="DS48" s="683">
        <f t="shared" si="1"/>
        <v>0</v>
      </c>
      <c r="DT48" s="683">
        <f t="shared" si="1"/>
        <v>0</v>
      </c>
      <c r="DU48" s="683">
        <f t="shared" si="1"/>
        <v>0</v>
      </c>
      <c r="DV48" s="683">
        <f t="shared" si="1"/>
        <v>0</v>
      </c>
      <c r="DW48" s="683">
        <f t="shared" si="1"/>
        <v>0</v>
      </c>
      <c r="DX48" s="683">
        <f t="shared" si="1"/>
        <v>0</v>
      </c>
      <c r="DY48" s="683">
        <f t="shared" si="1"/>
        <v>0</v>
      </c>
      <c r="DZ48" s="683">
        <f t="shared" si="1"/>
        <v>0</v>
      </c>
      <c r="EA48" s="683">
        <f t="shared" si="1"/>
        <v>0</v>
      </c>
      <c r="EB48" s="683">
        <f t="shared" si="1"/>
        <v>0</v>
      </c>
      <c r="EC48" s="683">
        <f t="shared" si="1"/>
        <v>0</v>
      </c>
      <c r="ED48" s="683">
        <f t="shared" si="1"/>
        <v>0</v>
      </c>
      <c r="EE48" s="683">
        <f t="shared" si="1"/>
        <v>0</v>
      </c>
      <c r="EF48" s="683">
        <f t="shared" si="1"/>
        <v>0</v>
      </c>
      <c r="EG48" s="683">
        <f t="shared" si="1"/>
        <v>0</v>
      </c>
      <c r="EH48" s="683">
        <f t="shared" si="1"/>
        <v>0</v>
      </c>
      <c r="EI48" s="683">
        <f t="shared" si="1"/>
        <v>0</v>
      </c>
      <c r="EJ48" s="683">
        <f t="shared" si="1"/>
        <v>0</v>
      </c>
      <c r="EK48" s="683">
        <f t="shared" si="1"/>
        <v>0</v>
      </c>
      <c r="EL48" s="683">
        <f t="shared" si="1"/>
        <v>0</v>
      </c>
      <c r="EM48" s="683">
        <f t="shared" si="1"/>
        <v>0</v>
      </c>
      <c r="EN48" s="683">
        <f t="shared" si="1"/>
        <v>0</v>
      </c>
      <c r="EO48" s="683">
        <f t="shared" si="1"/>
        <v>0</v>
      </c>
      <c r="EP48" s="683">
        <f t="shared" si="1"/>
        <v>0</v>
      </c>
      <c r="EQ48" s="683">
        <f t="shared" si="1"/>
        <v>0</v>
      </c>
      <c r="ER48" s="683">
        <f t="shared" si="1"/>
        <v>0</v>
      </c>
      <c r="ES48" s="683">
        <f t="shared" si="1"/>
        <v>0</v>
      </c>
      <c r="ET48" s="683">
        <f t="shared" si="1"/>
        <v>0</v>
      </c>
      <c r="EU48" s="683">
        <f t="shared" si="1"/>
        <v>0</v>
      </c>
      <c r="EV48" s="683">
        <f t="shared" si="1"/>
        <v>0</v>
      </c>
      <c r="EW48" s="683">
        <f t="shared" si="1"/>
        <v>0</v>
      </c>
      <c r="EX48" s="683">
        <f t="shared" si="1"/>
        <v>0</v>
      </c>
      <c r="EY48" s="683">
        <f t="shared" si="1"/>
        <v>0</v>
      </c>
      <c r="EZ48" s="683">
        <f t="shared" si="1"/>
        <v>0</v>
      </c>
      <c r="FA48" s="683">
        <f t="shared" si="1"/>
        <v>0</v>
      </c>
      <c r="FB48" s="683">
        <f t="shared" si="1"/>
        <v>0</v>
      </c>
      <c r="FC48" s="683">
        <f t="shared" si="1"/>
        <v>0</v>
      </c>
      <c r="FD48" s="683">
        <f t="shared" si="1"/>
        <v>0</v>
      </c>
      <c r="FE48" s="683">
        <f t="shared" si="1"/>
        <v>0</v>
      </c>
      <c r="FF48" s="683">
        <f t="shared" si="1"/>
        <v>0</v>
      </c>
      <c r="FG48" s="683">
        <f t="shared" si="1"/>
        <v>0</v>
      </c>
      <c r="FH48" s="683">
        <f t="shared" si="1"/>
        <v>0</v>
      </c>
      <c r="FI48" s="683">
        <f t="shared" si="1"/>
        <v>0</v>
      </c>
      <c r="FJ48" s="683">
        <f t="shared" si="1"/>
        <v>0</v>
      </c>
      <c r="FK48" s="683">
        <f t="shared" si="1"/>
        <v>0</v>
      </c>
      <c r="FL48" s="683">
        <f t="shared" si="1"/>
        <v>0</v>
      </c>
      <c r="FM48" s="683">
        <f t="shared" si="1"/>
        <v>0</v>
      </c>
      <c r="FN48" s="683">
        <f t="shared" si="1"/>
        <v>0</v>
      </c>
      <c r="FO48" s="683">
        <f t="shared" si="1"/>
        <v>0</v>
      </c>
      <c r="FP48" s="683">
        <f t="shared" si="1"/>
        <v>0</v>
      </c>
      <c r="FQ48" s="683">
        <f t="shared" si="1"/>
        <v>0</v>
      </c>
      <c r="FR48" s="683">
        <f t="shared" si="1"/>
        <v>0</v>
      </c>
      <c r="FS48" s="683">
        <f t="shared" si="1"/>
        <v>0</v>
      </c>
      <c r="FT48" s="683">
        <f t="shared" si="1"/>
        <v>0</v>
      </c>
      <c r="FU48" s="683">
        <f t="shared" ref="FU48:IF48" si="2">COUNTIFS($Q23:$AD47,"&lt;="&amp;FU$20,$AE23:$AR47,"&gt;"&amp;FU$20,$C23:$P47,"0歳児（ほふくできない）")</f>
        <v>0</v>
      </c>
      <c r="FV48" s="683">
        <f t="shared" si="2"/>
        <v>0</v>
      </c>
      <c r="FW48" s="683">
        <f t="shared" si="2"/>
        <v>0</v>
      </c>
      <c r="FX48" s="683">
        <f t="shared" si="2"/>
        <v>0</v>
      </c>
      <c r="FY48" s="683">
        <f t="shared" si="2"/>
        <v>0</v>
      </c>
      <c r="FZ48" s="683">
        <f t="shared" si="2"/>
        <v>0</v>
      </c>
      <c r="GA48" s="683">
        <f t="shared" si="2"/>
        <v>0</v>
      </c>
      <c r="GB48" s="683">
        <f t="shared" si="2"/>
        <v>0</v>
      </c>
      <c r="GC48" s="683">
        <f t="shared" si="2"/>
        <v>0</v>
      </c>
      <c r="GD48" s="683">
        <f t="shared" si="2"/>
        <v>0</v>
      </c>
      <c r="GE48" s="683">
        <f t="shared" si="2"/>
        <v>0</v>
      </c>
      <c r="GF48" s="683">
        <f t="shared" si="2"/>
        <v>0</v>
      </c>
      <c r="GG48" s="683">
        <f t="shared" si="2"/>
        <v>0</v>
      </c>
      <c r="GH48" s="683">
        <f t="shared" si="2"/>
        <v>0</v>
      </c>
      <c r="GI48" s="683">
        <f t="shared" si="2"/>
        <v>0</v>
      </c>
      <c r="GJ48" s="683">
        <f t="shared" si="2"/>
        <v>0</v>
      </c>
      <c r="GK48" s="683">
        <f t="shared" si="2"/>
        <v>0</v>
      </c>
      <c r="GL48" s="683">
        <f t="shared" si="2"/>
        <v>0</v>
      </c>
      <c r="GM48" s="683">
        <f t="shared" si="2"/>
        <v>0</v>
      </c>
      <c r="GN48" s="683">
        <f t="shared" si="2"/>
        <v>0</v>
      </c>
      <c r="GO48" s="683">
        <f t="shared" si="2"/>
        <v>0</v>
      </c>
      <c r="GP48" s="683">
        <f t="shared" si="2"/>
        <v>0</v>
      </c>
      <c r="GQ48" s="683">
        <f t="shared" si="2"/>
        <v>0</v>
      </c>
      <c r="GR48" s="683">
        <f t="shared" si="2"/>
        <v>0</v>
      </c>
      <c r="GS48" s="683">
        <f t="shared" si="2"/>
        <v>0</v>
      </c>
      <c r="GT48" s="683">
        <f t="shared" si="2"/>
        <v>0</v>
      </c>
      <c r="GU48" s="683">
        <f t="shared" si="2"/>
        <v>0</v>
      </c>
      <c r="GV48" s="683">
        <f t="shared" si="2"/>
        <v>0</v>
      </c>
      <c r="GW48" s="683">
        <f t="shared" si="2"/>
        <v>0</v>
      </c>
      <c r="GX48" s="683">
        <f t="shared" si="2"/>
        <v>0</v>
      </c>
      <c r="GY48" s="683">
        <f t="shared" si="2"/>
        <v>0</v>
      </c>
      <c r="GZ48" s="683">
        <f t="shared" si="2"/>
        <v>0</v>
      </c>
      <c r="HA48" s="683">
        <f t="shared" si="2"/>
        <v>0</v>
      </c>
      <c r="HB48" s="683">
        <f t="shared" si="2"/>
        <v>0</v>
      </c>
      <c r="HC48" s="683">
        <f t="shared" si="2"/>
        <v>0</v>
      </c>
      <c r="HD48" s="683">
        <f t="shared" si="2"/>
        <v>0</v>
      </c>
      <c r="HE48" s="683">
        <f t="shared" si="2"/>
        <v>0</v>
      </c>
      <c r="HF48" s="683">
        <f t="shared" si="2"/>
        <v>0</v>
      </c>
      <c r="HG48" s="683">
        <f t="shared" si="2"/>
        <v>0</v>
      </c>
      <c r="HH48" s="683">
        <f t="shared" si="2"/>
        <v>0</v>
      </c>
      <c r="HI48" s="683">
        <f t="shared" si="2"/>
        <v>0</v>
      </c>
      <c r="HJ48" s="683">
        <f t="shared" si="2"/>
        <v>0</v>
      </c>
      <c r="HK48" s="683">
        <f t="shared" si="2"/>
        <v>0</v>
      </c>
      <c r="HL48" s="683">
        <f t="shared" si="2"/>
        <v>0</v>
      </c>
      <c r="HM48" s="683">
        <f t="shared" si="2"/>
        <v>0</v>
      </c>
      <c r="HN48" s="683">
        <f t="shared" si="2"/>
        <v>0</v>
      </c>
      <c r="HO48" s="683">
        <f t="shared" si="2"/>
        <v>0</v>
      </c>
      <c r="HP48" s="683">
        <f t="shared" si="2"/>
        <v>0</v>
      </c>
      <c r="HQ48" s="683">
        <f t="shared" si="2"/>
        <v>0</v>
      </c>
      <c r="HR48" s="683">
        <f t="shared" si="2"/>
        <v>0</v>
      </c>
      <c r="HS48" s="683">
        <f t="shared" si="2"/>
        <v>0</v>
      </c>
      <c r="HT48" s="683">
        <f t="shared" si="2"/>
        <v>0</v>
      </c>
      <c r="HU48" s="683">
        <f t="shared" si="2"/>
        <v>0</v>
      </c>
      <c r="HV48" s="683">
        <f t="shared" si="2"/>
        <v>0</v>
      </c>
      <c r="HW48" s="683">
        <f t="shared" si="2"/>
        <v>0</v>
      </c>
      <c r="HX48" s="683">
        <f t="shared" si="2"/>
        <v>0</v>
      </c>
      <c r="HY48" s="683">
        <f t="shared" si="2"/>
        <v>0</v>
      </c>
      <c r="HZ48" s="683">
        <f t="shared" si="2"/>
        <v>0</v>
      </c>
      <c r="IA48" s="683">
        <f t="shared" si="2"/>
        <v>0</v>
      </c>
      <c r="IB48" s="683">
        <f t="shared" si="2"/>
        <v>0</v>
      </c>
      <c r="IC48" s="683">
        <f t="shared" si="2"/>
        <v>0</v>
      </c>
      <c r="ID48" s="683">
        <f t="shared" si="2"/>
        <v>0</v>
      </c>
      <c r="IE48" s="683">
        <f t="shared" si="2"/>
        <v>0</v>
      </c>
      <c r="IF48" s="683">
        <f t="shared" si="2"/>
        <v>0</v>
      </c>
      <c r="IG48" s="683">
        <f t="shared" ref="IG48:KR48" si="3">COUNTIFS($Q23:$AD47,"&lt;="&amp;IG$20,$AE23:$AR47,"&gt;"&amp;IG$20,$C23:$P47,"0歳児（ほふくできない）")</f>
        <v>0</v>
      </c>
      <c r="IH48" s="683">
        <f t="shared" si="3"/>
        <v>0</v>
      </c>
      <c r="II48" s="683">
        <f t="shared" si="3"/>
        <v>0</v>
      </c>
      <c r="IJ48" s="683">
        <f t="shared" si="3"/>
        <v>0</v>
      </c>
      <c r="IK48" s="683">
        <f t="shared" si="3"/>
        <v>0</v>
      </c>
      <c r="IL48" s="683">
        <f t="shared" si="3"/>
        <v>0</v>
      </c>
      <c r="IM48" s="683">
        <f t="shared" si="3"/>
        <v>0</v>
      </c>
      <c r="IN48" s="683">
        <f t="shared" si="3"/>
        <v>0</v>
      </c>
      <c r="IO48" s="683">
        <f t="shared" si="3"/>
        <v>0</v>
      </c>
      <c r="IP48" s="683">
        <f t="shared" si="3"/>
        <v>0</v>
      </c>
      <c r="IQ48" s="683">
        <f t="shared" si="3"/>
        <v>0</v>
      </c>
      <c r="IR48" s="683">
        <f t="shared" si="3"/>
        <v>0</v>
      </c>
      <c r="IS48" s="683">
        <f t="shared" si="3"/>
        <v>0</v>
      </c>
      <c r="IT48" s="683">
        <f t="shared" si="3"/>
        <v>0</v>
      </c>
      <c r="IU48" s="683">
        <f t="shared" si="3"/>
        <v>0</v>
      </c>
      <c r="IV48" s="683">
        <f t="shared" si="3"/>
        <v>0</v>
      </c>
      <c r="IW48" s="683">
        <f t="shared" si="3"/>
        <v>0</v>
      </c>
      <c r="IX48" s="683">
        <f t="shared" si="3"/>
        <v>0</v>
      </c>
      <c r="IY48" s="683">
        <f t="shared" si="3"/>
        <v>0</v>
      </c>
      <c r="IZ48" s="683">
        <f t="shared" si="3"/>
        <v>0</v>
      </c>
      <c r="JA48" s="683">
        <f t="shared" si="3"/>
        <v>0</v>
      </c>
      <c r="JB48" s="683">
        <f t="shared" si="3"/>
        <v>0</v>
      </c>
      <c r="JC48" s="683">
        <f t="shared" si="3"/>
        <v>0</v>
      </c>
      <c r="JD48" s="683">
        <f t="shared" si="3"/>
        <v>0</v>
      </c>
      <c r="JE48" s="683">
        <f t="shared" si="3"/>
        <v>0</v>
      </c>
      <c r="JF48" s="683">
        <f t="shared" si="3"/>
        <v>0</v>
      </c>
      <c r="JG48" s="683">
        <f t="shared" si="3"/>
        <v>0</v>
      </c>
      <c r="JH48" s="683">
        <f t="shared" si="3"/>
        <v>0</v>
      </c>
      <c r="JI48" s="683">
        <f t="shared" si="3"/>
        <v>0</v>
      </c>
      <c r="JJ48" s="683">
        <f t="shared" si="3"/>
        <v>0</v>
      </c>
      <c r="JK48" s="683">
        <f t="shared" si="3"/>
        <v>0</v>
      </c>
      <c r="JL48" s="683">
        <f t="shared" si="3"/>
        <v>0</v>
      </c>
      <c r="JM48" s="683">
        <f t="shared" si="3"/>
        <v>0</v>
      </c>
      <c r="JN48" s="683">
        <f t="shared" si="3"/>
        <v>0</v>
      </c>
      <c r="JO48" s="683">
        <f t="shared" si="3"/>
        <v>0</v>
      </c>
      <c r="JP48" s="683">
        <f t="shared" si="3"/>
        <v>0</v>
      </c>
      <c r="JQ48" s="683">
        <f t="shared" si="3"/>
        <v>0</v>
      </c>
      <c r="JR48" s="683">
        <f t="shared" si="3"/>
        <v>0</v>
      </c>
      <c r="JS48" s="683">
        <f t="shared" si="3"/>
        <v>0</v>
      </c>
      <c r="JT48" s="683">
        <f t="shared" si="3"/>
        <v>0</v>
      </c>
      <c r="JU48" s="683">
        <f t="shared" si="3"/>
        <v>0</v>
      </c>
      <c r="JV48" s="683">
        <f t="shared" si="3"/>
        <v>0</v>
      </c>
      <c r="JW48" s="683">
        <f t="shared" si="3"/>
        <v>0</v>
      </c>
      <c r="JX48" s="683">
        <f t="shared" si="3"/>
        <v>0</v>
      </c>
      <c r="JY48" s="683">
        <f t="shared" si="3"/>
        <v>0</v>
      </c>
      <c r="JZ48" s="683">
        <f t="shared" si="3"/>
        <v>0</v>
      </c>
      <c r="KA48" s="683">
        <f t="shared" si="3"/>
        <v>0</v>
      </c>
      <c r="KB48" s="683">
        <f t="shared" si="3"/>
        <v>0</v>
      </c>
      <c r="KC48" s="683">
        <f t="shared" si="3"/>
        <v>0</v>
      </c>
      <c r="KD48" s="683">
        <f t="shared" si="3"/>
        <v>0</v>
      </c>
      <c r="KE48" s="683">
        <f t="shared" si="3"/>
        <v>0</v>
      </c>
      <c r="KF48" s="683">
        <f t="shared" si="3"/>
        <v>0</v>
      </c>
      <c r="KG48" s="683">
        <f t="shared" si="3"/>
        <v>0</v>
      </c>
      <c r="KH48" s="683">
        <f t="shared" si="3"/>
        <v>0</v>
      </c>
      <c r="KI48" s="683">
        <f t="shared" si="3"/>
        <v>0</v>
      </c>
      <c r="KJ48" s="683">
        <f t="shared" si="3"/>
        <v>0</v>
      </c>
      <c r="KK48" s="683">
        <f t="shared" si="3"/>
        <v>0</v>
      </c>
      <c r="KL48" s="683">
        <f t="shared" si="3"/>
        <v>0</v>
      </c>
      <c r="KM48" s="683">
        <f t="shared" si="3"/>
        <v>0</v>
      </c>
      <c r="KN48" s="683">
        <f t="shared" si="3"/>
        <v>0</v>
      </c>
      <c r="KO48" s="683">
        <f t="shared" si="3"/>
        <v>0</v>
      </c>
      <c r="KP48" s="683">
        <f t="shared" si="3"/>
        <v>0</v>
      </c>
      <c r="KQ48" s="683">
        <f t="shared" si="3"/>
        <v>0</v>
      </c>
      <c r="KR48" s="683">
        <f t="shared" si="3"/>
        <v>0</v>
      </c>
      <c r="KS48" s="683">
        <f t="shared" ref="KS48:ND48" si="4">COUNTIFS($Q23:$AD47,"&lt;="&amp;KS$20,$AE23:$AR47,"&gt;"&amp;KS$20,$C23:$P47,"0歳児（ほふくできない）")</f>
        <v>0</v>
      </c>
      <c r="KT48" s="683">
        <f t="shared" si="4"/>
        <v>0</v>
      </c>
      <c r="KU48" s="683">
        <f t="shared" si="4"/>
        <v>0</v>
      </c>
      <c r="KV48" s="683">
        <f t="shared" si="4"/>
        <v>0</v>
      </c>
      <c r="KW48" s="683">
        <f t="shared" si="4"/>
        <v>0</v>
      </c>
      <c r="KX48" s="683">
        <f t="shared" si="4"/>
        <v>0</v>
      </c>
      <c r="KY48" s="683">
        <f t="shared" si="4"/>
        <v>0</v>
      </c>
      <c r="KZ48" s="683">
        <f t="shared" si="4"/>
        <v>0</v>
      </c>
      <c r="LA48" s="683">
        <f t="shared" si="4"/>
        <v>0</v>
      </c>
      <c r="LB48" s="683">
        <f t="shared" si="4"/>
        <v>0</v>
      </c>
      <c r="LC48" s="683">
        <f t="shared" si="4"/>
        <v>0</v>
      </c>
      <c r="LD48" s="683">
        <f t="shared" si="4"/>
        <v>0</v>
      </c>
      <c r="LE48" s="683">
        <f t="shared" si="4"/>
        <v>0</v>
      </c>
      <c r="LF48" s="683">
        <f t="shared" si="4"/>
        <v>0</v>
      </c>
      <c r="LG48" s="683">
        <f t="shared" si="4"/>
        <v>0</v>
      </c>
      <c r="LH48" s="683">
        <f t="shared" si="4"/>
        <v>0</v>
      </c>
      <c r="LI48" s="683">
        <f t="shared" si="4"/>
        <v>0</v>
      </c>
      <c r="LJ48" s="683">
        <f t="shared" si="4"/>
        <v>0</v>
      </c>
      <c r="LK48" s="683">
        <f t="shared" si="4"/>
        <v>0</v>
      </c>
      <c r="LL48" s="683">
        <f t="shared" si="4"/>
        <v>0</v>
      </c>
      <c r="LM48" s="683">
        <f t="shared" si="4"/>
        <v>0</v>
      </c>
      <c r="LN48" s="683">
        <f t="shared" si="4"/>
        <v>0</v>
      </c>
      <c r="LO48" s="683">
        <f t="shared" si="4"/>
        <v>0</v>
      </c>
      <c r="LP48" s="683">
        <f t="shared" si="4"/>
        <v>0</v>
      </c>
      <c r="LQ48" s="683">
        <f t="shared" si="4"/>
        <v>0</v>
      </c>
      <c r="LR48" s="683">
        <f t="shared" si="4"/>
        <v>0</v>
      </c>
      <c r="LS48" s="683">
        <f t="shared" si="4"/>
        <v>0</v>
      </c>
      <c r="LT48" s="683">
        <f t="shared" si="4"/>
        <v>0</v>
      </c>
      <c r="LU48" s="683">
        <f t="shared" si="4"/>
        <v>0</v>
      </c>
      <c r="LV48" s="683">
        <f t="shared" si="4"/>
        <v>0</v>
      </c>
      <c r="LW48" s="683">
        <f t="shared" si="4"/>
        <v>0</v>
      </c>
      <c r="LX48" s="683">
        <f t="shared" si="4"/>
        <v>0</v>
      </c>
      <c r="LY48" s="683">
        <f t="shared" si="4"/>
        <v>0</v>
      </c>
      <c r="LZ48" s="683">
        <f t="shared" si="4"/>
        <v>0</v>
      </c>
      <c r="MA48" s="683">
        <f t="shared" si="4"/>
        <v>0</v>
      </c>
      <c r="MB48" s="683">
        <f t="shared" si="4"/>
        <v>0</v>
      </c>
      <c r="MC48" s="683">
        <f t="shared" si="4"/>
        <v>0</v>
      </c>
      <c r="MD48" s="683">
        <f t="shared" si="4"/>
        <v>0</v>
      </c>
      <c r="ME48" s="683">
        <f t="shared" si="4"/>
        <v>0</v>
      </c>
      <c r="MF48" s="683">
        <f t="shared" si="4"/>
        <v>0</v>
      </c>
      <c r="MG48" s="683">
        <f t="shared" si="4"/>
        <v>0</v>
      </c>
      <c r="MH48" s="683">
        <f t="shared" si="4"/>
        <v>0</v>
      </c>
      <c r="MI48" s="683">
        <f t="shared" si="4"/>
        <v>0</v>
      </c>
      <c r="MJ48" s="683">
        <f t="shared" si="4"/>
        <v>0</v>
      </c>
      <c r="MK48" s="683">
        <f t="shared" si="4"/>
        <v>0</v>
      </c>
      <c r="ML48" s="683">
        <f t="shared" si="4"/>
        <v>0</v>
      </c>
      <c r="MM48" s="683">
        <f t="shared" si="4"/>
        <v>0</v>
      </c>
      <c r="MN48" s="683">
        <f t="shared" si="4"/>
        <v>0</v>
      </c>
      <c r="MO48" s="683">
        <f t="shared" si="4"/>
        <v>0</v>
      </c>
      <c r="MP48" s="683">
        <f t="shared" si="4"/>
        <v>0</v>
      </c>
      <c r="MQ48" s="683">
        <f t="shared" si="4"/>
        <v>0</v>
      </c>
      <c r="MR48" s="683">
        <f t="shared" si="4"/>
        <v>0</v>
      </c>
      <c r="MS48" s="683">
        <f t="shared" si="4"/>
        <v>0</v>
      </c>
      <c r="MT48" s="683">
        <f t="shared" si="4"/>
        <v>0</v>
      </c>
      <c r="MU48" s="683">
        <f t="shared" si="4"/>
        <v>0</v>
      </c>
      <c r="MV48" s="683">
        <f t="shared" si="4"/>
        <v>0</v>
      </c>
      <c r="MW48" s="683">
        <f t="shared" si="4"/>
        <v>0</v>
      </c>
      <c r="MX48" s="683">
        <f t="shared" si="4"/>
        <v>0</v>
      </c>
      <c r="MY48" s="683">
        <f t="shared" si="4"/>
        <v>0</v>
      </c>
      <c r="MZ48" s="683">
        <f t="shared" si="4"/>
        <v>0</v>
      </c>
      <c r="NA48" s="683">
        <f t="shared" si="4"/>
        <v>0</v>
      </c>
      <c r="NB48" s="683">
        <f t="shared" si="4"/>
        <v>0</v>
      </c>
      <c r="NC48" s="683">
        <f t="shared" si="4"/>
        <v>0</v>
      </c>
      <c r="ND48" s="683">
        <f t="shared" si="4"/>
        <v>0</v>
      </c>
      <c r="NE48" s="683">
        <f t="shared" ref="NE48:PP48" si="5">COUNTIFS($Q23:$AD47,"&lt;="&amp;NE$20,$AE23:$AR47,"&gt;"&amp;NE$20,$C23:$P47,"0歳児（ほふくできない）")</f>
        <v>0</v>
      </c>
      <c r="NF48" s="683">
        <f t="shared" si="5"/>
        <v>0</v>
      </c>
      <c r="NG48" s="683">
        <f t="shared" si="5"/>
        <v>0</v>
      </c>
      <c r="NH48" s="683">
        <f t="shared" si="5"/>
        <v>0</v>
      </c>
      <c r="NI48" s="683">
        <f t="shared" si="5"/>
        <v>0</v>
      </c>
      <c r="NJ48" s="683">
        <f t="shared" si="5"/>
        <v>0</v>
      </c>
      <c r="NK48" s="683">
        <f t="shared" si="5"/>
        <v>0</v>
      </c>
      <c r="NL48" s="683">
        <f t="shared" si="5"/>
        <v>0</v>
      </c>
      <c r="NM48" s="683">
        <f t="shared" si="5"/>
        <v>0</v>
      </c>
      <c r="NN48" s="683">
        <f t="shared" si="5"/>
        <v>0</v>
      </c>
      <c r="NO48" s="683">
        <f t="shared" si="5"/>
        <v>0</v>
      </c>
      <c r="NP48" s="683">
        <f t="shared" si="5"/>
        <v>0</v>
      </c>
      <c r="NQ48" s="683">
        <f t="shared" si="5"/>
        <v>0</v>
      </c>
      <c r="NR48" s="683">
        <f t="shared" si="5"/>
        <v>0</v>
      </c>
      <c r="NS48" s="683">
        <f t="shared" si="5"/>
        <v>0</v>
      </c>
      <c r="NT48" s="683">
        <f t="shared" si="5"/>
        <v>0</v>
      </c>
      <c r="NU48" s="683">
        <f t="shared" si="5"/>
        <v>0</v>
      </c>
      <c r="NV48" s="683">
        <f t="shared" si="5"/>
        <v>0</v>
      </c>
      <c r="NW48" s="683">
        <f t="shared" si="5"/>
        <v>0</v>
      </c>
      <c r="NX48" s="683">
        <f t="shared" si="5"/>
        <v>0</v>
      </c>
      <c r="NY48" s="683">
        <f t="shared" si="5"/>
        <v>0</v>
      </c>
      <c r="NZ48" s="683">
        <f t="shared" si="5"/>
        <v>0</v>
      </c>
      <c r="OA48" s="683">
        <f t="shared" si="5"/>
        <v>0</v>
      </c>
      <c r="OB48" s="683">
        <f t="shared" si="5"/>
        <v>0</v>
      </c>
      <c r="OC48" s="683">
        <f t="shared" si="5"/>
        <v>0</v>
      </c>
      <c r="OD48" s="683">
        <f t="shared" si="5"/>
        <v>0</v>
      </c>
      <c r="OE48" s="683">
        <f t="shared" si="5"/>
        <v>0</v>
      </c>
      <c r="OF48" s="683">
        <f t="shared" si="5"/>
        <v>0</v>
      </c>
      <c r="OG48" s="683">
        <f t="shared" si="5"/>
        <v>0</v>
      </c>
      <c r="OH48" s="683">
        <f t="shared" si="5"/>
        <v>0</v>
      </c>
      <c r="OI48" s="683">
        <f t="shared" si="5"/>
        <v>0</v>
      </c>
      <c r="OJ48" s="683">
        <f t="shared" si="5"/>
        <v>0</v>
      </c>
      <c r="OK48" s="683">
        <f t="shared" si="5"/>
        <v>0</v>
      </c>
      <c r="OL48" s="683">
        <f t="shared" si="5"/>
        <v>0</v>
      </c>
      <c r="OM48" s="683">
        <f t="shared" si="5"/>
        <v>0</v>
      </c>
      <c r="ON48" s="683">
        <f t="shared" si="5"/>
        <v>0</v>
      </c>
      <c r="OO48" s="683">
        <f t="shared" si="5"/>
        <v>0</v>
      </c>
      <c r="OP48" s="683">
        <f t="shared" si="5"/>
        <v>0</v>
      </c>
      <c r="OQ48" s="683">
        <f t="shared" si="5"/>
        <v>0</v>
      </c>
      <c r="OR48" s="683">
        <f t="shared" si="5"/>
        <v>0</v>
      </c>
      <c r="OS48" s="683">
        <f t="shared" si="5"/>
        <v>0</v>
      </c>
      <c r="OT48" s="683">
        <f t="shared" si="5"/>
        <v>0</v>
      </c>
      <c r="OU48" s="683">
        <f t="shared" si="5"/>
        <v>0</v>
      </c>
      <c r="OV48" s="683">
        <f t="shared" si="5"/>
        <v>0</v>
      </c>
      <c r="OW48" s="683">
        <f t="shared" si="5"/>
        <v>0</v>
      </c>
      <c r="OX48" s="683">
        <f t="shared" si="5"/>
        <v>0</v>
      </c>
      <c r="OY48" s="683">
        <f t="shared" si="5"/>
        <v>0</v>
      </c>
      <c r="OZ48" s="683">
        <f t="shared" si="5"/>
        <v>0</v>
      </c>
      <c r="PA48" s="683">
        <f t="shared" si="5"/>
        <v>0</v>
      </c>
      <c r="PB48" s="683">
        <f t="shared" si="5"/>
        <v>0</v>
      </c>
      <c r="PC48" s="683">
        <f t="shared" si="5"/>
        <v>0</v>
      </c>
      <c r="PD48" s="683">
        <f t="shared" si="5"/>
        <v>0</v>
      </c>
      <c r="PE48" s="683">
        <f t="shared" si="5"/>
        <v>0</v>
      </c>
      <c r="PF48" s="683">
        <f t="shared" si="5"/>
        <v>0</v>
      </c>
      <c r="PG48" s="683">
        <f t="shared" si="5"/>
        <v>0</v>
      </c>
      <c r="PH48" s="683">
        <f t="shared" si="5"/>
        <v>0</v>
      </c>
      <c r="PI48" s="683">
        <f t="shared" si="5"/>
        <v>0</v>
      </c>
      <c r="PJ48" s="683">
        <f t="shared" si="5"/>
        <v>0</v>
      </c>
      <c r="PK48" s="683">
        <f t="shared" si="5"/>
        <v>0</v>
      </c>
      <c r="PL48" s="683">
        <f t="shared" si="5"/>
        <v>0</v>
      </c>
      <c r="PM48" s="683">
        <f t="shared" si="5"/>
        <v>0</v>
      </c>
      <c r="PN48" s="683">
        <f t="shared" si="5"/>
        <v>0</v>
      </c>
      <c r="PO48" s="683">
        <f t="shared" si="5"/>
        <v>0</v>
      </c>
      <c r="PP48" s="683">
        <f t="shared" si="5"/>
        <v>0</v>
      </c>
      <c r="PQ48" s="683">
        <f t="shared" ref="PQ48:SB48" si="6">COUNTIFS($Q23:$AD47,"&lt;="&amp;PQ$20,$AE23:$AR47,"&gt;"&amp;PQ$20,$C23:$P47,"0歳児（ほふくできない）")</f>
        <v>0</v>
      </c>
      <c r="PR48" s="683">
        <f t="shared" si="6"/>
        <v>0</v>
      </c>
      <c r="PS48" s="683">
        <f t="shared" si="6"/>
        <v>0</v>
      </c>
      <c r="PT48" s="683">
        <f t="shared" si="6"/>
        <v>0</v>
      </c>
      <c r="PU48" s="683">
        <f t="shared" si="6"/>
        <v>0</v>
      </c>
      <c r="PV48" s="683">
        <f t="shared" si="6"/>
        <v>0</v>
      </c>
      <c r="PW48" s="683">
        <f t="shared" si="6"/>
        <v>0</v>
      </c>
      <c r="PX48" s="683">
        <f t="shared" si="6"/>
        <v>0</v>
      </c>
      <c r="PY48" s="683">
        <f t="shared" si="6"/>
        <v>0</v>
      </c>
      <c r="PZ48" s="683">
        <f t="shared" si="6"/>
        <v>0</v>
      </c>
      <c r="QA48" s="683">
        <f t="shared" si="6"/>
        <v>0</v>
      </c>
      <c r="QB48" s="683">
        <f t="shared" si="6"/>
        <v>0</v>
      </c>
      <c r="QC48" s="683">
        <f t="shared" si="6"/>
        <v>0</v>
      </c>
      <c r="QD48" s="683">
        <f t="shared" si="6"/>
        <v>0</v>
      </c>
      <c r="QE48" s="683">
        <f t="shared" si="6"/>
        <v>0</v>
      </c>
      <c r="QF48" s="683">
        <f t="shared" si="6"/>
        <v>0</v>
      </c>
      <c r="QG48" s="683">
        <f t="shared" si="6"/>
        <v>0</v>
      </c>
      <c r="QH48" s="683">
        <f t="shared" si="6"/>
        <v>0</v>
      </c>
      <c r="QI48" s="683">
        <f t="shared" si="6"/>
        <v>0</v>
      </c>
      <c r="QJ48" s="683">
        <f t="shared" si="6"/>
        <v>0</v>
      </c>
      <c r="QK48" s="683">
        <f t="shared" si="6"/>
        <v>0</v>
      </c>
      <c r="QL48" s="683">
        <f t="shared" si="6"/>
        <v>0</v>
      </c>
      <c r="QM48" s="683">
        <f t="shared" si="6"/>
        <v>0</v>
      </c>
      <c r="QN48" s="683">
        <f t="shared" si="6"/>
        <v>0</v>
      </c>
      <c r="QO48" s="683">
        <f t="shared" si="6"/>
        <v>0</v>
      </c>
      <c r="QP48" s="683">
        <f t="shared" si="6"/>
        <v>0</v>
      </c>
      <c r="QQ48" s="683">
        <f t="shared" si="6"/>
        <v>0</v>
      </c>
      <c r="QR48" s="683">
        <f t="shared" si="6"/>
        <v>0</v>
      </c>
      <c r="QS48" s="683">
        <f t="shared" si="6"/>
        <v>0</v>
      </c>
      <c r="QT48" s="683">
        <f t="shared" si="6"/>
        <v>0</v>
      </c>
      <c r="QU48" s="683">
        <f t="shared" si="6"/>
        <v>0</v>
      </c>
      <c r="QV48" s="683">
        <f t="shared" si="6"/>
        <v>0</v>
      </c>
      <c r="QW48" s="683">
        <f t="shared" si="6"/>
        <v>0</v>
      </c>
      <c r="QX48" s="683">
        <f t="shared" si="6"/>
        <v>0</v>
      </c>
      <c r="QY48" s="683">
        <f t="shared" si="6"/>
        <v>0</v>
      </c>
      <c r="QZ48" s="683">
        <f t="shared" si="6"/>
        <v>0</v>
      </c>
      <c r="RA48" s="683">
        <f t="shared" si="6"/>
        <v>0</v>
      </c>
      <c r="RB48" s="683">
        <f t="shared" si="6"/>
        <v>0</v>
      </c>
      <c r="RC48" s="683">
        <f t="shared" si="6"/>
        <v>0</v>
      </c>
      <c r="RD48" s="683">
        <f t="shared" si="6"/>
        <v>0</v>
      </c>
      <c r="RE48" s="683">
        <f t="shared" si="6"/>
        <v>0</v>
      </c>
      <c r="RF48" s="683">
        <f t="shared" si="6"/>
        <v>0</v>
      </c>
      <c r="RG48" s="683">
        <f t="shared" si="6"/>
        <v>0</v>
      </c>
      <c r="RH48" s="683">
        <f t="shared" si="6"/>
        <v>0</v>
      </c>
      <c r="RI48" s="683">
        <f t="shared" si="6"/>
        <v>0</v>
      </c>
      <c r="RJ48" s="683">
        <f t="shared" si="6"/>
        <v>0</v>
      </c>
      <c r="RK48" s="683">
        <f t="shared" si="6"/>
        <v>0</v>
      </c>
      <c r="RL48" s="683">
        <f t="shared" si="6"/>
        <v>0</v>
      </c>
      <c r="RM48" s="683">
        <f t="shared" si="6"/>
        <v>0</v>
      </c>
      <c r="RN48" s="683">
        <f t="shared" si="6"/>
        <v>0</v>
      </c>
      <c r="RO48" s="683">
        <f t="shared" si="6"/>
        <v>0</v>
      </c>
      <c r="RP48" s="683">
        <f t="shared" si="6"/>
        <v>0</v>
      </c>
      <c r="RQ48" s="683">
        <f t="shared" si="6"/>
        <v>0</v>
      </c>
      <c r="RR48" s="683">
        <f t="shared" si="6"/>
        <v>0</v>
      </c>
      <c r="RS48" s="683">
        <f t="shared" si="6"/>
        <v>0</v>
      </c>
      <c r="RT48" s="683">
        <f t="shared" si="6"/>
        <v>0</v>
      </c>
      <c r="RU48" s="683">
        <f t="shared" si="6"/>
        <v>0</v>
      </c>
      <c r="RV48" s="683">
        <f t="shared" si="6"/>
        <v>0</v>
      </c>
      <c r="RW48" s="683">
        <f t="shared" si="6"/>
        <v>0</v>
      </c>
      <c r="RX48" s="683">
        <f t="shared" si="6"/>
        <v>0</v>
      </c>
      <c r="RY48" s="683">
        <f t="shared" si="6"/>
        <v>0</v>
      </c>
      <c r="RZ48" s="683">
        <f t="shared" si="6"/>
        <v>0</v>
      </c>
      <c r="SA48" s="683">
        <f t="shared" si="6"/>
        <v>0</v>
      </c>
      <c r="SB48" s="683">
        <f t="shared" si="6"/>
        <v>0</v>
      </c>
      <c r="SC48" s="683">
        <f t="shared" ref="SC48:UN48" si="7">COUNTIFS($Q23:$AD47,"&lt;="&amp;SC$20,$AE23:$AR47,"&gt;"&amp;SC$20,$C23:$P47,"0歳児（ほふくできない）")</f>
        <v>0</v>
      </c>
      <c r="SD48" s="683">
        <f t="shared" si="7"/>
        <v>0</v>
      </c>
      <c r="SE48" s="683">
        <f t="shared" si="7"/>
        <v>0</v>
      </c>
      <c r="SF48" s="683">
        <f t="shared" si="7"/>
        <v>0</v>
      </c>
      <c r="SG48" s="683">
        <f t="shared" si="7"/>
        <v>0</v>
      </c>
      <c r="SH48" s="683">
        <f t="shared" si="7"/>
        <v>0</v>
      </c>
      <c r="SI48" s="683">
        <f t="shared" si="7"/>
        <v>0</v>
      </c>
      <c r="SJ48" s="683">
        <f t="shared" si="7"/>
        <v>0</v>
      </c>
      <c r="SK48" s="683">
        <f t="shared" si="7"/>
        <v>0</v>
      </c>
      <c r="SL48" s="683">
        <f t="shared" si="7"/>
        <v>0</v>
      </c>
      <c r="SM48" s="683">
        <f t="shared" si="7"/>
        <v>0</v>
      </c>
      <c r="SN48" s="683">
        <f t="shared" si="7"/>
        <v>0</v>
      </c>
      <c r="SO48" s="683">
        <f t="shared" si="7"/>
        <v>0</v>
      </c>
      <c r="SP48" s="683">
        <f t="shared" si="7"/>
        <v>0</v>
      </c>
      <c r="SQ48" s="683">
        <f t="shared" si="7"/>
        <v>0</v>
      </c>
      <c r="SR48" s="683">
        <f t="shared" si="7"/>
        <v>0</v>
      </c>
      <c r="SS48" s="683">
        <f t="shared" si="7"/>
        <v>0</v>
      </c>
      <c r="ST48" s="683">
        <f t="shared" si="7"/>
        <v>0</v>
      </c>
      <c r="SU48" s="683">
        <f t="shared" si="7"/>
        <v>0</v>
      </c>
      <c r="SV48" s="683">
        <f t="shared" si="7"/>
        <v>0</v>
      </c>
      <c r="SW48" s="683">
        <f t="shared" si="7"/>
        <v>0</v>
      </c>
      <c r="SX48" s="683">
        <f t="shared" si="7"/>
        <v>0</v>
      </c>
      <c r="SY48" s="683">
        <f t="shared" si="7"/>
        <v>0</v>
      </c>
      <c r="SZ48" s="683">
        <f t="shared" si="7"/>
        <v>0</v>
      </c>
      <c r="TA48" s="683">
        <f t="shared" si="7"/>
        <v>0</v>
      </c>
      <c r="TB48" s="683">
        <f t="shared" si="7"/>
        <v>0</v>
      </c>
      <c r="TC48" s="683">
        <f t="shared" si="7"/>
        <v>0</v>
      </c>
      <c r="TD48" s="683">
        <f t="shared" si="7"/>
        <v>0</v>
      </c>
      <c r="TE48" s="683">
        <f t="shared" si="7"/>
        <v>0</v>
      </c>
      <c r="TF48" s="683">
        <f t="shared" si="7"/>
        <v>0</v>
      </c>
      <c r="TG48" s="683">
        <f t="shared" si="7"/>
        <v>0</v>
      </c>
      <c r="TH48" s="683">
        <f t="shared" si="7"/>
        <v>0</v>
      </c>
      <c r="TI48" s="683">
        <f t="shared" si="7"/>
        <v>0</v>
      </c>
      <c r="TJ48" s="683">
        <f t="shared" si="7"/>
        <v>0</v>
      </c>
      <c r="TK48" s="683">
        <f t="shared" si="7"/>
        <v>0</v>
      </c>
      <c r="TL48" s="683">
        <f t="shared" si="7"/>
        <v>0</v>
      </c>
      <c r="TM48" s="683">
        <f t="shared" si="7"/>
        <v>0</v>
      </c>
      <c r="TN48" s="683">
        <f t="shared" si="7"/>
        <v>0</v>
      </c>
      <c r="TO48" s="683">
        <f t="shared" si="7"/>
        <v>0</v>
      </c>
      <c r="TP48" s="683">
        <f t="shared" si="7"/>
        <v>0</v>
      </c>
      <c r="TQ48" s="683">
        <f t="shared" si="7"/>
        <v>0</v>
      </c>
      <c r="TR48" s="683">
        <f t="shared" si="7"/>
        <v>0</v>
      </c>
      <c r="TS48" s="683">
        <f t="shared" si="7"/>
        <v>0</v>
      </c>
      <c r="TT48" s="683">
        <f t="shared" si="7"/>
        <v>0</v>
      </c>
      <c r="TU48" s="683">
        <f t="shared" si="7"/>
        <v>0</v>
      </c>
      <c r="TV48" s="683">
        <f t="shared" si="7"/>
        <v>0</v>
      </c>
      <c r="TW48" s="683">
        <f t="shared" si="7"/>
        <v>0</v>
      </c>
      <c r="TX48" s="683">
        <f t="shared" si="7"/>
        <v>0</v>
      </c>
      <c r="TY48" s="683">
        <f t="shared" si="7"/>
        <v>0</v>
      </c>
      <c r="TZ48" s="683">
        <f t="shared" si="7"/>
        <v>0</v>
      </c>
      <c r="UA48" s="683">
        <f t="shared" si="7"/>
        <v>0</v>
      </c>
      <c r="UB48" s="683">
        <f t="shared" si="7"/>
        <v>0</v>
      </c>
      <c r="UC48" s="683">
        <f t="shared" si="7"/>
        <v>0</v>
      </c>
      <c r="UD48" s="683">
        <f t="shared" si="7"/>
        <v>0</v>
      </c>
      <c r="UE48" s="683">
        <f t="shared" si="7"/>
        <v>0</v>
      </c>
      <c r="UF48" s="683">
        <f t="shared" si="7"/>
        <v>0</v>
      </c>
      <c r="UG48" s="683">
        <f t="shared" si="7"/>
        <v>0</v>
      </c>
      <c r="UH48" s="683">
        <f t="shared" si="7"/>
        <v>0</v>
      </c>
      <c r="UI48" s="683">
        <f t="shared" si="7"/>
        <v>0</v>
      </c>
      <c r="UJ48" s="683">
        <f t="shared" si="7"/>
        <v>0</v>
      </c>
      <c r="UK48" s="683">
        <f t="shared" si="7"/>
        <v>0</v>
      </c>
      <c r="UL48" s="683">
        <f t="shared" si="7"/>
        <v>0</v>
      </c>
      <c r="UM48" s="683">
        <f t="shared" si="7"/>
        <v>0</v>
      </c>
      <c r="UN48" s="683">
        <f t="shared" si="7"/>
        <v>0</v>
      </c>
      <c r="UO48" s="683">
        <f t="shared" ref="UO48:WZ48" si="8">COUNTIFS($Q23:$AD47,"&lt;="&amp;UO$20,$AE23:$AR47,"&gt;"&amp;UO$20,$C23:$P47,"0歳児（ほふくできない）")</f>
        <v>0</v>
      </c>
      <c r="UP48" s="683">
        <f t="shared" si="8"/>
        <v>0</v>
      </c>
      <c r="UQ48" s="683">
        <f t="shared" si="8"/>
        <v>0</v>
      </c>
      <c r="UR48" s="683">
        <f t="shared" si="8"/>
        <v>0</v>
      </c>
      <c r="US48" s="683">
        <f t="shared" si="8"/>
        <v>0</v>
      </c>
      <c r="UT48" s="683">
        <f t="shared" si="8"/>
        <v>0</v>
      </c>
      <c r="UU48" s="683">
        <f t="shared" si="8"/>
        <v>0</v>
      </c>
      <c r="UV48" s="683">
        <f t="shared" si="8"/>
        <v>0</v>
      </c>
      <c r="UW48" s="683">
        <f t="shared" si="8"/>
        <v>0</v>
      </c>
      <c r="UX48" s="683">
        <f t="shared" si="8"/>
        <v>0</v>
      </c>
      <c r="UY48" s="683">
        <f t="shared" si="8"/>
        <v>0</v>
      </c>
      <c r="UZ48" s="683">
        <f t="shared" si="8"/>
        <v>0</v>
      </c>
      <c r="VA48" s="683">
        <f t="shared" si="8"/>
        <v>0</v>
      </c>
      <c r="VB48" s="683">
        <f t="shared" si="8"/>
        <v>0</v>
      </c>
      <c r="VC48" s="683">
        <f t="shared" si="8"/>
        <v>0</v>
      </c>
      <c r="VD48" s="683">
        <f t="shared" si="8"/>
        <v>0</v>
      </c>
      <c r="VE48" s="683">
        <f t="shared" si="8"/>
        <v>0</v>
      </c>
      <c r="VF48" s="683">
        <f t="shared" si="8"/>
        <v>0</v>
      </c>
      <c r="VG48" s="683">
        <f t="shared" si="8"/>
        <v>0</v>
      </c>
      <c r="VH48" s="683">
        <f t="shared" si="8"/>
        <v>0</v>
      </c>
      <c r="VI48" s="683">
        <f t="shared" si="8"/>
        <v>0</v>
      </c>
      <c r="VJ48" s="683">
        <f t="shared" si="8"/>
        <v>0</v>
      </c>
      <c r="VK48" s="683">
        <f t="shared" si="8"/>
        <v>0</v>
      </c>
      <c r="VL48" s="683">
        <f t="shared" si="8"/>
        <v>0</v>
      </c>
      <c r="VM48" s="683">
        <f t="shared" si="8"/>
        <v>0</v>
      </c>
      <c r="VN48" s="683">
        <f t="shared" si="8"/>
        <v>0</v>
      </c>
      <c r="VO48" s="683">
        <f t="shared" si="8"/>
        <v>0</v>
      </c>
      <c r="VP48" s="683">
        <f t="shared" si="8"/>
        <v>0</v>
      </c>
      <c r="VQ48" s="683">
        <f t="shared" si="8"/>
        <v>0</v>
      </c>
      <c r="VR48" s="683">
        <f t="shared" si="8"/>
        <v>0</v>
      </c>
      <c r="VS48" s="683">
        <f t="shared" si="8"/>
        <v>0</v>
      </c>
      <c r="VT48" s="683">
        <f t="shared" si="8"/>
        <v>0</v>
      </c>
      <c r="VU48" s="683">
        <f t="shared" si="8"/>
        <v>0</v>
      </c>
      <c r="VV48" s="683">
        <f t="shared" si="8"/>
        <v>0</v>
      </c>
      <c r="VW48" s="683">
        <f t="shared" si="8"/>
        <v>0</v>
      </c>
      <c r="VX48" s="683">
        <f t="shared" si="8"/>
        <v>0</v>
      </c>
      <c r="VY48" s="683">
        <f t="shared" si="8"/>
        <v>0</v>
      </c>
      <c r="VZ48" s="683">
        <f t="shared" si="8"/>
        <v>0</v>
      </c>
      <c r="WA48" s="683">
        <f t="shared" si="8"/>
        <v>0</v>
      </c>
      <c r="WB48" s="683">
        <f t="shared" si="8"/>
        <v>0</v>
      </c>
      <c r="WC48" s="683">
        <f t="shared" si="8"/>
        <v>0</v>
      </c>
      <c r="WD48" s="683">
        <f t="shared" si="8"/>
        <v>0</v>
      </c>
      <c r="WE48" s="683">
        <f t="shared" si="8"/>
        <v>0</v>
      </c>
      <c r="WF48" s="683">
        <f t="shared" si="8"/>
        <v>0</v>
      </c>
      <c r="WG48" s="683">
        <f t="shared" si="8"/>
        <v>0</v>
      </c>
      <c r="WH48" s="683">
        <f t="shared" si="8"/>
        <v>0</v>
      </c>
      <c r="WI48" s="683">
        <f t="shared" si="8"/>
        <v>0</v>
      </c>
      <c r="WJ48" s="683">
        <f t="shared" si="8"/>
        <v>0</v>
      </c>
      <c r="WK48" s="683">
        <f t="shared" si="8"/>
        <v>0</v>
      </c>
      <c r="WL48" s="683">
        <f t="shared" si="8"/>
        <v>0</v>
      </c>
      <c r="WM48" s="683">
        <f t="shared" si="8"/>
        <v>0</v>
      </c>
      <c r="WN48" s="683">
        <f t="shared" si="8"/>
        <v>0</v>
      </c>
      <c r="WO48" s="683">
        <f t="shared" si="8"/>
        <v>0</v>
      </c>
      <c r="WP48" s="683">
        <f t="shared" si="8"/>
        <v>0</v>
      </c>
      <c r="WQ48" s="683">
        <f t="shared" si="8"/>
        <v>0</v>
      </c>
      <c r="WR48" s="683">
        <f t="shared" si="8"/>
        <v>0</v>
      </c>
      <c r="WS48" s="683">
        <f t="shared" si="8"/>
        <v>0</v>
      </c>
      <c r="WT48" s="683">
        <f t="shared" si="8"/>
        <v>0</v>
      </c>
      <c r="WU48" s="683">
        <f t="shared" si="8"/>
        <v>0</v>
      </c>
      <c r="WV48" s="683">
        <f t="shared" si="8"/>
        <v>0</v>
      </c>
      <c r="WW48" s="683">
        <f t="shared" si="8"/>
        <v>0</v>
      </c>
      <c r="WX48" s="683">
        <f t="shared" si="8"/>
        <v>0</v>
      </c>
      <c r="WY48" s="683">
        <f t="shared" si="8"/>
        <v>0</v>
      </c>
      <c r="WZ48" s="683">
        <f t="shared" si="8"/>
        <v>0</v>
      </c>
      <c r="XA48" s="683">
        <f t="shared" ref="XA48:ZL48" si="9">COUNTIFS($Q23:$AD47,"&lt;="&amp;XA$20,$AE23:$AR47,"&gt;"&amp;XA$20,$C23:$P47,"0歳児（ほふくできない）")</f>
        <v>0</v>
      </c>
      <c r="XB48" s="683">
        <f t="shared" si="9"/>
        <v>0</v>
      </c>
      <c r="XC48" s="683">
        <f t="shared" si="9"/>
        <v>0</v>
      </c>
      <c r="XD48" s="683">
        <f t="shared" si="9"/>
        <v>0</v>
      </c>
      <c r="XE48" s="683">
        <f t="shared" si="9"/>
        <v>0</v>
      </c>
      <c r="XF48" s="683">
        <f t="shared" si="9"/>
        <v>0</v>
      </c>
      <c r="XG48" s="683">
        <f t="shared" si="9"/>
        <v>0</v>
      </c>
      <c r="XH48" s="683">
        <f t="shared" si="9"/>
        <v>0</v>
      </c>
      <c r="XI48" s="683">
        <f t="shared" si="9"/>
        <v>0</v>
      </c>
      <c r="XJ48" s="683">
        <f t="shared" si="9"/>
        <v>0</v>
      </c>
      <c r="XK48" s="683">
        <f t="shared" si="9"/>
        <v>0</v>
      </c>
      <c r="XL48" s="683">
        <f t="shared" si="9"/>
        <v>0</v>
      </c>
      <c r="XM48" s="683">
        <f t="shared" si="9"/>
        <v>0</v>
      </c>
      <c r="XN48" s="683">
        <f t="shared" si="9"/>
        <v>0</v>
      </c>
      <c r="XO48" s="683">
        <f t="shared" si="9"/>
        <v>0</v>
      </c>
      <c r="XP48" s="683">
        <f t="shared" si="9"/>
        <v>0</v>
      </c>
      <c r="XQ48" s="683">
        <f t="shared" si="9"/>
        <v>0</v>
      </c>
      <c r="XR48" s="683">
        <f t="shared" si="9"/>
        <v>0</v>
      </c>
      <c r="XS48" s="683">
        <f t="shared" si="9"/>
        <v>0</v>
      </c>
      <c r="XT48" s="683">
        <f t="shared" si="9"/>
        <v>0</v>
      </c>
      <c r="XU48" s="683">
        <f t="shared" si="9"/>
        <v>0</v>
      </c>
      <c r="XV48" s="683">
        <f t="shared" si="9"/>
        <v>0</v>
      </c>
      <c r="XW48" s="683">
        <f t="shared" si="9"/>
        <v>0</v>
      </c>
      <c r="XX48" s="683">
        <f t="shared" si="9"/>
        <v>0</v>
      </c>
      <c r="XY48" s="683">
        <f t="shared" si="9"/>
        <v>0</v>
      </c>
      <c r="XZ48" s="683">
        <f t="shared" si="9"/>
        <v>0</v>
      </c>
      <c r="YA48" s="683">
        <f t="shared" si="9"/>
        <v>0</v>
      </c>
      <c r="YB48" s="683">
        <f t="shared" si="9"/>
        <v>0</v>
      </c>
      <c r="YC48" s="683">
        <f t="shared" si="9"/>
        <v>0</v>
      </c>
      <c r="YD48" s="683">
        <f t="shared" si="9"/>
        <v>0</v>
      </c>
      <c r="YE48" s="683">
        <f t="shared" si="9"/>
        <v>0</v>
      </c>
      <c r="YF48" s="683">
        <f t="shared" si="9"/>
        <v>0</v>
      </c>
      <c r="YG48" s="683">
        <f t="shared" si="9"/>
        <v>0</v>
      </c>
      <c r="YH48" s="683">
        <f t="shared" si="9"/>
        <v>0</v>
      </c>
      <c r="YI48" s="683">
        <f t="shared" si="9"/>
        <v>0</v>
      </c>
      <c r="YJ48" s="683">
        <f t="shared" si="9"/>
        <v>0</v>
      </c>
      <c r="YK48" s="683">
        <f t="shared" si="9"/>
        <v>0</v>
      </c>
      <c r="YL48" s="683">
        <f t="shared" si="9"/>
        <v>0</v>
      </c>
      <c r="YM48" s="683">
        <f t="shared" si="9"/>
        <v>0</v>
      </c>
      <c r="YN48" s="683">
        <f t="shared" si="9"/>
        <v>0</v>
      </c>
      <c r="YO48" s="683">
        <f t="shared" si="9"/>
        <v>0</v>
      </c>
      <c r="YP48" s="683">
        <f t="shared" si="9"/>
        <v>0</v>
      </c>
      <c r="YQ48" s="683">
        <f t="shared" si="9"/>
        <v>0</v>
      </c>
      <c r="YR48" s="683">
        <f t="shared" si="9"/>
        <v>0</v>
      </c>
      <c r="YS48" s="683">
        <f t="shared" si="9"/>
        <v>0</v>
      </c>
      <c r="YT48" s="683">
        <f t="shared" si="9"/>
        <v>0</v>
      </c>
      <c r="YU48" s="683">
        <f t="shared" si="9"/>
        <v>0</v>
      </c>
      <c r="YV48" s="683">
        <f t="shared" si="9"/>
        <v>0</v>
      </c>
      <c r="YW48" s="683">
        <f t="shared" si="9"/>
        <v>0</v>
      </c>
      <c r="YX48" s="683">
        <f t="shared" si="9"/>
        <v>0</v>
      </c>
      <c r="YY48" s="683">
        <f t="shared" si="9"/>
        <v>0</v>
      </c>
      <c r="YZ48" s="683">
        <f t="shared" si="9"/>
        <v>0</v>
      </c>
      <c r="ZA48" s="683">
        <f t="shared" si="9"/>
        <v>0</v>
      </c>
      <c r="ZB48" s="683">
        <f t="shared" si="9"/>
        <v>0</v>
      </c>
      <c r="ZC48" s="683">
        <f t="shared" si="9"/>
        <v>0</v>
      </c>
      <c r="ZD48" s="683">
        <f t="shared" si="9"/>
        <v>0</v>
      </c>
      <c r="ZE48" s="683">
        <f t="shared" si="9"/>
        <v>0</v>
      </c>
      <c r="ZF48" s="683">
        <f t="shared" si="9"/>
        <v>0</v>
      </c>
      <c r="ZG48" s="683">
        <f t="shared" si="9"/>
        <v>0</v>
      </c>
      <c r="ZH48" s="683">
        <f t="shared" si="9"/>
        <v>0</v>
      </c>
      <c r="ZI48" s="683">
        <f t="shared" si="9"/>
        <v>0</v>
      </c>
      <c r="ZJ48" s="683">
        <f t="shared" si="9"/>
        <v>0</v>
      </c>
      <c r="ZK48" s="683">
        <f t="shared" si="9"/>
        <v>0</v>
      </c>
      <c r="ZL48" s="683">
        <f t="shared" si="9"/>
        <v>0</v>
      </c>
      <c r="ZM48" s="683">
        <f t="shared" ref="ZM48:ABX48" si="10">COUNTIFS($Q23:$AD47,"&lt;="&amp;ZM$20,$AE23:$AR47,"&gt;"&amp;ZM$20,$C23:$P47,"0歳児（ほふくできない）")</f>
        <v>0</v>
      </c>
      <c r="ZN48" s="683">
        <f t="shared" si="10"/>
        <v>0</v>
      </c>
      <c r="ZO48" s="683">
        <f t="shared" si="10"/>
        <v>0</v>
      </c>
      <c r="ZP48" s="683">
        <f t="shared" si="10"/>
        <v>0</v>
      </c>
      <c r="ZQ48" s="683">
        <f t="shared" si="10"/>
        <v>0</v>
      </c>
      <c r="ZR48" s="683">
        <f t="shared" si="10"/>
        <v>0</v>
      </c>
      <c r="ZS48" s="683">
        <f t="shared" si="10"/>
        <v>0</v>
      </c>
      <c r="ZT48" s="683">
        <f t="shared" si="10"/>
        <v>0</v>
      </c>
      <c r="ZU48" s="683">
        <f t="shared" si="10"/>
        <v>0</v>
      </c>
      <c r="ZV48" s="683">
        <f t="shared" si="10"/>
        <v>0</v>
      </c>
      <c r="ZW48" s="683">
        <f t="shared" si="10"/>
        <v>0</v>
      </c>
      <c r="ZX48" s="683">
        <f t="shared" si="10"/>
        <v>0</v>
      </c>
      <c r="ZY48" s="683">
        <f t="shared" si="10"/>
        <v>0</v>
      </c>
      <c r="ZZ48" s="683">
        <f t="shared" si="10"/>
        <v>0</v>
      </c>
      <c r="AAA48" s="683">
        <f t="shared" si="10"/>
        <v>0</v>
      </c>
      <c r="AAB48" s="683">
        <f t="shared" si="10"/>
        <v>0</v>
      </c>
      <c r="AAC48" s="683">
        <f t="shared" si="10"/>
        <v>0</v>
      </c>
      <c r="AAD48" s="683">
        <f t="shared" si="10"/>
        <v>0</v>
      </c>
      <c r="AAE48" s="683">
        <f t="shared" si="10"/>
        <v>0</v>
      </c>
      <c r="AAF48" s="683">
        <f t="shared" si="10"/>
        <v>0</v>
      </c>
      <c r="AAG48" s="683">
        <f t="shared" si="10"/>
        <v>0</v>
      </c>
      <c r="AAH48" s="683">
        <f t="shared" si="10"/>
        <v>0</v>
      </c>
      <c r="AAI48" s="683">
        <f t="shared" si="10"/>
        <v>0</v>
      </c>
      <c r="AAJ48" s="683">
        <f t="shared" si="10"/>
        <v>0</v>
      </c>
      <c r="AAK48" s="683">
        <f t="shared" si="10"/>
        <v>0</v>
      </c>
      <c r="AAL48" s="683">
        <f t="shared" si="10"/>
        <v>0</v>
      </c>
      <c r="AAM48" s="683">
        <f t="shared" si="10"/>
        <v>0</v>
      </c>
      <c r="AAN48" s="683">
        <f t="shared" si="10"/>
        <v>0</v>
      </c>
      <c r="AAO48" s="683">
        <f t="shared" si="10"/>
        <v>0</v>
      </c>
      <c r="AAP48" s="683">
        <f t="shared" si="10"/>
        <v>0</v>
      </c>
      <c r="AAQ48" s="683">
        <f t="shared" si="10"/>
        <v>0</v>
      </c>
      <c r="AAR48" s="683">
        <f t="shared" si="10"/>
        <v>0</v>
      </c>
      <c r="AAS48" s="683">
        <f t="shared" si="10"/>
        <v>0</v>
      </c>
      <c r="AAT48" s="683">
        <f t="shared" si="10"/>
        <v>0</v>
      </c>
      <c r="AAU48" s="683">
        <f t="shared" si="10"/>
        <v>0</v>
      </c>
      <c r="AAV48" s="683">
        <f t="shared" si="10"/>
        <v>0</v>
      </c>
      <c r="AAW48" s="683">
        <f t="shared" si="10"/>
        <v>0</v>
      </c>
      <c r="AAX48" s="683">
        <f t="shared" si="10"/>
        <v>0</v>
      </c>
      <c r="AAY48" s="683">
        <f t="shared" si="10"/>
        <v>0</v>
      </c>
      <c r="AAZ48" s="683">
        <f t="shared" si="10"/>
        <v>0</v>
      </c>
      <c r="ABA48" s="683">
        <f t="shared" si="10"/>
        <v>0</v>
      </c>
      <c r="ABB48" s="683">
        <f t="shared" si="10"/>
        <v>0</v>
      </c>
      <c r="ABC48" s="683">
        <f t="shared" si="10"/>
        <v>0</v>
      </c>
      <c r="ABD48" s="683">
        <f t="shared" si="10"/>
        <v>0</v>
      </c>
      <c r="ABE48" s="683">
        <f t="shared" si="10"/>
        <v>0</v>
      </c>
      <c r="ABF48" s="683">
        <f t="shared" si="10"/>
        <v>0</v>
      </c>
      <c r="ABG48" s="683">
        <f t="shared" si="10"/>
        <v>0</v>
      </c>
      <c r="ABH48" s="683">
        <f t="shared" si="10"/>
        <v>0</v>
      </c>
      <c r="ABI48" s="683">
        <f t="shared" si="10"/>
        <v>0</v>
      </c>
      <c r="ABJ48" s="683">
        <f t="shared" si="10"/>
        <v>0</v>
      </c>
      <c r="ABK48" s="683">
        <f t="shared" si="10"/>
        <v>0</v>
      </c>
      <c r="ABL48" s="683">
        <f t="shared" si="10"/>
        <v>0</v>
      </c>
      <c r="ABM48" s="683">
        <f t="shared" si="10"/>
        <v>0</v>
      </c>
      <c r="ABN48" s="683">
        <f t="shared" si="10"/>
        <v>0</v>
      </c>
      <c r="ABO48" s="683">
        <f t="shared" si="10"/>
        <v>0</v>
      </c>
      <c r="ABP48" s="683">
        <f t="shared" si="10"/>
        <v>0</v>
      </c>
      <c r="ABQ48" s="683">
        <f t="shared" si="10"/>
        <v>0</v>
      </c>
      <c r="ABR48" s="683">
        <f t="shared" si="10"/>
        <v>0</v>
      </c>
      <c r="ABS48" s="683">
        <f t="shared" si="10"/>
        <v>0</v>
      </c>
      <c r="ABT48" s="683">
        <f t="shared" si="10"/>
        <v>0</v>
      </c>
      <c r="ABU48" s="683">
        <f t="shared" si="10"/>
        <v>0</v>
      </c>
      <c r="ABV48" s="683">
        <f t="shared" si="10"/>
        <v>0</v>
      </c>
      <c r="ABW48" s="683">
        <f t="shared" si="10"/>
        <v>0</v>
      </c>
      <c r="ABX48" s="683">
        <f t="shared" si="10"/>
        <v>0</v>
      </c>
      <c r="ABY48" s="683">
        <f t="shared" ref="ABY48:AEJ48" si="11">COUNTIFS($Q23:$AD47,"&lt;="&amp;ABY$20,$AE23:$AR47,"&gt;"&amp;ABY$20,$C23:$P47,"0歳児（ほふくできない）")</f>
        <v>0</v>
      </c>
      <c r="ABZ48" s="683">
        <f t="shared" si="11"/>
        <v>0</v>
      </c>
      <c r="ACA48" s="683">
        <f t="shared" si="11"/>
        <v>0</v>
      </c>
      <c r="ACB48" s="683">
        <f t="shared" si="11"/>
        <v>0</v>
      </c>
      <c r="ACC48" s="683">
        <f t="shared" si="11"/>
        <v>0</v>
      </c>
      <c r="ACD48" s="683">
        <f t="shared" si="11"/>
        <v>0</v>
      </c>
      <c r="ACE48" s="683">
        <f t="shared" si="11"/>
        <v>0</v>
      </c>
      <c r="ACF48" s="683">
        <f t="shared" si="11"/>
        <v>0</v>
      </c>
      <c r="ACG48" s="683">
        <f t="shared" si="11"/>
        <v>0</v>
      </c>
      <c r="ACH48" s="683">
        <f t="shared" si="11"/>
        <v>0</v>
      </c>
      <c r="ACI48" s="683">
        <f t="shared" si="11"/>
        <v>0</v>
      </c>
      <c r="ACJ48" s="683">
        <f t="shared" si="11"/>
        <v>0</v>
      </c>
      <c r="ACK48" s="683">
        <f t="shared" si="11"/>
        <v>0</v>
      </c>
      <c r="ACL48" s="683">
        <f t="shared" si="11"/>
        <v>0</v>
      </c>
      <c r="ACM48" s="683">
        <f t="shared" si="11"/>
        <v>0</v>
      </c>
      <c r="ACN48" s="683">
        <f t="shared" si="11"/>
        <v>0</v>
      </c>
      <c r="ACO48" s="683">
        <f t="shared" si="11"/>
        <v>0</v>
      </c>
      <c r="ACP48" s="683">
        <f t="shared" si="11"/>
        <v>0</v>
      </c>
      <c r="ACQ48" s="683">
        <f t="shared" si="11"/>
        <v>0</v>
      </c>
      <c r="ACR48" s="683">
        <f t="shared" si="11"/>
        <v>0</v>
      </c>
      <c r="ACS48" s="683">
        <f t="shared" si="11"/>
        <v>0</v>
      </c>
      <c r="ACT48" s="683">
        <f t="shared" si="11"/>
        <v>0</v>
      </c>
      <c r="ACU48" s="683">
        <f t="shared" si="11"/>
        <v>0</v>
      </c>
      <c r="ACV48" s="683">
        <f t="shared" si="11"/>
        <v>0</v>
      </c>
      <c r="ACW48" s="683">
        <f t="shared" si="11"/>
        <v>0</v>
      </c>
      <c r="ACX48" s="683">
        <f t="shared" si="11"/>
        <v>0</v>
      </c>
      <c r="ACY48" s="683">
        <f t="shared" si="11"/>
        <v>0</v>
      </c>
      <c r="ACZ48" s="683">
        <f t="shared" si="11"/>
        <v>0</v>
      </c>
      <c r="ADA48" s="683">
        <f t="shared" si="11"/>
        <v>0</v>
      </c>
      <c r="ADB48" s="683">
        <f t="shared" si="11"/>
        <v>0</v>
      </c>
      <c r="ADC48" s="683">
        <f t="shared" si="11"/>
        <v>0</v>
      </c>
      <c r="ADD48" s="683">
        <f t="shared" si="11"/>
        <v>0</v>
      </c>
      <c r="ADE48" s="683">
        <f t="shared" si="11"/>
        <v>0</v>
      </c>
      <c r="ADF48" s="683">
        <f t="shared" si="11"/>
        <v>0</v>
      </c>
      <c r="ADG48" s="683">
        <f t="shared" si="11"/>
        <v>0</v>
      </c>
      <c r="ADH48" s="683">
        <f t="shared" si="11"/>
        <v>0</v>
      </c>
      <c r="ADI48" s="683">
        <f t="shared" si="11"/>
        <v>0</v>
      </c>
      <c r="ADJ48" s="683">
        <f t="shared" si="11"/>
        <v>0</v>
      </c>
      <c r="ADK48" s="683">
        <f t="shared" si="11"/>
        <v>0</v>
      </c>
      <c r="ADL48" s="683">
        <f t="shared" si="11"/>
        <v>0</v>
      </c>
      <c r="ADM48" s="683">
        <f t="shared" si="11"/>
        <v>0</v>
      </c>
      <c r="ADN48" s="683">
        <f t="shared" si="11"/>
        <v>0</v>
      </c>
      <c r="ADO48" s="683">
        <f t="shared" si="11"/>
        <v>0</v>
      </c>
      <c r="ADP48" s="683">
        <f t="shared" si="11"/>
        <v>0</v>
      </c>
      <c r="ADQ48" s="683">
        <f t="shared" si="11"/>
        <v>0</v>
      </c>
      <c r="ADR48" s="683">
        <f t="shared" si="11"/>
        <v>0</v>
      </c>
      <c r="ADS48" s="683">
        <f t="shared" si="11"/>
        <v>0</v>
      </c>
      <c r="ADT48" s="683">
        <f t="shared" si="11"/>
        <v>0</v>
      </c>
      <c r="ADU48" s="683">
        <f t="shared" si="11"/>
        <v>0</v>
      </c>
      <c r="ADV48" s="683">
        <f t="shared" si="11"/>
        <v>0</v>
      </c>
      <c r="ADW48" s="683">
        <f t="shared" si="11"/>
        <v>0</v>
      </c>
      <c r="ADX48" s="683">
        <f t="shared" si="11"/>
        <v>0</v>
      </c>
      <c r="ADY48" s="683">
        <f t="shared" si="11"/>
        <v>0</v>
      </c>
      <c r="ADZ48" s="683">
        <f t="shared" si="11"/>
        <v>0</v>
      </c>
      <c r="AEA48" s="683">
        <f t="shared" si="11"/>
        <v>0</v>
      </c>
      <c r="AEB48" s="683">
        <f t="shared" si="11"/>
        <v>0</v>
      </c>
      <c r="AEC48" s="683">
        <f t="shared" si="11"/>
        <v>0</v>
      </c>
      <c r="AED48" s="683">
        <f t="shared" si="11"/>
        <v>0</v>
      </c>
      <c r="AEE48" s="683">
        <f t="shared" si="11"/>
        <v>0</v>
      </c>
      <c r="AEF48" s="683">
        <f t="shared" si="11"/>
        <v>0</v>
      </c>
      <c r="AEG48" s="683">
        <f t="shared" si="11"/>
        <v>0</v>
      </c>
      <c r="AEH48" s="683">
        <f t="shared" si="11"/>
        <v>0</v>
      </c>
      <c r="AEI48" s="683">
        <f t="shared" si="11"/>
        <v>0</v>
      </c>
      <c r="AEJ48" s="683">
        <f t="shared" si="11"/>
        <v>0</v>
      </c>
      <c r="AEK48" s="683">
        <f t="shared" ref="AEK48:AGV48" si="12">COUNTIFS($Q23:$AD47,"&lt;="&amp;AEK$20,$AE23:$AR47,"&gt;"&amp;AEK$20,$C23:$P47,"0歳児（ほふくできない）")</f>
        <v>0</v>
      </c>
      <c r="AEL48" s="683">
        <f t="shared" si="12"/>
        <v>0</v>
      </c>
      <c r="AEM48" s="683">
        <f t="shared" si="12"/>
        <v>0</v>
      </c>
      <c r="AEN48" s="683">
        <f t="shared" si="12"/>
        <v>0</v>
      </c>
      <c r="AEO48" s="683">
        <f t="shared" si="12"/>
        <v>0</v>
      </c>
      <c r="AEP48" s="683">
        <f t="shared" si="12"/>
        <v>0</v>
      </c>
      <c r="AEQ48" s="683">
        <f t="shared" si="12"/>
        <v>0</v>
      </c>
      <c r="AER48" s="683">
        <f t="shared" si="12"/>
        <v>0</v>
      </c>
      <c r="AES48" s="683">
        <f t="shared" si="12"/>
        <v>0</v>
      </c>
      <c r="AET48" s="683">
        <f t="shared" si="12"/>
        <v>0</v>
      </c>
      <c r="AEU48" s="683">
        <f t="shared" si="12"/>
        <v>0</v>
      </c>
      <c r="AEV48" s="683">
        <f t="shared" si="12"/>
        <v>0</v>
      </c>
      <c r="AEW48" s="683">
        <f t="shared" si="12"/>
        <v>0</v>
      </c>
      <c r="AEX48" s="683">
        <f t="shared" si="12"/>
        <v>0</v>
      </c>
      <c r="AEY48" s="683">
        <f t="shared" si="12"/>
        <v>0</v>
      </c>
      <c r="AEZ48" s="683">
        <f t="shared" si="12"/>
        <v>0</v>
      </c>
      <c r="AFA48" s="683">
        <f t="shared" si="12"/>
        <v>0</v>
      </c>
      <c r="AFB48" s="683">
        <f t="shared" si="12"/>
        <v>0</v>
      </c>
      <c r="AFC48" s="683">
        <f t="shared" si="12"/>
        <v>0</v>
      </c>
      <c r="AFD48" s="683">
        <f t="shared" si="12"/>
        <v>0</v>
      </c>
      <c r="AFE48" s="683">
        <f t="shared" si="12"/>
        <v>0</v>
      </c>
      <c r="AFF48" s="683">
        <f t="shared" si="12"/>
        <v>0</v>
      </c>
      <c r="AFG48" s="683">
        <f t="shared" si="12"/>
        <v>0</v>
      </c>
      <c r="AFH48" s="683">
        <f t="shared" si="12"/>
        <v>0</v>
      </c>
      <c r="AFI48" s="683">
        <f t="shared" si="12"/>
        <v>0</v>
      </c>
      <c r="AFJ48" s="683">
        <f t="shared" si="12"/>
        <v>0</v>
      </c>
      <c r="AFK48" s="683">
        <f t="shared" si="12"/>
        <v>0</v>
      </c>
      <c r="AFL48" s="683">
        <f t="shared" si="12"/>
        <v>0</v>
      </c>
      <c r="AFM48" s="683">
        <f t="shared" si="12"/>
        <v>0</v>
      </c>
      <c r="AFN48" s="683">
        <f t="shared" si="12"/>
        <v>0</v>
      </c>
      <c r="AFO48" s="683">
        <f t="shared" si="12"/>
        <v>0</v>
      </c>
      <c r="AFP48" s="683">
        <f t="shared" si="12"/>
        <v>0</v>
      </c>
      <c r="AFQ48" s="683">
        <f t="shared" si="12"/>
        <v>0</v>
      </c>
      <c r="AFR48" s="683">
        <f t="shared" si="12"/>
        <v>0</v>
      </c>
      <c r="AFS48" s="683">
        <f t="shared" si="12"/>
        <v>0</v>
      </c>
      <c r="AFT48" s="683">
        <f t="shared" si="12"/>
        <v>0</v>
      </c>
      <c r="AFU48" s="683">
        <f t="shared" si="12"/>
        <v>0</v>
      </c>
      <c r="AFV48" s="683">
        <f t="shared" si="12"/>
        <v>0</v>
      </c>
      <c r="AFW48" s="683">
        <f t="shared" si="12"/>
        <v>0</v>
      </c>
      <c r="AFX48" s="683">
        <f t="shared" si="12"/>
        <v>0</v>
      </c>
      <c r="AFY48" s="683">
        <f t="shared" si="12"/>
        <v>0</v>
      </c>
      <c r="AFZ48" s="683">
        <f t="shared" si="12"/>
        <v>0</v>
      </c>
      <c r="AGA48" s="683">
        <f t="shared" si="12"/>
        <v>0</v>
      </c>
      <c r="AGB48" s="683">
        <f t="shared" si="12"/>
        <v>0</v>
      </c>
      <c r="AGC48" s="683">
        <f t="shared" si="12"/>
        <v>0</v>
      </c>
      <c r="AGD48" s="683">
        <f t="shared" si="12"/>
        <v>0</v>
      </c>
      <c r="AGE48" s="683">
        <f t="shared" si="12"/>
        <v>0</v>
      </c>
      <c r="AGF48" s="683">
        <f t="shared" si="12"/>
        <v>0</v>
      </c>
      <c r="AGG48" s="683">
        <f t="shared" si="12"/>
        <v>0</v>
      </c>
      <c r="AGH48" s="683">
        <f t="shared" si="12"/>
        <v>0</v>
      </c>
      <c r="AGI48" s="683">
        <f t="shared" si="12"/>
        <v>0</v>
      </c>
      <c r="AGJ48" s="683">
        <f t="shared" si="12"/>
        <v>0</v>
      </c>
      <c r="AGK48" s="683">
        <f t="shared" si="12"/>
        <v>0</v>
      </c>
      <c r="AGL48" s="683">
        <f t="shared" si="12"/>
        <v>0</v>
      </c>
      <c r="AGM48" s="683">
        <f t="shared" si="12"/>
        <v>0</v>
      </c>
      <c r="AGN48" s="683">
        <f t="shared" si="12"/>
        <v>0</v>
      </c>
      <c r="AGO48" s="683">
        <f t="shared" si="12"/>
        <v>0</v>
      </c>
      <c r="AGP48" s="683">
        <f t="shared" si="12"/>
        <v>0</v>
      </c>
      <c r="AGQ48" s="683">
        <f t="shared" si="12"/>
        <v>0</v>
      </c>
      <c r="AGR48" s="683">
        <f t="shared" si="12"/>
        <v>0</v>
      </c>
      <c r="AGS48" s="683">
        <f t="shared" si="12"/>
        <v>0</v>
      </c>
      <c r="AGT48" s="683">
        <f t="shared" si="12"/>
        <v>0</v>
      </c>
      <c r="AGU48" s="683">
        <f t="shared" si="12"/>
        <v>0</v>
      </c>
      <c r="AGV48" s="683">
        <f t="shared" si="12"/>
        <v>0</v>
      </c>
      <c r="AGW48" s="683">
        <f t="shared" ref="AGW48:AJH48" si="13">COUNTIFS($Q23:$AD47,"&lt;="&amp;AGW$20,$AE23:$AR47,"&gt;"&amp;AGW$20,$C23:$P47,"0歳児（ほふくできない）")</f>
        <v>0</v>
      </c>
      <c r="AGX48" s="683">
        <f t="shared" si="13"/>
        <v>0</v>
      </c>
      <c r="AGY48" s="683">
        <f t="shared" si="13"/>
        <v>0</v>
      </c>
      <c r="AGZ48" s="683">
        <f t="shared" si="13"/>
        <v>0</v>
      </c>
      <c r="AHA48" s="683">
        <f t="shared" si="13"/>
        <v>0</v>
      </c>
      <c r="AHB48" s="683">
        <f t="shared" si="13"/>
        <v>0</v>
      </c>
      <c r="AHC48" s="683">
        <f t="shared" si="13"/>
        <v>0</v>
      </c>
      <c r="AHD48" s="683">
        <f t="shared" si="13"/>
        <v>0</v>
      </c>
      <c r="AHE48" s="683">
        <f t="shared" si="13"/>
        <v>0</v>
      </c>
      <c r="AHF48" s="683">
        <f t="shared" si="13"/>
        <v>0</v>
      </c>
      <c r="AHG48" s="683">
        <f t="shared" si="13"/>
        <v>0</v>
      </c>
      <c r="AHH48" s="683">
        <f t="shared" si="13"/>
        <v>0</v>
      </c>
      <c r="AHI48" s="683">
        <f t="shared" si="13"/>
        <v>0</v>
      </c>
      <c r="AHJ48" s="683">
        <f t="shared" si="13"/>
        <v>0</v>
      </c>
      <c r="AHK48" s="683">
        <f t="shared" si="13"/>
        <v>0</v>
      </c>
      <c r="AHL48" s="683">
        <f t="shared" si="13"/>
        <v>0</v>
      </c>
      <c r="AHM48" s="683">
        <f t="shared" si="13"/>
        <v>0</v>
      </c>
      <c r="AHN48" s="683">
        <f t="shared" si="13"/>
        <v>0</v>
      </c>
      <c r="AHO48" s="683">
        <f t="shared" si="13"/>
        <v>0</v>
      </c>
      <c r="AHP48" s="683">
        <f t="shared" si="13"/>
        <v>0</v>
      </c>
      <c r="AHQ48" s="683">
        <f t="shared" si="13"/>
        <v>0</v>
      </c>
      <c r="AHR48" s="683">
        <f t="shared" si="13"/>
        <v>0</v>
      </c>
      <c r="AHS48" s="683">
        <f t="shared" si="13"/>
        <v>0</v>
      </c>
      <c r="AHT48" s="683">
        <f t="shared" si="13"/>
        <v>0</v>
      </c>
      <c r="AHU48" s="683">
        <f t="shared" si="13"/>
        <v>0</v>
      </c>
      <c r="AHV48" s="683">
        <f t="shared" si="13"/>
        <v>0</v>
      </c>
      <c r="AHW48" s="683">
        <f t="shared" si="13"/>
        <v>0</v>
      </c>
      <c r="AHX48" s="683">
        <f t="shared" si="13"/>
        <v>0</v>
      </c>
      <c r="AHY48" s="683">
        <f t="shared" si="13"/>
        <v>0</v>
      </c>
      <c r="AHZ48" s="683">
        <f t="shared" si="13"/>
        <v>0</v>
      </c>
      <c r="AIA48" s="683">
        <f t="shared" si="13"/>
        <v>0</v>
      </c>
      <c r="AIB48" s="683">
        <f t="shared" si="13"/>
        <v>0</v>
      </c>
      <c r="AIC48" s="683">
        <f t="shared" si="13"/>
        <v>0</v>
      </c>
      <c r="AID48" s="683">
        <f t="shared" si="13"/>
        <v>0</v>
      </c>
      <c r="AIE48" s="683">
        <f t="shared" si="13"/>
        <v>0</v>
      </c>
      <c r="AIF48" s="683">
        <f t="shared" si="13"/>
        <v>0</v>
      </c>
      <c r="AIG48" s="683">
        <f t="shared" si="13"/>
        <v>0</v>
      </c>
      <c r="AIH48" s="683">
        <f t="shared" si="13"/>
        <v>0</v>
      </c>
      <c r="AII48" s="683">
        <f t="shared" si="13"/>
        <v>0</v>
      </c>
      <c r="AIJ48" s="683">
        <f t="shared" si="13"/>
        <v>0</v>
      </c>
      <c r="AIK48" s="683">
        <f t="shared" si="13"/>
        <v>0</v>
      </c>
      <c r="AIL48" s="683">
        <f t="shared" si="13"/>
        <v>0</v>
      </c>
      <c r="AIM48" s="683">
        <f t="shared" si="13"/>
        <v>0</v>
      </c>
      <c r="AIN48" s="683">
        <f t="shared" si="13"/>
        <v>0</v>
      </c>
      <c r="AIO48" s="683">
        <f t="shared" si="13"/>
        <v>0</v>
      </c>
      <c r="AIP48" s="683">
        <f t="shared" si="13"/>
        <v>0</v>
      </c>
      <c r="AIQ48" s="683">
        <f t="shared" si="13"/>
        <v>0</v>
      </c>
      <c r="AIR48" s="683">
        <f t="shared" si="13"/>
        <v>0</v>
      </c>
      <c r="AIS48" s="683">
        <f t="shared" si="13"/>
        <v>0</v>
      </c>
      <c r="AIT48" s="683">
        <f t="shared" si="13"/>
        <v>0</v>
      </c>
      <c r="AIU48" s="683">
        <f t="shared" si="13"/>
        <v>0</v>
      </c>
      <c r="AIV48" s="683">
        <f t="shared" si="13"/>
        <v>0</v>
      </c>
      <c r="AIW48" s="683">
        <f t="shared" si="13"/>
        <v>0</v>
      </c>
      <c r="AIX48" s="683">
        <f t="shared" si="13"/>
        <v>0</v>
      </c>
      <c r="AIY48" s="683">
        <f t="shared" si="13"/>
        <v>0</v>
      </c>
      <c r="AIZ48" s="683">
        <f t="shared" si="13"/>
        <v>0</v>
      </c>
      <c r="AJA48" s="683">
        <f t="shared" si="13"/>
        <v>0</v>
      </c>
      <c r="AJB48" s="683">
        <f t="shared" si="13"/>
        <v>0</v>
      </c>
      <c r="AJC48" s="683">
        <f t="shared" si="13"/>
        <v>0</v>
      </c>
      <c r="AJD48" s="683">
        <f t="shared" si="13"/>
        <v>0</v>
      </c>
      <c r="AJE48" s="683">
        <f t="shared" si="13"/>
        <v>0</v>
      </c>
      <c r="AJF48" s="683">
        <f t="shared" si="13"/>
        <v>0</v>
      </c>
      <c r="AJG48" s="683">
        <f t="shared" si="13"/>
        <v>0</v>
      </c>
      <c r="AJH48" s="683">
        <f t="shared" si="13"/>
        <v>0</v>
      </c>
      <c r="AJI48" s="683">
        <f t="shared" ref="AJI48:ALT48" si="14">COUNTIFS($Q23:$AD47,"&lt;="&amp;AJI$20,$AE23:$AR47,"&gt;"&amp;AJI$20,$C23:$P47,"0歳児（ほふくできない）")</f>
        <v>0</v>
      </c>
      <c r="AJJ48" s="683">
        <f t="shared" si="14"/>
        <v>0</v>
      </c>
      <c r="AJK48" s="683">
        <f t="shared" si="14"/>
        <v>0</v>
      </c>
      <c r="AJL48" s="683">
        <f t="shared" si="14"/>
        <v>0</v>
      </c>
      <c r="AJM48" s="683">
        <f t="shared" si="14"/>
        <v>0</v>
      </c>
      <c r="AJN48" s="683">
        <f t="shared" si="14"/>
        <v>0</v>
      </c>
      <c r="AJO48" s="683">
        <f t="shared" si="14"/>
        <v>0</v>
      </c>
      <c r="AJP48" s="683">
        <f t="shared" si="14"/>
        <v>0</v>
      </c>
      <c r="AJQ48" s="683">
        <f t="shared" si="14"/>
        <v>0</v>
      </c>
      <c r="AJR48" s="683">
        <f t="shared" si="14"/>
        <v>0</v>
      </c>
      <c r="AJS48" s="683">
        <f t="shared" si="14"/>
        <v>0</v>
      </c>
      <c r="AJT48" s="683">
        <f t="shared" si="14"/>
        <v>0</v>
      </c>
      <c r="AJU48" s="683">
        <f t="shared" si="14"/>
        <v>0</v>
      </c>
      <c r="AJV48" s="683">
        <f t="shared" si="14"/>
        <v>0</v>
      </c>
      <c r="AJW48" s="683">
        <f t="shared" si="14"/>
        <v>0</v>
      </c>
      <c r="AJX48" s="683">
        <f t="shared" si="14"/>
        <v>0</v>
      </c>
      <c r="AJY48" s="683">
        <f t="shared" si="14"/>
        <v>0</v>
      </c>
      <c r="AJZ48" s="683">
        <f t="shared" si="14"/>
        <v>0</v>
      </c>
      <c r="AKA48" s="683">
        <f t="shared" si="14"/>
        <v>0</v>
      </c>
      <c r="AKB48" s="683">
        <f t="shared" si="14"/>
        <v>0</v>
      </c>
      <c r="AKC48" s="683">
        <f t="shared" si="14"/>
        <v>0</v>
      </c>
      <c r="AKD48" s="683">
        <f t="shared" si="14"/>
        <v>0</v>
      </c>
      <c r="AKE48" s="683">
        <f t="shared" si="14"/>
        <v>0</v>
      </c>
      <c r="AKF48" s="683">
        <f t="shared" si="14"/>
        <v>0</v>
      </c>
      <c r="AKG48" s="683">
        <f t="shared" si="14"/>
        <v>0</v>
      </c>
      <c r="AKH48" s="683">
        <f t="shared" si="14"/>
        <v>0</v>
      </c>
      <c r="AKI48" s="683">
        <f t="shared" si="14"/>
        <v>0</v>
      </c>
      <c r="AKJ48" s="683">
        <f t="shared" si="14"/>
        <v>0</v>
      </c>
      <c r="AKK48" s="683">
        <f t="shared" si="14"/>
        <v>0</v>
      </c>
      <c r="AKL48" s="683">
        <f t="shared" si="14"/>
        <v>0</v>
      </c>
      <c r="AKM48" s="683">
        <f t="shared" si="14"/>
        <v>0</v>
      </c>
      <c r="AKN48" s="683">
        <f t="shared" si="14"/>
        <v>0</v>
      </c>
      <c r="AKO48" s="683">
        <f t="shared" si="14"/>
        <v>0</v>
      </c>
      <c r="AKP48" s="683">
        <f t="shared" si="14"/>
        <v>0</v>
      </c>
      <c r="AKQ48" s="683">
        <f t="shared" si="14"/>
        <v>0</v>
      </c>
      <c r="AKR48" s="683">
        <f t="shared" si="14"/>
        <v>0</v>
      </c>
      <c r="AKS48" s="683">
        <f t="shared" si="14"/>
        <v>0</v>
      </c>
      <c r="AKT48" s="683">
        <f t="shared" si="14"/>
        <v>0</v>
      </c>
      <c r="AKU48" s="683">
        <f t="shared" si="14"/>
        <v>0</v>
      </c>
      <c r="AKV48" s="683">
        <f t="shared" si="14"/>
        <v>0</v>
      </c>
      <c r="AKW48" s="683">
        <f t="shared" si="14"/>
        <v>0</v>
      </c>
      <c r="AKX48" s="683">
        <f t="shared" si="14"/>
        <v>0</v>
      </c>
      <c r="AKY48" s="683">
        <f t="shared" si="14"/>
        <v>0</v>
      </c>
      <c r="AKZ48" s="683">
        <f t="shared" si="14"/>
        <v>0</v>
      </c>
      <c r="ALA48" s="683">
        <f t="shared" si="14"/>
        <v>0</v>
      </c>
      <c r="ALB48" s="683">
        <f t="shared" si="14"/>
        <v>0</v>
      </c>
      <c r="ALC48" s="683">
        <f t="shared" si="14"/>
        <v>0</v>
      </c>
      <c r="ALD48" s="683">
        <f t="shared" si="14"/>
        <v>0</v>
      </c>
      <c r="ALE48" s="683">
        <f t="shared" si="14"/>
        <v>0</v>
      </c>
      <c r="ALF48" s="683">
        <f t="shared" si="14"/>
        <v>0</v>
      </c>
      <c r="ALG48" s="683">
        <f t="shared" si="14"/>
        <v>0</v>
      </c>
      <c r="ALH48" s="683">
        <f t="shared" si="14"/>
        <v>0</v>
      </c>
      <c r="ALI48" s="683">
        <f t="shared" si="14"/>
        <v>0</v>
      </c>
      <c r="ALJ48" s="683">
        <f t="shared" si="14"/>
        <v>0</v>
      </c>
      <c r="ALK48" s="683">
        <f t="shared" si="14"/>
        <v>0</v>
      </c>
      <c r="ALL48" s="683">
        <f t="shared" si="14"/>
        <v>0</v>
      </c>
      <c r="ALM48" s="683">
        <f t="shared" si="14"/>
        <v>0</v>
      </c>
      <c r="ALN48" s="683">
        <f t="shared" si="14"/>
        <v>0</v>
      </c>
      <c r="ALO48" s="683">
        <f t="shared" si="14"/>
        <v>0</v>
      </c>
      <c r="ALP48" s="683">
        <f t="shared" si="14"/>
        <v>0</v>
      </c>
      <c r="ALQ48" s="683">
        <f t="shared" si="14"/>
        <v>0</v>
      </c>
      <c r="ALR48" s="683">
        <f t="shared" si="14"/>
        <v>0</v>
      </c>
      <c r="ALS48" s="683">
        <f t="shared" si="14"/>
        <v>0</v>
      </c>
      <c r="ALT48" s="683">
        <f t="shared" si="14"/>
        <v>0</v>
      </c>
      <c r="ALU48" s="683">
        <f t="shared" ref="ALU48:AOD48" si="15">COUNTIFS($Q23:$AD47,"&lt;="&amp;ALU$20,$AE23:$AR47,"&gt;"&amp;ALU$20,$C23:$P47,"0歳児（ほふくできない）")</f>
        <v>0</v>
      </c>
      <c r="ALV48" s="683">
        <f t="shared" si="15"/>
        <v>0</v>
      </c>
      <c r="ALW48" s="683">
        <f t="shared" si="15"/>
        <v>0</v>
      </c>
      <c r="ALX48" s="683">
        <f t="shared" si="15"/>
        <v>0</v>
      </c>
      <c r="ALY48" s="683">
        <f t="shared" si="15"/>
        <v>0</v>
      </c>
      <c r="ALZ48" s="683">
        <f t="shared" si="15"/>
        <v>0</v>
      </c>
      <c r="AMA48" s="683">
        <f t="shared" si="15"/>
        <v>0</v>
      </c>
      <c r="AMB48" s="683">
        <f t="shared" si="15"/>
        <v>0</v>
      </c>
      <c r="AMC48" s="683">
        <f t="shared" si="15"/>
        <v>0</v>
      </c>
      <c r="AMD48" s="683">
        <f t="shared" si="15"/>
        <v>0</v>
      </c>
      <c r="AME48" s="683">
        <f t="shared" si="15"/>
        <v>0</v>
      </c>
      <c r="AMF48" s="683">
        <f t="shared" si="15"/>
        <v>0</v>
      </c>
      <c r="AMG48" s="683">
        <f t="shared" si="15"/>
        <v>0</v>
      </c>
      <c r="AMH48" s="683">
        <f t="shared" si="15"/>
        <v>0</v>
      </c>
      <c r="AMI48" s="683">
        <f t="shared" si="15"/>
        <v>0</v>
      </c>
      <c r="AMJ48" s="683">
        <f t="shared" si="15"/>
        <v>0</v>
      </c>
      <c r="AMK48" s="683">
        <f t="shared" si="15"/>
        <v>0</v>
      </c>
      <c r="AML48" s="683">
        <f t="shared" si="15"/>
        <v>0</v>
      </c>
      <c r="AMM48" s="683">
        <f t="shared" si="15"/>
        <v>0</v>
      </c>
      <c r="AMN48" s="683">
        <f t="shared" si="15"/>
        <v>0</v>
      </c>
      <c r="AMO48" s="683">
        <f t="shared" si="15"/>
        <v>0</v>
      </c>
      <c r="AMP48" s="683">
        <f t="shared" si="15"/>
        <v>0</v>
      </c>
      <c r="AMQ48" s="683">
        <f t="shared" si="15"/>
        <v>0</v>
      </c>
      <c r="AMR48" s="683">
        <f t="shared" si="15"/>
        <v>0</v>
      </c>
      <c r="AMS48" s="683">
        <f t="shared" si="15"/>
        <v>0</v>
      </c>
      <c r="AMT48" s="683">
        <f t="shared" si="15"/>
        <v>0</v>
      </c>
      <c r="AMU48" s="683">
        <f t="shared" si="15"/>
        <v>0</v>
      </c>
      <c r="AMV48" s="683">
        <f t="shared" si="15"/>
        <v>0</v>
      </c>
      <c r="AMW48" s="683">
        <f t="shared" si="15"/>
        <v>0</v>
      </c>
      <c r="AMX48" s="683">
        <f t="shared" si="15"/>
        <v>0</v>
      </c>
      <c r="AMY48" s="683">
        <f t="shared" si="15"/>
        <v>0</v>
      </c>
      <c r="AMZ48" s="683">
        <f t="shared" si="15"/>
        <v>0</v>
      </c>
      <c r="ANA48" s="683">
        <f t="shared" si="15"/>
        <v>0</v>
      </c>
      <c r="ANB48" s="683">
        <f t="shared" si="15"/>
        <v>0</v>
      </c>
      <c r="ANC48" s="683">
        <f t="shared" si="15"/>
        <v>0</v>
      </c>
      <c r="AND48" s="683">
        <f t="shared" si="15"/>
        <v>0</v>
      </c>
      <c r="ANE48" s="683">
        <f t="shared" si="15"/>
        <v>0</v>
      </c>
      <c r="ANF48" s="683">
        <f t="shared" si="15"/>
        <v>0</v>
      </c>
      <c r="ANG48" s="683">
        <f t="shared" si="15"/>
        <v>0</v>
      </c>
      <c r="ANH48" s="683">
        <f t="shared" si="15"/>
        <v>0</v>
      </c>
      <c r="ANI48" s="683">
        <f t="shared" si="15"/>
        <v>0</v>
      </c>
      <c r="ANJ48" s="683">
        <f t="shared" si="15"/>
        <v>0</v>
      </c>
      <c r="ANK48" s="683">
        <f t="shared" si="15"/>
        <v>0</v>
      </c>
      <c r="ANL48" s="683">
        <f t="shared" si="15"/>
        <v>0</v>
      </c>
      <c r="ANM48" s="683">
        <f t="shared" si="15"/>
        <v>0</v>
      </c>
      <c r="ANN48" s="683">
        <f t="shared" si="15"/>
        <v>0</v>
      </c>
      <c r="ANO48" s="683">
        <f t="shared" si="15"/>
        <v>0</v>
      </c>
      <c r="ANP48" s="683">
        <f t="shared" si="15"/>
        <v>0</v>
      </c>
      <c r="ANQ48" s="683">
        <f t="shared" si="15"/>
        <v>0</v>
      </c>
      <c r="ANR48" s="683">
        <f t="shared" si="15"/>
        <v>0</v>
      </c>
      <c r="ANS48" s="683">
        <f t="shared" si="15"/>
        <v>0</v>
      </c>
      <c r="ANT48" s="683">
        <f t="shared" si="15"/>
        <v>0</v>
      </c>
      <c r="ANU48" s="683">
        <f t="shared" si="15"/>
        <v>0</v>
      </c>
      <c r="ANV48" s="683">
        <f t="shared" si="15"/>
        <v>0</v>
      </c>
      <c r="ANW48" s="683">
        <f t="shared" si="15"/>
        <v>0</v>
      </c>
      <c r="ANX48" s="683">
        <f t="shared" si="15"/>
        <v>0</v>
      </c>
      <c r="ANY48" s="683">
        <f t="shared" si="15"/>
        <v>0</v>
      </c>
      <c r="ANZ48" s="683">
        <f t="shared" si="15"/>
        <v>0</v>
      </c>
      <c r="AOA48" s="683">
        <f t="shared" si="15"/>
        <v>0</v>
      </c>
      <c r="AOB48" s="683">
        <f t="shared" si="15"/>
        <v>0</v>
      </c>
      <c r="AOC48" s="683">
        <f t="shared" si="15"/>
        <v>0</v>
      </c>
      <c r="AOD48" s="683">
        <f t="shared" si="15"/>
        <v>0</v>
      </c>
    </row>
    <row r="49" spans="1:1070" ht="20.399999999999999" hidden="1" customHeight="1">
      <c r="AS49" s="683"/>
      <c r="AT49" s="683"/>
      <c r="AU49" s="683"/>
      <c r="AV49" s="683"/>
      <c r="AW49" s="683"/>
      <c r="AX49" s="683"/>
      <c r="AY49" s="683"/>
      <c r="AZ49" s="683"/>
      <c r="BA49" s="683"/>
      <c r="BB49" s="683"/>
      <c r="BC49" s="683"/>
      <c r="BD49" s="683"/>
      <c r="BE49" s="683"/>
      <c r="BF49" s="683"/>
      <c r="BG49" s="683"/>
      <c r="BH49" s="683"/>
      <c r="BI49" s="683"/>
      <c r="BJ49" s="683"/>
      <c r="BK49" s="683"/>
      <c r="BL49" s="683"/>
      <c r="BM49" s="683"/>
      <c r="BN49" s="683"/>
      <c r="BO49" s="683"/>
      <c r="BP49" s="683"/>
      <c r="BQ49" s="683"/>
      <c r="BR49" s="683"/>
      <c r="BS49" s="683"/>
      <c r="BT49" s="683"/>
      <c r="BU49" s="683"/>
      <c r="BV49" s="683"/>
      <c r="BW49" s="683"/>
      <c r="BX49" s="683"/>
      <c r="BY49" s="683"/>
      <c r="BZ49" s="683"/>
      <c r="CA49" s="683"/>
      <c r="CB49" s="683"/>
      <c r="CC49" s="683"/>
      <c r="CD49" s="683"/>
      <c r="CE49" s="683"/>
      <c r="CF49" s="683"/>
      <c r="CG49" s="683"/>
      <c r="CH49" s="683"/>
      <c r="CI49" s="683"/>
      <c r="CJ49" s="683"/>
      <c r="CK49" s="683"/>
      <c r="CL49" s="2216"/>
      <c r="CM49" s="2216"/>
      <c r="CN49" s="2216"/>
      <c r="CO49" s="2216"/>
      <c r="CP49" s="2216"/>
      <c r="CQ49" s="2216"/>
      <c r="CR49" s="2216" t="s">
        <v>1106</v>
      </c>
      <c r="CS49" s="2216"/>
      <c r="CT49" s="2216"/>
      <c r="CU49" s="2216"/>
      <c r="CV49" s="2216"/>
      <c r="CW49" s="2216"/>
      <c r="CX49" s="2216"/>
      <c r="CY49" s="2216"/>
      <c r="CZ49" s="2216"/>
      <c r="DA49" s="2216"/>
      <c r="DB49" s="2216"/>
      <c r="DC49" s="2216"/>
      <c r="DD49" s="2216"/>
      <c r="DE49" s="683">
        <f t="shared" ref="DE49:DH49" si="16">COUNTIFS($Q23:$AD47,"&lt;="&amp;DE$20,$AE23:$AR47,"&gt;"&amp;DE$20,$C23:$P47,"0歳児（ほふくできる）")</f>
        <v>0</v>
      </c>
      <c r="DF49" s="683">
        <f t="shared" si="16"/>
        <v>0</v>
      </c>
      <c r="DG49" s="683">
        <f t="shared" si="16"/>
        <v>0</v>
      </c>
      <c r="DH49" s="683">
        <f t="shared" si="16"/>
        <v>0</v>
      </c>
      <c r="DI49" s="683">
        <f t="shared" ref="DI49:FT49" si="17">COUNTIFS($Q23:$AD47,"&lt;="&amp;DI$20,$AE23:$AR47,"&gt;"&amp;DI$20,$C23:$P47,"0歳児（ほふくできる）")</f>
        <v>0</v>
      </c>
      <c r="DJ49" s="683">
        <f t="shared" si="17"/>
        <v>0</v>
      </c>
      <c r="DK49" s="683">
        <f t="shared" si="17"/>
        <v>0</v>
      </c>
      <c r="DL49" s="683">
        <f t="shared" si="17"/>
        <v>0</v>
      </c>
      <c r="DM49" s="683">
        <f t="shared" si="17"/>
        <v>0</v>
      </c>
      <c r="DN49" s="683">
        <f t="shared" si="17"/>
        <v>0</v>
      </c>
      <c r="DO49" s="683">
        <f t="shared" si="17"/>
        <v>0</v>
      </c>
      <c r="DP49" s="683">
        <f t="shared" si="17"/>
        <v>0</v>
      </c>
      <c r="DQ49" s="683">
        <f t="shared" si="17"/>
        <v>0</v>
      </c>
      <c r="DR49" s="683">
        <f t="shared" si="17"/>
        <v>0</v>
      </c>
      <c r="DS49" s="683">
        <f t="shared" si="17"/>
        <v>0</v>
      </c>
      <c r="DT49" s="683">
        <f t="shared" si="17"/>
        <v>0</v>
      </c>
      <c r="DU49" s="683">
        <f t="shared" si="17"/>
        <v>0</v>
      </c>
      <c r="DV49" s="683">
        <f t="shared" si="17"/>
        <v>0</v>
      </c>
      <c r="DW49" s="683">
        <f t="shared" si="17"/>
        <v>0</v>
      </c>
      <c r="DX49" s="683">
        <f t="shared" si="17"/>
        <v>0</v>
      </c>
      <c r="DY49" s="683">
        <f t="shared" si="17"/>
        <v>0</v>
      </c>
      <c r="DZ49" s="683">
        <f t="shared" si="17"/>
        <v>0</v>
      </c>
      <c r="EA49" s="683">
        <f t="shared" si="17"/>
        <v>0</v>
      </c>
      <c r="EB49" s="683">
        <f t="shared" si="17"/>
        <v>0</v>
      </c>
      <c r="EC49" s="683">
        <f t="shared" si="17"/>
        <v>0</v>
      </c>
      <c r="ED49" s="683">
        <f t="shared" si="17"/>
        <v>0</v>
      </c>
      <c r="EE49" s="683">
        <f t="shared" si="17"/>
        <v>0</v>
      </c>
      <c r="EF49" s="683">
        <f t="shared" si="17"/>
        <v>0</v>
      </c>
      <c r="EG49" s="683">
        <f t="shared" si="17"/>
        <v>0</v>
      </c>
      <c r="EH49" s="683">
        <f t="shared" si="17"/>
        <v>0</v>
      </c>
      <c r="EI49" s="683">
        <f t="shared" si="17"/>
        <v>0</v>
      </c>
      <c r="EJ49" s="683">
        <f t="shared" si="17"/>
        <v>0</v>
      </c>
      <c r="EK49" s="683">
        <f t="shared" si="17"/>
        <v>0</v>
      </c>
      <c r="EL49" s="683">
        <f t="shared" si="17"/>
        <v>0</v>
      </c>
      <c r="EM49" s="683">
        <f t="shared" si="17"/>
        <v>0</v>
      </c>
      <c r="EN49" s="683">
        <f t="shared" si="17"/>
        <v>0</v>
      </c>
      <c r="EO49" s="683">
        <f t="shared" si="17"/>
        <v>0</v>
      </c>
      <c r="EP49" s="683">
        <f t="shared" si="17"/>
        <v>0</v>
      </c>
      <c r="EQ49" s="683">
        <f t="shared" si="17"/>
        <v>0</v>
      </c>
      <c r="ER49" s="683">
        <f t="shared" si="17"/>
        <v>0</v>
      </c>
      <c r="ES49" s="683">
        <f t="shared" si="17"/>
        <v>0</v>
      </c>
      <c r="ET49" s="683">
        <f t="shared" si="17"/>
        <v>0</v>
      </c>
      <c r="EU49" s="683">
        <f t="shared" si="17"/>
        <v>0</v>
      </c>
      <c r="EV49" s="683">
        <f t="shared" si="17"/>
        <v>0</v>
      </c>
      <c r="EW49" s="683">
        <f t="shared" si="17"/>
        <v>0</v>
      </c>
      <c r="EX49" s="683">
        <f t="shared" si="17"/>
        <v>0</v>
      </c>
      <c r="EY49" s="683">
        <f t="shared" si="17"/>
        <v>0</v>
      </c>
      <c r="EZ49" s="683">
        <f t="shared" si="17"/>
        <v>0</v>
      </c>
      <c r="FA49" s="683">
        <f t="shared" si="17"/>
        <v>0</v>
      </c>
      <c r="FB49" s="683">
        <f t="shared" si="17"/>
        <v>0</v>
      </c>
      <c r="FC49" s="683">
        <f t="shared" si="17"/>
        <v>0</v>
      </c>
      <c r="FD49" s="683">
        <f t="shared" si="17"/>
        <v>0</v>
      </c>
      <c r="FE49" s="683">
        <f t="shared" si="17"/>
        <v>0</v>
      </c>
      <c r="FF49" s="683">
        <f t="shared" si="17"/>
        <v>0</v>
      </c>
      <c r="FG49" s="683">
        <f t="shared" si="17"/>
        <v>0</v>
      </c>
      <c r="FH49" s="683">
        <f t="shared" si="17"/>
        <v>0</v>
      </c>
      <c r="FI49" s="683">
        <f t="shared" si="17"/>
        <v>0</v>
      </c>
      <c r="FJ49" s="683">
        <f t="shared" si="17"/>
        <v>0</v>
      </c>
      <c r="FK49" s="683">
        <f t="shared" si="17"/>
        <v>0</v>
      </c>
      <c r="FL49" s="683">
        <f t="shared" si="17"/>
        <v>0</v>
      </c>
      <c r="FM49" s="683">
        <f t="shared" si="17"/>
        <v>0</v>
      </c>
      <c r="FN49" s="683">
        <f t="shared" si="17"/>
        <v>0</v>
      </c>
      <c r="FO49" s="683">
        <f t="shared" si="17"/>
        <v>0</v>
      </c>
      <c r="FP49" s="683">
        <f t="shared" si="17"/>
        <v>0</v>
      </c>
      <c r="FQ49" s="683">
        <f t="shared" si="17"/>
        <v>0</v>
      </c>
      <c r="FR49" s="683">
        <f t="shared" si="17"/>
        <v>0</v>
      </c>
      <c r="FS49" s="683">
        <f t="shared" si="17"/>
        <v>0</v>
      </c>
      <c r="FT49" s="683">
        <f t="shared" si="17"/>
        <v>0</v>
      </c>
      <c r="FU49" s="683">
        <f t="shared" ref="FU49:IF49" si="18">COUNTIFS($Q23:$AD47,"&lt;="&amp;FU$20,$AE23:$AR47,"&gt;"&amp;FU$20,$C23:$P47,"0歳児（ほふくできる）")</f>
        <v>0</v>
      </c>
      <c r="FV49" s="683">
        <f t="shared" si="18"/>
        <v>0</v>
      </c>
      <c r="FW49" s="683">
        <f t="shared" si="18"/>
        <v>0</v>
      </c>
      <c r="FX49" s="683">
        <f t="shared" si="18"/>
        <v>0</v>
      </c>
      <c r="FY49" s="683">
        <f t="shared" si="18"/>
        <v>0</v>
      </c>
      <c r="FZ49" s="683">
        <f t="shared" si="18"/>
        <v>0</v>
      </c>
      <c r="GA49" s="683">
        <f t="shared" si="18"/>
        <v>0</v>
      </c>
      <c r="GB49" s="683">
        <f t="shared" si="18"/>
        <v>0</v>
      </c>
      <c r="GC49" s="683">
        <f t="shared" si="18"/>
        <v>0</v>
      </c>
      <c r="GD49" s="683">
        <f t="shared" si="18"/>
        <v>0</v>
      </c>
      <c r="GE49" s="683">
        <f t="shared" si="18"/>
        <v>0</v>
      </c>
      <c r="GF49" s="683">
        <f t="shared" si="18"/>
        <v>0</v>
      </c>
      <c r="GG49" s="683">
        <f t="shared" si="18"/>
        <v>0</v>
      </c>
      <c r="GH49" s="683">
        <f t="shared" si="18"/>
        <v>0</v>
      </c>
      <c r="GI49" s="683">
        <f t="shared" si="18"/>
        <v>0</v>
      </c>
      <c r="GJ49" s="683">
        <f t="shared" si="18"/>
        <v>0</v>
      </c>
      <c r="GK49" s="683">
        <f t="shared" si="18"/>
        <v>0</v>
      </c>
      <c r="GL49" s="683">
        <f t="shared" si="18"/>
        <v>0</v>
      </c>
      <c r="GM49" s="683">
        <f t="shared" si="18"/>
        <v>0</v>
      </c>
      <c r="GN49" s="683">
        <f t="shared" si="18"/>
        <v>0</v>
      </c>
      <c r="GO49" s="683">
        <f t="shared" si="18"/>
        <v>0</v>
      </c>
      <c r="GP49" s="683">
        <f t="shared" si="18"/>
        <v>0</v>
      </c>
      <c r="GQ49" s="683">
        <f t="shared" si="18"/>
        <v>0</v>
      </c>
      <c r="GR49" s="683">
        <f t="shared" si="18"/>
        <v>0</v>
      </c>
      <c r="GS49" s="683">
        <f t="shared" si="18"/>
        <v>0</v>
      </c>
      <c r="GT49" s="683">
        <f t="shared" si="18"/>
        <v>0</v>
      </c>
      <c r="GU49" s="683">
        <f t="shared" si="18"/>
        <v>0</v>
      </c>
      <c r="GV49" s="683">
        <f t="shared" si="18"/>
        <v>0</v>
      </c>
      <c r="GW49" s="683">
        <f t="shared" si="18"/>
        <v>0</v>
      </c>
      <c r="GX49" s="683">
        <f t="shared" si="18"/>
        <v>0</v>
      </c>
      <c r="GY49" s="683">
        <f t="shared" si="18"/>
        <v>0</v>
      </c>
      <c r="GZ49" s="683">
        <f t="shared" si="18"/>
        <v>0</v>
      </c>
      <c r="HA49" s="683">
        <f t="shared" si="18"/>
        <v>0</v>
      </c>
      <c r="HB49" s="683">
        <f t="shared" si="18"/>
        <v>0</v>
      </c>
      <c r="HC49" s="683">
        <f t="shared" si="18"/>
        <v>0</v>
      </c>
      <c r="HD49" s="683">
        <f t="shared" si="18"/>
        <v>0</v>
      </c>
      <c r="HE49" s="683">
        <f t="shared" si="18"/>
        <v>0</v>
      </c>
      <c r="HF49" s="683">
        <f t="shared" si="18"/>
        <v>0</v>
      </c>
      <c r="HG49" s="683">
        <f t="shared" si="18"/>
        <v>0</v>
      </c>
      <c r="HH49" s="683">
        <f t="shared" si="18"/>
        <v>0</v>
      </c>
      <c r="HI49" s="683">
        <f t="shared" si="18"/>
        <v>0</v>
      </c>
      <c r="HJ49" s="683">
        <f t="shared" si="18"/>
        <v>0</v>
      </c>
      <c r="HK49" s="683">
        <f t="shared" si="18"/>
        <v>0</v>
      </c>
      <c r="HL49" s="683">
        <f t="shared" si="18"/>
        <v>0</v>
      </c>
      <c r="HM49" s="683">
        <f t="shared" si="18"/>
        <v>0</v>
      </c>
      <c r="HN49" s="683">
        <f t="shared" si="18"/>
        <v>0</v>
      </c>
      <c r="HO49" s="683">
        <f t="shared" si="18"/>
        <v>0</v>
      </c>
      <c r="HP49" s="683">
        <f t="shared" si="18"/>
        <v>0</v>
      </c>
      <c r="HQ49" s="683">
        <f t="shared" si="18"/>
        <v>0</v>
      </c>
      <c r="HR49" s="683">
        <f t="shared" si="18"/>
        <v>0</v>
      </c>
      <c r="HS49" s="683">
        <f t="shared" si="18"/>
        <v>0</v>
      </c>
      <c r="HT49" s="683">
        <f t="shared" si="18"/>
        <v>0</v>
      </c>
      <c r="HU49" s="683">
        <f t="shared" si="18"/>
        <v>0</v>
      </c>
      <c r="HV49" s="683">
        <f t="shared" si="18"/>
        <v>0</v>
      </c>
      <c r="HW49" s="683">
        <f t="shared" si="18"/>
        <v>0</v>
      </c>
      <c r="HX49" s="683">
        <f t="shared" si="18"/>
        <v>0</v>
      </c>
      <c r="HY49" s="683">
        <f t="shared" si="18"/>
        <v>0</v>
      </c>
      <c r="HZ49" s="683">
        <f t="shared" si="18"/>
        <v>0</v>
      </c>
      <c r="IA49" s="683">
        <f t="shared" si="18"/>
        <v>0</v>
      </c>
      <c r="IB49" s="683">
        <f t="shared" si="18"/>
        <v>0</v>
      </c>
      <c r="IC49" s="683">
        <f t="shared" si="18"/>
        <v>0</v>
      </c>
      <c r="ID49" s="683">
        <f t="shared" si="18"/>
        <v>0</v>
      </c>
      <c r="IE49" s="683">
        <f t="shared" si="18"/>
        <v>0</v>
      </c>
      <c r="IF49" s="683">
        <f t="shared" si="18"/>
        <v>0</v>
      </c>
      <c r="IG49" s="683">
        <f t="shared" ref="IG49:KR49" si="19">COUNTIFS($Q23:$AD47,"&lt;="&amp;IG$20,$AE23:$AR47,"&gt;"&amp;IG$20,$C23:$P47,"0歳児（ほふくできる）")</f>
        <v>0</v>
      </c>
      <c r="IH49" s="683">
        <f t="shared" si="19"/>
        <v>0</v>
      </c>
      <c r="II49" s="683">
        <f t="shared" si="19"/>
        <v>0</v>
      </c>
      <c r="IJ49" s="683">
        <f t="shared" si="19"/>
        <v>0</v>
      </c>
      <c r="IK49" s="683">
        <f t="shared" si="19"/>
        <v>0</v>
      </c>
      <c r="IL49" s="683">
        <f t="shared" si="19"/>
        <v>0</v>
      </c>
      <c r="IM49" s="683">
        <f t="shared" si="19"/>
        <v>0</v>
      </c>
      <c r="IN49" s="683">
        <f t="shared" si="19"/>
        <v>0</v>
      </c>
      <c r="IO49" s="683">
        <f t="shared" si="19"/>
        <v>0</v>
      </c>
      <c r="IP49" s="683">
        <f t="shared" si="19"/>
        <v>0</v>
      </c>
      <c r="IQ49" s="683">
        <f t="shared" si="19"/>
        <v>0</v>
      </c>
      <c r="IR49" s="683">
        <f t="shared" si="19"/>
        <v>0</v>
      </c>
      <c r="IS49" s="683">
        <f t="shared" si="19"/>
        <v>0</v>
      </c>
      <c r="IT49" s="683">
        <f t="shared" si="19"/>
        <v>0</v>
      </c>
      <c r="IU49" s="683">
        <f t="shared" si="19"/>
        <v>0</v>
      </c>
      <c r="IV49" s="683">
        <f t="shared" si="19"/>
        <v>0</v>
      </c>
      <c r="IW49" s="683">
        <f t="shared" si="19"/>
        <v>0</v>
      </c>
      <c r="IX49" s="683">
        <f t="shared" si="19"/>
        <v>0</v>
      </c>
      <c r="IY49" s="683">
        <f t="shared" si="19"/>
        <v>0</v>
      </c>
      <c r="IZ49" s="683">
        <f t="shared" si="19"/>
        <v>0</v>
      </c>
      <c r="JA49" s="683">
        <f t="shared" si="19"/>
        <v>0</v>
      </c>
      <c r="JB49" s="683">
        <f t="shared" si="19"/>
        <v>0</v>
      </c>
      <c r="JC49" s="683">
        <f t="shared" si="19"/>
        <v>0</v>
      </c>
      <c r="JD49" s="683">
        <f t="shared" si="19"/>
        <v>0</v>
      </c>
      <c r="JE49" s="683">
        <f t="shared" si="19"/>
        <v>0</v>
      </c>
      <c r="JF49" s="683">
        <f t="shared" si="19"/>
        <v>0</v>
      </c>
      <c r="JG49" s="683">
        <f t="shared" si="19"/>
        <v>0</v>
      </c>
      <c r="JH49" s="683">
        <f t="shared" si="19"/>
        <v>0</v>
      </c>
      <c r="JI49" s="683">
        <f t="shared" si="19"/>
        <v>0</v>
      </c>
      <c r="JJ49" s="683">
        <f t="shared" si="19"/>
        <v>0</v>
      </c>
      <c r="JK49" s="683">
        <f t="shared" si="19"/>
        <v>0</v>
      </c>
      <c r="JL49" s="683">
        <f t="shared" si="19"/>
        <v>0</v>
      </c>
      <c r="JM49" s="683">
        <f t="shared" si="19"/>
        <v>0</v>
      </c>
      <c r="JN49" s="683">
        <f t="shared" si="19"/>
        <v>0</v>
      </c>
      <c r="JO49" s="683">
        <f t="shared" si="19"/>
        <v>0</v>
      </c>
      <c r="JP49" s="683">
        <f t="shared" si="19"/>
        <v>0</v>
      </c>
      <c r="JQ49" s="683">
        <f t="shared" si="19"/>
        <v>0</v>
      </c>
      <c r="JR49" s="683">
        <f t="shared" si="19"/>
        <v>0</v>
      </c>
      <c r="JS49" s="683">
        <f t="shared" si="19"/>
        <v>0</v>
      </c>
      <c r="JT49" s="683">
        <f t="shared" si="19"/>
        <v>0</v>
      </c>
      <c r="JU49" s="683">
        <f t="shared" si="19"/>
        <v>0</v>
      </c>
      <c r="JV49" s="683">
        <f t="shared" si="19"/>
        <v>0</v>
      </c>
      <c r="JW49" s="683">
        <f t="shared" si="19"/>
        <v>0</v>
      </c>
      <c r="JX49" s="683">
        <f t="shared" si="19"/>
        <v>0</v>
      </c>
      <c r="JY49" s="683">
        <f t="shared" si="19"/>
        <v>0</v>
      </c>
      <c r="JZ49" s="683">
        <f t="shared" si="19"/>
        <v>0</v>
      </c>
      <c r="KA49" s="683">
        <f t="shared" si="19"/>
        <v>0</v>
      </c>
      <c r="KB49" s="683">
        <f t="shared" si="19"/>
        <v>0</v>
      </c>
      <c r="KC49" s="683">
        <f t="shared" si="19"/>
        <v>0</v>
      </c>
      <c r="KD49" s="683">
        <f t="shared" si="19"/>
        <v>0</v>
      </c>
      <c r="KE49" s="683">
        <f t="shared" si="19"/>
        <v>0</v>
      </c>
      <c r="KF49" s="683">
        <f t="shared" si="19"/>
        <v>0</v>
      </c>
      <c r="KG49" s="683">
        <f t="shared" si="19"/>
        <v>0</v>
      </c>
      <c r="KH49" s="683">
        <f t="shared" si="19"/>
        <v>0</v>
      </c>
      <c r="KI49" s="683">
        <f t="shared" si="19"/>
        <v>0</v>
      </c>
      <c r="KJ49" s="683">
        <f t="shared" si="19"/>
        <v>0</v>
      </c>
      <c r="KK49" s="683">
        <f t="shared" si="19"/>
        <v>0</v>
      </c>
      <c r="KL49" s="683">
        <f t="shared" si="19"/>
        <v>0</v>
      </c>
      <c r="KM49" s="683">
        <f t="shared" si="19"/>
        <v>0</v>
      </c>
      <c r="KN49" s="683">
        <f t="shared" si="19"/>
        <v>0</v>
      </c>
      <c r="KO49" s="683">
        <f t="shared" si="19"/>
        <v>0</v>
      </c>
      <c r="KP49" s="683">
        <f t="shared" si="19"/>
        <v>0</v>
      </c>
      <c r="KQ49" s="683">
        <f t="shared" si="19"/>
        <v>0</v>
      </c>
      <c r="KR49" s="683">
        <f t="shared" si="19"/>
        <v>0</v>
      </c>
      <c r="KS49" s="683">
        <f t="shared" ref="KS49:ND49" si="20">COUNTIFS($Q23:$AD47,"&lt;="&amp;KS$20,$AE23:$AR47,"&gt;"&amp;KS$20,$C23:$P47,"0歳児（ほふくできる）")</f>
        <v>0</v>
      </c>
      <c r="KT49" s="683">
        <f t="shared" si="20"/>
        <v>0</v>
      </c>
      <c r="KU49" s="683">
        <f t="shared" si="20"/>
        <v>0</v>
      </c>
      <c r="KV49" s="683">
        <f t="shared" si="20"/>
        <v>0</v>
      </c>
      <c r="KW49" s="683">
        <f t="shared" si="20"/>
        <v>0</v>
      </c>
      <c r="KX49" s="683">
        <f t="shared" si="20"/>
        <v>0</v>
      </c>
      <c r="KY49" s="683">
        <f t="shared" si="20"/>
        <v>0</v>
      </c>
      <c r="KZ49" s="683">
        <f t="shared" si="20"/>
        <v>0</v>
      </c>
      <c r="LA49" s="683">
        <f t="shared" si="20"/>
        <v>0</v>
      </c>
      <c r="LB49" s="683">
        <f t="shared" si="20"/>
        <v>0</v>
      </c>
      <c r="LC49" s="683">
        <f t="shared" si="20"/>
        <v>0</v>
      </c>
      <c r="LD49" s="683">
        <f t="shared" si="20"/>
        <v>0</v>
      </c>
      <c r="LE49" s="683">
        <f t="shared" si="20"/>
        <v>0</v>
      </c>
      <c r="LF49" s="683">
        <f t="shared" si="20"/>
        <v>0</v>
      </c>
      <c r="LG49" s="683">
        <f t="shared" si="20"/>
        <v>0</v>
      </c>
      <c r="LH49" s="683">
        <f t="shared" si="20"/>
        <v>0</v>
      </c>
      <c r="LI49" s="683">
        <f t="shared" si="20"/>
        <v>0</v>
      </c>
      <c r="LJ49" s="683">
        <f t="shared" si="20"/>
        <v>0</v>
      </c>
      <c r="LK49" s="683">
        <f t="shared" si="20"/>
        <v>0</v>
      </c>
      <c r="LL49" s="683">
        <f t="shared" si="20"/>
        <v>0</v>
      </c>
      <c r="LM49" s="683">
        <f t="shared" si="20"/>
        <v>0</v>
      </c>
      <c r="LN49" s="683">
        <f t="shared" si="20"/>
        <v>0</v>
      </c>
      <c r="LO49" s="683">
        <f t="shared" si="20"/>
        <v>0</v>
      </c>
      <c r="LP49" s="683">
        <f t="shared" si="20"/>
        <v>0</v>
      </c>
      <c r="LQ49" s="683">
        <f t="shared" si="20"/>
        <v>0</v>
      </c>
      <c r="LR49" s="683">
        <f t="shared" si="20"/>
        <v>0</v>
      </c>
      <c r="LS49" s="683">
        <f t="shared" si="20"/>
        <v>0</v>
      </c>
      <c r="LT49" s="683">
        <f t="shared" si="20"/>
        <v>0</v>
      </c>
      <c r="LU49" s="683">
        <f t="shared" si="20"/>
        <v>0</v>
      </c>
      <c r="LV49" s="683">
        <f t="shared" si="20"/>
        <v>0</v>
      </c>
      <c r="LW49" s="683">
        <f t="shared" si="20"/>
        <v>0</v>
      </c>
      <c r="LX49" s="683">
        <f t="shared" si="20"/>
        <v>0</v>
      </c>
      <c r="LY49" s="683">
        <f t="shared" si="20"/>
        <v>0</v>
      </c>
      <c r="LZ49" s="683">
        <f t="shared" si="20"/>
        <v>0</v>
      </c>
      <c r="MA49" s="683">
        <f t="shared" si="20"/>
        <v>0</v>
      </c>
      <c r="MB49" s="683">
        <f t="shared" si="20"/>
        <v>0</v>
      </c>
      <c r="MC49" s="683">
        <f t="shared" si="20"/>
        <v>0</v>
      </c>
      <c r="MD49" s="683">
        <f t="shared" si="20"/>
        <v>0</v>
      </c>
      <c r="ME49" s="683">
        <f t="shared" si="20"/>
        <v>0</v>
      </c>
      <c r="MF49" s="683">
        <f t="shared" si="20"/>
        <v>0</v>
      </c>
      <c r="MG49" s="683">
        <f t="shared" si="20"/>
        <v>0</v>
      </c>
      <c r="MH49" s="683">
        <f t="shared" si="20"/>
        <v>0</v>
      </c>
      <c r="MI49" s="683">
        <f t="shared" si="20"/>
        <v>0</v>
      </c>
      <c r="MJ49" s="683">
        <f t="shared" si="20"/>
        <v>0</v>
      </c>
      <c r="MK49" s="683">
        <f t="shared" si="20"/>
        <v>0</v>
      </c>
      <c r="ML49" s="683">
        <f t="shared" si="20"/>
        <v>0</v>
      </c>
      <c r="MM49" s="683">
        <f t="shared" si="20"/>
        <v>0</v>
      </c>
      <c r="MN49" s="683">
        <f t="shared" si="20"/>
        <v>0</v>
      </c>
      <c r="MO49" s="683">
        <f t="shared" si="20"/>
        <v>0</v>
      </c>
      <c r="MP49" s="683">
        <f t="shared" si="20"/>
        <v>0</v>
      </c>
      <c r="MQ49" s="683">
        <f t="shared" si="20"/>
        <v>0</v>
      </c>
      <c r="MR49" s="683">
        <f t="shared" si="20"/>
        <v>0</v>
      </c>
      <c r="MS49" s="683">
        <f t="shared" si="20"/>
        <v>0</v>
      </c>
      <c r="MT49" s="683">
        <f t="shared" si="20"/>
        <v>0</v>
      </c>
      <c r="MU49" s="683">
        <f t="shared" si="20"/>
        <v>0</v>
      </c>
      <c r="MV49" s="683">
        <f t="shared" si="20"/>
        <v>0</v>
      </c>
      <c r="MW49" s="683">
        <f t="shared" si="20"/>
        <v>0</v>
      </c>
      <c r="MX49" s="683">
        <f t="shared" si="20"/>
        <v>0</v>
      </c>
      <c r="MY49" s="683">
        <f t="shared" si="20"/>
        <v>0</v>
      </c>
      <c r="MZ49" s="683">
        <f t="shared" si="20"/>
        <v>0</v>
      </c>
      <c r="NA49" s="683">
        <f t="shared" si="20"/>
        <v>0</v>
      </c>
      <c r="NB49" s="683">
        <f t="shared" si="20"/>
        <v>0</v>
      </c>
      <c r="NC49" s="683">
        <f t="shared" si="20"/>
        <v>0</v>
      </c>
      <c r="ND49" s="683">
        <f t="shared" si="20"/>
        <v>0</v>
      </c>
      <c r="NE49" s="683">
        <f t="shared" ref="NE49:PP49" si="21">COUNTIFS($Q23:$AD47,"&lt;="&amp;NE$20,$AE23:$AR47,"&gt;"&amp;NE$20,$C23:$P47,"0歳児（ほふくできる）")</f>
        <v>0</v>
      </c>
      <c r="NF49" s="683">
        <f t="shared" si="21"/>
        <v>0</v>
      </c>
      <c r="NG49" s="683">
        <f t="shared" si="21"/>
        <v>0</v>
      </c>
      <c r="NH49" s="683">
        <f t="shared" si="21"/>
        <v>0</v>
      </c>
      <c r="NI49" s="683">
        <f t="shared" si="21"/>
        <v>0</v>
      </c>
      <c r="NJ49" s="683">
        <f t="shared" si="21"/>
        <v>0</v>
      </c>
      <c r="NK49" s="683">
        <f t="shared" si="21"/>
        <v>0</v>
      </c>
      <c r="NL49" s="683">
        <f t="shared" si="21"/>
        <v>0</v>
      </c>
      <c r="NM49" s="683">
        <f t="shared" si="21"/>
        <v>0</v>
      </c>
      <c r="NN49" s="683">
        <f t="shared" si="21"/>
        <v>0</v>
      </c>
      <c r="NO49" s="683">
        <f t="shared" si="21"/>
        <v>0</v>
      </c>
      <c r="NP49" s="683">
        <f t="shared" si="21"/>
        <v>0</v>
      </c>
      <c r="NQ49" s="683">
        <f t="shared" si="21"/>
        <v>0</v>
      </c>
      <c r="NR49" s="683">
        <f t="shared" si="21"/>
        <v>0</v>
      </c>
      <c r="NS49" s="683">
        <f t="shared" si="21"/>
        <v>0</v>
      </c>
      <c r="NT49" s="683">
        <f t="shared" si="21"/>
        <v>0</v>
      </c>
      <c r="NU49" s="683">
        <f t="shared" si="21"/>
        <v>0</v>
      </c>
      <c r="NV49" s="683">
        <f t="shared" si="21"/>
        <v>0</v>
      </c>
      <c r="NW49" s="683">
        <f t="shared" si="21"/>
        <v>0</v>
      </c>
      <c r="NX49" s="683">
        <f t="shared" si="21"/>
        <v>0</v>
      </c>
      <c r="NY49" s="683">
        <f t="shared" si="21"/>
        <v>0</v>
      </c>
      <c r="NZ49" s="683">
        <f t="shared" si="21"/>
        <v>0</v>
      </c>
      <c r="OA49" s="683">
        <f t="shared" si="21"/>
        <v>0</v>
      </c>
      <c r="OB49" s="683">
        <f t="shared" si="21"/>
        <v>0</v>
      </c>
      <c r="OC49" s="683">
        <f t="shared" si="21"/>
        <v>0</v>
      </c>
      <c r="OD49" s="683">
        <f t="shared" si="21"/>
        <v>0</v>
      </c>
      <c r="OE49" s="683">
        <f t="shared" si="21"/>
        <v>0</v>
      </c>
      <c r="OF49" s="683">
        <f t="shared" si="21"/>
        <v>0</v>
      </c>
      <c r="OG49" s="683">
        <f t="shared" si="21"/>
        <v>0</v>
      </c>
      <c r="OH49" s="683">
        <f t="shared" si="21"/>
        <v>0</v>
      </c>
      <c r="OI49" s="683">
        <f t="shared" si="21"/>
        <v>0</v>
      </c>
      <c r="OJ49" s="683">
        <f t="shared" si="21"/>
        <v>0</v>
      </c>
      <c r="OK49" s="683">
        <f t="shared" si="21"/>
        <v>0</v>
      </c>
      <c r="OL49" s="683">
        <f t="shared" si="21"/>
        <v>0</v>
      </c>
      <c r="OM49" s="683">
        <f t="shared" si="21"/>
        <v>0</v>
      </c>
      <c r="ON49" s="683">
        <f t="shared" si="21"/>
        <v>0</v>
      </c>
      <c r="OO49" s="683">
        <f t="shared" si="21"/>
        <v>0</v>
      </c>
      <c r="OP49" s="683">
        <f t="shared" si="21"/>
        <v>0</v>
      </c>
      <c r="OQ49" s="683">
        <f t="shared" si="21"/>
        <v>0</v>
      </c>
      <c r="OR49" s="683">
        <f t="shared" si="21"/>
        <v>0</v>
      </c>
      <c r="OS49" s="683">
        <f t="shared" si="21"/>
        <v>0</v>
      </c>
      <c r="OT49" s="683">
        <f t="shared" si="21"/>
        <v>0</v>
      </c>
      <c r="OU49" s="683">
        <f t="shared" si="21"/>
        <v>0</v>
      </c>
      <c r="OV49" s="683">
        <f t="shared" si="21"/>
        <v>0</v>
      </c>
      <c r="OW49" s="683">
        <f t="shared" si="21"/>
        <v>0</v>
      </c>
      <c r="OX49" s="683">
        <f t="shared" si="21"/>
        <v>0</v>
      </c>
      <c r="OY49" s="683">
        <f t="shared" si="21"/>
        <v>0</v>
      </c>
      <c r="OZ49" s="683">
        <f t="shared" si="21"/>
        <v>0</v>
      </c>
      <c r="PA49" s="683">
        <f t="shared" si="21"/>
        <v>0</v>
      </c>
      <c r="PB49" s="683">
        <f t="shared" si="21"/>
        <v>0</v>
      </c>
      <c r="PC49" s="683">
        <f t="shared" si="21"/>
        <v>0</v>
      </c>
      <c r="PD49" s="683">
        <f t="shared" si="21"/>
        <v>0</v>
      </c>
      <c r="PE49" s="683">
        <f t="shared" si="21"/>
        <v>0</v>
      </c>
      <c r="PF49" s="683">
        <f t="shared" si="21"/>
        <v>0</v>
      </c>
      <c r="PG49" s="683">
        <f t="shared" si="21"/>
        <v>0</v>
      </c>
      <c r="PH49" s="683">
        <f t="shared" si="21"/>
        <v>0</v>
      </c>
      <c r="PI49" s="683">
        <f t="shared" si="21"/>
        <v>0</v>
      </c>
      <c r="PJ49" s="683">
        <f t="shared" si="21"/>
        <v>0</v>
      </c>
      <c r="PK49" s="683">
        <f t="shared" si="21"/>
        <v>0</v>
      </c>
      <c r="PL49" s="683">
        <f t="shared" si="21"/>
        <v>0</v>
      </c>
      <c r="PM49" s="683">
        <f t="shared" si="21"/>
        <v>0</v>
      </c>
      <c r="PN49" s="683">
        <f t="shared" si="21"/>
        <v>0</v>
      </c>
      <c r="PO49" s="683">
        <f t="shared" si="21"/>
        <v>0</v>
      </c>
      <c r="PP49" s="683">
        <f t="shared" si="21"/>
        <v>0</v>
      </c>
      <c r="PQ49" s="683">
        <f t="shared" ref="PQ49:SB49" si="22">COUNTIFS($Q23:$AD47,"&lt;="&amp;PQ$20,$AE23:$AR47,"&gt;"&amp;PQ$20,$C23:$P47,"0歳児（ほふくできる）")</f>
        <v>0</v>
      </c>
      <c r="PR49" s="683">
        <f t="shared" si="22"/>
        <v>0</v>
      </c>
      <c r="PS49" s="683">
        <f t="shared" si="22"/>
        <v>0</v>
      </c>
      <c r="PT49" s="683">
        <f t="shared" si="22"/>
        <v>0</v>
      </c>
      <c r="PU49" s="683">
        <f t="shared" si="22"/>
        <v>0</v>
      </c>
      <c r="PV49" s="683">
        <f t="shared" si="22"/>
        <v>0</v>
      </c>
      <c r="PW49" s="683">
        <f t="shared" si="22"/>
        <v>0</v>
      </c>
      <c r="PX49" s="683">
        <f t="shared" si="22"/>
        <v>0</v>
      </c>
      <c r="PY49" s="683">
        <f t="shared" si="22"/>
        <v>0</v>
      </c>
      <c r="PZ49" s="683">
        <f t="shared" si="22"/>
        <v>0</v>
      </c>
      <c r="QA49" s="683">
        <f t="shared" si="22"/>
        <v>0</v>
      </c>
      <c r="QB49" s="683">
        <f t="shared" si="22"/>
        <v>0</v>
      </c>
      <c r="QC49" s="683">
        <f t="shared" si="22"/>
        <v>0</v>
      </c>
      <c r="QD49" s="683">
        <f t="shared" si="22"/>
        <v>0</v>
      </c>
      <c r="QE49" s="683">
        <f t="shared" si="22"/>
        <v>0</v>
      </c>
      <c r="QF49" s="683">
        <f t="shared" si="22"/>
        <v>0</v>
      </c>
      <c r="QG49" s="683">
        <f t="shared" si="22"/>
        <v>0</v>
      </c>
      <c r="QH49" s="683">
        <f t="shared" si="22"/>
        <v>0</v>
      </c>
      <c r="QI49" s="683">
        <f t="shared" si="22"/>
        <v>0</v>
      </c>
      <c r="QJ49" s="683">
        <f t="shared" si="22"/>
        <v>0</v>
      </c>
      <c r="QK49" s="683">
        <f t="shared" si="22"/>
        <v>0</v>
      </c>
      <c r="QL49" s="683">
        <f t="shared" si="22"/>
        <v>0</v>
      </c>
      <c r="QM49" s="683">
        <f t="shared" si="22"/>
        <v>0</v>
      </c>
      <c r="QN49" s="683">
        <f t="shared" si="22"/>
        <v>0</v>
      </c>
      <c r="QO49" s="683">
        <f t="shared" si="22"/>
        <v>0</v>
      </c>
      <c r="QP49" s="683">
        <f t="shared" si="22"/>
        <v>0</v>
      </c>
      <c r="QQ49" s="683">
        <f t="shared" si="22"/>
        <v>0</v>
      </c>
      <c r="QR49" s="683">
        <f t="shared" si="22"/>
        <v>0</v>
      </c>
      <c r="QS49" s="683">
        <f t="shared" si="22"/>
        <v>0</v>
      </c>
      <c r="QT49" s="683">
        <f t="shared" si="22"/>
        <v>0</v>
      </c>
      <c r="QU49" s="683">
        <f t="shared" si="22"/>
        <v>0</v>
      </c>
      <c r="QV49" s="683">
        <f t="shared" si="22"/>
        <v>0</v>
      </c>
      <c r="QW49" s="683">
        <f t="shared" si="22"/>
        <v>0</v>
      </c>
      <c r="QX49" s="683">
        <f t="shared" si="22"/>
        <v>0</v>
      </c>
      <c r="QY49" s="683">
        <f t="shared" si="22"/>
        <v>0</v>
      </c>
      <c r="QZ49" s="683">
        <f t="shared" si="22"/>
        <v>0</v>
      </c>
      <c r="RA49" s="683">
        <f t="shared" si="22"/>
        <v>0</v>
      </c>
      <c r="RB49" s="683">
        <f t="shared" si="22"/>
        <v>0</v>
      </c>
      <c r="RC49" s="683">
        <f t="shared" si="22"/>
        <v>0</v>
      </c>
      <c r="RD49" s="683">
        <f t="shared" si="22"/>
        <v>0</v>
      </c>
      <c r="RE49" s="683">
        <f t="shared" si="22"/>
        <v>0</v>
      </c>
      <c r="RF49" s="683">
        <f t="shared" si="22"/>
        <v>0</v>
      </c>
      <c r="RG49" s="683">
        <f t="shared" si="22"/>
        <v>0</v>
      </c>
      <c r="RH49" s="683">
        <f t="shared" si="22"/>
        <v>0</v>
      </c>
      <c r="RI49" s="683">
        <f t="shared" si="22"/>
        <v>0</v>
      </c>
      <c r="RJ49" s="683">
        <f t="shared" si="22"/>
        <v>0</v>
      </c>
      <c r="RK49" s="683">
        <f t="shared" si="22"/>
        <v>0</v>
      </c>
      <c r="RL49" s="683">
        <f t="shared" si="22"/>
        <v>0</v>
      </c>
      <c r="RM49" s="683">
        <f t="shared" si="22"/>
        <v>0</v>
      </c>
      <c r="RN49" s="683">
        <f t="shared" si="22"/>
        <v>0</v>
      </c>
      <c r="RO49" s="683">
        <f t="shared" si="22"/>
        <v>0</v>
      </c>
      <c r="RP49" s="683">
        <f t="shared" si="22"/>
        <v>0</v>
      </c>
      <c r="RQ49" s="683">
        <f t="shared" si="22"/>
        <v>0</v>
      </c>
      <c r="RR49" s="683">
        <f t="shared" si="22"/>
        <v>0</v>
      </c>
      <c r="RS49" s="683">
        <f t="shared" si="22"/>
        <v>0</v>
      </c>
      <c r="RT49" s="683">
        <f t="shared" si="22"/>
        <v>0</v>
      </c>
      <c r="RU49" s="683">
        <f t="shared" si="22"/>
        <v>0</v>
      </c>
      <c r="RV49" s="683">
        <f t="shared" si="22"/>
        <v>0</v>
      </c>
      <c r="RW49" s="683">
        <f t="shared" si="22"/>
        <v>0</v>
      </c>
      <c r="RX49" s="683">
        <f t="shared" si="22"/>
        <v>0</v>
      </c>
      <c r="RY49" s="683">
        <f t="shared" si="22"/>
        <v>0</v>
      </c>
      <c r="RZ49" s="683">
        <f t="shared" si="22"/>
        <v>0</v>
      </c>
      <c r="SA49" s="683">
        <f t="shared" si="22"/>
        <v>0</v>
      </c>
      <c r="SB49" s="683">
        <f t="shared" si="22"/>
        <v>0</v>
      </c>
      <c r="SC49" s="683">
        <f t="shared" ref="SC49:UN49" si="23">COUNTIFS($Q23:$AD47,"&lt;="&amp;SC$20,$AE23:$AR47,"&gt;"&amp;SC$20,$C23:$P47,"0歳児（ほふくできる）")</f>
        <v>0</v>
      </c>
      <c r="SD49" s="683">
        <f t="shared" si="23"/>
        <v>0</v>
      </c>
      <c r="SE49" s="683">
        <f t="shared" si="23"/>
        <v>0</v>
      </c>
      <c r="SF49" s="683">
        <f t="shared" si="23"/>
        <v>0</v>
      </c>
      <c r="SG49" s="683">
        <f t="shared" si="23"/>
        <v>0</v>
      </c>
      <c r="SH49" s="683">
        <f t="shared" si="23"/>
        <v>0</v>
      </c>
      <c r="SI49" s="683">
        <f t="shared" si="23"/>
        <v>0</v>
      </c>
      <c r="SJ49" s="683">
        <f t="shared" si="23"/>
        <v>0</v>
      </c>
      <c r="SK49" s="683">
        <f t="shared" si="23"/>
        <v>0</v>
      </c>
      <c r="SL49" s="683">
        <f t="shared" si="23"/>
        <v>0</v>
      </c>
      <c r="SM49" s="683">
        <f t="shared" si="23"/>
        <v>0</v>
      </c>
      <c r="SN49" s="683">
        <f t="shared" si="23"/>
        <v>0</v>
      </c>
      <c r="SO49" s="683">
        <f t="shared" si="23"/>
        <v>0</v>
      </c>
      <c r="SP49" s="683">
        <f t="shared" si="23"/>
        <v>0</v>
      </c>
      <c r="SQ49" s="683">
        <f t="shared" si="23"/>
        <v>0</v>
      </c>
      <c r="SR49" s="683">
        <f t="shared" si="23"/>
        <v>0</v>
      </c>
      <c r="SS49" s="683">
        <f t="shared" si="23"/>
        <v>0</v>
      </c>
      <c r="ST49" s="683">
        <f t="shared" si="23"/>
        <v>0</v>
      </c>
      <c r="SU49" s="683">
        <f t="shared" si="23"/>
        <v>0</v>
      </c>
      <c r="SV49" s="683">
        <f t="shared" si="23"/>
        <v>0</v>
      </c>
      <c r="SW49" s="683">
        <f t="shared" si="23"/>
        <v>0</v>
      </c>
      <c r="SX49" s="683">
        <f t="shared" si="23"/>
        <v>0</v>
      </c>
      <c r="SY49" s="683">
        <f t="shared" si="23"/>
        <v>0</v>
      </c>
      <c r="SZ49" s="683">
        <f t="shared" si="23"/>
        <v>0</v>
      </c>
      <c r="TA49" s="683">
        <f t="shared" si="23"/>
        <v>0</v>
      </c>
      <c r="TB49" s="683">
        <f t="shared" si="23"/>
        <v>0</v>
      </c>
      <c r="TC49" s="683">
        <f t="shared" si="23"/>
        <v>0</v>
      </c>
      <c r="TD49" s="683">
        <f t="shared" si="23"/>
        <v>0</v>
      </c>
      <c r="TE49" s="683">
        <f t="shared" si="23"/>
        <v>0</v>
      </c>
      <c r="TF49" s="683">
        <f t="shared" si="23"/>
        <v>0</v>
      </c>
      <c r="TG49" s="683">
        <f t="shared" si="23"/>
        <v>0</v>
      </c>
      <c r="TH49" s="683">
        <f t="shared" si="23"/>
        <v>0</v>
      </c>
      <c r="TI49" s="683">
        <f t="shared" si="23"/>
        <v>0</v>
      </c>
      <c r="TJ49" s="683">
        <f t="shared" si="23"/>
        <v>0</v>
      </c>
      <c r="TK49" s="683">
        <f t="shared" si="23"/>
        <v>0</v>
      </c>
      <c r="TL49" s="683">
        <f t="shared" si="23"/>
        <v>0</v>
      </c>
      <c r="TM49" s="683">
        <f t="shared" si="23"/>
        <v>0</v>
      </c>
      <c r="TN49" s="683">
        <f t="shared" si="23"/>
        <v>0</v>
      </c>
      <c r="TO49" s="683">
        <f t="shared" si="23"/>
        <v>0</v>
      </c>
      <c r="TP49" s="683">
        <f t="shared" si="23"/>
        <v>0</v>
      </c>
      <c r="TQ49" s="683">
        <f t="shared" si="23"/>
        <v>0</v>
      </c>
      <c r="TR49" s="683">
        <f t="shared" si="23"/>
        <v>0</v>
      </c>
      <c r="TS49" s="683">
        <f t="shared" si="23"/>
        <v>0</v>
      </c>
      <c r="TT49" s="683">
        <f t="shared" si="23"/>
        <v>0</v>
      </c>
      <c r="TU49" s="683">
        <f t="shared" si="23"/>
        <v>0</v>
      </c>
      <c r="TV49" s="683">
        <f t="shared" si="23"/>
        <v>0</v>
      </c>
      <c r="TW49" s="683">
        <f t="shared" si="23"/>
        <v>0</v>
      </c>
      <c r="TX49" s="683">
        <f t="shared" si="23"/>
        <v>0</v>
      </c>
      <c r="TY49" s="683">
        <f t="shared" si="23"/>
        <v>0</v>
      </c>
      <c r="TZ49" s="683">
        <f t="shared" si="23"/>
        <v>0</v>
      </c>
      <c r="UA49" s="683">
        <f t="shared" si="23"/>
        <v>0</v>
      </c>
      <c r="UB49" s="683">
        <f t="shared" si="23"/>
        <v>0</v>
      </c>
      <c r="UC49" s="683">
        <f t="shared" si="23"/>
        <v>0</v>
      </c>
      <c r="UD49" s="683">
        <f t="shared" si="23"/>
        <v>0</v>
      </c>
      <c r="UE49" s="683">
        <f t="shared" si="23"/>
        <v>0</v>
      </c>
      <c r="UF49" s="683">
        <f t="shared" si="23"/>
        <v>0</v>
      </c>
      <c r="UG49" s="683">
        <f t="shared" si="23"/>
        <v>0</v>
      </c>
      <c r="UH49" s="683">
        <f t="shared" si="23"/>
        <v>0</v>
      </c>
      <c r="UI49" s="683">
        <f t="shared" si="23"/>
        <v>0</v>
      </c>
      <c r="UJ49" s="683">
        <f t="shared" si="23"/>
        <v>0</v>
      </c>
      <c r="UK49" s="683">
        <f t="shared" si="23"/>
        <v>0</v>
      </c>
      <c r="UL49" s="683">
        <f t="shared" si="23"/>
        <v>0</v>
      </c>
      <c r="UM49" s="683">
        <f t="shared" si="23"/>
        <v>0</v>
      </c>
      <c r="UN49" s="683">
        <f t="shared" si="23"/>
        <v>0</v>
      </c>
      <c r="UO49" s="683">
        <f t="shared" ref="UO49:WZ49" si="24">COUNTIFS($Q23:$AD47,"&lt;="&amp;UO$20,$AE23:$AR47,"&gt;"&amp;UO$20,$C23:$P47,"0歳児（ほふくできる）")</f>
        <v>0</v>
      </c>
      <c r="UP49" s="683">
        <f t="shared" si="24"/>
        <v>0</v>
      </c>
      <c r="UQ49" s="683">
        <f t="shared" si="24"/>
        <v>0</v>
      </c>
      <c r="UR49" s="683">
        <f t="shared" si="24"/>
        <v>0</v>
      </c>
      <c r="US49" s="683">
        <f t="shared" si="24"/>
        <v>0</v>
      </c>
      <c r="UT49" s="683">
        <f t="shared" si="24"/>
        <v>0</v>
      </c>
      <c r="UU49" s="683">
        <f t="shared" si="24"/>
        <v>0</v>
      </c>
      <c r="UV49" s="683">
        <f t="shared" si="24"/>
        <v>0</v>
      </c>
      <c r="UW49" s="683">
        <f t="shared" si="24"/>
        <v>0</v>
      </c>
      <c r="UX49" s="683">
        <f t="shared" si="24"/>
        <v>0</v>
      </c>
      <c r="UY49" s="683">
        <f t="shared" si="24"/>
        <v>0</v>
      </c>
      <c r="UZ49" s="683">
        <f t="shared" si="24"/>
        <v>0</v>
      </c>
      <c r="VA49" s="683">
        <f t="shared" si="24"/>
        <v>0</v>
      </c>
      <c r="VB49" s="683">
        <f t="shared" si="24"/>
        <v>0</v>
      </c>
      <c r="VC49" s="683">
        <f t="shared" si="24"/>
        <v>0</v>
      </c>
      <c r="VD49" s="683">
        <f t="shared" si="24"/>
        <v>0</v>
      </c>
      <c r="VE49" s="683">
        <f t="shared" si="24"/>
        <v>0</v>
      </c>
      <c r="VF49" s="683">
        <f t="shared" si="24"/>
        <v>0</v>
      </c>
      <c r="VG49" s="683">
        <f t="shared" si="24"/>
        <v>0</v>
      </c>
      <c r="VH49" s="683">
        <f t="shared" si="24"/>
        <v>0</v>
      </c>
      <c r="VI49" s="683">
        <f t="shared" si="24"/>
        <v>0</v>
      </c>
      <c r="VJ49" s="683">
        <f t="shared" si="24"/>
        <v>0</v>
      </c>
      <c r="VK49" s="683">
        <f t="shared" si="24"/>
        <v>0</v>
      </c>
      <c r="VL49" s="683">
        <f t="shared" si="24"/>
        <v>0</v>
      </c>
      <c r="VM49" s="683">
        <f t="shared" si="24"/>
        <v>0</v>
      </c>
      <c r="VN49" s="683">
        <f t="shared" si="24"/>
        <v>0</v>
      </c>
      <c r="VO49" s="683">
        <f t="shared" si="24"/>
        <v>0</v>
      </c>
      <c r="VP49" s="683">
        <f t="shared" si="24"/>
        <v>0</v>
      </c>
      <c r="VQ49" s="683">
        <f t="shared" si="24"/>
        <v>0</v>
      </c>
      <c r="VR49" s="683">
        <f t="shared" si="24"/>
        <v>0</v>
      </c>
      <c r="VS49" s="683">
        <f t="shared" si="24"/>
        <v>0</v>
      </c>
      <c r="VT49" s="683">
        <f t="shared" si="24"/>
        <v>0</v>
      </c>
      <c r="VU49" s="683">
        <f t="shared" si="24"/>
        <v>0</v>
      </c>
      <c r="VV49" s="683">
        <f t="shared" si="24"/>
        <v>0</v>
      </c>
      <c r="VW49" s="683">
        <f t="shared" si="24"/>
        <v>0</v>
      </c>
      <c r="VX49" s="683">
        <f t="shared" si="24"/>
        <v>0</v>
      </c>
      <c r="VY49" s="683">
        <f t="shared" si="24"/>
        <v>0</v>
      </c>
      <c r="VZ49" s="683">
        <f t="shared" si="24"/>
        <v>0</v>
      </c>
      <c r="WA49" s="683">
        <f t="shared" si="24"/>
        <v>0</v>
      </c>
      <c r="WB49" s="683">
        <f t="shared" si="24"/>
        <v>0</v>
      </c>
      <c r="WC49" s="683">
        <f t="shared" si="24"/>
        <v>0</v>
      </c>
      <c r="WD49" s="683">
        <f t="shared" si="24"/>
        <v>0</v>
      </c>
      <c r="WE49" s="683">
        <f t="shared" si="24"/>
        <v>0</v>
      </c>
      <c r="WF49" s="683">
        <f t="shared" si="24"/>
        <v>0</v>
      </c>
      <c r="WG49" s="683">
        <f t="shared" si="24"/>
        <v>0</v>
      </c>
      <c r="WH49" s="683">
        <f t="shared" si="24"/>
        <v>0</v>
      </c>
      <c r="WI49" s="683">
        <f t="shared" si="24"/>
        <v>0</v>
      </c>
      <c r="WJ49" s="683">
        <f t="shared" si="24"/>
        <v>0</v>
      </c>
      <c r="WK49" s="683">
        <f t="shared" si="24"/>
        <v>0</v>
      </c>
      <c r="WL49" s="683">
        <f t="shared" si="24"/>
        <v>0</v>
      </c>
      <c r="WM49" s="683">
        <f t="shared" si="24"/>
        <v>0</v>
      </c>
      <c r="WN49" s="683">
        <f t="shared" si="24"/>
        <v>0</v>
      </c>
      <c r="WO49" s="683">
        <f t="shared" si="24"/>
        <v>0</v>
      </c>
      <c r="WP49" s="683">
        <f t="shared" si="24"/>
        <v>0</v>
      </c>
      <c r="WQ49" s="683">
        <f t="shared" si="24"/>
        <v>0</v>
      </c>
      <c r="WR49" s="683">
        <f t="shared" si="24"/>
        <v>0</v>
      </c>
      <c r="WS49" s="683">
        <f t="shared" si="24"/>
        <v>0</v>
      </c>
      <c r="WT49" s="683">
        <f t="shared" si="24"/>
        <v>0</v>
      </c>
      <c r="WU49" s="683">
        <f t="shared" si="24"/>
        <v>0</v>
      </c>
      <c r="WV49" s="683">
        <f t="shared" si="24"/>
        <v>0</v>
      </c>
      <c r="WW49" s="683">
        <f t="shared" si="24"/>
        <v>0</v>
      </c>
      <c r="WX49" s="683">
        <f t="shared" si="24"/>
        <v>0</v>
      </c>
      <c r="WY49" s="683">
        <f t="shared" si="24"/>
        <v>0</v>
      </c>
      <c r="WZ49" s="683">
        <f t="shared" si="24"/>
        <v>0</v>
      </c>
      <c r="XA49" s="683">
        <f t="shared" ref="XA49:ZL49" si="25">COUNTIFS($Q23:$AD47,"&lt;="&amp;XA$20,$AE23:$AR47,"&gt;"&amp;XA$20,$C23:$P47,"0歳児（ほふくできる）")</f>
        <v>0</v>
      </c>
      <c r="XB49" s="683">
        <f t="shared" si="25"/>
        <v>0</v>
      </c>
      <c r="XC49" s="683">
        <f t="shared" si="25"/>
        <v>0</v>
      </c>
      <c r="XD49" s="683">
        <f t="shared" si="25"/>
        <v>0</v>
      </c>
      <c r="XE49" s="683">
        <f t="shared" si="25"/>
        <v>0</v>
      </c>
      <c r="XF49" s="683">
        <f t="shared" si="25"/>
        <v>0</v>
      </c>
      <c r="XG49" s="683">
        <f t="shared" si="25"/>
        <v>0</v>
      </c>
      <c r="XH49" s="683">
        <f t="shared" si="25"/>
        <v>0</v>
      </c>
      <c r="XI49" s="683">
        <f t="shared" si="25"/>
        <v>0</v>
      </c>
      <c r="XJ49" s="683">
        <f t="shared" si="25"/>
        <v>0</v>
      </c>
      <c r="XK49" s="683">
        <f t="shared" si="25"/>
        <v>0</v>
      </c>
      <c r="XL49" s="683">
        <f t="shared" si="25"/>
        <v>0</v>
      </c>
      <c r="XM49" s="683">
        <f t="shared" si="25"/>
        <v>0</v>
      </c>
      <c r="XN49" s="683">
        <f t="shared" si="25"/>
        <v>0</v>
      </c>
      <c r="XO49" s="683">
        <f t="shared" si="25"/>
        <v>0</v>
      </c>
      <c r="XP49" s="683">
        <f t="shared" si="25"/>
        <v>0</v>
      </c>
      <c r="XQ49" s="683">
        <f t="shared" si="25"/>
        <v>0</v>
      </c>
      <c r="XR49" s="683">
        <f t="shared" si="25"/>
        <v>0</v>
      </c>
      <c r="XS49" s="683">
        <f t="shared" si="25"/>
        <v>0</v>
      </c>
      <c r="XT49" s="683">
        <f t="shared" si="25"/>
        <v>0</v>
      </c>
      <c r="XU49" s="683">
        <f t="shared" si="25"/>
        <v>0</v>
      </c>
      <c r="XV49" s="683">
        <f t="shared" si="25"/>
        <v>0</v>
      </c>
      <c r="XW49" s="683">
        <f t="shared" si="25"/>
        <v>0</v>
      </c>
      <c r="XX49" s="683">
        <f t="shared" si="25"/>
        <v>0</v>
      </c>
      <c r="XY49" s="683">
        <f t="shared" si="25"/>
        <v>0</v>
      </c>
      <c r="XZ49" s="683">
        <f t="shared" si="25"/>
        <v>0</v>
      </c>
      <c r="YA49" s="683">
        <f t="shared" si="25"/>
        <v>0</v>
      </c>
      <c r="YB49" s="683">
        <f t="shared" si="25"/>
        <v>0</v>
      </c>
      <c r="YC49" s="683">
        <f t="shared" si="25"/>
        <v>0</v>
      </c>
      <c r="YD49" s="683">
        <f t="shared" si="25"/>
        <v>0</v>
      </c>
      <c r="YE49" s="683">
        <f t="shared" si="25"/>
        <v>0</v>
      </c>
      <c r="YF49" s="683">
        <f t="shared" si="25"/>
        <v>0</v>
      </c>
      <c r="YG49" s="683">
        <f t="shared" si="25"/>
        <v>0</v>
      </c>
      <c r="YH49" s="683">
        <f t="shared" si="25"/>
        <v>0</v>
      </c>
      <c r="YI49" s="683">
        <f t="shared" si="25"/>
        <v>0</v>
      </c>
      <c r="YJ49" s="683">
        <f t="shared" si="25"/>
        <v>0</v>
      </c>
      <c r="YK49" s="683">
        <f t="shared" si="25"/>
        <v>0</v>
      </c>
      <c r="YL49" s="683">
        <f t="shared" si="25"/>
        <v>0</v>
      </c>
      <c r="YM49" s="683">
        <f t="shared" si="25"/>
        <v>0</v>
      </c>
      <c r="YN49" s="683">
        <f t="shared" si="25"/>
        <v>0</v>
      </c>
      <c r="YO49" s="683">
        <f t="shared" si="25"/>
        <v>0</v>
      </c>
      <c r="YP49" s="683">
        <f t="shared" si="25"/>
        <v>0</v>
      </c>
      <c r="YQ49" s="683">
        <f t="shared" si="25"/>
        <v>0</v>
      </c>
      <c r="YR49" s="683">
        <f t="shared" si="25"/>
        <v>0</v>
      </c>
      <c r="YS49" s="683">
        <f t="shared" si="25"/>
        <v>0</v>
      </c>
      <c r="YT49" s="683">
        <f t="shared" si="25"/>
        <v>0</v>
      </c>
      <c r="YU49" s="683">
        <f t="shared" si="25"/>
        <v>0</v>
      </c>
      <c r="YV49" s="683">
        <f t="shared" si="25"/>
        <v>0</v>
      </c>
      <c r="YW49" s="683">
        <f t="shared" si="25"/>
        <v>0</v>
      </c>
      <c r="YX49" s="683">
        <f t="shared" si="25"/>
        <v>0</v>
      </c>
      <c r="YY49" s="683">
        <f t="shared" si="25"/>
        <v>0</v>
      </c>
      <c r="YZ49" s="683">
        <f t="shared" si="25"/>
        <v>0</v>
      </c>
      <c r="ZA49" s="683">
        <f t="shared" si="25"/>
        <v>0</v>
      </c>
      <c r="ZB49" s="683">
        <f t="shared" si="25"/>
        <v>0</v>
      </c>
      <c r="ZC49" s="683">
        <f t="shared" si="25"/>
        <v>0</v>
      </c>
      <c r="ZD49" s="683">
        <f t="shared" si="25"/>
        <v>0</v>
      </c>
      <c r="ZE49" s="683">
        <f t="shared" si="25"/>
        <v>0</v>
      </c>
      <c r="ZF49" s="683">
        <f t="shared" si="25"/>
        <v>0</v>
      </c>
      <c r="ZG49" s="683">
        <f t="shared" si="25"/>
        <v>0</v>
      </c>
      <c r="ZH49" s="683">
        <f t="shared" si="25"/>
        <v>0</v>
      </c>
      <c r="ZI49" s="683">
        <f t="shared" si="25"/>
        <v>0</v>
      </c>
      <c r="ZJ49" s="683">
        <f t="shared" si="25"/>
        <v>0</v>
      </c>
      <c r="ZK49" s="683">
        <f t="shared" si="25"/>
        <v>0</v>
      </c>
      <c r="ZL49" s="683">
        <f t="shared" si="25"/>
        <v>0</v>
      </c>
      <c r="ZM49" s="683">
        <f t="shared" ref="ZM49:ABX49" si="26">COUNTIFS($Q23:$AD47,"&lt;="&amp;ZM$20,$AE23:$AR47,"&gt;"&amp;ZM$20,$C23:$P47,"0歳児（ほふくできる）")</f>
        <v>0</v>
      </c>
      <c r="ZN49" s="683">
        <f t="shared" si="26"/>
        <v>0</v>
      </c>
      <c r="ZO49" s="683">
        <f t="shared" si="26"/>
        <v>0</v>
      </c>
      <c r="ZP49" s="683">
        <f t="shared" si="26"/>
        <v>0</v>
      </c>
      <c r="ZQ49" s="683">
        <f t="shared" si="26"/>
        <v>0</v>
      </c>
      <c r="ZR49" s="683">
        <f t="shared" si="26"/>
        <v>0</v>
      </c>
      <c r="ZS49" s="683">
        <f t="shared" si="26"/>
        <v>0</v>
      </c>
      <c r="ZT49" s="683">
        <f t="shared" si="26"/>
        <v>0</v>
      </c>
      <c r="ZU49" s="683">
        <f t="shared" si="26"/>
        <v>0</v>
      </c>
      <c r="ZV49" s="683">
        <f t="shared" si="26"/>
        <v>0</v>
      </c>
      <c r="ZW49" s="683">
        <f t="shared" si="26"/>
        <v>0</v>
      </c>
      <c r="ZX49" s="683">
        <f t="shared" si="26"/>
        <v>0</v>
      </c>
      <c r="ZY49" s="683">
        <f t="shared" si="26"/>
        <v>0</v>
      </c>
      <c r="ZZ49" s="683">
        <f t="shared" si="26"/>
        <v>0</v>
      </c>
      <c r="AAA49" s="683">
        <f t="shared" si="26"/>
        <v>0</v>
      </c>
      <c r="AAB49" s="683">
        <f t="shared" si="26"/>
        <v>0</v>
      </c>
      <c r="AAC49" s="683">
        <f t="shared" si="26"/>
        <v>0</v>
      </c>
      <c r="AAD49" s="683">
        <f t="shared" si="26"/>
        <v>0</v>
      </c>
      <c r="AAE49" s="683">
        <f t="shared" si="26"/>
        <v>0</v>
      </c>
      <c r="AAF49" s="683">
        <f t="shared" si="26"/>
        <v>0</v>
      </c>
      <c r="AAG49" s="683">
        <f t="shared" si="26"/>
        <v>0</v>
      </c>
      <c r="AAH49" s="683">
        <f t="shared" si="26"/>
        <v>0</v>
      </c>
      <c r="AAI49" s="683">
        <f t="shared" si="26"/>
        <v>0</v>
      </c>
      <c r="AAJ49" s="683">
        <f t="shared" si="26"/>
        <v>0</v>
      </c>
      <c r="AAK49" s="683">
        <f t="shared" si="26"/>
        <v>0</v>
      </c>
      <c r="AAL49" s="683">
        <f t="shared" si="26"/>
        <v>0</v>
      </c>
      <c r="AAM49" s="683">
        <f t="shared" si="26"/>
        <v>0</v>
      </c>
      <c r="AAN49" s="683">
        <f t="shared" si="26"/>
        <v>0</v>
      </c>
      <c r="AAO49" s="683">
        <f t="shared" si="26"/>
        <v>0</v>
      </c>
      <c r="AAP49" s="683">
        <f t="shared" si="26"/>
        <v>0</v>
      </c>
      <c r="AAQ49" s="683">
        <f t="shared" si="26"/>
        <v>0</v>
      </c>
      <c r="AAR49" s="683">
        <f t="shared" si="26"/>
        <v>0</v>
      </c>
      <c r="AAS49" s="683">
        <f t="shared" si="26"/>
        <v>0</v>
      </c>
      <c r="AAT49" s="683">
        <f t="shared" si="26"/>
        <v>0</v>
      </c>
      <c r="AAU49" s="683">
        <f t="shared" si="26"/>
        <v>0</v>
      </c>
      <c r="AAV49" s="683">
        <f t="shared" si="26"/>
        <v>0</v>
      </c>
      <c r="AAW49" s="683">
        <f t="shared" si="26"/>
        <v>0</v>
      </c>
      <c r="AAX49" s="683">
        <f t="shared" si="26"/>
        <v>0</v>
      </c>
      <c r="AAY49" s="683">
        <f t="shared" si="26"/>
        <v>0</v>
      </c>
      <c r="AAZ49" s="683">
        <f t="shared" si="26"/>
        <v>0</v>
      </c>
      <c r="ABA49" s="683">
        <f t="shared" si="26"/>
        <v>0</v>
      </c>
      <c r="ABB49" s="683">
        <f t="shared" si="26"/>
        <v>0</v>
      </c>
      <c r="ABC49" s="683">
        <f t="shared" si="26"/>
        <v>0</v>
      </c>
      <c r="ABD49" s="683">
        <f t="shared" si="26"/>
        <v>0</v>
      </c>
      <c r="ABE49" s="683">
        <f t="shared" si="26"/>
        <v>0</v>
      </c>
      <c r="ABF49" s="683">
        <f t="shared" si="26"/>
        <v>0</v>
      </c>
      <c r="ABG49" s="683">
        <f t="shared" si="26"/>
        <v>0</v>
      </c>
      <c r="ABH49" s="683">
        <f t="shared" si="26"/>
        <v>0</v>
      </c>
      <c r="ABI49" s="683">
        <f t="shared" si="26"/>
        <v>0</v>
      </c>
      <c r="ABJ49" s="683">
        <f t="shared" si="26"/>
        <v>0</v>
      </c>
      <c r="ABK49" s="683">
        <f t="shared" si="26"/>
        <v>0</v>
      </c>
      <c r="ABL49" s="683">
        <f t="shared" si="26"/>
        <v>0</v>
      </c>
      <c r="ABM49" s="683">
        <f t="shared" si="26"/>
        <v>0</v>
      </c>
      <c r="ABN49" s="683">
        <f t="shared" si="26"/>
        <v>0</v>
      </c>
      <c r="ABO49" s="683">
        <f t="shared" si="26"/>
        <v>0</v>
      </c>
      <c r="ABP49" s="683">
        <f t="shared" si="26"/>
        <v>0</v>
      </c>
      <c r="ABQ49" s="683">
        <f t="shared" si="26"/>
        <v>0</v>
      </c>
      <c r="ABR49" s="683">
        <f t="shared" si="26"/>
        <v>0</v>
      </c>
      <c r="ABS49" s="683">
        <f t="shared" si="26"/>
        <v>0</v>
      </c>
      <c r="ABT49" s="683">
        <f t="shared" si="26"/>
        <v>0</v>
      </c>
      <c r="ABU49" s="683">
        <f t="shared" si="26"/>
        <v>0</v>
      </c>
      <c r="ABV49" s="683">
        <f t="shared" si="26"/>
        <v>0</v>
      </c>
      <c r="ABW49" s="683">
        <f t="shared" si="26"/>
        <v>0</v>
      </c>
      <c r="ABX49" s="683">
        <f t="shared" si="26"/>
        <v>0</v>
      </c>
      <c r="ABY49" s="683">
        <f t="shared" ref="ABY49:AEJ49" si="27">COUNTIFS($Q23:$AD47,"&lt;="&amp;ABY$20,$AE23:$AR47,"&gt;"&amp;ABY$20,$C23:$P47,"0歳児（ほふくできる）")</f>
        <v>0</v>
      </c>
      <c r="ABZ49" s="683">
        <f t="shared" si="27"/>
        <v>0</v>
      </c>
      <c r="ACA49" s="683">
        <f t="shared" si="27"/>
        <v>0</v>
      </c>
      <c r="ACB49" s="683">
        <f t="shared" si="27"/>
        <v>0</v>
      </c>
      <c r="ACC49" s="683">
        <f t="shared" si="27"/>
        <v>0</v>
      </c>
      <c r="ACD49" s="683">
        <f t="shared" si="27"/>
        <v>0</v>
      </c>
      <c r="ACE49" s="683">
        <f t="shared" si="27"/>
        <v>0</v>
      </c>
      <c r="ACF49" s="683">
        <f t="shared" si="27"/>
        <v>0</v>
      </c>
      <c r="ACG49" s="683">
        <f t="shared" si="27"/>
        <v>0</v>
      </c>
      <c r="ACH49" s="683">
        <f t="shared" si="27"/>
        <v>0</v>
      </c>
      <c r="ACI49" s="683">
        <f t="shared" si="27"/>
        <v>0</v>
      </c>
      <c r="ACJ49" s="683">
        <f t="shared" si="27"/>
        <v>0</v>
      </c>
      <c r="ACK49" s="683">
        <f t="shared" si="27"/>
        <v>0</v>
      </c>
      <c r="ACL49" s="683">
        <f t="shared" si="27"/>
        <v>0</v>
      </c>
      <c r="ACM49" s="683">
        <f t="shared" si="27"/>
        <v>0</v>
      </c>
      <c r="ACN49" s="683">
        <f t="shared" si="27"/>
        <v>0</v>
      </c>
      <c r="ACO49" s="683">
        <f t="shared" si="27"/>
        <v>0</v>
      </c>
      <c r="ACP49" s="683">
        <f t="shared" si="27"/>
        <v>0</v>
      </c>
      <c r="ACQ49" s="683">
        <f t="shared" si="27"/>
        <v>0</v>
      </c>
      <c r="ACR49" s="683">
        <f t="shared" si="27"/>
        <v>0</v>
      </c>
      <c r="ACS49" s="683">
        <f t="shared" si="27"/>
        <v>0</v>
      </c>
      <c r="ACT49" s="683">
        <f t="shared" si="27"/>
        <v>0</v>
      </c>
      <c r="ACU49" s="683">
        <f t="shared" si="27"/>
        <v>0</v>
      </c>
      <c r="ACV49" s="683">
        <f t="shared" si="27"/>
        <v>0</v>
      </c>
      <c r="ACW49" s="683">
        <f t="shared" si="27"/>
        <v>0</v>
      </c>
      <c r="ACX49" s="683">
        <f t="shared" si="27"/>
        <v>0</v>
      </c>
      <c r="ACY49" s="683">
        <f t="shared" si="27"/>
        <v>0</v>
      </c>
      <c r="ACZ49" s="683">
        <f t="shared" si="27"/>
        <v>0</v>
      </c>
      <c r="ADA49" s="683">
        <f t="shared" si="27"/>
        <v>0</v>
      </c>
      <c r="ADB49" s="683">
        <f t="shared" si="27"/>
        <v>0</v>
      </c>
      <c r="ADC49" s="683">
        <f t="shared" si="27"/>
        <v>0</v>
      </c>
      <c r="ADD49" s="683">
        <f t="shared" si="27"/>
        <v>0</v>
      </c>
      <c r="ADE49" s="683">
        <f t="shared" si="27"/>
        <v>0</v>
      </c>
      <c r="ADF49" s="683">
        <f t="shared" si="27"/>
        <v>0</v>
      </c>
      <c r="ADG49" s="683">
        <f t="shared" si="27"/>
        <v>0</v>
      </c>
      <c r="ADH49" s="683">
        <f t="shared" si="27"/>
        <v>0</v>
      </c>
      <c r="ADI49" s="683">
        <f t="shared" si="27"/>
        <v>0</v>
      </c>
      <c r="ADJ49" s="683">
        <f t="shared" si="27"/>
        <v>0</v>
      </c>
      <c r="ADK49" s="683">
        <f t="shared" si="27"/>
        <v>0</v>
      </c>
      <c r="ADL49" s="683">
        <f t="shared" si="27"/>
        <v>0</v>
      </c>
      <c r="ADM49" s="683">
        <f t="shared" si="27"/>
        <v>0</v>
      </c>
      <c r="ADN49" s="683">
        <f t="shared" si="27"/>
        <v>0</v>
      </c>
      <c r="ADO49" s="683">
        <f t="shared" si="27"/>
        <v>0</v>
      </c>
      <c r="ADP49" s="683">
        <f t="shared" si="27"/>
        <v>0</v>
      </c>
      <c r="ADQ49" s="683">
        <f t="shared" si="27"/>
        <v>0</v>
      </c>
      <c r="ADR49" s="683">
        <f t="shared" si="27"/>
        <v>0</v>
      </c>
      <c r="ADS49" s="683">
        <f t="shared" si="27"/>
        <v>0</v>
      </c>
      <c r="ADT49" s="683">
        <f t="shared" si="27"/>
        <v>0</v>
      </c>
      <c r="ADU49" s="683">
        <f t="shared" si="27"/>
        <v>0</v>
      </c>
      <c r="ADV49" s="683">
        <f t="shared" si="27"/>
        <v>0</v>
      </c>
      <c r="ADW49" s="683">
        <f t="shared" si="27"/>
        <v>0</v>
      </c>
      <c r="ADX49" s="683">
        <f t="shared" si="27"/>
        <v>0</v>
      </c>
      <c r="ADY49" s="683">
        <f t="shared" si="27"/>
        <v>0</v>
      </c>
      <c r="ADZ49" s="683">
        <f t="shared" si="27"/>
        <v>0</v>
      </c>
      <c r="AEA49" s="683">
        <f t="shared" si="27"/>
        <v>0</v>
      </c>
      <c r="AEB49" s="683">
        <f t="shared" si="27"/>
        <v>0</v>
      </c>
      <c r="AEC49" s="683">
        <f t="shared" si="27"/>
        <v>0</v>
      </c>
      <c r="AED49" s="683">
        <f t="shared" si="27"/>
        <v>0</v>
      </c>
      <c r="AEE49" s="683">
        <f t="shared" si="27"/>
        <v>0</v>
      </c>
      <c r="AEF49" s="683">
        <f t="shared" si="27"/>
        <v>0</v>
      </c>
      <c r="AEG49" s="683">
        <f t="shared" si="27"/>
        <v>0</v>
      </c>
      <c r="AEH49" s="683">
        <f t="shared" si="27"/>
        <v>0</v>
      </c>
      <c r="AEI49" s="683">
        <f t="shared" si="27"/>
        <v>0</v>
      </c>
      <c r="AEJ49" s="683">
        <f t="shared" si="27"/>
        <v>0</v>
      </c>
      <c r="AEK49" s="683">
        <f t="shared" ref="AEK49:AGV49" si="28">COUNTIFS($Q23:$AD47,"&lt;="&amp;AEK$20,$AE23:$AR47,"&gt;"&amp;AEK$20,$C23:$P47,"0歳児（ほふくできる）")</f>
        <v>0</v>
      </c>
      <c r="AEL49" s="683">
        <f t="shared" si="28"/>
        <v>0</v>
      </c>
      <c r="AEM49" s="683">
        <f t="shared" si="28"/>
        <v>0</v>
      </c>
      <c r="AEN49" s="683">
        <f t="shared" si="28"/>
        <v>0</v>
      </c>
      <c r="AEO49" s="683">
        <f t="shared" si="28"/>
        <v>0</v>
      </c>
      <c r="AEP49" s="683">
        <f t="shared" si="28"/>
        <v>0</v>
      </c>
      <c r="AEQ49" s="683">
        <f t="shared" si="28"/>
        <v>0</v>
      </c>
      <c r="AER49" s="683">
        <f t="shared" si="28"/>
        <v>0</v>
      </c>
      <c r="AES49" s="683">
        <f t="shared" si="28"/>
        <v>0</v>
      </c>
      <c r="AET49" s="683">
        <f t="shared" si="28"/>
        <v>0</v>
      </c>
      <c r="AEU49" s="683">
        <f t="shared" si="28"/>
        <v>0</v>
      </c>
      <c r="AEV49" s="683">
        <f t="shared" si="28"/>
        <v>0</v>
      </c>
      <c r="AEW49" s="683">
        <f t="shared" si="28"/>
        <v>0</v>
      </c>
      <c r="AEX49" s="683">
        <f t="shared" si="28"/>
        <v>0</v>
      </c>
      <c r="AEY49" s="683">
        <f t="shared" si="28"/>
        <v>0</v>
      </c>
      <c r="AEZ49" s="683">
        <f t="shared" si="28"/>
        <v>0</v>
      </c>
      <c r="AFA49" s="683">
        <f t="shared" si="28"/>
        <v>0</v>
      </c>
      <c r="AFB49" s="683">
        <f t="shared" si="28"/>
        <v>0</v>
      </c>
      <c r="AFC49" s="683">
        <f t="shared" si="28"/>
        <v>0</v>
      </c>
      <c r="AFD49" s="683">
        <f t="shared" si="28"/>
        <v>0</v>
      </c>
      <c r="AFE49" s="683">
        <f t="shared" si="28"/>
        <v>0</v>
      </c>
      <c r="AFF49" s="683">
        <f t="shared" si="28"/>
        <v>0</v>
      </c>
      <c r="AFG49" s="683">
        <f t="shared" si="28"/>
        <v>0</v>
      </c>
      <c r="AFH49" s="683">
        <f t="shared" si="28"/>
        <v>0</v>
      </c>
      <c r="AFI49" s="683">
        <f t="shared" si="28"/>
        <v>0</v>
      </c>
      <c r="AFJ49" s="683">
        <f t="shared" si="28"/>
        <v>0</v>
      </c>
      <c r="AFK49" s="683">
        <f t="shared" si="28"/>
        <v>0</v>
      </c>
      <c r="AFL49" s="683">
        <f t="shared" si="28"/>
        <v>0</v>
      </c>
      <c r="AFM49" s="683">
        <f t="shared" si="28"/>
        <v>0</v>
      </c>
      <c r="AFN49" s="683">
        <f t="shared" si="28"/>
        <v>0</v>
      </c>
      <c r="AFO49" s="683">
        <f t="shared" si="28"/>
        <v>0</v>
      </c>
      <c r="AFP49" s="683">
        <f t="shared" si="28"/>
        <v>0</v>
      </c>
      <c r="AFQ49" s="683">
        <f t="shared" si="28"/>
        <v>0</v>
      </c>
      <c r="AFR49" s="683">
        <f t="shared" si="28"/>
        <v>0</v>
      </c>
      <c r="AFS49" s="683">
        <f t="shared" si="28"/>
        <v>0</v>
      </c>
      <c r="AFT49" s="683">
        <f t="shared" si="28"/>
        <v>0</v>
      </c>
      <c r="AFU49" s="683">
        <f t="shared" si="28"/>
        <v>0</v>
      </c>
      <c r="AFV49" s="683">
        <f t="shared" si="28"/>
        <v>0</v>
      </c>
      <c r="AFW49" s="683">
        <f t="shared" si="28"/>
        <v>0</v>
      </c>
      <c r="AFX49" s="683">
        <f t="shared" si="28"/>
        <v>0</v>
      </c>
      <c r="AFY49" s="683">
        <f t="shared" si="28"/>
        <v>0</v>
      </c>
      <c r="AFZ49" s="683">
        <f t="shared" si="28"/>
        <v>0</v>
      </c>
      <c r="AGA49" s="683">
        <f t="shared" si="28"/>
        <v>0</v>
      </c>
      <c r="AGB49" s="683">
        <f t="shared" si="28"/>
        <v>0</v>
      </c>
      <c r="AGC49" s="683">
        <f t="shared" si="28"/>
        <v>0</v>
      </c>
      <c r="AGD49" s="683">
        <f t="shared" si="28"/>
        <v>0</v>
      </c>
      <c r="AGE49" s="683">
        <f t="shared" si="28"/>
        <v>0</v>
      </c>
      <c r="AGF49" s="683">
        <f t="shared" si="28"/>
        <v>0</v>
      </c>
      <c r="AGG49" s="683">
        <f t="shared" si="28"/>
        <v>0</v>
      </c>
      <c r="AGH49" s="683">
        <f t="shared" si="28"/>
        <v>0</v>
      </c>
      <c r="AGI49" s="683">
        <f t="shared" si="28"/>
        <v>0</v>
      </c>
      <c r="AGJ49" s="683">
        <f t="shared" si="28"/>
        <v>0</v>
      </c>
      <c r="AGK49" s="683">
        <f t="shared" si="28"/>
        <v>0</v>
      </c>
      <c r="AGL49" s="683">
        <f t="shared" si="28"/>
        <v>0</v>
      </c>
      <c r="AGM49" s="683">
        <f t="shared" si="28"/>
        <v>0</v>
      </c>
      <c r="AGN49" s="683">
        <f t="shared" si="28"/>
        <v>0</v>
      </c>
      <c r="AGO49" s="683">
        <f t="shared" si="28"/>
        <v>0</v>
      </c>
      <c r="AGP49" s="683">
        <f t="shared" si="28"/>
        <v>0</v>
      </c>
      <c r="AGQ49" s="683">
        <f t="shared" si="28"/>
        <v>0</v>
      </c>
      <c r="AGR49" s="683">
        <f t="shared" si="28"/>
        <v>0</v>
      </c>
      <c r="AGS49" s="683">
        <f t="shared" si="28"/>
        <v>0</v>
      </c>
      <c r="AGT49" s="683">
        <f t="shared" si="28"/>
        <v>0</v>
      </c>
      <c r="AGU49" s="683">
        <f t="shared" si="28"/>
        <v>0</v>
      </c>
      <c r="AGV49" s="683">
        <f t="shared" si="28"/>
        <v>0</v>
      </c>
      <c r="AGW49" s="683">
        <f t="shared" ref="AGW49:AJH49" si="29">COUNTIFS($Q23:$AD47,"&lt;="&amp;AGW$20,$AE23:$AR47,"&gt;"&amp;AGW$20,$C23:$P47,"0歳児（ほふくできる）")</f>
        <v>0</v>
      </c>
      <c r="AGX49" s="683">
        <f t="shared" si="29"/>
        <v>0</v>
      </c>
      <c r="AGY49" s="683">
        <f t="shared" si="29"/>
        <v>0</v>
      </c>
      <c r="AGZ49" s="683">
        <f t="shared" si="29"/>
        <v>0</v>
      </c>
      <c r="AHA49" s="683">
        <f t="shared" si="29"/>
        <v>0</v>
      </c>
      <c r="AHB49" s="683">
        <f t="shared" si="29"/>
        <v>0</v>
      </c>
      <c r="AHC49" s="683">
        <f t="shared" si="29"/>
        <v>0</v>
      </c>
      <c r="AHD49" s="683">
        <f t="shared" si="29"/>
        <v>0</v>
      </c>
      <c r="AHE49" s="683">
        <f t="shared" si="29"/>
        <v>0</v>
      </c>
      <c r="AHF49" s="683">
        <f t="shared" si="29"/>
        <v>0</v>
      </c>
      <c r="AHG49" s="683">
        <f t="shared" si="29"/>
        <v>0</v>
      </c>
      <c r="AHH49" s="683">
        <f t="shared" si="29"/>
        <v>0</v>
      </c>
      <c r="AHI49" s="683">
        <f t="shared" si="29"/>
        <v>0</v>
      </c>
      <c r="AHJ49" s="683">
        <f t="shared" si="29"/>
        <v>0</v>
      </c>
      <c r="AHK49" s="683">
        <f t="shared" si="29"/>
        <v>0</v>
      </c>
      <c r="AHL49" s="683">
        <f t="shared" si="29"/>
        <v>0</v>
      </c>
      <c r="AHM49" s="683">
        <f t="shared" si="29"/>
        <v>0</v>
      </c>
      <c r="AHN49" s="683">
        <f t="shared" si="29"/>
        <v>0</v>
      </c>
      <c r="AHO49" s="683">
        <f t="shared" si="29"/>
        <v>0</v>
      </c>
      <c r="AHP49" s="683">
        <f t="shared" si="29"/>
        <v>0</v>
      </c>
      <c r="AHQ49" s="683">
        <f t="shared" si="29"/>
        <v>0</v>
      </c>
      <c r="AHR49" s="683">
        <f t="shared" si="29"/>
        <v>0</v>
      </c>
      <c r="AHS49" s="683">
        <f t="shared" si="29"/>
        <v>0</v>
      </c>
      <c r="AHT49" s="683">
        <f t="shared" si="29"/>
        <v>0</v>
      </c>
      <c r="AHU49" s="683">
        <f t="shared" si="29"/>
        <v>0</v>
      </c>
      <c r="AHV49" s="683">
        <f t="shared" si="29"/>
        <v>0</v>
      </c>
      <c r="AHW49" s="683">
        <f t="shared" si="29"/>
        <v>0</v>
      </c>
      <c r="AHX49" s="683">
        <f t="shared" si="29"/>
        <v>0</v>
      </c>
      <c r="AHY49" s="683">
        <f t="shared" si="29"/>
        <v>0</v>
      </c>
      <c r="AHZ49" s="683">
        <f t="shared" si="29"/>
        <v>0</v>
      </c>
      <c r="AIA49" s="683">
        <f t="shared" si="29"/>
        <v>0</v>
      </c>
      <c r="AIB49" s="683">
        <f t="shared" si="29"/>
        <v>0</v>
      </c>
      <c r="AIC49" s="683">
        <f t="shared" si="29"/>
        <v>0</v>
      </c>
      <c r="AID49" s="683">
        <f t="shared" si="29"/>
        <v>0</v>
      </c>
      <c r="AIE49" s="683">
        <f t="shared" si="29"/>
        <v>0</v>
      </c>
      <c r="AIF49" s="683">
        <f t="shared" si="29"/>
        <v>0</v>
      </c>
      <c r="AIG49" s="683">
        <f t="shared" si="29"/>
        <v>0</v>
      </c>
      <c r="AIH49" s="683">
        <f t="shared" si="29"/>
        <v>0</v>
      </c>
      <c r="AII49" s="683">
        <f t="shared" si="29"/>
        <v>0</v>
      </c>
      <c r="AIJ49" s="683">
        <f t="shared" si="29"/>
        <v>0</v>
      </c>
      <c r="AIK49" s="683">
        <f t="shared" si="29"/>
        <v>0</v>
      </c>
      <c r="AIL49" s="683">
        <f t="shared" si="29"/>
        <v>0</v>
      </c>
      <c r="AIM49" s="683">
        <f t="shared" si="29"/>
        <v>0</v>
      </c>
      <c r="AIN49" s="683">
        <f t="shared" si="29"/>
        <v>0</v>
      </c>
      <c r="AIO49" s="683">
        <f t="shared" si="29"/>
        <v>0</v>
      </c>
      <c r="AIP49" s="683">
        <f t="shared" si="29"/>
        <v>0</v>
      </c>
      <c r="AIQ49" s="683">
        <f t="shared" si="29"/>
        <v>0</v>
      </c>
      <c r="AIR49" s="683">
        <f t="shared" si="29"/>
        <v>0</v>
      </c>
      <c r="AIS49" s="683">
        <f t="shared" si="29"/>
        <v>0</v>
      </c>
      <c r="AIT49" s="683">
        <f t="shared" si="29"/>
        <v>0</v>
      </c>
      <c r="AIU49" s="683">
        <f t="shared" si="29"/>
        <v>0</v>
      </c>
      <c r="AIV49" s="683">
        <f t="shared" si="29"/>
        <v>0</v>
      </c>
      <c r="AIW49" s="683">
        <f t="shared" si="29"/>
        <v>0</v>
      </c>
      <c r="AIX49" s="683">
        <f t="shared" si="29"/>
        <v>0</v>
      </c>
      <c r="AIY49" s="683">
        <f t="shared" si="29"/>
        <v>0</v>
      </c>
      <c r="AIZ49" s="683">
        <f t="shared" si="29"/>
        <v>0</v>
      </c>
      <c r="AJA49" s="683">
        <f t="shared" si="29"/>
        <v>0</v>
      </c>
      <c r="AJB49" s="683">
        <f t="shared" si="29"/>
        <v>0</v>
      </c>
      <c r="AJC49" s="683">
        <f t="shared" si="29"/>
        <v>0</v>
      </c>
      <c r="AJD49" s="683">
        <f t="shared" si="29"/>
        <v>0</v>
      </c>
      <c r="AJE49" s="683">
        <f t="shared" si="29"/>
        <v>0</v>
      </c>
      <c r="AJF49" s="683">
        <f t="shared" si="29"/>
        <v>0</v>
      </c>
      <c r="AJG49" s="683">
        <f t="shared" si="29"/>
        <v>0</v>
      </c>
      <c r="AJH49" s="683">
        <f t="shared" si="29"/>
        <v>0</v>
      </c>
      <c r="AJI49" s="683">
        <f t="shared" ref="AJI49:ALT49" si="30">COUNTIFS($Q23:$AD47,"&lt;="&amp;AJI$20,$AE23:$AR47,"&gt;"&amp;AJI$20,$C23:$P47,"0歳児（ほふくできる）")</f>
        <v>0</v>
      </c>
      <c r="AJJ49" s="683">
        <f t="shared" si="30"/>
        <v>0</v>
      </c>
      <c r="AJK49" s="683">
        <f t="shared" si="30"/>
        <v>0</v>
      </c>
      <c r="AJL49" s="683">
        <f t="shared" si="30"/>
        <v>0</v>
      </c>
      <c r="AJM49" s="683">
        <f t="shared" si="30"/>
        <v>0</v>
      </c>
      <c r="AJN49" s="683">
        <f t="shared" si="30"/>
        <v>0</v>
      </c>
      <c r="AJO49" s="683">
        <f t="shared" si="30"/>
        <v>0</v>
      </c>
      <c r="AJP49" s="683">
        <f t="shared" si="30"/>
        <v>0</v>
      </c>
      <c r="AJQ49" s="683">
        <f t="shared" si="30"/>
        <v>0</v>
      </c>
      <c r="AJR49" s="683">
        <f t="shared" si="30"/>
        <v>0</v>
      </c>
      <c r="AJS49" s="683">
        <f t="shared" si="30"/>
        <v>0</v>
      </c>
      <c r="AJT49" s="683">
        <f t="shared" si="30"/>
        <v>0</v>
      </c>
      <c r="AJU49" s="683">
        <f t="shared" si="30"/>
        <v>0</v>
      </c>
      <c r="AJV49" s="683">
        <f t="shared" si="30"/>
        <v>0</v>
      </c>
      <c r="AJW49" s="683">
        <f t="shared" si="30"/>
        <v>0</v>
      </c>
      <c r="AJX49" s="683">
        <f t="shared" si="30"/>
        <v>0</v>
      </c>
      <c r="AJY49" s="683">
        <f t="shared" si="30"/>
        <v>0</v>
      </c>
      <c r="AJZ49" s="683">
        <f t="shared" si="30"/>
        <v>0</v>
      </c>
      <c r="AKA49" s="683">
        <f t="shared" si="30"/>
        <v>0</v>
      </c>
      <c r="AKB49" s="683">
        <f t="shared" si="30"/>
        <v>0</v>
      </c>
      <c r="AKC49" s="683">
        <f t="shared" si="30"/>
        <v>0</v>
      </c>
      <c r="AKD49" s="683">
        <f t="shared" si="30"/>
        <v>0</v>
      </c>
      <c r="AKE49" s="683">
        <f t="shared" si="30"/>
        <v>0</v>
      </c>
      <c r="AKF49" s="683">
        <f t="shared" si="30"/>
        <v>0</v>
      </c>
      <c r="AKG49" s="683">
        <f t="shared" si="30"/>
        <v>0</v>
      </c>
      <c r="AKH49" s="683">
        <f t="shared" si="30"/>
        <v>0</v>
      </c>
      <c r="AKI49" s="683">
        <f t="shared" si="30"/>
        <v>0</v>
      </c>
      <c r="AKJ49" s="683">
        <f t="shared" si="30"/>
        <v>0</v>
      </c>
      <c r="AKK49" s="683">
        <f t="shared" si="30"/>
        <v>0</v>
      </c>
      <c r="AKL49" s="683">
        <f t="shared" si="30"/>
        <v>0</v>
      </c>
      <c r="AKM49" s="683">
        <f t="shared" si="30"/>
        <v>0</v>
      </c>
      <c r="AKN49" s="683">
        <f t="shared" si="30"/>
        <v>0</v>
      </c>
      <c r="AKO49" s="683">
        <f t="shared" si="30"/>
        <v>0</v>
      </c>
      <c r="AKP49" s="683">
        <f t="shared" si="30"/>
        <v>0</v>
      </c>
      <c r="AKQ49" s="683">
        <f t="shared" si="30"/>
        <v>0</v>
      </c>
      <c r="AKR49" s="683">
        <f t="shared" si="30"/>
        <v>0</v>
      </c>
      <c r="AKS49" s="683">
        <f t="shared" si="30"/>
        <v>0</v>
      </c>
      <c r="AKT49" s="683">
        <f t="shared" si="30"/>
        <v>0</v>
      </c>
      <c r="AKU49" s="683">
        <f t="shared" si="30"/>
        <v>0</v>
      </c>
      <c r="AKV49" s="683">
        <f t="shared" si="30"/>
        <v>0</v>
      </c>
      <c r="AKW49" s="683">
        <f t="shared" si="30"/>
        <v>0</v>
      </c>
      <c r="AKX49" s="683">
        <f t="shared" si="30"/>
        <v>0</v>
      </c>
      <c r="AKY49" s="683">
        <f t="shared" si="30"/>
        <v>0</v>
      </c>
      <c r="AKZ49" s="683">
        <f t="shared" si="30"/>
        <v>0</v>
      </c>
      <c r="ALA49" s="683">
        <f t="shared" si="30"/>
        <v>0</v>
      </c>
      <c r="ALB49" s="683">
        <f t="shared" si="30"/>
        <v>0</v>
      </c>
      <c r="ALC49" s="683">
        <f t="shared" si="30"/>
        <v>0</v>
      </c>
      <c r="ALD49" s="683">
        <f t="shared" si="30"/>
        <v>0</v>
      </c>
      <c r="ALE49" s="683">
        <f t="shared" si="30"/>
        <v>0</v>
      </c>
      <c r="ALF49" s="683">
        <f t="shared" si="30"/>
        <v>0</v>
      </c>
      <c r="ALG49" s="683">
        <f t="shared" si="30"/>
        <v>0</v>
      </c>
      <c r="ALH49" s="683">
        <f t="shared" si="30"/>
        <v>0</v>
      </c>
      <c r="ALI49" s="683">
        <f t="shared" si="30"/>
        <v>0</v>
      </c>
      <c r="ALJ49" s="683">
        <f t="shared" si="30"/>
        <v>0</v>
      </c>
      <c r="ALK49" s="683">
        <f t="shared" si="30"/>
        <v>0</v>
      </c>
      <c r="ALL49" s="683">
        <f t="shared" si="30"/>
        <v>0</v>
      </c>
      <c r="ALM49" s="683">
        <f t="shared" si="30"/>
        <v>0</v>
      </c>
      <c r="ALN49" s="683">
        <f t="shared" si="30"/>
        <v>0</v>
      </c>
      <c r="ALO49" s="683">
        <f t="shared" si="30"/>
        <v>0</v>
      </c>
      <c r="ALP49" s="683">
        <f t="shared" si="30"/>
        <v>0</v>
      </c>
      <c r="ALQ49" s="683">
        <f t="shared" si="30"/>
        <v>0</v>
      </c>
      <c r="ALR49" s="683">
        <f t="shared" si="30"/>
        <v>0</v>
      </c>
      <c r="ALS49" s="683">
        <f t="shared" si="30"/>
        <v>0</v>
      </c>
      <c r="ALT49" s="683">
        <f t="shared" si="30"/>
        <v>0</v>
      </c>
      <c r="ALU49" s="683">
        <f t="shared" ref="ALU49:AOD49" si="31">COUNTIFS($Q23:$AD47,"&lt;="&amp;ALU$20,$AE23:$AR47,"&gt;"&amp;ALU$20,$C23:$P47,"0歳児（ほふくできる）")</f>
        <v>0</v>
      </c>
      <c r="ALV49" s="683">
        <f t="shared" si="31"/>
        <v>0</v>
      </c>
      <c r="ALW49" s="683">
        <f t="shared" si="31"/>
        <v>0</v>
      </c>
      <c r="ALX49" s="683">
        <f t="shared" si="31"/>
        <v>0</v>
      </c>
      <c r="ALY49" s="683">
        <f t="shared" si="31"/>
        <v>0</v>
      </c>
      <c r="ALZ49" s="683">
        <f t="shared" si="31"/>
        <v>0</v>
      </c>
      <c r="AMA49" s="683">
        <f t="shared" si="31"/>
        <v>0</v>
      </c>
      <c r="AMB49" s="683">
        <f t="shared" si="31"/>
        <v>0</v>
      </c>
      <c r="AMC49" s="683">
        <f t="shared" si="31"/>
        <v>0</v>
      </c>
      <c r="AMD49" s="683">
        <f t="shared" si="31"/>
        <v>0</v>
      </c>
      <c r="AME49" s="683">
        <f t="shared" si="31"/>
        <v>0</v>
      </c>
      <c r="AMF49" s="683">
        <f t="shared" si="31"/>
        <v>0</v>
      </c>
      <c r="AMG49" s="683">
        <f t="shared" si="31"/>
        <v>0</v>
      </c>
      <c r="AMH49" s="683">
        <f t="shared" si="31"/>
        <v>0</v>
      </c>
      <c r="AMI49" s="683">
        <f t="shared" si="31"/>
        <v>0</v>
      </c>
      <c r="AMJ49" s="683">
        <f t="shared" si="31"/>
        <v>0</v>
      </c>
      <c r="AMK49" s="683">
        <f t="shared" si="31"/>
        <v>0</v>
      </c>
      <c r="AML49" s="683">
        <f t="shared" si="31"/>
        <v>0</v>
      </c>
      <c r="AMM49" s="683">
        <f t="shared" si="31"/>
        <v>0</v>
      </c>
      <c r="AMN49" s="683">
        <f t="shared" si="31"/>
        <v>0</v>
      </c>
      <c r="AMO49" s="683">
        <f t="shared" si="31"/>
        <v>0</v>
      </c>
      <c r="AMP49" s="683">
        <f t="shared" si="31"/>
        <v>0</v>
      </c>
      <c r="AMQ49" s="683">
        <f t="shared" si="31"/>
        <v>0</v>
      </c>
      <c r="AMR49" s="683">
        <f t="shared" si="31"/>
        <v>0</v>
      </c>
      <c r="AMS49" s="683">
        <f t="shared" si="31"/>
        <v>0</v>
      </c>
      <c r="AMT49" s="683">
        <f t="shared" si="31"/>
        <v>0</v>
      </c>
      <c r="AMU49" s="683">
        <f t="shared" si="31"/>
        <v>0</v>
      </c>
      <c r="AMV49" s="683">
        <f t="shared" si="31"/>
        <v>0</v>
      </c>
      <c r="AMW49" s="683">
        <f t="shared" si="31"/>
        <v>0</v>
      </c>
      <c r="AMX49" s="683">
        <f t="shared" si="31"/>
        <v>0</v>
      </c>
      <c r="AMY49" s="683">
        <f t="shared" si="31"/>
        <v>0</v>
      </c>
      <c r="AMZ49" s="683">
        <f t="shared" si="31"/>
        <v>0</v>
      </c>
      <c r="ANA49" s="683">
        <f t="shared" si="31"/>
        <v>0</v>
      </c>
      <c r="ANB49" s="683">
        <f t="shared" si="31"/>
        <v>0</v>
      </c>
      <c r="ANC49" s="683">
        <f t="shared" si="31"/>
        <v>0</v>
      </c>
      <c r="AND49" s="683">
        <f t="shared" si="31"/>
        <v>0</v>
      </c>
      <c r="ANE49" s="683">
        <f t="shared" si="31"/>
        <v>0</v>
      </c>
      <c r="ANF49" s="683">
        <f t="shared" si="31"/>
        <v>0</v>
      </c>
      <c r="ANG49" s="683">
        <f t="shared" si="31"/>
        <v>0</v>
      </c>
      <c r="ANH49" s="683">
        <f t="shared" si="31"/>
        <v>0</v>
      </c>
      <c r="ANI49" s="683">
        <f t="shared" si="31"/>
        <v>0</v>
      </c>
      <c r="ANJ49" s="683">
        <f t="shared" si="31"/>
        <v>0</v>
      </c>
      <c r="ANK49" s="683">
        <f t="shared" si="31"/>
        <v>0</v>
      </c>
      <c r="ANL49" s="683">
        <f t="shared" si="31"/>
        <v>0</v>
      </c>
      <c r="ANM49" s="683">
        <f t="shared" si="31"/>
        <v>0</v>
      </c>
      <c r="ANN49" s="683">
        <f t="shared" si="31"/>
        <v>0</v>
      </c>
      <c r="ANO49" s="683">
        <f t="shared" si="31"/>
        <v>0</v>
      </c>
      <c r="ANP49" s="683">
        <f t="shared" si="31"/>
        <v>0</v>
      </c>
      <c r="ANQ49" s="683">
        <f t="shared" si="31"/>
        <v>0</v>
      </c>
      <c r="ANR49" s="683">
        <f t="shared" si="31"/>
        <v>0</v>
      </c>
      <c r="ANS49" s="683">
        <f t="shared" si="31"/>
        <v>0</v>
      </c>
      <c r="ANT49" s="683">
        <f t="shared" si="31"/>
        <v>0</v>
      </c>
      <c r="ANU49" s="683">
        <f t="shared" si="31"/>
        <v>0</v>
      </c>
      <c r="ANV49" s="683">
        <f t="shared" si="31"/>
        <v>0</v>
      </c>
      <c r="ANW49" s="683">
        <f t="shared" si="31"/>
        <v>0</v>
      </c>
      <c r="ANX49" s="683">
        <f t="shared" si="31"/>
        <v>0</v>
      </c>
      <c r="ANY49" s="683">
        <f t="shared" si="31"/>
        <v>0</v>
      </c>
      <c r="ANZ49" s="683">
        <f t="shared" si="31"/>
        <v>0</v>
      </c>
      <c r="AOA49" s="683">
        <f t="shared" si="31"/>
        <v>0</v>
      </c>
      <c r="AOB49" s="683">
        <f t="shared" si="31"/>
        <v>0</v>
      </c>
      <c r="AOC49" s="683">
        <f t="shared" si="31"/>
        <v>0</v>
      </c>
      <c r="AOD49" s="683">
        <f t="shared" si="31"/>
        <v>0</v>
      </c>
    </row>
    <row r="50" spans="1:1070" ht="20.399999999999999" hidden="1" customHeight="1">
      <c r="AS50" s="683"/>
      <c r="AT50" s="683"/>
      <c r="AU50" s="683"/>
      <c r="AV50" s="683"/>
      <c r="AW50" s="683"/>
      <c r="AX50" s="683"/>
      <c r="AY50" s="683"/>
      <c r="AZ50" s="683"/>
      <c r="BA50" s="683"/>
      <c r="BB50" s="683"/>
      <c r="BC50" s="683"/>
      <c r="BD50" s="683"/>
      <c r="BE50" s="683"/>
      <c r="BF50" s="683"/>
      <c r="BG50" s="683"/>
      <c r="BH50" s="683"/>
      <c r="BI50" s="683"/>
      <c r="BJ50" s="683"/>
      <c r="BK50" s="683"/>
      <c r="BL50" s="683"/>
      <c r="BM50" s="683"/>
      <c r="BN50" s="683"/>
      <c r="BO50" s="683"/>
      <c r="BP50" s="683"/>
      <c r="BQ50" s="683"/>
      <c r="BR50" s="683"/>
      <c r="BS50" s="683"/>
      <c r="BT50" s="683"/>
      <c r="BU50" s="683"/>
      <c r="BV50" s="683"/>
      <c r="BW50" s="683"/>
      <c r="BX50" s="683"/>
      <c r="BY50" s="683"/>
      <c r="BZ50" s="683"/>
      <c r="CA50" s="683"/>
      <c r="CB50" s="683"/>
      <c r="CC50" s="683"/>
      <c r="CD50" s="683"/>
      <c r="CE50" s="683"/>
      <c r="CF50" s="683"/>
      <c r="CG50" s="683"/>
      <c r="CH50" s="683"/>
      <c r="CI50" s="683"/>
      <c r="CJ50" s="683"/>
      <c r="CK50" s="683"/>
      <c r="CL50" s="2216"/>
      <c r="CM50" s="2216"/>
      <c r="CN50" s="2216"/>
      <c r="CO50" s="2216"/>
      <c r="CP50" s="2216"/>
      <c r="CQ50" s="2216"/>
      <c r="CR50" s="2216" t="s">
        <v>1107</v>
      </c>
      <c r="CS50" s="2216"/>
      <c r="CT50" s="2216"/>
      <c r="CU50" s="2216"/>
      <c r="CV50" s="2216"/>
      <c r="CW50" s="2216"/>
      <c r="CX50" s="2216"/>
      <c r="CY50" s="2216"/>
      <c r="CZ50" s="2216"/>
      <c r="DA50" s="2216"/>
      <c r="DB50" s="2216"/>
      <c r="DC50" s="2216"/>
      <c r="DD50" s="2216"/>
      <c r="DE50" s="683">
        <f t="shared" ref="DE50:DH50" si="32">COUNTIFS($Q23:$AD47,"&lt;="&amp;DE$20,$AE23:$AR47,"&gt;"&amp;DE$20,$C23:$P47,"0歳児（ほふくできない）")+COUNTIFS($Q23:$AD47,"&lt;="&amp;DE$20,$AE23:$AR47,"&gt;"&amp;DE$20,$C23:$P47,"0歳児（ほふくできる）")</f>
        <v>0</v>
      </c>
      <c r="DF50" s="683">
        <f t="shared" si="32"/>
        <v>0</v>
      </c>
      <c r="DG50" s="683">
        <f t="shared" si="32"/>
        <v>0</v>
      </c>
      <c r="DH50" s="683">
        <f t="shared" si="32"/>
        <v>0</v>
      </c>
      <c r="DI50" s="683">
        <f t="shared" ref="DI50:FT50" si="33">COUNTIFS($Q23:$AD47,"&lt;="&amp;DI$20,$AE23:$AR47,"&gt;"&amp;DI$20,$C23:$P47,"0歳児（ほふくできない）")+COUNTIFS($Q23:$AD47,"&lt;="&amp;DI$20,$AE23:$AR47,"&gt;"&amp;DI$20,$C23:$P47,"0歳児（ほふくできる）")</f>
        <v>0</v>
      </c>
      <c r="DJ50" s="683">
        <f t="shared" si="33"/>
        <v>0</v>
      </c>
      <c r="DK50" s="683">
        <f t="shared" si="33"/>
        <v>0</v>
      </c>
      <c r="DL50" s="683">
        <f t="shared" si="33"/>
        <v>0</v>
      </c>
      <c r="DM50" s="683">
        <f t="shared" si="33"/>
        <v>0</v>
      </c>
      <c r="DN50" s="683">
        <f t="shared" si="33"/>
        <v>0</v>
      </c>
      <c r="DO50" s="683">
        <f t="shared" si="33"/>
        <v>0</v>
      </c>
      <c r="DP50" s="683">
        <f t="shared" si="33"/>
        <v>0</v>
      </c>
      <c r="DQ50" s="683">
        <f t="shared" si="33"/>
        <v>0</v>
      </c>
      <c r="DR50" s="683">
        <f t="shared" si="33"/>
        <v>0</v>
      </c>
      <c r="DS50" s="683">
        <f t="shared" si="33"/>
        <v>0</v>
      </c>
      <c r="DT50" s="683">
        <f t="shared" si="33"/>
        <v>0</v>
      </c>
      <c r="DU50" s="683">
        <f t="shared" si="33"/>
        <v>0</v>
      </c>
      <c r="DV50" s="683">
        <f t="shared" si="33"/>
        <v>0</v>
      </c>
      <c r="DW50" s="683">
        <f t="shared" si="33"/>
        <v>0</v>
      </c>
      <c r="DX50" s="683">
        <f t="shared" si="33"/>
        <v>0</v>
      </c>
      <c r="DY50" s="683">
        <f t="shared" si="33"/>
        <v>0</v>
      </c>
      <c r="DZ50" s="683">
        <f t="shared" si="33"/>
        <v>0</v>
      </c>
      <c r="EA50" s="683">
        <f t="shared" si="33"/>
        <v>0</v>
      </c>
      <c r="EB50" s="683">
        <f t="shared" si="33"/>
        <v>0</v>
      </c>
      <c r="EC50" s="683">
        <f t="shared" si="33"/>
        <v>0</v>
      </c>
      <c r="ED50" s="683">
        <f t="shared" si="33"/>
        <v>0</v>
      </c>
      <c r="EE50" s="683">
        <f t="shared" si="33"/>
        <v>0</v>
      </c>
      <c r="EF50" s="683">
        <f t="shared" si="33"/>
        <v>0</v>
      </c>
      <c r="EG50" s="683">
        <f t="shared" si="33"/>
        <v>0</v>
      </c>
      <c r="EH50" s="683">
        <f t="shared" si="33"/>
        <v>0</v>
      </c>
      <c r="EI50" s="683">
        <f t="shared" si="33"/>
        <v>0</v>
      </c>
      <c r="EJ50" s="683">
        <f t="shared" si="33"/>
        <v>0</v>
      </c>
      <c r="EK50" s="683">
        <f t="shared" si="33"/>
        <v>0</v>
      </c>
      <c r="EL50" s="683">
        <f t="shared" si="33"/>
        <v>0</v>
      </c>
      <c r="EM50" s="683">
        <f t="shared" si="33"/>
        <v>0</v>
      </c>
      <c r="EN50" s="683">
        <f t="shared" si="33"/>
        <v>0</v>
      </c>
      <c r="EO50" s="683">
        <f t="shared" si="33"/>
        <v>0</v>
      </c>
      <c r="EP50" s="683">
        <f t="shared" si="33"/>
        <v>0</v>
      </c>
      <c r="EQ50" s="683">
        <f t="shared" si="33"/>
        <v>0</v>
      </c>
      <c r="ER50" s="683">
        <f t="shared" si="33"/>
        <v>0</v>
      </c>
      <c r="ES50" s="683">
        <f t="shared" si="33"/>
        <v>0</v>
      </c>
      <c r="ET50" s="683">
        <f t="shared" si="33"/>
        <v>0</v>
      </c>
      <c r="EU50" s="683">
        <f t="shared" si="33"/>
        <v>0</v>
      </c>
      <c r="EV50" s="683">
        <f t="shared" si="33"/>
        <v>0</v>
      </c>
      <c r="EW50" s="683">
        <f t="shared" si="33"/>
        <v>0</v>
      </c>
      <c r="EX50" s="683">
        <f t="shared" si="33"/>
        <v>0</v>
      </c>
      <c r="EY50" s="683">
        <f t="shared" si="33"/>
        <v>0</v>
      </c>
      <c r="EZ50" s="683">
        <f t="shared" si="33"/>
        <v>0</v>
      </c>
      <c r="FA50" s="683">
        <f t="shared" si="33"/>
        <v>0</v>
      </c>
      <c r="FB50" s="683">
        <f t="shared" si="33"/>
        <v>0</v>
      </c>
      <c r="FC50" s="683">
        <f t="shared" si="33"/>
        <v>0</v>
      </c>
      <c r="FD50" s="683">
        <f t="shared" si="33"/>
        <v>0</v>
      </c>
      <c r="FE50" s="683">
        <f t="shared" si="33"/>
        <v>0</v>
      </c>
      <c r="FF50" s="683">
        <f t="shared" si="33"/>
        <v>0</v>
      </c>
      <c r="FG50" s="683">
        <f t="shared" si="33"/>
        <v>0</v>
      </c>
      <c r="FH50" s="683">
        <f t="shared" si="33"/>
        <v>0</v>
      </c>
      <c r="FI50" s="683">
        <f t="shared" si="33"/>
        <v>0</v>
      </c>
      <c r="FJ50" s="683">
        <f t="shared" si="33"/>
        <v>0</v>
      </c>
      <c r="FK50" s="683">
        <f t="shared" si="33"/>
        <v>0</v>
      </c>
      <c r="FL50" s="683">
        <f t="shared" si="33"/>
        <v>0</v>
      </c>
      <c r="FM50" s="683">
        <f t="shared" si="33"/>
        <v>0</v>
      </c>
      <c r="FN50" s="683">
        <f t="shared" si="33"/>
        <v>0</v>
      </c>
      <c r="FO50" s="683">
        <f t="shared" si="33"/>
        <v>0</v>
      </c>
      <c r="FP50" s="683">
        <f t="shared" si="33"/>
        <v>0</v>
      </c>
      <c r="FQ50" s="683">
        <f t="shared" si="33"/>
        <v>0</v>
      </c>
      <c r="FR50" s="683">
        <f t="shared" si="33"/>
        <v>0</v>
      </c>
      <c r="FS50" s="683">
        <f t="shared" si="33"/>
        <v>0</v>
      </c>
      <c r="FT50" s="683">
        <f t="shared" si="33"/>
        <v>0</v>
      </c>
      <c r="FU50" s="683">
        <f t="shared" ref="FU50:IF50" si="34">COUNTIFS($Q23:$AD47,"&lt;="&amp;FU$20,$AE23:$AR47,"&gt;"&amp;FU$20,$C23:$P47,"0歳児（ほふくできない）")+COUNTIFS($Q23:$AD47,"&lt;="&amp;FU$20,$AE23:$AR47,"&gt;"&amp;FU$20,$C23:$P47,"0歳児（ほふくできる）")</f>
        <v>0</v>
      </c>
      <c r="FV50" s="683">
        <f t="shared" si="34"/>
        <v>0</v>
      </c>
      <c r="FW50" s="683">
        <f t="shared" si="34"/>
        <v>0</v>
      </c>
      <c r="FX50" s="683">
        <f t="shared" si="34"/>
        <v>0</v>
      </c>
      <c r="FY50" s="683">
        <f t="shared" si="34"/>
        <v>0</v>
      </c>
      <c r="FZ50" s="683">
        <f t="shared" si="34"/>
        <v>0</v>
      </c>
      <c r="GA50" s="683">
        <f t="shared" si="34"/>
        <v>0</v>
      </c>
      <c r="GB50" s="683">
        <f t="shared" si="34"/>
        <v>0</v>
      </c>
      <c r="GC50" s="683">
        <f t="shared" si="34"/>
        <v>0</v>
      </c>
      <c r="GD50" s="683">
        <f t="shared" si="34"/>
        <v>0</v>
      </c>
      <c r="GE50" s="683">
        <f t="shared" si="34"/>
        <v>0</v>
      </c>
      <c r="GF50" s="683">
        <f t="shared" si="34"/>
        <v>0</v>
      </c>
      <c r="GG50" s="683">
        <f t="shared" si="34"/>
        <v>0</v>
      </c>
      <c r="GH50" s="683">
        <f t="shared" si="34"/>
        <v>0</v>
      </c>
      <c r="GI50" s="683">
        <f t="shared" si="34"/>
        <v>0</v>
      </c>
      <c r="GJ50" s="683">
        <f t="shared" si="34"/>
        <v>0</v>
      </c>
      <c r="GK50" s="683">
        <f t="shared" si="34"/>
        <v>0</v>
      </c>
      <c r="GL50" s="683">
        <f t="shared" si="34"/>
        <v>0</v>
      </c>
      <c r="GM50" s="683">
        <f t="shared" si="34"/>
        <v>0</v>
      </c>
      <c r="GN50" s="683">
        <f t="shared" si="34"/>
        <v>0</v>
      </c>
      <c r="GO50" s="683">
        <f t="shared" si="34"/>
        <v>0</v>
      </c>
      <c r="GP50" s="683">
        <f t="shared" si="34"/>
        <v>0</v>
      </c>
      <c r="GQ50" s="683">
        <f t="shared" si="34"/>
        <v>0</v>
      </c>
      <c r="GR50" s="683">
        <f t="shared" si="34"/>
        <v>0</v>
      </c>
      <c r="GS50" s="683">
        <f t="shared" si="34"/>
        <v>0</v>
      </c>
      <c r="GT50" s="683">
        <f t="shared" si="34"/>
        <v>0</v>
      </c>
      <c r="GU50" s="683">
        <f t="shared" si="34"/>
        <v>0</v>
      </c>
      <c r="GV50" s="683">
        <f t="shared" si="34"/>
        <v>0</v>
      </c>
      <c r="GW50" s="683">
        <f t="shared" si="34"/>
        <v>0</v>
      </c>
      <c r="GX50" s="683">
        <f t="shared" si="34"/>
        <v>0</v>
      </c>
      <c r="GY50" s="683">
        <f t="shared" si="34"/>
        <v>0</v>
      </c>
      <c r="GZ50" s="683">
        <f t="shared" si="34"/>
        <v>0</v>
      </c>
      <c r="HA50" s="683">
        <f t="shared" si="34"/>
        <v>0</v>
      </c>
      <c r="HB50" s="683">
        <f t="shared" si="34"/>
        <v>0</v>
      </c>
      <c r="HC50" s="683">
        <f t="shared" si="34"/>
        <v>0</v>
      </c>
      <c r="HD50" s="683">
        <f t="shared" si="34"/>
        <v>0</v>
      </c>
      <c r="HE50" s="683">
        <f t="shared" si="34"/>
        <v>0</v>
      </c>
      <c r="HF50" s="683">
        <f t="shared" si="34"/>
        <v>0</v>
      </c>
      <c r="HG50" s="683">
        <f t="shared" si="34"/>
        <v>0</v>
      </c>
      <c r="HH50" s="683">
        <f t="shared" si="34"/>
        <v>0</v>
      </c>
      <c r="HI50" s="683">
        <f t="shared" si="34"/>
        <v>0</v>
      </c>
      <c r="HJ50" s="683">
        <f t="shared" si="34"/>
        <v>0</v>
      </c>
      <c r="HK50" s="683">
        <f t="shared" si="34"/>
        <v>0</v>
      </c>
      <c r="HL50" s="683">
        <f t="shared" si="34"/>
        <v>0</v>
      </c>
      <c r="HM50" s="683">
        <f t="shared" si="34"/>
        <v>0</v>
      </c>
      <c r="HN50" s="683">
        <f t="shared" si="34"/>
        <v>0</v>
      </c>
      <c r="HO50" s="683">
        <f t="shared" si="34"/>
        <v>0</v>
      </c>
      <c r="HP50" s="683">
        <f t="shared" si="34"/>
        <v>0</v>
      </c>
      <c r="HQ50" s="683">
        <f t="shared" si="34"/>
        <v>0</v>
      </c>
      <c r="HR50" s="683">
        <f t="shared" si="34"/>
        <v>0</v>
      </c>
      <c r="HS50" s="683">
        <f t="shared" si="34"/>
        <v>0</v>
      </c>
      <c r="HT50" s="683">
        <f t="shared" si="34"/>
        <v>0</v>
      </c>
      <c r="HU50" s="683">
        <f t="shared" si="34"/>
        <v>0</v>
      </c>
      <c r="HV50" s="683">
        <f t="shared" si="34"/>
        <v>0</v>
      </c>
      <c r="HW50" s="683">
        <f t="shared" si="34"/>
        <v>0</v>
      </c>
      <c r="HX50" s="683">
        <f t="shared" si="34"/>
        <v>0</v>
      </c>
      <c r="HY50" s="683">
        <f t="shared" si="34"/>
        <v>0</v>
      </c>
      <c r="HZ50" s="683">
        <f t="shared" si="34"/>
        <v>0</v>
      </c>
      <c r="IA50" s="683">
        <f t="shared" si="34"/>
        <v>0</v>
      </c>
      <c r="IB50" s="683">
        <f t="shared" si="34"/>
        <v>0</v>
      </c>
      <c r="IC50" s="683">
        <f t="shared" si="34"/>
        <v>0</v>
      </c>
      <c r="ID50" s="683">
        <f t="shared" si="34"/>
        <v>0</v>
      </c>
      <c r="IE50" s="683">
        <f t="shared" si="34"/>
        <v>0</v>
      </c>
      <c r="IF50" s="683">
        <f t="shared" si="34"/>
        <v>0</v>
      </c>
      <c r="IG50" s="683">
        <f t="shared" ref="IG50:KR50" si="35">COUNTIFS($Q23:$AD47,"&lt;="&amp;IG$20,$AE23:$AR47,"&gt;"&amp;IG$20,$C23:$P47,"0歳児（ほふくできない）")+COUNTIFS($Q23:$AD47,"&lt;="&amp;IG$20,$AE23:$AR47,"&gt;"&amp;IG$20,$C23:$P47,"0歳児（ほふくできる）")</f>
        <v>0</v>
      </c>
      <c r="IH50" s="683">
        <f t="shared" si="35"/>
        <v>0</v>
      </c>
      <c r="II50" s="683">
        <f t="shared" si="35"/>
        <v>0</v>
      </c>
      <c r="IJ50" s="683">
        <f t="shared" si="35"/>
        <v>0</v>
      </c>
      <c r="IK50" s="683">
        <f t="shared" si="35"/>
        <v>0</v>
      </c>
      <c r="IL50" s="683">
        <f t="shared" si="35"/>
        <v>0</v>
      </c>
      <c r="IM50" s="683">
        <f t="shared" si="35"/>
        <v>0</v>
      </c>
      <c r="IN50" s="683">
        <f t="shared" si="35"/>
        <v>0</v>
      </c>
      <c r="IO50" s="683">
        <f t="shared" si="35"/>
        <v>0</v>
      </c>
      <c r="IP50" s="683">
        <f t="shared" si="35"/>
        <v>0</v>
      </c>
      <c r="IQ50" s="683">
        <f t="shared" si="35"/>
        <v>0</v>
      </c>
      <c r="IR50" s="683">
        <f t="shared" si="35"/>
        <v>0</v>
      </c>
      <c r="IS50" s="683">
        <f t="shared" si="35"/>
        <v>0</v>
      </c>
      <c r="IT50" s="683">
        <f t="shared" si="35"/>
        <v>0</v>
      </c>
      <c r="IU50" s="683">
        <f t="shared" si="35"/>
        <v>0</v>
      </c>
      <c r="IV50" s="683">
        <f t="shared" si="35"/>
        <v>0</v>
      </c>
      <c r="IW50" s="683">
        <f t="shared" si="35"/>
        <v>0</v>
      </c>
      <c r="IX50" s="683">
        <f t="shared" si="35"/>
        <v>0</v>
      </c>
      <c r="IY50" s="683">
        <f t="shared" si="35"/>
        <v>0</v>
      </c>
      <c r="IZ50" s="683">
        <f t="shared" si="35"/>
        <v>0</v>
      </c>
      <c r="JA50" s="683">
        <f t="shared" si="35"/>
        <v>0</v>
      </c>
      <c r="JB50" s="683">
        <f t="shared" si="35"/>
        <v>0</v>
      </c>
      <c r="JC50" s="683">
        <f t="shared" si="35"/>
        <v>0</v>
      </c>
      <c r="JD50" s="683">
        <f t="shared" si="35"/>
        <v>0</v>
      </c>
      <c r="JE50" s="683">
        <f t="shared" si="35"/>
        <v>0</v>
      </c>
      <c r="JF50" s="683">
        <f t="shared" si="35"/>
        <v>0</v>
      </c>
      <c r="JG50" s="683">
        <f t="shared" si="35"/>
        <v>0</v>
      </c>
      <c r="JH50" s="683">
        <f t="shared" si="35"/>
        <v>0</v>
      </c>
      <c r="JI50" s="683">
        <f t="shared" si="35"/>
        <v>0</v>
      </c>
      <c r="JJ50" s="683">
        <f t="shared" si="35"/>
        <v>0</v>
      </c>
      <c r="JK50" s="683">
        <f t="shared" si="35"/>
        <v>0</v>
      </c>
      <c r="JL50" s="683">
        <f t="shared" si="35"/>
        <v>0</v>
      </c>
      <c r="JM50" s="683">
        <f t="shared" si="35"/>
        <v>0</v>
      </c>
      <c r="JN50" s="683">
        <f t="shared" si="35"/>
        <v>0</v>
      </c>
      <c r="JO50" s="683">
        <f t="shared" si="35"/>
        <v>0</v>
      </c>
      <c r="JP50" s="683">
        <f t="shared" si="35"/>
        <v>0</v>
      </c>
      <c r="JQ50" s="683">
        <f t="shared" si="35"/>
        <v>0</v>
      </c>
      <c r="JR50" s="683">
        <f t="shared" si="35"/>
        <v>0</v>
      </c>
      <c r="JS50" s="683">
        <f t="shared" si="35"/>
        <v>0</v>
      </c>
      <c r="JT50" s="683">
        <f t="shared" si="35"/>
        <v>0</v>
      </c>
      <c r="JU50" s="683">
        <f t="shared" si="35"/>
        <v>0</v>
      </c>
      <c r="JV50" s="683">
        <f t="shared" si="35"/>
        <v>0</v>
      </c>
      <c r="JW50" s="683">
        <f t="shared" si="35"/>
        <v>0</v>
      </c>
      <c r="JX50" s="683">
        <f t="shared" si="35"/>
        <v>0</v>
      </c>
      <c r="JY50" s="683">
        <f t="shared" si="35"/>
        <v>0</v>
      </c>
      <c r="JZ50" s="683">
        <f t="shared" si="35"/>
        <v>0</v>
      </c>
      <c r="KA50" s="683">
        <f t="shared" si="35"/>
        <v>0</v>
      </c>
      <c r="KB50" s="683">
        <f t="shared" si="35"/>
        <v>0</v>
      </c>
      <c r="KC50" s="683">
        <f t="shared" si="35"/>
        <v>0</v>
      </c>
      <c r="KD50" s="683">
        <f t="shared" si="35"/>
        <v>0</v>
      </c>
      <c r="KE50" s="683">
        <f t="shared" si="35"/>
        <v>0</v>
      </c>
      <c r="KF50" s="683">
        <f t="shared" si="35"/>
        <v>0</v>
      </c>
      <c r="KG50" s="683">
        <f t="shared" si="35"/>
        <v>0</v>
      </c>
      <c r="KH50" s="683">
        <f t="shared" si="35"/>
        <v>0</v>
      </c>
      <c r="KI50" s="683">
        <f t="shared" si="35"/>
        <v>0</v>
      </c>
      <c r="KJ50" s="683">
        <f t="shared" si="35"/>
        <v>0</v>
      </c>
      <c r="KK50" s="683">
        <f t="shared" si="35"/>
        <v>0</v>
      </c>
      <c r="KL50" s="683">
        <f t="shared" si="35"/>
        <v>0</v>
      </c>
      <c r="KM50" s="683">
        <f t="shared" si="35"/>
        <v>0</v>
      </c>
      <c r="KN50" s="683">
        <f t="shared" si="35"/>
        <v>0</v>
      </c>
      <c r="KO50" s="683">
        <f t="shared" si="35"/>
        <v>0</v>
      </c>
      <c r="KP50" s="683">
        <f t="shared" si="35"/>
        <v>0</v>
      </c>
      <c r="KQ50" s="683">
        <f t="shared" si="35"/>
        <v>0</v>
      </c>
      <c r="KR50" s="683">
        <f t="shared" si="35"/>
        <v>0</v>
      </c>
      <c r="KS50" s="683">
        <f t="shared" ref="KS50:ND50" si="36">COUNTIFS($Q23:$AD47,"&lt;="&amp;KS$20,$AE23:$AR47,"&gt;"&amp;KS$20,$C23:$P47,"0歳児（ほふくできない）")+COUNTIFS($Q23:$AD47,"&lt;="&amp;KS$20,$AE23:$AR47,"&gt;"&amp;KS$20,$C23:$P47,"0歳児（ほふくできる）")</f>
        <v>0</v>
      </c>
      <c r="KT50" s="683">
        <f t="shared" si="36"/>
        <v>0</v>
      </c>
      <c r="KU50" s="683">
        <f t="shared" si="36"/>
        <v>0</v>
      </c>
      <c r="KV50" s="683">
        <f t="shared" si="36"/>
        <v>0</v>
      </c>
      <c r="KW50" s="683">
        <f t="shared" si="36"/>
        <v>0</v>
      </c>
      <c r="KX50" s="683">
        <f t="shared" si="36"/>
        <v>0</v>
      </c>
      <c r="KY50" s="683">
        <f t="shared" si="36"/>
        <v>0</v>
      </c>
      <c r="KZ50" s="683">
        <f t="shared" si="36"/>
        <v>0</v>
      </c>
      <c r="LA50" s="683">
        <f t="shared" si="36"/>
        <v>0</v>
      </c>
      <c r="LB50" s="683">
        <f t="shared" si="36"/>
        <v>0</v>
      </c>
      <c r="LC50" s="683">
        <f t="shared" si="36"/>
        <v>0</v>
      </c>
      <c r="LD50" s="683">
        <f t="shared" si="36"/>
        <v>0</v>
      </c>
      <c r="LE50" s="683">
        <f t="shared" si="36"/>
        <v>0</v>
      </c>
      <c r="LF50" s="683">
        <f t="shared" si="36"/>
        <v>0</v>
      </c>
      <c r="LG50" s="683">
        <f t="shared" si="36"/>
        <v>0</v>
      </c>
      <c r="LH50" s="683">
        <f t="shared" si="36"/>
        <v>0</v>
      </c>
      <c r="LI50" s="683">
        <f t="shared" si="36"/>
        <v>0</v>
      </c>
      <c r="LJ50" s="683">
        <f t="shared" si="36"/>
        <v>0</v>
      </c>
      <c r="LK50" s="683">
        <f t="shared" si="36"/>
        <v>0</v>
      </c>
      <c r="LL50" s="683">
        <f t="shared" si="36"/>
        <v>0</v>
      </c>
      <c r="LM50" s="683">
        <f t="shared" si="36"/>
        <v>0</v>
      </c>
      <c r="LN50" s="683">
        <f t="shared" si="36"/>
        <v>0</v>
      </c>
      <c r="LO50" s="683">
        <f t="shared" si="36"/>
        <v>0</v>
      </c>
      <c r="LP50" s="683">
        <f t="shared" si="36"/>
        <v>0</v>
      </c>
      <c r="LQ50" s="683">
        <f t="shared" si="36"/>
        <v>0</v>
      </c>
      <c r="LR50" s="683">
        <f t="shared" si="36"/>
        <v>0</v>
      </c>
      <c r="LS50" s="683">
        <f t="shared" si="36"/>
        <v>0</v>
      </c>
      <c r="LT50" s="683">
        <f t="shared" si="36"/>
        <v>0</v>
      </c>
      <c r="LU50" s="683">
        <f t="shared" si="36"/>
        <v>0</v>
      </c>
      <c r="LV50" s="683">
        <f t="shared" si="36"/>
        <v>0</v>
      </c>
      <c r="LW50" s="683">
        <f t="shared" si="36"/>
        <v>0</v>
      </c>
      <c r="LX50" s="683">
        <f t="shared" si="36"/>
        <v>0</v>
      </c>
      <c r="LY50" s="683">
        <f t="shared" si="36"/>
        <v>0</v>
      </c>
      <c r="LZ50" s="683">
        <f t="shared" si="36"/>
        <v>0</v>
      </c>
      <c r="MA50" s="683">
        <f t="shared" si="36"/>
        <v>0</v>
      </c>
      <c r="MB50" s="683">
        <f t="shared" si="36"/>
        <v>0</v>
      </c>
      <c r="MC50" s="683">
        <f t="shared" si="36"/>
        <v>0</v>
      </c>
      <c r="MD50" s="683">
        <f t="shared" si="36"/>
        <v>0</v>
      </c>
      <c r="ME50" s="683">
        <f t="shared" si="36"/>
        <v>0</v>
      </c>
      <c r="MF50" s="683">
        <f t="shared" si="36"/>
        <v>0</v>
      </c>
      <c r="MG50" s="683">
        <f t="shared" si="36"/>
        <v>0</v>
      </c>
      <c r="MH50" s="683">
        <f t="shared" si="36"/>
        <v>0</v>
      </c>
      <c r="MI50" s="683">
        <f t="shared" si="36"/>
        <v>0</v>
      </c>
      <c r="MJ50" s="683">
        <f t="shared" si="36"/>
        <v>0</v>
      </c>
      <c r="MK50" s="683">
        <f t="shared" si="36"/>
        <v>0</v>
      </c>
      <c r="ML50" s="683">
        <f t="shared" si="36"/>
        <v>0</v>
      </c>
      <c r="MM50" s="683">
        <f t="shared" si="36"/>
        <v>0</v>
      </c>
      <c r="MN50" s="683">
        <f t="shared" si="36"/>
        <v>0</v>
      </c>
      <c r="MO50" s="683">
        <f t="shared" si="36"/>
        <v>0</v>
      </c>
      <c r="MP50" s="683">
        <f t="shared" si="36"/>
        <v>0</v>
      </c>
      <c r="MQ50" s="683">
        <f t="shared" si="36"/>
        <v>0</v>
      </c>
      <c r="MR50" s="683">
        <f t="shared" si="36"/>
        <v>0</v>
      </c>
      <c r="MS50" s="683">
        <f t="shared" si="36"/>
        <v>0</v>
      </c>
      <c r="MT50" s="683">
        <f t="shared" si="36"/>
        <v>0</v>
      </c>
      <c r="MU50" s="683">
        <f t="shared" si="36"/>
        <v>0</v>
      </c>
      <c r="MV50" s="683">
        <f t="shared" si="36"/>
        <v>0</v>
      </c>
      <c r="MW50" s="683">
        <f t="shared" si="36"/>
        <v>0</v>
      </c>
      <c r="MX50" s="683">
        <f t="shared" si="36"/>
        <v>0</v>
      </c>
      <c r="MY50" s="683">
        <f t="shared" si="36"/>
        <v>0</v>
      </c>
      <c r="MZ50" s="683">
        <f t="shared" si="36"/>
        <v>0</v>
      </c>
      <c r="NA50" s="683">
        <f t="shared" si="36"/>
        <v>0</v>
      </c>
      <c r="NB50" s="683">
        <f t="shared" si="36"/>
        <v>0</v>
      </c>
      <c r="NC50" s="683">
        <f t="shared" si="36"/>
        <v>0</v>
      </c>
      <c r="ND50" s="683">
        <f t="shared" si="36"/>
        <v>0</v>
      </c>
      <c r="NE50" s="683">
        <f t="shared" ref="NE50:PP50" si="37">COUNTIFS($Q23:$AD47,"&lt;="&amp;NE$20,$AE23:$AR47,"&gt;"&amp;NE$20,$C23:$P47,"0歳児（ほふくできない）")+COUNTIFS($Q23:$AD47,"&lt;="&amp;NE$20,$AE23:$AR47,"&gt;"&amp;NE$20,$C23:$P47,"0歳児（ほふくできる）")</f>
        <v>0</v>
      </c>
      <c r="NF50" s="683">
        <f t="shared" si="37"/>
        <v>0</v>
      </c>
      <c r="NG50" s="683">
        <f t="shared" si="37"/>
        <v>0</v>
      </c>
      <c r="NH50" s="683">
        <f t="shared" si="37"/>
        <v>0</v>
      </c>
      <c r="NI50" s="683">
        <f t="shared" si="37"/>
        <v>0</v>
      </c>
      <c r="NJ50" s="683">
        <f t="shared" si="37"/>
        <v>0</v>
      </c>
      <c r="NK50" s="683">
        <f t="shared" si="37"/>
        <v>0</v>
      </c>
      <c r="NL50" s="683">
        <f t="shared" si="37"/>
        <v>0</v>
      </c>
      <c r="NM50" s="683">
        <f t="shared" si="37"/>
        <v>0</v>
      </c>
      <c r="NN50" s="683">
        <f t="shared" si="37"/>
        <v>0</v>
      </c>
      <c r="NO50" s="683">
        <f t="shared" si="37"/>
        <v>0</v>
      </c>
      <c r="NP50" s="683">
        <f t="shared" si="37"/>
        <v>0</v>
      </c>
      <c r="NQ50" s="683">
        <f t="shared" si="37"/>
        <v>0</v>
      </c>
      <c r="NR50" s="683">
        <f t="shared" si="37"/>
        <v>0</v>
      </c>
      <c r="NS50" s="683">
        <f t="shared" si="37"/>
        <v>0</v>
      </c>
      <c r="NT50" s="683">
        <f t="shared" si="37"/>
        <v>0</v>
      </c>
      <c r="NU50" s="683">
        <f t="shared" si="37"/>
        <v>0</v>
      </c>
      <c r="NV50" s="683">
        <f t="shared" si="37"/>
        <v>0</v>
      </c>
      <c r="NW50" s="683">
        <f t="shared" si="37"/>
        <v>0</v>
      </c>
      <c r="NX50" s="683">
        <f t="shared" si="37"/>
        <v>0</v>
      </c>
      <c r="NY50" s="683">
        <f t="shared" si="37"/>
        <v>0</v>
      </c>
      <c r="NZ50" s="683">
        <f t="shared" si="37"/>
        <v>0</v>
      </c>
      <c r="OA50" s="683">
        <f t="shared" si="37"/>
        <v>0</v>
      </c>
      <c r="OB50" s="683">
        <f t="shared" si="37"/>
        <v>0</v>
      </c>
      <c r="OC50" s="683">
        <f t="shared" si="37"/>
        <v>0</v>
      </c>
      <c r="OD50" s="683">
        <f t="shared" si="37"/>
        <v>0</v>
      </c>
      <c r="OE50" s="683">
        <f t="shared" si="37"/>
        <v>0</v>
      </c>
      <c r="OF50" s="683">
        <f t="shared" si="37"/>
        <v>0</v>
      </c>
      <c r="OG50" s="683">
        <f t="shared" si="37"/>
        <v>0</v>
      </c>
      <c r="OH50" s="683">
        <f t="shared" si="37"/>
        <v>0</v>
      </c>
      <c r="OI50" s="683">
        <f t="shared" si="37"/>
        <v>0</v>
      </c>
      <c r="OJ50" s="683">
        <f t="shared" si="37"/>
        <v>0</v>
      </c>
      <c r="OK50" s="683">
        <f t="shared" si="37"/>
        <v>0</v>
      </c>
      <c r="OL50" s="683">
        <f t="shared" si="37"/>
        <v>0</v>
      </c>
      <c r="OM50" s="683">
        <f t="shared" si="37"/>
        <v>0</v>
      </c>
      <c r="ON50" s="683">
        <f t="shared" si="37"/>
        <v>0</v>
      </c>
      <c r="OO50" s="683">
        <f t="shared" si="37"/>
        <v>0</v>
      </c>
      <c r="OP50" s="683">
        <f t="shared" si="37"/>
        <v>0</v>
      </c>
      <c r="OQ50" s="683">
        <f t="shared" si="37"/>
        <v>0</v>
      </c>
      <c r="OR50" s="683">
        <f t="shared" si="37"/>
        <v>0</v>
      </c>
      <c r="OS50" s="683">
        <f t="shared" si="37"/>
        <v>0</v>
      </c>
      <c r="OT50" s="683">
        <f t="shared" si="37"/>
        <v>0</v>
      </c>
      <c r="OU50" s="683">
        <f t="shared" si="37"/>
        <v>0</v>
      </c>
      <c r="OV50" s="683">
        <f t="shared" si="37"/>
        <v>0</v>
      </c>
      <c r="OW50" s="683">
        <f t="shared" si="37"/>
        <v>0</v>
      </c>
      <c r="OX50" s="683">
        <f t="shared" si="37"/>
        <v>0</v>
      </c>
      <c r="OY50" s="683">
        <f t="shared" si="37"/>
        <v>0</v>
      </c>
      <c r="OZ50" s="683">
        <f t="shared" si="37"/>
        <v>0</v>
      </c>
      <c r="PA50" s="683">
        <f t="shared" si="37"/>
        <v>0</v>
      </c>
      <c r="PB50" s="683">
        <f t="shared" si="37"/>
        <v>0</v>
      </c>
      <c r="PC50" s="683">
        <f t="shared" si="37"/>
        <v>0</v>
      </c>
      <c r="PD50" s="683">
        <f t="shared" si="37"/>
        <v>0</v>
      </c>
      <c r="PE50" s="683">
        <f t="shared" si="37"/>
        <v>0</v>
      </c>
      <c r="PF50" s="683">
        <f t="shared" si="37"/>
        <v>0</v>
      </c>
      <c r="PG50" s="683">
        <f t="shared" si="37"/>
        <v>0</v>
      </c>
      <c r="PH50" s="683">
        <f t="shared" si="37"/>
        <v>0</v>
      </c>
      <c r="PI50" s="683">
        <f t="shared" si="37"/>
        <v>0</v>
      </c>
      <c r="PJ50" s="683">
        <f t="shared" si="37"/>
        <v>0</v>
      </c>
      <c r="PK50" s="683">
        <f t="shared" si="37"/>
        <v>0</v>
      </c>
      <c r="PL50" s="683">
        <f t="shared" si="37"/>
        <v>0</v>
      </c>
      <c r="PM50" s="683">
        <f t="shared" si="37"/>
        <v>0</v>
      </c>
      <c r="PN50" s="683">
        <f t="shared" si="37"/>
        <v>0</v>
      </c>
      <c r="PO50" s="683">
        <f t="shared" si="37"/>
        <v>0</v>
      </c>
      <c r="PP50" s="683">
        <f t="shared" si="37"/>
        <v>0</v>
      </c>
      <c r="PQ50" s="683">
        <f t="shared" ref="PQ50:SB50" si="38">COUNTIFS($Q23:$AD47,"&lt;="&amp;PQ$20,$AE23:$AR47,"&gt;"&amp;PQ$20,$C23:$P47,"0歳児（ほふくできない）")+COUNTIFS($Q23:$AD47,"&lt;="&amp;PQ$20,$AE23:$AR47,"&gt;"&amp;PQ$20,$C23:$P47,"0歳児（ほふくできる）")</f>
        <v>0</v>
      </c>
      <c r="PR50" s="683">
        <f t="shared" si="38"/>
        <v>0</v>
      </c>
      <c r="PS50" s="683">
        <f t="shared" si="38"/>
        <v>0</v>
      </c>
      <c r="PT50" s="683">
        <f t="shared" si="38"/>
        <v>0</v>
      </c>
      <c r="PU50" s="683">
        <f t="shared" si="38"/>
        <v>0</v>
      </c>
      <c r="PV50" s="683">
        <f t="shared" si="38"/>
        <v>0</v>
      </c>
      <c r="PW50" s="683">
        <f t="shared" si="38"/>
        <v>0</v>
      </c>
      <c r="PX50" s="683">
        <f t="shared" si="38"/>
        <v>0</v>
      </c>
      <c r="PY50" s="683">
        <f t="shared" si="38"/>
        <v>0</v>
      </c>
      <c r="PZ50" s="683">
        <f t="shared" si="38"/>
        <v>0</v>
      </c>
      <c r="QA50" s="683">
        <f t="shared" si="38"/>
        <v>0</v>
      </c>
      <c r="QB50" s="683">
        <f t="shared" si="38"/>
        <v>0</v>
      </c>
      <c r="QC50" s="683">
        <f t="shared" si="38"/>
        <v>0</v>
      </c>
      <c r="QD50" s="683">
        <f t="shared" si="38"/>
        <v>0</v>
      </c>
      <c r="QE50" s="683">
        <f t="shared" si="38"/>
        <v>0</v>
      </c>
      <c r="QF50" s="683">
        <f t="shared" si="38"/>
        <v>0</v>
      </c>
      <c r="QG50" s="683">
        <f t="shared" si="38"/>
        <v>0</v>
      </c>
      <c r="QH50" s="683">
        <f t="shared" si="38"/>
        <v>0</v>
      </c>
      <c r="QI50" s="683">
        <f t="shared" si="38"/>
        <v>0</v>
      </c>
      <c r="QJ50" s="683">
        <f t="shared" si="38"/>
        <v>0</v>
      </c>
      <c r="QK50" s="683">
        <f t="shared" si="38"/>
        <v>0</v>
      </c>
      <c r="QL50" s="683">
        <f t="shared" si="38"/>
        <v>0</v>
      </c>
      <c r="QM50" s="683">
        <f t="shared" si="38"/>
        <v>0</v>
      </c>
      <c r="QN50" s="683">
        <f t="shared" si="38"/>
        <v>0</v>
      </c>
      <c r="QO50" s="683">
        <f t="shared" si="38"/>
        <v>0</v>
      </c>
      <c r="QP50" s="683">
        <f t="shared" si="38"/>
        <v>0</v>
      </c>
      <c r="QQ50" s="683">
        <f t="shared" si="38"/>
        <v>0</v>
      </c>
      <c r="QR50" s="683">
        <f t="shared" si="38"/>
        <v>0</v>
      </c>
      <c r="QS50" s="683">
        <f t="shared" si="38"/>
        <v>0</v>
      </c>
      <c r="QT50" s="683">
        <f t="shared" si="38"/>
        <v>0</v>
      </c>
      <c r="QU50" s="683">
        <f t="shared" si="38"/>
        <v>0</v>
      </c>
      <c r="QV50" s="683">
        <f t="shared" si="38"/>
        <v>0</v>
      </c>
      <c r="QW50" s="683">
        <f t="shared" si="38"/>
        <v>0</v>
      </c>
      <c r="QX50" s="683">
        <f t="shared" si="38"/>
        <v>0</v>
      </c>
      <c r="QY50" s="683">
        <f t="shared" si="38"/>
        <v>0</v>
      </c>
      <c r="QZ50" s="683">
        <f t="shared" si="38"/>
        <v>0</v>
      </c>
      <c r="RA50" s="683">
        <f t="shared" si="38"/>
        <v>0</v>
      </c>
      <c r="RB50" s="683">
        <f t="shared" si="38"/>
        <v>0</v>
      </c>
      <c r="RC50" s="683">
        <f t="shared" si="38"/>
        <v>0</v>
      </c>
      <c r="RD50" s="683">
        <f t="shared" si="38"/>
        <v>0</v>
      </c>
      <c r="RE50" s="683">
        <f t="shared" si="38"/>
        <v>0</v>
      </c>
      <c r="RF50" s="683">
        <f t="shared" si="38"/>
        <v>0</v>
      </c>
      <c r="RG50" s="683">
        <f t="shared" si="38"/>
        <v>0</v>
      </c>
      <c r="RH50" s="683">
        <f t="shared" si="38"/>
        <v>0</v>
      </c>
      <c r="RI50" s="683">
        <f t="shared" si="38"/>
        <v>0</v>
      </c>
      <c r="RJ50" s="683">
        <f t="shared" si="38"/>
        <v>0</v>
      </c>
      <c r="RK50" s="683">
        <f t="shared" si="38"/>
        <v>0</v>
      </c>
      <c r="RL50" s="683">
        <f t="shared" si="38"/>
        <v>0</v>
      </c>
      <c r="RM50" s="683">
        <f t="shared" si="38"/>
        <v>0</v>
      </c>
      <c r="RN50" s="683">
        <f t="shared" si="38"/>
        <v>0</v>
      </c>
      <c r="RO50" s="683">
        <f t="shared" si="38"/>
        <v>0</v>
      </c>
      <c r="RP50" s="683">
        <f t="shared" si="38"/>
        <v>0</v>
      </c>
      <c r="RQ50" s="683">
        <f t="shared" si="38"/>
        <v>0</v>
      </c>
      <c r="RR50" s="683">
        <f t="shared" si="38"/>
        <v>0</v>
      </c>
      <c r="RS50" s="683">
        <f t="shared" si="38"/>
        <v>0</v>
      </c>
      <c r="RT50" s="683">
        <f t="shared" si="38"/>
        <v>0</v>
      </c>
      <c r="RU50" s="683">
        <f t="shared" si="38"/>
        <v>0</v>
      </c>
      <c r="RV50" s="683">
        <f t="shared" si="38"/>
        <v>0</v>
      </c>
      <c r="RW50" s="683">
        <f t="shared" si="38"/>
        <v>0</v>
      </c>
      <c r="RX50" s="683">
        <f t="shared" si="38"/>
        <v>0</v>
      </c>
      <c r="RY50" s="683">
        <f t="shared" si="38"/>
        <v>0</v>
      </c>
      <c r="RZ50" s="683">
        <f t="shared" si="38"/>
        <v>0</v>
      </c>
      <c r="SA50" s="683">
        <f t="shared" si="38"/>
        <v>0</v>
      </c>
      <c r="SB50" s="683">
        <f t="shared" si="38"/>
        <v>0</v>
      </c>
      <c r="SC50" s="683">
        <f t="shared" ref="SC50:UN50" si="39">COUNTIFS($Q23:$AD47,"&lt;="&amp;SC$20,$AE23:$AR47,"&gt;"&amp;SC$20,$C23:$P47,"0歳児（ほふくできない）")+COUNTIFS($Q23:$AD47,"&lt;="&amp;SC$20,$AE23:$AR47,"&gt;"&amp;SC$20,$C23:$P47,"0歳児（ほふくできる）")</f>
        <v>0</v>
      </c>
      <c r="SD50" s="683">
        <f t="shared" si="39"/>
        <v>0</v>
      </c>
      <c r="SE50" s="683">
        <f t="shared" si="39"/>
        <v>0</v>
      </c>
      <c r="SF50" s="683">
        <f t="shared" si="39"/>
        <v>0</v>
      </c>
      <c r="SG50" s="683">
        <f t="shared" si="39"/>
        <v>0</v>
      </c>
      <c r="SH50" s="683">
        <f t="shared" si="39"/>
        <v>0</v>
      </c>
      <c r="SI50" s="683">
        <f t="shared" si="39"/>
        <v>0</v>
      </c>
      <c r="SJ50" s="683">
        <f t="shared" si="39"/>
        <v>0</v>
      </c>
      <c r="SK50" s="683">
        <f t="shared" si="39"/>
        <v>0</v>
      </c>
      <c r="SL50" s="683">
        <f t="shared" si="39"/>
        <v>0</v>
      </c>
      <c r="SM50" s="683">
        <f t="shared" si="39"/>
        <v>0</v>
      </c>
      <c r="SN50" s="683">
        <f t="shared" si="39"/>
        <v>0</v>
      </c>
      <c r="SO50" s="683">
        <f t="shared" si="39"/>
        <v>0</v>
      </c>
      <c r="SP50" s="683">
        <f t="shared" si="39"/>
        <v>0</v>
      </c>
      <c r="SQ50" s="683">
        <f t="shared" si="39"/>
        <v>0</v>
      </c>
      <c r="SR50" s="683">
        <f t="shared" si="39"/>
        <v>0</v>
      </c>
      <c r="SS50" s="683">
        <f t="shared" si="39"/>
        <v>0</v>
      </c>
      <c r="ST50" s="683">
        <f t="shared" si="39"/>
        <v>0</v>
      </c>
      <c r="SU50" s="683">
        <f t="shared" si="39"/>
        <v>0</v>
      </c>
      <c r="SV50" s="683">
        <f t="shared" si="39"/>
        <v>0</v>
      </c>
      <c r="SW50" s="683">
        <f t="shared" si="39"/>
        <v>0</v>
      </c>
      <c r="SX50" s="683">
        <f t="shared" si="39"/>
        <v>0</v>
      </c>
      <c r="SY50" s="683">
        <f t="shared" si="39"/>
        <v>0</v>
      </c>
      <c r="SZ50" s="683">
        <f t="shared" si="39"/>
        <v>0</v>
      </c>
      <c r="TA50" s="683">
        <f t="shared" si="39"/>
        <v>0</v>
      </c>
      <c r="TB50" s="683">
        <f t="shared" si="39"/>
        <v>0</v>
      </c>
      <c r="TC50" s="683">
        <f t="shared" si="39"/>
        <v>0</v>
      </c>
      <c r="TD50" s="683">
        <f t="shared" si="39"/>
        <v>0</v>
      </c>
      <c r="TE50" s="683">
        <f t="shared" si="39"/>
        <v>0</v>
      </c>
      <c r="TF50" s="683">
        <f t="shared" si="39"/>
        <v>0</v>
      </c>
      <c r="TG50" s="683">
        <f t="shared" si="39"/>
        <v>0</v>
      </c>
      <c r="TH50" s="683">
        <f t="shared" si="39"/>
        <v>0</v>
      </c>
      <c r="TI50" s="683">
        <f t="shared" si="39"/>
        <v>0</v>
      </c>
      <c r="TJ50" s="683">
        <f t="shared" si="39"/>
        <v>0</v>
      </c>
      <c r="TK50" s="683">
        <f t="shared" si="39"/>
        <v>0</v>
      </c>
      <c r="TL50" s="683">
        <f t="shared" si="39"/>
        <v>0</v>
      </c>
      <c r="TM50" s="683">
        <f t="shared" si="39"/>
        <v>0</v>
      </c>
      <c r="TN50" s="683">
        <f t="shared" si="39"/>
        <v>0</v>
      </c>
      <c r="TO50" s="683">
        <f t="shared" si="39"/>
        <v>0</v>
      </c>
      <c r="TP50" s="683">
        <f t="shared" si="39"/>
        <v>0</v>
      </c>
      <c r="TQ50" s="683">
        <f t="shared" si="39"/>
        <v>0</v>
      </c>
      <c r="TR50" s="683">
        <f t="shared" si="39"/>
        <v>0</v>
      </c>
      <c r="TS50" s="683">
        <f t="shared" si="39"/>
        <v>0</v>
      </c>
      <c r="TT50" s="683">
        <f t="shared" si="39"/>
        <v>0</v>
      </c>
      <c r="TU50" s="683">
        <f t="shared" si="39"/>
        <v>0</v>
      </c>
      <c r="TV50" s="683">
        <f t="shared" si="39"/>
        <v>0</v>
      </c>
      <c r="TW50" s="683">
        <f t="shared" si="39"/>
        <v>0</v>
      </c>
      <c r="TX50" s="683">
        <f t="shared" si="39"/>
        <v>0</v>
      </c>
      <c r="TY50" s="683">
        <f t="shared" si="39"/>
        <v>0</v>
      </c>
      <c r="TZ50" s="683">
        <f t="shared" si="39"/>
        <v>0</v>
      </c>
      <c r="UA50" s="683">
        <f t="shared" si="39"/>
        <v>0</v>
      </c>
      <c r="UB50" s="683">
        <f t="shared" si="39"/>
        <v>0</v>
      </c>
      <c r="UC50" s="683">
        <f t="shared" si="39"/>
        <v>0</v>
      </c>
      <c r="UD50" s="683">
        <f t="shared" si="39"/>
        <v>0</v>
      </c>
      <c r="UE50" s="683">
        <f t="shared" si="39"/>
        <v>0</v>
      </c>
      <c r="UF50" s="683">
        <f t="shared" si="39"/>
        <v>0</v>
      </c>
      <c r="UG50" s="683">
        <f t="shared" si="39"/>
        <v>0</v>
      </c>
      <c r="UH50" s="683">
        <f t="shared" si="39"/>
        <v>0</v>
      </c>
      <c r="UI50" s="683">
        <f t="shared" si="39"/>
        <v>0</v>
      </c>
      <c r="UJ50" s="683">
        <f t="shared" si="39"/>
        <v>0</v>
      </c>
      <c r="UK50" s="683">
        <f t="shared" si="39"/>
        <v>0</v>
      </c>
      <c r="UL50" s="683">
        <f t="shared" si="39"/>
        <v>0</v>
      </c>
      <c r="UM50" s="683">
        <f t="shared" si="39"/>
        <v>0</v>
      </c>
      <c r="UN50" s="683">
        <f t="shared" si="39"/>
        <v>0</v>
      </c>
      <c r="UO50" s="683">
        <f t="shared" ref="UO50:WZ50" si="40">COUNTIFS($Q23:$AD47,"&lt;="&amp;UO$20,$AE23:$AR47,"&gt;"&amp;UO$20,$C23:$P47,"0歳児（ほふくできない）")+COUNTIFS($Q23:$AD47,"&lt;="&amp;UO$20,$AE23:$AR47,"&gt;"&amp;UO$20,$C23:$P47,"0歳児（ほふくできる）")</f>
        <v>0</v>
      </c>
      <c r="UP50" s="683">
        <f t="shared" si="40"/>
        <v>0</v>
      </c>
      <c r="UQ50" s="683">
        <f t="shared" si="40"/>
        <v>0</v>
      </c>
      <c r="UR50" s="683">
        <f t="shared" si="40"/>
        <v>0</v>
      </c>
      <c r="US50" s="683">
        <f t="shared" si="40"/>
        <v>0</v>
      </c>
      <c r="UT50" s="683">
        <f t="shared" si="40"/>
        <v>0</v>
      </c>
      <c r="UU50" s="683">
        <f t="shared" si="40"/>
        <v>0</v>
      </c>
      <c r="UV50" s="683">
        <f t="shared" si="40"/>
        <v>0</v>
      </c>
      <c r="UW50" s="683">
        <f t="shared" si="40"/>
        <v>0</v>
      </c>
      <c r="UX50" s="683">
        <f t="shared" si="40"/>
        <v>0</v>
      </c>
      <c r="UY50" s="683">
        <f t="shared" si="40"/>
        <v>0</v>
      </c>
      <c r="UZ50" s="683">
        <f t="shared" si="40"/>
        <v>0</v>
      </c>
      <c r="VA50" s="683">
        <f t="shared" si="40"/>
        <v>0</v>
      </c>
      <c r="VB50" s="683">
        <f t="shared" si="40"/>
        <v>0</v>
      </c>
      <c r="VC50" s="683">
        <f t="shared" si="40"/>
        <v>0</v>
      </c>
      <c r="VD50" s="683">
        <f t="shared" si="40"/>
        <v>0</v>
      </c>
      <c r="VE50" s="683">
        <f t="shared" si="40"/>
        <v>0</v>
      </c>
      <c r="VF50" s="683">
        <f t="shared" si="40"/>
        <v>0</v>
      </c>
      <c r="VG50" s="683">
        <f t="shared" si="40"/>
        <v>0</v>
      </c>
      <c r="VH50" s="683">
        <f t="shared" si="40"/>
        <v>0</v>
      </c>
      <c r="VI50" s="683">
        <f t="shared" si="40"/>
        <v>0</v>
      </c>
      <c r="VJ50" s="683">
        <f t="shared" si="40"/>
        <v>0</v>
      </c>
      <c r="VK50" s="683">
        <f t="shared" si="40"/>
        <v>0</v>
      </c>
      <c r="VL50" s="683">
        <f t="shared" si="40"/>
        <v>0</v>
      </c>
      <c r="VM50" s="683">
        <f t="shared" si="40"/>
        <v>0</v>
      </c>
      <c r="VN50" s="683">
        <f t="shared" si="40"/>
        <v>0</v>
      </c>
      <c r="VO50" s="683">
        <f t="shared" si="40"/>
        <v>0</v>
      </c>
      <c r="VP50" s="683">
        <f t="shared" si="40"/>
        <v>0</v>
      </c>
      <c r="VQ50" s="683">
        <f t="shared" si="40"/>
        <v>0</v>
      </c>
      <c r="VR50" s="683">
        <f t="shared" si="40"/>
        <v>0</v>
      </c>
      <c r="VS50" s="683">
        <f t="shared" si="40"/>
        <v>0</v>
      </c>
      <c r="VT50" s="683">
        <f t="shared" si="40"/>
        <v>0</v>
      </c>
      <c r="VU50" s="683">
        <f t="shared" si="40"/>
        <v>0</v>
      </c>
      <c r="VV50" s="683">
        <f t="shared" si="40"/>
        <v>0</v>
      </c>
      <c r="VW50" s="683">
        <f t="shared" si="40"/>
        <v>0</v>
      </c>
      <c r="VX50" s="683">
        <f t="shared" si="40"/>
        <v>0</v>
      </c>
      <c r="VY50" s="683">
        <f t="shared" si="40"/>
        <v>0</v>
      </c>
      <c r="VZ50" s="683">
        <f t="shared" si="40"/>
        <v>0</v>
      </c>
      <c r="WA50" s="683">
        <f t="shared" si="40"/>
        <v>0</v>
      </c>
      <c r="WB50" s="683">
        <f t="shared" si="40"/>
        <v>0</v>
      </c>
      <c r="WC50" s="683">
        <f t="shared" si="40"/>
        <v>0</v>
      </c>
      <c r="WD50" s="683">
        <f t="shared" si="40"/>
        <v>0</v>
      </c>
      <c r="WE50" s="683">
        <f t="shared" si="40"/>
        <v>0</v>
      </c>
      <c r="WF50" s="683">
        <f t="shared" si="40"/>
        <v>0</v>
      </c>
      <c r="WG50" s="683">
        <f t="shared" si="40"/>
        <v>0</v>
      </c>
      <c r="WH50" s="683">
        <f t="shared" si="40"/>
        <v>0</v>
      </c>
      <c r="WI50" s="683">
        <f t="shared" si="40"/>
        <v>0</v>
      </c>
      <c r="WJ50" s="683">
        <f t="shared" si="40"/>
        <v>0</v>
      </c>
      <c r="WK50" s="683">
        <f t="shared" si="40"/>
        <v>0</v>
      </c>
      <c r="WL50" s="683">
        <f t="shared" si="40"/>
        <v>0</v>
      </c>
      <c r="WM50" s="683">
        <f t="shared" si="40"/>
        <v>0</v>
      </c>
      <c r="WN50" s="683">
        <f t="shared" si="40"/>
        <v>0</v>
      </c>
      <c r="WO50" s="683">
        <f t="shared" si="40"/>
        <v>0</v>
      </c>
      <c r="WP50" s="683">
        <f t="shared" si="40"/>
        <v>0</v>
      </c>
      <c r="WQ50" s="683">
        <f t="shared" si="40"/>
        <v>0</v>
      </c>
      <c r="WR50" s="683">
        <f t="shared" si="40"/>
        <v>0</v>
      </c>
      <c r="WS50" s="683">
        <f t="shared" si="40"/>
        <v>0</v>
      </c>
      <c r="WT50" s="683">
        <f t="shared" si="40"/>
        <v>0</v>
      </c>
      <c r="WU50" s="683">
        <f t="shared" si="40"/>
        <v>0</v>
      </c>
      <c r="WV50" s="683">
        <f t="shared" si="40"/>
        <v>0</v>
      </c>
      <c r="WW50" s="683">
        <f t="shared" si="40"/>
        <v>0</v>
      </c>
      <c r="WX50" s="683">
        <f t="shared" si="40"/>
        <v>0</v>
      </c>
      <c r="WY50" s="683">
        <f t="shared" si="40"/>
        <v>0</v>
      </c>
      <c r="WZ50" s="683">
        <f t="shared" si="40"/>
        <v>0</v>
      </c>
      <c r="XA50" s="683">
        <f t="shared" ref="XA50:ZL50" si="41">COUNTIFS($Q23:$AD47,"&lt;="&amp;XA$20,$AE23:$AR47,"&gt;"&amp;XA$20,$C23:$P47,"0歳児（ほふくできない）")+COUNTIFS($Q23:$AD47,"&lt;="&amp;XA$20,$AE23:$AR47,"&gt;"&amp;XA$20,$C23:$P47,"0歳児（ほふくできる）")</f>
        <v>0</v>
      </c>
      <c r="XB50" s="683">
        <f t="shared" si="41"/>
        <v>0</v>
      </c>
      <c r="XC50" s="683">
        <f t="shared" si="41"/>
        <v>0</v>
      </c>
      <c r="XD50" s="683">
        <f t="shared" si="41"/>
        <v>0</v>
      </c>
      <c r="XE50" s="683">
        <f t="shared" si="41"/>
        <v>0</v>
      </c>
      <c r="XF50" s="683">
        <f t="shared" si="41"/>
        <v>0</v>
      </c>
      <c r="XG50" s="683">
        <f t="shared" si="41"/>
        <v>0</v>
      </c>
      <c r="XH50" s="683">
        <f t="shared" si="41"/>
        <v>0</v>
      </c>
      <c r="XI50" s="683">
        <f t="shared" si="41"/>
        <v>0</v>
      </c>
      <c r="XJ50" s="683">
        <f t="shared" si="41"/>
        <v>0</v>
      </c>
      <c r="XK50" s="683">
        <f t="shared" si="41"/>
        <v>0</v>
      </c>
      <c r="XL50" s="683">
        <f t="shared" si="41"/>
        <v>0</v>
      </c>
      <c r="XM50" s="683">
        <f t="shared" si="41"/>
        <v>0</v>
      </c>
      <c r="XN50" s="683">
        <f t="shared" si="41"/>
        <v>0</v>
      </c>
      <c r="XO50" s="683">
        <f t="shared" si="41"/>
        <v>0</v>
      </c>
      <c r="XP50" s="683">
        <f t="shared" si="41"/>
        <v>0</v>
      </c>
      <c r="XQ50" s="683">
        <f t="shared" si="41"/>
        <v>0</v>
      </c>
      <c r="XR50" s="683">
        <f t="shared" si="41"/>
        <v>0</v>
      </c>
      <c r="XS50" s="683">
        <f t="shared" si="41"/>
        <v>0</v>
      </c>
      <c r="XT50" s="683">
        <f t="shared" si="41"/>
        <v>0</v>
      </c>
      <c r="XU50" s="683">
        <f t="shared" si="41"/>
        <v>0</v>
      </c>
      <c r="XV50" s="683">
        <f t="shared" si="41"/>
        <v>0</v>
      </c>
      <c r="XW50" s="683">
        <f t="shared" si="41"/>
        <v>0</v>
      </c>
      <c r="XX50" s="683">
        <f t="shared" si="41"/>
        <v>0</v>
      </c>
      <c r="XY50" s="683">
        <f t="shared" si="41"/>
        <v>0</v>
      </c>
      <c r="XZ50" s="683">
        <f t="shared" si="41"/>
        <v>0</v>
      </c>
      <c r="YA50" s="683">
        <f t="shared" si="41"/>
        <v>0</v>
      </c>
      <c r="YB50" s="683">
        <f t="shared" si="41"/>
        <v>0</v>
      </c>
      <c r="YC50" s="683">
        <f t="shared" si="41"/>
        <v>0</v>
      </c>
      <c r="YD50" s="683">
        <f t="shared" si="41"/>
        <v>0</v>
      </c>
      <c r="YE50" s="683">
        <f t="shared" si="41"/>
        <v>0</v>
      </c>
      <c r="YF50" s="683">
        <f t="shared" si="41"/>
        <v>0</v>
      </c>
      <c r="YG50" s="683">
        <f t="shared" si="41"/>
        <v>0</v>
      </c>
      <c r="YH50" s="683">
        <f t="shared" si="41"/>
        <v>0</v>
      </c>
      <c r="YI50" s="683">
        <f t="shared" si="41"/>
        <v>0</v>
      </c>
      <c r="YJ50" s="683">
        <f t="shared" si="41"/>
        <v>0</v>
      </c>
      <c r="YK50" s="683">
        <f t="shared" si="41"/>
        <v>0</v>
      </c>
      <c r="YL50" s="683">
        <f t="shared" si="41"/>
        <v>0</v>
      </c>
      <c r="YM50" s="683">
        <f t="shared" si="41"/>
        <v>0</v>
      </c>
      <c r="YN50" s="683">
        <f t="shared" si="41"/>
        <v>0</v>
      </c>
      <c r="YO50" s="683">
        <f t="shared" si="41"/>
        <v>0</v>
      </c>
      <c r="YP50" s="683">
        <f t="shared" si="41"/>
        <v>0</v>
      </c>
      <c r="YQ50" s="683">
        <f t="shared" si="41"/>
        <v>0</v>
      </c>
      <c r="YR50" s="683">
        <f t="shared" si="41"/>
        <v>0</v>
      </c>
      <c r="YS50" s="683">
        <f t="shared" si="41"/>
        <v>0</v>
      </c>
      <c r="YT50" s="683">
        <f t="shared" si="41"/>
        <v>0</v>
      </c>
      <c r="YU50" s="683">
        <f t="shared" si="41"/>
        <v>0</v>
      </c>
      <c r="YV50" s="683">
        <f t="shared" si="41"/>
        <v>0</v>
      </c>
      <c r="YW50" s="683">
        <f t="shared" si="41"/>
        <v>0</v>
      </c>
      <c r="YX50" s="683">
        <f t="shared" si="41"/>
        <v>0</v>
      </c>
      <c r="YY50" s="683">
        <f t="shared" si="41"/>
        <v>0</v>
      </c>
      <c r="YZ50" s="683">
        <f t="shared" si="41"/>
        <v>0</v>
      </c>
      <c r="ZA50" s="683">
        <f t="shared" si="41"/>
        <v>0</v>
      </c>
      <c r="ZB50" s="683">
        <f t="shared" si="41"/>
        <v>0</v>
      </c>
      <c r="ZC50" s="683">
        <f t="shared" si="41"/>
        <v>0</v>
      </c>
      <c r="ZD50" s="683">
        <f t="shared" si="41"/>
        <v>0</v>
      </c>
      <c r="ZE50" s="683">
        <f t="shared" si="41"/>
        <v>0</v>
      </c>
      <c r="ZF50" s="683">
        <f t="shared" si="41"/>
        <v>0</v>
      </c>
      <c r="ZG50" s="683">
        <f t="shared" si="41"/>
        <v>0</v>
      </c>
      <c r="ZH50" s="683">
        <f t="shared" si="41"/>
        <v>0</v>
      </c>
      <c r="ZI50" s="683">
        <f t="shared" si="41"/>
        <v>0</v>
      </c>
      <c r="ZJ50" s="683">
        <f t="shared" si="41"/>
        <v>0</v>
      </c>
      <c r="ZK50" s="683">
        <f t="shared" si="41"/>
        <v>0</v>
      </c>
      <c r="ZL50" s="683">
        <f t="shared" si="41"/>
        <v>0</v>
      </c>
      <c r="ZM50" s="683">
        <f t="shared" ref="ZM50:ABX50" si="42">COUNTIFS($Q23:$AD47,"&lt;="&amp;ZM$20,$AE23:$AR47,"&gt;"&amp;ZM$20,$C23:$P47,"0歳児（ほふくできない）")+COUNTIFS($Q23:$AD47,"&lt;="&amp;ZM$20,$AE23:$AR47,"&gt;"&amp;ZM$20,$C23:$P47,"0歳児（ほふくできる）")</f>
        <v>0</v>
      </c>
      <c r="ZN50" s="683">
        <f t="shared" si="42"/>
        <v>0</v>
      </c>
      <c r="ZO50" s="683">
        <f t="shared" si="42"/>
        <v>0</v>
      </c>
      <c r="ZP50" s="683">
        <f t="shared" si="42"/>
        <v>0</v>
      </c>
      <c r="ZQ50" s="683">
        <f t="shared" si="42"/>
        <v>0</v>
      </c>
      <c r="ZR50" s="683">
        <f t="shared" si="42"/>
        <v>0</v>
      </c>
      <c r="ZS50" s="683">
        <f t="shared" si="42"/>
        <v>0</v>
      </c>
      <c r="ZT50" s="683">
        <f t="shared" si="42"/>
        <v>0</v>
      </c>
      <c r="ZU50" s="683">
        <f t="shared" si="42"/>
        <v>0</v>
      </c>
      <c r="ZV50" s="683">
        <f t="shared" si="42"/>
        <v>0</v>
      </c>
      <c r="ZW50" s="683">
        <f t="shared" si="42"/>
        <v>0</v>
      </c>
      <c r="ZX50" s="683">
        <f t="shared" si="42"/>
        <v>0</v>
      </c>
      <c r="ZY50" s="683">
        <f t="shared" si="42"/>
        <v>0</v>
      </c>
      <c r="ZZ50" s="683">
        <f t="shared" si="42"/>
        <v>0</v>
      </c>
      <c r="AAA50" s="683">
        <f t="shared" si="42"/>
        <v>0</v>
      </c>
      <c r="AAB50" s="683">
        <f t="shared" si="42"/>
        <v>0</v>
      </c>
      <c r="AAC50" s="683">
        <f t="shared" si="42"/>
        <v>0</v>
      </c>
      <c r="AAD50" s="683">
        <f t="shared" si="42"/>
        <v>0</v>
      </c>
      <c r="AAE50" s="683">
        <f t="shared" si="42"/>
        <v>0</v>
      </c>
      <c r="AAF50" s="683">
        <f t="shared" si="42"/>
        <v>0</v>
      </c>
      <c r="AAG50" s="683">
        <f t="shared" si="42"/>
        <v>0</v>
      </c>
      <c r="AAH50" s="683">
        <f t="shared" si="42"/>
        <v>0</v>
      </c>
      <c r="AAI50" s="683">
        <f t="shared" si="42"/>
        <v>0</v>
      </c>
      <c r="AAJ50" s="683">
        <f t="shared" si="42"/>
        <v>0</v>
      </c>
      <c r="AAK50" s="683">
        <f t="shared" si="42"/>
        <v>0</v>
      </c>
      <c r="AAL50" s="683">
        <f t="shared" si="42"/>
        <v>0</v>
      </c>
      <c r="AAM50" s="683">
        <f t="shared" si="42"/>
        <v>0</v>
      </c>
      <c r="AAN50" s="683">
        <f t="shared" si="42"/>
        <v>0</v>
      </c>
      <c r="AAO50" s="683">
        <f t="shared" si="42"/>
        <v>0</v>
      </c>
      <c r="AAP50" s="683">
        <f t="shared" si="42"/>
        <v>0</v>
      </c>
      <c r="AAQ50" s="683">
        <f t="shared" si="42"/>
        <v>0</v>
      </c>
      <c r="AAR50" s="683">
        <f t="shared" si="42"/>
        <v>0</v>
      </c>
      <c r="AAS50" s="683">
        <f t="shared" si="42"/>
        <v>0</v>
      </c>
      <c r="AAT50" s="683">
        <f t="shared" si="42"/>
        <v>0</v>
      </c>
      <c r="AAU50" s="683">
        <f t="shared" si="42"/>
        <v>0</v>
      </c>
      <c r="AAV50" s="683">
        <f t="shared" si="42"/>
        <v>0</v>
      </c>
      <c r="AAW50" s="683">
        <f t="shared" si="42"/>
        <v>0</v>
      </c>
      <c r="AAX50" s="683">
        <f t="shared" si="42"/>
        <v>0</v>
      </c>
      <c r="AAY50" s="683">
        <f t="shared" si="42"/>
        <v>0</v>
      </c>
      <c r="AAZ50" s="683">
        <f t="shared" si="42"/>
        <v>0</v>
      </c>
      <c r="ABA50" s="683">
        <f t="shared" si="42"/>
        <v>0</v>
      </c>
      <c r="ABB50" s="683">
        <f t="shared" si="42"/>
        <v>0</v>
      </c>
      <c r="ABC50" s="683">
        <f t="shared" si="42"/>
        <v>0</v>
      </c>
      <c r="ABD50" s="683">
        <f t="shared" si="42"/>
        <v>0</v>
      </c>
      <c r="ABE50" s="683">
        <f t="shared" si="42"/>
        <v>0</v>
      </c>
      <c r="ABF50" s="683">
        <f t="shared" si="42"/>
        <v>0</v>
      </c>
      <c r="ABG50" s="683">
        <f t="shared" si="42"/>
        <v>0</v>
      </c>
      <c r="ABH50" s="683">
        <f t="shared" si="42"/>
        <v>0</v>
      </c>
      <c r="ABI50" s="683">
        <f t="shared" si="42"/>
        <v>0</v>
      </c>
      <c r="ABJ50" s="683">
        <f t="shared" si="42"/>
        <v>0</v>
      </c>
      <c r="ABK50" s="683">
        <f t="shared" si="42"/>
        <v>0</v>
      </c>
      <c r="ABL50" s="683">
        <f t="shared" si="42"/>
        <v>0</v>
      </c>
      <c r="ABM50" s="683">
        <f t="shared" si="42"/>
        <v>0</v>
      </c>
      <c r="ABN50" s="683">
        <f t="shared" si="42"/>
        <v>0</v>
      </c>
      <c r="ABO50" s="683">
        <f t="shared" si="42"/>
        <v>0</v>
      </c>
      <c r="ABP50" s="683">
        <f t="shared" si="42"/>
        <v>0</v>
      </c>
      <c r="ABQ50" s="683">
        <f t="shared" si="42"/>
        <v>0</v>
      </c>
      <c r="ABR50" s="683">
        <f t="shared" si="42"/>
        <v>0</v>
      </c>
      <c r="ABS50" s="683">
        <f t="shared" si="42"/>
        <v>0</v>
      </c>
      <c r="ABT50" s="683">
        <f t="shared" si="42"/>
        <v>0</v>
      </c>
      <c r="ABU50" s="683">
        <f t="shared" si="42"/>
        <v>0</v>
      </c>
      <c r="ABV50" s="683">
        <f t="shared" si="42"/>
        <v>0</v>
      </c>
      <c r="ABW50" s="683">
        <f t="shared" si="42"/>
        <v>0</v>
      </c>
      <c r="ABX50" s="683">
        <f t="shared" si="42"/>
        <v>0</v>
      </c>
      <c r="ABY50" s="683">
        <f t="shared" ref="ABY50:AEJ50" si="43">COUNTIFS($Q23:$AD47,"&lt;="&amp;ABY$20,$AE23:$AR47,"&gt;"&amp;ABY$20,$C23:$P47,"0歳児（ほふくできない）")+COUNTIFS($Q23:$AD47,"&lt;="&amp;ABY$20,$AE23:$AR47,"&gt;"&amp;ABY$20,$C23:$P47,"0歳児（ほふくできる）")</f>
        <v>0</v>
      </c>
      <c r="ABZ50" s="683">
        <f t="shared" si="43"/>
        <v>0</v>
      </c>
      <c r="ACA50" s="683">
        <f t="shared" si="43"/>
        <v>0</v>
      </c>
      <c r="ACB50" s="683">
        <f t="shared" si="43"/>
        <v>0</v>
      </c>
      <c r="ACC50" s="683">
        <f t="shared" si="43"/>
        <v>0</v>
      </c>
      <c r="ACD50" s="683">
        <f t="shared" si="43"/>
        <v>0</v>
      </c>
      <c r="ACE50" s="683">
        <f t="shared" si="43"/>
        <v>0</v>
      </c>
      <c r="ACF50" s="683">
        <f t="shared" si="43"/>
        <v>0</v>
      </c>
      <c r="ACG50" s="683">
        <f t="shared" si="43"/>
        <v>0</v>
      </c>
      <c r="ACH50" s="683">
        <f t="shared" si="43"/>
        <v>0</v>
      </c>
      <c r="ACI50" s="683">
        <f t="shared" si="43"/>
        <v>0</v>
      </c>
      <c r="ACJ50" s="683">
        <f t="shared" si="43"/>
        <v>0</v>
      </c>
      <c r="ACK50" s="683">
        <f t="shared" si="43"/>
        <v>0</v>
      </c>
      <c r="ACL50" s="683">
        <f t="shared" si="43"/>
        <v>0</v>
      </c>
      <c r="ACM50" s="683">
        <f t="shared" si="43"/>
        <v>0</v>
      </c>
      <c r="ACN50" s="683">
        <f t="shared" si="43"/>
        <v>0</v>
      </c>
      <c r="ACO50" s="683">
        <f t="shared" si="43"/>
        <v>0</v>
      </c>
      <c r="ACP50" s="683">
        <f t="shared" si="43"/>
        <v>0</v>
      </c>
      <c r="ACQ50" s="683">
        <f t="shared" si="43"/>
        <v>0</v>
      </c>
      <c r="ACR50" s="683">
        <f t="shared" si="43"/>
        <v>0</v>
      </c>
      <c r="ACS50" s="683">
        <f t="shared" si="43"/>
        <v>0</v>
      </c>
      <c r="ACT50" s="683">
        <f t="shared" si="43"/>
        <v>0</v>
      </c>
      <c r="ACU50" s="683">
        <f t="shared" si="43"/>
        <v>0</v>
      </c>
      <c r="ACV50" s="683">
        <f t="shared" si="43"/>
        <v>0</v>
      </c>
      <c r="ACW50" s="683">
        <f t="shared" si="43"/>
        <v>0</v>
      </c>
      <c r="ACX50" s="683">
        <f t="shared" si="43"/>
        <v>0</v>
      </c>
      <c r="ACY50" s="683">
        <f t="shared" si="43"/>
        <v>0</v>
      </c>
      <c r="ACZ50" s="683">
        <f t="shared" si="43"/>
        <v>0</v>
      </c>
      <c r="ADA50" s="683">
        <f t="shared" si="43"/>
        <v>0</v>
      </c>
      <c r="ADB50" s="683">
        <f t="shared" si="43"/>
        <v>0</v>
      </c>
      <c r="ADC50" s="683">
        <f t="shared" si="43"/>
        <v>0</v>
      </c>
      <c r="ADD50" s="683">
        <f t="shared" si="43"/>
        <v>0</v>
      </c>
      <c r="ADE50" s="683">
        <f t="shared" si="43"/>
        <v>0</v>
      </c>
      <c r="ADF50" s="683">
        <f t="shared" si="43"/>
        <v>0</v>
      </c>
      <c r="ADG50" s="683">
        <f t="shared" si="43"/>
        <v>0</v>
      </c>
      <c r="ADH50" s="683">
        <f t="shared" si="43"/>
        <v>0</v>
      </c>
      <c r="ADI50" s="683">
        <f t="shared" si="43"/>
        <v>0</v>
      </c>
      <c r="ADJ50" s="683">
        <f t="shared" si="43"/>
        <v>0</v>
      </c>
      <c r="ADK50" s="683">
        <f t="shared" si="43"/>
        <v>0</v>
      </c>
      <c r="ADL50" s="683">
        <f t="shared" si="43"/>
        <v>0</v>
      </c>
      <c r="ADM50" s="683">
        <f t="shared" si="43"/>
        <v>0</v>
      </c>
      <c r="ADN50" s="683">
        <f t="shared" si="43"/>
        <v>0</v>
      </c>
      <c r="ADO50" s="683">
        <f t="shared" si="43"/>
        <v>0</v>
      </c>
      <c r="ADP50" s="683">
        <f t="shared" si="43"/>
        <v>0</v>
      </c>
      <c r="ADQ50" s="683">
        <f t="shared" si="43"/>
        <v>0</v>
      </c>
      <c r="ADR50" s="683">
        <f t="shared" si="43"/>
        <v>0</v>
      </c>
      <c r="ADS50" s="683">
        <f t="shared" si="43"/>
        <v>0</v>
      </c>
      <c r="ADT50" s="683">
        <f t="shared" si="43"/>
        <v>0</v>
      </c>
      <c r="ADU50" s="683">
        <f t="shared" si="43"/>
        <v>0</v>
      </c>
      <c r="ADV50" s="683">
        <f t="shared" si="43"/>
        <v>0</v>
      </c>
      <c r="ADW50" s="683">
        <f t="shared" si="43"/>
        <v>0</v>
      </c>
      <c r="ADX50" s="683">
        <f t="shared" si="43"/>
        <v>0</v>
      </c>
      <c r="ADY50" s="683">
        <f t="shared" si="43"/>
        <v>0</v>
      </c>
      <c r="ADZ50" s="683">
        <f t="shared" si="43"/>
        <v>0</v>
      </c>
      <c r="AEA50" s="683">
        <f t="shared" si="43"/>
        <v>0</v>
      </c>
      <c r="AEB50" s="683">
        <f t="shared" si="43"/>
        <v>0</v>
      </c>
      <c r="AEC50" s="683">
        <f t="shared" si="43"/>
        <v>0</v>
      </c>
      <c r="AED50" s="683">
        <f t="shared" si="43"/>
        <v>0</v>
      </c>
      <c r="AEE50" s="683">
        <f t="shared" si="43"/>
        <v>0</v>
      </c>
      <c r="AEF50" s="683">
        <f t="shared" si="43"/>
        <v>0</v>
      </c>
      <c r="AEG50" s="683">
        <f t="shared" si="43"/>
        <v>0</v>
      </c>
      <c r="AEH50" s="683">
        <f t="shared" si="43"/>
        <v>0</v>
      </c>
      <c r="AEI50" s="683">
        <f t="shared" si="43"/>
        <v>0</v>
      </c>
      <c r="AEJ50" s="683">
        <f t="shared" si="43"/>
        <v>0</v>
      </c>
      <c r="AEK50" s="683">
        <f t="shared" ref="AEK50:AGV50" si="44">COUNTIFS($Q23:$AD47,"&lt;="&amp;AEK$20,$AE23:$AR47,"&gt;"&amp;AEK$20,$C23:$P47,"0歳児（ほふくできない）")+COUNTIFS($Q23:$AD47,"&lt;="&amp;AEK$20,$AE23:$AR47,"&gt;"&amp;AEK$20,$C23:$P47,"0歳児（ほふくできる）")</f>
        <v>0</v>
      </c>
      <c r="AEL50" s="683">
        <f t="shared" si="44"/>
        <v>0</v>
      </c>
      <c r="AEM50" s="683">
        <f t="shared" si="44"/>
        <v>0</v>
      </c>
      <c r="AEN50" s="683">
        <f t="shared" si="44"/>
        <v>0</v>
      </c>
      <c r="AEO50" s="683">
        <f t="shared" si="44"/>
        <v>0</v>
      </c>
      <c r="AEP50" s="683">
        <f t="shared" si="44"/>
        <v>0</v>
      </c>
      <c r="AEQ50" s="683">
        <f t="shared" si="44"/>
        <v>0</v>
      </c>
      <c r="AER50" s="683">
        <f t="shared" si="44"/>
        <v>0</v>
      </c>
      <c r="AES50" s="683">
        <f t="shared" si="44"/>
        <v>0</v>
      </c>
      <c r="AET50" s="683">
        <f t="shared" si="44"/>
        <v>0</v>
      </c>
      <c r="AEU50" s="683">
        <f t="shared" si="44"/>
        <v>0</v>
      </c>
      <c r="AEV50" s="683">
        <f t="shared" si="44"/>
        <v>0</v>
      </c>
      <c r="AEW50" s="683">
        <f t="shared" si="44"/>
        <v>0</v>
      </c>
      <c r="AEX50" s="683">
        <f t="shared" si="44"/>
        <v>0</v>
      </c>
      <c r="AEY50" s="683">
        <f t="shared" si="44"/>
        <v>0</v>
      </c>
      <c r="AEZ50" s="683">
        <f t="shared" si="44"/>
        <v>0</v>
      </c>
      <c r="AFA50" s="683">
        <f t="shared" si="44"/>
        <v>0</v>
      </c>
      <c r="AFB50" s="683">
        <f t="shared" si="44"/>
        <v>0</v>
      </c>
      <c r="AFC50" s="683">
        <f t="shared" si="44"/>
        <v>0</v>
      </c>
      <c r="AFD50" s="683">
        <f t="shared" si="44"/>
        <v>0</v>
      </c>
      <c r="AFE50" s="683">
        <f t="shared" si="44"/>
        <v>0</v>
      </c>
      <c r="AFF50" s="683">
        <f t="shared" si="44"/>
        <v>0</v>
      </c>
      <c r="AFG50" s="683">
        <f t="shared" si="44"/>
        <v>0</v>
      </c>
      <c r="AFH50" s="683">
        <f t="shared" si="44"/>
        <v>0</v>
      </c>
      <c r="AFI50" s="683">
        <f t="shared" si="44"/>
        <v>0</v>
      </c>
      <c r="AFJ50" s="683">
        <f t="shared" si="44"/>
        <v>0</v>
      </c>
      <c r="AFK50" s="683">
        <f t="shared" si="44"/>
        <v>0</v>
      </c>
      <c r="AFL50" s="683">
        <f t="shared" si="44"/>
        <v>0</v>
      </c>
      <c r="AFM50" s="683">
        <f t="shared" si="44"/>
        <v>0</v>
      </c>
      <c r="AFN50" s="683">
        <f t="shared" si="44"/>
        <v>0</v>
      </c>
      <c r="AFO50" s="683">
        <f t="shared" si="44"/>
        <v>0</v>
      </c>
      <c r="AFP50" s="683">
        <f t="shared" si="44"/>
        <v>0</v>
      </c>
      <c r="AFQ50" s="683">
        <f t="shared" si="44"/>
        <v>0</v>
      </c>
      <c r="AFR50" s="683">
        <f t="shared" si="44"/>
        <v>0</v>
      </c>
      <c r="AFS50" s="683">
        <f t="shared" si="44"/>
        <v>0</v>
      </c>
      <c r="AFT50" s="683">
        <f t="shared" si="44"/>
        <v>0</v>
      </c>
      <c r="AFU50" s="683">
        <f t="shared" si="44"/>
        <v>0</v>
      </c>
      <c r="AFV50" s="683">
        <f t="shared" si="44"/>
        <v>0</v>
      </c>
      <c r="AFW50" s="683">
        <f t="shared" si="44"/>
        <v>0</v>
      </c>
      <c r="AFX50" s="683">
        <f t="shared" si="44"/>
        <v>0</v>
      </c>
      <c r="AFY50" s="683">
        <f t="shared" si="44"/>
        <v>0</v>
      </c>
      <c r="AFZ50" s="683">
        <f t="shared" si="44"/>
        <v>0</v>
      </c>
      <c r="AGA50" s="683">
        <f t="shared" si="44"/>
        <v>0</v>
      </c>
      <c r="AGB50" s="683">
        <f t="shared" si="44"/>
        <v>0</v>
      </c>
      <c r="AGC50" s="683">
        <f t="shared" si="44"/>
        <v>0</v>
      </c>
      <c r="AGD50" s="683">
        <f t="shared" si="44"/>
        <v>0</v>
      </c>
      <c r="AGE50" s="683">
        <f t="shared" si="44"/>
        <v>0</v>
      </c>
      <c r="AGF50" s="683">
        <f t="shared" si="44"/>
        <v>0</v>
      </c>
      <c r="AGG50" s="683">
        <f t="shared" si="44"/>
        <v>0</v>
      </c>
      <c r="AGH50" s="683">
        <f t="shared" si="44"/>
        <v>0</v>
      </c>
      <c r="AGI50" s="683">
        <f t="shared" si="44"/>
        <v>0</v>
      </c>
      <c r="AGJ50" s="683">
        <f t="shared" si="44"/>
        <v>0</v>
      </c>
      <c r="AGK50" s="683">
        <f t="shared" si="44"/>
        <v>0</v>
      </c>
      <c r="AGL50" s="683">
        <f t="shared" si="44"/>
        <v>0</v>
      </c>
      <c r="AGM50" s="683">
        <f t="shared" si="44"/>
        <v>0</v>
      </c>
      <c r="AGN50" s="683">
        <f t="shared" si="44"/>
        <v>0</v>
      </c>
      <c r="AGO50" s="683">
        <f t="shared" si="44"/>
        <v>0</v>
      </c>
      <c r="AGP50" s="683">
        <f t="shared" si="44"/>
        <v>0</v>
      </c>
      <c r="AGQ50" s="683">
        <f t="shared" si="44"/>
        <v>0</v>
      </c>
      <c r="AGR50" s="683">
        <f t="shared" si="44"/>
        <v>0</v>
      </c>
      <c r="AGS50" s="683">
        <f t="shared" si="44"/>
        <v>0</v>
      </c>
      <c r="AGT50" s="683">
        <f t="shared" si="44"/>
        <v>0</v>
      </c>
      <c r="AGU50" s="683">
        <f t="shared" si="44"/>
        <v>0</v>
      </c>
      <c r="AGV50" s="683">
        <f t="shared" si="44"/>
        <v>0</v>
      </c>
      <c r="AGW50" s="683">
        <f t="shared" ref="AGW50:AJH50" si="45">COUNTIFS($Q23:$AD47,"&lt;="&amp;AGW$20,$AE23:$AR47,"&gt;"&amp;AGW$20,$C23:$P47,"0歳児（ほふくできない）")+COUNTIFS($Q23:$AD47,"&lt;="&amp;AGW$20,$AE23:$AR47,"&gt;"&amp;AGW$20,$C23:$P47,"0歳児（ほふくできる）")</f>
        <v>0</v>
      </c>
      <c r="AGX50" s="683">
        <f t="shared" si="45"/>
        <v>0</v>
      </c>
      <c r="AGY50" s="683">
        <f t="shared" si="45"/>
        <v>0</v>
      </c>
      <c r="AGZ50" s="683">
        <f t="shared" si="45"/>
        <v>0</v>
      </c>
      <c r="AHA50" s="683">
        <f t="shared" si="45"/>
        <v>0</v>
      </c>
      <c r="AHB50" s="683">
        <f t="shared" si="45"/>
        <v>0</v>
      </c>
      <c r="AHC50" s="683">
        <f t="shared" si="45"/>
        <v>0</v>
      </c>
      <c r="AHD50" s="683">
        <f t="shared" si="45"/>
        <v>0</v>
      </c>
      <c r="AHE50" s="683">
        <f t="shared" si="45"/>
        <v>0</v>
      </c>
      <c r="AHF50" s="683">
        <f t="shared" si="45"/>
        <v>0</v>
      </c>
      <c r="AHG50" s="683">
        <f t="shared" si="45"/>
        <v>0</v>
      </c>
      <c r="AHH50" s="683">
        <f t="shared" si="45"/>
        <v>0</v>
      </c>
      <c r="AHI50" s="683">
        <f t="shared" si="45"/>
        <v>0</v>
      </c>
      <c r="AHJ50" s="683">
        <f t="shared" si="45"/>
        <v>0</v>
      </c>
      <c r="AHK50" s="683">
        <f t="shared" si="45"/>
        <v>0</v>
      </c>
      <c r="AHL50" s="683">
        <f t="shared" si="45"/>
        <v>0</v>
      </c>
      <c r="AHM50" s="683">
        <f t="shared" si="45"/>
        <v>0</v>
      </c>
      <c r="AHN50" s="683">
        <f t="shared" si="45"/>
        <v>0</v>
      </c>
      <c r="AHO50" s="683">
        <f t="shared" si="45"/>
        <v>0</v>
      </c>
      <c r="AHP50" s="683">
        <f t="shared" si="45"/>
        <v>0</v>
      </c>
      <c r="AHQ50" s="683">
        <f t="shared" si="45"/>
        <v>0</v>
      </c>
      <c r="AHR50" s="683">
        <f t="shared" si="45"/>
        <v>0</v>
      </c>
      <c r="AHS50" s="683">
        <f t="shared" si="45"/>
        <v>0</v>
      </c>
      <c r="AHT50" s="683">
        <f t="shared" si="45"/>
        <v>0</v>
      </c>
      <c r="AHU50" s="683">
        <f t="shared" si="45"/>
        <v>0</v>
      </c>
      <c r="AHV50" s="683">
        <f t="shared" si="45"/>
        <v>0</v>
      </c>
      <c r="AHW50" s="683">
        <f t="shared" si="45"/>
        <v>0</v>
      </c>
      <c r="AHX50" s="683">
        <f t="shared" si="45"/>
        <v>0</v>
      </c>
      <c r="AHY50" s="683">
        <f t="shared" si="45"/>
        <v>0</v>
      </c>
      <c r="AHZ50" s="683">
        <f t="shared" si="45"/>
        <v>0</v>
      </c>
      <c r="AIA50" s="683">
        <f t="shared" si="45"/>
        <v>0</v>
      </c>
      <c r="AIB50" s="683">
        <f t="shared" si="45"/>
        <v>0</v>
      </c>
      <c r="AIC50" s="683">
        <f t="shared" si="45"/>
        <v>0</v>
      </c>
      <c r="AID50" s="683">
        <f t="shared" si="45"/>
        <v>0</v>
      </c>
      <c r="AIE50" s="683">
        <f t="shared" si="45"/>
        <v>0</v>
      </c>
      <c r="AIF50" s="683">
        <f t="shared" si="45"/>
        <v>0</v>
      </c>
      <c r="AIG50" s="683">
        <f t="shared" si="45"/>
        <v>0</v>
      </c>
      <c r="AIH50" s="683">
        <f t="shared" si="45"/>
        <v>0</v>
      </c>
      <c r="AII50" s="683">
        <f t="shared" si="45"/>
        <v>0</v>
      </c>
      <c r="AIJ50" s="683">
        <f t="shared" si="45"/>
        <v>0</v>
      </c>
      <c r="AIK50" s="683">
        <f t="shared" si="45"/>
        <v>0</v>
      </c>
      <c r="AIL50" s="683">
        <f t="shared" si="45"/>
        <v>0</v>
      </c>
      <c r="AIM50" s="683">
        <f t="shared" si="45"/>
        <v>0</v>
      </c>
      <c r="AIN50" s="683">
        <f t="shared" si="45"/>
        <v>0</v>
      </c>
      <c r="AIO50" s="683">
        <f t="shared" si="45"/>
        <v>0</v>
      </c>
      <c r="AIP50" s="683">
        <f t="shared" si="45"/>
        <v>0</v>
      </c>
      <c r="AIQ50" s="683">
        <f t="shared" si="45"/>
        <v>0</v>
      </c>
      <c r="AIR50" s="683">
        <f t="shared" si="45"/>
        <v>0</v>
      </c>
      <c r="AIS50" s="683">
        <f t="shared" si="45"/>
        <v>0</v>
      </c>
      <c r="AIT50" s="683">
        <f t="shared" si="45"/>
        <v>0</v>
      </c>
      <c r="AIU50" s="683">
        <f t="shared" si="45"/>
        <v>0</v>
      </c>
      <c r="AIV50" s="683">
        <f t="shared" si="45"/>
        <v>0</v>
      </c>
      <c r="AIW50" s="683">
        <f t="shared" si="45"/>
        <v>0</v>
      </c>
      <c r="AIX50" s="683">
        <f t="shared" si="45"/>
        <v>0</v>
      </c>
      <c r="AIY50" s="683">
        <f t="shared" si="45"/>
        <v>0</v>
      </c>
      <c r="AIZ50" s="683">
        <f t="shared" si="45"/>
        <v>0</v>
      </c>
      <c r="AJA50" s="683">
        <f t="shared" si="45"/>
        <v>0</v>
      </c>
      <c r="AJB50" s="683">
        <f t="shared" si="45"/>
        <v>0</v>
      </c>
      <c r="AJC50" s="683">
        <f t="shared" si="45"/>
        <v>0</v>
      </c>
      <c r="AJD50" s="683">
        <f t="shared" si="45"/>
        <v>0</v>
      </c>
      <c r="AJE50" s="683">
        <f t="shared" si="45"/>
        <v>0</v>
      </c>
      <c r="AJF50" s="683">
        <f t="shared" si="45"/>
        <v>0</v>
      </c>
      <c r="AJG50" s="683">
        <f t="shared" si="45"/>
        <v>0</v>
      </c>
      <c r="AJH50" s="683">
        <f t="shared" si="45"/>
        <v>0</v>
      </c>
      <c r="AJI50" s="683">
        <f t="shared" ref="AJI50:ALT50" si="46">COUNTIFS($Q23:$AD47,"&lt;="&amp;AJI$20,$AE23:$AR47,"&gt;"&amp;AJI$20,$C23:$P47,"0歳児（ほふくできない）")+COUNTIFS($Q23:$AD47,"&lt;="&amp;AJI$20,$AE23:$AR47,"&gt;"&amp;AJI$20,$C23:$P47,"0歳児（ほふくできる）")</f>
        <v>0</v>
      </c>
      <c r="AJJ50" s="683">
        <f t="shared" si="46"/>
        <v>0</v>
      </c>
      <c r="AJK50" s="683">
        <f t="shared" si="46"/>
        <v>0</v>
      </c>
      <c r="AJL50" s="683">
        <f t="shared" si="46"/>
        <v>0</v>
      </c>
      <c r="AJM50" s="683">
        <f t="shared" si="46"/>
        <v>0</v>
      </c>
      <c r="AJN50" s="683">
        <f t="shared" si="46"/>
        <v>0</v>
      </c>
      <c r="AJO50" s="683">
        <f t="shared" si="46"/>
        <v>0</v>
      </c>
      <c r="AJP50" s="683">
        <f t="shared" si="46"/>
        <v>0</v>
      </c>
      <c r="AJQ50" s="683">
        <f t="shared" si="46"/>
        <v>0</v>
      </c>
      <c r="AJR50" s="683">
        <f t="shared" si="46"/>
        <v>0</v>
      </c>
      <c r="AJS50" s="683">
        <f t="shared" si="46"/>
        <v>0</v>
      </c>
      <c r="AJT50" s="683">
        <f t="shared" si="46"/>
        <v>0</v>
      </c>
      <c r="AJU50" s="683">
        <f t="shared" si="46"/>
        <v>0</v>
      </c>
      <c r="AJV50" s="683">
        <f t="shared" si="46"/>
        <v>0</v>
      </c>
      <c r="AJW50" s="683">
        <f t="shared" si="46"/>
        <v>0</v>
      </c>
      <c r="AJX50" s="683">
        <f t="shared" si="46"/>
        <v>0</v>
      </c>
      <c r="AJY50" s="683">
        <f t="shared" si="46"/>
        <v>0</v>
      </c>
      <c r="AJZ50" s="683">
        <f t="shared" si="46"/>
        <v>0</v>
      </c>
      <c r="AKA50" s="683">
        <f t="shared" si="46"/>
        <v>0</v>
      </c>
      <c r="AKB50" s="683">
        <f t="shared" si="46"/>
        <v>0</v>
      </c>
      <c r="AKC50" s="683">
        <f t="shared" si="46"/>
        <v>0</v>
      </c>
      <c r="AKD50" s="683">
        <f t="shared" si="46"/>
        <v>0</v>
      </c>
      <c r="AKE50" s="683">
        <f t="shared" si="46"/>
        <v>0</v>
      </c>
      <c r="AKF50" s="683">
        <f t="shared" si="46"/>
        <v>0</v>
      </c>
      <c r="AKG50" s="683">
        <f t="shared" si="46"/>
        <v>0</v>
      </c>
      <c r="AKH50" s="683">
        <f t="shared" si="46"/>
        <v>0</v>
      </c>
      <c r="AKI50" s="683">
        <f t="shared" si="46"/>
        <v>0</v>
      </c>
      <c r="AKJ50" s="683">
        <f t="shared" si="46"/>
        <v>0</v>
      </c>
      <c r="AKK50" s="683">
        <f t="shared" si="46"/>
        <v>0</v>
      </c>
      <c r="AKL50" s="683">
        <f t="shared" si="46"/>
        <v>0</v>
      </c>
      <c r="AKM50" s="683">
        <f t="shared" si="46"/>
        <v>0</v>
      </c>
      <c r="AKN50" s="683">
        <f t="shared" si="46"/>
        <v>0</v>
      </c>
      <c r="AKO50" s="683">
        <f t="shared" si="46"/>
        <v>0</v>
      </c>
      <c r="AKP50" s="683">
        <f t="shared" si="46"/>
        <v>0</v>
      </c>
      <c r="AKQ50" s="683">
        <f t="shared" si="46"/>
        <v>0</v>
      </c>
      <c r="AKR50" s="683">
        <f t="shared" si="46"/>
        <v>0</v>
      </c>
      <c r="AKS50" s="683">
        <f t="shared" si="46"/>
        <v>0</v>
      </c>
      <c r="AKT50" s="683">
        <f t="shared" si="46"/>
        <v>0</v>
      </c>
      <c r="AKU50" s="683">
        <f t="shared" si="46"/>
        <v>0</v>
      </c>
      <c r="AKV50" s="683">
        <f t="shared" si="46"/>
        <v>0</v>
      </c>
      <c r="AKW50" s="683">
        <f t="shared" si="46"/>
        <v>0</v>
      </c>
      <c r="AKX50" s="683">
        <f t="shared" si="46"/>
        <v>0</v>
      </c>
      <c r="AKY50" s="683">
        <f t="shared" si="46"/>
        <v>0</v>
      </c>
      <c r="AKZ50" s="683">
        <f t="shared" si="46"/>
        <v>0</v>
      </c>
      <c r="ALA50" s="683">
        <f t="shared" si="46"/>
        <v>0</v>
      </c>
      <c r="ALB50" s="683">
        <f t="shared" si="46"/>
        <v>0</v>
      </c>
      <c r="ALC50" s="683">
        <f t="shared" si="46"/>
        <v>0</v>
      </c>
      <c r="ALD50" s="683">
        <f t="shared" si="46"/>
        <v>0</v>
      </c>
      <c r="ALE50" s="683">
        <f t="shared" si="46"/>
        <v>0</v>
      </c>
      <c r="ALF50" s="683">
        <f t="shared" si="46"/>
        <v>0</v>
      </c>
      <c r="ALG50" s="683">
        <f t="shared" si="46"/>
        <v>0</v>
      </c>
      <c r="ALH50" s="683">
        <f t="shared" si="46"/>
        <v>0</v>
      </c>
      <c r="ALI50" s="683">
        <f t="shared" si="46"/>
        <v>0</v>
      </c>
      <c r="ALJ50" s="683">
        <f t="shared" si="46"/>
        <v>0</v>
      </c>
      <c r="ALK50" s="683">
        <f t="shared" si="46"/>
        <v>0</v>
      </c>
      <c r="ALL50" s="683">
        <f t="shared" si="46"/>
        <v>0</v>
      </c>
      <c r="ALM50" s="683">
        <f t="shared" si="46"/>
        <v>0</v>
      </c>
      <c r="ALN50" s="683">
        <f t="shared" si="46"/>
        <v>0</v>
      </c>
      <c r="ALO50" s="683">
        <f t="shared" si="46"/>
        <v>0</v>
      </c>
      <c r="ALP50" s="683">
        <f t="shared" si="46"/>
        <v>0</v>
      </c>
      <c r="ALQ50" s="683">
        <f t="shared" si="46"/>
        <v>0</v>
      </c>
      <c r="ALR50" s="683">
        <f t="shared" si="46"/>
        <v>0</v>
      </c>
      <c r="ALS50" s="683">
        <f t="shared" si="46"/>
        <v>0</v>
      </c>
      <c r="ALT50" s="683">
        <f t="shared" si="46"/>
        <v>0</v>
      </c>
      <c r="ALU50" s="683">
        <f t="shared" ref="ALU50:AOD50" si="47">COUNTIFS($Q23:$AD47,"&lt;="&amp;ALU$20,$AE23:$AR47,"&gt;"&amp;ALU$20,$C23:$P47,"0歳児（ほふくできない）")+COUNTIFS($Q23:$AD47,"&lt;="&amp;ALU$20,$AE23:$AR47,"&gt;"&amp;ALU$20,$C23:$P47,"0歳児（ほふくできる）")</f>
        <v>0</v>
      </c>
      <c r="ALV50" s="683">
        <f t="shared" si="47"/>
        <v>0</v>
      </c>
      <c r="ALW50" s="683">
        <f t="shared" si="47"/>
        <v>0</v>
      </c>
      <c r="ALX50" s="683">
        <f t="shared" si="47"/>
        <v>0</v>
      </c>
      <c r="ALY50" s="683">
        <f t="shared" si="47"/>
        <v>0</v>
      </c>
      <c r="ALZ50" s="683">
        <f t="shared" si="47"/>
        <v>0</v>
      </c>
      <c r="AMA50" s="683">
        <f t="shared" si="47"/>
        <v>0</v>
      </c>
      <c r="AMB50" s="683">
        <f t="shared" si="47"/>
        <v>0</v>
      </c>
      <c r="AMC50" s="683">
        <f t="shared" si="47"/>
        <v>0</v>
      </c>
      <c r="AMD50" s="683">
        <f t="shared" si="47"/>
        <v>0</v>
      </c>
      <c r="AME50" s="683">
        <f t="shared" si="47"/>
        <v>0</v>
      </c>
      <c r="AMF50" s="683">
        <f t="shared" si="47"/>
        <v>0</v>
      </c>
      <c r="AMG50" s="683">
        <f t="shared" si="47"/>
        <v>0</v>
      </c>
      <c r="AMH50" s="683">
        <f t="shared" si="47"/>
        <v>0</v>
      </c>
      <c r="AMI50" s="683">
        <f t="shared" si="47"/>
        <v>0</v>
      </c>
      <c r="AMJ50" s="683">
        <f t="shared" si="47"/>
        <v>0</v>
      </c>
      <c r="AMK50" s="683">
        <f t="shared" si="47"/>
        <v>0</v>
      </c>
      <c r="AML50" s="683">
        <f t="shared" si="47"/>
        <v>0</v>
      </c>
      <c r="AMM50" s="683">
        <f t="shared" si="47"/>
        <v>0</v>
      </c>
      <c r="AMN50" s="683">
        <f t="shared" si="47"/>
        <v>0</v>
      </c>
      <c r="AMO50" s="683">
        <f t="shared" si="47"/>
        <v>0</v>
      </c>
      <c r="AMP50" s="683">
        <f t="shared" si="47"/>
        <v>0</v>
      </c>
      <c r="AMQ50" s="683">
        <f t="shared" si="47"/>
        <v>0</v>
      </c>
      <c r="AMR50" s="683">
        <f t="shared" si="47"/>
        <v>0</v>
      </c>
      <c r="AMS50" s="683">
        <f t="shared" si="47"/>
        <v>0</v>
      </c>
      <c r="AMT50" s="683">
        <f t="shared" si="47"/>
        <v>0</v>
      </c>
      <c r="AMU50" s="683">
        <f t="shared" si="47"/>
        <v>0</v>
      </c>
      <c r="AMV50" s="683">
        <f t="shared" si="47"/>
        <v>0</v>
      </c>
      <c r="AMW50" s="683">
        <f t="shared" si="47"/>
        <v>0</v>
      </c>
      <c r="AMX50" s="683">
        <f t="shared" si="47"/>
        <v>0</v>
      </c>
      <c r="AMY50" s="683">
        <f t="shared" si="47"/>
        <v>0</v>
      </c>
      <c r="AMZ50" s="683">
        <f t="shared" si="47"/>
        <v>0</v>
      </c>
      <c r="ANA50" s="683">
        <f t="shared" si="47"/>
        <v>0</v>
      </c>
      <c r="ANB50" s="683">
        <f t="shared" si="47"/>
        <v>0</v>
      </c>
      <c r="ANC50" s="683">
        <f t="shared" si="47"/>
        <v>0</v>
      </c>
      <c r="AND50" s="683">
        <f t="shared" si="47"/>
        <v>0</v>
      </c>
      <c r="ANE50" s="683">
        <f t="shared" si="47"/>
        <v>0</v>
      </c>
      <c r="ANF50" s="683">
        <f t="shared" si="47"/>
        <v>0</v>
      </c>
      <c r="ANG50" s="683">
        <f t="shared" si="47"/>
        <v>0</v>
      </c>
      <c r="ANH50" s="683">
        <f t="shared" si="47"/>
        <v>0</v>
      </c>
      <c r="ANI50" s="683">
        <f t="shared" si="47"/>
        <v>0</v>
      </c>
      <c r="ANJ50" s="683">
        <f t="shared" si="47"/>
        <v>0</v>
      </c>
      <c r="ANK50" s="683">
        <f t="shared" si="47"/>
        <v>0</v>
      </c>
      <c r="ANL50" s="683">
        <f t="shared" si="47"/>
        <v>0</v>
      </c>
      <c r="ANM50" s="683">
        <f t="shared" si="47"/>
        <v>0</v>
      </c>
      <c r="ANN50" s="683">
        <f t="shared" si="47"/>
        <v>0</v>
      </c>
      <c r="ANO50" s="683">
        <f t="shared" si="47"/>
        <v>0</v>
      </c>
      <c r="ANP50" s="683">
        <f t="shared" si="47"/>
        <v>0</v>
      </c>
      <c r="ANQ50" s="683">
        <f t="shared" si="47"/>
        <v>0</v>
      </c>
      <c r="ANR50" s="683">
        <f t="shared" si="47"/>
        <v>0</v>
      </c>
      <c r="ANS50" s="683">
        <f t="shared" si="47"/>
        <v>0</v>
      </c>
      <c r="ANT50" s="683">
        <f t="shared" si="47"/>
        <v>0</v>
      </c>
      <c r="ANU50" s="683">
        <f t="shared" si="47"/>
        <v>0</v>
      </c>
      <c r="ANV50" s="683">
        <f t="shared" si="47"/>
        <v>0</v>
      </c>
      <c r="ANW50" s="683">
        <f t="shared" si="47"/>
        <v>0</v>
      </c>
      <c r="ANX50" s="683">
        <f t="shared" si="47"/>
        <v>0</v>
      </c>
      <c r="ANY50" s="683">
        <f t="shared" si="47"/>
        <v>0</v>
      </c>
      <c r="ANZ50" s="683">
        <f t="shared" si="47"/>
        <v>0</v>
      </c>
      <c r="AOA50" s="683">
        <f t="shared" si="47"/>
        <v>0</v>
      </c>
      <c r="AOB50" s="683">
        <f t="shared" si="47"/>
        <v>0</v>
      </c>
      <c r="AOC50" s="683">
        <f t="shared" si="47"/>
        <v>0</v>
      </c>
      <c r="AOD50" s="683">
        <f t="shared" si="47"/>
        <v>0</v>
      </c>
    </row>
    <row r="51" spans="1:1070" ht="20.399999999999999" hidden="1" customHeight="1">
      <c r="AS51" s="683"/>
      <c r="AT51" s="683"/>
      <c r="AU51" s="683"/>
      <c r="AV51" s="683"/>
      <c r="AW51" s="683"/>
      <c r="AX51" s="683"/>
      <c r="AY51" s="683"/>
      <c r="AZ51" s="683"/>
      <c r="BA51" s="683"/>
      <c r="BB51" s="683"/>
      <c r="BC51" s="683"/>
      <c r="BD51" s="683"/>
      <c r="BE51" s="683"/>
      <c r="BF51" s="683"/>
      <c r="BG51" s="683"/>
      <c r="BH51" s="683"/>
      <c r="BI51" s="683"/>
      <c r="BJ51" s="683"/>
      <c r="BK51" s="683"/>
      <c r="BL51" s="683"/>
      <c r="BM51" s="683"/>
      <c r="BN51" s="683"/>
      <c r="BO51" s="683"/>
      <c r="BP51" s="683"/>
      <c r="BQ51" s="683"/>
      <c r="BR51" s="683"/>
      <c r="BS51" s="683"/>
      <c r="BT51" s="683"/>
      <c r="BU51" s="683"/>
      <c r="BV51" s="683"/>
      <c r="BW51" s="683"/>
      <c r="BX51" s="683"/>
      <c r="BY51" s="683"/>
      <c r="BZ51" s="683"/>
      <c r="CA51" s="683"/>
      <c r="CB51" s="683"/>
      <c r="CC51" s="683"/>
      <c r="CD51" s="683"/>
      <c r="CE51" s="683"/>
      <c r="CF51" s="683"/>
      <c r="CG51" s="683"/>
      <c r="CH51" s="683"/>
      <c r="CI51" s="683"/>
      <c r="CJ51" s="683"/>
      <c r="CK51" s="683"/>
      <c r="CL51" s="2216"/>
      <c r="CM51" s="2216"/>
      <c r="CN51" s="2216"/>
      <c r="CO51" s="2216"/>
      <c r="CP51" s="2216"/>
      <c r="CQ51" s="2216"/>
      <c r="CR51" s="2216" t="s">
        <v>1108</v>
      </c>
      <c r="CS51" s="2216"/>
      <c r="CT51" s="2216"/>
      <c r="CU51" s="2216"/>
      <c r="CV51" s="2216"/>
      <c r="CW51" s="2216"/>
      <c r="CX51" s="2216"/>
      <c r="CY51" s="2216"/>
      <c r="CZ51" s="2216"/>
      <c r="DA51" s="2216"/>
      <c r="DB51" s="2216"/>
      <c r="DC51" s="2216"/>
      <c r="DD51" s="2216"/>
      <c r="DE51" s="683">
        <f t="shared" ref="DE51:DH51" si="48">ROUNDDOWN(DE50/3,1)</f>
        <v>0</v>
      </c>
      <c r="DF51" s="683">
        <f t="shared" si="48"/>
        <v>0</v>
      </c>
      <c r="DG51" s="683">
        <f t="shared" si="48"/>
        <v>0</v>
      </c>
      <c r="DH51" s="683">
        <f t="shared" si="48"/>
        <v>0</v>
      </c>
      <c r="DI51" s="683">
        <f t="shared" ref="DI51:FT51" si="49">ROUNDDOWN(DI50/3,1)</f>
        <v>0</v>
      </c>
      <c r="DJ51" s="683">
        <f t="shared" si="49"/>
        <v>0</v>
      </c>
      <c r="DK51" s="683">
        <f t="shared" si="49"/>
        <v>0</v>
      </c>
      <c r="DL51" s="683">
        <f t="shared" si="49"/>
        <v>0</v>
      </c>
      <c r="DM51" s="683">
        <f t="shared" si="49"/>
        <v>0</v>
      </c>
      <c r="DN51" s="683">
        <f t="shared" si="49"/>
        <v>0</v>
      </c>
      <c r="DO51" s="683">
        <f t="shared" si="49"/>
        <v>0</v>
      </c>
      <c r="DP51" s="683">
        <f t="shared" si="49"/>
        <v>0</v>
      </c>
      <c r="DQ51" s="683">
        <f t="shared" si="49"/>
        <v>0</v>
      </c>
      <c r="DR51" s="683">
        <f t="shared" si="49"/>
        <v>0</v>
      </c>
      <c r="DS51" s="683">
        <f t="shared" si="49"/>
        <v>0</v>
      </c>
      <c r="DT51" s="683">
        <f t="shared" si="49"/>
        <v>0</v>
      </c>
      <c r="DU51" s="683">
        <f t="shared" si="49"/>
        <v>0</v>
      </c>
      <c r="DV51" s="683">
        <f t="shared" si="49"/>
        <v>0</v>
      </c>
      <c r="DW51" s="683">
        <f t="shared" si="49"/>
        <v>0</v>
      </c>
      <c r="DX51" s="683">
        <f t="shared" si="49"/>
        <v>0</v>
      </c>
      <c r="DY51" s="683">
        <f t="shared" si="49"/>
        <v>0</v>
      </c>
      <c r="DZ51" s="683">
        <f t="shared" si="49"/>
        <v>0</v>
      </c>
      <c r="EA51" s="683">
        <f t="shared" si="49"/>
        <v>0</v>
      </c>
      <c r="EB51" s="683">
        <f t="shared" si="49"/>
        <v>0</v>
      </c>
      <c r="EC51" s="683">
        <f t="shared" si="49"/>
        <v>0</v>
      </c>
      <c r="ED51" s="683">
        <f t="shared" si="49"/>
        <v>0</v>
      </c>
      <c r="EE51" s="683">
        <f t="shared" si="49"/>
        <v>0</v>
      </c>
      <c r="EF51" s="683">
        <f t="shared" si="49"/>
        <v>0</v>
      </c>
      <c r="EG51" s="683">
        <f t="shared" si="49"/>
        <v>0</v>
      </c>
      <c r="EH51" s="683">
        <f t="shared" si="49"/>
        <v>0</v>
      </c>
      <c r="EI51" s="683">
        <f t="shared" si="49"/>
        <v>0</v>
      </c>
      <c r="EJ51" s="683">
        <f t="shared" si="49"/>
        <v>0</v>
      </c>
      <c r="EK51" s="683">
        <f t="shared" si="49"/>
        <v>0</v>
      </c>
      <c r="EL51" s="683">
        <f t="shared" si="49"/>
        <v>0</v>
      </c>
      <c r="EM51" s="683">
        <f t="shared" si="49"/>
        <v>0</v>
      </c>
      <c r="EN51" s="683">
        <f t="shared" si="49"/>
        <v>0</v>
      </c>
      <c r="EO51" s="683">
        <f t="shared" si="49"/>
        <v>0</v>
      </c>
      <c r="EP51" s="683">
        <f t="shared" si="49"/>
        <v>0</v>
      </c>
      <c r="EQ51" s="683">
        <f t="shared" si="49"/>
        <v>0</v>
      </c>
      <c r="ER51" s="683">
        <f t="shared" si="49"/>
        <v>0</v>
      </c>
      <c r="ES51" s="683">
        <f t="shared" si="49"/>
        <v>0</v>
      </c>
      <c r="ET51" s="683">
        <f t="shared" si="49"/>
        <v>0</v>
      </c>
      <c r="EU51" s="683">
        <f t="shared" si="49"/>
        <v>0</v>
      </c>
      <c r="EV51" s="683">
        <f t="shared" si="49"/>
        <v>0</v>
      </c>
      <c r="EW51" s="683">
        <f t="shared" si="49"/>
        <v>0</v>
      </c>
      <c r="EX51" s="683">
        <f t="shared" si="49"/>
        <v>0</v>
      </c>
      <c r="EY51" s="683">
        <f t="shared" si="49"/>
        <v>0</v>
      </c>
      <c r="EZ51" s="683">
        <f t="shared" si="49"/>
        <v>0</v>
      </c>
      <c r="FA51" s="683">
        <f t="shared" si="49"/>
        <v>0</v>
      </c>
      <c r="FB51" s="683">
        <f t="shared" si="49"/>
        <v>0</v>
      </c>
      <c r="FC51" s="683">
        <f t="shared" si="49"/>
        <v>0</v>
      </c>
      <c r="FD51" s="683">
        <f t="shared" si="49"/>
        <v>0</v>
      </c>
      <c r="FE51" s="683">
        <f t="shared" si="49"/>
        <v>0</v>
      </c>
      <c r="FF51" s="683">
        <f t="shared" si="49"/>
        <v>0</v>
      </c>
      <c r="FG51" s="683">
        <f t="shared" si="49"/>
        <v>0</v>
      </c>
      <c r="FH51" s="683">
        <f t="shared" si="49"/>
        <v>0</v>
      </c>
      <c r="FI51" s="683">
        <f t="shared" si="49"/>
        <v>0</v>
      </c>
      <c r="FJ51" s="683">
        <f t="shared" si="49"/>
        <v>0</v>
      </c>
      <c r="FK51" s="683">
        <f t="shared" si="49"/>
        <v>0</v>
      </c>
      <c r="FL51" s="683">
        <f t="shared" si="49"/>
        <v>0</v>
      </c>
      <c r="FM51" s="683">
        <f t="shared" si="49"/>
        <v>0</v>
      </c>
      <c r="FN51" s="683">
        <f t="shared" si="49"/>
        <v>0</v>
      </c>
      <c r="FO51" s="683">
        <f t="shared" si="49"/>
        <v>0</v>
      </c>
      <c r="FP51" s="683">
        <f t="shared" si="49"/>
        <v>0</v>
      </c>
      <c r="FQ51" s="683">
        <f t="shared" si="49"/>
        <v>0</v>
      </c>
      <c r="FR51" s="683">
        <f t="shared" si="49"/>
        <v>0</v>
      </c>
      <c r="FS51" s="683">
        <f t="shared" si="49"/>
        <v>0</v>
      </c>
      <c r="FT51" s="683">
        <f t="shared" si="49"/>
        <v>0</v>
      </c>
      <c r="FU51" s="683">
        <f t="shared" ref="FU51:IF51" si="50">ROUNDDOWN(FU50/3,1)</f>
        <v>0</v>
      </c>
      <c r="FV51" s="683">
        <f t="shared" si="50"/>
        <v>0</v>
      </c>
      <c r="FW51" s="683">
        <f t="shared" si="50"/>
        <v>0</v>
      </c>
      <c r="FX51" s="683">
        <f t="shared" si="50"/>
        <v>0</v>
      </c>
      <c r="FY51" s="683">
        <f t="shared" si="50"/>
        <v>0</v>
      </c>
      <c r="FZ51" s="683">
        <f t="shared" si="50"/>
        <v>0</v>
      </c>
      <c r="GA51" s="683">
        <f t="shared" si="50"/>
        <v>0</v>
      </c>
      <c r="GB51" s="683">
        <f t="shared" si="50"/>
        <v>0</v>
      </c>
      <c r="GC51" s="683">
        <f t="shared" si="50"/>
        <v>0</v>
      </c>
      <c r="GD51" s="683">
        <f t="shared" si="50"/>
        <v>0</v>
      </c>
      <c r="GE51" s="683">
        <f t="shared" si="50"/>
        <v>0</v>
      </c>
      <c r="GF51" s="683">
        <f t="shared" si="50"/>
        <v>0</v>
      </c>
      <c r="GG51" s="683">
        <f t="shared" si="50"/>
        <v>0</v>
      </c>
      <c r="GH51" s="683">
        <f t="shared" si="50"/>
        <v>0</v>
      </c>
      <c r="GI51" s="683">
        <f t="shared" si="50"/>
        <v>0</v>
      </c>
      <c r="GJ51" s="683">
        <f t="shared" si="50"/>
        <v>0</v>
      </c>
      <c r="GK51" s="683">
        <f t="shared" si="50"/>
        <v>0</v>
      </c>
      <c r="GL51" s="683">
        <f t="shared" si="50"/>
        <v>0</v>
      </c>
      <c r="GM51" s="683">
        <f t="shared" si="50"/>
        <v>0</v>
      </c>
      <c r="GN51" s="683">
        <f t="shared" si="50"/>
        <v>0</v>
      </c>
      <c r="GO51" s="683">
        <f t="shared" si="50"/>
        <v>0</v>
      </c>
      <c r="GP51" s="683">
        <f t="shared" si="50"/>
        <v>0</v>
      </c>
      <c r="GQ51" s="683">
        <f t="shared" si="50"/>
        <v>0</v>
      </c>
      <c r="GR51" s="683">
        <f t="shared" si="50"/>
        <v>0</v>
      </c>
      <c r="GS51" s="683">
        <f t="shared" si="50"/>
        <v>0</v>
      </c>
      <c r="GT51" s="683">
        <f t="shared" si="50"/>
        <v>0</v>
      </c>
      <c r="GU51" s="683">
        <f t="shared" si="50"/>
        <v>0</v>
      </c>
      <c r="GV51" s="683">
        <f t="shared" si="50"/>
        <v>0</v>
      </c>
      <c r="GW51" s="683">
        <f t="shared" si="50"/>
        <v>0</v>
      </c>
      <c r="GX51" s="683">
        <f t="shared" si="50"/>
        <v>0</v>
      </c>
      <c r="GY51" s="683">
        <f t="shared" si="50"/>
        <v>0</v>
      </c>
      <c r="GZ51" s="683">
        <f t="shared" si="50"/>
        <v>0</v>
      </c>
      <c r="HA51" s="683">
        <f t="shared" si="50"/>
        <v>0</v>
      </c>
      <c r="HB51" s="683">
        <f t="shared" si="50"/>
        <v>0</v>
      </c>
      <c r="HC51" s="683">
        <f t="shared" si="50"/>
        <v>0</v>
      </c>
      <c r="HD51" s="683">
        <f t="shared" si="50"/>
        <v>0</v>
      </c>
      <c r="HE51" s="683">
        <f t="shared" si="50"/>
        <v>0</v>
      </c>
      <c r="HF51" s="683">
        <f t="shared" si="50"/>
        <v>0</v>
      </c>
      <c r="HG51" s="683">
        <f t="shared" si="50"/>
        <v>0</v>
      </c>
      <c r="HH51" s="683">
        <f t="shared" si="50"/>
        <v>0</v>
      </c>
      <c r="HI51" s="683">
        <f t="shared" si="50"/>
        <v>0</v>
      </c>
      <c r="HJ51" s="683">
        <f t="shared" si="50"/>
        <v>0</v>
      </c>
      <c r="HK51" s="683">
        <f t="shared" si="50"/>
        <v>0</v>
      </c>
      <c r="HL51" s="683">
        <f t="shared" si="50"/>
        <v>0</v>
      </c>
      <c r="HM51" s="683">
        <f t="shared" si="50"/>
        <v>0</v>
      </c>
      <c r="HN51" s="683">
        <f t="shared" si="50"/>
        <v>0</v>
      </c>
      <c r="HO51" s="683">
        <f t="shared" si="50"/>
        <v>0</v>
      </c>
      <c r="HP51" s="683">
        <f t="shared" si="50"/>
        <v>0</v>
      </c>
      <c r="HQ51" s="683">
        <f t="shared" si="50"/>
        <v>0</v>
      </c>
      <c r="HR51" s="683">
        <f t="shared" si="50"/>
        <v>0</v>
      </c>
      <c r="HS51" s="683">
        <f t="shared" si="50"/>
        <v>0</v>
      </c>
      <c r="HT51" s="683">
        <f t="shared" si="50"/>
        <v>0</v>
      </c>
      <c r="HU51" s="683">
        <f t="shared" si="50"/>
        <v>0</v>
      </c>
      <c r="HV51" s="683">
        <f t="shared" si="50"/>
        <v>0</v>
      </c>
      <c r="HW51" s="683">
        <f t="shared" si="50"/>
        <v>0</v>
      </c>
      <c r="HX51" s="683">
        <f t="shared" si="50"/>
        <v>0</v>
      </c>
      <c r="HY51" s="683">
        <f t="shared" si="50"/>
        <v>0</v>
      </c>
      <c r="HZ51" s="683">
        <f t="shared" si="50"/>
        <v>0</v>
      </c>
      <c r="IA51" s="683">
        <f t="shared" si="50"/>
        <v>0</v>
      </c>
      <c r="IB51" s="683">
        <f t="shared" si="50"/>
        <v>0</v>
      </c>
      <c r="IC51" s="683">
        <f t="shared" si="50"/>
        <v>0</v>
      </c>
      <c r="ID51" s="683">
        <f t="shared" si="50"/>
        <v>0</v>
      </c>
      <c r="IE51" s="683">
        <f t="shared" si="50"/>
        <v>0</v>
      </c>
      <c r="IF51" s="683">
        <f t="shared" si="50"/>
        <v>0</v>
      </c>
      <c r="IG51" s="683">
        <f t="shared" ref="IG51:KR51" si="51">ROUNDDOWN(IG50/3,1)</f>
        <v>0</v>
      </c>
      <c r="IH51" s="683">
        <f t="shared" si="51"/>
        <v>0</v>
      </c>
      <c r="II51" s="683">
        <f t="shared" si="51"/>
        <v>0</v>
      </c>
      <c r="IJ51" s="683">
        <f t="shared" si="51"/>
        <v>0</v>
      </c>
      <c r="IK51" s="683">
        <f t="shared" si="51"/>
        <v>0</v>
      </c>
      <c r="IL51" s="683">
        <f t="shared" si="51"/>
        <v>0</v>
      </c>
      <c r="IM51" s="683">
        <f t="shared" si="51"/>
        <v>0</v>
      </c>
      <c r="IN51" s="683">
        <f t="shared" si="51"/>
        <v>0</v>
      </c>
      <c r="IO51" s="683">
        <f t="shared" si="51"/>
        <v>0</v>
      </c>
      <c r="IP51" s="683">
        <f t="shared" si="51"/>
        <v>0</v>
      </c>
      <c r="IQ51" s="683">
        <f t="shared" si="51"/>
        <v>0</v>
      </c>
      <c r="IR51" s="683">
        <f t="shared" si="51"/>
        <v>0</v>
      </c>
      <c r="IS51" s="683">
        <f t="shared" si="51"/>
        <v>0</v>
      </c>
      <c r="IT51" s="683">
        <f t="shared" si="51"/>
        <v>0</v>
      </c>
      <c r="IU51" s="683">
        <f t="shared" si="51"/>
        <v>0</v>
      </c>
      <c r="IV51" s="683">
        <f t="shared" si="51"/>
        <v>0</v>
      </c>
      <c r="IW51" s="683">
        <f t="shared" si="51"/>
        <v>0</v>
      </c>
      <c r="IX51" s="683">
        <f t="shared" si="51"/>
        <v>0</v>
      </c>
      <c r="IY51" s="683">
        <f t="shared" si="51"/>
        <v>0</v>
      </c>
      <c r="IZ51" s="683">
        <f t="shared" si="51"/>
        <v>0</v>
      </c>
      <c r="JA51" s="683">
        <f t="shared" si="51"/>
        <v>0</v>
      </c>
      <c r="JB51" s="683">
        <f t="shared" si="51"/>
        <v>0</v>
      </c>
      <c r="JC51" s="683">
        <f t="shared" si="51"/>
        <v>0</v>
      </c>
      <c r="JD51" s="683">
        <f t="shared" si="51"/>
        <v>0</v>
      </c>
      <c r="JE51" s="683">
        <f t="shared" si="51"/>
        <v>0</v>
      </c>
      <c r="JF51" s="683">
        <f t="shared" si="51"/>
        <v>0</v>
      </c>
      <c r="JG51" s="683">
        <f t="shared" si="51"/>
        <v>0</v>
      </c>
      <c r="JH51" s="683">
        <f t="shared" si="51"/>
        <v>0</v>
      </c>
      <c r="JI51" s="683">
        <f t="shared" si="51"/>
        <v>0</v>
      </c>
      <c r="JJ51" s="683">
        <f t="shared" si="51"/>
        <v>0</v>
      </c>
      <c r="JK51" s="683">
        <f t="shared" si="51"/>
        <v>0</v>
      </c>
      <c r="JL51" s="683">
        <f t="shared" si="51"/>
        <v>0</v>
      </c>
      <c r="JM51" s="683">
        <f t="shared" si="51"/>
        <v>0</v>
      </c>
      <c r="JN51" s="683">
        <f t="shared" si="51"/>
        <v>0</v>
      </c>
      <c r="JO51" s="683">
        <f t="shared" si="51"/>
        <v>0</v>
      </c>
      <c r="JP51" s="683">
        <f t="shared" si="51"/>
        <v>0</v>
      </c>
      <c r="JQ51" s="683">
        <f t="shared" si="51"/>
        <v>0</v>
      </c>
      <c r="JR51" s="683">
        <f t="shared" si="51"/>
        <v>0</v>
      </c>
      <c r="JS51" s="683">
        <f t="shared" si="51"/>
        <v>0</v>
      </c>
      <c r="JT51" s="683">
        <f t="shared" si="51"/>
        <v>0</v>
      </c>
      <c r="JU51" s="683">
        <f t="shared" si="51"/>
        <v>0</v>
      </c>
      <c r="JV51" s="683">
        <f t="shared" si="51"/>
        <v>0</v>
      </c>
      <c r="JW51" s="683">
        <f t="shared" si="51"/>
        <v>0</v>
      </c>
      <c r="JX51" s="683">
        <f t="shared" si="51"/>
        <v>0</v>
      </c>
      <c r="JY51" s="683">
        <f t="shared" si="51"/>
        <v>0</v>
      </c>
      <c r="JZ51" s="683">
        <f t="shared" si="51"/>
        <v>0</v>
      </c>
      <c r="KA51" s="683">
        <f t="shared" si="51"/>
        <v>0</v>
      </c>
      <c r="KB51" s="683">
        <f t="shared" si="51"/>
        <v>0</v>
      </c>
      <c r="KC51" s="683">
        <f t="shared" si="51"/>
        <v>0</v>
      </c>
      <c r="KD51" s="683">
        <f t="shared" si="51"/>
        <v>0</v>
      </c>
      <c r="KE51" s="683">
        <f t="shared" si="51"/>
        <v>0</v>
      </c>
      <c r="KF51" s="683">
        <f t="shared" si="51"/>
        <v>0</v>
      </c>
      <c r="KG51" s="683">
        <f t="shared" si="51"/>
        <v>0</v>
      </c>
      <c r="KH51" s="683">
        <f t="shared" si="51"/>
        <v>0</v>
      </c>
      <c r="KI51" s="683">
        <f t="shared" si="51"/>
        <v>0</v>
      </c>
      <c r="KJ51" s="683">
        <f t="shared" si="51"/>
        <v>0</v>
      </c>
      <c r="KK51" s="683">
        <f t="shared" si="51"/>
        <v>0</v>
      </c>
      <c r="KL51" s="683">
        <f t="shared" si="51"/>
        <v>0</v>
      </c>
      <c r="KM51" s="683">
        <f t="shared" si="51"/>
        <v>0</v>
      </c>
      <c r="KN51" s="683">
        <f t="shared" si="51"/>
        <v>0</v>
      </c>
      <c r="KO51" s="683">
        <f t="shared" si="51"/>
        <v>0</v>
      </c>
      <c r="KP51" s="683">
        <f t="shared" si="51"/>
        <v>0</v>
      </c>
      <c r="KQ51" s="683">
        <f t="shared" si="51"/>
        <v>0</v>
      </c>
      <c r="KR51" s="683">
        <f t="shared" si="51"/>
        <v>0</v>
      </c>
      <c r="KS51" s="683">
        <f t="shared" ref="KS51:ND51" si="52">ROUNDDOWN(KS50/3,1)</f>
        <v>0</v>
      </c>
      <c r="KT51" s="683">
        <f t="shared" si="52"/>
        <v>0</v>
      </c>
      <c r="KU51" s="683">
        <f t="shared" si="52"/>
        <v>0</v>
      </c>
      <c r="KV51" s="683">
        <f t="shared" si="52"/>
        <v>0</v>
      </c>
      <c r="KW51" s="683">
        <f t="shared" si="52"/>
        <v>0</v>
      </c>
      <c r="KX51" s="683">
        <f t="shared" si="52"/>
        <v>0</v>
      </c>
      <c r="KY51" s="683">
        <f t="shared" si="52"/>
        <v>0</v>
      </c>
      <c r="KZ51" s="683">
        <f t="shared" si="52"/>
        <v>0</v>
      </c>
      <c r="LA51" s="683">
        <f t="shared" si="52"/>
        <v>0</v>
      </c>
      <c r="LB51" s="683">
        <f t="shared" si="52"/>
        <v>0</v>
      </c>
      <c r="LC51" s="683">
        <f t="shared" si="52"/>
        <v>0</v>
      </c>
      <c r="LD51" s="683">
        <f t="shared" si="52"/>
        <v>0</v>
      </c>
      <c r="LE51" s="683">
        <f t="shared" si="52"/>
        <v>0</v>
      </c>
      <c r="LF51" s="683">
        <f t="shared" si="52"/>
        <v>0</v>
      </c>
      <c r="LG51" s="683">
        <f t="shared" si="52"/>
        <v>0</v>
      </c>
      <c r="LH51" s="683">
        <f t="shared" si="52"/>
        <v>0</v>
      </c>
      <c r="LI51" s="683">
        <f t="shared" si="52"/>
        <v>0</v>
      </c>
      <c r="LJ51" s="683">
        <f t="shared" si="52"/>
        <v>0</v>
      </c>
      <c r="LK51" s="683">
        <f t="shared" si="52"/>
        <v>0</v>
      </c>
      <c r="LL51" s="683">
        <f t="shared" si="52"/>
        <v>0</v>
      </c>
      <c r="LM51" s="683">
        <f t="shared" si="52"/>
        <v>0</v>
      </c>
      <c r="LN51" s="683">
        <f t="shared" si="52"/>
        <v>0</v>
      </c>
      <c r="LO51" s="683">
        <f t="shared" si="52"/>
        <v>0</v>
      </c>
      <c r="LP51" s="683">
        <f t="shared" si="52"/>
        <v>0</v>
      </c>
      <c r="LQ51" s="683">
        <f t="shared" si="52"/>
        <v>0</v>
      </c>
      <c r="LR51" s="683">
        <f t="shared" si="52"/>
        <v>0</v>
      </c>
      <c r="LS51" s="683">
        <f t="shared" si="52"/>
        <v>0</v>
      </c>
      <c r="LT51" s="683">
        <f t="shared" si="52"/>
        <v>0</v>
      </c>
      <c r="LU51" s="683">
        <f t="shared" si="52"/>
        <v>0</v>
      </c>
      <c r="LV51" s="683">
        <f t="shared" si="52"/>
        <v>0</v>
      </c>
      <c r="LW51" s="683">
        <f t="shared" si="52"/>
        <v>0</v>
      </c>
      <c r="LX51" s="683">
        <f t="shared" si="52"/>
        <v>0</v>
      </c>
      <c r="LY51" s="683">
        <f t="shared" si="52"/>
        <v>0</v>
      </c>
      <c r="LZ51" s="683">
        <f t="shared" si="52"/>
        <v>0</v>
      </c>
      <c r="MA51" s="683">
        <f t="shared" si="52"/>
        <v>0</v>
      </c>
      <c r="MB51" s="683">
        <f t="shared" si="52"/>
        <v>0</v>
      </c>
      <c r="MC51" s="683">
        <f t="shared" si="52"/>
        <v>0</v>
      </c>
      <c r="MD51" s="683">
        <f t="shared" si="52"/>
        <v>0</v>
      </c>
      <c r="ME51" s="683">
        <f t="shared" si="52"/>
        <v>0</v>
      </c>
      <c r="MF51" s="683">
        <f t="shared" si="52"/>
        <v>0</v>
      </c>
      <c r="MG51" s="683">
        <f t="shared" si="52"/>
        <v>0</v>
      </c>
      <c r="MH51" s="683">
        <f t="shared" si="52"/>
        <v>0</v>
      </c>
      <c r="MI51" s="683">
        <f t="shared" si="52"/>
        <v>0</v>
      </c>
      <c r="MJ51" s="683">
        <f t="shared" si="52"/>
        <v>0</v>
      </c>
      <c r="MK51" s="683">
        <f t="shared" si="52"/>
        <v>0</v>
      </c>
      <c r="ML51" s="683">
        <f t="shared" si="52"/>
        <v>0</v>
      </c>
      <c r="MM51" s="683">
        <f t="shared" si="52"/>
        <v>0</v>
      </c>
      <c r="MN51" s="683">
        <f t="shared" si="52"/>
        <v>0</v>
      </c>
      <c r="MO51" s="683">
        <f t="shared" si="52"/>
        <v>0</v>
      </c>
      <c r="MP51" s="683">
        <f t="shared" si="52"/>
        <v>0</v>
      </c>
      <c r="MQ51" s="683">
        <f t="shared" si="52"/>
        <v>0</v>
      </c>
      <c r="MR51" s="683">
        <f t="shared" si="52"/>
        <v>0</v>
      </c>
      <c r="MS51" s="683">
        <f t="shared" si="52"/>
        <v>0</v>
      </c>
      <c r="MT51" s="683">
        <f t="shared" si="52"/>
        <v>0</v>
      </c>
      <c r="MU51" s="683">
        <f t="shared" si="52"/>
        <v>0</v>
      </c>
      <c r="MV51" s="683">
        <f t="shared" si="52"/>
        <v>0</v>
      </c>
      <c r="MW51" s="683">
        <f t="shared" si="52"/>
        <v>0</v>
      </c>
      <c r="MX51" s="683">
        <f t="shared" si="52"/>
        <v>0</v>
      </c>
      <c r="MY51" s="683">
        <f t="shared" si="52"/>
        <v>0</v>
      </c>
      <c r="MZ51" s="683">
        <f t="shared" si="52"/>
        <v>0</v>
      </c>
      <c r="NA51" s="683">
        <f t="shared" si="52"/>
        <v>0</v>
      </c>
      <c r="NB51" s="683">
        <f t="shared" si="52"/>
        <v>0</v>
      </c>
      <c r="NC51" s="683">
        <f t="shared" si="52"/>
        <v>0</v>
      </c>
      <c r="ND51" s="683">
        <f t="shared" si="52"/>
        <v>0</v>
      </c>
      <c r="NE51" s="683">
        <f t="shared" ref="NE51:PP51" si="53">ROUNDDOWN(NE50/3,1)</f>
        <v>0</v>
      </c>
      <c r="NF51" s="683">
        <f t="shared" si="53"/>
        <v>0</v>
      </c>
      <c r="NG51" s="683">
        <f t="shared" si="53"/>
        <v>0</v>
      </c>
      <c r="NH51" s="683">
        <f t="shared" si="53"/>
        <v>0</v>
      </c>
      <c r="NI51" s="683">
        <f t="shared" si="53"/>
        <v>0</v>
      </c>
      <c r="NJ51" s="683">
        <f t="shared" si="53"/>
        <v>0</v>
      </c>
      <c r="NK51" s="683">
        <f t="shared" si="53"/>
        <v>0</v>
      </c>
      <c r="NL51" s="683">
        <f t="shared" si="53"/>
        <v>0</v>
      </c>
      <c r="NM51" s="683">
        <f t="shared" si="53"/>
        <v>0</v>
      </c>
      <c r="NN51" s="683">
        <f t="shared" si="53"/>
        <v>0</v>
      </c>
      <c r="NO51" s="683">
        <f t="shared" si="53"/>
        <v>0</v>
      </c>
      <c r="NP51" s="683">
        <f t="shared" si="53"/>
        <v>0</v>
      </c>
      <c r="NQ51" s="683">
        <f t="shared" si="53"/>
        <v>0</v>
      </c>
      <c r="NR51" s="683">
        <f t="shared" si="53"/>
        <v>0</v>
      </c>
      <c r="NS51" s="683">
        <f t="shared" si="53"/>
        <v>0</v>
      </c>
      <c r="NT51" s="683">
        <f t="shared" si="53"/>
        <v>0</v>
      </c>
      <c r="NU51" s="683">
        <f t="shared" si="53"/>
        <v>0</v>
      </c>
      <c r="NV51" s="683">
        <f t="shared" si="53"/>
        <v>0</v>
      </c>
      <c r="NW51" s="683">
        <f t="shared" si="53"/>
        <v>0</v>
      </c>
      <c r="NX51" s="683">
        <f t="shared" si="53"/>
        <v>0</v>
      </c>
      <c r="NY51" s="683">
        <f t="shared" si="53"/>
        <v>0</v>
      </c>
      <c r="NZ51" s="683">
        <f t="shared" si="53"/>
        <v>0</v>
      </c>
      <c r="OA51" s="683">
        <f t="shared" si="53"/>
        <v>0</v>
      </c>
      <c r="OB51" s="683">
        <f t="shared" si="53"/>
        <v>0</v>
      </c>
      <c r="OC51" s="683">
        <f t="shared" si="53"/>
        <v>0</v>
      </c>
      <c r="OD51" s="683">
        <f t="shared" si="53"/>
        <v>0</v>
      </c>
      <c r="OE51" s="683">
        <f t="shared" si="53"/>
        <v>0</v>
      </c>
      <c r="OF51" s="683">
        <f t="shared" si="53"/>
        <v>0</v>
      </c>
      <c r="OG51" s="683">
        <f t="shared" si="53"/>
        <v>0</v>
      </c>
      <c r="OH51" s="683">
        <f t="shared" si="53"/>
        <v>0</v>
      </c>
      <c r="OI51" s="683">
        <f t="shared" si="53"/>
        <v>0</v>
      </c>
      <c r="OJ51" s="683">
        <f t="shared" si="53"/>
        <v>0</v>
      </c>
      <c r="OK51" s="683">
        <f t="shared" si="53"/>
        <v>0</v>
      </c>
      <c r="OL51" s="683">
        <f t="shared" si="53"/>
        <v>0</v>
      </c>
      <c r="OM51" s="683">
        <f t="shared" si="53"/>
        <v>0</v>
      </c>
      <c r="ON51" s="683">
        <f t="shared" si="53"/>
        <v>0</v>
      </c>
      <c r="OO51" s="683">
        <f t="shared" si="53"/>
        <v>0</v>
      </c>
      <c r="OP51" s="683">
        <f t="shared" si="53"/>
        <v>0</v>
      </c>
      <c r="OQ51" s="683">
        <f t="shared" si="53"/>
        <v>0</v>
      </c>
      <c r="OR51" s="683">
        <f t="shared" si="53"/>
        <v>0</v>
      </c>
      <c r="OS51" s="683">
        <f t="shared" si="53"/>
        <v>0</v>
      </c>
      <c r="OT51" s="683">
        <f t="shared" si="53"/>
        <v>0</v>
      </c>
      <c r="OU51" s="683">
        <f t="shared" si="53"/>
        <v>0</v>
      </c>
      <c r="OV51" s="683">
        <f t="shared" si="53"/>
        <v>0</v>
      </c>
      <c r="OW51" s="683">
        <f t="shared" si="53"/>
        <v>0</v>
      </c>
      <c r="OX51" s="683">
        <f t="shared" si="53"/>
        <v>0</v>
      </c>
      <c r="OY51" s="683">
        <f t="shared" si="53"/>
        <v>0</v>
      </c>
      <c r="OZ51" s="683">
        <f t="shared" si="53"/>
        <v>0</v>
      </c>
      <c r="PA51" s="683">
        <f t="shared" si="53"/>
        <v>0</v>
      </c>
      <c r="PB51" s="683">
        <f t="shared" si="53"/>
        <v>0</v>
      </c>
      <c r="PC51" s="683">
        <f t="shared" si="53"/>
        <v>0</v>
      </c>
      <c r="PD51" s="683">
        <f t="shared" si="53"/>
        <v>0</v>
      </c>
      <c r="PE51" s="683">
        <f t="shared" si="53"/>
        <v>0</v>
      </c>
      <c r="PF51" s="683">
        <f t="shared" si="53"/>
        <v>0</v>
      </c>
      <c r="PG51" s="683">
        <f t="shared" si="53"/>
        <v>0</v>
      </c>
      <c r="PH51" s="683">
        <f t="shared" si="53"/>
        <v>0</v>
      </c>
      <c r="PI51" s="683">
        <f t="shared" si="53"/>
        <v>0</v>
      </c>
      <c r="PJ51" s="683">
        <f t="shared" si="53"/>
        <v>0</v>
      </c>
      <c r="PK51" s="683">
        <f t="shared" si="53"/>
        <v>0</v>
      </c>
      <c r="PL51" s="683">
        <f t="shared" si="53"/>
        <v>0</v>
      </c>
      <c r="PM51" s="683">
        <f t="shared" si="53"/>
        <v>0</v>
      </c>
      <c r="PN51" s="683">
        <f t="shared" si="53"/>
        <v>0</v>
      </c>
      <c r="PO51" s="683">
        <f t="shared" si="53"/>
        <v>0</v>
      </c>
      <c r="PP51" s="683">
        <f t="shared" si="53"/>
        <v>0</v>
      </c>
      <c r="PQ51" s="683">
        <f t="shared" ref="PQ51:SB51" si="54">ROUNDDOWN(PQ50/3,1)</f>
        <v>0</v>
      </c>
      <c r="PR51" s="683">
        <f t="shared" si="54"/>
        <v>0</v>
      </c>
      <c r="PS51" s="683">
        <f t="shared" si="54"/>
        <v>0</v>
      </c>
      <c r="PT51" s="683">
        <f t="shared" si="54"/>
        <v>0</v>
      </c>
      <c r="PU51" s="683">
        <f t="shared" si="54"/>
        <v>0</v>
      </c>
      <c r="PV51" s="683">
        <f t="shared" si="54"/>
        <v>0</v>
      </c>
      <c r="PW51" s="683">
        <f t="shared" si="54"/>
        <v>0</v>
      </c>
      <c r="PX51" s="683">
        <f t="shared" si="54"/>
        <v>0</v>
      </c>
      <c r="PY51" s="683">
        <f t="shared" si="54"/>
        <v>0</v>
      </c>
      <c r="PZ51" s="683">
        <f t="shared" si="54"/>
        <v>0</v>
      </c>
      <c r="QA51" s="683">
        <f t="shared" si="54"/>
        <v>0</v>
      </c>
      <c r="QB51" s="683">
        <f t="shared" si="54"/>
        <v>0</v>
      </c>
      <c r="QC51" s="683">
        <f t="shared" si="54"/>
        <v>0</v>
      </c>
      <c r="QD51" s="683">
        <f t="shared" si="54"/>
        <v>0</v>
      </c>
      <c r="QE51" s="683">
        <f t="shared" si="54"/>
        <v>0</v>
      </c>
      <c r="QF51" s="683">
        <f t="shared" si="54"/>
        <v>0</v>
      </c>
      <c r="QG51" s="683">
        <f t="shared" si="54"/>
        <v>0</v>
      </c>
      <c r="QH51" s="683">
        <f t="shared" si="54"/>
        <v>0</v>
      </c>
      <c r="QI51" s="683">
        <f t="shared" si="54"/>
        <v>0</v>
      </c>
      <c r="QJ51" s="683">
        <f t="shared" si="54"/>
        <v>0</v>
      </c>
      <c r="QK51" s="683">
        <f t="shared" si="54"/>
        <v>0</v>
      </c>
      <c r="QL51" s="683">
        <f t="shared" si="54"/>
        <v>0</v>
      </c>
      <c r="QM51" s="683">
        <f t="shared" si="54"/>
        <v>0</v>
      </c>
      <c r="QN51" s="683">
        <f t="shared" si="54"/>
        <v>0</v>
      </c>
      <c r="QO51" s="683">
        <f t="shared" si="54"/>
        <v>0</v>
      </c>
      <c r="QP51" s="683">
        <f t="shared" si="54"/>
        <v>0</v>
      </c>
      <c r="QQ51" s="683">
        <f t="shared" si="54"/>
        <v>0</v>
      </c>
      <c r="QR51" s="683">
        <f t="shared" si="54"/>
        <v>0</v>
      </c>
      <c r="QS51" s="683">
        <f t="shared" si="54"/>
        <v>0</v>
      </c>
      <c r="QT51" s="683">
        <f t="shared" si="54"/>
        <v>0</v>
      </c>
      <c r="QU51" s="683">
        <f t="shared" si="54"/>
        <v>0</v>
      </c>
      <c r="QV51" s="683">
        <f t="shared" si="54"/>
        <v>0</v>
      </c>
      <c r="QW51" s="683">
        <f t="shared" si="54"/>
        <v>0</v>
      </c>
      <c r="QX51" s="683">
        <f t="shared" si="54"/>
        <v>0</v>
      </c>
      <c r="QY51" s="683">
        <f t="shared" si="54"/>
        <v>0</v>
      </c>
      <c r="QZ51" s="683">
        <f t="shared" si="54"/>
        <v>0</v>
      </c>
      <c r="RA51" s="683">
        <f t="shared" si="54"/>
        <v>0</v>
      </c>
      <c r="RB51" s="683">
        <f t="shared" si="54"/>
        <v>0</v>
      </c>
      <c r="RC51" s="683">
        <f t="shared" si="54"/>
        <v>0</v>
      </c>
      <c r="RD51" s="683">
        <f t="shared" si="54"/>
        <v>0</v>
      </c>
      <c r="RE51" s="683">
        <f t="shared" si="54"/>
        <v>0</v>
      </c>
      <c r="RF51" s="683">
        <f t="shared" si="54"/>
        <v>0</v>
      </c>
      <c r="RG51" s="683">
        <f t="shared" si="54"/>
        <v>0</v>
      </c>
      <c r="RH51" s="683">
        <f t="shared" si="54"/>
        <v>0</v>
      </c>
      <c r="RI51" s="683">
        <f t="shared" si="54"/>
        <v>0</v>
      </c>
      <c r="RJ51" s="683">
        <f t="shared" si="54"/>
        <v>0</v>
      </c>
      <c r="RK51" s="683">
        <f t="shared" si="54"/>
        <v>0</v>
      </c>
      <c r="RL51" s="683">
        <f t="shared" si="54"/>
        <v>0</v>
      </c>
      <c r="RM51" s="683">
        <f t="shared" si="54"/>
        <v>0</v>
      </c>
      <c r="RN51" s="683">
        <f t="shared" si="54"/>
        <v>0</v>
      </c>
      <c r="RO51" s="683">
        <f t="shared" si="54"/>
        <v>0</v>
      </c>
      <c r="RP51" s="683">
        <f t="shared" si="54"/>
        <v>0</v>
      </c>
      <c r="RQ51" s="683">
        <f t="shared" si="54"/>
        <v>0</v>
      </c>
      <c r="RR51" s="683">
        <f t="shared" si="54"/>
        <v>0</v>
      </c>
      <c r="RS51" s="683">
        <f t="shared" si="54"/>
        <v>0</v>
      </c>
      <c r="RT51" s="683">
        <f t="shared" si="54"/>
        <v>0</v>
      </c>
      <c r="RU51" s="683">
        <f t="shared" si="54"/>
        <v>0</v>
      </c>
      <c r="RV51" s="683">
        <f t="shared" si="54"/>
        <v>0</v>
      </c>
      <c r="RW51" s="683">
        <f t="shared" si="54"/>
        <v>0</v>
      </c>
      <c r="RX51" s="683">
        <f t="shared" si="54"/>
        <v>0</v>
      </c>
      <c r="RY51" s="683">
        <f t="shared" si="54"/>
        <v>0</v>
      </c>
      <c r="RZ51" s="683">
        <f t="shared" si="54"/>
        <v>0</v>
      </c>
      <c r="SA51" s="683">
        <f t="shared" si="54"/>
        <v>0</v>
      </c>
      <c r="SB51" s="683">
        <f t="shared" si="54"/>
        <v>0</v>
      </c>
      <c r="SC51" s="683">
        <f t="shared" ref="SC51:UN51" si="55">ROUNDDOWN(SC50/3,1)</f>
        <v>0</v>
      </c>
      <c r="SD51" s="683">
        <f t="shared" si="55"/>
        <v>0</v>
      </c>
      <c r="SE51" s="683">
        <f t="shared" si="55"/>
        <v>0</v>
      </c>
      <c r="SF51" s="683">
        <f t="shared" si="55"/>
        <v>0</v>
      </c>
      <c r="SG51" s="683">
        <f t="shared" si="55"/>
        <v>0</v>
      </c>
      <c r="SH51" s="683">
        <f t="shared" si="55"/>
        <v>0</v>
      </c>
      <c r="SI51" s="683">
        <f t="shared" si="55"/>
        <v>0</v>
      </c>
      <c r="SJ51" s="683">
        <f t="shared" si="55"/>
        <v>0</v>
      </c>
      <c r="SK51" s="683">
        <f t="shared" si="55"/>
        <v>0</v>
      </c>
      <c r="SL51" s="683">
        <f t="shared" si="55"/>
        <v>0</v>
      </c>
      <c r="SM51" s="683">
        <f t="shared" si="55"/>
        <v>0</v>
      </c>
      <c r="SN51" s="683">
        <f t="shared" si="55"/>
        <v>0</v>
      </c>
      <c r="SO51" s="683">
        <f t="shared" si="55"/>
        <v>0</v>
      </c>
      <c r="SP51" s="683">
        <f t="shared" si="55"/>
        <v>0</v>
      </c>
      <c r="SQ51" s="683">
        <f t="shared" si="55"/>
        <v>0</v>
      </c>
      <c r="SR51" s="683">
        <f t="shared" si="55"/>
        <v>0</v>
      </c>
      <c r="SS51" s="683">
        <f t="shared" si="55"/>
        <v>0</v>
      </c>
      <c r="ST51" s="683">
        <f t="shared" si="55"/>
        <v>0</v>
      </c>
      <c r="SU51" s="683">
        <f t="shared" si="55"/>
        <v>0</v>
      </c>
      <c r="SV51" s="683">
        <f t="shared" si="55"/>
        <v>0</v>
      </c>
      <c r="SW51" s="683">
        <f t="shared" si="55"/>
        <v>0</v>
      </c>
      <c r="SX51" s="683">
        <f t="shared" si="55"/>
        <v>0</v>
      </c>
      <c r="SY51" s="683">
        <f t="shared" si="55"/>
        <v>0</v>
      </c>
      <c r="SZ51" s="683">
        <f t="shared" si="55"/>
        <v>0</v>
      </c>
      <c r="TA51" s="683">
        <f t="shared" si="55"/>
        <v>0</v>
      </c>
      <c r="TB51" s="683">
        <f t="shared" si="55"/>
        <v>0</v>
      </c>
      <c r="TC51" s="683">
        <f t="shared" si="55"/>
        <v>0</v>
      </c>
      <c r="TD51" s="683">
        <f t="shared" si="55"/>
        <v>0</v>
      </c>
      <c r="TE51" s="683">
        <f t="shared" si="55"/>
        <v>0</v>
      </c>
      <c r="TF51" s="683">
        <f t="shared" si="55"/>
        <v>0</v>
      </c>
      <c r="TG51" s="683">
        <f t="shared" si="55"/>
        <v>0</v>
      </c>
      <c r="TH51" s="683">
        <f t="shared" si="55"/>
        <v>0</v>
      </c>
      <c r="TI51" s="683">
        <f t="shared" si="55"/>
        <v>0</v>
      </c>
      <c r="TJ51" s="683">
        <f t="shared" si="55"/>
        <v>0</v>
      </c>
      <c r="TK51" s="683">
        <f t="shared" si="55"/>
        <v>0</v>
      </c>
      <c r="TL51" s="683">
        <f t="shared" si="55"/>
        <v>0</v>
      </c>
      <c r="TM51" s="683">
        <f t="shared" si="55"/>
        <v>0</v>
      </c>
      <c r="TN51" s="683">
        <f t="shared" si="55"/>
        <v>0</v>
      </c>
      <c r="TO51" s="683">
        <f t="shared" si="55"/>
        <v>0</v>
      </c>
      <c r="TP51" s="683">
        <f t="shared" si="55"/>
        <v>0</v>
      </c>
      <c r="TQ51" s="683">
        <f t="shared" si="55"/>
        <v>0</v>
      </c>
      <c r="TR51" s="683">
        <f t="shared" si="55"/>
        <v>0</v>
      </c>
      <c r="TS51" s="683">
        <f t="shared" si="55"/>
        <v>0</v>
      </c>
      <c r="TT51" s="683">
        <f t="shared" si="55"/>
        <v>0</v>
      </c>
      <c r="TU51" s="683">
        <f t="shared" si="55"/>
        <v>0</v>
      </c>
      <c r="TV51" s="683">
        <f t="shared" si="55"/>
        <v>0</v>
      </c>
      <c r="TW51" s="683">
        <f t="shared" si="55"/>
        <v>0</v>
      </c>
      <c r="TX51" s="683">
        <f t="shared" si="55"/>
        <v>0</v>
      </c>
      <c r="TY51" s="683">
        <f t="shared" si="55"/>
        <v>0</v>
      </c>
      <c r="TZ51" s="683">
        <f t="shared" si="55"/>
        <v>0</v>
      </c>
      <c r="UA51" s="683">
        <f t="shared" si="55"/>
        <v>0</v>
      </c>
      <c r="UB51" s="683">
        <f t="shared" si="55"/>
        <v>0</v>
      </c>
      <c r="UC51" s="683">
        <f t="shared" si="55"/>
        <v>0</v>
      </c>
      <c r="UD51" s="683">
        <f t="shared" si="55"/>
        <v>0</v>
      </c>
      <c r="UE51" s="683">
        <f t="shared" si="55"/>
        <v>0</v>
      </c>
      <c r="UF51" s="683">
        <f t="shared" si="55"/>
        <v>0</v>
      </c>
      <c r="UG51" s="683">
        <f t="shared" si="55"/>
        <v>0</v>
      </c>
      <c r="UH51" s="683">
        <f t="shared" si="55"/>
        <v>0</v>
      </c>
      <c r="UI51" s="683">
        <f t="shared" si="55"/>
        <v>0</v>
      </c>
      <c r="UJ51" s="683">
        <f t="shared" si="55"/>
        <v>0</v>
      </c>
      <c r="UK51" s="683">
        <f t="shared" si="55"/>
        <v>0</v>
      </c>
      <c r="UL51" s="683">
        <f t="shared" si="55"/>
        <v>0</v>
      </c>
      <c r="UM51" s="683">
        <f t="shared" si="55"/>
        <v>0</v>
      </c>
      <c r="UN51" s="683">
        <f t="shared" si="55"/>
        <v>0</v>
      </c>
      <c r="UO51" s="683">
        <f t="shared" ref="UO51:WZ51" si="56">ROUNDDOWN(UO50/3,1)</f>
        <v>0</v>
      </c>
      <c r="UP51" s="683">
        <f t="shared" si="56"/>
        <v>0</v>
      </c>
      <c r="UQ51" s="683">
        <f t="shared" si="56"/>
        <v>0</v>
      </c>
      <c r="UR51" s="683">
        <f t="shared" si="56"/>
        <v>0</v>
      </c>
      <c r="US51" s="683">
        <f t="shared" si="56"/>
        <v>0</v>
      </c>
      <c r="UT51" s="683">
        <f t="shared" si="56"/>
        <v>0</v>
      </c>
      <c r="UU51" s="683">
        <f t="shared" si="56"/>
        <v>0</v>
      </c>
      <c r="UV51" s="683">
        <f t="shared" si="56"/>
        <v>0</v>
      </c>
      <c r="UW51" s="683">
        <f t="shared" si="56"/>
        <v>0</v>
      </c>
      <c r="UX51" s="683">
        <f t="shared" si="56"/>
        <v>0</v>
      </c>
      <c r="UY51" s="683">
        <f t="shared" si="56"/>
        <v>0</v>
      </c>
      <c r="UZ51" s="683">
        <f t="shared" si="56"/>
        <v>0</v>
      </c>
      <c r="VA51" s="683">
        <f t="shared" si="56"/>
        <v>0</v>
      </c>
      <c r="VB51" s="683">
        <f t="shared" si="56"/>
        <v>0</v>
      </c>
      <c r="VC51" s="683">
        <f t="shared" si="56"/>
        <v>0</v>
      </c>
      <c r="VD51" s="683">
        <f t="shared" si="56"/>
        <v>0</v>
      </c>
      <c r="VE51" s="683">
        <f t="shared" si="56"/>
        <v>0</v>
      </c>
      <c r="VF51" s="683">
        <f t="shared" si="56"/>
        <v>0</v>
      </c>
      <c r="VG51" s="683">
        <f t="shared" si="56"/>
        <v>0</v>
      </c>
      <c r="VH51" s="683">
        <f t="shared" si="56"/>
        <v>0</v>
      </c>
      <c r="VI51" s="683">
        <f t="shared" si="56"/>
        <v>0</v>
      </c>
      <c r="VJ51" s="683">
        <f t="shared" si="56"/>
        <v>0</v>
      </c>
      <c r="VK51" s="683">
        <f t="shared" si="56"/>
        <v>0</v>
      </c>
      <c r="VL51" s="683">
        <f t="shared" si="56"/>
        <v>0</v>
      </c>
      <c r="VM51" s="683">
        <f t="shared" si="56"/>
        <v>0</v>
      </c>
      <c r="VN51" s="683">
        <f t="shared" si="56"/>
        <v>0</v>
      </c>
      <c r="VO51" s="683">
        <f t="shared" si="56"/>
        <v>0</v>
      </c>
      <c r="VP51" s="683">
        <f t="shared" si="56"/>
        <v>0</v>
      </c>
      <c r="VQ51" s="683">
        <f t="shared" si="56"/>
        <v>0</v>
      </c>
      <c r="VR51" s="683">
        <f t="shared" si="56"/>
        <v>0</v>
      </c>
      <c r="VS51" s="683">
        <f t="shared" si="56"/>
        <v>0</v>
      </c>
      <c r="VT51" s="683">
        <f t="shared" si="56"/>
        <v>0</v>
      </c>
      <c r="VU51" s="683">
        <f t="shared" si="56"/>
        <v>0</v>
      </c>
      <c r="VV51" s="683">
        <f t="shared" si="56"/>
        <v>0</v>
      </c>
      <c r="VW51" s="683">
        <f t="shared" si="56"/>
        <v>0</v>
      </c>
      <c r="VX51" s="683">
        <f t="shared" si="56"/>
        <v>0</v>
      </c>
      <c r="VY51" s="683">
        <f t="shared" si="56"/>
        <v>0</v>
      </c>
      <c r="VZ51" s="683">
        <f t="shared" si="56"/>
        <v>0</v>
      </c>
      <c r="WA51" s="683">
        <f t="shared" si="56"/>
        <v>0</v>
      </c>
      <c r="WB51" s="683">
        <f t="shared" si="56"/>
        <v>0</v>
      </c>
      <c r="WC51" s="683">
        <f t="shared" si="56"/>
        <v>0</v>
      </c>
      <c r="WD51" s="683">
        <f t="shared" si="56"/>
        <v>0</v>
      </c>
      <c r="WE51" s="683">
        <f t="shared" si="56"/>
        <v>0</v>
      </c>
      <c r="WF51" s="683">
        <f t="shared" si="56"/>
        <v>0</v>
      </c>
      <c r="WG51" s="683">
        <f t="shared" si="56"/>
        <v>0</v>
      </c>
      <c r="WH51" s="683">
        <f t="shared" si="56"/>
        <v>0</v>
      </c>
      <c r="WI51" s="683">
        <f t="shared" si="56"/>
        <v>0</v>
      </c>
      <c r="WJ51" s="683">
        <f t="shared" si="56"/>
        <v>0</v>
      </c>
      <c r="WK51" s="683">
        <f t="shared" si="56"/>
        <v>0</v>
      </c>
      <c r="WL51" s="683">
        <f t="shared" si="56"/>
        <v>0</v>
      </c>
      <c r="WM51" s="683">
        <f t="shared" si="56"/>
        <v>0</v>
      </c>
      <c r="WN51" s="683">
        <f t="shared" si="56"/>
        <v>0</v>
      </c>
      <c r="WO51" s="683">
        <f t="shared" si="56"/>
        <v>0</v>
      </c>
      <c r="WP51" s="683">
        <f t="shared" si="56"/>
        <v>0</v>
      </c>
      <c r="WQ51" s="683">
        <f t="shared" si="56"/>
        <v>0</v>
      </c>
      <c r="WR51" s="683">
        <f t="shared" si="56"/>
        <v>0</v>
      </c>
      <c r="WS51" s="683">
        <f t="shared" si="56"/>
        <v>0</v>
      </c>
      <c r="WT51" s="683">
        <f t="shared" si="56"/>
        <v>0</v>
      </c>
      <c r="WU51" s="683">
        <f t="shared" si="56"/>
        <v>0</v>
      </c>
      <c r="WV51" s="683">
        <f t="shared" si="56"/>
        <v>0</v>
      </c>
      <c r="WW51" s="683">
        <f t="shared" si="56"/>
        <v>0</v>
      </c>
      <c r="WX51" s="683">
        <f t="shared" si="56"/>
        <v>0</v>
      </c>
      <c r="WY51" s="683">
        <f t="shared" si="56"/>
        <v>0</v>
      </c>
      <c r="WZ51" s="683">
        <f t="shared" si="56"/>
        <v>0</v>
      </c>
      <c r="XA51" s="683">
        <f t="shared" ref="XA51:ZL51" si="57">ROUNDDOWN(XA50/3,1)</f>
        <v>0</v>
      </c>
      <c r="XB51" s="683">
        <f t="shared" si="57"/>
        <v>0</v>
      </c>
      <c r="XC51" s="683">
        <f t="shared" si="57"/>
        <v>0</v>
      </c>
      <c r="XD51" s="683">
        <f t="shared" si="57"/>
        <v>0</v>
      </c>
      <c r="XE51" s="683">
        <f t="shared" si="57"/>
        <v>0</v>
      </c>
      <c r="XF51" s="683">
        <f t="shared" si="57"/>
        <v>0</v>
      </c>
      <c r="XG51" s="683">
        <f t="shared" si="57"/>
        <v>0</v>
      </c>
      <c r="XH51" s="683">
        <f t="shared" si="57"/>
        <v>0</v>
      </c>
      <c r="XI51" s="683">
        <f t="shared" si="57"/>
        <v>0</v>
      </c>
      <c r="XJ51" s="683">
        <f t="shared" si="57"/>
        <v>0</v>
      </c>
      <c r="XK51" s="683">
        <f t="shared" si="57"/>
        <v>0</v>
      </c>
      <c r="XL51" s="683">
        <f t="shared" si="57"/>
        <v>0</v>
      </c>
      <c r="XM51" s="683">
        <f t="shared" si="57"/>
        <v>0</v>
      </c>
      <c r="XN51" s="683">
        <f t="shared" si="57"/>
        <v>0</v>
      </c>
      <c r="XO51" s="683">
        <f t="shared" si="57"/>
        <v>0</v>
      </c>
      <c r="XP51" s="683">
        <f t="shared" si="57"/>
        <v>0</v>
      </c>
      <c r="XQ51" s="683">
        <f t="shared" si="57"/>
        <v>0</v>
      </c>
      <c r="XR51" s="683">
        <f t="shared" si="57"/>
        <v>0</v>
      </c>
      <c r="XS51" s="683">
        <f t="shared" si="57"/>
        <v>0</v>
      </c>
      <c r="XT51" s="683">
        <f t="shared" si="57"/>
        <v>0</v>
      </c>
      <c r="XU51" s="683">
        <f t="shared" si="57"/>
        <v>0</v>
      </c>
      <c r="XV51" s="683">
        <f t="shared" si="57"/>
        <v>0</v>
      </c>
      <c r="XW51" s="683">
        <f t="shared" si="57"/>
        <v>0</v>
      </c>
      <c r="XX51" s="683">
        <f t="shared" si="57"/>
        <v>0</v>
      </c>
      <c r="XY51" s="683">
        <f t="shared" si="57"/>
        <v>0</v>
      </c>
      <c r="XZ51" s="683">
        <f t="shared" si="57"/>
        <v>0</v>
      </c>
      <c r="YA51" s="683">
        <f t="shared" si="57"/>
        <v>0</v>
      </c>
      <c r="YB51" s="683">
        <f t="shared" si="57"/>
        <v>0</v>
      </c>
      <c r="YC51" s="683">
        <f t="shared" si="57"/>
        <v>0</v>
      </c>
      <c r="YD51" s="683">
        <f t="shared" si="57"/>
        <v>0</v>
      </c>
      <c r="YE51" s="683">
        <f t="shared" si="57"/>
        <v>0</v>
      </c>
      <c r="YF51" s="683">
        <f t="shared" si="57"/>
        <v>0</v>
      </c>
      <c r="YG51" s="683">
        <f t="shared" si="57"/>
        <v>0</v>
      </c>
      <c r="YH51" s="683">
        <f t="shared" si="57"/>
        <v>0</v>
      </c>
      <c r="YI51" s="683">
        <f t="shared" si="57"/>
        <v>0</v>
      </c>
      <c r="YJ51" s="683">
        <f t="shared" si="57"/>
        <v>0</v>
      </c>
      <c r="YK51" s="683">
        <f t="shared" si="57"/>
        <v>0</v>
      </c>
      <c r="YL51" s="683">
        <f t="shared" si="57"/>
        <v>0</v>
      </c>
      <c r="YM51" s="683">
        <f t="shared" si="57"/>
        <v>0</v>
      </c>
      <c r="YN51" s="683">
        <f t="shared" si="57"/>
        <v>0</v>
      </c>
      <c r="YO51" s="683">
        <f t="shared" si="57"/>
        <v>0</v>
      </c>
      <c r="YP51" s="683">
        <f t="shared" si="57"/>
        <v>0</v>
      </c>
      <c r="YQ51" s="683">
        <f t="shared" si="57"/>
        <v>0</v>
      </c>
      <c r="YR51" s="683">
        <f t="shared" si="57"/>
        <v>0</v>
      </c>
      <c r="YS51" s="683">
        <f t="shared" si="57"/>
        <v>0</v>
      </c>
      <c r="YT51" s="683">
        <f t="shared" si="57"/>
        <v>0</v>
      </c>
      <c r="YU51" s="683">
        <f t="shared" si="57"/>
        <v>0</v>
      </c>
      <c r="YV51" s="683">
        <f t="shared" si="57"/>
        <v>0</v>
      </c>
      <c r="YW51" s="683">
        <f t="shared" si="57"/>
        <v>0</v>
      </c>
      <c r="YX51" s="683">
        <f t="shared" si="57"/>
        <v>0</v>
      </c>
      <c r="YY51" s="683">
        <f t="shared" si="57"/>
        <v>0</v>
      </c>
      <c r="YZ51" s="683">
        <f t="shared" si="57"/>
        <v>0</v>
      </c>
      <c r="ZA51" s="683">
        <f t="shared" si="57"/>
        <v>0</v>
      </c>
      <c r="ZB51" s="683">
        <f t="shared" si="57"/>
        <v>0</v>
      </c>
      <c r="ZC51" s="683">
        <f t="shared" si="57"/>
        <v>0</v>
      </c>
      <c r="ZD51" s="683">
        <f t="shared" si="57"/>
        <v>0</v>
      </c>
      <c r="ZE51" s="683">
        <f t="shared" si="57"/>
        <v>0</v>
      </c>
      <c r="ZF51" s="683">
        <f t="shared" si="57"/>
        <v>0</v>
      </c>
      <c r="ZG51" s="683">
        <f t="shared" si="57"/>
        <v>0</v>
      </c>
      <c r="ZH51" s="683">
        <f t="shared" si="57"/>
        <v>0</v>
      </c>
      <c r="ZI51" s="683">
        <f t="shared" si="57"/>
        <v>0</v>
      </c>
      <c r="ZJ51" s="683">
        <f t="shared" si="57"/>
        <v>0</v>
      </c>
      <c r="ZK51" s="683">
        <f t="shared" si="57"/>
        <v>0</v>
      </c>
      <c r="ZL51" s="683">
        <f t="shared" si="57"/>
        <v>0</v>
      </c>
      <c r="ZM51" s="683">
        <f t="shared" ref="ZM51:ABX51" si="58">ROUNDDOWN(ZM50/3,1)</f>
        <v>0</v>
      </c>
      <c r="ZN51" s="683">
        <f t="shared" si="58"/>
        <v>0</v>
      </c>
      <c r="ZO51" s="683">
        <f t="shared" si="58"/>
        <v>0</v>
      </c>
      <c r="ZP51" s="683">
        <f t="shared" si="58"/>
        <v>0</v>
      </c>
      <c r="ZQ51" s="683">
        <f t="shared" si="58"/>
        <v>0</v>
      </c>
      <c r="ZR51" s="683">
        <f t="shared" si="58"/>
        <v>0</v>
      </c>
      <c r="ZS51" s="683">
        <f t="shared" si="58"/>
        <v>0</v>
      </c>
      <c r="ZT51" s="683">
        <f t="shared" si="58"/>
        <v>0</v>
      </c>
      <c r="ZU51" s="683">
        <f t="shared" si="58"/>
        <v>0</v>
      </c>
      <c r="ZV51" s="683">
        <f t="shared" si="58"/>
        <v>0</v>
      </c>
      <c r="ZW51" s="683">
        <f t="shared" si="58"/>
        <v>0</v>
      </c>
      <c r="ZX51" s="683">
        <f t="shared" si="58"/>
        <v>0</v>
      </c>
      <c r="ZY51" s="683">
        <f t="shared" si="58"/>
        <v>0</v>
      </c>
      <c r="ZZ51" s="683">
        <f t="shared" si="58"/>
        <v>0</v>
      </c>
      <c r="AAA51" s="683">
        <f t="shared" si="58"/>
        <v>0</v>
      </c>
      <c r="AAB51" s="683">
        <f t="shared" si="58"/>
        <v>0</v>
      </c>
      <c r="AAC51" s="683">
        <f t="shared" si="58"/>
        <v>0</v>
      </c>
      <c r="AAD51" s="683">
        <f t="shared" si="58"/>
        <v>0</v>
      </c>
      <c r="AAE51" s="683">
        <f t="shared" si="58"/>
        <v>0</v>
      </c>
      <c r="AAF51" s="683">
        <f t="shared" si="58"/>
        <v>0</v>
      </c>
      <c r="AAG51" s="683">
        <f t="shared" si="58"/>
        <v>0</v>
      </c>
      <c r="AAH51" s="683">
        <f t="shared" si="58"/>
        <v>0</v>
      </c>
      <c r="AAI51" s="683">
        <f t="shared" si="58"/>
        <v>0</v>
      </c>
      <c r="AAJ51" s="683">
        <f t="shared" si="58"/>
        <v>0</v>
      </c>
      <c r="AAK51" s="683">
        <f t="shared" si="58"/>
        <v>0</v>
      </c>
      <c r="AAL51" s="683">
        <f t="shared" si="58"/>
        <v>0</v>
      </c>
      <c r="AAM51" s="683">
        <f t="shared" si="58"/>
        <v>0</v>
      </c>
      <c r="AAN51" s="683">
        <f t="shared" si="58"/>
        <v>0</v>
      </c>
      <c r="AAO51" s="683">
        <f t="shared" si="58"/>
        <v>0</v>
      </c>
      <c r="AAP51" s="683">
        <f t="shared" si="58"/>
        <v>0</v>
      </c>
      <c r="AAQ51" s="683">
        <f t="shared" si="58"/>
        <v>0</v>
      </c>
      <c r="AAR51" s="683">
        <f t="shared" si="58"/>
        <v>0</v>
      </c>
      <c r="AAS51" s="683">
        <f t="shared" si="58"/>
        <v>0</v>
      </c>
      <c r="AAT51" s="683">
        <f t="shared" si="58"/>
        <v>0</v>
      </c>
      <c r="AAU51" s="683">
        <f t="shared" si="58"/>
        <v>0</v>
      </c>
      <c r="AAV51" s="683">
        <f t="shared" si="58"/>
        <v>0</v>
      </c>
      <c r="AAW51" s="683">
        <f t="shared" si="58"/>
        <v>0</v>
      </c>
      <c r="AAX51" s="683">
        <f t="shared" si="58"/>
        <v>0</v>
      </c>
      <c r="AAY51" s="683">
        <f t="shared" si="58"/>
        <v>0</v>
      </c>
      <c r="AAZ51" s="683">
        <f t="shared" si="58"/>
        <v>0</v>
      </c>
      <c r="ABA51" s="683">
        <f t="shared" si="58"/>
        <v>0</v>
      </c>
      <c r="ABB51" s="683">
        <f t="shared" si="58"/>
        <v>0</v>
      </c>
      <c r="ABC51" s="683">
        <f t="shared" si="58"/>
        <v>0</v>
      </c>
      <c r="ABD51" s="683">
        <f t="shared" si="58"/>
        <v>0</v>
      </c>
      <c r="ABE51" s="683">
        <f t="shared" si="58"/>
        <v>0</v>
      </c>
      <c r="ABF51" s="683">
        <f t="shared" si="58"/>
        <v>0</v>
      </c>
      <c r="ABG51" s="683">
        <f t="shared" si="58"/>
        <v>0</v>
      </c>
      <c r="ABH51" s="683">
        <f t="shared" si="58"/>
        <v>0</v>
      </c>
      <c r="ABI51" s="683">
        <f t="shared" si="58"/>
        <v>0</v>
      </c>
      <c r="ABJ51" s="683">
        <f t="shared" si="58"/>
        <v>0</v>
      </c>
      <c r="ABK51" s="683">
        <f t="shared" si="58"/>
        <v>0</v>
      </c>
      <c r="ABL51" s="683">
        <f t="shared" si="58"/>
        <v>0</v>
      </c>
      <c r="ABM51" s="683">
        <f t="shared" si="58"/>
        <v>0</v>
      </c>
      <c r="ABN51" s="683">
        <f t="shared" si="58"/>
        <v>0</v>
      </c>
      <c r="ABO51" s="683">
        <f t="shared" si="58"/>
        <v>0</v>
      </c>
      <c r="ABP51" s="683">
        <f t="shared" si="58"/>
        <v>0</v>
      </c>
      <c r="ABQ51" s="683">
        <f t="shared" si="58"/>
        <v>0</v>
      </c>
      <c r="ABR51" s="683">
        <f t="shared" si="58"/>
        <v>0</v>
      </c>
      <c r="ABS51" s="683">
        <f t="shared" si="58"/>
        <v>0</v>
      </c>
      <c r="ABT51" s="683">
        <f t="shared" si="58"/>
        <v>0</v>
      </c>
      <c r="ABU51" s="683">
        <f t="shared" si="58"/>
        <v>0</v>
      </c>
      <c r="ABV51" s="683">
        <f t="shared" si="58"/>
        <v>0</v>
      </c>
      <c r="ABW51" s="683">
        <f t="shared" si="58"/>
        <v>0</v>
      </c>
      <c r="ABX51" s="683">
        <f t="shared" si="58"/>
        <v>0</v>
      </c>
      <c r="ABY51" s="683">
        <f t="shared" ref="ABY51:AEJ51" si="59">ROUNDDOWN(ABY50/3,1)</f>
        <v>0</v>
      </c>
      <c r="ABZ51" s="683">
        <f t="shared" si="59"/>
        <v>0</v>
      </c>
      <c r="ACA51" s="683">
        <f t="shared" si="59"/>
        <v>0</v>
      </c>
      <c r="ACB51" s="683">
        <f t="shared" si="59"/>
        <v>0</v>
      </c>
      <c r="ACC51" s="683">
        <f t="shared" si="59"/>
        <v>0</v>
      </c>
      <c r="ACD51" s="683">
        <f t="shared" si="59"/>
        <v>0</v>
      </c>
      <c r="ACE51" s="683">
        <f t="shared" si="59"/>
        <v>0</v>
      </c>
      <c r="ACF51" s="683">
        <f t="shared" si="59"/>
        <v>0</v>
      </c>
      <c r="ACG51" s="683">
        <f t="shared" si="59"/>
        <v>0</v>
      </c>
      <c r="ACH51" s="683">
        <f t="shared" si="59"/>
        <v>0</v>
      </c>
      <c r="ACI51" s="683">
        <f t="shared" si="59"/>
        <v>0</v>
      </c>
      <c r="ACJ51" s="683">
        <f t="shared" si="59"/>
        <v>0</v>
      </c>
      <c r="ACK51" s="683">
        <f t="shared" si="59"/>
        <v>0</v>
      </c>
      <c r="ACL51" s="683">
        <f t="shared" si="59"/>
        <v>0</v>
      </c>
      <c r="ACM51" s="683">
        <f t="shared" si="59"/>
        <v>0</v>
      </c>
      <c r="ACN51" s="683">
        <f t="shared" si="59"/>
        <v>0</v>
      </c>
      <c r="ACO51" s="683">
        <f t="shared" si="59"/>
        <v>0</v>
      </c>
      <c r="ACP51" s="683">
        <f t="shared" si="59"/>
        <v>0</v>
      </c>
      <c r="ACQ51" s="683">
        <f t="shared" si="59"/>
        <v>0</v>
      </c>
      <c r="ACR51" s="683">
        <f t="shared" si="59"/>
        <v>0</v>
      </c>
      <c r="ACS51" s="683">
        <f t="shared" si="59"/>
        <v>0</v>
      </c>
      <c r="ACT51" s="683">
        <f t="shared" si="59"/>
        <v>0</v>
      </c>
      <c r="ACU51" s="683">
        <f t="shared" si="59"/>
        <v>0</v>
      </c>
      <c r="ACV51" s="683">
        <f t="shared" si="59"/>
        <v>0</v>
      </c>
      <c r="ACW51" s="683">
        <f t="shared" si="59"/>
        <v>0</v>
      </c>
      <c r="ACX51" s="683">
        <f t="shared" si="59"/>
        <v>0</v>
      </c>
      <c r="ACY51" s="683">
        <f t="shared" si="59"/>
        <v>0</v>
      </c>
      <c r="ACZ51" s="683">
        <f t="shared" si="59"/>
        <v>0</v>
      </c>
      <c r="ADA51" s="683">
        <f t="shared" si="59"/>
        <v>0</v>
      </c>
      <c r="ADB51" s="683">
        <f t="shared" si="59"/>
        <v>0</v>
      </c>
      <c r="ADC51" s="683">
        <f t="shared" si="59"/>
        <v>0</v>
      </c>
      <c r="ADD51" s="683">
        <f t="shared" si="59"/>
        <v>0</v>
      </c>
      <c r="ADE51" s="683">
        <f t="shared" si="59"/>
        <v>0</v>
      </c>
      <c r="ADF51" s="683">
        <f t="shared" si="59"/>
        <v>0</v>
      </c>
      <c r="ADG51" s="683">
        <f t="shared" si="59"/>
        <v>0</v>
      </c>
      <c r="ADH51" s="683">
        <f t="shared" si="59"/>
        <v>0</v>
      </c>
      <c r="ADI51" s="683">
        <f t="shared" si="59"/>
        <v>0</v>
      </c>
      <c r="ADJ51" s="683">
        <f t="shared" si="59"/>
        <v>0</v>
      </c>
      <c r="ADK51" s="683">
        <f t="shared" si="59"/>
        <v>0</v>
      </c>
      <c r="ADL51" s="683">
        <f t="shared" si="59"/>
        <v>0</v>
      </c>
      <c r="ADM51" s="683">
        <f t="shared" si="59"/>
        <v>0</v>
      </c>
      <c r="ADN51" s="683">
        <f t="shared" si="59"/>
        <v>0</v>
      </c>
      <c r="ADO51" s="683">
        <f t="shared" si="59"/>
        <v>0</v>
      </c>
      <c r="ADP51" s="683">
        <f t="shared" si="59"/>
        <v>0</v>
      </c>
      <c r="ADQ51" s="683">
        <f t="shared" si="59"/>
        <v>0</v>
      </c>
      <c r="ADR51" s="683">
        <f t="shared" si="59"/>
        <v>0</v>
      </c>
      <c r="ADS51" s="683">
        <f t="shared" si="59"/>
        <v>0</v>
      </c>
      <c r="ADT51" s="683">
        <f t="shared" si="59"/>
        <v>0</v>
      </c>
      <c r="ADU51" s="683">
        <f t="shared" si="59"/>
        <v>0</v>
      </c>
      <c r="ADV51" s="683">
        <f t="shared" si="59"/>
        <v>0</v>
      </c>
      <c r="ADW51" s="683">
        <f t="shared" si="59"/>
        <v>0</v>
      </c>
      <c r="ADX51" s="683">
        <f t="shared" si="59"/>
        <v>0</v>
      </c>
      <c r="ADY51" s="683">
        <f t="shared" si="59"/>
        <v>0</v>
      </c>
      <c r="ADZ51" s="683">
        <f t="shared" si="59"/>
        <v>0</v>
      </c>
      <c r="AEA51" s="683">
        <f t="shared" si="59"/>
        <v>0</v>
      </c>
      <c r="AEB51" s="683">
        <f t="shared" si="59"/>
        <v>0</v>
      </c>
      <c r="AEC51" s="683">
        <f t="shared" si="59"/>
        <v>0</v>
      </c>
      <c r="AED51" s="683">
        <f t="shared" si="59"/>
        <v>0</v>
      </c>
      <c r="AEE51" s="683">
        <f t="shared" si="59"/>
        <v>0</v>
      </c>
      <c r="AEF51" s="683">
        <f t="shared" si="59"/>
        <v>0</v>
      </c>
      <c r="AEG51" s="683">
        <f t="shared" si="59"/>
        <v>0</v>
      </c>
      <c r="AEH51" s="683">
        <f t="shared" si="59"/>
        <v>0</v>
      </c>
      <c r="AEI51" s="683">
        <f t="shared" si="59"/>
        <v>0</v>
      </c>
      <c r="AEJ51" s="683">
        <f t="shared" si="59"/>
        <v>0</v>
      </c>
      <c r="AEK51" s="683">
        <f t="shared" ref="AEK51:AGV51" si="60">ROUNDDOWN(AEK50/3,1)</f>
        <v>0</v>
      </c>
      <c r="AEL51" s="683">
        <f t="shared" si="60"/>
        <v>0</v>
      </c>
      <c r="AEM51" s="683">
        <f t="shared" si="60"/>
        <v>0</v>
      </c>
      <c r="AEN51" s="683">
        <f t="shared" si="60"/>
        <v>0</v>
      </c>
      <c r="AEO51" s="683">
        <f t="shared" si="60"/>
        <v>0</v>
      </c>
      <c r="AEP51" s="683">
        <f t="shared" si="60"/>
        <v>0</v>
      </c>
      <c r="AEQ51" s="683">
        <f t="shared" si="60"/>
        <v>0</v>
      </c>
      <c r="AER51" s="683">
        <f t="shared" si="60"/>
        <v>0</v>
      </c>
      <c r="AES51" s="683">
        <f t="shared" si="60"/>
        <v>0</v>
      </c>
      <c r="AET51" s="683">
        <f t="shared" si="60"/>
        <v>0</v>
      </c>
      <c r="AEU51" s="683">
        <f t="shared" si="60"/>
        <v>0</v>
      </c>
      <c r="AEV51" s="683">
        <f t="shared" si="60"/>
        <v>0</v>
      </c>
      <c r="AEW51" s="683">
        <f t="shared" si="60"/>
        <v>0</v>
      </c>
      <c r="AEX51" s="683">
        <f t="shared" si="60"/>
        <v>0</v>
      </c>
      <c r="AEY51" s="683">
        <f t="shared" si="60"/>
        <v>0</v>
      </c>
      <c r="AEZ51" s="683">
        <f t="shared" si="60"/>
        <v>0</v>
      </c>
      <c r="AFA51" s="683">
        <f t="shared" si="60"/>
        <v>0</v>
      </c>
      <c r="AFB51" s="683">
        <f t="shared" si="60"/>
        <v>0</v>
      </c>
      <c r="AFC51" s="683">
        <f t="shared" si="60"/>
        <v>0</v>
      </c>
      <c r="AFD51" s="683">
        <f t="shared" si="60"/>
        <v>0</v>
      </c>
      <c r="AFE51" s="683">
        <f t="shared" si="60"/>
        <v>0</v>
      </c>
      <c r="AFF51" s="683">
        <f t="shared" si="60"/>
        <v>0</v>
      </c>
      <c r="AFG51" s="683">
        <f t="shared" si="60"/>
        <v>0</v>
      </c>
      <c r="AFH51" s="683">
        <f t="shared" si="60"/>
        <v>0</v>
      </c>
      <c r="AFI51" s="683">
        <f t="shared" si="60"/>
        <v>0</v>
      </c>
      <c r="AFJ51" s="683">
        <f t="shared" si="60"/>
        <v>0</v>
      </c>
      <c r="AFK51" s="683">
        <f t="shared" si="60"/>
        <v>0</v>
      </c>
      <c r="AFL51" s="683">
        <f t="shared" si="60"/>
        <v>0</v>
      </c>
      <c r="AFM51" s="683">
        <f t="shared" si="60"/>
        <v>0</v>
      </c>
      <c r="AFN51" s="683">
        <f t="shared" si="60"/>
        <v>0</v>
      </c>
      <c r="AFO51" s="683">
        <f t="shared" si="60"/>
        <v>0</v>
      </c>
      <c r="AFP51" s="683">
        <f t="shared" si="60"/>
        <v>0</v>
      </c>
      <c r="AFQ51" s="683">
        <f t="shared" si="60"/>
        <v>0</v>
      </c>
      <c r="AFR51" s="683">
        <f t="shared" si="60"/>
        <v>0</v>
      </c>
      <c r="AFS51" s="683">
        <f t="shared" si="60"/>
        <v>0</v>
      </c>
      <c r="AFT51" s="683">
        <f t="shared" si="60"/>
        <v>0</v>
      </c>
      <c r="AFU51" s="683">
        <f t="shared" si="60"/>
        <v>0</v>
      </c>
      <c r="AFV51" s="683">
        <f t="shared" si="60"/>
        <v>0</v>
      </c>
      <c r="AFW51" s="683">
        <f t="shared" si="60"/>
        <v>0</v>
      </c>
      <c r="AFX51" s="683">
        <f t="shared" si="60"/>
        <v>0</v>
      </c>
      <c r="AFY51" s="683">
        <f t="shared" si="60"/>
        <v>0</v>
      </c>
      <c r="AFZ51" s="683">
        <f t="shared" si="60"/>
        <v>0</v>
      </c>
      <c r="AGA51" s="683">
        <f t="shared" si="60"/>
        <v>0</v>
      </c>
      <c r="AGB51" s="683">
        <f t="shared" si="60"/>
        <v>0</v>
      </c>
      <c r="AGC51" s="683">
        <f t="shared" si="60"/>
        <v>0</v>
      </c>
      <c r="AGD51" s="683">
        <f t="shared" si="60"/>
        <v>0</v>
      </c>
      <c r="AGE51" s="683">
        <f t="shared" si="60"/>
        <v>0</v>
      </c>
      <c r="AGF51" s="683">
        <f t="shared" si="60"/>
        <v>0</v>
      </c>
      <c r="AGG51" s="683">
        <f t="shared" si="60"/>
        <v>0</v>
      </c>
      <c r="AGH51" s="683">
        <f t="shared" si="60"/>
        <v>0</v>
      </c>
      <c r="AGI51" s="683">
        <f t="shared" si="60"/>
        <v>0</v>
      </c>
      <c r="AGJ51" s="683">
        <f t="shared" si="60"/>
        <v>0</v>
      </c>
      <c r="AGK51" s="683">
        <f t="shared" si="60"/>
        <v>0</v>
      </c>
      <c r="AGL51" s="683">
        <f t="shared" si="60"/>
        <v>0</v>
      </c>
      <c r="AGM51" s="683">
        <f t="shared" si="60"/>
        <v>0</v>
      </c>
      <c r="AGN51" s="683">
        <f t="shared" si="60"/>
        <v>0</v>
      </c>
      <c r="AGO51" s="683">
        <f t="shared" si="60"/>
        <v>0</v>
      </c>
      <c r="AGP51" s="683">
        <f t="shared" si="60"/>
        <v>0</v>
      </c>
      <c r="AGQ51" s="683">
        <f t="shared" si="60"/>
        <v>0</v>
      </c>
      <c r="AGR51" s="683">
        <f t="shared" si="60"/>
        <v>0</v>
      </c>
      <c r="AGS51" s="683">
        <f t="shared" si="60"/>
        <v>0</v>
      </c>
      <c r="AGT51" s="683">
        <f t="shared" si="60"/>
        <v>0</v>
      </c>
      <c r="AGU51" s="683">
        <f t="shared" si="60"/>
        <v>0</v>
      </c>
      <c r="AGV51" s="683">
        <f t="shared" si="60"/>
        <v>0</v>
      </c>
      <c r="AGW51" s="683">
        <f t="shared" ref="AGW51:AJH51" si="61">ROUNDDOWN(AGW50/3,1)</f>
        <v>0</v>
      </c>
      <c r="AGX51" s="683">
        <f t="shared" si="61"/>
        <v>0</v>
      </c>
      <c r="AGY51" s="683">
        <f t="shared" si="61"/>
        <v>0</v>
      </c>
      <c r="AGZ51" s="683">
        <f t="shared" si="61"/>
        <v>0</v>
      </c>
      <c r="AHA51" s="683">
        <f t="shared" si="61"/>
        <v>0</v>
      </c>
      <c r="AHB51" s="683">
        <f t="shared" si="61"/>
        <v>0</v>
      </c>
      <c r="AHC51" s="683">
        <f t="shared" si="61"/>
        <v>0</v>
      </c>
      <c r="AHD51" s="683">
        <f t="shared" si="61"/>
        <v>0</v>
      </c>
      <c r="AHE51" s="683">
        <f t="shared" si="61"/>
        <v>0</v>
      </c>
      <c r="AHF51" s="683">
        <f t="shared" si="61"/>
        <v>0</v>
      </c>
      <c r="AHG51" s="683">
        <f t="shared" si="61"/>
        <v>0</v>
      </c>
      <c r="AHH51" s="683">
        <f t="shared" si="61"/>
        <v>0</v>
      </c>
      <c r="AHI51" s="683">
        <f t="shared" si="61"/>
        <v>0</v>
      </c>
      <c r="AHJ51" s="683">
        <f t="shared" si="61"/>
        <v>0</v>
      </c>
      <c r="AHK51" s="683">
        <f t="shared" si="61"/>
        <v>0</v>
      </c>
      <c r="AHL51" s="683">
        <f t="shared" si="61"/>
        <v>0</v>
      </c>
      <c r="AHM51" s="683">
        <f t="shared" si="61"/>
        <v>0</v>
      </c>
      <c r="AHN51" s="683">
        <f t="shared" si="61"/>
        <v>0</v>
      </c>
      <c r="AHO51" s="683">
        <f t="shared" si="61"/>
        <v>0</v>
      </c>
      <c r="AHP51" s="683">
        <f t="shared" si="61"/>
        <v>0</v>
      </c>
      <c r="AHQ51" s="683">
        <f t="shared" si="61"/>
        <v>0</v>
      </c>
      <c r="AHR51" s="683">
        <f t="shared" si="61"/>
        <v>0</v>
      </c>
      <c r="AHS51" s="683">
        <f t="shared" si="61"/>
        <v>0</v>
      </c>
      <c r="AHT51" s="683">
        <f t="shared" si="61"/>
        <v>0</v>
      </c>
      <c r="AHU51" s="683">
        <f t="shared" si="61"/>
        <v>0</v>
      </c>
      <c r="AHV51" s="683">
        <f t="shared" si="61"/>
        <v>0</v>
      </c>
      <c r="AHW51" s="683">
        <f t="shared" si="61"/>
        <v>0</v>
      </c>
      <c r="AHX51" s="683">
        <f t="shared" si="61"/>
        <v>0</v>
      </c>
      <c r="AHY51" s="683">
        <f t="shared" si="61"/>
        <v>0</v>
      </c>
      <c r="AHZ51" s="683">
        <f t="shared" si="61"/>
        <v>0</v>
      </c>
      <c r="AIA51" s="683">
        <f t="shared" si="61"/>
        <v>0</v>
      </c>
      <c r="AIB51" s="683">
        <f t="shared" si="61"/>
        <v>0</v>
      </c>
      <c r="AIC51" s="683">
        <f t="shared" si="61"/>
        <v>0</v>
      </c>
      <c r="AID51" s="683">
        <f t="shared" si="61"/>
        <v>0</v>
      </c>
      <c r="AIE51" s="683">
        <f t="shared" si="61"/>
        <v>0</v>
      </c>
      <c r="AIF51" s="683">
        <f t="shared" si="61"/>
        <v>0</v>
      </c>
      <c r="AIG51" s="683">
        <f t="shared" si="61"/>
        <v>0</v>
      </c>
      <c r="AIH51" s="683">
        <f t="shared" si="61"/>
        <v>0</v>
      </c>
      <c r="AII51" s="683">
        <f t="shared" si="61"/>
        <v>0</v>
      </c>
      <c r="AIJ51" s="683">
        <f t="shared" si="61"/>
        <v>0</v>
      </c>
      <c r="AIK51" s="683">
        <f t="shared" si="61"/>
        <v>0</v>
      </c>
      <c r="AIL51" s="683">
        <f t="shared" si="61"/>
        <v>0</v>
      </c>
      <c r="AIM51" s="683">
        <f t="shared" si="61"/>
        <v>0</v>
      </c>
      <c r="AIN51" s="683">
        <f t="shared" si="61"/>
        <v>0</v>
      </c>
      <c r="AIO51" s="683">
        <f t="shared" si="61"/>
        <v>0</v>
      </c>
      <c r="AIP51" s="683">
        <f t="shared" si="61"/>
        <v>0</v>
      </c>
      <c r="AIQ51" s="683">
        <f t="shared" si="61"/>
        <v>0</v>
      </c>
      <c r="AIR51" s="683">
        <f t="shared" si="61"/>
        <v>0</v>
      </c>
      <c r="AIS51" s="683">
        <f t="shared" si="61"/>
        <v>0</v>
      </c>
      <c r="AIT51" s="683">
        <f t="shared" si="61"/>
        <v>0</v>
      </c>
      <c r="AIU51" s="683">
        <f t="shared" si="61"/>
        <v>0</v>
      </c>
      <c r="AIV51" s="683">
        <f t="shared" si="61"/>
        <v>0</v>
      </c>
      <c r="AIW51" s="683">
        <f t="shared" si="61"/>
        <v>0</v>
      </c>
      <c r="AIX51" s="683">
        <f t="shared" si="61"/>
        <v>0</v>
      </c>
      <c r="AIY51" s="683">
        <f t="shared" si="61"/>
        <v>0</v>
      </c>
      <c r="AIZ51" s="683">
        <f t="shared" si="61"/>
        <v>0</v>
      </c>
      <c r="AJA51" s="683">
        <f t="shared" si="61"/>
        <v>0</v>
      </c>
      <c r="AJB51" s="683">
        <f t="shared" si="61"/>
        <v>0</v>
      </c>
      <c r="AJC51" s="683">
        <f t="shared" si="61"/>
        <v>0</v>
      </c>
      <c r="AJD51" s="683">
        <f t="shared" si="61"/>
        <v>0</v>
      </c>
      <c r="AJE51" s="683">
        <f t="shared" si="61"/>
        <v>0</v>
      </c>
      <c r="AJF51" s="683">
        <f t="shared" si="61"/>
        <v>0</v>
      </c>
      <c r="AJG51" s="683">
        <f t="shared" si="61"/>
        <v>0</v>
      </c>
      <c r="AJH51" s="683">
        <f t="shared" si="61"/>
        <v>0</v>
      </c>
      <c r="AJI51" s="683">
        <f t="shared" ref="AJI51:ALT51" si="62">ROUNDDOWN(AJI50/3,1)</f>
        <v>0</v>
      </c>
      <c r="AJJ51" s="683">
        <f t="shared" si="62"/>
        <v>0</v>
      </c>
      <c r="AJK51" s="683">
        <f t="shared" si="62"/>
        <v>0</v>
      </c>
      <c r="AJL51" s="683">
        <f t="shared" si="62"/>
        <v>0</v>
      </c>
      <c r="AJM51" s="683">
        <f t="shared" si="62"/>
        <v>0</v>
      </c>
      <c r="AJN51" s="683">
        <f t="shared" si="62"/>
        <v>0</v>
      </c>
      <c r="AJO51" s="683">
        <f t="shared" si="62"/>
        <v>0</v>
      </c>
      <c r="AJP51" s="683">
        <f t="shared" si="62"/>
        <v>0</v>
      </c>
      <c r="AJQ51" s="683">
        <f t="shared" si="62"/>
        <v>0</v>
      </c>
      <c r="AJR51" s="683">
        <f t="shared" si="62"/>
        <v>0</v>
      </c>
      <c r="AJS51" s="683">
        <f t="shared" si="62"/>
        <v>0</v>
      </c>
      <c r="AJT51" s="683">
        <f t="shared" si="62"/>
        <v>0</v>
      </c>
      <c r="AJU51" s="683">
        <f t="shared" si="62"/>
        <v>0</v>
      </c>
      <c r="AJV51" s="683">
        <f t="shared" si="62"/>
        <v>0</v>
      </c>
      <c r="AJW51" s="683">
        <f t="shared" si="62"/>
        <v>0</v>
      </c>
      <c r="AJX51" s="683">
        <f t="shared" si="62"/>
        <v>0</v>
      </c>
      <c r="AJY51" s="683">
        <f t="shared" si="62"/>
        <v>0</v>
      </c>
      <c r="AJZ51" s="683">
        <f t="shared" si="62"/>
        <v>0</v>
      </c>
      <c r="AKA51" s="683">
        <f t="shared" si="62"/>
        <v>0</v>
      </c>
      <c r="AKB51" s="683">
        <f t="shared" si="62"/>
        <v>0</v>
      </c>
      <c r="AKC51" s="683">
        <f t="shared" si="62"/>
        <v>0</v>
      </c>
      <c r="AKD51" s="683">
        <f t="shared" si="62"/>
        <v>0</v>
      </c>
      <c r="AKE51" s="683">
        <f t="shared" si="62"/>
        <v>0</v>
      </c>
      <c r="AKF51" s="683">
        <f t="shared" si="62"/>
        <v>0</v>
      </c>
      <c r="AKG51" s="683">
        <f t="shared" si="62"/>
        <v>0</v>
      </c>
      <c r="AKH51" s="683">
        <f t="shared" si="62"/>
        <v>0</v>
      </c>
      <c r="AKI51" s="683">
        <f t="shared" si="62"/>
        <v>0</v>
      </c>
      <c r="AKJ51" s="683">
        <f t="shared" si="62"/>
        <v>0</v>
      </c>
      <c r="AKK51" s="683">
        <f t="shared" si="62"/>
        <v>0</v>
      </c>
      <c r="AKL51" s="683">
        <f t="shared" si="62"/>
        <v>0</v>
      </c>
      <c r="AKM51" s="683">
        <f t="shared" si="62"/>
        <v>0</v>
      </c>
      <c r="AKN51" s="683">
        <f t="shared" si="62"/>
        <v>0</v>
      </c>
      <c r="AKO51" s="683">
        <f t="shared" si="62"/>
        <v>0</v>
      </c>
      <c r="AKP51" s="683">
        <f t="shared" si="62"/>
        <v>0</v>
      </c>
      <c r="AKQ51" s="683">
        <f t="shared" si="62"/>
        <v>0</v>
      </c>
      <c r="AKR51" s="683">
        <f t="shared" si="62"/>
        <v>0</v>
      </c>
      <c r="AKS51" s="683">
        <f t="shared" si="62"/>
        <v>0</v>
      </c>
      <c r="AKT51" s="683">
        <f t="shared" si="62"/>
        <v>0</v>
      </c>
      <c r="AKU51" s="683">
        <f t="shared" si="62"/>
        <v>0</v>
      </c>
      <c r="AKV51" s="683">
        <f t="shared" si="62"/>
        <v>0</v>
      </c>
      <c r="AKW51" s="683">
        <f t="shared" si="62"/>
        <v>0</v>
      </c>
      <c r="AKX51" s="683">
        <f t="shared" si="62"/>
        <v>0</v>
      </c>
      <c r="AKY51" s="683">
        <f t="shared" si="62"/>
        <v>0</v>
      </c>
      <c r="AKZ51" s="683">
        <f t="shared" si="62"/>
        <v>0</v>
      </c>
      <c r="ALA51" s="683">
        <f t="shared" si="62"/>
        <v>0</v>
      </c>
      <c r="ALB51" s="683">
        <f t="shared" si="62"/>
        <v>0</v>
      </c>
      <c r="ALC51" s="683">
        <f t="shared" si="62"/>
        <v>0</v>
      </c>
      <c r="ALD51" s="683">
        <f t="shared" si="62"/>
        <v>0</v>
      </c>
      <c r="ALE51" s="683">
        <f t="shared" si="62"/>
        <v>0</v>
      </c>
      <c r="ALF51" s="683">
        <f t="shared" si="62"/>
        <v>0</v>
      </c>
      <c r="ALG51" s="683">
        <f t="shared" si="62"/>
        <v>0</v>
      </c>
      <c r="ALH51" s="683">
        <f t="shared" si="62"/>
        <v>0</v>
      </c>
      <c r="ALI51" s="683">
        <f t="shared" si="62"/>
        <v>0</v>
      </c>
      <c r="ALJ51" s="683">
        <f t="shared" si="62"/>
        <v>0</v>
      </c>
      <c r="ALK51" s="683">
        <f t="shared" si="62"/>
        <v>0</v>
      </c>
      <c r="ALL51" s="683">
        <f t="shared" si="62"/>
        <v>0</v>
      </c>
      <c r="ALM51" s="683">
        <f t="shared" si="62"/>
        <v>0</v>
      </c>
      <c r="ALN51" s="683">
        <f t="shared" si="62"/>
        <v>0</v>
      </c>
      <c r="ALO51" s="683">
        <f t="shared" si="62"/>
        <v>0</v>
      </c>
      <c r="ALP51" s="683">
        <f t="shared" si="62"/>
        <v>0</v>
      </c>
      <c r="ALQ51" s="683">
        <f t="shared" si="62"/>
        <v>0</v>
      </c>
      <c r="ALR51" s="683">
        <f t="shared" si="62"/>
        <v>0</v>
      </c>
      <c r="ALS51" s="683">
        <f t="shared" si="62"/>
        <v>0</v>
      </c>
      <c r="ALT51" s="683">
        <f t="shared" si="62"/>
        <v>0</v>
      </c>
      <c r="ALU51" s="683">
        <f t="shared" ref="ALU51:AOD51" si="63">ROUNDDOWN(ALU50/3,1)</f>
        <v>0</v>
      </c>
      <c r="ALV51" s="683">
        <f t="shared" si="63"/>
        <v>0</v>
      </c>
      <c r="ALW51" s="683">
        <f t="shared" si="63"/>
        <v>0</v>
      </c>
      <c r="ALX51" s="683">
        <f t="shared" si="63"/>
        <v>0</v>
      </c>
      <c r="ALY51" s="683">
        <f t="shared" si="63"/>
        <v>0</v>
      </c>
      <c r="ALZ51" s="683">
        <f t="shared" si="63"/>
        <v>0</v>
      </c>
      <c r="AMA51" s="683">
        <f t="shared" si="63"/>
        <v>0</v>
      </c>
      <c r="AMB51" s="683">
        <f t="shared" si="63"/>
        <v>0</v>
      </c>
      <c r="AMC51" s="683">
        <f t="shared" si="63"/>
        <v>0</v>
      </c>
      <c r="AMD51" s="683">
        <f t="shared" si="63"/>
        <v>0</v>
      </c>
      <c r="AME51" s="683">
        <f t="shared" si="63"/>
        <v>0</v>
      </c>
      <c r="AMF51" s="683">
        <f t="shared" si="63"/>
        <v>0</v>
      </c>
      <c r="AMG51" s="683">
        <f t="shared" si="63"/>
        <v>0</v>
      </c>
      <c r="AMH51" s="683">
        <f t="shared" si="63"/>
        <v>0</v>
      </c>
      <c r="AMI51" s="683">
        <f t="shared" si="63"/>
        <v>0</v>
      </c>
      <c r="AMJ51" s="683">
        <f t="shared" si="63"/>
        <v>0</v>
      </c>
      <c r="AMK51" s="683">
        <f t="shared" si="63"/>
        <v>0</v>
      </c>
      <c r="AML51" s="683">
        <f t="shared" si="63"/>
        <v>0</v>
      </c>
      <c r="AMM51" s="683">
        <f t="shared" si="63"/>
        <v>0</v>
      </c>
      <c r="AMN51" s="683">
        <f t="shared" si="63"/>
        <v>0</v>
      </c>
      <c r="AMO51" s="683">
        <f t="shared" si="63"/>
        <v>0</v>
      </c>
      <c r="AMP51" s="683">
        <f t="shared" si="63"/>
        <v>0</v>
      </c>
      <c r="AMQ51" s="683">
        <f t="shared" si="63"/>
        <v>0</v>
      </c>
      <c r="AMR51" s="683">
        <f t="shared" si="63"/>
        <v>0</v>
      </c>
      <c r="AMS51" s="683">
        <f t="shared" si="63"/>
        <v>0</v>
      </c>
      <c r="AMT51" s="683">
        <f t="shared" si="63"/>
        <v>0</v>
      </c>
      <c r="AMU51" s="683">
        <f t="shared" si="63"/>
        <v>0</v>
      </c>
      <c r="AMV51" s="683">
        <f t="shared" si="63"/>
        <v>0</v>
      </c>
      <c r="AMW51" s="683">
        <f t="shared" si="63"/>
        <v>0</v>
      </c>
      <c r="AMX51" s="683">
        <f t="shared" si="63"/>
        <v>0</v>
      </c>
      <c r="AMY51" s="683">
        <f t="shared" si="63"/>
        <v>0</v>
      </c>
      <c r="AMZ51" s="683">
        <f t="shared" si="63"/>
        <v>0</v>
      </c>
      <c r="ANA51" s="683">
        <f t="shared" si="63"/>
        <v>0</v>
      </c>
      <c r="ANB51" s="683">
        <f t="shared" si="63"/>
        <v>0</v>
      </c>
      <c r="ANC51" s="683">
        <f t="shared" si="63"/>
        <v>0</v>
      </c>
      <c r="AND51" s="683">
        <f t="shared" si="63"/>
        <v>0</v>
      </c>
      <c r="ANE51" s="683">
        <f t="shared" si="63"/>
        <v>0</v>
      </c>
      <c r="ANF51" s="683">
        <f t="shared" si="63"/>
        <v>0</v>
      </c>
      <c r="ANG51" s="683">
        <f t="shared" si="63"/>
        <v>0</v>
      </c>
      <c r="ANH51" s="683">
        <f t="shared" si="63"/>
        <v>0</v>
      </c>
      <c r="ANI51" s="683">
        <f t="shared" si="63"/>
        <v>0</v>
      </c>
      <c r="ANJ51" s="683">
        <f t="shared" si="63"/>
        <v>0</v>
      </c>
      <c r="ANK51" s="683">
        <f t="shared" si="63"/>
        <v>0</v>
      </c>
      <c r="ANL51" s="683">
        <f t="shared" si="63"/>
        <v>0</v>
      </c>
      <c r="ANM51" s="683">
        <f t="shared" si="63"/>
        <v>0</v>
      </c>
      <c r="ANN51" s="683">
        <f t="shared" si="63"/>
        <v>0</v>
      </c>
      <c r="ANO51" s="683">
        <f t="shared" si="63"/>
        <v>0</v>
      </c>
      <c r="ANP51" s="683">
        <f t="shared" si="63"/>
        <v>0</v>
      </c>
      <c r="ANQ51" s="683">
        <f t="shared" si="63"/>
        <v>0</v>
      </c>
      <c r="ANR51" s="683">
        <f t="shared" si="63"/>
        <v>0</v>
      </c>
      <c r="ANS51" s="683">
        <f t="shared" si="63"/>
        <v>0</v>
      </c>
      <c r="ANT51" s="683">
        <f t="shared" si="63"/>
        <v>0</v>
      </c>
      <c r="ANU51" s="683">
        <f t="shared" si="63"/>
        <v>0</v>
      </c>
      <c r="ANV51" s="683">
        <f t="shared" si="63"/>
        <v>0</v>
      </c>
      <c r="ANW51" s="683">
        <f t="shared" si="63"/>
        <v>0</v>
      </c>
      <c r="ANX51" s="683">
        <f t="shared" si="63"/>
        <v>0</v>
      </c>
      <c r="ANY51" s="683">
        <f t="shared" si="63"/>
        <v>0</v>
      </c>
      <c r="ANZ51" s="683">
        <f t="shared" si="63"/>
        <v>0</v>
      </c>
      <c r="AOA51" s="683">
        <f t="shared" si="63"/>
        <v>0</v>
      </c>
      <c r="AOB51" s="683">
        <f t="shared" si="63"/>
        <v>0</v>
      </c>
      <c r="AOC51" s="683">
        <f t="shared" si="63"/>
        <v>0</v>
      </c>
      <c r="AOD51" s="683">
        <f t="shared" si="63"/>
        <v>0</v>
      </c>
    </row>
    <row r="52" spans="1:1070" ht="20.399999999999999" hidden="1" customHeight="1">
      <c r="AS52" s="683"/>
      <c r="AT52" s="683"/>
      <c r="AU52" s="683"/>
      <c r="AV52" s="683"/>
      <c r="AW52" s="683"/>
      <c r="AX52" s="683"/>
      <c r="AY52" s="683"/>
      <c r="AZ52" s="683"/>
      <c r="BA52" s="683"/>
      <c r="BB52" s="683"/>
      <c r="BC52" s="683"/>
      <c r="BD52" s="683"/>
      <c r="BE52" s="683"/>
      <c r="BF52" s="683"/>
      <c r="BG52" s="683"/>
      <c r="BH52" s="683"/>
      <c r="BI52" s="683"/>
      <c r="BJ52" s="683"/>
      <c r="BK52" s="683"/>
      <c r="BL52" s="683"/>
      <c r="BM52" s="683"/>
      <c r="BN52" s="683"/>
      <c r="BO52" s="683"/>
      <c r="BP52" s="683"/>
      <c r="BQ52" s="683"/>
      <c r="BR52" s="683"/>
      <c r="BS52" s="683"/>
      <c r="BT52" s="683"/>
      <c r="BU52" s="683"/>
      <c r="BV52" s="683"/>
      <c r="BW52" s="683"/>
      <c r="BX52" s="683"/>
      <c r="BY52" s="683"/>
      <c r="BZ52" s="683"/>
      <c r="CA52" s="683"/>
      <c r="CB52" s="683"/>
      <c r="CC52" s="683"/>
      <c r="CD52" s="683"/>
      <c r="CE52" s="683"/>
      <c r="CF52" s="683"/>
      <c r="CG52" s="683"/>
      <c r="CH52" s="683"/>
      <c r="CI52" s="683"/>
      <c r="CJ52" s="683"/>
      <c r="CK52" s="683"/>
      <c r="CL52" s="2216" t="s">
        <v>1109</v>
      </c>
      <c r="CM52" s="2216"/>
      <c r="CN52" s="2216"/>
      <c r="CO52" s="2216"/>
      <c r="CP52" s="2216"/>
      <c r="CQ52" s="2216"/>
      <c r="CR52" s="2216" t="s">
        <v>1110</v>
      </c>
      <c r="CS52" s="2216"/>
      <c r="CT52" s="2216"/>
      <c r="CU52" s="2216"/>
      <c r="CV52" s="2216"/>
      <c r="CW52" s="2216"/>
      <c r="CX52" s="2216"/>
      <c r="CY52" s="2216"/>
      <c r="CZ52" s="2216"/>
      <c r="DA52" s="2216"/>
      <c r="DB52" s="2216"/>
      <c r="DC52" s="2216"/>
      <c r="DD52" s="2216"/>
      <c r="DE52" s="683">
        <f t="shared" ref="DE52:DH52" si="64">COUNTIFS($Q23:$AD47,"&lt;="&amp;DE$20,$AE23:$AR47,"&gt;"&amp;DE$20,$C23:$P47,"1歳児（ほふくできない）")</f>
        <v>0</v>
      </c>
      <c r="DF52" s="683">
        <f t="shared" si="64"/>
        <v>0</v>
      </c>
      <c r="DG52" s="683">
        <f t="shared" si="64"/>
        <v>0</v>
      </c>
      <c r="DH52" s="683">
        <f t="shared" si="64"/>
        <v>0</v>
      </c>
      <c r="DI52" s="683">
        <f t="shared" ref="DI52:FT52" si="65">COUNTIFS($Q23:$AD47,"&lt;="&amp;DI$20,$AE23:$AR47,"&gt;"&amp;DI$20,$C23:$P47,"1歳児（ほふくできない）")</f>
        <v>0</v>
      </c>
      <c r="DJ52" s="683">
        <f t="shared" si="65"/>
        <v>0</v>
      </c>
      <c r="DK52" s="683">
        <f t="shared" si="65"/>
        <v>0</v>
      </c>
      <c r="DL52" s="683">
        <f t="shared" si="65"/>
        <v>0</v>
      </c>
      <c r="DM52" s="683">
        <f t="shared" si="65"/>
        <v>0</v>
      </c>
      <c r="DN52" s="683">
        <f t="shared" si="65"/>
        <v>0</v>
      </c>
      <c r="DO52" s="683">
        <f t="shared" si="65"/>
        <v>0</v>
      </c>
      <c r="DP52" s="683">
        <f t="shared" si="65"/>
        <v>0</v>
      </c>
      <c r="DQ52" s="683">
        <f t="shared" si="65"/>
        <v>0</v>
      </c>
      <c r="DR52" s="683">
        <f t="shared" si="65"/>
        <v>0</v>
      </c>
      <c r="DS52" s="683">
        <f t="shared" si="65"/>
        <v>0</v>
      </c>
      <c r="DT52" s="683">
        <f t="shared" si="65"/>
        <v>0</v>
      </c>
      <c r="DU52" s="683">
        <f t="shared" si="65"/>
        <v>0</v>
      </c>
      <c r="DV52" s="683">
        <f t="shared" si="65"/>
        <v>0</v>
      </c>
      <c r="DW52" s="683">
        <f t="shared" si="65"/>
        <v>0</v>
      </c>
      <c r="DX52" s="683">
        <f t="shared" si="65"/>
        <v>0</v>
      </c>
      <c r="DY52" s="683">
        <f t="shared" si="65"/>
        <v>0</v>
      </c>
      <c r="DZ52" s="683">
        <f t="shared" si="65"/>
        <v>0</v>
      </c>
      <c r="EA52" s="683">
        <f t="shared" si="65"/>
        <v>0</v>
      </c>
      <c r="EB52" s="683">
        <f t="shared" si="65"/>
        <v>0</v>
      </c>
      <c r="EC52" s="683">
        <f t="shared" si="65"/>
        <v>0</v>
      </c>
      <c r="ED52" s="683">
        <f t="shared" si="65"/>
        <v>0</v>
      </c>
      <c r="EE52" s="683">
        <f t="shared" si="65"/>
        <v>0</v>
      </c>
      <c r="EF52" s="683">
        <f t="shared" si="65"/>
        <v>0</v>
      </c>
      <c r="EG52" s="683">
        <f t="shared" si="65"/>
        <v>0</v>
      </c>
      <c r="EH52" s="683">
        <f t="shared" si="65"/>
        <v>0</v>
      </c>
      <c r="EI52" s="683">
        <f t="shared" si="65"/>
        <v>0</v>
      </c>
      <c r="EJ52" s="683">
        <f t="shared" si="65"/>
        <v>0</v>
      </c>
      <c r="EK52" s="683">
        <f t="shared" si="65"/>
        <v>0</v>
      </c>
      <c r="EL52" s="683">
        <f t="shared" si="65"/>
        <v>0</v>
      </c>
      <c r="EM52" s="683">
        <f t="shared" si="65"/>
        <v>0</v>
      </c>
      <c r="EN52" s="683">
        <f t="shared" si="65"/>
        <v>0</v>
      </c>
      <c r="EO52" s="683">
        <f t="shared" si="65"/>
        <v>0</v>
      </c>
      <c r="EP52" s="683">
        <f t="shared" si="65"/>
        <v>0</v>
      </c>
      <c r="EQ52" s="683">
        <f t="shared" si="65"/>
        <v>0</v>
      </c>
      <c r="ER52" s="683">
        <f t="shared" si="65"/>
        <v>0</v>
      </c>
      <c r="ES52" s="683">
        <f t="shared" si="65"/>
        <v>0</v>
      </c>
      <c r="ET52" s="683">
        <f t="shared" si="65"/>
        <v>0</v>
      </c>
      <c r="EU52" s="683">
        <f t="shared" si="65"/>
        <v>0</v>
      </c>
      <c r="EV52" s="683">
        <f t="shared" si="65"/>
        <v>0</v>
      </c>
      <c r="EW52" s="683">
        <f t="shared" si="65"/>
        <v>0</v>
      </c>
      <c r="EX52" s="683">
        <f t="shared" si="65"/>
        <v>0</v>
      </c>
      <c r="EY52" s="683">
        <f t="shared" si="65"/>
        <v>0</v>
      </c>
      <c r="EZ52" s="683">
        <f t="shared" si="65"/>
        <v>0</v>
      </c>
      <c r="FA52" s="683">
        <f t="shared" si="65"/>
        <v>0</v>
      </c>
      <c r="FB52" s="683">
        <f t="shared" si="65"/>
        <v>0</v>
      </c>
      <c r="FC52" s="683">
        <f t="shared" si="65"/>
        <v>0</v>
      </c>
      <c r="FD52" s="683">
        <f t="shared" si="65"/>
        <v>0</v>
      </c>
      <c r="FE52" s="683">
        <f t="shared" si="65"/>
        <v>0</v>
      </c>
      <c r="FF52" s="683">
        <f t="shared" si="65"/>
        <v>0</v>
      </c>
      <c r="FG52" s="683">
        <f t="shared" si="65"/>
        <v>0</v>
      </c>
      <c r="FH52" s="683">
        <f t="shared" si="65"/>
        <v>0</v>
      </c>
      <c r="FI52" s="683">
        <f t="shared" si="65"/>
        <v>0</v>
      </c>
      <c r="FJ52" s="683">
        <f t="shared" si="65"/>
        <v>0</v>
      </c>
      <c r="FK52" s="683">
        <f t="shared" si="65"/>
        <v>0</v>
      </c>
      <c r="FL52" s="683">
        <f t="shared" si="65"/>
        <v>0</v>
      </c>
      <c r="FM52" s="683">
        <f t="shared" si="65"/>
        <v>0</v>
      </c>
      <c r="FN52" s="683">
        <f t="shared" si="65"/>
        <v>0</v>
      </c>
      <c r="FO52" s="683">
        <f t="shared" si="65"/>
        <v>0</v>
      </c>
      <c r="FP52" s="683">
        <f t="shared" si="65"/>
        <v>0</v>
      </c>
      <c r="FQ52" s="683">
        <f t="shared" si="65"/>
        <v>0</v>
      </c>
      <c r="FR52" s="683">
        <f t="shared" si="65"/>
        <v>0</v>
      </c>
      <c r="FS52" s="683">
        <f t="shared" si="65"/>
        <v>0</v>
      </c>
      <c r="FT52" s="683">
        <f t="shared" si="65"/>
        <v>0</v>
      </c>
      <c r="FU52" s="683">
        <f t="shared" ref="FU52:IF52" si="66">COUNTIFS($Q23:$AD47,"&lt;="&amp;FU$20,$AE23:$AR47,"&gt;"&amp;FU$20,$C23:$P47,"1歳児（ほふくできない）")</f>
        <v>0</v>
      </c>
      <c r="FV52" s="683">
        <f t="shared" si="66"/>
        <v>0</v>
      </c>
      <c r="FW52" s="683">
        <f t="shared" si="66"/>
        <v>0</v>
      </c>
      <c r="FX52" s="683">
        <f t="shared" si="66"/>
        <v>0</v>
      </c>
      <c r="FY52" s="683">
        <f t="shared" si="66"/>
        <v>0</v>
      </c>
      <c r="FZ52" s="683">
        <f t="shared" si="66"/>
        <v>0</v>
      </c>
      <c r="GA52" s="683">
        <f t="shared" si="66"/>
        <v>0</v>
      </c>
      <c r="GB52" s="683">
        <f t="shared" si="66"/>
        <v>0</v>
      </c>
      <c r="GC52" s="683">
        <f t="shared" si="66"/>
        <v>0</v>
      </c>
      <c r="GD52" s="683">
        <f t="shared" si="66"/>
        <v>0</v>
      </c>
      <c r="GE52" s="683">
        <f t="shared" si="66"/>
        <v>0</v>
      </c>
      <c r="GF52" s="683">
        <f t="shared" si="66"/>
        <v>0</v>
      </c>
      <c r="GG52" s="683">
        <f t="shared" si="66"/>
        <v>0</v>
      </c>
      <c r="GH52" s="683">
        <f t="shared" si="66"/>
        <v>0</v>
      </c>
      <c r="GI52" s="683">
        <f t="shared" si="66"/>
        <v>0</v>
      </c>
      <c r="GJ52" s="683">
        <f t="shared" si="66"/>
        <v>0</v>
      </c>
      <c r="GK52" s="683">
        <f t="shared" si="66"/>
        <v>0</v>
      </c>
      <c r="GL52" s="683">
        <f t="shared" si="66"/>
        <v>0</v>
      </c>
      <c r="GM52" s="683">
        <f t="shared" si="66"/>
        <v>0</v>
      </c>
      <c r="GN52" s="683">
        <f t="shared" si="66"/>
        <v>0</v>
      </c>
      <c r="GO52" s="683">
        <f t="shared" si="66"/>
        <v>0</v>
      </c>
      <c r="GP52" s="683">
        <f t="shared" si="66"/>
        <v>0</v>
      </c>
      <c r="GQ52" s="683">
        <f t="shared" si="66"/>
        <v>0</v>
      </c>
      <c r="GR52" s="683">
        <f t="shared" si="66"/>
        <v>0</v>
      </c>
      <c r="GS52" s="683">
        <f t="shared" si="66"/>
        <v>0</v>
      </c>
      <c r="GT52" s="683">
        <f t="shared" si="66"/>
        <v>0</v>
      </c>
      <c r="GU52" s="683">
        <f t="shared" si="66"/>
        <v>0</v>
      </c>
      <c r="GV52" s="683">
        <f t="shared" si="66"/>
        <v>0</v>
      </c>
      <c r="GW52" s="683">
        <f t="shared" si="66"/>
        <v>0</v>
      </c>
      <c r="GX52" s="683">
        <f t="shared" si="66"/>
        <v>0</v>
      </c>
      <c r="GY52" s="683">
        <f t="shared" si="66"/>
        <v>0</v>
      </c>
      <c r="GZ52" s="683">
        <f t="shared" si="66"/>
        <v>0</v>
      </c>
      <c r="HA52" s="683">
        <f t="shared" si="66"/>
        <v>0</v>
      </c>
      <c r="HB52" s="683">
        <f t="shared" si="66"/>
        <v>0</v>
      </c>
      <c r="HC52" s="683">
        <f t="shared" si="66"/>
        <v>0</v>
      </c>
      <c r="HD52" s="683">
        <f t="shared" si="66"/>
        <v>0</v>
      </c>
      <c r="HE52" s="683">
        <f t="shared" si="66"/>
        <v>0</v>
      </c>
      <c r="HF52" s="683">
        <f t="shared" si="66"/>
        <v>0</v>
      </c>
      <c r="HG52" s="683">
        <f t="shared" si="66"/>
        <v>0</v>
      </c>
      <c r="HH52" s="683">
        <f t="shared" si="66"/>
        <v>0</v>
      </c>
      <c r="HI52" s="683">
        <f t="shared" si="66"/>
        <v>0</v>
      </c>
      <c r="HJ52" s="683">
        <f t="shared" si="66"/>
        <v>0</v>
      </c>
      <c r="HK52" s="683">
        <f t="shared" si="66"/>
        <v>0</v>
      </c>
      <c r="HL52" s="683">
        <f t="shared" si="66"/>
        <v>0</v>
      </c>
      <c r="HM52" s="683">
        <f t="shared" si="66"/>
        <v>0</v>
      </c>
      <c r="HN52" s="683">
        <f t="shared" si="66"/>
        <v>0</v>
      </c>
      <c r="HO52" s="683">
        <f t="shared" si="66"/>
        <v>0</v>
      </c>
      <c r="HP52" s="683">
        <f t="shared" si="66"/>
        <v>0</v>
      </c>
      <c r="HQ52" s="683">
        <f t="shared" si="66"/>
        <v>0</v>
      </c>
      <c r="HR52" s="683">
        <f t="shared" si="66"/>
        <v>0</v>
      </c>
      <c r="HS52" s="683">
        <f t="shared" si="66"/>
        <v>0</v>
      </c>
      <c r="HT52" s="683">
        <f t="shared" si="66"/>
        <v>0</v>
      </c>
      <c r="HU52" s="683">
        <f t="shared" si="66"/>
        <v>0</v>
      </c>
      <c r="HV52" s="683">
        <f t="shared" si="66"/>
        <v>0</v>
      </c>
      <c r="HW52" s="683">
        <f t="shared" si="66"/>
        <v>0</v>
      </c>
      <c r="HX52" s="683">
        <f t="shared" si="66"/>
        <v>0</v>
      </c>
      <c r="HY52" s="683">
        <f t="shared" si="66"/>
        <v>0</v>
      </c>
      <c r="HZ52" s="683">
        <f t="shared" si="66"/>
        <v>0</v>
      </c>
      <c r="IA52" s="683">
        <f t="shared" si="66"/>
        <v>0</v>
      </c>
      <c r="IB52" s="683">
        <f t="shared" si="66"/>
        <v>0</v>
      </c>
      <c r="IC52" s="683">
        <f t="shared" si="66"/>
        <v>0</v>
      </c>
      <c r="ID52" s="683">
        <f t="shared" si="66"/>
        <v>0</v>
      </c>
      <c r="IE52" s="683">
        <f t="shared" si="66"/>
        <v>0</v>
      </c>
      <c r="IF52" s="683">
        <f t="shared" si="66"/>
        <v>0</v>
      </c>
      <c r="IG52" s="683">
        <f t="shared" ref="IG52:KR52" si="67">COUNTIFS($Q23:$AD47,"&lt;="&amp;IG$20,$AE23:$AR47,"&gt;"&amp;IG$20,$C23:$P47,"1歳児（ほふくできない）")</f>
        <v>0</v>
      </c>
      <c r="IH52" s="683">
        <f t="shared" si="67"/>
        <v>0</v>
      </c>
      <c r="II52" s="683">
        <f t="shared" si="67"/>
        <v>0</v>
      </c>
      <c r="IJ52" s="683">
        <f t="shared" si="67"/>
        <v>0</v>
      </c>
      <c r="IK52" s="683">
        <f t="shared" si="67"/>
        <v>0</v>
      </c>
      <c r="IL52" s="683">
        <f t="shared" si="67"/>
        <v>0</v>
      </c>
      <c r="IM52" s="683">
        <f t="shared" si="67"/>
        <v>0</v>
      </c>
      <c r="IN52" s="683">
        <f t="shared" si="67"/>
        <v>0</v>
      </c>
      <c r="IO52" s="683">
        <f t="shared" si="67"/>
        <v>0</v>
      </c>
      <c r="IP52" s="683">
        <f t="shared" si="67"/>
        <v>0</v>
      </c>
      <c r="IQ52" s="683">
        <f t="shared" si="67"/>
        <v>0</v>
      </c>
      <c r="IR52" s="683">
        <f t="shared" si="67"/>
        <v>0</v>
      </c>
      <c r="IS52" s="683">
        <f t="shared" si="67"/>
        <v>0</v>
      </c>
      <c r="IT52" s="683">
        <f t="shared" si="67"/>
        <v>0</v>
      </c>
      <c r="IU52" s="683">
        <f t="shared" si="67"/>
        <v>0</v>
      </c>
      <c r="IV52" s="683">
        <f t="shared" si="67"/>
        <v>0</v>
      </c>
      <c r="IW52" s="683">
        <f t="shared" si="67"/>
        <v>0</v>
      </c>
      <c r="IX52" s="683">
        <f t="shared" si="67"/>
        <v>0</v>
      </c>
      <c r="IY52" s="683">
        <f t="shared" si="67"/>
        <v>0</v>
      </c>
      <c r="IZ52" s="683">
        <f t="shared" si="67"/>
        <v>0</v>
      </c>
      <c r="JA52" s="683">
        <f t="shared" si="67"/>
        <v>0</v>
      </c>
      <c r="JB52" s="683">
        <f t="shared" si="67"/>
        <v>0</v>
      </c>
      <c r="JC52" s="683">
        <f t="shared" si="67"/>
        <v>0</v>
      </c>
      <c r="JD52" s="683">
        <f t="shared" si="67"/>
        <v>0</v>
      </c>
      <c r="JE52" s="683">
        <f t="shared" si="67"/>
        <v>0</v>
      </c>
      <c r="JF52" s="683">
        <f t="shared" si="67"/>
        <v>0</v>
      </c>
      <c r="JG52" s="683">
        <f t="shared" si="67"/>
        <v>0</v>
      </c>
      <c r="JH52" s="683">
        <f t="shared" si="67"/>
        <v>0</v>
      </c>
      <c r="JI52" s="683">
        <f t="shared" si="67"/>
        <v>0</v>
      </c>
      <c r="JJ52" s="683">
        <f t="shared" si="67"/>
        <v>0</v>
      </c>
      <c r="JK52" s="683">
        <f t="shared" si="67"/>
        <v>0</v>
      </c>
      <c r="JL52" s="683">
        <f t="shared" si="67"/>
        <v>0</v>
      </c>
      <c r="JM52" s="683">
        <f t="shared" si="67"/>
        <v>0</v>
      </c>
      <c r="JN52" s="683">
        <f t="shared" si="67"/>
        <v>0</v>
      </c>
      <c r="JO52" s="683">
        <f t="shared" si="67"/>
        <v>0</v>
      </c>
      <c r="JP52" s="683">
        <f t="shared" si="67"/>
        <v>0</v>
      </c>
      <c r="JQ52" s="683">
        <f t="shared" si="67"/>
        <v>0</v>
      </c>
      <c r="JR52" s="683">
        <f t="shared" si="67"/>
        <v>0</v>
      </c>
      <c r="JS52" s="683">
        <f t="shared" si="67"/>
        <v>0</v>
      </c>
      <c r="JT52" s="683">
        <f t="shared" si="67"/>
        <v>0</v>
      </c>
      <c r="JU52" s="683">
        <f t="shared" si="67"/>
        <v>0</v>
      </c>
      <c r="JV52" s="683">
        <f t="shared" si="67"/>
        <v>0</v>
      </c>
      <c r="JW52" s="683">
        <f t="shared" si="67"/>
        <v>0</v>
      </c>
      <c r="JX52" s="683">
        <f t="shared" si="67"/>
        <v>0</v>
      </c>
      <c r="JY52" s="683">
        <f t="shared" si="67"/>
        <v>0</v>
      </c>
      <c r="JZ52" s="683">
        <f t="shared" si="67"/>
        <v>0</v>
      </c>
      <c r="KA52" s="683">
        <f t="shared" si="67"/>
        <v>0</v>
      </c>
      <c r="KB52" s="683">
        <f t="shared" si="67"/>
        <v>0</v>
      </c>
      <c r="KC52" s="683">
        <f t="shared" si="67"/>
        <v>0</v>
      </c>
      <c r="KD52" s="683">
        <f t="shared" si="67"/>
        <v>0</v>
      </c>
      <c r="KE52" s="683">
        <f t="shared" si="67"/>
        <v>0</v>
      </c>
      <c r="KF52" s="683">
        <f t="shared" si="67"/>
        <v>0</v>
      </c>
      <c r="KG52" s="683">
        <f t="shared" si="67"/>
        <v>0</v>
      </c>
      <c r="KH52" s="683">
        <f t="shared" si="67"/>
        <v>0</v>
      </c>
      <c r="KI52" s="683">
        <f t="shared" si="67"/>
        <v>0</v>
      </c>
      <c r="KJ52" s="683">
        <f t="shared" si="67"/>
        <v>0</v>
      </c>
      <c r="KK52" s="683">
        <f t="shared" si="67"/>
        <v>0</v>
      </c>
      <c r="KL52" s="683">
        <f t="shared" si="67"/>
        <v>0</v>
      </c>
      <c r="KM52" s="683">
        <f t="shared" si="67"/>
        <v>0</v>
      </c>
      <c r="KN52" s="683">
        <f t="shared" si="67"/>
        <v>0</v>
      </c>
      <c r="KO52" s="683">
        <f t="shared" si="67"/>
        <v>0</v>
      </c>
      <c r="KP52" s="683">
        <f t="shared" si="67"/>
        <v>0</v>
      </c>
      <c r="KQ52" s="683">
        <f t="shared" si="67"/>
        <v>0</v>
      </c>
      <c r="KR52" s="683">
        <f t="shared" si="67"/>
        <v>0</v>
      </c>
      <c r="KS52" s="683">
        <f t="shared" ref="KS52:ND52" si="68">COUNTIFS($Q23:$AD47,"&lt;="&amp;KS$20,$AE23:$AR47,"&gt;"&amp;KS$20,$C23:$P47,"1歳児（ほふくできない）")</f>
        <v>0</v>
      </c>
      <c r="KT52" s="683">
        <f t="shared" si="68"/>
        <v>0</v>
      </c>
      <c r="KU52" s="683">
        <f t="shared" si="68"/>
        <v>0</v>
      </c>
      <c r="KV52" s="683">
        <f t="shared" si="68"/>
        <v>0</v>
      </c>
      <c r="KW52" s="683">
        <f t="shared" si="68"/>
        <v>0</v>
      </c>
      <c r="KX52" s="683">
        <f t="shared" si="68"/>
        <v>0</v>
      </c>
      <c r="KY52" s="683">
        <f t="shared" si="68"/>
        <v>0</v>
      </c>
      <c r="KZ52" s="683">
        <f t="shared" si="68"/>
        <v>0</v>
      </c>
      <c r="LA52" s="683">
        <f t="shared" si="68"/>
        <v>0</v>
      </c>
      <c r="LB52" s="683">
        <f t="shared" si="68"/>
        <v>0</v>
      </c>
      <c r="LC52" s="683">
        <f t="shared" si="68"/>
        <v>0</v>
      </c>
      <c r="LD52" s="683">
        <f t="shared" si="68"/>
        <v>0</v>
      </c>
      <c r="LE52" s="683">
        <f t="shared" si="68"/>
        <v>0</v>
      </c>
      <c r="LF52" s="683">
        <f t="shared" si="68"/>
        <v>0</v>
      </c>
      <c r="LG52" s="683">
        <f t="shared" si="68"/>
        <v>0</v>
      </c>
      <c r="LH52" s="683">
        <f t="shared" si="68"/>
        <v>0</v>
      </c>
      <c r="LI52" s="683">
        <f t="shared" si="68"/>
        <v>0</v>
      </c>
      <c r="LJ52" s="683">
        <f t="shared" si="68"/>
        <v>0</v>
      </c>
      <c r="LK52" s="683">
        <f t="shared" si="68"/>
        <v>0</v>
      </c>
      <c r="LL52" s="683">
        <f t="shared" si="68"/>
        <v>0</v>
      </c>
      <c r="LM52" s="683">
        <f t="shared" si="68"/>
        <v>0</v>
      </c>
      <c r="LN52" s="683">
        <f t="shared" si="68"/>
        <v>0</v>
      </c>
      <c r="LO52" s="683">
        <f t="shared" si="68"/>
        <v>0</v>
      </c>
      <c r="LP52" s="683">
        <f t="shared" si="68"/>
        <v>0</v>
      </c>
      <c r="LQ52" s="683">
        <f t="shared" si="68"/>
        <v>0</v>
      </c>
      <c r="LR52" s="683">
        <f t="shared" si="68"/>
        <v>0</v>
      </c>
      <c r="LS52" s="683">
        <f t="shared" si="68"/>
        <v>0</v>
      </c>
      <c r="LT52" s="683">
        <f t="shared" si="68"/>
        <v>0</v>
      </c>
      <c r="LU52" s="683">
        <f t="shared" si="68"/>
        <v>0</v>
      </c>
      <c r="LV52" s="683">
        <f t="shared" si="68"/>
        <v>0</v>
      </c>
      <c r="LW52" s="683">
        <f t="shared" si="68"/>
        <v>0</v>
      </c>
      <c r="LX52" s="683">
        <f t="shared" si="68"/>
        <v>0</v>
      </c>
      <c r="LY52" s="683">
        <f t="shared" si="68"/>
        <v>0</v>
      </c>
      <c r="LZ52" s="683">
        <f t="shared" si="68"/>
        <v>0</v>
      </c>
      <c r="MA52" s="683">
        <f t="shared" si="68"/>
        <v>0</v>
      </c>
      <c r="MB52" s="683">
        <f t="shared" si="68"/>
        <v>0</v>
      </c>
      <c r="MC52" s="683">
        <f t="shared" si="68"/>
        <v>0</v>
      </c>
      <c r="MD52" s="683">
        <f t="shared" si="68"/>
        <v>0</v>
      </c>
      <c r="ME52" s="683">
        <f t="shared" si="68"/>
        <v>0</v>
      </c>
      <c r="MF52" s="683">
        <f t="shared" si="68"/>
        <v>0</v>
      </c>
      <c r="MG52" s="683">
        <f t="shared" si="68"/>
        <v>0</v>
      </c>
      <c r="MH52" s="683">
        <f t="shared" si="68"/>
        <v>0</v>
      </c>
      <c r="MI52" s="683">
        <f t="shared" si="68"/>
        <v>0</v>
      </c>
      <c r="MJ52" s="683">
        <f t="shared" si="68"/>
        <v>0</v>
      </c>
      <c r="MK52" s="683">
        <f t="shared" si="68"/>
        <v>0</v>
      </c>
      <c r="ML52" s="683">
        <f t="shared" si="68"/>
        <v>0</v>
      </c>
      <c r="MM52" s="683">
        <f t="shared" si="68"/>
        <v>0</v>
      </c>
      <c r="MN52" s="683">
        <f t="shared" si="68"/>
        <v>0</v>
      </c>
      <c r="MO52" s="683">
        <f t="shared" si="68"/>
        <v>0</v>
      </c>
      <c r="MP52" s="683">
        <f t="shared" si="68"/>
        <v>0</v>
      </c>
      <c r="MQ52" s="683">
        <f t="shared" si="68"/>
        <v>0</v>
      </c>
      <c r="MR52" s="683">
        <f t="shared" si="68"/>
        <v>0</v>
      </c>
      <c r="MS52" s="683">
        <f t="shared" si="68"/>
        <v>0</v>
      </c>
      <c r="MT52" s="683">
        <f t="shared" si="68"/>
        <v>0</v>
      </c>
      <c r="MU52" s="683">
        <f t="shared" si="68"/>
        <v>0</v>
      </c>
      <c r="MV52" s="683">
        <f t="shared" si="68"/>
        <v>0</v>
      </c>
      <c r="MW52" s="683">
        <f t="shared" si="68"/>
        <v>0</v>
      </c>
      <c r="MX52" s="683">
        <f t="shared" si="68"/>
        <v>0</v>
      </c>
      <c r="MY52" s="683">
        <f t="shared" si="68"/>
        <v>0</v>
      </c>
      <c r="MZ52" s="683">
        <f t="shared" si="68"/>
        <v>0</v>
      </c>
      <c r="NA52" s="683">
        <f t="shared" si="68"/>
        <v>0</v>
      </c>
      <c r="NB52" s="683">
        <f t="shared" si="68"/>
        <v>0</v>
      </c>
      <c r="NC52" s="683">
        <f t="shared" si="68"/>
        <v>0</v>
      </c>
      <c r="ND52" s="683">
        <f t="shared" si="68"/>
        <v>0</v>
      </c>
      <c r="NE52" s="683">
        <f t="shared" ref="NE52:PP52" si="69">COUNTIFS($Q23:$AD47,"&lt;="&amp;NE$20,$AE23:$AR47,"&gt;"&amp;NE$20,$C23:$P47,"1歳児（ほふくできない）")</f>
        <v>0</v>
      </c>
      <c r="NF52" s="683">
        <f t="shared" si="69"/>
        <v>0</v>
      </c>
      <c r="NG52" s="683">
        <f t="shared" si="69"/>
        <v>0</v>
      </c>
      <c r="NH52" s="683">
        <f t="shared" si="69"/>
        <v>0</v>
      </c>
      <c r="NI52" s="683">
        <f t="shared" si="69"/>
        <v>0</v>
      </c>
      <c r="NJ52" s="683">
        <f t="shared" si="69"/>
        <v>0</v>
      </c>
      <c r="NK52" s="683">
        <f t="shared" si="69"/>
        <v>0</v>
      </c>
      <c r="NL52" s="683">
        <f t="shared" si="69"/>
        <v>0</v>
      </c>
      <c r="NM52" s="683">
        <f t="shared" si="69"/>
        <v>0</v>
      </c>
      <c r="NN52" s="683">
        <f t="shared" si="69"/>
        <v>0</v>
      </c>
      <c r="NO52" s="683">
        <f t="shared" si="69"/>
        <v>0</v>
      </c>
      <c r="NP52" s="683">
        <f t="shared" si="69"/>
        <v>0</v>
      </c>
      <c r="NQ52" s="683">
        <f t="shared" si="69"/>
        <v>0</v>
      </c>
      <c r="NR52" s="683">
        <f t="shared" si="69"/>
        <v>0</v>
      </c>
      <c r="NS52" s="683">
        <f t="shared" si="69"/>
        <v>0</v>
      </c>
      <c r="NT52" s="683">
        <f t="shared" si="69"/>
        <v>0</v>
      </c>
      <c r="NU52" s="683">
        <f t="shared" si="69"/>
        <v>0</v>
      </c>
      <c r="NV52" s="683">
        <f t="shared" si="69"/>
        <v>0</v>
      </c>
      <c r="NW52" s="683">
        <f t="shared" si="69"/>
        <v>0</v>
      </c>
      <c r="NX52" s="683">
        <f t="shared" si="69"/>
        <v>0</v>
      </c>
      <c r="NY52" s="683">
        <f t="shared" si="69"/>
        <v>0</v>
      </c>
      <c r="NZ52" s="683">
        <f t="shared" si="69"/>
        <v>0</v>
      </c>
      <c r="OA52" s="683">
        <f t="shared" si="69"/>
        <v>0</v>
      </c>
      <c r="OB52" s="683">
        <f t="shared" si="69"/>
        <v>0</v>
      </c>
      <c r="OC52" s="683">
        <f t="shared" si="69"/>
        <v>0</v>
      </c>
      <c r="OD52" s="683">
        <f t="shared" si="69"/>
        <v>0</v>
      </c>
      <c r="OE52" s="683">
        <f t="shared" si="69"/>
        <v>0</v>
      </c>
      <c r="OF52" s="683">
        <f t="shared" si="69"/>
        <v>0</v>
      </c>
      <c r="OG52" s="683">
        <f t="shared" si="69"/>
        <v>0</v>
      </c>
      <c r="OH52" s="683">
        <f t="shared" si="69"/>
        <v>0</v>
      </c>
      <c r="OI52" s="683">
        <f t="shared" si="69"/>
        <v>0</v>
      </c>
      <c r="OJ52" s="683">
        <f t="shared" si="69"/>
        <v>0</v>
      </c>
      <c r="OK52" s="683">
        <f t="shared" si="69"/>
        <v>0</v>
      </c>
      <c r="OL52" s="683">
        <f t="shared" si="69"/>
        <v>0</v>
      </c>
      <c r="OM52" s="683">
        <f t="shared" si="69"/>
        <v>0</v>
      </c>
      <c r="ON52" s="683">
        <f t="shared" si="69"/>
        <v>0</v>
      </c>
      <c r="OO52" s="683">
        <f t="shared" si="69"/>
        <v>0</v>
      </c>
      <c r="OP52" s="683">
        <f t="shared" si="69"/>
        <v>0</v>
      </c>
      <c r="OQ52" s="683">
        <f t="shared" si="69"/>
        <v>0</v>
      </c>
      <c r="OR52" s="683">
        <f t="shared" si="69"/>
        <v>0</v>
      </c>
      <c r="OS52" s="683">
        <f t="shared" si="69"/>
        <v>0</v>
      </c>
      <c r="OT52" s="683">
        <f t="shared" si="69"/>
        <v>0</v>
      </c>
      <c r="OU52" s="683">
        <f t="shared" si="69"/>
        <v>0</v>
      </c>
      <c r="OV52" s="683">
        <f t="shared" si="69"/>
        <v>0</v>
      </c>
      <c r="OW52" s="683">
        <f t="shared" si="69"/>
        <v>0</v>
      </c>
      <c r="OX52" s="683">
        <f t="shared" si="69"/>
        <v>0</v>
      </c>
      <c r="OY52" s="683">
        <f t="shared" si="69"/>
        <v>0</v>
      </c>
      <c r="OZ52" s="683">
        <f t="shared" si="69"/>
        <v>0</v>
      </c>
      <c r="PA52" s="683">
        <f t="shared" si="69"/>
        <v>0</v>
      </c>
      <c r="PB52" s="683">
        <f t="shared" si="69"/>
        <v>0</v>
      </c>
      <c r="PC52" s="683">
        <f t="shared" si="69"/>
        <v>0</v>
      </c>
      <c r="PD52" s="683">
        <f t="shared" si="69"/>
        <v>0</v>
      </c>
      <c r="PE52" s="683">
        <f t="shared" si="69"/>
        <v>0</v>
      </c>
      <c r="PF52" s="683">
        <f t="shared" si="69"/>
        <v>0</v>
      </c>
      <c r="PG52" s="683">
        <f t="shared" si="69"/>
        <v>0</v>
      </c>
      <c r="PH52" s="683">
        <f t="shared" si="69"/>
        <v>0</v>
      </c>
      <c r="PI52" s="683">
        <f t="shared" si="69"/>
        <v>0</v>
      </c>
      <c r="PJ52" s="683">
        <f t="shared" si="69"/>
        <v>0</v>
      </c>
      <c r="PK52" s="683">
        <f t="shared" si="69"/>
        <v>0</v>
      </c>
      <c r="PL52" s="683">
        <f t="shared" si="69"/>
        <v>0</v>
      </c>
      <c r="PM52" s="683">
        <f t="shared" si="69"/>
        <v>0</v>
      </c>
      <c r="PN52" s="683">
        <f t="shared" si="69"/>
        <v>0</v>
      </c>
      <c r="PO52" s="683">
        <f t="shared" si="69"/>
        <v>0</v>
      </c>
      <c r="PP52" s="683">
        <f t="shared" si="69"/>
        <v>0</v>
      </c>
      <c r="PQ52" s="683">
        <f t="shared" ref="PQ52:SB52" si="70">COUNTIFS($Q23:$AD47,"&lt;="&amp;PQ$20,$AE23:$AR47,"&gt;"&amp;PQ$20,$C23:$P47,"1歳児（ほふくできない）")</f>
        <v>0</v>
      </c>
      <c r="PR52" s="683">
        <f t="shared" si="70"/>
        <v>0</v>
      </c>
      <c r="PS52" s="683">
        <f t="shared" si="70"/>
        <v>0</v>
      </c>
      <c r="PT52" s="683">
        <f t="shared" si="70"/>
        <v>0</v>
      </c>
      <c r="PU52" s="683">
        <f t="shared" si="70"/>
        <v>0</v>
      </c>
      <c r="PV52" s="683">
        <f t="shared" si="70"/>
        <v>0</v>
      </c>
      <c r="PW52" s="683">
        <f t="shared" si="70"/>
        <v>0</v>
      </c>
      <c r="PX52" s="683">
        <f t="shared" si="70"/>
        <v>0</v>
      </c>
      <c r="PY52" s="683">
        <f t="shared" si="70"/>
        <v>0</v>
      </c>
      <c r="PZ52" s="683">
        <f t="shared" si="70"/>
        <v>0</v>
      </c>
      <c r="QA52" s="683">
        <f t="shared" si="70"/>
        <v>0</v>
      </c>
      <c r="QB52" s="683">
        <f t="shared" si="70"/>
        <v>0</v>
      </c>
      <c r="QC52" s="683">
        <f t="shared" si="70"/>
        <v>0</v>
      </c>
      <c r="QD52" s="683">
        <f t="shared" si="70"/>
        <v>0</v>
      </c>
      <c r="QE52" s="683">
        <f t="shared" si="70"/>
        <v>0</v>
      </c>
      <c r="QF52" s="683">
        <f t="shared" si="70"/>
        <v>0</v>
      </c>
      <c r="QG52" s="683">
        <f t="shared" si="70"/>
        <v>0</v>
      </c>
      <c r="QH52" s="683">
        <f t="shared" si="70"/>
        <v>0</v>
      </c>
      <c r="QI52" s="683">
        <f t="shared" si="70"/>
        <v>0</v>
      </c>
      <c r="QJ52" s="683">
        <f t="shared" si="70"/>
        <v>0</v>
      </c>
      <c r="QK52" s="683">
        <f t="shared" si="70"/>
        <v>0</v>
      </c>
      <c r="QL52" s="683">
        <f t="shared" si="70"/>
        <v>0</v>
      </c>
      <c r="QM52" s="683">
        <f t="shared" si="70"/>
        <v>0</v>
      </c>
      <c r="QN52" s="683">
        <f t="shared" si="70"/>
        <v>0</v>
      </c>
      <c r="QO52" s="683">
        <f t="shared" si="70"/>
        <v>0</v>
      </c>
      <c r="QP52" s="683">
        <f t="shared" si="70"/>
        <v>0</v>
      </c>
      <c r="QQ52" s="683">
        <f t="shared" si="70"/>
        <v>0</v>
      </c>
      <c r="QR52" s="683">
        <f t="shared" si="70"/>
        <v>0</v>
      </c>
      <c r="QS52" s="683">
        <f t="shared" si="70"/>
        <v>0</v>
      </c>
      <c r="QT52" s="683">
        <f t="shared" si="70"/>
        <v>0</v>
      </c>
      <c r="QU52" s="683">
        <f t="shared" si="70"/>
        <v>0</v>
      </c>
      <c r="QV52" s="683">
        <f t="shared" si="70"/>
        <v>0</v>
      </c>
      <c r="QW52" s="683">
        <f t="shared" si="70"/>
        <v>0</v>
      </c>
      <c r="QX52" s="683">
        <f t="shared" si="70"/>
        <v>0</v>
      </c>
      <c r="QY52" s="683">
        <f t="shared" si="70"/>
        <v>0</v>
      </c>
      <c r="QZ52" s="683">
        <f t="shared" si="70"/>
        <v>0</v>
      </c>
      <c r="RA52" s="683">
        <f t="shared" si="70"/>
        <v>0</v>
      </c>
      <c r="RB52" s="683">
        <f t="shared" si="70"/>
        <v>0</v>
      </c>
      <c r="RC52" s="683">
        <f t="shared" si="70"/>
        <v>0</v>
      </c>
      <c r="RD52" s="683">
        <f t="shared" si="70"/>
        <v>0</v>
      </c>
      <c r="RE52" s="683">
        <f t="shared" si="70"/>
        <v>0</v>
      </c>
      <c r="RF52" s="683">
        <f t="shared" si="70"/>
        <v>0</v>
      </c>
      <c r="RG52" s="683">
        <f t="shared" si="70"/>
        <v>0</v>
      </c>
      <c r="RH52" s="683">
        <f t="shared" si="70"/>
        <v>0</v>
      </c>
      <c r="RI52" s="683">
        <f t="shared" si="70"/>
        <v>0</v>
      </c>
      <c r="RJ52" s="683">
        <f t="shared" si="70"/>
        <v>0</v>
      </c>
      <c r="RK52" s="683">
        <f t="shared" si="70"/>
        <v>0</v>
      </c>
      <c r="RL52" s="683">
        <f t="shared" si="70"/>
        <v>0</v>
      </c>
      <c r="RM52" s="683">
        <f t="shared" si="70"/>
        <v>0</v>
      </c>
      <c r="RN52" s="683">
        <f t="shared" si="70"/>
        <v>0</v>
      </c>
      <c r="RO52" s="683">
        <f t="shared" si="70"/>
        <v>0</v>
      </c>
      <c r="RP52" s="683">
        <f t="shared" si="70"/>
        <v>0</v>
      </c>
      <c r="RQ52" s="683">
        <f t="shared" si="70"/>
        <v>0</v>
      </c>
      <c r="RR52" s="683">
        <f t="shared" si="70"/>
        <v>0</v>
      </c>
      <c r="RS52" s="683">
        <f t="shared" si="70"/>
        <v>0</v>
      </c>
      <c r="RT52" s="683">
        <f t="shared" si="70"/>
        <v>0</v>
      </c>
      <c r="RU52" s="683">
        <f t="shared" si="70"/>
        <v>0</v>
      </c>
      <c r="RV52" s="683">
        <f t="shared" si="70"/>
        <v>0</v>
      </c>
      <c r="RW52" s="683">
        <f t="shared" si="70"/>
        <v>0</v>
      </c>
      <c r="RX52" s="683">
        <f t="shared" si="70"/>
        <v>0</v>
      </c>
      <c r="RY52" s="683">
        <f t="shared" si="70"/>
        <v>0</v>
      </c>
      <c r="RZ52" s="683">
        <f t="shared" si="70"/>
        <v>0</v>
      </c>
      <c r="SA52" s="683">
        <f t="shared" si="70"/>
        <v>0</v>
      </c>
      <c r="SB52" s="683">
        <f t="shared" si="70"/>
        <v>0</v>
      </c>
      <c r="SC52" s="683">
        <f t="shared" ref="SC52:UN52" si="71">COUNTIFS($Q23:$AD47,"&lt;="&amp;SC$20,$AE23:$AR47,"&gt;"&amp;SC$20,$C23:$P47,"1歳児（ほふくできない）")</f>
        <v>0</v>
      </c>
      <c r="SD52" s="683">
        <f t="shared" si="71"/>
        <v>0</v>
      </c>
      <c r="SE52" s="683">
        <f t="shared" si="71"/>
        <v>0</v>
      </c>
      <c r="SF52" s="683">
        <f t="shared" si="71"/>
        <v>0</v>
      </c>
      <c r="SG52" s="683">
        <f t="shared" si="71"/>
        <v>0</v>
      </c>
      <c r="SH52" s="683">
        <f t="shared" si="71"/>
        <v>0</v>
      </c>
      <c r="SI52" s="683">
        <f t="shared" si="71"/>
        <v>0</v>
      </c>
      <c r="SJ52" s="683">
        <f t="shared" si="71"/>
        <v>0</v>
      </c>
      <c r="SK52" s="683">
        <f t="shared" si="71"/>
        <v>0</v>
      </c>
      <c r="SL52" s="683">
        <f t="shared" si="71"/>
        <v>0</v>
      </c>
      <c r="SM52" s="683">
        <f t="shared" si="71"/>
        <v>0</v>
      </c>
      <c r="SN52" s="683">
        <f t="shared" si="71"/>
        <v>0</v>
      </c>
      <c r="SO52" s="683">
        <f t="shared" si="71"/>
        <v>0</v>
      </c>
      <c r="SP52" s="683">
        <f t="shared" si="71"/>
        <v>0</v>
      </c>
      <c r="SQ52" s="683">
        <f t="shared" si="71"/>
        <v>0</v>
      </c>
      <c r="SR52" s="683">
        <f t="shared" si="71"/>
        <v>0</v>
      </c>
      <c r="SS52" s="683">
        <f t="shared" si="71"/>
        <v>0</v>
      </c>
      <c r="ST52" s="683">
        <f t="shared" si="71"/>
        <v>0</v>
      </c>
      <c r="SU52" s="683">
        <f t="shared" si="71"/>
        <v>0</v>
      </c>
      <c r="SV52" s="683">
        <f t="shared" si="71"/>
        <v>0</v>
      </c>
      <c r="SW52" s="683">
        <f t="shared" si="71"/>
        <v>0</v>
      </c>
      <c r="SX52" s="683">
        <f t="shared" si="71"/>
        <v>0</v>
      </c>
      <c r="SY52" s="683">
        <f t="shared" si="71"/>
        <v>0</v>
      </c>
      <c r="SZ52" s="683">
        <f t="shared" si="71"/>
        <v>0</v>
      </c>
      <c r="TA52" s="683">
        <f t="shared" si="71"/>
        <v>0</v>
      </c>
      <c r="TB52" s="683">
        <f t="shared" si="71"/>
        <v>0</v>
      </c>
      <c r="TC52" s="683">
        <f t="shared" si="71"/>
        <v>0</v>
      </c>
      <c r="TD52" s="683">
        <f t="shared" si="71"/>
        <v>0</v>
      </c>
      <c r="TE52" s="683">
        <f t="shared" si="71"/>
        <v>0</v>
      </c>
      <c r="TF52" s="683">
        <f t="shared" si="71"/>
        <v>0</v>
      </c>
      <c r="TG52" s="683">
        <f t="shared" si="71"/>
        <v>0</v>
      </c>
      <c r="TH52" s="683">
        <f t="shared" si="71"/>
        <v>0</v>
      </c>
      <c r="TI52" s="683">
        <f t="shared" si="71"/>
        <v>0</v>
      </c>
      <c r="TJ52" s="683">
        <f t="shared" si="71"/>
        <v>0</v>
      </c>
      <c r="TK52" s="683">
        <f t="shared" si="71"/>
        <v>0</v>
      </c>
      <c r="TL52" s="683">
        <f t="shared" si="71"/>
        <v>0</v>
      </c>
      <c r="TM52" s="683">
        <f t="shared" si="71"/>
        <v>0</v>
      </c>
      <c r="TN52" s="683">
        <f t="shared" si="71"/>
        <v>0</v>
      </c>
      <c r="TO52" s="683">
        <f t="shared" si="71"/>
        <v>0</v>
      </c>
      <c r="TP52" s="683">
        <f t="shared" si="71"/>
        <v>0</v>
      </c>
      <c r="TQ52" s="683">
        <f t="shared" si="71"/>
        <v>0</v>
      </c>
      <c r="TR52" s="683">
        <f t="shared" si="71"/>
        <v>0</v>
      </c>
      <c r="TS52" s="683">
        <f t="shared" si="71"/>
        <v>0</v>
      </c>
      <c r="TT52" s="683">
        <f t="shared" si="71"/>
        <v>0</v>
      </c>
      <c r="TU52" s="683">
        <f t="shared" si="71"/>
        <v>0</v>
      </c>
      <c r="TV52" s="683">
        <f t="shared" si="71"/>
        <v>0</v>
      </c>
      <c r="TW52" s="683">
        <f t="shared" si="71"/>
        <v>0</v>
      </c>
      <c r="TX52" s="683">
        <f t="shared" si="71"/>
        <v>0</v>
      </c>
      <c r="TY52" s="683">
        <f t="shared" si="71"/>
        <v>0</v>
      </c>
      <c r="TZ52" s="683">
        <f t="shared" si="71"/>
        <v>0</v>
      </c>
      <c r="UA52" s="683">
        <f t="shared" si="71"/>
        <v>0</v>
      </c>
      <c r="UB52" s="683">
        <f t="shared" si="71"/>
        <v>0</v>
      </c>
      <c r="UC52" s="683">
        <f t="shared" si="71"/>
        <v>0</v>
      </c>
      <c r="UD52" s="683">
        <f t="shared" si="71"/>
        <v>0</v>
      </c>
      <c r="UE52" s="683">
        <f t="shared" si="71"/>
        <v>0</v>
      </c>
      <c r="UF52" s="683">
        <f t="shared" si="71"/>
        <v>0</v>
      </c>
      <c r="UG52" s="683">
        <f t="shared" si="71"/>
        <v>0</v>
      </c>
      <c r="UH52" s="683">
        <f t="shared" si="71"/>
        <v>0</v>
      </c>
      <c r="UI52" s="683">
        <f t="shared" si="71"/>
        <v>0</v>
      </c>
      <c r="UJ52" s="683">
        <f t="shared" si="71"/>
        <v>0</v>
      </c>
      <c r="UK52" s="683">
        <f t="shared" si="71"/>
        <v>0</v>
      </c>
      <c r="UL52" s="683">
        <f t="shared" si="71"/>
        <v>0</v>
      </c>
      <c r="UM52" s="683">
        <f t="shared" si="71"/>
        <v>0</v>
      </c>
      <c r="UN52" s="683">
        <f t="shared" si="71"/>
        <v>0</v>
      </c>
      <c r="UO52" s="683">
        <f t="shared" ref="UO52:WZ52" si="72">COUNTIFS($Q23:$AD47,"&lt;="&amp;UO$20,$AE23:$AR47,"&gt;"&amp;UO$20,$C23:$P47,"1歳児（ほふくできない）")</f>
        <v>0</v>
      </c>
      <c r="UP52" s="683">
        <f t="shared" si="72"/>
        <v>0</v>
      </c>
      <c r="UQ52" s="683">
        <f t="shared" si="72"/>
        <v>0</v>
      </c>
      <c r="UR52" s="683">
        <f t="shared" si="72"/>
        <v>0</v>
      </c>
      <c r="US52" s="683">
        <f t="shared" si="72"/>
        <v>0</v>
      </c>
      <c r="UT52" s="683">
        <f t="shared" si="72"/>
        <v>0</v>
      </c>
      <c r="UU52" s="683">
        <f t="shared" si="72"/>
        <v>0</v>
      </c>
      <c r="UV52" s="683">
        <f t="shared" si="72"/>
        <v>0</v>
      </c>
      <c r="UW52" s="683">
        <f t="shared" si="72"/>
        <v>0</v>
      </c>
      <c r="UX52" s="683">
        <f t="shared" si="72"/>
        <v>0</v>
      </c>
      <c r="UY52" s="683">
        <f t="shared" si="72"/>
        <v>0</v>
      </c>
      <c r="UZ52" s="683">
        <f t="shared" si="72"/>
        <v>0</v>
      </c>
      <c r="VA52" s="683">
        <f t="shared" si="72"/>
        <v>0</v>
      </c>
      <c r="VB52" s="683">
        <f t="shared" si="72"/>
        <v>0</v>
      </c>
      <c r="VC52" s="683">
        <f t="shared" si="72"/>
        <v>0</v>
      </c>
      <c r="VD52" s="683">
        <f t="shared" si="72"/>
        <v>0</v>
      </c>
      <c r="VE52" s="683">
        <f t="shared" si="72"/>
        <v>0</v>
      </c>
      <c r="VF52" s="683">
        <f t="shared" si="72"/>
        <v>0</v>
      </c>
      <c r="VG52" s="683">
        <f t="shared" si="72"/>
        <v>0</v>
      </c>
      <c r="VH52" s="683">
        <f t="shared" si="72"/>
        <v>0</v>
      </c>
      <c r="VI52" s="683">
        <f t="shared" si="72"/>
        <v>0</v>
      </c>
      <c r="VJ52" s="683">
        <f t="shared" si="72"/>
        <v>0</v>
      </c>
      <c r="VK52" s="683">
        <f t="shared" si="72"/>
        <v>0</v>
      </c>
      <c r="VL52" s="683">
        <f t="shared" si="72"/>
        <v>0</v>
      </c>
      <c r="VM52" s="683">
        <f t="shared" si="72"/>
        <v>0</v>
      </c>
      <c r="VN52" s="683">
        <f t="shared" si="72"/>
        <v>0</v>
      </c>
      <c r="VO52" s="683">
        <f t="shared" si="72"/>
        <v>0</v>
      </c>
      <c r="VP52" s="683">
        <f t="shared" si="72"/>
        <v>0</v>
      </c>
      <c r="VQ52" s="683">
        <f t="shared" si="72"/>
        <v>0</v>
      </c>
      <c r="VR52" s="683">
        <f t="shared" si="72"/>
        <v>0</v>
      </c>
      <c r="VS52" s="683">
        <f t="shared" si="72"/>
        <v>0</v>
      </c>
      <c r="VT52" s="683">
        <f t="shared" si="72"/>
        <v>0</v>
      </c>
      <c r="VU52" s="683">
        <f t="shared" si="72"/>
        <v>0</v>
      </c>
      <c r="VV52" s="683">
        <f t="shared" si="72"/>
        <v>0</v>
      </c>
      <c r="VW52" s="683">
        <f t="shared" si="72"/>
        <v>0</v>
      </c>
      <c r="VX52" s="683">
        <f t="shared" si="72"/>
        <v>0</v>
      </c>
      <c r="VY52" s="683">
        <f t="shared" si="72"/>
        <v>0</v>
      </c>
      <c r="VZ52" s="683">
        <f t="shared" si="72"/>
        <v>0</v>
      </c>
      <c r="WA52" s="683">
        <f t="shared" si="72"/>
        <v>0</v>
      </c>
      <c r="WB52" s="683">
        <f t="shared" si="72"/>
        <v>0</v>
      </c>
      <c r="WC52" s="683">
        <f t="shared" si="72"/>
        <v>0</v>
      </c>
      <c r="WD52" s="683">
        <f t="shared" si="72"/>
        <v>0</v>
      </c>
      <c r="WE52" s="683">
        <f t="shared" si="72"/>
        <v>0</v>
      </c>
      <c r="WF52" s="683">
        <f t="shared" si="72"/>
        <v>0</v>
      </c>
      <c r="WG52" s="683">
        <f t="shared" si="72"/>
        <v>0</v>
      </c>
      <c r="WH52" s="683">
        <f t="shared" si="72"/>
        <v>0</v>
      </c>
      <c r="WI52" s="683">
        <f t="shared" si="72"/>
        <v>0</v>
      </c>
      <c r="WJ52" s="683">
        <f t="shared" si="72"/>
        <v>0</v>
      </c>
      <c r="WK52" s="683">
        <f t="shared" si="72"/>
        <v>0</v>
      </c>
      <c r="WL52" s="683">
        <f t="shared" si="72"/>
        <v>0</v>
      </c>
      <c r="WM52" s="683">
        <f t="shared" si="72"/>
        <v>0</v>
      </c>
      <c r="WN52" s="683">
        <f t="shared" si="72"/>
        <v>0</v>
      </c>
      <c r="WO52" s="683">
        <f t="shared" si="72"/>
        <v>0</v>
      </c>
      <c r="WP52" s="683">
        <f t="shared" si="72"/>
        <v>0</v>
      </c>
      <c r="WQ52" s="683">
        <f t="shared" si="72"/>
        <v>0</v>
      </c>
      <c r="WR52" s="683">
        <f t="shared" si="72"/>
        <v>0</v>
      </c>
      <c r="WS52" s="683">
        <f t="shared" si="72"/>
        <v>0</v>
      </c>
      <c r="WT52" s="683">
        <f t="shared" si="72"/>
        <v>0</v>
      </c>
      <c r="WU52" s="683">
        <f t="shared" si="72"/>
        <v>0</v>
      </c>
      <c r="WV52" s="683">
        <f t="shared" si="72"/>
        <v>0</v>
      </c>
      <c r="WW52" s="683">
        <f t="shared" si="72"/>
        <v>0</v>
      </c>
      <c r="WX52" s="683">
        <f t="shared" si="72"/>
        <v>0</v>
      </c>
      <c r="WY52" s="683">
        <f t="shared" si="72"/>
        <v>0</v>
      </c>
      <c r="WZ52" s="683">
        <f t="shared" si="72"/>
        <v>0</v>
      </c>
      <c r="XA52" s="683">
        <f t="shared" ref="XA52:ZL52" si="73">COUNTIFS($Q23:$AD47,"&lt;="&amp;XA$20,$AE23:$AR47,"&gt;"&amp;XA$20,$C23:$P47,"1歳児（ほふくできない）")</f>
        <v>0</v>
      </c>
      <c r="XB52" s="683">
        <f t="shared" si="73"/>
        <v>0</v>
      </c>
      <c r="XC52" s="683">
        <f t="shared" si="73"/>
        <v>0</v>
      </c>
      <c r="XD52" s="683">
        <f t="shared" si="73"/>
        <v>0</v>
      </c>
      <c r="XE52" s="683">
        <f t="shared" si="73"/>
        <v>0</v>
      </c>
      <c r="XF52" s="683">
        <f t="shared" si="73"/>
        <v>0</v>
      </c>
      <c r="XG52" s="683">
        <f t="shared" si="73"/>
        <v>0</v>
      </c>
      <c r="XH52" s="683">
        <f t="shared" si="73"/>
        <v>0</v>
      </c>
      <c r="XI52" s="683">
        <f t="shared" si="73"/>
        <v>0</v>
      </c>
      <c r="XJ52" s="683">
        <f t="shared" si="73"/>
        <v>0</v>
      </c>
      <c r="XK52" s="683">
        <f t="shared" si="73"/>
        <v>0</v>
      </c>
      <c r="XL52" s="683">
        <f t="shared" si="73"/>
        <v>0</v>
      </c>
      <c r="XM52" s="683">
        <f t="shared" si="73"/>
        <v>0</v>
      </c>
      <c r="XN52" s="683">
        <f t="shared" si="73"/>
        <v>0</v>
      </c>
      <c r="XO52" s="683">
        <f t="shared" si="73"/>
        <v>0</v>
      </c>
      <c r="XP52" s="683">
        <f t="shared" si="73"/>
        <v>0</v>
      </c>
      <c r="XQ52" s="683">
        <f t="shared" si="73"/>
        <v>0</v>
      </c>
      <c r="XR52" s="683">
        <f t="shared" si="73"/>
        <v>0</v>
      </c>
      <c r="XS52" s="683">
        <f t="shared" si="73"/>
        <v>0</v>
      </c>
      <c r="XT52" s="683">
        <f t="shared" si="73"/>
        <v>0</v>
      </c>
      <c r="XU52" s="683">
        <f t="shared" si="73"/>
        <v>0</v>
      </c>
      <c r="XV52" s="683">
        <f t="shared" si="73"/>
        <v>0</v>
      </c>
      <c r="XW52" s="683">
        <f t="shared" si="73"/>
        <v>0</v>
      </c>
      <c r="XX52" s="683">
        <f t="shared" si="73"/>
        <v>0</v>
      </c>
      <c r="XY52" s="683">
        <f t="shared" si="73"/>
        <v>0</v>
      </c>
      <c r="XZ52" s="683">
        <f t="shared" si="73"/>
        <v>0</v>
      </c>
      <c r="YA52" s="683">
        <f t="shared" si="73"/>
        <v>0</v>
      </c>
      <c r="YB52" s="683">
        <f t="shared" si="73"/>
        <v>0</v>
      </c>
      <c r="YC52" s="683">
        <f t="shared" si="73"/>
        <v>0</v>
      </c>
      <c r="YD52" s="683">
        <f t="shared" si="73"/>
        <v>0</v>
      </c>
      <c r="YE52" s="683">
        <f t="shared" si="73"/>
        <v>0</v>
      </c>
      <c r="YF52" s="683">
        <f t="shared" si="73"/>
        <v>0</v>
      </c>
      <c r="YG52" s="683">
        <f t="shared" si="73"/>
        <v>0</v>
      </c>
      <c r="YH52" s="683">
        <f t="shared" si="73"/>
        <v>0</v>
      </c>
      <c r="YI52" s="683">
        <f t="shared" si="73"/>
        <v>0</v>
      </c>
      <c r="YJ52" s="683">
        <f t="shared" si="73"/>
        <v>0</v>
      </c>
      <c r="YK52" s="683">
        <f t="shared" si="73"/>
        <v>0</v>
      </c>
      <c r="YL52" s="683">
        <f t="shared" si="73"/>
        <v>0</v>
      </c>
      <c r="YM52" s="683">
        <f t="shared" si="73"/>
        <v>0</v>
      </c>
      <c r="YN52" s="683">
        <f t="shared" si="73"/>
        <v>0</v>
      </c>
      <c r="YO52" s="683">
        <f t="shared" si="73"/>
        <v>0</v>
      </c>
      <c r="YP52" s="683">
        <f t="shared" si="73"/>
        <v>0</v>
      </c>
      <c r="YQ52" s="683">
        <f t="shared" si="73"/>
        <v>0</v>
      </c>
      <c r="YR52" s="683">
        <f t="shared" si="73"/>
        <v>0</v>
      </c>
      <c r="YS52" s="683">
        <f t="shared" si="73"/>
        <v>0</v>
      </c>
      <c r="YT52" s="683">
        <f t="shared" si="73"/>
        <v>0</v>
      </c>
      <c r="YU52" s="683">
        <f t="shared" si="73"/>
        <v>0</v>
      </c>
      <c r="YV52" s="683">
        <f t="shared" si="73"/>
        <v>0</v>
      </c>
      <c r="YW52" s="683">
        <f t="shared" si="73"/>
        <v>0</v>
      </c>
      <c r="YX52" s="683">
        <f t="shared" si="73"/>
        <v>0</v>
      </c>
      <c r="YY52" s="683">
        <f t="shared" si="73"/>
        <v>0</v>
      </c>
      <c r="YZ52" s="683">
        <f t="shared" si="73"/>
        <v>0</v>
      </c>
      <c r="ZA52" s="683">
        <f t="shared" si="73"/>
        <v>0</v>
      </c>
      <c r="ZB52" s="683">
        <f t="shared" si="73"/>
        <v>0</v>
      </c>
      <c r="ZC52" s="683">
        <f t="shared" si="73"/>
        <v>0</v>
      </c>
      <c r="ZD52" s="683">
        <f t="shared" si="73"/>
        <v>0</v>
      </c>
      <c r="ZE52" s="683">
        <f t="shared" si="73"/>
        <v>0</v>
      </c>
      <c r="ZF52" s="683">
        <f t="shared" si="73"/>
        <v>0</v>
      </c>
      <c r="ZG52" s="683">
        <f t="shared" si="73"/>
        <v>0</v>
      </c>
      <c r="ZH52" s="683">
        <f t="shared" si="73"/>
        <v>0</v>
      </c>
      <c r="ZI52" s="683">
        <f t="shared" si="73"/>
        <v>0</v>
      </c>
      <c r="ZJ52" s="683">
        <f t="shared" si="73"/>
        <v>0</v>
      </c>
      <c r="ZK52" s="683">
        <f t="shared" si="73"/>
        <v>0</v>
      </c>
      <c r="ZL52" s="683">
        <f t="shared" si="73"/>
        <v>0</v>
      </c>
      <c r="ZM52" s="683">
        <f t="shared" ref="ZM52:ABX52" si="74">COUNTIFS($Q23:$AD47,"&lt;="&amp;ZM$20,$AE23:$AR47,"&gt;"&amp;ZM$20,$C23:$P47,"1歳児（ほふくできない）")</f>
        <v>0</v>
      </c>
      <c r="ZN52" s="683">
        <f t="shared" si="74"/>
        <v>0</v>
      </c>
      <c r="ZO52" s="683">
        <f t="shared" si="74"/>
        <v>0</v>
      </c>
      <c r="ZP52" s="683">
        <f t="shared" si="74"/>
        <v>0</v>
      </c>
      <c r="ZQ52" s="683">
        <f t="shared" si="74"/>
        <v>0</v>
      </c>
      <c r="ZR52" s="683">
        <f t="shared" si="74"/>
        <v>0</v>
      </c>
      <c r="ZS52" s="683">
        <f t="shared" si="74"/>
        <v>0</v>
      </c>
      <c r="ZT52" s="683">
        <f t="shared" si="74"/>
        <v>0</v>
      </c>
      <c r="ZU52" s="683">
        <f t="shared" si="74"/>
        <v>0</v>
      </c>
      <c r="ZV52" s="683">
        <f t="shared" si="74"/>
        <v>0</v>
      </c>
      <c r="ZW52" s="683">
        <f t="shared" si="74"/>
        <v>0</v>
      </c>
      <c r="ZX52" s="683">
        <f t="shared" si="74"/>
        <v>0</v>
      </c>
      <c r="ZY52" s="683">
        <f t="shared" si="74"/>
        <v>0</v>
      </c>
      <c r="ZZ52" s="683">
        <f t="shared" si="74"/>
        <v>0</v>
      </c>
      <c r="AAA52" s="683">
        <f t="shared" si="74"/>
        <v>0</v>
      </c>
      <c r="AAB52" s="683">
        <f t="shared" si="74"/>
        <v>0</v>
      </c>
      <c r="AAC52" s="683">
        <f t="shared" si="74"/>
        <v>0</v>
      </c>
      <c r="AAD52" s="683">
        <f t="shared" si="74"/>
        <v>0</v>
      </c>
      <c r="AAE52" s="683">
        <f t="shared" si="74"/>
        <v>0</v>
      </c>
      <c r="AAF52" s="683">
        <f t="shared" si="74"/>
        <v>0</v>
      </c>
      <c r="AAG52" s="683">
        <f t="shared" si="74"/>
        <v>0</v>
      </c>
      <c r="AAH52" s="683">
        <f t="shared" si="74"/>
        <v>0</v>
      </c>
      <c r="AAI52" s="683">
        <f t="shared" si="74"/>
        <v>0</v>
      </c>
      <c r="AAJ52" s="683">
        <f t="shared" si="74"/>
        <v>0</v>
      </c>
      <c r="AAK52" s="683">
        <f t="shared" si="74"/>
        <v>0</v>
      </c>
      <c r="AAL52" s="683">
        <f t="shared" si="74"/>
        <v>0</v>
      </c>
      <c r="AAM52" s="683">
        <f t="shared" si="74"/>
        <v>0</v>
      </c>
      <c r="AAN52" s="683">
        <f t="shared" si="74"/>
        <v>0</v>
      </c>
      <c r="AAO52" s="683">
        <f t="shared" si="74"/>
        <v>0</v>
      </c>
      <c r="AAP52" s="683">
        <f t="shared" si="74"/>
        <v>0</v>
      </c>
      <c r="AAQ52" s="683">
        <f t="shared" si="74"/>
        <v>0</v>
      </c>
      <c r="AAR52" s="683">
        <f t="shared" si="74"/>
        <v>0</v>
      </c>
      <c r="AAS52" s="683">
        <f t="shared" si="74"/>
        <v>0</v>
      </c>
      <c r="AAT52" s="683">
        <f t="shared" si="74"/>
        <v>0</v>
      </c>
      <c r="AAU52" s="683">
        <f t="shared" si="74"/>
        <v>0</v>
      </c>
      <c r="AAV52" s="683">
        <f t="shared" si="74"/>
        <v>0</v>
      </c>
      <c r="AAW52" s="683">
        <f t="shared" si="74"/>
        <v>0</v>
      </c>
      <c r="AAX52" s="683">
        <f t="shared" si="74"/>
        <v>0</v>
      </c>
      <c r="AAY52" s="683">
        <f t="shared" si="74"/>
        <v>0</v>
      </c>
      <c r="AAZ52" s="683">
        <f t="shared" si="74"/>
        <v>0</v>
      </c>
      <c r="ABA52" s="683">
        <f t="shared" si="74"/>
        <v>0</v>
      </c>
      <c r="ABB52" s="683">
        <f t="shared" si="74"/>
        <v>0</v>
      </c>
      <c r="ABC52" s="683">
        <f t="shared" si="74"/>
        <v>0</v>
      </c>
      <c r="ABD52" s="683">
        <f t="shared" si="74"/>
        <v>0</v>
      </c>
      <c r="ABE52" s="683">
        <f t="shared" si="74"/>
        <v>0</v>
      </c>
      <c r="ABF52" s="683">
        <f t="shared" si="74"/>
        <v>0</v>
      </c>
      <c r="ABG52" s="683">
        <f t="shared" si="74"/>
        <v>0</v>
      </c>
      <c r="ABH52" s="683">
        <f t="shared" si="74"/>
        <v>0</v>
      </c>
      <c r="ABI52" s="683">
        <f t="shared" si="74"/>
        <v>0</v>
      </c>
      <c r="ABJ52" s="683">
        <f t="shared" si="74"/>
        <v>0</v>
      </c>
      <c r="ABK52" s="683">
        <f t="shared" si="74"/>
        <v>0</v>
      </c>
      <c r="ABL52" s="683">
        <f t="shared" si="74"/>
        <v>0</v>
      </c>
      <c r="ABM52" s="683">
        <f t="shared" si="74"/>
        <v>0</v>
      </c>
      <c r="ABN52" s="683">
        <f t="shared" si="74"/>
        <v>0</v>
      </c>
      <c r="ABO52" s="683">
        <f t="shared" si="74"/>
        <v>0</v>
      </c>
      <c r="ABP52" s="683">
        <f t="shared" si="74"/>
        <v>0</v>
      </c>
      <c r="ABQ52" s="683">
        <f t="shared" si="74"/>
        <v>0</v>
      </c>
      <c r="ABR52" s="683">
        <f t="shared" si="74"/>
        <v>0</v>
      </c>
      <c r="ABS52" s="683">
        <f t="shared" si="74"/>
        <v>0</v>
      </c>
      <c r="ABT52" s="683">
        <f t="shared" si="74"/>
        <v>0</v>
      </c>
      <c r="ABU52" s="683">
        <f t="shared" si="74"/>
        <v>0</v>
      </c>
      <c r="ABV52" s="683">
        <f t="shared" si="74"/>
        <v>0</v>
      </c>
      <c r="ABW52" s="683">
        <f t="shared" si="74"/>
        <v>0</v>
      </c>
      <c r="ABX52" s="683">
        <f t="shared" si="74"/>
        <v>0</v>
      </c>
      <c r="ABY52" s="683">
        <f t="shared" ref="ABY52:AEJ52" si="75">COUNTIFS($Q23:$AD47,"&lt;="&amp;ABY$20,$AE23:$AR47,"&gt;"&amp;ABY$20,$C23:$P47,"1歳児（ほふくできない）")</f>
        <v>0</v>
      </c>
      <c r="ABZ52" s="683">
        <f t="shared" si="75"/>
        <v>0</v>
      </c>
      <c r="ACA52" s="683">
        <f t="shared" si="75"/>
        <v>0</v>
      </c>
      <c r="ACB52" s="683">
        <f t="shared" si="75"/>
        <v>0</v>
      </c>
      <c r="ACC52" s="683">
        <f t="shared" si="75"/>
        <v>0</v>
      </c>
      <c r="ACD52" s="683">
        <f t="shared" si="75"/>
        <v>0</v>
      </c>
      <c r="ACE52" s="683">
        <f t="shared" si="75"/>
        <v>0</v>
      </c>
      <c r="ACF52" s="683">
        <f t="shared" si="75"/>
        <v>0</v>
      </c>
      <c r="ACG52" s="683">
        <f t="shared" si="75"/>
        <v>0</v>
      </c>
      <c r="ACH52" s="683">
        <f t="shared" si="75"/>
        <v>0</v>
      </c>
      <c r="ACI52" s="683">
        <f t="shared" si="75"/>
        <v>0</v>
      </c>
      <c r="ACJ52" s="683">
        <f t="shared" si="75"/>
        <v>0</v>
      </c>
      <c r="ACK52" s="683">
        <f t="shared" si="75"/>
        <v>0</v>
      </c>
      <c r="ACL52" s="683">
        <f t="shared" si="75"/>
        <v>0</v>
      </c>
      <c r="ACM52" s="683">
        <f t="shared" si="75"/>
        <v>0</v>
      </c>
      <c r="ACN52" s="683">
        <f t="shared" si="75"/>
        <v>0</v>
      </c>
      <c r="ACO52" s="683">
        <f t="shared" si="75"/>
        <v>0</v>
      </c>
      <c r="ACP52" s="683">
        <f t="shared" si="75"/>
        <v>0</v>
      </c>
      <c r="ACQ52" s="683">
        <f t="shared" si="75"/>
        <v>0</v>
      </c>
      <c r="ACR52" s="683">
        <f t="shared" si="75"/>
        <v>0</v>
      </c>
      <c r="ACS52" s="683">
        <f t="shared" si="75"/>
        <v>0</v>
      </c>
      <c r="ACT52" s="683">
        <f t="shared" si="75"/>
        <v>0</v>
      </c>
      <c r="ACU52" s="683">
        <f t="shared" si="75"/>
        <v>0</v>
      </c>
      <c r="ACV52" s="683">
        <f t="shared" si="75"/>
        <v>0</v>
      </c>
      <c r="ACW52" s="683">
        <f t="shared" si="75"/>
        <v>0</v>
      </c>
      <c r="ACX52" s="683">
        <f t="shared" si="75"/>
        <v>0</v>
      </c>
      <c r="ACY52" s="683">
        <f t="shared" si="75"/>
        <v>0</v>
      </c>
      <c r="ACZ52" s="683">
        <f t="shared" si="75"/>
        <v>0</v>
      </c>
      <c r="ADA52" s="683">
        <f t="shared" si="75"/>
        <v>0</v>
      </c>
      <c r="ADB52" s="683">
        <f t="shared" si="75"/>
        <v>0</v>
      </c>
      <c r="ADC52" s="683">
        <f t="shared" si="75"/>
        <v>0</v>
      </c>
      <c r="ADD52" s="683">
        <f t="shared" si="75"/>
        <v>0</v>
      </c>
      <c r="ADE52" s="683">
        <f t="shared" si="75"/>
        <v>0</v>
      </c>
      <c r="ADF52" s="683">
        <f t="shared" si="75"/>
        <v>0</v>
      </c>
      <c r="ADG52" s="683">
        <f t="shared" si="75"/>
        <v>0</v>
      </c>
      <c r="ADH52" s="683">
        <f t="shared" si="75"/>
        <v>0</v>
      </c>
      <c r="ADI52" s="683">
        <f t="shared" si="75"/>
        <v>0</v>
      </c>
      <c r="ADJ52" s="683">
        <f t="shared" si="75"/>
        <v>0</v>
      </c>
      <c r="ADK52" s="683">
        <f t="shared" si="75"/>
        <v>0</v>
      </c>
      <c r="ADL52" s="683">
        <f t="shared" si="75"/>
        <v>0</v>
      </c>
      <c r="ADM52" s="683">
        <f t="shared" si="75"/>
        <v>0</v>
      </c>
      <c r="ADN52" s="683">
        <f t="shared" si="75"/>
        <v>0</v>
      </c>
      <c r="ADO52" s="683">
        <f t="shared" si="75"/>
        <v>0</v>
      </c>
      <c r="ADP52" s="683">
        <f t="shared" si="75"/>
        <v>0</v>
      </c>
      <c r="ADQ52" s="683">
        <f t="shared" si="75"/>
        <v>0</v>
      </c>
      <c r="ADR52" s="683">
        <f t="shared" si="75"/>
        <v>0</v>
      </c>
      <c r="ADS52" s="683">
        <f t="shared" si="75"/>
        <v>0</v>
      </c>
      <c r="ADT52" s="683">
        <f t="shared" si="75"/>
        <v>0</v>
      </c>
      <c r="ADU52" s="683">
        <f t="shared" si="75"/>
        <v>0</v>
      </c>
      <c r="ADV52" s="683">
        <f t="shared" si="75"/>
        <v>0</v>
      </c>
      <c r="ADW52" s="683">
        <f t="shared" si="75"/>
        <v>0</v>
      </c>
      <c r="ADX52" s="683">
        <f t="shared" si="75"/>
        <v>0</v>
      </c>
      <c r="ADY52" s="683">
        <f t="shared" si="75"/>
        <v>0</v>
      </c>
      <c r="ADZ52" s="683">
        <f t="shared" si="75"/>
        <v>0</v>
      </c>
      <c r="AEA52" s="683">
        <f t="shared" si="75"/>
        <v>0</v>
      </c>
      <c r="AEB52" s="683">
        <f t="shared" si="75"/>
        <v>0</v>
      </c>
      <c r="AEC52" s="683">
        <f t="shared" si="75"/>
        <v>0</v>
      </c>
      <c r="AED52" s="683">
        <f t="shared" si="75"/>
        <v>0</v>
      </c>
      <c r="AEE52" s="683">
        <f t="shared" si="75"/>
        <v>0</v>
      </c>
      <c r="AEF52" s="683">
        <f t="shared" si="75"/>
        <v>0</v>
      </c>
      <c r="AEG52" s="683">
        <f t="shared" si="75"/>
        <v>0</v>
      </c>
      <c r="AEH52" s="683">
        <f t="shared" si="75"/>
        <v>0</v>
      </c>
      <c r="AEI52" s="683">
        <f t="shared" si="75"/>
        <v>0</v>
      </c>
      <c r="AEJ52" s="683">
        <f t="shared" si="75"/>
        <v>0</v>
      </c>
      <c r="AEK52" s="683">
        <f t="shared" ref="AEK52:AGV52" si="76">COUNTIFS($Q23:$AD47,"&lt;="&amp;AEK$20,$AE23:$AR47,"&gt;"&amp;AEK$20,$C23:$P47,"1歳児（ほふくできない）")</f>
        <v>0</v>
      </c>
      <c r="AEL52" s="683">
        <f t="shared" si="76"/>
        <v>0</v>
      </c>
      <c r="AEM52" s="683">
        <f t="shared" si="76"/>
        <v>0</v>
      </c>
      <c r="AEN52" s="683">
        <f t="shared" si="76"/>
        <v>0</v>
      </c>
      <c r="AEO52" s="683">
        <f t="shared" si="76"/>
        <v>0</v>
      </c>
      <c r="AEP52" s="683">
        <f t="shared" si="76"/>
        <v>0</v>
      </c>
      <c r="AEQ52" s="683">
        <f t="shared" si="76"/>
        <v>0</v>
      </c>
      <c r="AER52" s="683">
        <f t="shared" si="76"/>
        <v>0</v>
      </c>
      <c r="AES52" s="683">
        <f t="shared" si="76"/>
        <v>0</v>
      </c>
      <c r="AET52" s="683">
        <f t="shared" si="76"/>
        <v>0</v>
      </c>
      <c r="AEU52" s="683">
        <f t="shared" si="76"/>
        <v>0</v>
      </c>
      <c r="AEV52" s="683">
        <f t="shared" si="76"/>
        <v>0</v>
      </c>
      <c r="AEW52" s="683">
        <f t="shared" si="76"/>
        <v>0</v>
      </c>
      <c r="AEX52" s="683">
        <f t="shared" si="76"/>
        <v>0</v>
      </c>
      <c r="AEY52" s="683">
        <f t="shared" si="76"/>
        <v>0</v>
      </c>
      <c r="AEZ52" s="683">
        <f t="shared" si="76"/>
        <v>0</v>
      </c>
      <c r="AFA52" s="683">
        <f t="shared" si="76"/>
        <v>0</v>
      </c>
      <c r="AFB52" s="683">
        <f t="shared" si="76"/>
        <v>0</v>
      </c>
      <c r="AFC52" s="683">
        <f t="shared" si="76"/>
        <v>0</v>
      </c>
      <c r="AFD52" s="683">
        <f t="shared" si="76"/>
        <v>0</v>
      </c>
      <c r="AFE52" s="683">
        <f t="shared" si="76"/>
        <v>0</v>
      </c>
      <c r="AFF52" s="683">
        <f t="shared" si="76"/>
        <v>0</v>
      </c>
      <c r="AFG52" s="683">
        <f t="shared" si="76"/>
        <v>0</v>
      </c>
      <c r="AFH52" s="683">
        <f t="shared" si="76"/>
        <v>0</v>
      </c>
      <c r="AFI52" s="683">
        <f t="shared" si="76"/>
        <v>0</v>
      </c>
      <c r="AFJ52" s="683">
        <f t="shared" si="76"/>
        <v>0</v>
      </c>
      <c r="AFK52" s="683">
        <f t="shared" si="76"/>
        <v>0</v>
      </c>
      <c r="AFL52" s="683">
        <f t="shared" si="76"/>
        <v>0</v>
      </c>
      <c r="AFM52" s="683">
        <f t="shared" si="76"/>
        <v>0</v>
      </c>
      <c r="AFN52" s="683">
        <f t="shared" si="76"/>
        <v>0</v>
      </c>
      <c r="AFO52" s="683">
        <f t="shared" si="76"/>
        <v>0</v>
      </c>
      <c r="AFP52" s="683">
        <f t="shared" si="76"/>
        <v>0</v>
      </c>
      <c r="AFQ52" s="683">
        <f t="shared" si="76"/>
        <v>0</v>
      </c>
      <c r="AFR52" s="683">
        <f t="shared" si="76"/>
        <v>0</v>
      </c>
      <c r="AFS52" s="683">
        <f t="shared" si="76"/>
        <v>0</v>
      </c>
      <c r="AFT52" s="683">
        <f t="shared" si="76"/>
        <v>0</v>
      </c>
      <c r="AFU52" s="683">
        <f t="shared" si="76"/>
        <v>0</v>
      </c>
      <c r="AFV52" s="683">
        <f t="shared" si="76"/>
        <v>0</v>
      </c>
      <c r="AFW52" s="683">
        <f t="shared" si="76"/>
        <v>0</v>
      </c>
      <c r="AFX52" s="683">
        <f t="shared" si="76"/>
        <v>0</v>
      </c>
      <c r="AFY52" s="683">
        <f t="shared" si="76"/>
        <v>0</v>
      </c>
      <c r="AFZ52" s="683">
        <f t="shared" si="76"/>
        <v>0</v>
      </c>
      <c r="AGA52" s="683">
        <f t="shared" si="76"/>
        <v>0</v>
      </c>
      <c r="AGB52" s="683">
        <f t="shared" si="76"/>
        <v>0</v>
      </c>
      <c r="AGC52" s="683">
        <f t="shared" si="76"/>
        <v>0</v>
      </c>
      <c r="AGD52" s="683">
        <f t="shared" si="76"/>
        <v>0</v>
      </c>
      <c r="AGE52" s="683">
        <f t="shared" si="76"/>
        <v>0</v>
      </c>
      <c r="AGF52" s="683">
        <f t="shared" si="76"/>
        <v>0</v>
      </c>
      <c r="AGG52" s="683">
        <f t="shared" si="76"/>
        <v>0</v>
      </c>
      <c r="AGH52" s="683">
        <f t="shared" si="76"/>
        <v>0</v>
      </c>
      <c r="AGI52" s="683">
        <f t="shared" si="76"/>
        <v>0</v>
      </c>
      <c r="AGJ52" s="683">
        <f t="shared" si="76"/>
        <v>0</v>
      </c>
      <c r="AGK52" s="683">
        <f t="shared" si="76"/>
        <v>0</v>
      </c>
      <c r="AGL52" s="683">
        <f t="shared" si="76"/>
        <v>0</v>
      </c>
      <c r="AGM52" s="683">
        <f t="shared" si="76"/>
        <v>0</v>
      </c>
      <c r="AGN52" s="683">
        <f t="shared" si="76"/>
        <v>0</v>
      </c>
      <c r="AGO52" s="683">
        <f t="shared" si="76"/>
        <v>0</v>
      </c>
      <c r="AGP52" s="683">
        <f t="shared" si="76"/>
        <v>0</v>
      </c>
      <c r="AGQ52" s="683">
        <f t="shared" si="76"/>
        <v>0</v>
      </c>
      <c r="AGR52" s="683">
        <f t="shared" si="76"/>
        <v>0</v>
      </c>
      <c r="AGS52" s="683">
        <f t="shared" si="76"/>
        <v>0</v>
      </c>
      <c r="AGT52" s="683">
        <f t="shared" si="76"/>
        <v>0</v>
      </c>
      <c r="AGU52" s="683">
        <f t="shared" si="76"/>
        <v>0</v>
      </c>
      <c r="AGV52" s="683">
        <f t="shared" si="76"/>
        <v>0</v>
      </c>
      <c r="AGW52" s="683">
        <f t="shared" ref="AGW52:AJH52" si="77">COUNTIFS($Q23:$AD47,"&lt;="&amp;AGW$20,$AE23:$AR47,"&gt;"&amp;AGW$20,$C23:$P47,"1歳児（ほふくできない）")</f>
        <v>0</v>
      </c>
      <c r="AGX52" s="683">
        <f t="shared" si="77"/>
        <v>0</v>
      </c>
      <c r="AGY52" s="683">
        <f t="shared" si="77"/>
        <v>0</v>
      </c>
      <c r="AGZ52" s="683">
        <f t="shared" si="77"/>
        <v>0</v>
      </c>
      <c r="AHA52" s="683">
        <f t="shared" si="77"/>
        <v>0</v>
      </c>
      <c r="AHB52" s="683">
        <f t="shared" si="77"/>
        <v>0</v>
      </c>
      <c r="AHC52" s="683">
        <f t="shared" si="77"/>
        <v>0</v>
      </c>
      <c r="AHD52" s="683">
        <f t="shared" si="77"/>
        <v>0</v>
      </c>
      <c r="AHE52" s="683">
        <f t="shared" si="77"/>
        <v>0</v>
      </c>
      <c r="AHF52" s="683">
        <f t="shared" si="77"/>
        <v>0</v>
      </c>
      <c r="AHG52" s="683">
        <f t="shared" si="77"/>
        <v>0</v>
      </c>
      <c r="AHH52" s="683">
        <f t="shared" si="77"/>
        <v>0</v>
      </c>
      <c r="AHI52" s="683">
        <f t="shared" si="77"/>
        <v>0</v>
      </c>
      <c r="AHJ52" s="683">
        <f t="shared" si="77"/>
        <v>0</v>
      </c>
      <c r="AHK52" s="683">
        <f t="shared" si="77"/>
        <v>0</v>
      </c>
      <c r="AHL52" s="683">
        <f t="shared" si="77"/>
        <v>0</v>
      </c>
      <c r="AHM52" s="683">
        <f t="shared" si="77"/>
        <v>0</v>
      </c>
      <c r="AHN52" s="683">
        <f t="shared" si="77"/>
        <v>0</v>
      </c>
      <c r="AHO52" s="683">
        <f t="shared" si="77"/>
        <v>0</v>
      </c>
      <c r="AHP52" s="683">
        <f t="shared" si="77"/>
        <v>0</v>
      </c>
      <c r="AHQ52" s="683">
        <f t="shared" si="77"/>
        <v>0</v>
      </c>
      <c r="AHR52" s="683">
        <f t="shared" si="77"/>
        <v>0</v>
      </c>
      <c r="AHS52" s="683">
        <f t="shared" si="77"/>
        <v>0</v>
      </c>
      <c r="AHT52" s="683">
        <f t="shared" si="77"/>
        <v>0</v>
      </c>
      <c r="AHU52" s="683">
        <f t="shared" si="77"/>
        <v>0</v>
      </c>
      <c r="AHV52" s="683">
        <f t="shared" si="77"/>
        <v>0</v>
      </c>
      <c r="AHW52" s="683">
        <f t="shared" si="77"/>
        <v>0</v>
      </c>
      <c r="AHX52" s="683">
        <f t="shared" si="77"/>
        <v>0</v>
      </c>
      <c r="AHY52" s="683">
        <f t="shared" si="77"/>
        <v>0</v>
      </c>
      <c r="AHZ52" s="683">
        <f t="shared" si="77"/>
        <v>0</v>
      </c>
      <c r="AIA52" s="683">
        <f t="shared" si="77"/>
        <v>0</v>
      </c>
      <c r="AIB52" s="683">
        <f t="shared" si="77"/>
        <v>0</v>
      </c>
      <c r="AIC52" s="683">
        <f t="shared" si="77"/>
        <v>0</v>
      </c>
      <c r="AID52" s="683">
        <f t="shared" si="77"/>
        <v>0</v>
      </c>
      <c r="AIE52" s="683">
        <f t="shared" si="77"/>
        <v>0</v>
      </c>
      <c r="AIF52" s="683">
        <f t="shared" si="77"/>
        <v>0</v>
      </c>
      <c r="AIG52" s="683">
        <f t="shared" si="77"/>
        <v>0</v>
      </c>
      <c r="AIH52" s="683">
        <f t="shared" si="77"/>
        <v>0</v>
      </c>
      <c r="AII52" s="683">
        <f t="shared" si="77"/>
        <v>0</v>
      </c>
      <c r="AIJ52" s="683">
        <f t="shared" si="77"/>
        <v>0</v>
      </c>
      <c r="AIK52" s="683">
        <f t="shared" si="77"/>
        <v>0</v>
      </c>
      <c r="AIL52" s="683">
        <f t="shared" si="77"/>
        <v>0</v>
      </c>
      <c r="AIM52" s="683">
        <f t="shared" si="77"/>
        <v>0</v>
      </c>
      <c r="AIN52" s="683">
        <f t="shared" si="77"/>
        <v>0</v>
      </c>
      <c r="AIO52" s="683">
        <f t="shared" si="77"/>
        <v>0</v>
      </c>
      <c r="AIP52" s="683">
        <f t="shared" si="77"/>
        <v>0</v>
      </c>
      <c r="AIQ52" s="683">
        <f t="shared" si="77"/>
        <v>0</v>
      </c>
      <c r="AIR52" s="683">
        <f t="shared" si="77"/>
        <v>0</v>
      </c>
      <c r="AIS52" s="683">
        <f t="shared" si="77"/>
        <v>0</v>
      </c>
      <c r="AIT52" s="683">
        <f t="shared" si="77"/>
        <v>0</v>
      </c>
      <c r="AIU52" s="683">
        <f t="shared" si="77"/>
        <v>0</v>
      </c>
      <c r="AIV52" s="683">
        <f t="shared" si="77"/>
        <v>0</v>
      </c>
      <c r="AIW52" s="683">
        <f t="shared" si="77"/>
        <v>0</v>
      </c>
      <c r="AIX52" s="683">
        <f t="shared" si="77"/>
        <v>0</v>
      </c>
      <c r="AIY52" s="683">
        <f t="shared" si="77"/>
        <v>0</v>
      </c>
      <c r="AIZ52" s="683">
        <f t="shared" si="77"/>
        <v>0</v>
      </c>
      <c r="AJA52" s="683">
        <f t="shared" si="77"/>
        <v>0</v>
      </c>
      <c r="AJB52" s="683">
        <f t="shared" si="77"/>
        <v>0</v>
      </c>
      <c r="AJC52" s="683">
        <f t="shared" si="77"/>
        <v>0</v>
      </c>
      <c r="AJD52" s="683">
        <f t="shared" si="77"/>
        <v>0</v>
      </c>
      <c r="AJE52" s="683">
        <f t="shared" si="77"/>
        <v>0</v>
      </c>
      <c r="AJF52" s="683">
        <f t="shared" si="77"/>
        <v>0</v>
      </c>
      <c r="AJG52" s="683">
        <f t="shared" si="77"/>
        <v>0</v>
      </c>
      <c r="AJH52" s="683">
        <f t="shared" si="77"/>
        <v>0</v>
      </c>
      <c r="AJI52" s="683">
        <f t="shared" ref="AJI52:ALT52" si="78">COUNTIFS($Q23:$AD47,"&lt;="&amp;AJI$20,$AE23:$AR47,"&gt;"&amp;AJI$20,$C23:$P47,"1歳児（ほふくできない）")</f>
        <v>0</v>
      </c>
      <c r="AJJ52" s="683">
        <f t="shared" si="78"/>
        <v>0</v>
      </c>
      <c r="AJK52" s="683">
        <f t="shared" si="78"/>
        <v>0</v>
      </c>
      <c r="AJL52" s="683">
        <f t="shared" si="78"/>
        <v>0</v>
      </c>
      <c r="AJM52" s="683">
        <f t="shared" si="78"/>
        <v>0</v>
      </c>
      <c r="AJN52" s="683">
        <f t="shared" si="78"/>
        <v>0</v>
      </c>
      <c r="AJO52" s="683">
        <f t="shared" si="78"/>
        <v>0</v>
      </c>
      <c r="AJP52" s="683">
        <f t="shared" si="78"/>
        <v>0</v>
      </c>
      <c r="AJQ52" s="683">
        <f t="shared" si="78"/>
        <v>0</v>
      </c>
      <c r="AJR52" s="683">
        <f t="shared" si="78"/>
        <v>0</v>
      </c>
      <c r="AJS52" s="683">
        <f t="shared" si="78"/>
        <v>0</v>
      </c>
      <c r="AJT52" s="683">
        <f t="shared" si="78"/>
        <v>0</v>
      </c>
      <c r="AJU52" s="683">
        <f t="shared" si="78"/>
        <v>0</v>
      </c>
      <c r="AJV52" s="683">
        <f t="shared" si="78"/>
        <v>0</v>
      </c>
      <c r="AJW52" s="683">
        <f t="shared" si="78"/>
        <v>0</v>
      </c>
      <c r="AJX52" s="683">
        <f t="shared" si="78"/>
        <v>0</v>
      </c>
      <c r="AJY52" s="683">
        <f t="shared" si="78"/>
        <v>0</v>
      </c>
      <c r="AJZ52" s="683">
        <f t="shared" si="78"/>
        <v>0</v>
      </c>
      <c r="AKA52" s="683">
        <f t="shared" si="78"/>
        <v>0</v>
      </c>
      <c r="AKB52" s="683">
        <f t="shared" si="78"/>
        <v>0</v>
      </c>
      <c r="AKC52" s="683">
        <f t="shared" si="78"/>
        <v>0</v>
      </c>
      <c r="AKD52" s="683">
        <f t="shared" si="78"/>
        <v>0</v>
      </c>
      <c r="AKE52" s="683">
        <f t="shared" si="78"/>
        <v>0</v>
      </c>
      <c r="AKF52" s="683">
        <f t="shared" si="78"/>
        <v>0</v>
      </c>
      <c r="AKG52" s="683">
        <f t="shared" si="78"/>
        <v>0</v>
      </c>
      <c r="AKH52" s="683">
        <f t="shared" si="78"/>
        <v>0</v>
      </c>
      <c r="AKI52" s="683">
        <f t="shared" si="78"/>
        <v>0</v>
      </c>
      <c r="AKJ52" s="683">
        <f t="shared" si="78"/>
        <v>0</v>
      </c>
      <c r="AKK52" s="683">
        <f t="shared" si="78"/>
        <v>0</v>
      </c>
      <c r="AKL52" s="683">
        <f t="shared" si="78"/>
        <v>0</v>
      </c>
      <c r="AKM52" s="683">
        <f t="shared" si="78"/>
        <v>0</v>
      </c>
      <c r="AKN52" s="683">
        <f t="shared" si="78"/>
        <v>0</v>
      </c>
      <c r="AKO52" s="683">
        <f t="shared" si="78"/>
        <v>0</v>
      </c>
      <c r="AKP52" s="683">
        <f t="shared" si="78"/>
        <v>0</v>
      </c>
      <c r="AKQ52" s="683">
        <f t="shared" si="78"/>
        <v>0</v>
      </c>
      <c r="AKR52" s="683">
        <f t="shared" si="78"/>
        <v>0</v>
      </c>
      <c r="AKS52" s="683">
        <f t="shared" si="78"/>
        <v>0</v>
      </c>
      <c r="AKT52" s="683">
        <f t="shared" si="78"/>
        <v>0</v>
      </c>
      <c r="AKU52" s="683">
        <f t="shared" si="78"/>
        <v>0</v>
      </c>
      <c r="AKV52" s="683">
        <f t="shared" si="78"/>
        <v>0</v>
      </c>
      <c r="AKW52" s="683">
        <f t="shared" si="78"/>
        <v>0</v>
      </c>
      <c r="AKX52" s="683">
        <f t="shared" si="78"/>
        <v>0</v>
      </c>
      <c r="AKY52" s="683">
        <f t="shared" si="78"/>
        <v>0</v>
      </c>
      <c r="AKZ52" s="683">
        <f t="shared" si="78"/>
        <v>0</v>
      </c>
      <c r="ALA52" s="683">
        <f t="shared" si="78"/>
        <v>0</v>
      </c>
      <c r="ALB52" s="683">
        <f t="shared" si="78"/>
        <v>0</v>
      </c>
      <c r="ALC52" s="683">
        <f t="shared" si="78"/>
        <v>0</v>
      </c>
      <c r="ALD52" s="683">
        <f t="shared" si="78"/>
        <v>0</v>
      </c>
      <c r="ALE52" s="683">
        <f t="shared" si="78"/>
        <v>0</v>
      </c>
      <c r="ALF52" s="683">
        <f t="shared" si="78"/>
        <v>0</v>
      </c>
      <c r="ALG52" s="683">
        <f t="shared" si="78"/>
        <v>0</v>
      </c>
      <c r="ALH52" s="683">
        <f t="shared" si="78"/>
        <v>0</v>
      </c>
      <c r="ALI52" s="683">
        <f t="shared" si="78"/>
        <v>0</v>
      </c>
      <c r="ALJ52" s="683">
        <f t="shared" si="78"/>
        <v>0</v>
      </c>
      <c r="ALK52" s="683">
        <f t="shared" si="78"/>
        <v>0</v>
      </c>
      <c r="ALL52" s="683">
        <f t="shared" si="78"/>
        <v>0</v>
      </c>
      <c r="ALM52" s="683">
        <f t="shared" si="78"/>
        <v>0</v>
      </c>
      <c r="ALN52" s="683">
        <f t="shared" si="78"/>
        <v>0</v>
      </c>
      <c r="ALO52" s="683">
        <f t="shared" si="78"/>
        <v>0</v>
      </c>
      <c r="ALP52" s="683">
        <f t="shared" si="78"/>
        <v>0</v>
      </c>
      <c r="ALQ52" s="683">
        <f t="shared" si="78"/>
        <v>0</v>
      </c>
      <c r="ALR52" s="683">
        <f t="shared" si="78"/>
        <v>0</v>
      </c>
      <c r="ALS52" s="683">
        <f t="shared" si="78"/>
        <v>0</v>
      </c>
      <c r="ALT52" s="683">
        <f t="shared" si="78"/>
        <v>0</v>
      </c>
      <c r="ALU52" s="683">
        <f t="shared" ref="ALU52:AOD52" si="79">COUNTIFS($Q23:$AD47,"&lt;="&amp;ALU$20,$AE23:$AR47,"&gt;"&amp;ALU$20,$C23:$P47,"1歳児（ほふくできない）")</f>
        <v>0</v>
      </c>
      <c r="ALV52" s="683">
        <f t="shared" si="79"/>
        <v>0</v>
      </c>
      <c r="ALW52" s="683">
        <f t="shared" si="79"/>
        <v>0</v>
      </c>
      <c r="ALX52" s="683">
        <f t="shared" si="79"/>
        <v>0</v>
      </c>
      <c r="ALY52" s="683">
        <f t="shared" si="79"/>
        <v>0</v>
      </c>
      <c r="ALZ52" s="683">
        <f t="shared" si="79"/>
        <v>0</v>
      </c>
      <c r="AMA52" s="683">
        <f t="shared" si="79"/>
        <v>0</v>
      </c>
      <c r="AMB52" s="683">
        <f t="shared" si="79"/>
        <v>0</v>
      </c>
      <c r="AMC52" s="683">
        <f t="shared" si="79"/>
        <v>0</v>
      </c>
      <c r="AMD52" s="683">
        <f t="shared" si="79"/>
        <v>0</v>
      </c>
      <c r="AME52" s="683">
        <f t="shared" si="79"/>
        <v>0</v>
      </c>
      <c r="AMF52" s="683">
        <f t="shared" si="79"/>
        <v>0</v>
      </c>
      <c r="AMG52" s="683">
        <f t="shared" si="79"/>
        <v>0</v>
      </c>
      <c r="AMH52" s="683">
        <f t="shared" si="79"/>
        <v>0</v>
      </c>
      <c r="AMI52" s="683">
        <f t="shared" si="79"/>
        <v>0</v>
      </c>
      <c r="AMJ52" s="683">
        <f t="shared" si="79"/>
        <v>0</v>
      </c>
      <c r="AMK52" s="683">
        <f t="shared" si="79"/>
        <v>0</v>
      </c>
      <c r="AML52" s="683">
        <f t="shared" si="79"/>
        <v>0</v>
      </c>
      <c r="AMM52" s="683">
        <f t="shared" si="79"/>
        <v>0</v>
      </c>
      <c r="AMN52" s="683">
        <f t="shared" si="79"/>
        <v>0</v>
      </c>
      <c r="AMO52" s="683">
        <f t="shared" si="79"/>
        <v>0</v>
      </c>
      <c r="AMP52" s="683">
        <f t="shared" si="79"/>
        <v>0</v>
      </c>
      <c r="AMQ52" s="683">
        <f t="shared" si="79"/>
        <v>0</v>
      </c>
      <c r="AMR52" s="683">
        <f t="shared" si="79"/>
        <v>0</v>
      </c>
      <c r="AMS52" s="683">
        <f t="shared" si="79"/>
        <v>0</v>
      </c>
      <c r="AMT52" s="683">
        <f t="shared" si="79"/>
        <v>0</v>
      </c>
      <c r="AMU52" s="683">
        <f t="shared" si="79"/>
        <v>0</v>
      </c>
      <c r="AMV52" s="683">
        <f t="shared" si="79"/>
        <v>0</v>
      </c>
      <c r="AMW52" s="683">
        <f t="shared" si="79"/>
        <v>0</v>
      </c>
      <c r="AMX52" s="683">
        <f t="shared" si="79"/>
        <v>0</v>
      </c>
      <c r="AMY52" s="683">
        <f t="shared" si="79"/>
        <v>0</v>
      </c>
      <c r="AMZ52" s="683">
        <f t="shared" si="79"/>
        <v>0</v>
      </c>
      <c r="ANA52" s="683">
        <f t="shared" si="79"/>
        <v>0</v>
      </c>
      <c r="ANB52" s="683">
        <f t="shared" si="79"/>
        <v>0</v>
      </c>
      <c r="ANC52" s="683">
        <f t="shared" si="79"/>
        <v>0</v>
      </c>
      <c r="AND52" s="683">
        <f t="shared" si="79"/>
        <v>0</v>
      </c>
      <c r="ANE52" s="683">
        <f t="shared" si="79"/>
        <v>0</v>
      </c>
      <c r="ANF52" s="683">
        <f t="shared" si="79"/>
        <v>0</v>
      </c>
      <c r="ANG52" s="683">
        <f t="shared" si="79"/>
        <v>0</v>
      </c>
      <c r="ANH52" s="683">
        <f t="shared" si="79"/>
        <v>0</v>
      </c>
      <c r="ANI52" s="683">
        <f t="shared" si="79"/>
        <v>0</v>
      </c>
      <c r="ANJ52" s="683">
        <f t="shared" si="79"/>
        <v>0</v>
      </c>
      <c r="ANK52" s="683">
        <f t="shared" si="79"/>
        <v>0</v>
      </c>
      <c r="ANL52" s="683">
        <f t="shared" si="79"/>
        <v>0</v>
      </c>
      <c r="ANM52" s="683">
        <f t="shared" si="79"/>
        <v>0</v>
      </c>
      <c r="ANN52" s="683">
        <f t="shared" si="79"/>
        <v>0</v>
      </c>
      <c r="ANO52" s="683">
        <f t="shared" si="79"/>
        <v>0</v>
      </c>
      <c r="ANP52" s="683">
        <f t="shared" si="79"/>
        <v>0</v>
      </c>
      <c r="ANQ52" s="683">
        <f t="shared" si="79"/>
        <v>0</v>
      </c>
      <c r="ANR52" s="683">
        <f t="shared" si="79"/>
        <v>0</v>
      </c>
      <c r="ANS52" s="683">
        <f t="shared" si="79"/>
        <v>0</v>
      </c>
      <c r="ANT52" s="683">
        <f t="shared" si="79"/>
        <v>0</v>
      </c>
      <c r="ANU52" s="683">
        <f t="shared" si="79"/>
        <v>0</v>
      </c>
      <c r="ANV52" s="683">
        <f t="shared" si="79"/>
        <v>0</v>
      </c>
      <c r="ANW52" s="683">
        <f t="shared" si="79"/>
        <v>0</v>
      </c>
      <c r="ANX52" s="683">
        <f t="shared" si="79"/>
        <v>0</v>
      </c>
      <c r="ANY52" s="683">
        <f t="shared" si="79"/>
        <v>0</v>
      </c>
      <c r="ANZ52" s="683">
        <f t="shared" si="79"/>
        <v>0</v>
      </c>
      <c r="AOA52" s="683">
        <f t="shared" si="79"/>
        <v>0</v>
      </c>
      <c r="AOB52" s="683">
        <f t="shared" si="79"/>
        <v>0</v>
      </c>
      <c r="AOC52" s="683">
        <f t="shared" si="79"/>
        <v>0</v>
      </c>
      <c r="AOD52" s="683">
        <f t="shared" si="79"/>
        <v>0</v>
      </c>
    </row>
    <row r="53" spans="1:1070" ht="20.399999999999999" hidden="1" customHeight="1">
      <c r="AS53" s="683"/>
      <c r="AT53" s="683"/>
      <c r="AU53" s="683"/>
      <c r="AV53" s="683"/>
      <c r="AW53" s="683"/>
      <c r="AX53" s="683"/>
      <c r="AY53" s="683"/>
      <c r="AZ53" s="683"/>
      <c r="BA53" s="683"/>
      <c r="BB53" s="683"/>
      <c r="BC53" s="683"/>
      <c r="BD53" s="683"/>
      <c r="BE53" s="683"/>
      <c r="BF53" s="683"/>
      <c r="BG53" s="683"/>
      <c r="BH53" s="683"/>
      <c r="BI53" s="683"/>
      <c r="BJ53" s="683"/>
      <c r="BK53" s="683"/>
      <c r="BL53" s="683"/>
      <c r="BM53" s="683"/>
      <c r="BN53" s="683"/>
      <c r="BO53" s="683"/>
      <c r="BP53" s="683"/>
      <c r="BQ53" s="683"/>
      <c r="BR53" s="683"/>
      <c r="BS53" s="683"/>
      <c r="BT53" s="683"/>
      <c r="BU53" s="683"/>
      <c r="BV53" s="683"/>
      <c r="BW53" s="683"/>
      <c r="BX53" s="683"/>
      <c r="BY53" s="683"/>
      <c r="BZ53" s="683"/>
      <c r="CA53" s="683"/>
      <c r="CB53" s="683"/>
      <c r="CC53" s="683"/>
      <c r="CD53" s="683"/>
      <c r="CE53" s="683"/>
      <c r="CF53" s="683"/>
      <c r="CG53" s="683"/>
      <c r="CH53" s="683"/>
      <c r="CI53" s="683"/>
      <c r="CJ53" s="683"/>
      <c r="CK53" s="683"/>
      <c r="CL53" s="2216"/>
      <c r="CM53" s="2216"/>
      <c r="CN53" s="2216"/>
      <c r="CO53" s="2216"/>
      <c r="CP53" s="2216"/>
      <c r="CQ53" s="2216"/>
      <c r="CR53" s="2216" t="s">
        <v>1111</v>
      </c>
      <c r="CS53" s="2216"/>
      <c r="CT53" s="2216"/>
      <c r="CU53" s="2216"/>
      <c r="CV53" s="2216"/>
      <c r="CW53" s="2216"/>
      <c r="CX53" s="2216"/>
      <c r="CY53" s="2216"/>
      <c r="CZ53" s="2216"/>
      <c r="DA53" s="2216"/>
      <c r="DB53" s="2216"/>
      <c r="DC53" s="2216"/>
      <c r="DD53" s="2216"/>
      <c r="DE53" s="683">
        <f t="shared" ref="DE53:DH53" si="80">COUNTIFS($Q23:$AD47,"&lt;="&amp;DE$20,$AE23:$AR47,"&gt;"&amp;DE$20,$C23:$P47,"1歳児（ほふくできる）")</f>
        <v>0</v>
      </c>
      <c r="DF53" s="683">
        <f t="shared" si="80"/>
        <v>0</v>
      </c>
      <c r="DG53" s="683">
        <f t="shared" si="80"/>
        <v>0</v>
      </c>
      <c r="DH53" s="683">
        <f t="shared" si="80"/>
        <v>0</v>
      </c>
      <c r="DI53" s="683">
        <f t="shared" ref="DI53:FT53" si="81">COUNTIFS($Q23:$AD47,"&lt;="&amp;DI$20,$AE23:$AR47,"&gt;"&amp;DI$20,$C23:$P47,"1歳児（ほふくできる）")</f>
        <v>0</v>
      </c>
      <c r="DJ53" s="683">
        <f t="shared" si="81"/>
        <v>0</v>
      </c>
      <c r="DK53" s="683">
        <f t="shared" si="81"/>
        <v>0</v>
      </c>
      <c r="DL53" s="683">
        <f t="shared" si="81"/>
        <v>0</v>
      </c>
      <c r="DM53" s="683">
        <f t="shared" si="81"/>
        <v>0</v>
      </c>
      <c r="DN53" s="683">
        <f t="shared" si="81"/>
        <v>0</v>
      </c>
      <c r="DO53" s="683">
        <f t="shared" si="81"/>
        <v>0</v>
      </c>
      <c r="DP53" s="683">
        <f t="shared" si="81"/>
        <v>0</v>
      </c>
      <c r="DQ53" s="683">
        <f t="shared" si="81"/>
        <v>0</v>
      </c>
      <c r="DR53" s="683">
        <f t="shared" si="81"/>
        <v>0</v>
      </c>
      <c r="DS53" s="683">
        <f t="shared" si="81"/>
        <v>0</v>
      </c>
      <c r="DT53" s="683">
        <f t="shared" si="81"/>
        <v>0</v>
      </c>
      <c r="DU53" s="683">
        <f t="shared" si="81"/>
        <v>0</v>
      </c>
      <c r="DV53" s="683">
        <f t="shared" si="81"/>
        <v>0</v>
      </c>
      <c r="DW53" s="683">
        <f t="shared" si="81"/>
        <v>0</v>
      </c>
      <c r="DX53" s="683">
        <f t="shared" si="81"/>
        <v>0</v>
      </c>
      <c r="DY53" s="683">
        <f t="shared" si="81"/>
        <v>0</v>
      </c>
      <c r="DZ53" s="683">
        <f t="shared" si="81"/>
        <v>0</v>
      </c>
      <c r="EA53" s="683">
        <f t="shared" si="81"/>
        <v>0</v>
      </c>
      <c r="EB53" s="683">
        <f t="shared" si="81"/>
        <v>0</v>
      </c>
      <c r="EC53" s="683">
        <f t="shared" si="81"/>
        <v>0</v>
      </c>
      <c r="ED53" s="683">
        <f t="shared" si="81"/>
        <v>0</v>
      </c>
      <c r="EE53" s="683">
        <f t="shared" si="81"/>
        <v>0</v>
      </c>
      <c r="EF53" s="683">
        <f t="shared" si="81"/>
        <v>0</v>
      </c>
      <c r="EG53" s="683">
        <f t="shared" si="81"/>
        <v>0</v>
      </c>
      <c r="EH53" s="683">
        <f t="shared" si="81"/>
        <v>0</v>
      </c>
      <c r="EI53" s="683">
        <f t="shared" si="81"/>
        <v>0</v>
      </c>
      <c r="EJ53" s="683">
        <f t="shared" si="81"/>
        <v>0</v>
      </c>
      <c r="EK53" s="683">
        <f t="shared" si="81"/>
        <v>0</v>
      </c>
      <c r="EL53" s="683">
        <f t="shared" si="81"/>
        <v>0</v>
      </c>
      <c r="EM53" s="683">
        <f t="shared" si="81"/>
        <v>0</v>
      </c>
      <c r="EN53" s="683">
        <f t="shared" si="81"/>
        <v>0</v>
      </c>
      <c r="EO53" s="683">
        <f t="shared" si="81"/>
        <v>0</v>
      </c>
      <c r="EP53" s="683">
        <f t="shared" si="81"/>
        <v>0</v>
      </c>
      <c r="EQ53" s="683">
        <f t="shared" si="81"/>
        <v>0</v>
      </c>
      <c r="ER53" s="683">
        <f t="shared" si="81"/>
        <v>0</v>
      </c>
      <c r="ES53" s="683">
        <f t="shared" si="81"/>
        <v>0</v>
      </c>
      <c r="ET53" s="683">
        <f t="shared" si="81"/>
        <v>0</v>
      </c>
      <c r="EU53" s="683">
        <f t="shared" si="81"/>
        <v>0</v>
      </c>
      <c r="EV53" s="683">
        <f t="shared" si="81"/>
        <v>0</v>
      </c>
      <c r="EW53" s="683">
        <f t="shared" si="81"/>
        <v>0</v>
      </c>
      <c r="EX53" s="683">
        <f t="shared" si="81"/>
        <v>0</v>
      </c>
      <c r="EY53" s="683">
        <f t="shared" si="81"/>
        <v>0</v>
      </c>
      <c r="EZ53" s="683">
        <f t="shared" si="81"/>
        <v>0</v>
      </c>
      <c r="FA53" s="683">
        <f t="shared" si="81"/>
        <v>0</v>
      </c>
      <c r="FB53" s="683">
        <f t="shared" si="81"/>
        <v>0</v>
      </c>
      <c r="FC53" s="683">
        <f t="shared" si="81"/>
        <v>0</v>
      </c>
      <c r="FD53" s="683">
        <f t="shared" si="81"/>
        <v>0</v>
      </c>
      <c r="FE53" s="683">
        <f t="shared" si="81"/>
        <v>0</v>
      </c>
      <c r="FF53" s="683">
        <f t="shared" si="81"/>
        <v>0</v>
      </c>
      <c r="FG53" s="683">
        <f t="shared" si="81"/>
        <v>0</v>
      </c>
      <c r="FH53" s="683">
        <f t="shared" si="81"/>
        <v>0</v>
      </c>
      <c r="FI53" s="683">
        <f t="shared" si="81"/>
        <v>0</v>
      </c>
      <c r="FJ53" s="683">
        <f t="shared" si="81"/>
        <v>0</v>
      </c>
      <c r="FK53" s="683">
        <f t="shared" si="81"/>
        <v>0</v>
      </c>
      <c r="FL53" s="683">
        <f t="shared" si="81"/>
        <v>0</v>
      </c>
      <c r="FM53" s="683">
        <f t="shared" si="81"/>
        <v>0</v>
      </c>
      <c r="FN53" s="683">
        <f t="shared" si="81"/>
        <v>0</v>
      </c>
      <c r="FO53" s="683">
        <f t="shared" si="81"/>
        <v>0</v>
      </c>
      <c r="FP53" s="683">
        <f t="shared" si="81"/>
        <v>0</v>
      </c>
      <c r="FQ53" s="683">
        <f t="shared" si="81"/>
        <v>0</v>
      </c>
      <c r="FR53" s="683">
        <f t="shared" si="81"/>
        <v>0</v>
      </c>
      <c r="FS53" s="683">
        <f t="shared" si="81"/>
        <v>0</v>
      </c>
      <c r="FT53" s="683">
        <f t="shared" si="81"/>
        <v>0</v>
      </c>
      <c r="FU53" s="683">
        <f t="shared" ref="FU53:IF53" si="82">COUNTIFS($Q23:$AD47,"&lt;="&amp;FU$20,$AE23:$AR47,"&gt;"&amp;FU$20,$C23:$P47,"1歳児（ほふくできる）")</f>
        <v>0</v>
      </c>
      <c r="FV53" s="683">
        <f t="shared" si="82"/>
        <v>0</v>
      </c>
      <c r="FW53" s="683">
        <f t="shared" si="82"/>
        <v>0</v>
      </c>
      <c r="FX53" s="683">
        <f t="shared" si="82"/>
        <v>0</v>
      </c>
      <c r="FY53" s="683">
        <f t="shared" si="82"/>
        <v>0</v>
      </c>
      <c r="FZ53" s="683">
        <f t="shared" si="82"/>
        <v>0</v>
      </c>
      <c r="GA53" s="683">
        <f t="shared" si="82"/>
        <v>0</v>
      </c>
      <c r="GB53" s="683">
        <f t="shared" si="82"/>
        <v>0</v>
      </c>
      <c r="GC53" s="683">
        <f t="shared" si="82"/>
        <v>0</v>
      </c>
      <c r="GD53" s="683">
        <f t="shared" si="82"/>
        <v>0</v>
      </c>
      <c r="GE53" s="683">
        <f t="shared" si="82"/>
        <v>0</v>
      </c>
      <c r="GF53" s="683">
        <f t="shared" si="82"/>
        <v>0</v>
      </c>
      <c r="GG53" s="683">
        <f t="shared" si="82"/>
        <v>0</v>
      </c>
      <c r="GH53" s="683">
        <f t="shared" si="82"/>
        <v>0</v>
      </c>
      <c r="GI53" s="683">
        <f t="shared" si="82"/>
        <v>0</v>
      </c>
      <c r="GJ53" s="683">
        <f t="shared" si="82"/>
        <v>0</v>
      </c>
      <c r="GK53" s="683">
        <f t="shared" si="82"/>
        <v>0</v>
      </c>
      <c r="GL53" s="683">
        <f t="shared" si="82"/>
        <v>0</v>
      </c>
      <c r="GM53" s="683">
        <f t="shared" si="82"/>
        <v>0</v>
      </c>
      <c r="GN53" s="683">
        <f t="shared" si="82"/>
        <v>0</v>
      </c>
      <c r="GO53" s="683">
        <f t="shared" si="82"/>
        <v>0</v>
      </c>
      <c r="GP53" s="683">
        <f t="shared" si="82"/>
        <v>0</v>
      </c>
      <c r="GQ53" s="683">
        <f t="shared" si="82"/>
        <v>0</v>
      </c>
      <c r="GR53" s="683">
        <f t="shared" si="82"/>
        <v>0</v>
      </c>
      <c r="GS53" s="683">
        <f t="shared" si="82"/>
        <v>0</v>
      </c>
      <c r="GT53" s="683">
        <f t="shared" si="82"/>
        <v>0</v>
      </c>
      <c r="GU53" s="683">
        <f t="shared" si="82"/>
        <v>0</v>
      </c>
      <c r="GV53" s="683">
        <f t="shared" si="82"/>
        <v>0</v>
      </c>
      <c r="GW53" s="683">
        <f t="shared" si="82"/>
        <v>0</v>
      </c>
      <c r="GX53" s="683">
        <f t="shared" si="82"/>
        <v>0</v>
      </c>
      <c r="GY53" s="683">
        <f t="shared" si="82"/>
        <v>0</v>
      </c>
      <c r="GZ53" s="683">
        <f t="shared" si="82"/>
        <v>0</v>
      </c>
      <c r="HA53" s="683">
        <f t="shared" si="82"/>
        <v>0</v>
      </c>
      <c r="HB53" s="683">
        <f t="shared" si="82"/>
        <v>0</v>
      </c>
      <c r="HC53" s="683">
        <f t="shared" si="82"/>
        <v>0</v>
      </c>
      <c r="HD53" s="683">
        <f t="shared" si="82"/>
        <v>0</v>
      </c>
      <c r="HE53" s="683">
        <f t="shared" si="82"/>
        <v>0</v>
      </c>
      <c r="HF53" s="683">
        <f t="shared" si="82"/>
        <v>0</v>
      </c>
      <c r="HG53" s="683">
        <f t="shared" si="82"/>
        <v>0</v>
      </c>
      <c r="HH53" s="683">
        <f t="shared" si="82"/>
        <v>0</v>
      </c>
      <c r="HI53" s="683">
        <f t="shared" si="82"/>
        <v>0</v>
      </c>
      <c r="HJ53" s="683">
        <f t="shared" si="82"/>
        <v>0</v>
      </c>
      <c r="HK53" s="683">
        <f t="shared" si="82"/>
        <v>0</v>
      </c>
      <c r="HL53" s="683">
        <f t="shared" si="82"/>
        <v>0</v>
      </c>
      <c r="HM53" s="683">
        <f t="shared" si="82"/>
        <v>0</v>
      </c>
      <c r="HN53" s="683">
        <f t="shared" si="82"/>
        <v>0</v>
      </c>
      <c r="HO53" s="683">
        <f t="shared" si="82"/>
        <v>0</v>
      </c>
      <c r="HP53" s="683">
        <f t="shared" si="82"/>
        <v>0</v>
      </c>
      <c r="HQ53" s="683">
        <f t="shared" si="82"/>
        <v>0</v>
      </c>
      <c r="HR53" s="683">
        <f t="shared" si="82"/>
        <v>0</v>
      </c>
      <c r="HS53" s="683">
        <f t="shared" si="82"/>
        <v>0</v>
      </c>
      <c r="HT53" s="683">
        <f t="shared" si="82"/>
        <v>0</v>
      </c>
      <c r="HU53" s="683">
        <f t="shared" si="82"/>
        <v>0</v>
      </c>
      <c r="HV53" s="683">
        <f t="shared" si="82"/>
        <v>0</v>
      </c>
      <c r="HW53" s="683">
        <f t="shared" si="82"/>
        <v>0</v>
      </c>
      <c r="HX53" s="683">
        <f t="shared" si="82"/>
        <v>0</v>
      </c>
      <c r="HY53" s="683">
        <f t="shared" si="82"/>
        <v>0</v>
      </c>
      <c r="HZ53" s="683">
        <f t="shared" si="82"/>
        <v>0</v>
      </c>
      <c r="IA53" s="683">
        <f t="shared" si="82"/>
        <v>0</v>
      </c>
      <c r="IB53" s="683">
        <f t="shared" si="82"/>
        <v>0</v>
      </c>
      <c r="IC53" s="683">
        <f t="shared" si="82"/>
        <v>0</v>
      </c>
      <c r="ID53" s="683">
        <f t="shared" si="82"/>
        <v>0</v>
      </c>
      <c r="IE53" s="683">
        <f t="shared" si="82"/>
        <v>0</v>
      </c>
      <c r="IF53" s="683">
        <f t="shared" si="82"/>
        <v>0</v>
      </c>
      <c r="IG53" s="683">
        <f t="shared" ref="IG53:KR53" si="83">COUNTIFS($Q23:$AD47,"&lt;="&amp;IG$20,$AE23:$AR47,"&gt;"&amp;IG$20,$C23:$P47,"1歳児（ほふくできる）")</f>
        <v>0</v>
      </c>
      <c r="IH53" s="683">
        <f t="shared" si="83"/>
        <v>0</v>
      </c>
      <c r="II53" s="683">
        <f t="shared" si="83"/>
        <v>0</v>
      </c>
      <c r="IJ53" s="683">
        <f t="shared" si="83"/>
        <v>0</v>
      </c>
      <c r="IK53" s="683">
        <f t="shared" si="83"/>
        <v>0</v>
      </c>
      <c r="IL53" s="683">
        <f t="shared" si="83"/>
        <v>0</v>
      </c>
      <c r="IM53" s="683">
        <f t="shared" si="83"/>
        <v>0</v>
      </c>
      <c r="IN53" s="683">
        <f t="shared" si="83"/>
        <v>0</v>
      </c>
      <c r="IO53" s="683">
        <f t="shared" si="83"/>
        <v>0</v>
      </c>
      <c r="IP53" s="683">
        <f t="shared" si="83"/>
        <v>0</v>
      </c>
      <c r="IQ53" s="683">
        <f t="shared" si="83"/>
        <v>0</v>
      </c>
      <c r="IR53" s="683">
        <f t="shared" si="83"/>
        <v>0</v>
      </c>
      <c r="IS53" s="683">
        <f t="shared" si="83"/>
        <v>0</v>
      </c>
      <c r="IT53" s="683">
        <f t="shared" si="83"/>
        <v>0</v>
      </c>
      <c r="IU53" s="683">
        <f t="shared" si="83"/>
        <v>0</v>
      </c>
      <c r="IV53" s="683">
        <f t="shared" si="83"/>
        <v>0</v>
      </c>
      <c r="IW53" s="683">
        <f t="shared" si="83"/>
        <v>0</v>
      </c>
      <c r="IX53" s="683">
        <f t="shared" si="83"/>
        <v>0</v>
      </c>
      <c r="IY53" s="683">
        <f t="shared" si="83"/>
        <v>0</v>
      </c>
      <c r="IZ53" s="683">
        <f t="shared" si="83"/>
        <v>0</v>
      </c>
      <c r="JA53" s="683">
        <f t="shared" si="83"/>
        <v>0</v>
      </c>
      <c r="JB53" s="683">
        <f t="shared" si="83"/>
        <v>0</v>
      </c>
      <c r="JC53" s="683">
        <f t="shared" si="83"/>
        <v>0</v>
      </c>
      <c r="JD53" s="683">
        <f t="shared" si="83"/>
        <v>0</v>
      </c>
      <c r="JE53" s="683">
        <f t="shared" si="83"/>
        <v>0</v>
      </c>
      <c r="JF53" s="683">
        <f t="shared" si="83"/>
        <v>0</v>
      </c>
      <c r="JG53" s="683">
        <f t="shared" si="83"/>
        <v>0</v>
      </c>
      <c r="JH53" s="683">
        <f t="shared" si="83"/>
        <v>0</v>
      </c>
      <c r="JI53" s="683">
        <f t="shared" si="83"/>
        <v>0</v>
      </c>
      <c r="JJ53" s="683">
        <f t="shared" si="83"/>
        <v>0</v>
      </c>
      <c r="JK53" s="683">
        <f t="shared" si="83"/>
        <v>0</v>
      </c>
      <c r="JL53" s="683">
        <f t="shared" si="83"/>
        <v>0</v>
      </c>
      <c r="JM53" s="683">
        <f t="shared" si="83"/>
        <v>0</v>
      </c>
      <c r="JN53" s="683">
        <f t="shared" si="83"/>
        <v>0</v>
      </c>
      <c r="JO53" s="683">
        <f t="shared" si="83"/>
        <v>0</v>
      </c>
      <c r="JP53" s="683">
        <f t="shared" si="83"/>
        <v>0</v>
      </c>
      <c r="JQ53" s="683">
        <f t="shared" si="83"/>
        <v>0</v>
      </c>
      <c r="JR53" s="683">
        <f t="shared" si="83"/>
        <v>0</v>
      </c>
      <c r="JS53" s="683">
        <f t="shared" si="83"/>
        <v>0</v>
      </c>
      <c r="JT53" s="683">
        <f t="shared" si="83"/>
        <v>0</v>
      </c>
      <c r="JU53" s="683">
        <f t="shared" si="83"/>
        <v>0</v>
      </c>
      <c r="JV53" s="683">
        <f t="shared" si="83"/>
        <v>0</v>
      </c>
      <c r="JW53" s="683">
        <f t="shared" si="83"/>
        <v>0</v>
      </c>
      <c r="JX53" s="683">
        <f t="shared" si="83"/>
        <v>0</v>
      </c>
      <c r="JY53" s="683">
        <f t="shared" si="83"/>
        <v>0</v>
      </c>
      <c r="JZ53" s="683">
        <f t="shared" si="83"/>
        <v>0</v>
      </c>
      <c r="KA53" s="683">
        <f t="shared" si="83"/>
        <v>0</v>
      </c>
      <c r="KB53" s="683">
        <f t="shared" si="83"/>
        <v>0</v>
      </c>
      <c r="KC53" s="683">
        <f t="shared" si="83"/>
        <v>0</v>
      </c>
      <c r="KD53" s="683">
        <f t="shared" si="83"/>
        <v>0</v>
      </c>
      <c r="KE53" s="683">
        <f t="shared" si="83"/>
        <v>0</v>
      </c>
      <c r="KF53" s="683">
        <f t="shared" si="83"/>
        <v>0</v>
      </c>
      <c r="KG53" s="683">
        <f t="shared" si="83"/>
        <v>0</v>
      </c>
      <c r="KH53" s="683">
        <f t="shared" si="83"/>
        <v>0</v>
      </c>
      <c r="KI53" s="683">
        <f t="shared" si="83"/>
        <v>0</v>
      </c>
      <c r="KJ53" s="683">
        <f t="shared" si="83"/>
        <v>0</v>
      </c>
      <c r="KK53" s="683">
        <f t="shared" si="83"/>
        <v>0</v>
      </c>
      <c r="KL53" s="683">
        <f t="shared" si="83"/>
        <v>0</v>
      </c>
      <c r="KM53" s="683">
        <f t="shared" si="83"/>
        <v>0</v>
      </c>
      <c r="KN53" s="683">
        <f t="shared" si="83"/>
        <v>0</v>
      </c>
      <c r="KO53" s="683">
        <f t="shared" si="83"/>
        <v>0</v>
      </c>
      <c r="KP53" s="683">
        <f t="shared" si="83"/>
        <v>0</v>
      </c>
      <c r="KQ53" s="683">
        <f t="shared" si="83"/>
        <v>0</v>
      </c>
      <c r="KR53" s="683">
        <f t="shared" si="83"/>
        <v>0</v>
      </c>
      <c r="KS53" s="683">
        <f t="shared" ref="KS53:ND53" si="84">COUNTIFS($Q23:$AD47,"&lt;="&amp;KS$20,$AE23:$AR47,"&gt;"&amp;KS$20,$C23:$P47,"1歳児（ほふくできる）")</f>
        <v>0</v>
      </c>
      <c r="KT53" s="683">
        <f t="shared" si="84"/>
        <v>0</v>
      </c>
      <c r="KU53" s="683">
        <f t="shared" si="84"/>
        <v>0</v>
      </c>
      <c r="KV53" s="683">
        <f t="shared" si="84"/>
        <v>0</v>
      </c>
      <c r="KW53" s="683">
        <f t="shared" si="84"/>
        <v>0</v>
      </c>
      <c r="KX53" s="683">
        <f t="shared" si="84"/>
        <v>0</v>
      </c>
      <c r="KY53" s="683">
        <f t="shared" si="84"/>
        <v>0</v>
      </c>
      <c r="KZ53" s="683">
        <f t="shared" si="84"/>
        <v>0</v>
      </c>
      <c r="LA53" s="683">
        <f t="shared" si="84"/>
        <v>0</v>
      </c>
      <c r="LB53" s="683">
        <f t="shared" si="84"/>
        <v>0</v>
      </c>
      <c r="LC53" s="683">
        <f t="shared" si="84"/>
        <v>0</v>
      </c>
      <c r="LD53" s="683">
        <f t="shared" si="84"/>
        <v>0</v>
      </c>
      <c r="LE53" s="683">
        <f t="shared" si="84"/>
        <v>0</v>
      </c>
      <c r="LF53" s="683">
        <f t="shared" si="84"/>
        <v>0</v>
      </c>
      <c r="LG53" s="683">
        <f t="shared" si="84"/>
        <v>0</v>
      </c>
      <c r="LH53" s="683">
        <f t="shared" si="84"/>
        <v>0</v>
      </c>
      <c r="LI53" s="683">
        <f t="shared" si="84"/>
        <v>0</v>
      </c>
      <c r="LJ53" s="683">
        <f t="shared" si="84"/>
        <v>0</v>
      </c>
      <c r="LK53" s="683">
        <f t="shared" si="84"/>
        <v>0</v>
      </c>
      <c r="LL53" s="683">
        <f t="shared" si="84"/>
        <v>0</v>
      </c>
      <c r="LM53" s="683">
        <f t="shared" si="84"/>
        <v>0</v>
      </c>
      <c r="LN53" s="683">
        <f t="shared" si="84"/>
        <v>0</v>
      </c>
      <c r="LO53" s="683">
        <f t="shared" si="84"/>
        <v>0</v>
      </c>
      <c r="LP53" s="683">
        <f t="shared" si="84"/>
        <v>0</v>
      </c>
      <c r="LQ53" s="683">
        <f t="shared" si="84"/>
        <v>0</v>
      </c>
      <c r="LR53" s="683">
        <f t="shared" si="84"/>
        <v>0</v>
      </c>
      <c r="LS53" s="683">
        <f t="shared" si="84"/>
        <v>0</v>
      </c>
      <c r="LT53" s="683">
        <f t="shared" si="84"/>
        <v>0</v>
      </c>
      <c r="LU53" s="683">
        <f t="shared" si="84"/>
        <v>0</v>
      </c>
      <c r="LV53" s="683">
        <f t="shared" si="84"/>
        <v>0</v>
      </c>
      <c r="LW53" s="683">
        <f t="shared" si="84"/>
        <v>0</v>
      </c>
      <c r="LX53" s="683">
        <f t="shared" si="84"/>
        <v>0</v>
      </c>
      <c r="LY53" s="683">
        <f t="shared" si="84"/>
        <v>0</v>
      </c>
      <c r="LZ53" s="683">
        <f t="shared" si="84"/>
        <v>0</v>
      </c>
      <c r="MA53" s="683">
        <f t="shared" si="84"/>
        <v>0</v>
      </c>
      <c r="MB53" s="683">
        <f t="shared" si="84"/>
        <v>0</v>
      </c>
      <c r="MC53" s="683">
        <f t="shared" si="84"/>
        <v>0</v>
      </c>
      <c r="MD53" s="683">
        <f t="shared" si="84"/>
        <v>0</v>
      </c>
      <c r="ME53" s="683">
        <f t="shared" si="84"/>
        <v>0</v>
      </c>
      <c r="MF53" s="683">
        <f t="shared" si="84"/>
        <v>0</v>
      </c>
      <c r="MG53" s="683">
        <f t="shared" si="84"/>
        <v>0</v>
      </c>
      <c r="MH53" s="683">
        <f t="shared" si="84"/>
        <v>0</v>
      </c>
      <c r="MI53" s="683">
        <f t="shared" si="84"/>
        <v>0</v>
      </c>
      <c r="MJ53" s="683">
        <f t="shared" si="84"/>
        <v>0</v>
      </c>
      <c r="MK53" s="683">
        <f t="shared" si="84"/>
        <v>0</v>
      </c>
      <c r="ML53" s="683">
        <f t="shared" si="84"/>
        <v>0</v>
      </c>
      <c r="MM53" s="683">
        <f t="shared" si="84"/>
        <v>0</v>
      </c>
      <c r="MN53" s="683">
        <f t="shared" si="84"/>
        <v>0</v>
      </c>
      <c r="MO53" s="683">
        <f t="shared" si="84"/>
        <v>0</v>
      </c>
      <c r="MP53" s="683">
        <f t="shared" si="84"/>
        <v>0</v>
      </c>
      <c r="MQ53" s="683">
        <f t="shared" si="84"/>
        <v>0</v>
      </c>
      <c r="MR53" s="683">
        <f t="shared" si="84"/>
        <v>0</v>
      </c>
      <c r="MS53" s="683">
        <f t="shared" si="84"/>
        <v>0</v>
      </c>
      <c r="MT53" s="683">
        <f t="shared" si="84"/>
        <v>0</v>
      </c>
      <c r="MU53" s="683">
        <f t="shared" si="84"/>
        <v>0</v>
      </c>
      <c r="MV53" s="683">
        <f t="shared" si="84"/>
        <v>0</v>
      </c>
      <c r="MW53" s="683">
        <f t="shared" si="84"/>
        <v>0</v>
      </c>
      <c r="MX53" s="683">
        <f t="shared" si="84"/>
        <v>0</v>
      </c>
      <c r="MY53" s="683">
        <f t="shared" si="84"/>
        <v>0</v>
      </c>
      <c r="MZ53" s="683">
        <f t="shared" si="84"/>
        <v>0</v>
      </c>
      <c r="NA53" s="683">
        <f t="shared" si="84"/>
        <v>0</v>
      </c>
      <c r="NB53" s="683">
        <f t="shared" si="84"/>
        <v>0</v>
      </c>
      <c r="NC53" s="683">
        <f t="shared" si="84"/>
        <v>0</v>
      </c>
      <c r="ND53" s="683">
        <f t="shared" si="84"/>
        <v>0</v>
      </c>
      <c r="NE53" s="683">
        <f t="shared" ref="NE53:PP53" si="85">COUNTIFS($Q23:$AD47,"&lt;="&amp;NE$20,$AE23:$AR47,"&gt;"&amp;NE$20,$C23:$P47,"1歳児（ほふくできる）")</f>
        <v>0</v>
      </c>
      <c r="NF53" s="683">
        <f t="shared" si="85"/>
        <v>0</v>
      </c>
      <c r="NG53" s="683">
        <f t="shared" si="85"/>
        <v>0</v>
      </c>
      <c r="NH53" s="683">
        <f t="shared" si="85"/>
        <v>0</v>
      </c>
      <c r="NI53" s="683">
        <f t="shared" si="85"/>
        <v>0</v>
      </c>
      <c r="NJ53" s="683">
        <f t="shared" si="85"/>
        <v>0</v>
      </c>
      <c r="NK53" s="683">
        <f t="shared" si="85"/>
        <v>0</v>
      </c>
      <c r="NL53" s="683">
        <f t="shared" si="85"/>
        <v>0</v>
      </c>
      <c r="NM53" s="683">
        <f t="shared" si="85"/>
        <v>0</v>
      </c>
      <c r="NN53" s="683">
        <f t="shared" si="85"/>
        <v>0</v>
      </c>
      <c r="NO53" s="683">
        <f t="shared" si="85"/>
        <v>0</v>
      </c>
      <c r="NP53" s="683">
        <f t="shared" si="85"/>
        <v>0</v>
      </c>
      <c r="NQ53" s="683">
        <f t="shared" si="85"/>
        <v>0</v>
      </c>
      <c r="NR53" s="683">
        <f t="shared" si="85"/>
        <v>0</v>
      </c>
      <c r="NS53" s="683">
        <f t="shared" si="85"/>
        <v>0</v>
      </c>
      <c r="NT53" s="683">
        <f t="shared" si="85"/>
        <v>0</v>
      </c>
      <c r="NU53" s="683">
        <f t="shared" si="85"/>
        <v>0</v>
      </c>
      <c r="NV53" s="683">
        <f t="shared" si="85"/>
        <v>0</v>
      </c>
      <c r="NW53" s="683">
        <f t="shared" si="85"/>
        <v>0</v>
      </c>
      <c r="NX53" s="683">
        <f t="shared" si="85"/>
        <v>0</v>
      </c>
      <c r="NY53" s="683">
        <f t="shared" si="85"/>
        <v>0</v>
      </c>
      <c r="NZ53" s="683">
        <f t="shared" si="85"/>
        <v>0</v>
      </c>
      <c r="OA53" s="683">
        <f t="shared" si="85"/>
        <v>0</v>
      </c>
      <c r="OB53" s="683">
        <f t="shared" si="85"/>
        <v>0</v>
      </c>
      <c r="OC53" s="683">
        <f t="shared" si="85"/>
        <v>0</v>
      </c>
      <c r="OD53" s="683">
        <f t="shared" si="85"/>
        <v>0</v>
      </c>
      <c r="OE53" s="683">
        <f t="shared" si="85"/>
        <v>0</v>
      </c>
      <c r="OF53" s="683">
        <f t="shared" si="85"/>
        <v>0</v>
      </c>
      <c r="OG53" s="683">
        <f t="shared" si="85"/>
        <v>0</v>
      </c>
      <c r="OH53" s="683">
        <f t="shared" si="85"/>
        <v>0</v>
      </c>
      <c r="OI53" s="683">
        <f t="shared" si="85"/>
        <v>0</v>
      </c>
      <c r="OJ53" s="683">
        <f t="shared" si="85"/>
        <v>0</v>
      </c>
      <c r="OK53" s="683">
        <f t="shared" si="85"/>
        <v>0</v>
      </c>
      <c r="OL53" s="683">
        <f t="shared" si="85"/>
        <v>0</v>
      </c>
      <c r="OM53" s="683">
        <f t="shared" si="85"/>
        <v>0</v>
      </c>
      <c r="ON53" s="683">
        <f t="shared" si="85"/>
        <v>0</v>
      </c>
      <c r="OO53" s="683">
        <f t="shared" si="85"/>
        <v>0</v>
      </c>
      <c r="OP53" s="683">
        <f t="shared" si="85"/>
        <v>0</v>
      </c>
      <c r="OQ53" s="683">
        <f t="shared" si="85"/>
        <v>0</v>
      </c>
      <c r="OR53" s="683">
        <f t="shared" si="85"/>
        <v>0</v>
      </c>
      <c r="OS53" s="683">
        <f t="shared" si="85"/>
        <v>0</v>
      </c>
      <c r="OT53" s="683">
        <f t="shared" si="85"/>
        <v>0</v>
      </c>
      <c r="OU53" s="683">
        <f t="shared" si="85"/>
        <v>0</v>
      </c>
      <c r="OV53" s="683">
        <f t="shared" si="85"/>
        <v>0</v>
      </c>
      <c r="OW53" s="683">
        <f t="shared" si="85"/>
        <v>0</v>
      </c>
      <c r="OX53" s="683">
        <f t="shared" si="85"/>
        <v>0</v>
      </c>
      <c r="OY53" s="683">
        <f t="shared" si="85"/>
        <v>0</v>
      </c>
      <c r="OZ53" s="683">
        <f t="shared" si="85"/>
        <v>0</v>
      </c>
      <c r="PA53" s="683">
        <f t="shared" si="85"/>
        <v>0</v>
      </c>
      <c r="PB53" s="683">
        <f t="shared" si="85"/>
        <v>0</v>
      </c>
      <c r="PC53" s="683">
        <f t="shared" si="85"/>
        <v>0</v>
      </c>
      <c r="PD53" s="683">
        <f t="shared" si="85"/>
        <v>0</v>
      </c>
      <c r="PE53" s="683">
        <f t="shared" si="85"/>
        <v>0</v>
      </c>
      <c r="PF53" s="683">
        <f t="shared" si="85"/>
        <v>0</v>
      </c>
      <c r="PG53" s="683">
        <f t="shared" si="85"/>
        <v>0</v>
      </c>
      <c r="PH53" s="683">
        <f t="shared" si="85"/>
        <v>0</v>
      </c>
      <c r="PI53" s="683">
        <f t="shared" si="85"/>
        <v>0</v>
      </c>
      <c r="PJ53" s="683">
        <f t="shared" si="85"/>
        <v>0</v>
      </c>
      <c r="PK53" s="683">
        <f t="shared" si="85"/>
        <v>0</v>
      </c>
      <c r="PL53" s="683">
        <f t="shared" si="85"/>
        <v>0</v>
      </c>
      <c r="PM53" s="683">
        <f t="shared" si="85"/>
        <v>0</v>
      </c>
      <c r="PN53" s="683">
        <f t="shared" si="85"/>
        <v>0</v>
      </c>
      <c r="PO53" s="683">
        <f t="shared" si="85"/>
        <v>0</v>
      </c>
      <c r="PP53" s="683">
        <f t="shared" si="85"/>
        <v>0</v>
      </c>
      <c r="PQ53" s="683">
        <f t="shared" ref="PQ53:SB53" si="86">COUNTIFS($Q23:$AD47,"&lt;="&amp;PQ$20,$AE23:$AR47,"&gt;"&amp;PQ$20,$C23:$P47,"1歳児（ほふくできる）")</f>
        <v>0</v>
      </c>
      <c r="PR53" s="683">
        <f t="shared" si="86"/>
        <v>0</v>
      </c>
      <c r="PS53" s="683">
        <f t="shared" si="86"/>
        <v>0</v>
      </c>
      <c r="PT53" s="683">
        <f t="shared" si="86"/>
        <v>0</v>
      </c>
      <c r="PU53" s="683">
        <f t="shared" si="86"/>
        <v>0</v>
      </c>
      <c r="PV53" s="683">
        <f t="shared" si="86"/>
        <v>0</v>
      </c>
      <c r="PW53" s="683">
        <f t="shared" si="86"/>
        <v>0</v>
      </c>
      <c r="PX53" s="683">
        <f t="shared" si="86"/>
        <v>0</v>
      </c>
      <c r="PY53" s="683">
        <f t="shared" si="86"/>
        <v>0</v>
      </c>
      <c r="PZ53" s="683">
        <f t="shared" si="86"/>
        <v>0</v>
      </c>
      <c r="QA53" s="683">
        <f t="shared" si="86"/>
        <v>0</v>
      </c>
      <c r="QB53" s="683">
        <f t="shared" si="86"/>
        <v>0</v>
      </c>
      <c r="QC53" s="683">
        <f t="shared" si="86"/>
        <v>0</v>
      </c>
      <c r="QD53" s="683">
        <f t="shared" si="86"/>
        <v>0</v>
      </c>
      <c r="QE53" s="683">
        <f t="shared" si="86"/>
        <v>0</v>
      </c>
      <c r="QF53" s="683">
        <f t="shared" si="86"/>
        <v>0</v>
      </c>
      <c r="QG53" s="683">
        <f t="shared" si="86"/>
        <v>0</v>
      </c>
      <c r="QH53" s="683">
        <f t="shared" si="86"/>
        <v>0</v>
      </c>
      <c r="QI53" s="683">
        <f t="shared" si="86"/>
        <v>0</v>
      </c>
      <c r="QJ53" s="683">
        <f t="shared" si="86"/>
        <v>0</v>
      </c>
      <c r="QK53" s="683">
        <f t="shared" si="86"/>
        <v>0</v>
      </c>
      <c r="QL53" s="683">
        <f t="shared" si="86"/>
        <v>0</v>
      </c>
      <c r="QM53" s="683">
        <f t="shared" si="86"/>
        <v>0</v>
      </c>
      <c r="QN53" s="683">
        <f t="shared" si="86"/>
        <v>0</v>
      </c>
      <c r="QO53" s="683">
        <f t="shared" si="86"/>
        <v>0</v>
      </c>
      <c r="QP53" s="683">
        <f t="shared" si="86"/>
        <v>0</v>
      </c>
      <c r="QQ53" s="683">
        <f t="shared" si="86"/>
        <v>0</v>
      </c>
      <c r="QR53" s="683">
        <f t="shared" si="86"/>
        <v>0</v>
      </c>
      <c r="QS53" s="683">
        <f t="shared" si="86"/>
        <v>0</v>
      </c>
      <c r="QT53" s="683">
        <f t="shared" si="86"/>
        <v>0</v>
      </c>
      <c r="QU53" s="683">
        <f t="shared" si="86"/>
        <v>0</v>
      </c>
      <c r="QV53" s="683">
        <f t="shared" si="86"/>
        <v>0</v>
      </c>
      <c r="QW53" s="683">
        <f t="shared" si="86"/>
        <v>0</v>
      </c>
      <c r="QX53" s="683">
        <f t="shared" si="86"/>
        <v>0</v>
      </c>
      <c r="QY53" s="683">
        <f t="shared" si="86"/>
        <v>0</v>
      </c>
      <c r="QZ53" s="683">
        <f t="shared" si="86"/>
        <v>0</v>
      </c>
      <c r="RA53" s="683">
        <f t="shared" si="86"/>
        <v>0</v>
      </c>
      <c r="RB53" s="683">
        <f t="shared" si="86"/>
        <v>0</v>
      </c>
      <c r="RC53" s="683">
        <f t="shared" si="86"/>
        <v>0</v>
      </c>
      <c r="RD53" s="683">
        <f t="shared" si="86"/>
        <v>0</v>
      </c>
      <c r="RE53" s="683">
        <f t="shared" si="86"/>
        <v>0</v>
      </c>
      <c r="RF53" s="683">
        <f t="shared" si="86"/>
        <v>0</v>
      </c>
      <c r="RG53" s="683">
        <f t="shared" si="86"/>
        <v>0</v>
      </c>
      <c r="RH53" s="683">
        <f t="shared" si="86"/>
        <v>0</v>
      </c>
      <c r="RI53" s="683">
        <f t="shared" si="86"/>
        <v>0</v>
      </c>
      <c r="RJ53" s="683">
        <f t="shared" si="86"/>
        <v>0</v>
      </c>
      <c r="RK53" s="683">
        <f t="shared" si="86"/>
        <v>0</v>
      </c>
      <c r="RL53" s="683">
        <f t="shared" si="86"/>
        <v>0</v>
      </c>
      <c r="RM53" s="683">
        <f t="shared" si="86"/>
        <v>0</v>
      </c>
      <c r="RN53" s="683">
        <f t="shared" si="86"/>
        <v>0</v>
      </c>
      <c r="RO53" s="683">
        <f t="shared" si="86"/>
        <v>0</v>
      </c>
      <c r="RP53" s="683">
        <f t="shared" si="86"/>
        <v>0</v>
      </c>
      <c r="RQ53" s="683">
        <f t="shared" si="86"/>
        <v>0</v>
      </c>
      <c r="RR53" s="683">
        <f t="shared" si="86"/>
        <v>0</v>
      </c>
      <c r="RS53" s="683">
        <f t="shared" si="86"/>
        <v>0</v>
      </c>
      <c r="RT53" s="683">
        <f t="shared" si="86"/>
        <v>0</v>
      </c>
      <c r="RU53" s="683">
        <f t="shared" si="86"/>
        <v>0</v>
      </c>
      <c r="RV53" s="683">
        <f t="shared" si="86"/>
        <v>0</v>
      </c>
      <c r="RW53" s="683">
        <f t="shared" si="86"/>
        <v>0</v>
      </c>
      <c r="RX53" s="683">
        <f t="shared" si="86"/>
        <v>0</v>
      </c>
      <c r="RY53" s="683">
        <f t="shared" si="86"/>
        <v>0</v>
      </c>
      <c r="RZ53" s="683">
        <f t="shared" si="86"/>
        <v>0</v>
      </c>
      <c r="SA53" s="683">
        <f t="shared" si="86"/>
        <v>0</v>
      </c>
      <c r="SB53" s="683">
        <f t="shared" si="86"/>
        <v>0</v>
      </c>
      <c r="SC53" s="683">
        <f t="shared" ref="SC53:UN53" si="87">COUNTIFS($Q23:$AD47,"&lt;="&amp;SC$20,$AE23:$AR47,"&gt;"&amp;SC$20,$C23:$P47,"1歳児（ほふくできる）")</f>
        <v>0</v>
      </c>
      <c r="SD53" s="683">
        <f t="shared" si="87"/>
        <v>0</v>
      </c>
      <c r="SE53" s="683">
        <f t="shared" si="87"/>
        <v>0</v>
      </c>
      <c r="SF53" s="683">
        <f t="shared" si="87"/>
        <v>0</v>
      </c>
      <c r="SG53" s="683">
        <f t="shared" si="87"/>
        <v>0</v>
      </c>
      <c r="SH53" s="683">
        <f t="shared" si="87"/>
        <v>0</v>
      </c>
      <c r="SI53" s="683">
        <f t="shared" si="87"/>
        <v>0</v>
      </c>
      <c r="SJ53" s="683">
        <f t="shared" si="87"/>
        <v>0</v>
      </c>
      <c r="SK53" s="683">
        <f t="shared" si="87"/>
        <v>0</v>
      </c>
      <c r="SL53" s="683">
        <f t="shared" si="87"/>
        <v>0</v>
      </c>
      <c r="SM53" s="683">
        <f t="shared" si="87"/>
        <v>0</v>
      </c>
      <c r="SN53" s="683">
        <f t="shared" si="87"/>
        <v>0</v>
      </c>
      <c r="SO53" s="683">
        <f t="shared" si="87"/>
        <v>0</v>
      </c>
      <c r="SP53" s="683">
        <f t="shared" si="87"/>
        <v>0</v>
      </c>
      <c r="SQ53" s="683">
        <f t="shared" si="87"/>
        <v>0</v>
      </c>
      <c r="SR53" s="683">
        <f t="shared" si="87"/>
        <v>0</v>
      </c>
      <c r="SS53" s="683">
        <f t="shared" si="87"/>
        <v>0</v>
      </c>
      <c r="ST53" s="683">
        <f t="shared" si="87"/>
        <v>0</v>
      </c>
      <c r="SU53" s="683">
        <f t="shared" si="87"/>
        <v>0</v>
      </c>
      <c r="SV53" s="683">
        <f t="shared" si="87"/>
        <v>0</v>
      </c>
      <c r="SW53" s="683">
        <f t="shared" si="87"/>
        <v>0</v>
      </c>
      <c r="SX53" s="683">
        <f t="shared" si="87"/>
        <v>0</v>
      </c>
      <c r="SY53" s="683">
        <f t="shared" si="87"/>
        <v>0</v>
      </c>
      <c r="SZ53" s="683">
        <f t="shared" si="87"/>
        <v>0</v>
      </c>
      <c r="TA53" s="683">
        <f t="shared" si="87"/>
        <v>0</v>
      </c>
      <c r="TB53" s="683">
        <f t="shared" si="87"/>
        <v>0</v>
      </c>
      <c r="TC53" s="683">
        <f t="shared" si="87"/>
        <v>0</v>
      </c>
      <c r="TD53" s="683">
        <f t="shared" si="87"/>
        <v>0</v>
      </c>
      <c r="TE53" s="683">
        <f t="shared" si="87"/>
        <v>0</v>
      </c>
      <c r="TF53" s="683">
        <f t="shared" si="87"/>
        <v>0</v>
      </c>
      <c r="TG53" s="683">
        <f t="shared" si="87"/>
        <v>0</v>
      </c>
      <c r="TH53" s="683">
        <f t="shared" si="87"/>
        <v>0</v>
      </c>
      <c r="TI53" s="683">
        <f t="shared" si="87"/>
        <v>0</v>
      </c>
      <c r="TJ53" s="683">
        <f t="shared" si="87"/>
        <v>0</v>
      </c>
      <c r="TK53" s="683">
        <f t="shared" si="87"/>
        <v>0</v>
      </c>
      <c r="TL53" s="683">
        <f t="shared" si="87"/>
        <v>0</v>
      </c>
      <c r="TM53" s="683">
        <f t="shared" si="87"/>
        <v>0</v>
      </c>
      <c r="TN53" s="683">
        <f t="shared" si="87"/>
        <v>0</v>
      </c>
      <c r="TO53" s="683">
        <f t="shared" si="87"/>
        <v>0</v>
      </c>
      <c r="TP53" s="683">
        <f t="shared" si="87"/>
        <v>0</v>
      </c>
      <c r="TQ53" s="683">
        <f t="shared" si="87"/>
        <v>0</v>
      </c>
      <c r="TR53" s="683">
        <f t="shared" si="87"/>
        <v>0</v>
      </c>
      <c r="TS53" s="683">
        <f t="shared" si="87"/>
        <v>0</v>
      </c>
      <c r="TT53" s="683">
        <f t="shared" si="87"/>
        <v>0</v>
      </c>
      <c r="TU53" s="683">
        <f t="shared" si="87"/>
        <v>0</v>
      </c>
      <c r="TV53" s="683">
        <f t="shared" si="87"/>
        <v>0</v>
      </c>
      <c r="TW53" s="683">
        <f t="shared" si="87"/>
        <v>0</v>
      </c>
      <c r="TX53" s="683">
        <f t="shared" si="87"/>
        <v>0</v>
      </c>
      <c r="TY53" s="683">
        <f t="shared" si="87"/>
        <v>0</v>
      </c>
      <c r="TZ53" s="683">
        <f t="shared" si="87"/>
        <v>0</v>
      </c>
      <c r="UA53" s="683">
        <f t="shared" si="87"/>
        <v>0</v>
      </c>
      <c r="UB53" s="683">
        <f t="shared" si="87"/>
        <v>0</v>
      </c>
      <c r="UC53" s="683">
        <f t="shared" si="87"/>
        <v>0</v>
      </c>
      <c r="UD53" s="683">
        <f t="shared" si="87"/>
        <v>0</v>
      </c>
      <c r="UE53" s="683">
        <f t="shared" si="87"/>
        <v>0</v>
      </c>
      <c r="UF53" s="683">
        <f t="shared" si="87"/>
        <v>0</v>
      </c>
      <c r="UG53" s="683">
        <f t="shared" si="87"/>
        <v>0</v>
      </c>
      <c r="UH53" s="683">
        <f t="shared" si="87"/>
        <v>0</v>
      </c>
      <c r="UI53" s="683">
        <f t="shared" si="87"/>
        <v>0</v>
      </c>
      <c r="UJ53" s="683">
        <f t="shared" si="87"/>
        <v>0</v>
      </c>
      <c r="UK53" s="683">
        <f t="shared" si="87"/>
        <v>0</v>
      </c>
      <c r="UL53" s="683">
        <f t="shared" si="87"/>
        <v>0</v>
      </c>
      <c r="UM53" s="683">
        <f t="shared" si="87"/>
        <v>0</v>
      </c>
      <c r="UN53" s="683">
        <f t="shared" si="87"/>
        <v>0</v>
      </c>
      <c r="UO53" s="683">
        <f t="shared" ref="UO53:WZ53" si="88">COUNTIFS($Q23:$AD47,"&lt;="&amp;UO$20,$AE23:$AR47,"&gt;"&amp;UO$20,$C23:$P47,"1歳児（ほふくできる）")</f>
        <v>0</v>
      </c>
      <c r="UP53" s="683">
        <f t="shared" si="88"/>
        <v>0</v>
      </c>
      <c r="UQ53" s="683">
        <f t="shared" si="88"/>
        <v>0</v>
      </c>
      <c r="UR53" s="683">
        <f t="shared" si="88"/>
        <v>0</v>
      </c>
      <c r="US53" s="683">
        <f t="shared" si="88"/>
        <v>0</v>
      </c>
      <c r="UT53" s="683">
        <f t="shared" si="88"/>
        <v>0</v>
      </c>
      <c r="UU53" s="683">
        <f t="shared" si="88"/>
        <v>0</v>
      </c>
      <c r="UV53" s="683">
        <f t="shared" si="88"/>
        <v>0</v>
      </c>
      <c r="UW53" s="683">
        <f t="shared" si="88"/>
        <v>0</v>
      </c>
      <c r="UX53" s="683">
        <f t="shared" si="88"/>
        <v>0</v>
      </c>
      <c r="UY53" s="683">
        <f t="shared" si="88"/>
        <v>0</v>
      </c>
      <c r="UZ53" s="683">
        <f t="shared" si="88"/>
        <v>0</v>
      </c>
      <c r="VA53" s="683">
        <f t="shared" si="88"/>
        <v>0</v>
      </c>
      <c r="VB53" s="683">
        <f t="shared" si="88"/>
        <v>0</v>
      </c>
      <c r="VC53" s="683">
        <f t="shared" si="88"/>
        <v>0</v>
      </c>
      <c r="VD53" s="683">
        <f t="shared" si="88"/>
        <v>0</v>
      </c>
      <c r="VE53" s="683">
        <f t="shared" si="88"/>
        <v>0</v>
      </c>
      <c r="VF53" s="683">
        <f t="shared" si="88"/>
        <v>0</v>
      </c>
      <c r="VG53" s="683">
        <f t="shared" si="88"/>
        <v>0</v>
      </c>
      <c r="VH53" s="683">
        <f t="shared" si="88"/>
        <v>0</v>
      </c>
      <c r="VI53" s="683">
        <f t="shared" si="88"/>
        <v>0</v>
      </c>
      <c r="VJ53" s="683">
        <f t="shared" si="88"/>
        <v>0</v>
      </c>
      <c r="VK53" s="683">
        <f t="shared" si="88"/>
        <v>0</v>
      </c>
      <c r="VL53" s="683">
        <f t="shared" si="88"/>
        <v>0</v>
      </c>
      <c r="VM53" s="683">
        <f t="shared" si="88"/>
        <v>0</v>
      </c>
      <c r="VN53" s="683">
        <f t="shared" si="88"/>
        <v>0</v>
      </c>
      <c r="VO53" s="683">
        <f t="shared" si="88"/>
        <v>0</v>
      </c>
      <c r="VP53" s="683">
        <f t="shared" si="88"/>
        <v>0</v>
      </c>
      <c r="VQ53" s="683">
        <f t="shared" si="88"/>
        <v>0</v>
      </c>
      <c r="VR53" s="683">
        <f t="shared" si="88"/>
        <v>0</v>
      </c>
      <c r="VS53" s="683">
        <f t="shared" si="88"/>
        <v>0</v>
      </c>
      <c r="VT53" s="683">
        <f t="shared" si="88"/>
        <v>0</v>
      </c>
      <c r="VU53" s="683">
        <f t="shared" si="88"/>
        <v>0</v>
      </c>
      <c r="VV53" s="683">
        <f t="shared" si="88"/>
        <v>0</v>
      </c>
      <c r="VW53" s="683">
        <f t="shared" si="88"/>
        <v>0</v>
      </c>
      <c r="VX53" s="683">
        <f t="shared" si="88"/>
        <v>0</v>
      </c>
      <c r="VY53" s="683">
        <f t="shared" si="88"/>
        <v>0</v>
      </c>
      <c r="VZ53" s="683">
        <f t="shared" si="88"/>
        <v>0</v>
      </c>
      <c r="WA53" s="683">
        <f t="shared" si="88"/>
        <v>0</v>
      </c>
      <c r="WB53" s="683">
        <f t="shared" si="88"/>
        <v>0</v>
      </c>
      <c r="WC53" s="683">
        <f t="shared" si="88"/>
        <v>0</v>
      </c>
      <c r="WD53" s="683">
        <f t="shared" si="88"/>
        <v>0</v>
      </c>
      <c r="WE53" s="683">
        <f t="shared" si="88"/>
        <v>0</v>
      </c>
      <c r="WF53" s="683">
        <f t="shared" si="88"/>
        <v>0</v>
      </c>
      <c r="WG53" s="683">
        <f t="shared" si="88"/>
        <v>0</v>
      </c>
      <c r="WH53" s="683">
        <f t="shared" si="88"/>
        <v>0</v>
      </c>
      <c r="WI53" s="683">
        <f t="shared" si="88"/>
        <v>0</v>
      </c>
      <c r="WJ53" s="683">
        <f t="shared" si="88"/>
        <v>0</v>
      </c>
      <c r="WK53" s="683">
        <f t="shared" si="88"/>
        <v>0</v>
      </c>
      <c r="WL53" s="683">
        <f t="shared" si="88"/>
        <v>0</v>
      </c>
      <c r="WM53" s="683">
        <f t="shared" si="88"/>
        <v>0</v>
      </c>
      <c r="WN53" s="683">
        <f t="shared" si="88"/>
        <v>0</v>
      </c>
      <c r="WO53" s="683">
        <f t="shared" si="88"/>
        <v>0</v>
      </c>
      <c r="WP53" s="683">
        <f t="shared" si="88"/>
        <v>0</v>
      </c>
      <c r="WQ53" s="683">
        <f t="shared" si="88"/>
        <v>0</v>
      </c>
      <c r="WR53" s="683">
        <f t="shared" si="88"/>
        <v>0</v>
      </c>
      <c r="WS53" s="683">
        <f t="shared" si="88"/>
        <v>0</v>
      </c>
      <c r="WT53" s="683">
        <f t="shared" si="88"/>
        <v>0</v>
      </c>
      <c r="WU53" s="683">
        <f t="shared" si="88"/>
        <v>0</v>
      </c>
      <c r="WV53" s="683">
        <f t="shared" si="88"/>
        <v>0</v>
      </c>
      <c r="WW53" s="683">
        <f t="shared" si="88"/>
        <v>0</v>
      </c>
      <c r="WX53" s="683">
        <f t="shared" si="88"/>
        <v>0</v>
      </c>
      <c r="WY53" s="683">
        <f t="shared" si="88"/>
        <v>0</v>
      </c>
      <c r="WZ53" s="683">
        <f t="shared" si="88"/>
        <v>0</v>
      </c>
      <c r="XA53" s="683">
        <f t="shared" ref="XA53:ZL53" si="89">COUNTIFS($Q23:$AD47,"&lt;="&amp;XA$20,$AE23:$AR47,"&gt;"&amp;XA$20,$C23:$P47,"1歳児（ほふくできる）")</f>
        <v>0</v>
      </c>
      <c r="XB53" s="683">
        <f t="shared" si="89"/>
        <v>0</v>
      </c>
      <c r="XC53" s="683">
        <f t="shared" si="89"/>
        <v>0</v>
      </c>
      <c r="XD53" s="683">
        <f t="shared" si="89"/>
        <v>0</v>
      </c>
      <c r="XE53" s="683">
        <f t="shared" si="89"/>
        <v>0</v>
      </c>
      <c r="XF53" s="683">
        <f t="shared" si="89"/>
        <v>0</v>
      </c>
      <c r="XG53" s="683">
        <f t="shared" si="89"/>
        <v>0</v>
      </c>
      <c r="XH53" s="683">
        <f t="shared" si="89"/>
        <v>0</v>
      </c>
      <c r="XI53" s="683">
        <f t="shared" si="89"/>
        <v>0</v>
      </c>
      <c r="XJ53" s="683">
        <f t="shared" si="89"/>
        <v>0</v>
      </c>
      <c r="XK53" s="683">
        <f t="shared" si="89"/>
        <v>0</v>
      </c>
      <c r="XL53" s="683">
        <f t="shared" si="89"/>
        <v>0</v>
      </c>
      <c r="XM53" s="683">
        <f t="shared" si="89"/>
        <v>0</v>
      </c>
      <c r="XN53" s="683">
        <f t="shared" si="89"/>
        <v>0</v>
      </c>
      <c r="XO53" s="683">
        <f t="shared" si="89"/>
        <v>0</v>
      </c>
      <c r="XP53" s="683">
        <f t="shared" si="89"/>
        <v>0</v>
      </c>
      <c r="XQ53" s="683">
        <f t="shared" si="89"/>
        <v>0</v>
      </c>
      <c r="XR53" s="683">
        <f t="shared" si="89"/>
        <v>0</v>
      </c>
      <c r="XS53" s="683">
        <f t="shared" si="89"/>
        <v>0</v>
      </c>
      <c r="XT53" s="683">
        <f t="shared" si="89"/>
        <v>0</v>
      </c>
      <c r="XU53" s="683">
        <f t="shared" si="89"/>
        <v>0</v>
      </c>
      <c r="XV53" s="683">
        <f t="shared" si="89"/>
        <v>0</v>
      </c>
      <c r="XW53" s="683">
        <f t="shared" si="89"/>
        <v>0</v>
      </c>
      <c r="XX53" s="683">
        <f t="shared" si="89"/>
        <v>0</v>
      </c>
      <c r="XY53" s="683">
        <f t="shared" si="89"/>
        <v>0</v>
      </c>
      <c r="XZ53" s="683">
        <f t="shared" si="89"/>
        <v>0</v>
      </c>
      <c r="YA53" s="683">
        <f t="shared" si="89"/>
        <v>0</v>
      </c>
      <c r="YB53" s="683">
        <f t="shared" si="89"/>
        <v>0</v>
      </c>
      <c r="YC53" s="683">
        <f t="shared" si="89"/>
        <v>0</v>
      </c>
      <c r="YD53" s="683">
        <f t="shared" si="89"/>
        <v>0</v>
      </c>
      <c r="YE53" s="683">
        <f t="shared" si="89"/>
        <v>0</v>
      </c>
      <c r="YF53" s="683">
        <f t="shared" si="89"/>
        <v>0</v>
      </c>
      <c r="YG53" s="683">
        <f t="shared" si="89"/>
        <v>0</v>
      </c>
      <c r="YH53" s="683">
        <f t="shared" si="89"/>
        <v>0</v>
      </c>
      <c r="YI53" s="683">
        <f t="shared" si="89"/>
        <v>0</v>
      </c>
      <c r="YJ53" s="683">
        <f t="shared" si="89"/>
        <v>0</v>
      </c>
      <c r="YK53" s="683">
        <f t="shared" si="89"/>
        <v>0</v>
      </c>
      <c r="YL53" s="683">
        <f t="shared" si="89"/>
        <v>0</v>
      </c>
      <c r="YM53" s="683">
        <f t="shared" si="89"/>
        <v>0</v>
      </c>
      <c r="YN53" s="683">
        <f t="shared" si="89"/>
        <v>0</v>
      </c>
      <c r="YO53" s="683">
        <f t="shared" si="89"/>
        <v>0</v>
      </c>
      <c r="YP53" s="683">
        <f t="shared" si="89"/>
        <v>0</v>
      </c>
      <c r="YQ53" s="683">
        <f t="shared" si="89"/>
        <v>0</v>
      </c>
      <c r="YR53" s="683">
        <f t="shared" si="89"/>
        <v>0</v>
      </c>
      <c r="YS53" s="683">
        <f t="shared" si="89"/>
        <v>0</v>
      </c>
      <c r="YT53" s="683">
        <f t="shared" si="89"/>
        <v>0</v>
      </c>
      <c r="YU53" s="683">
        <f t="shared" si="89"/>
        <v>0</v>
      </c>
      <c r="YV53" s="683">
        <f t="shared" si="89"/>
        <v>0</v>
      </c>
      <c r="YW53" s="683">
        <f t="shared" si="89"/>
        <v>0</v>
      </c>
      <c r="YX53" s="683">
        <f t="shared" si="89"/>
        <v>0</v>
      </c>
      <c r="YY53" s="683">
        <f t="shared" si="89"/>
        <v>0</v>
      </c>
      <c r="YZ53" s="683">
        <f t="shared" si="89"/>
        <v>0</v>
      </c>
      <c r="ZA53" s="683">
        <f t="shared" si="89"/>
        <v>0</v>
      </c>
      <c r="ZB53" s="683">
        <f t="shared" si="89"/>
        <v>0</v>
      </c>
      <c r="ZC53" s="683">
        <f t="shared" si="89"/>
        <v>0</v>
      </c>
      <c r="ZD53" s="683">
        <f t="shared" si="89"/>
        <v>0</v>
      </c>
      <c r="ZE53" s="683">
        <f t="shared" si="89"/>
        <v>0</v>
      </c>
      <c r="ZF53" s="683">
        <f t="shared" si="89"/>
        <v>0</v>
      </c>
      <c r="ZG53" s="683">
        <f t="shared" si="89"/>
        <v>0</v>
      </c>
      <c r="ZH53" s="683">
        <f t="shared" si="89"/>
        <v>0</v>
      </c>
      <c r="ZI53" s="683">
        <f t="shared" si="89"/>
        <v>0</v>
      </c>
      <c r="ZJ53" s="683">
        <f t="shared" si="89"/>
        <v>0</v>
      </c>
      <c r="ZK53" s="683">
        <f t="shared" si="89"/>
        <v>0</v>
      </c>
      <c r="ZL53" s="683">
        <f t="shared" si="89"/>
        <v>0</v>
      </c>
      <c r="ZM53" s="683">
        <f t="shared" ref="ZM53:ABX53" si="90">COUNTIFS($Q23:$AD47,"&lt;="&amp;ZM$20,$AE23:$AR47,"&gt;"&amp;ZM$20,$C23:$P47,"1歳児（ほふくできる）")</f>
        <v>0</v>
      </c>
      <c r="ZN53" s="683">
        <f t="shared" si="90"/>
        <v>0</v>
      </c>
      <c r="ZO53" s="683">
        <f t="shared" si="90"/>
        <v>0</v>
      </c>
      <c r="ZP53" s="683">
        <f t="shared" si="90"/>
        <v>0</v>
      </c>
      <c r="ZQ53" s="683">
        <f t="shared" si="90"/>
        <v>0</v>
      </c>
      <c r="ZR53" s="683">
        <f t="shared" si="90"/>
        <v>0</v>
      </c>
      <c r="ZS53" s="683">
        <f t="shared" si="90"/>
        <v>0</v>
      </c>
      <c r="ZT53" s="683">
        <f t="shared" si="90"/>
        <v>0</v>
      </c>
      <c r="ZU53" s="683">
        <f t="shared" si="90"/>
        <v>0</v>
      </c>
      <c r="ZV53" s="683">
        <f t="shared" si="90"/>
        <v>0</v>
      </c>
      <c r="ZW53" s="683">
        <f t="shared" si="90"/>
        <v>0</v>
      </c>
      <c r="ZX53" s="683">
        <f t="shared" si="90"/>
        <v>0</v>
      </c>
      <c r="ZY53" s="683">
        <f t="shared" si="90"/>
        <v>0</v>
      </c>
      <c r="ZZ53" s="683">
        <f t="shared" si="90"/>
        <v>0</v>
      </c>
      <c r="AAA53" s="683">
        <f t="shared" si="90"/>
        <v>0</v>
      </c>
      <c r="AAB53" s="683">
        <f t="shared" si="90"/>
        <v>0</v>
      </c>
      <c r="AAC53" s="683">
        <f t="shared" si="90"/>
        <v>0</v>
      </c>
      <c r="AAD53" s="683">
        <f t="shared" si="90"/>
        <v>0</v>
      </c>
      <c r="AAE53" s="683">
        <f t="shared" si="90"/>
        <v>0</v>
      </c>
      <c r="AAF53" s="683">
        <f t="shared" si="90"/>
        <v>0</v>
      </c>
      <c r="AAG53" s="683">
        <f t="shared" si="90"/>
        <v>0</v>
      </c>
      <c r="AAH53" s="683">
        <f t="shared" si="90"/>
        <v>0</v>
      </c>
      <c r="AAI53" s="683">
        <f t="shared" si="90"/>
        <v>0</v>
      </c>
      <c r="AAJ53" s="683">
        <f t="shared" si="90"/>
        <v>0</v>
      </c>
      <c r="AAK53" s="683">
        <f t="shared" si="90"/>
        <v>0</v>
      </c>
      <c r="AAL53" s="683">
        <f t="shared" si="90"/>
        <v>0</v>
      </c>
      <c r="AAM53" s="683">
        <f t="shared" si="90"/>
        <v>0</v>
      </c>
      <c r="AAN53" s="683">
        <f t="shared" si="90"/>
        <v>0</v>
      </c>
      <c r="AAO53" s="683">
        <f t="shared" si="90"/>
        <v>0</v>
      </c>
      <c r="AAP53" s="683">
        <f t="shared" si="90"/>
        <v>0</v>
      </c>
      <c r="AAQ53" s="683">
        <f t="shared" si="90"/>
        <v>0</v>
      </c>
      <c r="AAR53" s="683">
        <f t="shared" si="90"/>
        <v>0</v>
      </c>
      <c r="AAS53" s="683">
        <f t="shared" si="90"/>
        <v>0</v>
      </c>
      <c r="AAT53" s="683">
        <f t="shared" si="90"/>
        <v>0</v>
      </c>
      <c r="AAU53" s="683">
        <f t="shared" si="90"/>
        <v>0</v>
      </c>
      <c r="AAV53" s="683">
        <f t="shared" si="90"/>
        <v>0</v>
      </c>
      <c r="AAW53" s="683">
        <f t="shared" si="90"/>
        <v>0</v>
      </c>
      <c r="AAX53" s="683">
        <f t="shared" si="90"/>
        <v>0</v>
      </c>
      <c r="AAY53" s="683">
        <f t="shared" si="90"/>
        <v>0</v>
      </c>
      <c r="AAZ53" s="683">
        <f t="shared" si="90"/>
        <v>0</v>
      </c>
      <c r="ABA53" s="683">
        <f t="shared" si="90"/>
        <v>0</v>
      </c>
      <c r="ABB53" s="683">
        <f t="shared" si="90"/>
        <v>0</v>
      </c>
      <c r="ABC53" s="683">
        <f t="shared" si="90"/>
        <v>0</v>
      </c>
      <c r="ABD53" s="683">
        <f t="shared" si="90"/>
        <v>0</v>
      </c>
      <c r="ABE53" s="683">
        <f t="shared" si="90"/>
        <v>0</v>
      </c>
      <c r="ABF53" s="683">
        <f t="shared" si="90"/>
        <v>0</v>
      </c>
      <c r="ABG53" s="683">
        <f t="shared" si="90"/>
        <v>0</v>
      </c>
      <c r="ABH53" s="683">
        <f t="shared" si="90"/>
        <v>0</v>
      </c>
      <c r="ABI53" s="683">
        <f t="shared" si="90"/>
        <v>0</v>
      </c>
      <c r="ABJ53" s="683">
        <f t="shared" si="90"/>
        <v>0</v>
      </c>
      <c r="ABK53" s="683">
        <f t="shared" si="90"/>
        <v>0</v>
      </c>
      <c r="ABL53" s="683">
        <f t="shared" si="90"/>
        <v>0</v>
      </c>
      <c r="ABM53" s="683">
        <f t="shared" si="90"/>
        <v>0</v>
      </c>
      <c r="ABN53" s="683">
        <f t="shared" si="90"/>
        <v>0</v>
      </c>
      <c r="ABO53" s="683">
        <f t="shared" si="90"/>
        <v>0</v>
      </c>
      <c r="ABP53" s="683">
        <f t="shared" si="90"/>
        <v>0</v>
      </c>
      <c r="ABQ53" s="683">
        <f t="shared" si="90"/>
        <v>0</v>
      </c>
      <c r="ABR53" s="683">
        <f t="shared" si="90"/>
        <v>0</v>
      </c>
      <c r="ABS53" s="683">
        <f t="shared" si="90"/>
        <v>0</v>
      </c>
      <c r="ABT53" s="683">
        <f t="shared" si="90"/>
        <v>0</v>
      </c>
      <c r="ABU53" s="683">
        <f t="shared" si="90"/>
        <v>0</v>
      </c>
      <c r="ABV53" s="683">
        <f t="shared" si="90"/>
        <v>0</v>
      </c>
      <c r="ABW53" s="683">
        <f t="shared" si="90"/>
        <v>0</v>
      </c>
      <c r="ABX53" s="683">
        <f t="shared" si="90"/>
        <v>0</v>
      </c>
      <c r="ABY53" s="683">
        <f t="shared" ref="ABY53:AEJ53" si="91">COUNTIFS($Q23:$AD47,"&lt;="&amp;ABY$20,$AE23:$AR47,"&gt;"&amp;ABY$20,$C23:$P47,"1歳児（ほふくできる）")</f>
        <v>0</v>
      </c>
      <c r="ABZ53" s="683">
        <f t="shared" si="91"/>
        <v>0</v>
      </c>
      <c r="ACA53" s="683">
        <f t="shared" si="91"/>
        <v>0</v>
      </c>
      <c r="ACB53" s="683">
        <f t="shared" si="91"/>
        <v>0</v>
      </c>
      <c r="ACC53" s="683">
        <f t="shared" si="91"/>
        <v>0</v>
      </c>
      <c r="ACD53" s="683">
        <f t="shared" si="91"/>
        <v>0</v>
      </c>
      <c r="ACE53" s="683">
        <f t="shared" si="91"/>
        <v>0</v>
      </c>
      <c r="ACF53" s="683">
        <f t="shared" si="91"/>
        <v>0</v>
      </c>
      <c r="ACG53" s="683">
        <f t="shared" si="91"/>
        <v>0</v>
      </c>
      <c r="ACH53" s="683">
        <f t="shared" si="91"/>
        <v>0</v>
      </c>
      <c r="ACI53" s="683">
        <f t="shared" si="91"/>
        <v>0</v>
      </c>
      <c r="ACJ53" s="683">
        <f t="shared" si="91"/>
        <v>0</v>
      </c>
      <c r="ACK53" s="683">
        <f t="shared" si="91"/>
        <v>0</v>
      </c>
      <c r="ACL53" s="683">
        <f t="shared" si="91"/>
        <v>0</v>
      </c>
      <c r="ACM53" s="683">
        <f t="shared" si="91"/>
        <v>0</v>
      </c>
      <c r="ACN53" s="683">
        <f t="shared" si="91"/>
        <v>0</v>
      </c>
      <c r="ACO53" s="683">
        <f t="shared" si="91"/>
        <v>0</v>
      </c>
      <c r="ACP53" s="683">
        <f t="shared" si="91"/>
        <v>0</v>
      </c>
      <c r="ACQ53" s="683">
        <f t="shared" si="91"/>
        <v>0</v>
      </c>
      <c r="ACR53" s="683">
        <f t="shared" si="91"/>
        <v>0</v>
      </c>
      <c r="ACS53" s="683">
        <f t="shared" si="91"/>
        <v>0</v>
      </c>
      <c r="ACT53" s="683">
        <f t="shared" si="91"/>
        <v>0</v>
      </c>
      <c r="ACU53" s="683">
        <f t="shared" si="91"/>
        <v>0</v>
      </c>
      <c r="ACV53" s="683">
        <f t="shared" si="91"/>
        <v>0</v>
      </c>
      <c r="ACW53" s="683">
        <f t="shared" si="91"/>
        <v>0</v>
      </c>
      <c r="ACX53" s="683">
        <f t="shared" si="91"/>
        <v>0</v>
      </c>
      <c r="ACY53" s="683">
        <f t="shared" si="91"/>
        <v>0</v>
      </c>
      <c r="ACZ53" s="683">
        <f t="shared" si="91"/>
        <v>0</v>
      </c>
      <c r="ADA53" s="683">
        <f t="shared" si="91"/>
        <v>0</v>
      </c>
      <c r="ADB53" s="683">
        <f t="shared" si="91"/>
        <v>0</v>
      </c>
      <c r="ADC53" s="683">
        <f t="shared" si="91"/>
        <v>0</v>
      </c>
      <c r="ADD53" s="683">
        <f t="shared" si="91"/>
        <v>0</v>
      </c>
      <c r="ADE53" s="683">
        <f t="shared" si="91"/>
        <v>0</v>
      </c>
      <c r="ADF53" s="683">
        <f t="shared" si="91"/>
        <v>0</v>
      </c>
      <c r="ADG53" s="683">
        <f t="shared" si="91"/>
        <v>0</v>
      </c>
      <c r="ADH53" s="683">
        <f t="shared" si="91"/>
        <v>0</v>
      </c>
      <c r="ADI53" s="683">
        <f t="shared" si="91"/>
        <v>0</v>
      </c>
      <c r="ADJ53" s="683">
        <f t="shared" si="91"/>
        <v>0</v>
      </c>
      <c r="ADK53" s="683">
        <f t="shared" si="91"/>
        <v>0</v>
      </c>
      <c r="ADL53" s="683">
        <f t="shared" si="91"/>
        <v>0</v>
      </c>
      <c r="ADM53" s="683">
        <f t="shared" si="91"/>
        <v>0</v>
      </c>
      <c r="ADN53" s="683">
        <f t="shared" si="91"/>
        <v>0</v>
      </c>
      <c r="ADO53" s="683">
        <f t="shared" si="91"/>
        <v>0</v>
      </c>
      <c r="ADP53" s="683">
        <f t="shared" si="91"/>
        <v>0</v>
      </c>
      <c r="ADQ53" s="683">
        <f t="shared" si="91"/>
        <v>0</v>
      </c>
      <c r="ADR53" s="683">
        <f t="shared" si="91"/>
        <v>0</v>
      </c>
      <c r="ADS53" s="683">
        <f t="shared" si="91"/>
        <v>0</v>
      </c>
      <c r="ADT53" s="683">
        <f t="shared" si="91"/>
        <v>0</v>
      </c>
      <c r="ADU53" s="683">
        <f t="shared" si="91"/>
        <v>0</v>
      </c>
      <c r="ADV53" s="683">
        <f t="shared" si="91"/>
        <v>0</v>
      </c>
      <c r="ADW53" s="683">
        <f t="shared" si="91"/>
        <v>0</v>
      </c>
      <c r="ADX53" s="683">
        <f t="shared" si="91"/>
        <v>0</v>
      </c>
      <c r="ADY53" s="683">
        <f t="shared" si="91"/>
        <v>0</v>
      </c>
      <c r="ADZ53" s="683">
        <f t="shared" si="91"/>
        <v>0</v>
      </c>
      <c r="AEA53" s="683">
        <f t="shared" si="91"/>
        <v>0</v>
      </c>
      <c r="AEB53" s="683">
        <f t="shared" si="91"/>
        <v>0</v>
      </c>
      <c r="AEC53" s="683">
        <f t="shared" si="91"/>
        <v>0</v>
      </c>
      <c r="AED53" s="683">
        <f t="shared" si="91"/>
        <v>0</v>
      </c>
      <c r="AEE53" s="683">
        <f t="shared" si="91"/>
        <v>0</v>
      </c>
      <c r="AEF53" s="683">
        <f t="shared" si="91"/>
        <v>0</v>
      </c>
      <c r="AEG53" s="683">
        <f t="shared" si="91"/>
        <v>0</v>
      </c>
      <c r="AEH53" s="683">
        <f t="shared" si="91"/>
        <v>0</v>
      </c>
      <c r="AEI53" s="683">
        <f t="shared" si="91"/>
        <v>0</v>
      </c>
      <c r="AEJ53" s="683">
        <f t="shared" si="91"/>
        <v>0</v>
      </c>
      <c r="AEK53" s="683">
        <f t="shared" ref="AEK53:AGV53" si="92">COUNTIFS($Q23:$AD47,"&lt;="&amp;AEK$20,$AE23:$AR47,"&gt;"&amp;AEK$20,$C23:$P47,"1歳児（ほふくできる）")</f>
        <v>0</v>
      </c>
      <c r="AEL53" s="683">
        <f t="shared" si="92"/>
        <v>0</v>
      </c>
      <c r="AEM53" s="683">
        <f t="shared" si="92"/>
        <v>0</v>
      </c>
      <c r="AEN53" s="683">
        <f t="shared" si="92"/>
        <v>0</v>
      </c>
      <c r="AEO53" s="683">
        <f t="shared" si="92"/>
        <v>0</v>
      </c>
      <c r="AEP53" s="683">
        <f t="shared" si="92"/>
        <v>0</v>
      </c>
      <c r="AEQ53" s="683">
        <f t="shared" si="92"/>
        <v>0</v>
      </c>
      <c r="AER53" s="683">
        <f t="shared" si="92"/>
        <v>0</v>
      </c>
      <c r="AES53" s="683">
        <f t="shared" si="92"/>
        <v>0</v>
      </c>
      <c r="AET53" s="683">
        <f t="shared" si="92"/>
        <v>0</v>
      </c>
      <c r="AEU53" s="683">
        <f t="shared" si="92"/>
        <v>0</v>
      </c>
      <c r="AEV53" s="683">
        <f t="shared" si="92"/>
        <v>0</v>
      </c>
      <c r="AEW53" s="683">
        <f t="shared" si="92"/>
        <v>0</v>
      </c>
      <c r="AEX53" s="683">
        <f t="shared" si="92"/>
        <v>0</v>
      </c>
      <c r="AEY53" s="683">
        <f t="shared" si="92"/>
        <v>0</v>
      </c>
      <c r="AEZ53" s="683">
        <f t="shared" si="92"/>
        <v>0</v>
      </c>
      <c r="AFA53" s="683">
        <f t="shared" si="92"/>
        <v>0</v>
      </c>
      <c r="AFB53" s="683">
        <f t="shared" si="92"/>
        <v>0</v>
      </c>
      <c r="AFC53" s="683">
        <f t="shared" si="92"/>
        <v>0</v>
      </c>
      <c r="AFD53" s="683">
        <f t="shared" si="92"/>
        <v>0</v>
      </c>
      <c r="AFE53" s="683">
        <f t="shared" si="92"/>
        <v>0</v>
      </c>
      <c r="AFF53" s="683">
        <f t="shared" si="92"/>
        <v>0</v>
      </c>
      <c r="AFG53" s="683">
        <f t="shared" si="92"/>
        <v>0</v>
      </c>
      <c r="AFH53" s="683">
        <f t="shared" si="92"/>
        <v>0</v>
      </c>
      <c r="AFI53" s="683">
        <f t="shared" si="92"/>
        <v>0</v>
      </c>
      <c r="AFJ53" s="683">
        <f t="shared" si="92"/>
        <v>0</v>
      </c>
      <c r="AFK53" s="683">
        <f t="shared" si="92"/>
        <v>0</v>
      </c>
      <c r="AFL53" s="683">
        <f t="shared" si="92"/>
        <v>0</v>
      </c>
      <c r="AFM53" s="683">
        <f t="shared" si="92"/>
        <v>0</v>
      </c>
      <c r="AFN53" s="683">
        <f t="shared" si="92"/>
        <v>0</v>
      </c>
      <c r="AFO53" s="683">
        <f t="shared" si="92"/>
        <v>0</v>
      </c>
      <c r="AFP53" s="683">
        <f t="shared" si="92"/>
        <v>0</v>
      </c>
      <c r="AFQ53" s="683">
        <f t="shared" si="92"/>
        <v>0</v>
      </c>
      <c r="AFR53" s="683">
        <f t="shared" si="92"/>
        <v>0</v>
      </c>
      <c r="AFS53" s="683">
        <f t="shared" si="92"/>
        <v>0</v>
      </c>
      <c r="AFT53" s="683">
        <f t="shared" si="92"/>
        <v>0</v>
      </c>
      <c r="AFU53" s="683">
        <f t="shared" si="92"/>
        <v>0</v>
      </c>
      <c r="AFV53" s="683">
        <f t="shared" si="92"/>
        <v>0</v>
      </c>
      <c r="AFW53" s="683">
        <f t="shared" si="92"/>
        <v>0</v>
      </c>
      <c r="AFX53" s="683">
        <f t="shared" si="92"/>
        <v>0</v>
      </c>
      <c r="AFY53" s="683">
        <f t="shared" si="92"/>
        <v>0</v>
      </c>
      <c r="AFZ53" s="683">
        <f t="shared" si="92"/>
        <v>0</v>
      </c>
      <c r="AGA53" s="683">
        <f t="shared" si="92"/>
        <v>0</v>
      </c>
      <c r="AGB53" s="683">
        <f t="shared" si="92"/>
        <v>0</v>
      </c>
      <c r="AGC53" s="683">
        <f t="shared" si="92"/>
        <v>0</v>
      </c>
      <c r="AGD53" s="683">
        <f t="shared" si="92"/>
        <v>0</v>
      </c>
      <c r="AGE53" s="683">
        <f t="shared" si="92"/>
        <v>0</v>
      </c>
      <c r="AGF53" s="683">
        <f t="shared" si="92"/>
        <v>0</v>
      </c>
      <c r="AGG53" s="683">
        <f t="shared" si="92"/>
        <v>0</v>
      </c>
      <c r="AGH53" s="683">
        <f t="shared" si="92"/>
        <v>0</v>
      </c>
      <c r="AGI53" s="683">
        <f t="shared" si="92"/>
        <v>0</v>
      </c>
      <c r="AGJ53" s="683">
        <f t="shared" si="92"/>
        <v>0</v>
      </c>
      <c r="AGK53" s="683">
        <f t="shared" si="92"/>
        <v>0</v>
      </c>
      <c r="AGL53" s="683">
        <f t="shared" si="92"/>
        <v>0</v>
      </c>
      <c r="AGM53" s="683">
        <f t="shared" si="92"/>
        <v>0</v>
      </c>
      <c r="AGN53" s="683">
        <f t="shared" si="92"/>
        <v>0</v>
      </c>
      <c r="AGO53" s="683">
        <f t="shared" si="92"/>
        <v>0</v>
      </c>
      <c r="AGP53" s="683">
        <f t="shared" si="92"/>
        <v>0</v>
      </c>
      <c r="AGQ53" s="683">
        <f t="shared" si="92"/>
        <v>0</v>
      </c>
      <c r="AGR53" s="683">
        <f t="shared" si="92"/>
        <v>0</v>
      </c>
      <c r="AGS53" s="683">
        <f t="shared" si="92"/>
        <v>0</v>
      </c>
      <c r="AGT53" s="683">
        <f t="shared" si="92"/>
        <v>0</v>
      </c>
      <c r="AGU53" s="683">
        <f t="shared" si="92"/>
        <v>0</v>
      </c>
      <c r="AGV53" s="683">
        <f t="shared" si="92"/>
        <v>0</v>
      </c>
      <c r="AGW53" s="683">
        <f t="shared" ref="AGW53:AJH53" si="93">COUNTIFS($Q23:$AD47,"&lt;="&amp;AGW$20,$AE23:$AR47,"&gt;"&amp;AGW$20,$C23:$P47,"1歳児（ほふくできる）")</f>
        <v>0</v>
      </c>
      <c r="AGX53" s="683">
        <f t="shared" si="93"/>
        <v>0</v>
      </c>
      <c r="AGY53" s="683">
        <f t="shared" si="93"/>
        <v>0</v>
      </c>
      <c r="AGZ53" s="683">
        <f t="shared" si="93"/>
        <v>0</v>
      </c>
      <c r="AHA53" s="683">
        <f t="shared" si="93"/>
        <v>0</v>
      </c>
      <c r="AHB53" s="683">
        <f t="shared" si="93"/>
        <v>0</v>
      </c>
      <c r="AHC53" s="683">
        <f t="shared" si="93"/>
        <v>0</v>
      </c>
      <c r="AHD53" s="683">
        <f t="shared" si="93"/>
        <v>0</v>
      </c>
      <c r="AHE53" s="683">
        <f t="shared" si="93"/>
        <v>0</v>
      </c>
      <c r="AHF53" s="683">
        <f t="shared" si="93"/>
        <v>0</v>
      </c>
      <c r="AHG53" s="683">
        <f t="shared" si="93"/>
        <v>0</v>
      </c>
      <c r="AHH53" s="683">
        <f t="shared" si="93"/>
        <v>0</v>
      </c>
      <c r="AHI53" s="683">
        <f t="shared" si="93"/>
        <v>0</v>
      </c>
      <c r="AHJ53" s="683">
        <f t="shared" si="93"/>
        <v>0</v>
      </c>
      <c r="AHK53" s="683">
        <f t="shared" si="93"/>
        <v>0</v>
      </c>
      <c r="AHL53" s="683">
        <f t="shared" si="93"/>
        <v>0</v>
      </c>
      <c r="AHM53" s="683">
        <f t="shared" si="93"/>
        <v>0</v>
      </c>
      <c r="AHN53" s="683">
        <f t="shared" si="93"/>
        <v>0</v>
      </c>
      <c r="AHO53" s="683">
        <f t="shared" si="93"/>
        <v>0</v>
      </c>
      <c r="AHP53" s="683">
        <f t="shared" si="93"/>
        <v>0</v>
      </c>
      <c r="AHQ53" s="683">
        <f t="shared" si="93"/>
        <v>0</v>
      </c>
      <c r="AHR53" s="683">
        <f t="shared" si="93"/>
        <v>0</v>
      </c>
      <c r="AHS53" s="683">
        <f t="shared" si="93"/>
        <v>0</v>
      </c>
      <c r="AHT53" s="683">
        <f t="shared" si="93"/>
        <v>0</v>
      </c>
      <c r="AHU53" s="683">
        <f t="shared" si="93"/>
        <v>0</v>
      </c>
      <c r="AHV53" s="683">
        <f t="shared" si="93"/>
        <v>0</v>
      </c>
      <c r="AHW53" s="683">
        <f t="shared" si="93"/>
        <v>0</v>
      </c>
      <c r="AHX53" s="683">
        <f t="shared" si="93"/>
        <v>0</v>
      </c>
      <c r="AHY53" s="683">
        <f t="shared" si="93"/>
        <v>0</v>
      </c>
      <c r="AHZ53" s="683">
        <f t="shared" si="93"/>
        <v>0</v>
      </c>
      <c r="AIA53" s="683">
        <f t="shared" si="93"/>
        <v>0</v>
      </c>
      <c r="AIB53" s="683">
        <f t="shared" si="93"/>
        <v>0</v>
      </c>
      <c r="AIC53" s="683">
        <f t="shared" si="93"/>
        <v>0</v>
      </c>
      <c r="AID53" s="683">
        <f t="shared" si="93"/>
        <v>0</v>
      </c>
      <c r="AIE53" s="683">
        <f t="shared" si="93"/>
        <v>0</v>
      </c>
      <c r="AIF53" s="683">
        <f t="shared" si="93"/>
        <v>0</v>
      </c>
      <c r="AIG53" s="683">
        <f t="shared" si="93"/>
        <v>0</v>
      </c>
      <c r="AIH53" s="683">
        <f t="shared" si="93"/>
        <v>0</v>
      </c>
      <c r="AII53" s="683">
        <f t="shared" si="93"/>
        <v>0</v>
      </c>
      <c r="AIJ53" s="683">
        <f t="shared" si="93"/>
        <v>0</v>
      </c>
      <c r="AIK53" s="683">
        <f t="shared" si="93"/>
        <v>0</v>
      </c>
      <c r="AIL53" s="683">
        <f t="shared" si="93"/>
        <v>0</v>
      </c>
      <c r="AIM53" s="683">
        <f t="shared" si="93"/>
        <v>0</v>
      </c>
      <c r="AIN53" s="683">
        <f t="shared" si="93"/>
        <v>0</v>
      </c>
      <c r="AIO53" s="683">
        <f t="shared" si="93"/>
        <v>0</v>
      </c>
      <c r="AIP53" s="683">
        <f t="shared" si="93"/>
        <v>0</v>
      </c>
      <c r="AIQ53" s="683">
        <f t="shared" si="93"/>
        <v>0</v>
      </c>
      <c r="AIR53" s="683">
        <f t="shared" si="93"/>
        <v>0</v>
      </c>
      <c r="AIS53" s="683">
        <f t="shared" si="93"/>
        <v>0</v>
      </c>
      <c r="AIT53" s="683">
        <f t="shared" si="93"/>
        <v>0</v>
      </c>
      <c r="AIU53" s="683">
        <f t="shared" si="93"/>
        <v>0</v>
      </c>
      <c r="AIV53" s="683">
        <f t="shared" si="93"/>
        <v>0</v>
      </c>
      <c r="AIW53" s="683">
        <f t="shared" si="93"/>
        <v>0</v>
      </c>
      <c r="AIX53" s="683">
        <f t="shared" si="93"/>
        <v>0</v>
      </c>
      <c r="AIY53" s="683">
        <f t="shared" si="93"/>
        <v>0</v>
      </c>
      <c r="AIZ53" s="683">
        <f t="shared" si="93"/>
        <v>0</v>
      </c>
      <c r="AJA53" s="683">
        <f t="shared" si="93"/>
        <v>0</v>
      </c>
      <c r="AJB53" s="683">
        <f t="shared" si="93"/>
        <v>0</v>
      </c>
      <c r="AJC53" s="683">
        <f t="shared" si="93"/>
        <v>0</v>
      </c>
      <c r="AJD53" s="683">
        <f t="shared" si="93"/>
        <v>0</v>
      </c>
      <c r="AJE53" s="683">
        <f t="shared" si="93"/>
        <v>0</v>
      </c>
      <c r="AJF53" s="683">
        <f t="shared" si="93"/>
        <v>0</v>
      </c>
      <c r="AJG53" s="683">
        <f t="shared" si="93"/>
        <v>0</v>
      </c>
      <c r="AJH53" s="683">
        <f t="shared" si="93"/>
        <v>0</v>
      </c>
      <c r="AJI53" s="683">
        <f t="shared" ref="AJI53:ALT53" si="94">COUNTIFS($Q23:$AD47,"&lt;="&amp;AJI$20,$AE23:$AR47,"&gt;"&amp;AJI$20,$C23:$P47,"1歳児（ほふくできる）")</f>
        <v>0</v>
      </c>
      <c r="AJJ53" s="683">
        <f t="shared" si="94"/>
        <v>0</v>
      </c>
      <c r="AJK53" s="683">
        <f t="shared" si="94"/>
        <v>0</v>
      </c>
      <c r="AJL53" s="683">
        <f t="shared" si="94"/>
        <v>0</v>
      </c>
      <c r="AJM53" s="683">
        <f t="shared" si="94"/>
        <v>0</v>
      </c>
      <c r="AJN53" s="683">
        <f t="shared" si="94"/>
        <v>0</v>
      </c>
      <c r="AJO53" s="683">
        <f t="shared" si="94"/>
        <v>0</v>
      </c>
      <c r="AJP53" s="683">
        <f t="shared" si="94"/>
        <v>0</v>
      </c>
      <c r="AJQ53" s="683">
        <f t="shared" si="94"/>
        <v>0</v>
      </c>
      <c r="AJR53" s="683">
        <f t="shared" si="94"/>
        <v>0</v>
      </c>
      <c r="AJS53" s="683">
        <f t="shared" si="94"/>
        <v>0</v>
      </c>
      <c r="AJT53" s="683">
        <f t="shared" si="94"/>
        <v>0</v>
      </c>
      <c r="AJU53" s="683">
        <f t="shared" si="94"/>
        <v>0</v>
      </c>
      <c r="AJV53" s="683">
        <f t="shared" si="94"/>
        <v>0</v>
      </c>
      <c r="AJW53" s="683">
        <f t="shared" si="94"/>
        <v>0</v>
      </c>
      <c r="AJX53" s="683">
        <f t="shared" si="94"/>
        <v>0</v>
      </c>
      <c r="AJY53" s="683">
        <f t="shared" si="94"/>
        <v>0</v>
      </c>
      <c r="AJZ53" s="683">
        <f t="shared" si="94"/>
        <v>0</v>
      </c>
      <c r="AKA53" s="683">
        <f t="shared" si="94"/>
        <v>0</v>
      </c>
      <c r="AKB53" s="683">
        <f t="shared" si="94"/>
        <v>0</v>
      </c>
      <c r="AKC53" s="683">
        <f t="shared" si="94"/>
        <v>0</v>
      </c>
      <c r="AKD53" s="683">
        <f t="shared" si="94"/>
        <v>0</v>
      </c>
      <c r="AKE53" s="683">
        <f t="shared" si="94"/>
        <v>0</v>
      </c>
      <c r="AKF53" s="683">
        <f t="shared" si="94"/>
        <v>0</v>
      </c>
      <c r="AKG53" s="683">
        <f t="shared" si="94"/>
        <v>0</v>
      </c>
      <c r="AKH53" s="683">
        <f t="shared" si="94"/>
        <v>0</v>
      </c>
      <c r="AKI53" s="683">
        <f t="shared" si="94"/>
        <v>0</v>
      </c>
      <c r="AKJ53" s="683">
        <f t="shared" si="94"/>
        <v>0</v>
      </c>
      <c r="AKK53" s="683">
        <f t="shared" si="94"/>
        <v>0</v>
      </c>
      <c r="AKL53" s="683">
        <f t="shared" si="94"/>
        <v>0</v>
      </c>
      <c r="AKM53" s="683">
        <f t="shared" si="94"/>
        <v>0</v>
      </c>
      <c r="AKN53" s="683">
        <f t="shared" si="94"/>
        <v>0</v>
      </c>
      <c r="AKO53" s="683">
        <f t="shared" si="94"/>
        <v>0</v>
      </c>
      <c r="AKP53" s="683">
        <f t="shared" si="94"/>
        <v>0</v>
      </c>
      <c r="AKQ53" s="683">
        <f t="shared" si="94"/>
        <v>0</v>
      </c>
      <c r="AKR53" s="683">
        <f t="shared" si="94"/>
        <v>0</v>
      </c>
      <c r="AKS53" s="683">
        <f t="shared" si="94"/>
        <v>0</v>
      </c>
      <c r="AKT53" s="683">
        <f t="shared" si="94"/>
        <v>0</v>
      </c>
      <c r="AKU53" s="683">
        <f t="shared" si="94"/>
        <v>0</v>
      </c>
      <c r="AKV53" s="683">
        <f t="shared" si="94"/>
        <v>0</v>
      </c>
      <c r="AKW53" s="683">
        <f t="shared" si="94"/>
        <v>0</v>
      </c>
      <c r="AKX53" s="683">
        <f t="shared" si="94"/>
        <v>0</v>
      </c>
      <c r="AKY53" s="683">
        <f t="shared" si="94"/>
        <v>0</v>
      </c>
      <c r="AKZ53" s="683">
        <f t="shared" si="94"/>
        <v>0</v>
      </c>
      <c r="ALA53" s="683">
        <f t="shared" si="94"/>
        <v>0</v>
      </c>
      <c r="ALB53" s="683">
        <f t="shared" si="94"/>
        <v>0</v>
      </c>
      <c r="ALC53" s="683">
        <f t="shared" si="94"/>
        <v>0</v>
      </c>
      <c r="ALD53" s="683">
        <f t="shared" si="94"/>
        <v>0</v>
      </c>
      <c r="ALE53" s="683">
        <f t="shared" si="94"/>
        <v>0</v>
      </c>
      <c r="ALF53" s="683">
        <f t="shared" si="94"/>
        <v>0</v>
      </c>
      <c r="ALG53" s="683">
        <f t="shared" si="94"/>
        <v>0</v>
      </c>
      <c r="ALH53" s="683">
        <f t="shared" si="94"/>
        <v>0</v>
      </c>
      <c r="ALI53" s="683">
        <f t="shared" si="94"/>
        <v>0</v>
      </c>
      <c r="ALJ53" s="683">
        <f t="shared" si="94"/>
        <v>0</v>
      </c>
      <c r="ALK53" s="683">
        <f t="shared" si="94"/>
        <v>0</v>
      </c>
      <c r="ALL53" s="683">
        <f t="shared" si="94"/>
        <v>0</v>
      </c>
      <c r="ALM53" s="683">
        <f t="shared" si="94"/>
        <v>0</v>
      </c>
      <c r="ALN53" s="683">
        <f t="shared" si="94"/>
        <v>0</v>
      </c>
      <c r="ALO53" s="683">
        <f t="shared" si="94"/>
        <v>0</v>
      </c>
      <c r="ALP53" s="683">
        <f t="shared" si="94"/>
        <v>0</v>
      </c>
      <c r="ALQ53" s="683">
        <f t="shared" si="94"/>
        <v>0</v>
      </c>
      <c r="ALR53" s="683">
        <f t="shared" si="94"/>
        <v>0</v>
      </c>
      <c r="ALS53" s="683">
        <f t="shared" si="94"/>
        <v>0</v>
      </c>
      <c r="ALT53" s="683">
        <f t="shared" si="94"/>
        <v>0</v>
      </c>
      <c r="ALU53" s="683">
        <f t="shared" ref="ALU53:AOD53" si="95">COUNTIFS($Q23:$AD47,"&lt;="&amp;ALU$20,$AE23:$AR47,"&gt;"&amp;ALU$20,$C23:$P47,"1歳児（ほふくできる）")</f>
        <v>0</v>
      </c>
      <c r="ALV53" s="683">
        <f t="shared" si="95"/>
        <v>0</v>
      </c>
      <c r="ALW53" s="683">
        <f t="shared" si="95"/>
        <v>0</v>
      </c>
      <c r="ALX53" s="683">
        <f t="shared" si="95"/>
        <v>0</v>
      </c>
      <c r="ALY53" s="683">
        <f t="shared" si="95"/>
        <v>0</v>
      </c>
      <c r="ALZ53" s="683">
        <f t="shared" si="95"/>
        <v>0</v>
      </c>
      <c r="AMA53" s="683">
        <f t="shared" si="95"/>
        <v>0</v>
      </c>
      <c r="AMB53" s="683">
        <f t="shared" si="95"/>
        <v>0</v>
      </c>
      <c r="AMC53" s="683">
        <f t="shared" si="95"/>
        <v>0</v>
      </c>
      <c r="AMD53" s="683">
        <f t="shared" si="95"/>
        <v>0</v>
      </c>
      <c r="AME53" s="683">
        <f t="shared" si="95"/>
        <v>0</v>
      </c>
      <c r="AMF53" s="683">
        <f t="shared" si="95"/>
        <v>0</v>
      </c>
      <c r="AMG53" s="683">
        <f t="shared" si="95"/>
        <v>0</v>
      </c>
      <c r="AMH53" s="683">
        <f t="shared" si="95"/>
        <v>0</v>
      </c>
      <c r="AMI53" s="683">
        <f t="shared" si="95"/>
        <v>0</v>
      </c>
      <c r="AMJ53" s="683">
        <f t="shared" si="95"/>
        <v>0</v>
      </c>
      <c r="AMK53" s="683">
        <f t="shared" si="95"/>
        <v>0</v>
      </c>
      <c r="AML53" s="683">
        <f t="shared" si="95"/>
        <v>0</v>
      </c>
      <c r="AMM53" s="683">
        <f t="shared" si="95"/>
        <v>0</v>
      </c>
      <c r="AMN53" s="683">
        <f t="shared" si="95"/>
        <v>0</v>
      </c>
      <c r="AMO53" s="683">
        <f t="shared" si="95"/>
        <v>0</v>
      </c>
      <c r="AMP53" s="683">
        <f t="shared" si="95"/>
        <v>0</v>
      </c>
      <c r="AMQ53" s="683">
        <f t="shared" si="95"/>
        <v>0</v>
      </c>
      <c r="AMR53" s="683">
        <f t="shared" si="95"/>
        <v>0</v>
      </c>
      <c r="AMS53" s="683">
        <f t="shared" si="95"/>
        <v>0</v>
      </c>
      <c r="AMT53" s="683">
        <f t="shared" si="95"/>
        <v>0</v>
      </c>
      <c r="AMU53" s="683">
        <f t="shared" si="95"/>
        <v>0</v>
      </c>
      <c r="AMV53" s="683">
        <f t="shared" si="95"/>
        <v>0</v>
      </c>
      <c r="AMW53" s="683">
        <f t="shared" si="95"/>
        <v>0</v>
      </c>
      <c r="AMX53" s="683">
        <f t="shared" si="95"/>
        <v>0</v>
      </c>
      <c r="AMY53" s="683">
        <f t="shared" si="95"/>
        <v>0</v>
      </c>
      <c r="AMZ53" s="683">
        <f t="shared" si="95"/>
        <v>0</v>
      </c>
      <c r="ANA53" s="683">
        <f t="shared" si="95"/>
        <v>0</v>
      </c>
      <c r="ANB53" s="683">
        <f t="shared" si="95"/>
        <v>0</v>
      </c>
      <c r="ANC53" s="683">
        <f t="shared" si="95"/>
        <v>0</v>
      </c>
      <c r="AND53" s="683">
        <f t="shared" si="95"/>
        <v>0</v>
      </c>
      <c r="ANE53" s="683">
        <f t="shared" si="95"/>
        <v>0</v>
      </c>
      <c r="ANF53" s="683">
        <f t="shared" si="95"/>
        <v>0</v>
      </c>
      <c r="ANG53" s="683">
        <f t="shared" si="95"/>
        <v>0</v>
      </c>
      <c r="ANH53" s="683">
        <f t="shared" si="95"/>
        <v>0</v>
      </c>
      <c r="ANI53" s="683">
        <f t="shared" si="95"/>
        <v>0</v>
      </c>
      <c r="ANJ53" s="683">
        <f t="shared" si="95"/>
        <v>0</v>
      </c>
      <c r="ANK53" s="683">
        <f t="shared" si="95"/>
        <v>0</v>
      </c>
      <c r="ANL53" s="683">
        <f t="shared" si="95"/>
        <v>0</v>
      </c>
      <c r="ANM53" s="683">
        <f t="shared" si="95"/>
        <v>0</v>
      </c>
      <c r="ANN53" s="683">
        <f t="shared" si="95"/>
        <v>0</v>
      </c>
      <c r="ANO53" s="683">
        <f t="shared" si="95"/>
        <v>0</v>
      </c>
      <c r="ANP53" s="683">
        <f t="shared" si="95"/>
        <v>0</v>
      </c>
      <c r="ANQ53" s="683">
        <f t="shared" si="95"/>
        <v>0</v>
      </c>
      <c r="ANR53" s="683">
        <f t="shared" si="95"/>
        <v>0</v>
      </c>
      <c r="ANS53" s="683">
        <f t="shared" si="95"/>
        <v>0</v>
      </c>
      <c r="ANT53" s="683">
        <f t="shared" si="95"/>
        <v>0</v>
      </c>
      <c r="ANU53" s="683">
        <f t="shared" si="95"/>
        <v>0</v>
      </c>
      <c r="ANV53" s="683">
        <f t="shared" si="95"/>
        <v>0</v>
      </c>
      <c r="ANW53" s="683">
        <f t="shared" si="95"/>
        <v>0</v>
      </c>
      <c r="ANX53" s="683">
        <f t="shared" si="95"/>
        <v>0</v>
      </c>
      <c r="ANY53" s="683">
        <f t="shared" si="95"/>
        <v>0</v>
      </c>
      <c r="ANZ53" s="683">
        <f t="shared" si="95"/>
        <v>0</v>
      </c>
      <c r="AOA53" s="683">
        <f t="shared" si="95"/>
        <v>0</v>
      </c>
      <c r="AOB53" s="683">
        <f t="shared" si="95"/>
        <v>0</v>
      </c>
      <c r="AOC53" s="683">
        <f t="shared" si="95"/>
        <v>0</v>
      </c>
      <c r="AOD53" s="683">
        <f t="shared" si="95"/>
        <v>0</v>
      </c>
    </row>
    <row r="54" spans="1:1070" ht="20.399999999999999" hidden="1" customHeight="1">
      <c r="AS54" s="683"/>
      <c r="AT54" s="683"/>
      <c r="AU54" s="683"/>
      <c r="AV54" s="683"/>
      <c r="AW54" s="683"/>
      <c r="AX54" s="683"/>
      <c r="AY54" s="683"/>
      <c r="AZ54" s="683"/>
      <c r="BA54" s="683"/>
      <c r="BB54" s="683"/>
      <c r="BC54" s="683"/>
      <c r="BD54" s="683"/>
      <c r="BE54" s="683"/>
      <c r="BF54" s="683"/>
      <c r="BG54" s="683"/>
      <c r="BH54" s="683"/>
      <c r="BI54" s="683"/>
      <c r="BJ54" s="683"/>
      <c r="BK54" s="683"/>
      <c r="BL54" s="683"/>
      <c r="BM54" s="683"/>
      <c r="BN54" s="683"/>
      <c r="BO54" s="683"/>
      <c r="BP54" s="683"/>
      <c r="BQ54" s="683"/>
      <c r="BR54" s="683"/>
      <c r="BS54" s="683"/>
      <c r="BT54" s="683"/>
      <c r="BU54" s="683"/>
      <c r="BV54" s="683"/>
      <c r="BW54" s="683"/>
      <c r="BX54" s="683"/>
      <c r="BY54" s="683"/>
      <c r="BZ54" s="683"/>
      <c r="CA54" s="683"/>
      <c r="CB54" s="683"/>
      <c r="CC54" s="683"/>
      <c r="CD54" s="683"/>
      <c r="CE54" s="683"/>
      <c r="CF54" s="683"/>
      <c r="CG54" s="683"/>
      <c r="CH54" s="683"/>
      <c r="CI54" s="683"/>
      <c r="CJ54" s="683"/>
      <c r="CK54" s="683"/>
      <c r="CL54" s="2216"/>
      <c r="CM54" s="2216"/>
      <c r="CN54" s="2216"/>
      <c r="CO54" s="2216"/>
      <c r="CP54" s="2216"/>
      <c r="CQ54" s="2216"/>
      <c r="CR54" s="2216" t="s">
        <v>1112</v>
      </c>
      <c r="CS54" s="2216"/>
      <c r="CT54" s="2216"/>
      <c r="CU54" s="2216"/>
      <c r="CV54" s="2216"/>
      <c r="CW54" s="2216"/>
      <c r="CX54" s="2216"/>
      <c r="CY54" s="2216"/>
      <c r="CZ54" s="2216"/>
      <c r="DA54" s="2216"/>
      <c r="DB54" s="2216"/>
      <c r="DC54" s="2216"/>
      <c r="DD54" s="2216"/>
      <c r="DE54" s="683">
        <f t="shared" ref="DE54:DH54" si="96">COUNTIFS($Q23:$AD47,"&lt;="&amp;DE$20,$AE23:$AR47,"&gt;"&amp;DE$20,$C23:$P47,"2歳児")</f>
        <v>0</v>
      </c>
      <c r="DF54" s="683">
        <f t="shared" si="96"/>
        <v>0</v>
      </c>
      <c r="DG54" s="683">
        <f t="shared" si="96"/>
        <v>0</v>
      </c>
      <c r="DH54" s="683">
        <f t="shared" si="96"/>
        <v>0</v>
      </c>
      <c r="DI54" s="683">
        <f t="shared" ref="DI54:FT54" si="97">COUNTIFS($Q23:$AD47,"&lt;="&amp;DI$20,$AE23:$AR47,"&gt;"&amp;DI$20,$C23:$P47,"2歳児")</f>
        <v>0</v>
      </c>
      <c r="DJ54" s="683">
        <f t="shared" si="97"/>
        <v>0</v>
      </c>
      <c r="DK54" s="683">
        <f t="shared" si="97"/>
        <v>0</v>
      </c>
      <c r="DL54" s="683">
        <f t="shared" si="97"/>
        <v>0</v>
      </c>
      <c r="DM54" s="683">
        <f t="shared" si="97"/>
        <v>0</v>
      </c>
      <c r="DN54" s="683">
        <f t="shared" si="97"/>
        <v>0</v>
      </c>
      <c r="DO54" s="683">
        <f t="shared" si="97"/>
        <v>0</v>
      </c>
      <c r="DP54" s="683">
        <f t="shared" si="97"/>
        <v>0</v>
      </c>
      <c r="DQ54" s="683">
        <f t="shared" si="97"/>
        <v>0</v>
      </c>
      <c r="DR54" s="683">
        <f t="shared" si="97"/>
        <v>0</v>
      </c>
      <c r="DS54" s="683">
        <f t="shared" si="97"/>
        <v>0</v>
      </c>
      <c r="DT54" s="683">
        <f t="shared" si="97"/>
        <v>0</v>
      </c>
      <c r="DU54" s="683">
        <f t="shared" si="97"/>
        <v>0</v>
      </c>
      <c r="DV54" s="683">
        <f t="shared" si="97"/>
        <v>0</v>
      </c>
      <c r="DW54" s="683">
        <f t="shared" si="97"/>
        <v>0</v>
      </c>
      <c r="DX54" s="683">
        <f t="shared" si="97"/>
        <v>0</v>
      </c>
      <c r="DY54" s="683">
        <f t="shared" si="97"/>
        <v>0</v>
      </c>
      <c r="DZ54" s="683">
        <f t="shared" si="97"/>
        <v>0</v>
      </c>
      <c r="EA54" s="683">
        <f t="shared" si="97"/>
        <v>0</v>
      </c>
      <c r="EB54" s="683">
        <f t="shared" si="97"/>
        <v>0</v>
      </c>
      <c r="EC54" s="683">
        <f t="shared" si="97"/>
        <v>0</v>
      </c>
      <c r="ED54" s="683">
        <f t="shared" si="97"/>
        <v>0</v>
      </c>
      <c r="EE54" s="683">
        <f t="shared" si="97"/>
        <v>0</v>
      </c>
      <c r="EF54" s="683">
        <f t="shared" si="97"/>
        <v>0</v>
      </c>
      <c r="EG54" s="683">
        <f t="shared" si="97"/>
        <v>0</v>
      </c>
      <c r="EH54" s="683">
        <f t="shared" si="97"/>
        <v>0</v>
      </c>
      <c r="EI54" s="683">
        <f t="shared" si="97"/>
        <v>0</v>
      </c>
      <c r="EJ54" s="683">
        <f t="shared" si="97"/>
        <v>0</v>
      </c>
      <c r="EK54" s="683">
        <f t="shared" si="97"/>
        <v>0</v>
      </c>
      <c r="EL54" s="683">
        <f t="shared" si="97"/>
        <v>0</v>
      </c>
      <c r="EM54" s="683">
        <f t="shared" si="97"/>
        <v>0</v>
      </c>
      <c r="EN54" s="683">
        <f t="shared" si="97"/>
        <v>0</v>
      </c>
      <c r="EO54" s="683">
        <f t="shared" si="97"/>
        <v>0</v>
      </c>
      <c r="EP54" s="683">
        <f t="shared" si="97"/>
        <v>0</v>
      </c>
      <c r="EQ54" s="683">
        <f t="shared" si="97"/>
        <v>0</v>
      </c>
      <c r="ER54" s="683">
        <f t="shared" si="97"/>
        <v>0</v>
      </c>
      <c r="ES54" s="683">
        <f t="shared" si="97"/>
        <v>0</v>
      </c>
      <c r="ET54" s="683">
        <f t="shared" si="97"/>
        <v>0</v>
      </c>
      <c r="EU54" s="683">
        <f t="shared" si="97"/>
        <v>0</v>
      </c>
      <c r="EV54" s="683">
        <f t="shared" si="97"/>
        <v>0</v>
      </c>
      <c r="EW54" s="683">
        <f t="shared" si="97"/>
        <v>0</v>
      </c>
      <c r="EX54" s="683">
        <f t="shared" si="97"/>
        <v>0</v>
      </c>
      <c r="EY54" s="683">
        <f t="shared" si="97"/>
        <v>0</v>
      </c>
      <c r="EZ54" s="683">
        <f t="shared" si="97"/>
        <v>0</v>
      </c>
      <c r="FA54" s="683">
        <f t="shared" si="97"/>
        <v>0</v>
      </c>
      <c r="FB54" s="683">
        <f t="shared" si="97"/>
        <v>0</v>
      </c>
      <c r="FC54" s="683">
        <f t="shared" si="97"/>
        <v>0</v>
      </c>
      <c r="FD54" s="683">
        <f t="shared" si="97"/>
        <v>0</v>
      </c>
      <c r="FE54" s="683">
        <f t="shared" si="97"/>
        <v>0</v>
      </c>
      <c r="FF54" s="683">
        <f t="shared" si="97"/>
        <v>0</v>
      </c>
      <c r="FG54" s="683">
        <f t="shared" si="97"/>
        <v>0</v>
      </c>
      <c r="FH54" s="683">
        <f t="shared" si="97"/>
        <v>0</v>
      </c>
      <c r="FI54" s="683">
        <f t="shared" si="97"/>
        <v>0</v>
      </c>
      <c r="FJ54" s="683">
        <f t="shared" si="97"/>
        <v>0</v>
      </c>
      <c r="FK54" s="683">
        <f t="shared" si="97"/>
        <v>0</v>
      </c>
      <c r="FL54" s="683">
        <f t="shared" si="97"/>
        <v>0</v>
      </c>
      <c r="FM54" s="683">
        <f t="shared" si="97"/>
        <v>0</v>
      </c>
      <c r="FN54" s="683">
        <f t="shared" si="97"/>
        <v>0</v>
      </c>
      <c r="FO54" s="683">
        <f t="shared" si="97"/>
        <v>0</v>
      </c>
      <c r="FP54" s="683">
        <f t="shared" si="97"/>
        <v>0</v>
      </c>
      <c r="FQ54" s="683">
        <f t="shared" si="97"/>
        <v>0</v>
      </c>
      <c r="FR54" s="683">
        <f t="shared" si="97"/>
        <v>0</v>
      </c>
      <c r="FS54" s="683">
        <f t="shared" si="97"/>
        <v>0</v>
      </c>
      <c r="FT54" s="683">
        <f t="shared" si="97"/>
        <v>0</v>
      </c>
      <c r="FU54" s="683">
        <f t="shared" ref="FU54:IF54" si="98">COUNTIFS($Q23:$AD47,"&lt;="&amp;FU$20,$AE23:$AR47,"&gt;"&amp;FU$20,$C23:$P47,"2歳児")</f>
        <v>0</v>
      </c>
      <c r="FV54" s="683">
        <f t="shared" si="98"/>
        <v>0</v>
      </c>
      <c r="FW54" s="683">
        <f t="shared" si="98"/>
        <v>0</v>
      </c>
      <c r="FX54" s="683">
        <f t="shared" si="98"/>
        <v>0</v>
      </c>
      <c r="FY54" s="683">
        <f t="shared" si="98"/>
        <v>0</v>
      </c>
      <c r="FZ54" s="683">
        <f t="shared" si="98"/>
        <v>0</v>
      </c>
      <c r="GA54" s="683">
        <f t="shared" si="98"/>
        <v>0</v>
      </c>
      <c r="GB54" s="683">
        <f t="shared" si="98"/>
        <v>0</v>
      </c>
      <c r="GC54" s="683">
        <f t="shared" si="98"/>
        <v>0</v>
      </c>
      <c r="GD54" s="683">
        <f t="shared" si="98"/>
        <v>0</v>
      </c>
      <c r="GE54" s="683">
        <f t="shared" si="98"/>
        <v>0</v>
      </c>
      <c r="GF54" s="683">
        <f t="shared" si="98"/>
        <v>0</v>
      </c>
      <c r="GG54" s="683">
        <f t="shared" si="98"/>
        <v>0</v>
      </c>
      <c r="GH54" s="683">
        <f t="shared" si="98"/>
        <v>0</v>
      </c>
      <c r="GI54" s="683">
        <f t="shared" si="98"/>
        <v>0</v>
      </c>
      <c r="GJ54" s="683">
        <f t="shared" si="98"/>
        <v>0</v>
      </c>
      <c r="GK54" s="683">
        <f t="shared" si="98"/>
        <v>0</v>
      </c>
      <c r="GL54" s="683">
        <f t="shared" si="98"/>
        <v>0</v>
      </c>
      <c r="GM54" s="683">
        <f t="shared" si="98"/>
        <v>0</v>
      </c>
      <c r="GN54" s="683">
        <f t="shared" si="98"/>
        <v>0</v>
      </c>
      <c r="GO54" s="683">
        <f t="shared" si="98"/>
        <v>0</v>
      </c>
      <c r="GP54" s="683">
        <f t="shared" si="98"/>
        <v>0</v>
      </c>
      <c r="GQ54" s="683">
        <f t="shared" si="98"/>
        <v>0</v>
      </c>
      <c r="GR54" s="683">
        <f t="shared" si="98"/>
        <v>0</v>
      </c>
      <c r="GS54" s="683">
        <f t="shared" si="98"/>
        <v>0</v>
      </c>
      <c r="GT54" s="683">
        <f t="shared" si="98"/>
        <v>0</v>
      </c>
      <c r="GU54" s="683">
        <f t="shared" si="98"/>
        <v>0</v>
      </c>
      <c r="GV54" s="683">
        <f t="shared" si="98"/>
        <v>0</v>
      </c>
      <c r="GW54" s="683">
        <f t="shared" si="98"/>
        <v>0</v>
      </c>
      <c r="GX54" s="683">
        <f t="shared" si="98"/>
        <v>0</v>
      </c>
      <c r="GY54" s="683">
        <f t="shared" si="98"/>
        <v>0</v>
      </c>
      <c r="GZ54" s="683">
        <f t="shared" si="98"/>
        <v>0</v>
      </c>
      <c r="HA54" s="683">
        <f t="shared" si="98"/>
        <v>0</v>
      </c>
      <c r="HB54" s="683">
        <f t="shared" si="98"/>
        <v>0</v>
      </c>
      <c r="HC54" s="683">
        <f t="shared" si="98"/>
        <v>0</v>
      </c>
      <c r="HD54" s="683">
        <f t="shared" si="98"/>
        <v>0</v>
      </c>
      <c r="HE54" s="683">
        <f t="shared" si="98"/>
        <v>0</v>
      </c>
      <c r="HF54" s="683">
        <f t="shared" si="98"/>
        <v>0</v>
      </c>
      <c r="HG54" s="683">
        <f t="shared" si="98"/>
        <v>0</v>
      </c>
      <c r="HH54" s="683">
        <f t="shared" si="98"/>
        <v>0</v>
      </c>
      <c r="HI54" s="683">
        <f t="shared" si="98"/>
        <v>0</v>
      </c>
      <c r="HJ54" s="683">
        <f t="shared" si="98"/>
        <v>0</v>
      </c>
      <c r="HK54" s="683">
        <f t="shared" si="98"/>
        <v>0</v>
      </c>
      <c r="HL54" s="683">
        <f t="shared" si="98"/>
        <v>0</v>
      </c>
      <c r="HM54" s="683">
        <f t="shared" si="98"/>
        <v>0</v>
      </c>
      <c r="HN54" s="683">
        <f t="shared" si="98"/>
        <v>0</v>
      </c>
      <c r="HO54" s="683">
        <f t="shared" si="98"/>
        <v>0</v>
      </c>
      <c r="HP54" s="683">
        <f t="shared" si="98"/>
        <v>0</v>
      </c>
      <c r="HQ54" s="683">
        <f t="shared" si="98"/>
        <v>0</v>
      </c>
      <c r="HR54" s="683">
        <f t="shared" si="98"/>
        <v>0</v>
      </c>
      <c r="HS54" s="683">
        <f t="shared" si="98"/>
        <v>0</v>
      </c>
      <c r="HT54" s="683">
        <f t="shared" si="98"/>
        <v>0</v>
      </c>
      <c r="HU54" s="683">
        <f t="shared" si="98"/>
        <v>0</v>
      </c>
      <c r="HV54" s="683">
        <f t="shared" si="98"/>
        <v>0</v>
      </c>
      <c r="HW54" s="683">
        <f t="shared" si="98"/>
        <v>0</v>
      </c>
      <c r="HX54" s="683">
        <f t="shared" si="98"/>
        <v>0</v>
      </c>
      <c r="HY54" s="683">
        <f t="shared" si="98"/>
        <v>0</v>
      </c>
      <c r="HZ54" s="683">
        <f t="shared" si="98"/>
        <v>0</v>
      </c>
      <c r="IA54" s="683">
        <f t="shared" si="98"/>
        <v>0</v>
      </c>
      <c r="IB54" s="683">
        <f t="shared" si="98"/>
        <v>0</v>
      </c>
      <c r="IC54" s="683">
        <f t="shared" si="98"/>
        <v>0</v>
      </c>
      <c r="ID54" s="683">
        <f t="shared" si="98"/>
        <v>0</v>
      </c>
      <c r="IE54" s="683">
        <f t="shared" si="98"/>
        <v>0</v>
      </c>
      <c r="IF54" s="683">
        <f t="shared" si="98"/>
        <v>0</v>
      </c>
      <c r="IG54" s="683">
        <f t="shared" ref="IG54:KR54" si="99">COUNTIFS($Q23:$AD47,"&lt;="&amp;IG$20,$AE23:$AR47,"&gt;"&amp;IG$20,$C23:$P47,"2歳児")</f>
        <v>0</v>
      </c>
      <c r="IH54" s="683">
        <f t="shared" si="99"/>
        <v>0</v>
      </c>
      <c r="II54" s="683">
        <f t="shared" si="99"/>
        <v>0</v>
      </c>
      <c r="IJ54" s="683">
        <f t="shared" si="99"/>
        <v>0</v>
      </c>
      <c r="IK54" s="683">
        <f t="shared" si="99"/>
        <v>0</v>
      </c>
      <c r="IL54" s="683">
        <f t="shared" si="99"/>
        <v>0</v>
      </c>
      <c r="IM54" s="683">
        <f t="shared" si="99"/>
        <v>0</v>
      </c>
      <c r="IN54" s="683">
        <f t="shared" si="99"/>
        <v>0</v>
      </c>
      <c r="IO54" s="683">
        <f t="shared" si="99"/>
        <v>0</v>
      </c>
      <c r="IP54" s="683">
        <f t="shared" si="99"/>
        <v>0</v>
      </c>
      <c r="IQ54" s="683">
        <f t="shared" si="99"/>
        <v>0</v>
      </c>
      <c r="IR54" s="683">
        <f t="shared" si="99"/>
        <v>0</v>
      </c>
      <c r="IS54" s="683">
        <f t="shared" si="99"/>
        <v>0</v>
      </c>
      <c r="IT54" s="683">
        <f t="shared" si="99"/>
        <v>0</v>
      </c>
      <c r="IU54" s="683">
        <f t="shared" si="99"/>
        <v>0</v>
      </c>
      <c r="IV54" s="683">
        <f t="shared" si="99"/>
        <v>0</v>
      </c>
      <c r="IW54" s="683">
        <f t="shared" si="99"/>
        <v>0</v>
      </c>
      <c r="IX54" s="683">
        <f t="shared" si="99"/>
        <v>0</v>
      </c>
      <c r="IY54" s="683">
        <f t="shared" si="99"/>
        <v>0</v>
      </c>
      <c r="IZ54" s="683">
        <f t="shared" si="99"/>
        <v>0</v>
      </c>
      <c r="JA54" s="683">
        <f t="shared" si="99"/>
        <v>0</v>
      </c>
      <c r="JB54" s="683">
        <f t="shared" si="99"/>
        <v>0</v>
      </c>
      <c r="JC54" s="683">
        <f t="shared" si="99"/>
        <v>0</v>
      </c>
      <c r="JD54" s="683">
        <f t="shared" si="99"/>
        <v>0</v>
      </c>
      <c r="JE54" s="683">
        <f t="shared" si="99"/>
        <v>0</v>
      </c>
      <c r="JF54" s="683">
        <f t="shared" si="99"/>
        <v>0</v>
      </c>
      <c r="JG54" s="683">
        <f t="shared" si="99"/>
        <v>0</v>
      </c>
      <c r="JH54" s="683">
        <f t="shared" si="99"/>
        <v>0</v>
      </c>
      <c r="JI54" s="683">
        <f t="shared" si="99"/>
        <v>0</v>
      </c>
      <c r="JJ54" s="683">
        <f t="shared" si="99"/>
        <v>0</v>
      </c>
      <c r="JK54" s="683">
        <f t="shared" si="99"/>
        <v>0</v>
      </c>
      <c r="JL54" s="683">
        <f t="shared" si="99"/>
        <v>0</v>
      </c>
      <c r="JM54" s="683">
        <f t="shared" si="99"/>
        <v>0</v>
      </c>
      <c r="JN54" s="683">
        <f t="shared" si="99"/>
        <v>0</v>
      </c>
      <c r="JO54" s="683">
        <f t="shared" si="99"/>
        <v>0</v>
      </c>
      <c r="JP54" s="683">
        <f t="shared" si="99"/>
        <v>0</v>
      </c>
      <c r="JQ54" s="683">
        <f t="shared" si="99"/>
        <v>0</v>
      </c>
      <c r="JR54" s="683">
        <f t="shared" si="99"/>
        <v>0</v>
      </c>
      <c r="JS54" s="683">
        <f t="shared" si="99"/>
        <v>0</v>
      </c>
      <c r="JT54" s="683">
        <f t="shared" si="99"/>
        <v>0</v>
      </c>
      <c r="JU54" s="683">
        <f t="shared" si="99"/>
        <v>0</v>
      </c>
      <c r="JV54" s="683">
        <f t="shared" si="99"/>
        <v>0</v>
      </c>
      <c r="JW54" s="683">
        <f t="shared" si="99"/>
        <v>0</v>
      </c>
      <c r="JX54" s="683">
        <f t="shared" si="99"/>
        <v>0</v>
      </c>
      <c r="JY54" s="683">
        <f t="shared" si="99"/>
        <v>0</v>
      </c>
      <c r="JZ54" s="683">
        <f t="shared" si="99"/>
        <v>0</v>
      </c>
      <c r="KA54" s="683">
        <f t="shared" si="99"/>
        <v>0</v>
      </c>
      <c r="KB54" s="683">
        <f t="shared" si="99"/>
        <v>0</v>
      </c>
      <c r="KC54" s="683">
        <f t="shared" si="99"/>
        <v>0</v>
      </c>
      <c r="KD54" s="683">
        <f t="shared" si="99"/>
        <v>0</v>
      </c>
      <c r="KE54" s="683">
        <f t="shared" si="99"/>
        <v>0</v>
      </c>
      <c r="KF54" s="683">
        <f t="shared" si="99"/>
        <v>0</v>
      </c>
      <c r="KG54" s="683">
        <f t="shared" si="99"/>
        <v>0</v>
      </c>
      <c r="KH54" s="683">
        <f t="shared" si="99"/>
        <v>0</v>
      </c>
      <c r="KI54" s="683">
        <f t="shared" si="99"/>
        <v>0</v>
      </c>
      <c r="KJ54" s="683">
        <f t="shared" si="99"/>
        <v>0</v>
      </c>
      <c r="KK54" s="683">
        <f t="shared" si="99"/>
        <v>0</v>
      </c>
      <c r="KL54" s="683">
        <f t="shared" si="99"/>
        <v>0</v>
      </c>
      <c r="KM54" s="683">
        <f t="shared" si="99"/>
        <v>0</v>
      </c>
      <c r="KN54" s="683">
        <f t="shared" si="99"/>
        <v>0</v>
      </c>
      <c r="KO54" s="683">
        <f t="shared" si="99"/>
        <v>0</v>
      </c>
      <c r="KP54" s="683">
        <f t="shared" si="99"/>
        <v>0</v>
      </c>
      <c r="KQ54" s="683">
        <f t="shared" si="99"/>
        <v>0</v>
      </c>
      <c r="KR54" s="683">
        <f t="shared" si="99"/>
        <v>0</v>
      </c>
      <c r="KS54" s="683">
        <f t="shared" ref="KS54:ND54" si="100">COUNTIFS($Q23:$AD47,"&lt;="&amp;KS$20,$AE23:$AR47,"&gt;"&amp;KS$20,$C23:$P47,"2歳児")</f>
        <v>0</v>
      </c>
      <c r="KT54" s="683">
        <f t="shared" si="100"/>
        <v>0</v>
      </c>
      <c r="KU54" s="683">
        <f t="shared" si="100"/>
        <v>0</v>
      </c>
      <c r="KV54" s="683">
        <f t="shared" si="100"/>
        <v>0</v>
      </c>
      <c r="KW54" s="683">
        <f t="shared" si="100"/>
        <v>0</v>
      </c>
      <c r="KX54" s="683">
        <f t="shared" si="100"/>
        <v>0</v>
      </c>
      <c r="KY54" s="683">
        <f t="shared" si="100"/>
        <v>0</v>
      </c>
      <c r="KZ54" s="683">
        <f t="shared" si="100"/>
        <v>0</v>
      </c>
      <c r="LA54" s="683">
        <f t="shared" si="100"/>
        <v>0</v>
      </c>
      <c r="LB54" s="683">
        <f t="shared" si="100"/>
        <v>0</v>
      </c>
      <c r="LC54" s="683">
        <f t="shared" si="100"/>
        <v>0</v>
      </c>
      <c r="LD54" s="683">
        <f t="shared" si="100"/>
        <v>0</v>
      </c>
      <c r="LE54" s="683">
        <f t="shared" si="100"/>
        <v>0</v>
      </c>
      <c r="LF54" s="683">
        <f t="shared" si="100"/>
        <v>0</v>
      </c>
      <c r="LG54" s="683">
        <f t="shared" si="100"/>
        <v>0</v>
      </c>
      <c r="LH54" s="683">
        <f t="shared" si="100"/>
        <v>0</v>
      </c>
      <c r="LI54" s="683">
        <f t="shared" si="100"/>
        <v>0</v>
      </c>
      <c r="LJ54" s="683">
        <f t="shared" si="100"/>
        <v>0</v>
      </c>
      <c r="LK54" s="683">
        <f t="shared" si="100"/>
        <v>0</v>
      </c>
      <c r="LL54" s="683">
        <f t="shared" si="100"/>
        <v>0</v>
      </c>
      <c r="LM54" s="683">
        <f t="shared" si="100"/>
        <v>0</v>
      </c>
      <c r="LN54" s="683">
        <f t="shared" si="100"/>
        <v>0</v>
      </c>
      <c r="LO54" s="683">
        <f t="shared" si="100"/>
        <v>0</v>
      </c>
      <c r="LP54" s="683">
        <f t="shared" si="100"/>
        <v>0</v>
      </c>
      <c r="LQ54" s="683">
        <f t="shared" si="100"/>
        <v>0</v>
      </c>
      <c r="LR54" s="683">
        <f t="shared" si="100"/>
        <v>0</v>
      </c>
      <c r="LS54" s="683">
        <f t="shared" si="100"/>
        <v>0</v>
      </c>
      <c r="LT54" s="683">
        <f t="shared" si="100"/>
        <v>0</v>
      </c>
      <c r="LU54" s="683">
        <f t="shared" si="100"/>
        <v>0</v>
      </c>
      <c r="LV54" s="683">
        <f t="shared" si="100"/>
        <v>0</v>
      </c>
      <c r="LW54" s="683">
        <f t="shared" si="100"/>
        <v>0</v>
      </c>
      <c r="LX54" s="683">
        <f t="shared" si="100"/>
        <v>0</v>
      </c>
      <c r="LY54" s="683">
        <f t="shared" si="100"/>
        <v>0</v>
      </c>
      <c r="LZ54" s="683">
        <f t="shared" si="100"/>
        <v>0</v>
      </c>
      <c r="MA54" s="683">
        <f t="shared" si="100"/>
        <v>0</v>
      </c>
      <c r="MB54" s="683">
        <f t="shared" si="100"/>
        <v>0</v>
      </c>
      <c r="MC54" s="683">
        <f t="shared" si="100"/>
        <v>0</v>
      </c>
      <c r="MD54" s="683">
        <f t="shared" si="100"/>
        <v>0</v>
      </c>
      <c r="ME54" s="683">
        <f t="shared" si="100"/>
        <v>0</v>
      </c>
      <c r="MF54" s="683">
        <f t="shared" si="100"/>
        <v>0</v>
      </c>
      <c r="MG54" s="683">
        <f t="shared" si="100"/>
        <v>0</v>
      </c>
      <c r="MH54" s="683">
        <f t="shared" si="100"/>
        <v>0</v>
      </c>
      <c r="MI54" s="683">
        <f t="shared" si="100"/>
        <v>0</v>
      </c>
      <c r="MJ54" s="683">
        <f t="shared" si="100"/>
        <v>0</v>
      </c>
      <c r="MK54" s="683">
        <f t="shared" si="100"/>
        <v>0</v>
      </c>
      <c r="ML54" s="683">
        <f t="shared" si="100"/>
        <v>0</v>
      </c>
      <c r="MM54" s="683">
        <f t="shared" si="100"/>
        <v>0</v>
      </c>
      <c r="MN54" s="683">
        <f t="shared" si="100"/>
        <v>0</v>
      </c>
      <c r="MO54" s="683">
        <f t="shared" si="100"/>
        <v>0</v>
      </c>
      <c r="MP54" s="683">
        <f t="shared" si="100"/>
        <v>0</v>
      </c>
      <c r="MQ54" s="683">
        <f t="shared" si="100"/>
        <v>0</v>
      </c>
      <c r="MR54" s="683">
        <f t="shared" si="100"/>
        <v>0</v>
      </c>
      <c r="MS54" s="683">
        <f t="shared" si="100"/>
        <v>0</v>
      </c>
      <c r="MT54" s="683">
        <f t="shared" si="100"/>
        <v>0</v>
      </c>
      <c r="MU54" s="683">
        <f t="shared" si="100"/>
        <v>0</v>
      </c>
      <c r="MV54" s="683">
        <f t="shared" si="100"/>
        <v>0</v>
      </c>
      <c r="MW54" s="683">
        <f t="shared" si="100"/>
        <v>0</v>
      </c>
      <c r="MX54" s="683">
        <f t="shared" si="100"/>
        <v>0</v>
      </c>
      <c r="MY54" s="683">
        <f t="shared" si="100"/>
        <v>0</v>
      </c>
      <c r="MZ54" s="683">
        <f t="shared" si="100"/>
        <v>0</v>
      </c>
      <c r="NA54" s="683">
        <f t="shared" si="100"/>
        <v>0</v>
      </c>
      <c r="NB54" s="683">
        <f t="shared" si="100"/>
        <v>0</v>
      </c>
      <c r="NC54" s="683">
        <f t="shared" si="100"/>
        <v>0</v>
      </c>
      <c r="ND54" s="683">
        <f t="shared" si="100"/>
        <v>0</v>
      </c>
      <c r="NE54" s="683">
        <f t="shared" ref="NE54:PP54" si="101">COUNTIFS($Q23:$AD47,"&lt;="&amp;NE$20,$AE23:$AR47,"&gt;"&amp;NE$20,$C23:$P47,"2歳児")</f>
        <v>0</v>
      </c>
      <c r="NF54" s="683">
        <f t="shared" si="101"/>
        <v>0</v>
      </c>
      <c r="NG54" s="683">
        <f t="shared" si="101"/>
        <v>0</v>
      </c>
      <c r="NH54" s="683">
        <f t="shared" si="101"/>
        <v>0</v>
      </c>
      <c r="NI54" s="683">
        <f t="shared" si="101"/>
        <v>0</v>
      </c>
      <c r="NJ54" s="683">
        <f t="shared" si="101"/>
        <v>0</v>
      </c>
      <c r="NK54" s="683">
        <f t="shared" si="101"/>
        <v>0</v>
      </c>
      <c r="NL54" s="683">
        <f t="shared" si="101"/>
        <v>0</v>
      </c>
      <c r="NM54" s="683">
        <f t="shared" si="101"/>
        <v>0</v>
      </c>
      <c r="NN54" s="683">
        <f t="shared" si="101"/>
        <v>0</v>
      </c>
      <c r="NO54" s="683">
        <f t="shared" si="101"/>
        <v>0</v>
      </c>
      <c r="NP54" s="683">
        <f t="shared" si="101"/>
        <v>0</v>
      </c>
      <c r="NQ54" s="683">
        <f t="shared" si="101"/>
        <v>0</v>
      </c>
      <c r="NR54" s="683">
        <f t="shared" si="101"/>
        <v>0</v>
      </c>
      <c r="NS54" s="683">
        <f t="shared" si="101"/>
        <v>0</v>
      </c>
      <c r="NT54" s="683">
        <f t="shared" si="101"/>
        <v>0</v>
      </c>
      <c r="NU54" s="683">
        <f t="shared" si="101"/>
        <v>0</v>
      </c>
      <c r="NV54" s="683">
        <f t="shared" si="101"/>
        <v>0</v>
      </c>
      <c r="NW54" s="683">
        <f t="shared" si="101"/>
        <v>0</v>
      </c>
      <c r="NX54" s="683">
        <f t="shared" si="101"/>
        <v>0</v>
      </c>
      <c r="NY54" s="683">
        <f t="shared" si="101"/>
        <v>0</v>
      </c>
      <c r="NZ54" s="683">
        <f t="shared" si="101"/>
        <v>0</v>
      </c>
      <c r="OA54" s="683">
        <f t="shared" si="101"/>
        <v>0</v>
      </c>
      <c r="OB54" s="683">
        <f t="shared" si="101"/>
        <v>0</v>
      </c>
      <c r="OC54" s="683">
        <f t="shared" si="101"/>
        <v>0</v>
      </c>
      <c r="OD54" s="683">
        <f t="shared" si="101"/>
        <v>0</v>
      </c>
      <c r="OE54" s="683">
        <f t="shared" si="101"/>
        <v>0</v>
      </c>
      <c r="OF54" s="683">
        <f t="shared" si="101"/>
        <v>0</v>
      </c>
      <c r="OG54" s="683">
        <f t="shared" si="101"/>
        <v>0</v>
      </c>
      <c r="OH54" s="683">
        <f t="shared" si="101"/>
        <v>0</v>
      </c>
      <c r="OI54" s="683">
        <f t="shared" si="101"/>
        <v>0</v>
      </c>
      <c r="OJ54" s="683">
        <f t="shared" si="101"/>
        <v>0</v>
      </c>
      <c r="OK54" s="683">
        <f t="shared" si="101"/>
        <v>0</v>
      </c>
      <c r="OL54" s="683">
        <f t="shared" si="101"/>
        <v>0</v>
      </c>
      <c r="OM54" s="683">
        <f t="shared" si="101"/>
        <v>0</v>
      </c>
      <c r="ON54" s="683">
        <f t="shared" si="101"/>
        <v>0</v>
      </c>
      <c r="OO54" s="683">
        <f t="shared" si="101"/>
        <v>0</v>
      </c>
      <c r="OP54" s="683">
        <f t="shared" si="101"/>
        <v>0</v>
      </c>
      <c r="OQ54" s="683">
        <f t="shared" si="101"/>
        <v>0</v>
      </c>
      <c r="OR54" s="683">
        <f t="shared" si="101"/>
        <v>0</v>
      </c>
      <c r="OS54" s="683">
        <f t="shared" si="101"/>
        <v>0</v>
      </c>
      <c r="OT54" s="683">
        <f t="shared" si="101"/>
        <v>0</v>
      </c>
      <c r="OU54" s="683">
        <f t="shared" si="101"/>
        <v>0</v>
      </c>
      <c r="OV54" s="683">
        <f t="shared" si="101"/>
        <v>0</v>
      </c>
      <c r="OW54" s="683">
        <f t="shared" si="101"/>
        <v>0</v>
      </c>
      <c r="OX54" s="683">
        <f t="shared" si="101"/>
        <v>0</v>
      </c>
      <c r="OY54" s="683">
        <f t="shared" si="101"/>
        <v>0</v>
      </c>
      <c r="OZ54" s="683">
        <f t="shared" si="101"/>
        <v>0</v>
      </c>
      <c r="PA54" s="683">
        <f t="shared" si="101"/>
        <v>0</v>
      </c>
      <c r="PB54" s="683">
        <f t="shared" si="101"/>
        <v>0</v>
      </c>
      <c r="PC54" s="683">
        <f t="shared" si="101"/>
        <v>0</v>
      </c>
      <c r="PD54" s="683">
        <f t="shared" si="101"/>
        <v>0</v>
      </c>
      <c r="PE54" s="683">
        <f t="shared" si="101"/>
        <v>0</v>
      </c>
      <c r="PF54" s="683">
        <f t="shared" si="101"/>
        <v>0</v>
      </c>
      <c r="PG54" s="683">
        <f t="shared" si="101"/>
        <v>0</v>
      </c>
      <c r="PH54" s="683">
        <f t="shared" si="101"/>
        <v>0</v>
      </c>
      <c r="PI54" s="683">
        <f t="shared" si="101"/>
        <v>0</v>
      </c>
      <c r="PJ54" s="683">
        <f t="shared" si="101"/>
        <v>0</v>
      </c>
      <c r="PK54" s="683">
        <f t="shared" si="101"/>
        <v>0</v>
      </c>
      <c r="PL54" s="683">
        <f t="shared" si="101"/>
        <v>0</v>
      </c>
      <c r="PM54" s="683">
        <f t="shared" si="101"/>
        <v>0</v>
      </c>
      <c r="PN54" s="683">
        <f t="shared" si="101"/>
        <v>0</v>
      </c>
      <c r="PO54" s="683">
        <f t="shared" si="101"/>
        <v>0</v>
      </c>
      <c r="PP54" s="683">
        <f t="shared" si="101"/>
        <v>0</v>
      </c>
      <c r="PQ54" s="683">
        <f t="shared" ref="PQ54:SB54" si="102">COUNTIFS($Q23:$AD47,"&lt;="&amp;PQ$20,$AE23:$AR47,"&gt;"&amp;PQ$20,$C23:$P47,"2歳児")</f>
        <v>0</v>
      </c>
      <c r="PR54" s="683">
        <f t="shared" si="102"/>
        <v>0</v>
      </c>
      <c r="PS54" s="683">
        <f t="shared" si="102"/>
        <v>0</v>
      </c>
      <c r="PT54" s="683">
        <f t="shared" si="102"/>
        <v>0</v>
      </c>
      <c r="PU54" s="683">
        <f t="shared" si="102"/>
        <v>0</v>
      </c>
      <c r="PV54" s="683">
        <f t="shared" si="102"/>
        <v>0</v>
      </c>
      <c r="PW54" s="683">
        <f t="shared" si="102"/>
        <v>0</v>
      </c>
      <c r="PX54" s="683">
        <f t="shared" si="102"/>
        <v>0</v>
      </c>
      <c r="PY54" s="683">
        <f t="shared" si="102"/>
        <v>0</v>
      </c>
      <c r="PZ54" s="683">
        <f t="shared" si="102"/>
        <v>0</v>
      </c>
      <c r="QA54" s="683">
        <f t="shared" si="102"/>
        <v>0</v>
      </c>
      <c r="QB54" s="683">
        <f t="shared" si="102"/>
        <v>0</v>
      </c>
      <c r="QC54" s="683">
        <f t="shared" si="102"/>
        <v>0</v>
      </c>
      <c r="QD54" s="683">
        <f t="shared" si="102"/>
        <v>0</v>
      </c>
      <c r="QE54" s="683">
        <f t="shared" si="102"/>
        <v>0</v>
      </c>
      <c r="QF54" s="683">
        <f t="shared" si="102"/>
        <v>0</v>
      </c>
      <c r="QG54" s="683">
        <f t="shared" si="102"/>
        <v>0</v>
      </c>
      <c r="QH54" s="683">
        <f t="shared" si="102"/>
        <v>0</v>
      </c>
      <c r="QI54" s="683">
        <f t="shared" si="102"/>
        <v>0</v>
      </c>
      <c r="QJ54" s="683">
        <f t="shared" si="102"/>
        <v>0</v>
      </c>
      <c r="QK54" s="683">
        <f t="shared" si="102"/>
        <v>0</v>
      </c>
      <c r="QL54" s="683">
        <f t="shared" si="102"/>
        <v>0</v>
      </c>
      <c r="QM54" s="683">
        <f t="shared" si="102"/>
        <v>0</v>
      </c>
      <c r="QN54" s="683">
        <f t="shared" si="102"/>
        <v>0</v>
      </c>
      <c r="QO54" s="683">
        <f t="shared" si="102"/>
        <v>0</v>
      </c>
      <c r="QP54" s="683">
        <f t="shared" si="102"/>
        <v>0</v>
      </c>
      <c r="QQ54" s="683">
        <f t="shared" si="102"/>
        <v>0</v>
      </c>
      <c r="QR54" s="683">
        <f t="shared" si="102"/>
        <v>0</v>
      </c>
      <c r="QS54" s="683">
        <f t="shared" si="102"/>
        <v>0</v>
      </c>
      <c r="QT54" s="683">
        <f t="shared" si="102"/>
        <v>0</v>
      </c>
      <c r="QU54" s="683">
        <f t="shared" si="102"/>
        <v>0</v>
      </c>
      <c r="QV54" s="683">
        <f t="shared" si="102"/>
        <v>0</v>
      </c>
      <c r="QW54" s="683">
        <f t="shared" si="102"/>
        <v>0</v>
      </c>
      <c r="QX54" s="683">
        <f t="shared" si="102"/>
        <v>0</v>
      </c>
      <c r="QY54" s="683">
        <f t="shared" si="102"/>
        <v>0</v>
      </c>
      <c r="QZ54" s="683">
        <f t="shared" si="102"/>
        <v>0</v>
      </c>
      <c r="RA54" s="683">
        <f t="shared" si="102"/>
        <v>0</v>
      </c>
      <c r="RB54" s="683">
        <f t="shared" si="102"/>
        <v>0</v>
      </c>
      <c r="RC54" s="683">
        <f t="shared" si="102"/>
        <v>0</v>
      </c>
      <c r="RD54" s="683">
        <f t="shared" si="102"/>
        <v>0</v>
      </c>
      <c r="RE54" s="683">
        <f t="shared" si="102"/>
        <v>0</v>
      </c>
      <c r="RF54" s="683">
        <f t="shared" si="102"/>
        <v>0</v>
      </c>
      <c r="RG54" s="683">
        <f t="shared" si="102"/>
        <v>0</v>
      </c>
      <c r="RH54" s="683">
        <f t="shared" si="102"/>
        <v>0</v>
      </c>
      <c r="RI54" s="683">
        <f t="shared" si="102"/>
        <v>0</v>
      </c>
      <c r="RJ54" s="683">
        <f t="shared" si="102"/>
        <v>0</v>
      </c>
      <c r="RK54" s="683">
        <f t="shared" si="102"/>
        <v>0</v>
      </c>
      <c r="RL54" s="683">
        <f t="shared" si="102"/>
        <v>0</v>
      </c>
      <c r="RM54" s="683">
        <f t="shared" si="102"/>
        <v>0</v>
      </c>
      <c r="RN54" s="683">
        <f t="shared" si="102"/>
        <v>0</v>
      </c>
      <c r="RO54" s="683">
        <f t="shared" si="102"/>
        <v>0</v>
      </c>
      <c r="RP54" s="683">
        <f t="shared" si="102"/>
        <v>0</v>
      </c>
      <c r="RQ54" s="683">
        <f t="shared" si="102"/>
        <v>0</v>
      </c>
      <c r="RR54" s="683">
        <f t="shared" si="102"/>
        <v>0</v>
      </c>
      <c r="RS54" s="683">
        <f t="shared" si="102"/>
        <v>0</v>
      </c>
      <c r="RT54" s="683">
        <f t="shared" si="102"/>
        <v>0</v>
      </c>
      <c r="RU54" s="683">
        <f t="shared" si="102"/>
        <v>0</v>
      </c>
      <c r="RV54" s="683">
        <f t="shared" si="102"/>
        <v>0</v>
      </c>
      <c r="RW54" s="683">
        <f t="shared" si="102"/>
        <v>0</v>
      </c>
      <c r="RX54" s="683">
        <f t="shared" si="102"/>
        <v>0</v>
      </c>
      <c r="RY54" s="683">
        <f t="shared" si="102"/>
        <v>0</v>
      </c>
      <c r="RZ54" s="683">
        <f t="shared" si="102"/>
        <v>0</v>
      </c>
      <c r="SA54" s="683">
        <f t="shared" si="102"/>
        <v>0</v>
      </c>
      <c r="SB54" s="683">
        <f t="shared" si="102"/>
        <v>0</v>
      </c>
      <c r="SC54" s="683">
        <f t="shared" ref="SC54:UN54" si="103">COUNTIFS($Q23:$AD47,"&lt;="&amp;SC$20,$AE23:$AR47,"&gt;"&amp;SC$20,$C23:$P47,"2歳児")</f>
        <v>0</v>
      </c>
      <c r="SD54" s="683">
        <f t="shared" si="103"/>
        <v>0</v>
      </c>
      <c r="SE54" s="683">
        <f t="shared" si="103"/>
        <v>0</v>
      </c>
      <c r="SF54" s="683">
        <f t="shared" si="103"/>
        <v>0</v>
      </c>
      <c r="SG54" s="683">
        <f t="shared" si="103"/>
        <v>0</v>
      </c>
      <c r="SH54" s="683">
        <f t="shared" si="103"/>
        <v>0</v>
      </c>
      <c r="SI54" s="683">
        <f t="shared" si="103"/>
        <v>0</v>
      </c>
      <c r="SJ54" s="683">
        <f t="shared" si="103"/>
        <v>0</v>
      </c>
      <c r="SK54" s="683">
        <f t="shared" si="103"/>
        <v>0</v>
      </c>
      <c r="SL54" s="683">
        <f t="shared" si="103"/>
        <v>0</v>
      </c>
      <c r="SM54" s="683">
        <f t="shared" si="103"/>
        <v>0</v>
      </c>
      <c r="SN54" s="683">
        <f t="shared" si="103"/>
        <v>0</v>
      </c>
      <c r="SO54" s="683">
        <f t="shared" si="103"/>
        <v>0</v>
      </c>
      <c r="SP54" s="683">
        <f t="shared" si="103"/>
        <v>0</v>
      </c>
      <c r="SQ54" s="683">
        <f t="shared" si="103"/>
        <v>0</v>
      </c>
      <c r="SR54" s="683">
        <f t="shared" si="103"/>
        <v>0</v>
      </c>
      <c r="SS54" s="683">
        <f t="shared" si="103"/>
        <v>0</v>
      </c>
      <c r="ST54" s="683">
        <f t="shared" si="103"/>
        <v>0</v>
      </c>
      <c r="SU54" s="683">
        <f t="shared" si="103"/>
        <v>0</v>
      </c>
      <c r="SV54" s="683">
        <f t="shared" si="103"/>
        <v>0</v>
      </c>
      <c r="SW54" s="683">
        <f t="shared" si="103"/>
        <v>0</v>
      </c>
      <c r="SX54" s="683">
        <f t="shared" si="103"/>
        <v>0</v>
      </c>
      <c r="SY54" s="683">
        <f t="shared" si="103"/>
        <v>0</v>
      </c>
      <c r="SZ54" s="683">
        <f t="shared" si="103"/>
        <v>0</v>
      </c>
      <c r="TA54" s="683">
        <f t="shared" si="103"/>
        <v>0</v>
      </c>
      <c r="TB54" s="683">
        <f t="shared" si="103"/>
        <v>0</v>
      </c>
      <c r="TC54" s="683">
        <f t="shared" si="103"/>
        <v>0</v>
      </c>
      <c r="TD54" s="683">
        <f t="shared" si="103"/>
        <v>0</v>
      </c>
      <c r="TE54" s="683">
        <f t="shared" si="103"/>
        <v>0</v>
      </c>
      <c r="TF54" s="683">
        <f t="shared" si="103"/>
        <v>0</v>
      </c>
      <c r="TG54" s="683">
        <f t="shared" si="103"/>
        <v>0</v>
      </c>
      <c r="TH54" s="683">
        <f t="shared" si="103"/>
        <v>0</v>
      </c>
      <c r="TI54" s="683">
        <f t="shared" si="103"/>
        <v>0</v>
      </c>
      <c r="TJ54" s="683">
        <f t="shared" si="103"/>
        <v>0</v>
      </c>
      <c r="TK54" s="683">
        <f t="shared" si="103"/>
        <v>0</v>
      </c>
      <c r="TL54" s="683">
        <f t="shared" si="103"/>
        <v>0</v>
      </c>
      <c r="TM54" s="683">
        <f t="shared" si="103"/>
        <v>0</v>
      </c>
      <c r="TN54" s="683">
        <f t="shared" si="103"/>
        <v>0</v>
      </c>
      <c r="TO54" s="683">
        <f t="shared" si="103"/>
        <v>0</v>
      </c>
      <c r="TP54" s="683">
        <f t="shared" si="103"/>
        <v>0</v>
      </c>
      <c r="TQ54" s="683">
        <f t="shared" si="103"/>
        <v>0</v>
      </c>
      <c r="TR54" s="683">
        <f t="shared" si="103"/>
        <v>0</v>
      </c>
      <c r="TS54" s="683">
        <f t="shared" si="103"/>
        <v>0</v>
      </c>
      <c r="TT54" s="683">
        <f t="shared" si="103"/>
        <v>0</v>
      </c>
      <c r="TU54" s="683">
        <f t="shared" si="103"/>
        <v>0</v>
      </c>
      <c r="TV54" s="683">
        <f t="shared" si="103"/>
        <v>0</v>
      </c>
      <c r="TW54" s="683">
        <f t="shared" si="103"/>
        <v>0</v>
      </c>
      <c r="TX54" s="683">
        <f t="shared" si="103"/>
        <v>0</v>
      </c>
      <c r="TY54" s="683">
        <f t="shared" si="103"/>
        <v>0</v>
      </c>
      <c r="TZ54" s="683">
        <f t="shared" si="103"/>
        <v>0</v>
      </c>
      <c r="UA54" s="683">
        <f t="shared" si="103"/>
        <v>0</v>
      </c>
      <c r="UB54" s="683">
        <f t="shared" si="103"/>
        <v>0</v>
      </c>
      <c r="UC54" s="683">
        <f t="shared" si="103"/>
        <v>0</v>
      </c>
      <c r="UD54" s="683">
        <f t="shared" si="103"/>
        <v>0</v>
      </c>
      <c r="UE54" s="683">
        <f t="shared" si="103"/>
        <v>0</v>
      </c>
      <c r="UF54" s="683">
        <f t="shared" si="103"/>
        <v>0</v>
      </c>
      <c r="UG54" s="683">
        <f t="shared" si="103"/>
        <v>0</v>
      </c>
      <c r="UH54" s="683">
        <f t="shared" si="103"/>
        <v>0</v>
      </c>
      <c r="UI54" s="683">
        <f t="shared" si="103"/>
        <v>0</v>
      </c>
      <c r="UJ54" s="683">
        <f t="shared" si="103"/>
        <v>0</v>
      </c>
      <c r="UK54" s="683">
        <f t="shared" si="103"/>
        <v>0</v>
      </c>
      <c r="UL54" s="683">
        <f t="shared" si="103"/>
        <v>0</v>
      </c>
      <c r="UM54" s="683">
        <f t="shared" si="103"/>
        <v>0</v>
      </c>
      <c r="UN54" s="683">
        <f t="shared" si="103"/>
        <v>0</v>
      </c>
      <c r="UO54" s="683">
        <f t="shared" ref="UO54:WZ54" si="104">COUNTIFS($Q23:$AD47,"&lt;="&amp;UO$20,$AE23:$AR47,"&gt;"&amp;UO$20,$C23:$P47,"2歳児")</f>
        <v>0</v>
      </c>
      <c r="UP54" s="683">
        <f t="shared" si="104"/>
        <v>0</v>
      </c>
      <c r="UQ54" s="683">
        <f t="shared" si="104"/>
        <v>0</v>
      </c>
      <c r="UR54" s="683">
        <f t="shared" si="104"/>
        <v>0</v>
      </c>
      <c r="US54" s="683">
        <f t="shared" si="104"/>
        <v>0</v>
      </c>
      <c r="UT54" s="683">
        <f t="shared" si="104"/>
        <v>0</v>
      </c>
      <c r="UU54" s="683">
        <f t="shared" si="104"/>
        <v>0</v>
      </c>
      <c r="UV54" s="683">
        <f t="shared" si="104"/>
        <v>0</v>
      </c>
      <c r="UW54" s="683">
        <f t="shared" si="104"/>
        <v>0</v>
      </c>
      <c r="UX54" s="683">
        <f t="shared" si="104"/>
        <v>0</v>
      </c>
      <c r="UY54" s="683">
        <f t="shared" si="104"/>
        <v>0</v>
      </c>
      <c r="UZ54" s="683">
        <f t="shared" si="104"/>
        <v>0</v>
      </c>
      <c r="VA54" s="683">
        <f t="shared" si="104"/>
        <v>0</v>
      </c>
      <c r="VB54" s="683">
        <f t="shared" si="104"/>
        <v>0</v>
      </c>
      <c r="VC54" s="683">
        <f t="shared" si="104"/>
        <v>0</v>
      </c>
      <c r="VD54" s="683">
        <f t="shared" si="104"/>
        <v>0</v>
      </c>
      <c r="VE54" s="683">
        <f t="shared" si="104"/>
        <v>0</v>
      </c>
      <c r="VF54" s="683">
        <f t="shared" si="104"/>
        <v>0</v>
      </c>
      <c r="VG54" s="683">
        <f t="shared" si="104"/>
        <v>0</v>
      </c>
      <c r="VH54" s="683">
        <f t="shared" si="104"/>
        <v>0</v>
      </c>
      <c r="VI54" s="683">
        <f t="shared" si="104"/>
        <v>0</v>
      </c>
      <c r="VJ54" s="683">
        <f t="shared" si="104"/>
        <v>0</v>
      </c>
      <c r="VK54" s="683">
        <f t="shared" si="104"/>
        <v>0</v>
      </c>
      <c r="VL54" s="683">
        <f t="shared" si="104"/>
        <v>0</v>
      </c>
      <c r="VM54" s="683">
        <f t="shared" si="104"/>
        <v>0</v>
      </c>
      <c r="VN54" s="683">
        <f t="shared" si="104"/>
        <v>0</v>
      </c>
      <c r="VO54" s="683">
        <f t="shared" si="104"/>
        <v>0</v>
      </c>
      <c r="VP54" s="683">
        <f t="shared" si="104"/>
        <v>0</v>
      </c>
      <c r="VQ54" s="683">
        <f t="shared" si="104"/>
        <v>0</v>
      </c>
      <c r="VR54" s="683">
        <f t="shared" si="104"/>
        <v>0</v>
      </c>
      <c r="VS54" s="683">
        <f t="shared" si="104"/>
        <v>0</v>
      </c>
      <c r="VT54" s="683">
        <f t="shared" si="104"/>
        <v>0</v>
      </c>
      <c r="VU54" s="683">
        <f t="shared" si="104"/>
        <v>0</v>
      </c>
      <c r="VV54" s="683">
        <f t="shared" si="104"/>
        <v>0</v>
      </c>
      <c r="VW54" s="683">
        <f t="shared" si="104"/>
        <v>0</v>
      </c>
      <c r="VX54" s="683">
        <f t="shared" si="104"/>
        <v>0</v>
      </c>
      <c r="VY54" s="683">
        <f t="shared" si="104"/>
        <v>0</v>
      </c>
      <c r="VZ54" s="683">
        <f t="shared" si="104"/>
        <v>0</v>
      </c>
      <c r="WA54" s="683">
        <f t="shared" si="104"/>
        <v>0</v>
      </c>
      <c r="WB54" s="683">
        <f t="shared" si="104"/>
        <v>0</v>
      </c>
      <c r="WC54" s="683">
        <f t="shared" si="104"/>
        <v>0</v>
      </c>
      <c r="WD54" s="683">
        <f t="shared" si="104"/>
        <v>0</v>
      </c>
      <c r="WE54" s="683">
        <f t="shared" si="104"/>
        <v>0</v>
      </c>
      <c r="WF54" s="683">
        <f t="shared" si="104"/>
        <v>0</v>
      </c>
      <c r="WG54" s="683">
        <f t="shared" si="104"/>
        <v>0</v>
      </c>
      <c r="WH54" s="683">
        <f t="shared" si="104"/>
        <v>0</v>
      </c>
      <c r="WI54" s="683">
        <f t="shared" si="104"/>
        <v>0</v>
      </c>
      <c r="WJ54" s="683">
        <f t="shared" si="104"/>
        <v>0</v>
      </c>
      <c r="WK54" s="683">
        <f t="shared" si="104"/>
        <v>0</v>
      </c>
      <c r="WL54" s="683">
        <f t="shared" si="104"/>
        <v>0</v>
      </c>
      <c r="WM54" s="683">
        <f t="shared" si="104"/>
        <v>0</v>
      </c>
      <c r="WN54" s="683">
        <f t="shared" si="104"/>
        <v>0</v>
      </c>
      <c r="WO54" s="683">
        <f t="shared" si="104"/>
        <v>0</v>
      </c>
      <c r="WP54" s="683">
        <f t="shared" si="104"/>
        <v>0</v>
      </c>
      <c r="WQ54" s="683">
        <f t="shared" si="104"/>
        <v>0</v>
      </c>
      <c r="WR54" s="683">
        <f t="shared" si="104"/>
        <v>0</v>
      </c>
      <c r="WS54" s="683">
        <f t="shared" si="104"/>
        <v>0</v>
      </c>
      <c r="WT54" s="683">
        <f t="shared" si="104"/>
        <v>0</v>
      </c>
      <c r="WU54" s="683">
        <f t="shared" si="104"/>
        <v>0</v>
      </c>
      <c r="WV54" s="683">
        <f t="shared" si="104"/>
        <v>0</v>
      </c>
      <c r="WW54" s="683">
        <f t="shared" si="104"/>
        <v>0</v>
      </c>
      <c r="WX54" s="683">
        <f t="shared" si="104"/>
        <v>0</v>
      </c>
      <c r="WY54" s="683">
        <f t="shared" si="104"/>
        <v>0</v>
      </c>
      <c r="WZ54" s="683">
        <f t="shared" si="104"/>
        <v>0</v>
      </c>
      <c r="XA54" s="683">
        <f t="shared" ref="XA54:ZL54" si="105">COUNTIFS($Q23:$AD47,"&lt;="&amp;XA$20,$AE23:$AR47,"&gt;"&amp;XA$20,$C23:$P47,"2歳児")</f>
        <v>0</v>
      </c>
      <c r="XB54" s="683">
        <f t="shared" si="105"/>
        <v>0</v>
      </c>
      <c r="XC54" s="683">
        <f t="shared" si="105"/>
        <v>0</v>
      </c>
      <c r="XD54" s="683">
        <f t="shared" si="105"/>
        <v>0</v>
      </c>
      <c r="XE54" s="683">
        <f t="shared" si="105"/>
        <v>0</v>
      </c>
      <c r="XF54" s="683">
        <f t="shared" si="105"/>
        <v>0</v>
      </c>
      <c r="XG54" s="683">
        <f t="shared" si="105"/>
        <v>0</v>
      </c>
      <c r="XH54" s="683">
        <f t="shared" si="105"/>
        <v>0</v>
      </c>
      <c r="XI54" s="683">
        <f t="shared" si="105"/>
        <v>0</v>
      </c>
      <c r="XJ54" s="683">
        <f t="shared" si="105"/>
        <v>0</v>
      </c>
      <c r="XK54" s="683">
        <f t="shared" si="105"/>
        <v>0</v>
      </c>
      <c r="XL54" s="683">
        <f t="shared" si="105"/>
        <v>0</v>
      </c>
      <c r="XM54" s="683">
        <f t="shared" si="105"/>
        <v>0</v>
      </c>
      <c r="XN54" s="683">
        <f t="shared" si="105"/>
        <v>0</v>
      </c>
      <c r="XO54" s="683">
        <f t="shared" si="105"/>
        <v>0</v>
      </c>
      <c r="XP54" s="683">
        <f t="shared" si="105"/>
        <v>0</v>
      </c>
      <c r="XQ54" s="683">
        <f t="shared" si="105"/>
        <v>0</v>
      </c>
      <c r="XR54" s="683">
        <f t="shared" si="105"/>
        <v>0</v>
      </c>
      <c r="XS54" s="683">
        <f t="shared" si="105"/>
        <v>0</v>
      </c>
      <c r="XT54" s="683">
        <f t="shared" si="105"/>
        <v>0</v>
      </c>
      <c r="XU54" s="683">
        <f t="shared" si="105"/>
        <v>0</v>
      </c>
      <c r="XV54" s="683">
        <f t="shared" si="105"/>
        <v>0</v>
      </c>
      <c r="XW54" s="683">
        <f t="shared" si="105"/>
        <v>0</v>
      </c>
      <c r="XX54" s="683">
        <f t="shared" si="105"/>
        <v>0</v>
      </c>
      <c r="XY54" s="683">
        <f t="shared" si="105"/>
        <v>0</v>
      </c>
      <c r="XZ54" s="683">
        <f t="shared" si="105"/>
        <v>0</v>
      </c>
      <c r="YA54" s="683">
        <f t="shared" si="105"/>
        <v>0</v>
      </c>
      <c r="YB54" s="683">
        <f t="shared" si="105"/>
        <v>0</v>
      </c>
      <c r="YC54" s="683">
        <f t="shared" si="105"/>
        <v>0</v>
      </c>
      <c r="YD54" s="683">
        <f t="shared" si="105"/>
        <v>0</v>
      </c>
      <c r="YE54" s="683">
        <f t="shared" si="105"/>
        <v>0</v>
      </c>
      <c r="YF54" s="683">
        <f t="shared" si="105"/>
        <v>0</v>
      </c>
      <c r="YG54" s="683">
        <f t="shared" si="105"/>
        <v>0</v>
      </c>
      <c r="YH54" s="683">
        <f t="shared" si="105"/>
        <v>0</v>
      </c>
      <c r="YI54" s="683">
        <f t="shared" si="105"/>
        <v>0</v>
      </c>
      <c r="YJ54" s="683">
        <f t="shared" si="105"/>
        <v>0</v>
      </c>
      <c r="YK54" s="683">
        <f t="shared" si="105"/>
        <v>0</v>
      </c>
      <c r="YL54" s="683">
        <f t="shared" si="105"/>
        <v>0</v>
      </c>
      <c r="YM54" s="683">
        <f t="shared" si="105"/>
        <v>0</v>
      </c>
      <c r="YN54" s="683">
        <f t="shared" si="105"/>
        <v>0</v>
      </c>
      <c r="YO54" s="683">
        <f t="shared" si="105"/>
        <v>0</v>
      </c>
      <c r="YP54" s="683">
        <f t="shared" si="105"/>
        <v>0</v>
      </c>
      <c r="YQ54" s="683">
        <f t="shared" si="105"/>
        <v>0</v>
      </c>
      <c r="YR54" s="683">
        <f t="shared" si="105"/>
        <v>0</v>
      </c>
      <c r="YS54" s="683">
        <f t="shared" si="105"/>
        <v>0</v>
      </c>
      <c r="YT54" s="683">
        <f t="shared" si="105"/>
        <v>0</v>
      </c>
      <c r="YU54" s="683">
        <f t="shared" si="105"/>
        <v>0</v>
      </c>
      <c r="YV54" s="683">
        <f t="shared" si="105"/>
        <v>0</v>
      </c>
      <c r="YW54" s="683">
        <f t="shared" si="105"/>
        <v>0</v>
      </c>
      <c r="YX54" s="683">
        <f t="shared" si="105"/>
        <v>0</v>
      </c>
      <c r="YY54" s="683">
        <f t="shared" si="105"/>
        <v>0</v>
      </c>
      <c r="YZ54" s="683">
        <f t="shared" si="105"/>
        <v>0</v>
      </c>
      <c r="ZA54" s="683">
        <f t="shared" si="105"/>
        <v>0</v>
      </c>
      <c r="ZB54" s="683">
        <f t="shared" si="105"/>
        <v>0</v>
      </c>
      <c r="ZC54" s="683">
        <f t="shared" si="105"/>
        <v>0</v>
      </c>
      <c r="ZD54" s="683">
        <f t="shared" si="105"/>
        <v>0</v>
      </c>
      <c r="ZE54" s="683">
        <f t="shared" si="105"/>
        <v>0</v>
      </c>
      <c r="ZF54" s="683">
        <f t="shared" si="105"/>
        <v>0</v>
      </c>
      <c r="ZG54" s="683">
        <f t="shared" si="105"/>
        <v>0</v>
      </c>
      <c r="ZH54" s="683">
        <f t="shared" si="105"/>
        <v>0</v>
      </c>
      <c r="ZI54" s="683">
        <f t="shared" si="105"/>
        <v>0</v>
      </c>
      <c r="ZJ54" s="683">
        <f t="shared" si="105"/>
        <v>0</v>
      </c>
      <c r="ZK54" s="683">
        <f t="shared" si="105"/>
        <v>0</v>
      </c>
      <c r="ZL54" s="683">
        <f t="shared" si="105"/>
        <v>0</v>
      </c>
      <c r="ZM54" s="683">
        <f t="shared" ref="ZM54:ABX54" si="106">COUNTIFS($Q23:$AD47,"&lt;="&amp;ZM$20,$AE23:$AR47,"&gt;"&amp;ZM$20,$C23:$P47,"2歳児")</f>
        <v>0</v>
      </c>
      <c r="ZN54" s="683">
        <f t="shared" si="106"/>
        <v>0</v>
      </c>
      <c r="ZO54" s="683">
        <f t="shared" si="106"/>
        <v>0</v>
      </c>
      <c r="ZP54" s="683">
        <f t="shared" si="106"/>
        <v>0</v>
      </c>
      <c r="ZQ54" s="683">
        <f t="shared" si="106"/>
        <v>0</v>
      </c>
      <c r="ZR54" s="683">
        <f t="shared" si="106"/>
        <v>0</v>
      </c>
      <c r="ZS54" s="683">
        <f t="shared" si="106"/>
        <v>0</v>
      </c>
      <c r="ZT54" s="683">
        <f t="shared" si="106"/>
        <v>0</v>
      </c>
      <c r="ZU54" s="683">
        <f t="shared" si="106"/>
        <v>0</v>
      </c>
      <c r="ZV54" s="683">
        <f t="shared" si="106"/>
        <v>0</v>
      </c>
      <c r="ZW54" s="683">
        <f t="shared" si="106"/>
        <v>0</v>
      </c>
      <c r="ZX54" s="683">
        <f t="shared" si="106"/>
        <v>0</v>
      </c>
      <c r="ZY54" s="683">
        <f t="shared" si="106"/>
        <v>0</v>
      </c>
      <c r="ZZ54" s="683">
        <f t="shared" si="106"/>
        <v>0</v>
      </c>
      <c r="AAA54" s="683">
        <f t="shared" si="106"/>
        <v>0</v>
      </c>
      <c r="AAB54" s="683">
        <f t="shared" si="106"/>
        <v>0</v>
      </c>
      <c r="AAC54" s="683">
        <f t="shared" si="106"/>
        <v>0</v>
      </c>
      <c r="AAD54" s="683">
        <f t="shared" si="106"/>
        <v>0</v>
      </c>
      <c r="AAE54" s="683">
        <f t="shared" si="106"/>
        <v>0</v>
      </c>
      <c r="AAF54" s="683">
        <f t="shared" si="106"/>
        <v>0</v>
      </c>
      <c r="AAG54" s="683">
        <f t="shared" si="106"/>
        <v>0</v>
      </c>
      <c r="AAH54" s="683">
        <f t="shared" si="106"/>
        <v>0</v>
      </c>
      <c r="AAI54" s="683">
        <f t="shared" si="106"/>
        <v>0</v>
      </c>
      <c r="AAJ54" s="683">
        <f t="shared" si="106"/>
        <v>0</v>
      </c>
      <c r="AAK54" s="683">
        <f t="shared" si="106"/>
        <v>0</v>
      </c>
      <c r="AAL54" s="683">
        <f t="shared" si="106"/>
        <v>0</v>
      </c>
      <c r="AAM54" s="683">
        <f t="shared" si="106"/>
        <v>0</v>
      </c>
      <c r="AAN54" s="683">
        <f t="shared" si="106"/>
        <v>0</v>
      </c>
      <c r="AAO54" s="683">
        <f t="shared" si="106"/>
        <v>0</v>
      </c>
      <c r="AAP54" s="683">
        <f t="shared" si="106"/>
        <v>0</v>
      </c>
      <c r="AAQ54" s="683">
        <f t="shared" si="106"/>
        <v>0</v>
      </c>
      <c r="AAR54" s="683">
        <f t="shared" si="106"/>
        <v>0</v>
      </c>
      <c r="AAS54" s="683">
        <f t="shared" si="106"/>
        <v>0</v>
      </c>
      <c r="AAT54" s="683">
        <f t="shared" si="106"/>
        <v>0</v>
      </c>
      <c r="AAU54" s="683">
        <f t="shared" si="106"/>
        <v>0</v>
      </c>
      <c r="AAV54" s="683">
        <f t="shared" si="106"/>
        <v>0</v>
      </c>
      <c r="AAW54" s="683">
        <f t="shared" si="106"/>
        <v>0</v>
      </c>
      <c r="AAX54" s="683">
        <f t="shared" si="106"/>
        <v>0</v>
      </c>
      <c r="AAY54" s="683">
        <f t="shared" si="106"/>
        <v>0</v>
      </c>
      <c r="AAZ54" s="683">
        <f t="shared" si="106"/>
        <v>0</v>
      </c>
      <c r="ABA54" s="683">
        <f t="shared" si="106"/>
        <v>0</v>
      </c>
      <c r="ABB54" s="683">
        <f t="shared" si="106"/>
        <v>0</v>
      </c>
      <c r="ABC54" s="683">
        <f t="shared" si="106"/>
        <v>0</v>
      </c>
      <c r="ABD54" s="683">
        <f t="shared" si="106"/>
        <v>0</v>
      </c>
      <c r="ABE54" s="683">
        <f t="shared" si="106"/>
        <v>0</v>
      </c>
      <c r="ABF54" s="683">
        <f t="shared" si="106"/>
        <v>0</v>
      </c>
      <c r="ABG54" s="683">
        <f t="shared" si="106"/>
        <v>0</v>
      </c>
      <c r="ABH54" s="683">
        <f t="shared" si="106"/>
        <v>0</v>
      </c>
      <c r="ABI54" s="683">
        <f t="shared" si="106"/>
        <v>0</v>
      </c>
      <c r="ABJ54" s="683">
        <f t="shared" si="106"/>
        <v>0</v>
      </c>
      <c r="ABK54" s="683">
        <f t="shared" si="106"/>
        <v>0</v>
      </c>
      <c r="ABL54" s="683">
        <f t="shared" si="106"/>
        <v>0</v>
      </c>
      <c r="ABM54" s="683">
        <f t="shared" si="106"/>
        <v>0</v>
      </c>
      <c r="ABN54" s="683">
        <f t="shared" si="106"/>
        <v>0</v>
      </c>
      <c r="ABO54" s="683">
        <f t="shared" si="106"/>
        <v>0</v>
      </c>
      <c r="ABP54" s="683">
        <f t="shared" si="106"/>
        <v>0</v>
      </c>
      <c r="ABQ54" s="683">
        <f t="shared" si="106"/>
        <v>0</v>
      </c>
      <c r="ABR54" s="683">
        <f t="shared" si="106"/>
        <v>0</v>
      </c>
      <c r="ABS54" s="683">
        <f t="shared" si="106"/>
        <v>0</v>
      </c>
      <c r="ABT54" s="683">
        <f t="shared" si="106"/>
        <v>0</v>
      </c>
      <c r="ABU54" s="683">
        <f t="shared" si="106"/>
        <v>0</v>
      </c>
      <c r="ABV54" s="683">
        <f t="shared" si="106"/>
        <v>0</v>
      </c>
      <c r="ABW54" s="683">
        <f t="shared" si="106"/>
        <v>0</v>
      </c>
      <c r="ABX54" s="683">
        <f t="shared" si="106"/>
        <v>0</v>
      </c>
      <c r="ABY54" s="683">
        <f t="shared" ref="ABY54:AEJ54" si="107">COUNTIFS($Q23:$AD47,"&lt;="&amp;ABY$20,$AE23:$AR47,"&gt;"&amp;ABY$20,$C23:$P47,"2歳児")</f>
        <v>0</v>
      </c>
      <c r="ABZ54" s="683">
        <f t="shared" si="107"/>
        <v>0</v>
      </c>
      <c r="ACA54" s="683">
        <f t="shared" si="107"/>
        <v>0</v>
      </c>
      <c r="ACB54" s="683">
        <f t="shared" si="107"/>
        <v>0</v>
      </c>
      <c r="ACC54" s="683">
        <f t="shared" si="107"/>
        <v>0</v>
      </c>
      <c r="ACD54" s="683">
        <f t="shared" si="107"/>
        <v>0</v>
      </c>
      <c r="ACE54" s="683">
        <f t="shared" si="107"/>
        <v>0</v>
      </c>
      <c r="ACF54" s="683">
        <f t="shared" si="107"/>
        <v>0</v>
      </c>
      <c r="ACG54" s="683">
        <f t="shared" si="107"/>
        <v>0</v>
      </c>
      <c r="ACH54" s="683">
        <f t="shared" si="107"/>
        <v>0</v>
      </c>
      <c r="ACI54" s="683">
        <f t="shared" si="107"/>
        <v>0</v>
      </c>
      <c r="ACJ54" s="683">
        <f t="shared" si="107"/>
        <v>0</v>
      </c>
      <c r="ACK54" s="683">
        <f t="shared" si="107"/>
        <v>0</v>
      </c>
      <c r="ACL54" s="683">
        <f t="shared" si="107"/>
        <v>0</v>
      </c>
      <c r="ACM54" s="683">
        <f t="shared" si="107"/>
        <v>0</v>
      </c>
      <c r="ACN54" s="683">
        <f t="shared" si="107"/>
        <v>0</v>
      </c>
      <c r="ACO54" s="683">
        <f t="shared" si="107"/>
        <v>0</v>
      </c>
      <c r="ACP54" s="683">
        <f t="shared" si="107"/>
        <v>0</v>
      </c>
      <c r="ACQ54" s="683">
        <f t="shared" si="107"/>
        <v>0</v>
      </c>
      <c r="ACR54" s="683">
        <f t="shared" si="107"/>
        <v>0</v>
      </c>
      <c r="ACS54" s="683">
        <f t="shared" si="107"/>
        <v>0</v>
      </c>
      <c r="ACT54" s="683">
        <f t="shared" si="107"/>
        <v>0</v>
      </c>
      <c r="ACU54" s="683">
        <f t="shared" si="107"/>
        <v>0</v>
      </c>
      <c r="ACV54" s="683">
        <f t="shared" si="107"/>
        <v>0</v>
      </c>
      <c r="ACW54" s="683">
        <f t="shared" si="107"/>
        <v>0</v>
      </c>
      <c r="ACX54" s="683">
        <f t="shared" si="107"/>
        <v>0</v>
      </c>
      <c r="ACY54" s="683">
        <f t="shared" si="107"/>
        <v>0</v>
      </c>
      <c r="ACZ54" s="683">
        <f t="shared" si="107"/>
        <v>0</v>
      </c>
      <c r="ADA54" s="683">
        <f t="shared" si="107"/>
        <v>0</v>
      </c>
      <c r="ADB54" s="683">
        <f t="shared" si="107"/>
        <v>0</v>
      </c>
      <c r="ADC54" s="683">
        <f t="shared" si="107"/>
        <v>0</v>
      </c>
      <c r="ADD54" s="683">
        <f t="shared" si="107"/>
        <v>0</v>
      </c>
      <c r="ADE54" s="683">
        <f t="shared" si="107"/>
        <v>0</v>
      </c>
      <c r="ADF54" s="683">
        <f t="shared" si="107"/>
        <v>0</v>
      </c>
      <c r="ADG54" s="683">
        <f t="shared" si="107"/>
        <v>0</v>
      </c>
      <c r="ADH54" s="683">
        <f t="shared" si="107"/>
        <v>0</v>
      </c>
      <c r="ADI54" s="683">
        <f t="shared" si="107"/>
        <v>0</v>
      </c>
      <c r="ADJ54" s="683">
        <f t="shared" si="107"/>
        <v>0</v>
      </c>
      <c r="ADK54" s="683">
        <f t="shared" si="107"/>
        <v>0</v>
      </c>
      <c r="ADL54" s="683">
        <f t="shared" si="107"/>
        <v>0</v>
      </c>
      <c r="ADM54" s="683">
        <f t="shared" si="107"/>
        <v>0</v>
      </c>
      <c r="ADN54" s="683">
        <f t="shared" si="107"/>
        <v>0</v>
      </c>
      <c r="ADO54" s="683">
        <f t="shared" si="107"/>
        <v>0</v>
      </c>
      <c r="ADP54" s="683">
        <f t="shared" si="107"/>
        <v>0</v>
      </c>
      <c r="ADQ54" s="683">
        <f t="shared" si="107"/>
        <v>0</v>
      </c>
      <c r="ADR54" s="683">
        <f t="shared" si="107"/>
        <v>0</v>
      </c>
      <c r="ADS54" s="683">
        <f t="shared" si="107"/>
        <v>0</v>
      </c>
      <c r="ADT54" s="683">
        <f t="shared" si="107"/>
        <v>0</v>
      </c>
      <c r="ADU54" s="683">
        <f t="shared" si="107"/>
        <v>0</v>
      </c>
      <c r="ADV54" s="683">
        <f t="shared" si="107"/>
        <v>0</v>
      </c>
      <c r="ADW54" s="683">
        <f t="shared" si="107"/>
        <v>0</v>
      </c>
      <c r="ADX54" s="683">
        <f t="shared" si="107"/>
        <v>0</v>
      </c>
      <c r="ADY54" s="683">
        <f t="shared" si="107"/>
        <v>0</v>
      </c>
      <c r="ADZ54" s="683">
        <f t="shared" si="107"/>
        <v>0</v>
      </c>
      <c r="AEA54" s="683">
        <f t="shared" si="107"/>
        <v>0</v>
      </c>
      <c r="AEB54" s="683">
        <f t="shared" si="107"/>
        <v>0</v>
      </c>
      <c r="AEC54" s="683">
        <f t="shared" si="107"/>
        <v>0</v>
      </c>
      <c r="AED54" s="683">
        <f t="shared" si="107"/>
        <v>0</v>
      </c>
      <c r="AEE54" s="683">
        <f t="shared" si="107"/>
        <v>0</v>
      </c>
      <c r="AEF54" s="683">
        <f t="shared" si="107"/>
        <v>0</v>
      </c>
      <c r="AEG54" s="683">
        <f t="shared" si="107"/>
        <v>0</v>
      </c>
      <c r="AEH54" s="683">
        <f t="shared" si="107"/>
        <v>0</v>
      </c>
      <c r="AEI54" s="683">
        <f t="shared" si="107"/>
        <v>0</v>
      </c>
      <c r="AEJ54" s="683">
        <f t="shared" si="107"/>
        <v>0</v>
      </c>
      <c r="AEK54" s="683">
        <f t="shared" ref="AEK54:AGV54" si="108">COUNTIFS($Q23:$AD47,"&lt;="&amp;AEK$20,$AE23:$AR47,"&gt;"&amp;AEK$20,$C23:$P47,"2歳児")</f>
        <v>0</v>
      </c>
      <c r="AEL54" s="683">
        <f t="shared" si="108"/>
        <v>0</v>
      </c>
      <c r="AEM54" s="683">
        <f t="shared" si="108"/>
        <v>0</v>
      </c>
      <c r="AEN54" s="683">
        <f t="shared" si="108"/>
        <v>0</v>
      </c>
      <c r="AEO54" s="683">
        <f t="shared" si="108"/>
        <v>0</v>
      </c>
      <c r="AEP54" s="683">
        <f t="shared" si="108"/>
        <v>0</v>
      </c>
      <c r="AEQ54" s="683">
        <f t="shared" si="108"/>
        <v>0</v>
      </c>
      <c r="AER54" s="683">
        <f t="shared" si="108"/>
        <v>0</v>
      </c>
      <c r="AES54" s="683">
        <f t="shared" si="108"/>
        <v>0</v>
      </c>
      <c r="AET54" s="683">
        <f t="shared" si="108"/>
        <v>0</v>
      </c>
      <c r="AEU54" s="683">
        <f t="shared" si="108"/>
        <v>0</v>
      </c>
      <c r="AEV54" s="683">
        <f t="shared" si="108"/>
        <v>0</v>
      </c>
      <c r="AEW54" s="683">
        <f t="shared" si="108"/>
        <v>0</v>
      </c>
      <c r="AEX54" s="683">
        <f t="shared" si="108"/>
        <v>0</v>
      </c>
      <c r="AEY54" s="683">
        <f t="shared" si="108"/>
        <v>0</v>
      </c>
      <c r="AEZ54" s="683">
        <f t="shared" si="108"/>
        <v>0</v>
      </c>
      <c r="AFA54" s="683">
        <f t="shared" si="108"/>
        <v>0</v>
      </c>
      <c r="AFB54" s="683">
        <f t="shared" si="108"/>
        <v>0</v>
      </c>
      <c r="AFC54" s="683">
        <f t="shared" si="108"/>
        <v>0</v>
      </c>
      <c r="AFD54" s="683">
        <f t="shared" si="108"/>
        <v>0</v>
      </c>
      <c r="AFE54" s="683">
        <f t="shared" si="108"/>
        <v>0</v>
      </c>
      <c r="AFF54" s="683">
        <f t="shared" si="108"/>
        <v>0</v>
      </c>
      <c r="AFG54" s="683">
        <f t="shared" si="108"/>
        <v>0</v>
      </c>
      <c r="AFH54" s="683">
        <f t="shared" si="108"/>
        <v>0</v>
      </c>
      <c r="AFI54" s="683">
        <f t="shared" si="108"/>
        <v>0</v>
      </c>
      <c r="AFJ54" s="683">
        <f t="shared" si="108"/>
        <v>0</v>
      </c>
      <c r="AFK54" s="683">
        <f t="shared" si="108"/>
        <v>0</v>
      </c>
      <c r="AFL54" s="683">
        <f t="shared" si="108"/>
        <v>0</v>
      </c>
      <c r="AFM54" s="683">
        <f t="shared" si="108"/>
        <v>0</v>
      </c>
      <c r="AFN54" s="683">
        <f t="shared" si="108"/>
        <v>0</v>
      </c>
      <c r="AFO54" s="683">
        <f t="shared" si="108"/>
        <v>0</v>
      </c>
      <c r="AFP54" s="683">
        <f t="shared" si="108"/>
        <v>0</v>
      </c>
      <c r="AFQ54" s="683">
        <f t="shared" si="108"/>
        <v>0</v>
      </c>
      <c r="AFR54" s="683">
        <f t="shared" si="108"/>
        <v>0</v>
      </c>
      <c r="AFS54" s="683">
        <f t="shared" si="108"/>
        <v>0</v>
      </c>
      <c r="AFT54" s="683">
        <f t="shared" si="108"/>
        <v>0</v>
      </c>
      <c r="AFU54" s="683">
        <f t="shared" si="108"/>
        <v>0</v>
      </c>
      <c r="AFV54" s="683">
        <f t="shared" si="108"/>
        <v>0</v>
      </c>
      <c r="AFW54" s="683">
        <f t="shared" si="108"/>
        <v>0</v>
      </c>
      <c r="AFX54" s="683">
        <f t="shared" si="108"/>
        <v>0</v>
      </c>
      <c r="AFY54" s="683">
        <f t="shared" si="108"/>
        <v>0</v>
      </c>
      <c r="AFZ54" s="683">
        <f t="shared" si="108"/>
        <v>0</v>
      </c>
      <c r="AGA54" s="683">
        <f t="shared" si="108"/>
        <v>0</v>
      </c>
      <c r="AGB54" s="683">
        <f t="shared" si="108"/>
        <v>0</v>
      </c>
      <c r="AGC54" s="683">
        <f t="shared" si="108"/>
        <v>0</v>
      </c>
      <c r="AGD54" s="683">
        <f t="shared" si="108"/>
        <v>0</v>
      </c>
      <c r="AGE54" s="683">
        <f t="shared" si="108"/>
        <v>0</v>
      </c>
      <c r="AGF54" s="683">
        <f t="shared" si="108"/>
        <v>0</v>
      </c>
      <c r="AGG54" s="683">
        <f t="shared" si="108"/>
        <v>0</v>
      </c>
      <c r="AGH54" s="683">
        <f t="shared" si="108"/>
        <v>0</v>
      </c>
      <c r="AGI54" s="683">
        <f t="shared" si="108"/>
        <v>0</v>
      </c>
      <c r="AGJ54" s="683">
        <f t="shared" si="108"/>
        <v>0</v>
      </c>
      <c r="AGK54" s="683">
        <f t="shared" si="108"/>
        <v>0</v>
      </c>
      <c r="AGL54" s="683">
        <f t="shared" si="108"/>
        <v>0</v>
      </c>
      <c r="AGM54" s="683">
        <f t="shared" si="108"/>
        <v>0</v>
      </c>
      <c r="AGN54" s="683">
        <f t="shared" si="108"/>
        <v>0</v>
      </c>
      <c r="AGO54" s="683">
        <f t="shared" si="108"/>
        <v>0</v>
      </c>
      <c r="AGP54" s="683">
        <f t="shared" si="108"/>
        <v>0</v>
      </c>
      <c r="AGQ54" s="683">
        <f t="shared" si="108"/>
        <v>0</v>
      </c>
      <c r="AGR54" s="683">
        <f t="shared" si="108"/>
        <v>0</v>
      </c>
      <c r="AGS54" s="683">
        <f t="shared" si="108"/>
        <v>0</v>
      </c>
      <c r="AGT54" s="683">
        <f t="shared" si="108"/>
        <v>0</v>
      </c>
      <c r="AGU54" s="683">
        <f t="shared" si="108"/>
        <v>0</v>
      </c>
      <c r="AGV54" s="683">
        <f t="shared" si="108"/>
        <v>0</v>
      </c>
      <c r="AGW54" s="683">
        <f t="shared" ref="AGW54:AJH54" si="109">COUNTIFS($Q23:$AD47,"&lt;="&amp;AGW$20,$AE23:$AR47,"&gt;"&amp;AGW$20,$C23:$P47,"2歳児")</f>
        <v>0</v>
      </c>
      <c r="AGX54" s="683">
        <f t="shared" si="109"/>
        <v>0</v>
      </c>
      <c r="AGY54" s="683">
        <f t="shared" si="109"/>
        <v>0</v>
      </c>
      <c r="AGZ54" s="683">
        <f t="shared" si="109"/>
        <v>0</v>
      </c>
      <c r="AHA54" s="683">
        <f t="shared" si="109"/>
        <v>0</v>
      </c>
      <c r="AHB54" s="683">
        <f t="shared" si="109"/>
        <v>0</v>
      </c>
      <c r="AHC54" s="683">
        <f t="shared" si="109"/>
        <v>0</v>
      </c>
      <c r="AHD54" s="683">
        <f t="shared" si="109"/>
        <v>0</v>
      </c>
      <c r="AHE54" s="683">
        <f t="shared" si="109"/>
        <v>0</v>
      </c>
      <c r="AHF54" s="683">
        <f t="shared" si="109"/>
        <v>0</v>
      </c>
      <c r="AHG54" s="683">
        <f t="shared" si="109"/>
        <v>0</v>
      </c>
      <c r="AHH54" s="683">
        <f t="shared" si="109"/>
        <v>0</v>
      </c>
      <c r="AHI54" s="683">
        <f t="shared" si="109"/>
        <v>0</v>
      </c>
      <c r="AHJ54" s="683">
        <f t="shared" si="109"/>
        <v>0</v>
      </c>
      <c r="AHK54" s="683">
        <f t="shared" si="109"/>
        <v>0</v>
      </c>
      <c r="AHL54" s="683">
        <f t="shared" si="109"/>
        <v>0</v>
      </c>
      <c r="AHM54" s="683">
        <f t="shared" si="109"/>
        <v>0</v>
      </c>
      <c r="AHN54" s="683">
        <f t="shared" si="109"/>
        <v>0</v>
      </c>
      <c r="AHO54" s="683">
        <f t="shared" si="109"/>
        <v>0</v>
      </c>
      <c r="AHP54" s="683">
        <f t="shared" si="109"/>
        <v>0</v>
      </c>
      <c r="AHQ54" s="683">
        <f t="shared" si="109"/>
        <v>0</v>
      </c>
      <c r="AHR54" s="683">
        <f t="shared" si="109"/>
        <v>0</v>
      </c>
      <c r="AHS54" s="683">
        <f t="shared" si="109"/>
        <v>0</v>
      </c>
      <c r="AHT54" s="683">
        <f t="shared" si="109"/>
        <v>0</v>
      </c>
      <c r="AHU54" s="683">
        <f t="shared" si="109"/>
        <v>0</v>
      </c>
      <c r="AHV54" s="683">
        <f t="shared" si="109"/>
        <v>0</v>
      </c>
      <c r="AHW54" s="683">
        <f t="shared" si="109"/>
        <v>0</v>
      </c>
      <c r="AHX54" s="683">
        <f t="shared" si="109"/>
        <v>0</v>
      </c>
      <c r="AHY54" s="683">
        <f t="shared" si="109"/>
        <v>0</v>
      </c>
      <c r="AHZ54" s="683">
        <f t="shared" si="109"/>
        <v>0</v>
      </c>
      <c r="AIA54" s="683">
        <f t="shared" si="109"/>
        <v>0</v>
      </c>
      <c r="AIB54" s="683">
        <f t="shared" si="109"/>
        <v>0</v>
      </c>
      <c r="AIC54" s="683">
        <f t="shared" si="109"/>
        <v>0</v>
      </c>
      <c r="AID54" s="683">
        <f t="shared" si="109"/>
        <v>0</v>
      </c>
      <c r="AIE54" s="683">
        <f t="shared" si="109"/>
        <v>0</v>
      </c>
      <c r="AIF54" s="683">
        <f t="shared" si="109"/>
        <v>0</v>
      </c>
      <c r="AIG54" s="683">
        <f t="shared" si="109"/>
        <v>0</v>
      </c>
      <c r="AIH54" s="683">
        <f t="shared" si="109"/>
        <v>0</v>
      </c>
      <c r="AII54" s="683">
        <f t="shared" si="109"/>
        <v>0</v>
      </c>
      <c r="AIJ54" s="683">
        <f t="shared" si="109"/>
        <v>0</v>
      </c>
      <c r="AIK54" s="683">
        <f t="shared" si="109"/>
        <v>0</v>
      </c>
      <c r="AIL54" s="683">
        <f t="shared" si="109"/>
        <v>0</v>
      </c>
      <c r="AIM54" s="683">
        <f t="shared" si="109"/>
        <v>0</v>
      </c>
      <c r="AIN54" s="683">
        <f t="shared" si="109"/>
        <v>0</v>
      </c>
      <c r="AIO54" s="683">
        <f t="shared" si="109"/>
        <v>0</v>
      </c>
      <c r="AIP54" s="683">
        <f t="shared" si="109"/>
        <v>0</v>
      </c>
      <c r="AIQ54" s="683">
        <f t="shared" si="109"/>
        <v>0</v>
      </c>
      <c r="AIR54" s="683">
        <f t="shared" si="109"/>
        <v>0</v>
      </c>
      <c r="AIS54" s="683">
        <f t="shared" si="109"/>
        <v>0</v>
      </c>
      <c r="AIT54" s="683">
        <f t="shared" si="109"/>
        <v>0</v>
      </c>
      <c r="AIU54" s="683">
        <f t="shared" si="109"/>
        <v>0</v>
      </c>
      <c r="AIV54" s="683">
        <f t="shared" si="109"/>
        <v>0</v>
      </c>
      <c r="AIW54" s="683">
        <f t="shared" si="109"/>
        <v>0</v>
      </c>
      <c r="AIX54" s="683">
        <f t="shared" si="109"/>
        <v>0</v>
      </c>
      <c r="AIY54" s="683">
        <f t="shared" si="109"/>
        <v>0</v>
      </c>
      <c r="AIZ54" s="683">
        <f t="shared" si="109"/>
        <v>0</v>
      </c>
      <c r="AJA54" s="683">
        <f t="shared" si="109"/>
        <v>0</v>
      </c>
      <c r="AJB54" s="683">
        <f t="shared" si="109"/>
        <v>0</v>
      </c>
      <c r="AJC54" s="683">
        <f t="shared" si="109"/>
        <v>0</v>
      </c>
      <c r="AJD54" s="683">
        <f t="shared" si="109"/>
        <v>0</v>
      </c>
      <c r="AJE54" s="683">
        <f t="shared" si="109"/>
        <v>0</v>
      </c>
      <c r="AJF54" s="683">
        <f t="shared" si="109"/>
        <v>0</v>
      </c>
      <c r="AJG54" s="683">
        <f t="shared" si="109"/>
        <v>0</v>
      </c>
      <c r="AJH54" s="683">
        <f t="shared" si="109"/>
        <v>0</v>
      </c>
      <c r="AJI54" s="683">
        <f t="shared" ref="AJI54:ALT54" si="110">COUNTIFS($Q23:$AD47,"&lt;="&amp;AJI$20,$AE23:$AR47,"&gt;"&amp;AJI$20,$C23:$P47,"2歳児")</f>
        <v>0</v>
      </c>
      <c r="AJJ54" s="683">
        <f t="shared" si="110"/>
        <v>0</v>
      </c>
      <c r="AJK54" s="683">
        <f t="shared" si="110"/>
        <v>0</v>
      </c>
      <c r="AJL54" s="683">
        <f t="shared" si="110"/>
        <v>0</v>
      </c>
      <c r="AJM54" s="683">
        <f t="shared" si="110"/>
        <v>0</v>
      </c>
      <c r="AJN54" s="683">
        <f t="shared" si="110"/>
        <v>0</v>
      </c>
      <c r="AJO54" s="683">
        <f t="shared" si="110"/>
        <v>0</v>
      </c>
      <c r="AJP54" s="683">
        <f t="shared" si="110"/>
        <v>0</v>
      </c>
      <c r="AJQ54" s="683">
        <f t="shared" si="110"/>
        <v>0</v>
      </c>
      <c r="AJR54" s="683">
        <f t="shared" si="110"/>
        <v>0</v>
      </c>
      <c r="AJS54" s="683">
        <f t="shared" si="110"/>
        <v>0</v>
      </c>
      <c r="AJT54" s="683">
        <f t="shared" si="110"/>
        <v>0</v>
      </c>
      <c r="AJU54" s="683">
        <f t="shared" si="110"/>
        <v>0</v>
      </c>
      <c r="AJV54" s="683">
        <f t="shared" si="110"/>
        <v>0</v>
      </c>
      <c r="AJW54" s="683">
        <f t="shared" si="110"/>
        <v>0</v>
      </c>
      <c r="AJX54" s="683">
        <f t="shared" si="110"/>
        <v>0</v>
      </c>
      <c r="AJY54" s="683">
        <f t="shared" si="110"/>
        <v>0</v>
      </c>
      <c r="AJZ54" s="683">
        <f t="shared" si="110"/>
        <v>0</v>
      </c>
      <c r="AKA54" s="683">
        <f t="shared" si="110"/>
        <v>0</v>
      </c>
      <c r="AKB54" s="683">
        <f t="shared" si="110"/>
        <v>0</v>
      </c>
      <c r="AKC54" s="683">
        <f t="shared" si="110"/>
        <v>0</v>
      </c>
      <c r="AKD54" s="683">
        <f t="shared" si="110"/>
        <v>0</v>
      </c>
      <c r="AKE54" s="683">
        <f t="shared" si="110"/>
        <v>0</v>
      </c>
      <c r="AKF54" s="683">
        <f t="shared" si="110"/>
        <v>0</v>
      </c>
      <c r="AKG54" s="683">
        <f t="shared" si="110"/>
        <v>0</v>
      </c>
      <c r="AKH54" s="683">
        <f t="shared" si="110"/>
        <v>0</v>
      </c>
      <c r="AKI54" s="683">
        <f t="shared" si="110"/>
        <v>0</v>
      </c>
      <c r="AKJ54" s="683">
        <f t="shared" si="110"/>
        <v>0</v>
      </c>
      <c r="AKK54" s="683">
        <f t="shared" si="110"/>
        <v>0</v>
      </c>
      <c r="AKL54" s="683">
        <f t="shared" si="110"/>
        <v>0</v>
      </c>
      <c r="AKM54" s="683">
        <f t="shared" si="110"/>
        <v>0</v>
      </c>
      <c r="AKN54" s="683">
        <f t="shared" si="110"/>
        <v>0</v>
      </c>
      <c r="AKO54" s="683">
        <f t="shared" si="110"/>
        <v>0</v>
      </c>
      <c r="AKP54" s="683">
        <f t="shared" si="110"/>
        <v>0</v>
      </c>
      <c r="AKQ54" s="683">
        <f t="shared" si="110"/>
        <v>0</v>
      </c>
      <c r="AKR54" s="683">
        <f t="shared" si="110"/>
        <v>0</v>
      </c>
      <c r="AKS54" s="683">
        <f t="shared" si="110"/>
        <v>0</v>
      </c>
      <c r="AKT54" s="683">
        <f t="shared" si="110"/>
        <v>0</v>
      </c>
      <c r="AKU54" s="683">
        <f t="shared" si="110"/>
        <v>0</v>
      </c>
      <c r="AKV54" s="683">
        <f t="shared" si="110"/>
        <v>0</v>
      </c>
      <c r="AKW54" s="683">
        <f t="shared" si="110"/>
        <v>0</v>
      </c>
      <c r="AKX54" s="683">
        <f t="shared" si="110"/>
        <v>0</v>
      </c>
      <c r="AKY54" s="683">
        <f t="shared" si="110"/>
        <v>0</v>
      </c>
      <c r="AKZ54" s="683">
        <f t="shared" si="110"/>
        <v>0</v>
      </c>
      <c r="ALA54" s="683">
        <f t="shared" si="110"/>
        <v>0</v>
      </c>
      <c r="ALB54" s="683">
        <f t="shared" si="110"/>
        <v>0</v>
      </c>
      <c r="ALC54" s="683">
        <f t="shared" si="110"/>
        <v>0</v>
      </c>
      <c r="ALD54" s="683">
        <f t="shared" si="110"/>
        <v>0</v>
      </c>
      <c r="ALE54" s="683">
        <f t="shared" si="110"/>
        <v>0</v>
      </c>
      <c r="ALF54" s="683">
        <f t="shared" si="110"/>
        <v>0</v>
      </c>
      <c r="ALG54" s="683">
        <f t="shared" si="110"/>
        <v>0</v>
      </c>
      <c r="ALH54" s="683">
        <f t="shared" si="110"/>
        <v>0</v>
      </c>
      <c r="ALI54" s="683">
        <f t="shared" si="110"/>
        <v>0</v>
      </c>
      <c r="ALJ54" s="683">
        <f t="shared" si="110"/>
        <v>0</v>
      </c>
      <c r="ALK54" s="683">
        <f t="shared" si="110"/>
        <v>0</v>
      </c>
      <c r="ALL54" s="683">
        <f t="shared" si="110"/>
        <v>0</v>
      </c>
      <c r="ALM54" s="683">
        <f t="shared" si="110"/>
        <v>0</v>
      </c>
      <c r="ALN54" s="683">
        <f t="shared" si="110"/>
        <v>0</v>
      </c>
      <c r="ALO54" s="683">
        <f t="shared" si="110"/>
        <v>0</v>
      </c>
      <c r="ALP54" s="683">
        <f t="shared" si="110"/>
        <v>0</v>
      </c>
      <c r="ALQ54" s="683">
        <f t="shared" si="110"/>
        <v>0</v>
      </c>
      <c r="ALR54" s="683">
        <f t="shared" si="110"/>
        <v>0</v>
      </c>
      <c r="ALS54" s="683">
        <f t="shared" si="110"/>
        <v>0</v>
      </c>
      <c r="ALT54" s="683">
        <f t="shared" si="110"/>
        <v>0</v>
      </c>
      <c r="ALU54" s="683">
        <f t="shared" ref="ALU54:AOD54" si="111">COUNTIFS($Q23:$AD47,"&lt;="&amp;ALU$20,$AE23:$AR47,"&gt;"&amp;ALU$20,$C23:$P47,"2歳児")</f>
        <v>0</v>
      </c>
      <c r="ALV54" s="683">
        <f t="shared" si="111"/>
        <v>0</v>
      </c>
      <c r="ALW54" s="683">
        <f t="shared" si="111"/>
        <v>0</v>
      </c>
      <c r="ALX54" s="683">
        <f t="shared" si="111"/>
        <v>0</v>
      </c>
      <c r="ALY54" s="683">
        <f t="shared" si="111"/>
        <v>0</v>
      </c>
      <c r="ALZ54" s="683">
        <f t="shared" si="111"/>
        <v>0</v>
      </c>
      <c r="AMA54" s="683">
        <f t="shared" si="111"/>
        <v>0</v>
      </c>
      <c r="AMB54" s="683">
        <f t="shared" si="111"/>
        <v>0</v>
      </c>
      <c r="AMC54" s="683">
        <f t="shared" si="111"/>
        <v>0</v>
      </c>
      <c r="AMD54" s="683">
        <f t="shared" si="111"/>
        <v>0</v>
      </c>
      <c r="AME54" s="683">
        <f t="shared" si="111"/>
        <v>0</v>
      </c>
      <c r="AMF54" s="683">
        <f t="shared" si="111"/>
        <v>0</v>
      </c>
      <c r="AMG54" s="683">
        <f t="shared" si="111"/>
        <v>0</v>
      </c>
      <c r="AMH54" s="683">
        <f t="shared" si="111"/>
        <v>0</v>
      </c>
      <c r="AMI54" s="683">
        <f t="shared" si="111"/>
        <v>0</v>
      </c>
      <c r="AMJ54" s="683">
        <f t="shared" si="111"/>
        <v>0</v>
      </c>
      <c r="AMK54" s="683">
        <f t="shared" si="111"/>
        <v>0</v>
      </c>
      <c r="AML54" s="683">
        <f t="shared" si="111"/>
        <v>0</v>
      </c>
      <c r="AMM54" s="683">
        <f t="shared" si="111"/>
        <v>0</v>
      </c>
      <c r="AMN54" s="683">
        <f t="shared" si="111"/>
        <v>0</v>
      </c>
      <c r="AMO54" s="683">
        <f t="shared" si="111"/>
        <v>0</v>
      </c>
      <c r="AMP54" s="683">
        <f t="shared" si="111"/>
        <v>0</v>
      </c>
      <c r="AMQ54" s="683">
        <f t="shared" si="111"/>
        <v>0</v>
      </c>
      <c r="AMR54" s="683">
        <f t="shared" si="111"/>
        <v>0</v>
      </c>
      <c r="AMS54" s="683">
        <f t="shared" si="111"/>
        <v>0</v>
      </c>
      <c r="AMT54" s="683">
        <f t="shared" si="111"/>
        <v>0</v>
      </c>
      <c r="AMU54" s="683">
        <f t="shared" si="111"/>
        <v>0</v>
      </c>
      <c r="AMV54" s="683">
        <f t="shared" si="111"/>
        <v>0</v>
      </c>
      <c r="AMW54" s="683">
        <f t="shared" si="111"/>
        <v>0</v>
      </c>
      <c r="AMX54" s="683">
        <f t="shared" si="111"/>
        <v>0</v>
      </c>
      <c r="AMY54" s="683">
        <f t="shared" si="111"/>
        <v>0</v>
      </c>
      <c r="AMZ54" s="683">
        <f t="shared" si="111"/>
        <v>0</v>
      </c>
      <c r="ANA54" s="683">
        <f t="shared" si="111"/>
        <v>0</v>
      </c>
      <c r="ANB54" s="683">
        <f t="shared" si="111"/>
        <v>0</v>
      </c>
      <c r="ANC54" s="683">
        <f t="shared" si="111"/>
        <v>0</v>
      </c>
      <c r="AND54" s="683">
        <f t="shared" si="111"/>
        <v>0</v>
      </c>
      <c r="ANE54" s="683">
        <f t="shared" si="111"/>
        <v>0</v>
      </c>
      <c r="ANF54" s="683">
        <f t="shared" si="111"/>
        <v>0</v>
      </c>
      <c r="ANG54" s="683">
        <f t="shared" si="111"/>
        <v>0</v>
      </c>
      <c r="ANH54" s="683">
        <f t="shared" si="111"/>
        <v>0</v>
      </c>
      <c r="ANI54" s="683">
        <f t="shared" si="111"/>
        <v>0</v>
      </c>
      <c r="ANJ54" s="683">
        <f t="shared" si="111"/>
        <v>0</v>
      </c>
      <c r="ANK54" s="683">
        <f t="shared" si="111"/>
        <v>0</v>
      </c>
      <c r="ANL54" s="683">
        <f t="shared" si="111"/>
        <v>0</v>
      </c>
      <c r="ANM54" s="683">
        <f t="shared" si="111"/>
        <v>0</v>
      </c>
      <c r="ANN54" s="683">
        <f t="shared" si="111"/>
        <v>0</v>
      </c>
      <c r="ANO54" s="683">
        <f t="shared" si="111"/>
        <v>0</v>
      </c>
      <c r="ANP54" s="683">
        <f t="shared" si="111"/>
        <v>0</v>
      </c>
      <c r="ANQ54" s="683">
        <f t="shared" si="111"/>
        <v>0</v>
      </c>
      <c r="ANR54" s="683">
        <f t="shared" si="111"/>
        <v>0</v>
      </c>
      <c r="ANS54" s="683">
        <f t="shared" si="111"/>
        <v>0</v>
      </c>
      <c r="ANT54" s="683">
        <f t="shared" si="111"/>
        <v>0</v>
      </c>
      <c r="ANU54" s="683">
        <f t="shared" si="111"/>
        <v>0</v>
      </c>
      <c r="ANV54" s="683">
        <f t="shared" si="111"/>
        <v>0</v>
      </c>
      <c r="ANW54" s="683">
        <f t="shared" si="111"/>
        <v>0</v>
      </c>
      <c r="ANX54" s="683">
        <f t="shared" si="111"/>
        <v>0</v>
      </c>
      <c r="ANY54" s="683">
        <f t="shared" si="111"/>
        <v>0</v>
      </c>
      <c r="ANZ54" s="683">
        <f t="shared" si="111"/>
        <v>0</v>
      </c>
      <c r="AOA54" s="683">
        <f t="shared" si="111"/>
        <v>0</v>
      </c>
      <c r="AOB54" s="683">
        <f t="shared" si="111"/>
        <v>0</v>
      </c>
      <c r="AOC54" s="683">
        <f t="shared" si="111"/>
        <v>0</v>
      </c>
      <c r="AOD54" s="683">
        <f t="shared" si="111"/>
        <v>0</v>
      </c>
    </row>
    <row r="55" spans="1:1070" ht="20.399999999999999" hidden="1" customHeight="1">
      <c r="AS55" s="683"/>
      <c r="AT55" s="683"/>
      <c r="AU55" s="683"/>
      <c r="AV55" s="683"/>
      <c r="AW55" s="683"/>
      <c r="AX55" s="683"/>
      <c r="AY55" s="683"/>
      <c r="AZ55" s="683"/>
      <c r="BA55" s="683"/>
      <c r="BB55" s="683"/>
      <c r="BC55" s="683"/>
      <c r="BD55" s="683"/>
      <c r="BE55" s="683"/>
      <c r="BF55" s="683"/>
      <c r="BG55" s="683"/>
      <c r="BH55" s="683"/>
      <c r="BI55" s="683"/>
      <c r="BJ55" s="683"/>
      <c r="BK55" s="683"/>
      <c r="BL55" s="683"/>
      <c r="BM55" s="683"/>
      <c r="BN55" s="683"/>
      <c r="BO55" s="683"/>
      <c r="BP55" s="683"/>
      <c r="BQ55" s="683"/>
      <c r="BR55" s="683"/>
      <c r="BS55" s="683"/>
      <c r="BT55" s="683"/>
      <c r="BU55" s="683"/>
      <c r="BV55" s="683"/>
      <c r="BW55" s="683"/>
      <c r="BX55" s="683"/>
      <c r="BY55" s="683"/>
      <c r="BZ55" s="683"/>
      <c r="CA55" s="683"/>
      <c r="CB55" s="683"/>
      <c r="CC55" s="683"/>
      <c r="CD55" s="683"/>
      <c r="CE55" s="683"/>
      <c r="CF55" s="683"/>
      <c r="CG55" s="683"/>
      <c r="CH55" s="683"/>
      <c r="CI55" s="683"/>
      <c r="CJ55" s="683"/>
      <c r="CK55" s="683"/>
      <c r="CL55" s="2216"/>
      <c r="CM55" s="2216"/>
      <c r="CN55" s="2216"/>
      <c r="CO55" s="2216"/>
      <c r="CP55" s="2216"/>
      <c r="CQ55" s="2216"/>
      <c r="CR55" s="2216" t="s">
        <v>1107</v>
      </c>
      <c r="CS55" s="2216"/>
      <c r="CT55" s="2216"/>
      <c r="CU55" s="2216"/>
      <c r="CV55" s="2216"/>
      <c r="CW55" s="2216"/>
      <c r="CX55" s="2216"/>
      <c r="CY55" s="2216"/>
      <c r="CZ55" s="2216"/>
      <c r="DA55" s="2216"/>
      <c r="DB55" s="2216"/>
      <c r="DC55" s="2216"/>
      <c r="DD55" s="2216"/>
      <c r="DE55" s="683">
        <f t="shared" ref="DE55:DH55" si="112">COUNTIFS($Q23:$AD47,"&lt;="&amp;DE$20,$AE23:$AR47,"&gt;"&amp;DE$20,$C23:$P47,"1歳児（ほふくできない）")+COUNTIFS($Q23:$AD47,"&lt;="&amp;DE$20,$AE23:$AR47,"&gt;"&amp;DE$20,$C23:$P47,"1歳児（ほふくできる）")+COUNTIFS($Q23:$AD47,"&lt;="&amp;DE$20,$AE23:$AR47,"&gt;"&amp;DE$20,$C23:$P47,"2歳児")</f>
        <v>0</v>
      </c>
      <c r="DF55" s="683">
        <f t="shared" si="112"/>
        <v>0</v>
      </c>
      <c r="DG55" s="683">
        <f t="shared" si="112"/>
        <v>0</v>
      </c>
      <c r="DH55" s="683">
        <f t="shared" si="112"/>
        <v>0</v>
      </c>
      <c r="DI55" s="683">
        <f t="shared" ref="DI55:FT55" si="113">COUNTIFS($Q23:$AD47,"&lt;="&amp;DI$20,$AE23:$AR47,"&gt;"&amp;DI$20,$C23:$P47,"1歳児（ほふくできない）")+COUNTIFS($Q23:$AD47,"&lt;="&amp;DI$20,$AE23:$AR47,"&gt;"&amp;DI$20,$C23:$P47,"1歳児（ほふくできる）")+COUNTIFS($Q23:$AD47,"&lt;="&amp;DI$20,$AE23:$AR47,"&gt;"&amp;DI$20,$C23:$P47,"2歳児")</f>
        <v>0</v>
      </c>
      <c r="DJ55" s="683">
        <f t="shared" si="113"/>
        <v>0</v>
      </c>
      <c r="DK55" s="683">
        <f t="shared" si="113"/>
        <v>0</v>
      </c>
      <c r="DL55" s="683">
        <f t="shared" si="113"/>
        <v>0</v>
      </c>
      <c r="DM55" s="683">
        <f t="shared" si="113"/>
        <v>0</v>
      </c>
      <c r="DN55" s="683">
        <f t="shared" si="113"/>
        <v>0</v>
      </c>
      <c r="DO55" s="683">
        <f t="shared" si="113"/>
        <v>0</v>
      </c>
      <c r="DP55" s="683">
        <f t="shared" si="113"/>
        <v>0</v>
      </c>
      <c r="DQ55" s="683">
        <f t="shared" si="113"/>
        <v>0</v>
      </c>
      <c r="DR55" s="683">
        <f t="shared" si="113"/>
        <v>0</v>
      </c>
      <c r="DS55" s="683">
        <f t="shared" si="113"/>
        <v>0</v>
      </c>
      <c r="DT55" s="683">
        <f t="shared" si="113"/>
        <v>0</v>
      </c>
      <c r="DU55" s="683">
        <f t="shared" si="113"/>
        <v>0</v>
      </c>
      <c r="DV55" s="683">
        <f t="shared" si="113"/>
        <v>0</v>
      </c>
      <c r="DW55" s="683">
        <f t="shared" si="113"/>
        <v>0</v>
      </c>
      <c r="DX55" s="683">
        <f t="shared" si="113"/>
        <v>0</v>
      </c>
      <c r="DY55" s="683">
        <f t="shared" si="113"/>
        <v>0</v>
      </c>
      <c r="DZ55" s="683">
        <f t="shared" si="113"/>
        <v>0</v>
      </c>
      <c r="EA55" s="683">
        <f t="shared" si="113"/>
        <v>0</v>
      </c>
      <c r="EB55" s="683">
        <f t="shared" si="113"/>
        <v>0</v>
      </c>
      <c r="EC55" s="683">
        <f t="shared" si="113"/>
        <v>0</v>
      </c>
      <c r="ED55" s="683">
        <f t="shared" si="113"/>
        <v>0</v>
      </c>
      <c r="EE55" s="683">
        <f t="shared" si="113"/>
        <v>0</v>
      </c>
      <c r="EF55" s="683">
        <f t="shared" si="113"/>
        <v>0</v>
      </c>
      <c r="EG55" s="683">
        <f t="shared" si="113"/>
        <v>0</v>
      </c>
      <c r="EH55" s="683">
        <f t="shared" si="113"/>
        <v>0</v>
      </c>
      <c r="EI55" s="683">
        <f t="shared" si="113"/>
        <v>0</v>
      </c>
      <c r="EJ55" s="683">
        <f t="shared" si="113"/>
        <v>0</v>
      </c>
      <c r="EK55" s="683">
        <f t="shared" si="113"/>
        <v>0</v>
      </c>
      <c r="EL55" s="683">
        <f t="shared" si="113"/>
        <v>0</v>
      </c>
      <c r="EM55" s="683">
        <f t="shared" si="113"/>
        <v>0</v>
      </c>
      <c r="EN55" s="683">
        <f t="shared" si="113"/>
        <v>0</v>
      </c>
      <c r="EO55" s="683">
        <f t="shared" si="113"/>
        <v>0</v>
      </c>
      <c r="EP55" s="683">
        <f t="shared" si="113"/>
        <v>0</v>
      </c>
      <c r="EQ55" s="683">
        <f t="shared" si="113"/>
        <v>0</v>
      </c>
      <c r="ER55" s="683">
        <f t="shared" si="113"/>
        <v>0</v>
      </c>
      <c r="ES55" s="683">
        <f t="shared" si="113"/>
        <v>0</v>
      </c>
      <c r="ET55" s="683">
        <f t="shared" si="113"/>
        <v>0</v>
      </c>
      <c r="EU55" s="683">
        <f t="shared" si="113"/>
        <v>0</v>
      </c>
      <c r="EV55" s="683">
        <f t="shared" si="113"/>
        <v>0</v>
      </c>
      <c r="EW55" s="683">
        <f t="shared" si="113"/>
        <v>0</v>
      </c>
      <c r="EX55" s="683">
        <f t="shared" si="113"/>
        <v>0</v>
      </c>
      <c r="EY55" s="683">
        <f t="shared" si="113"/>
        <v>0</v>
      </c>
      <c r="EZ55" s="683">
        <f t="shared" si="113"/>
        <v>0</v>
      </c>
      <c r="FA55" s="683">
        <f t="shared" si="113"/>
        <v>0</v>
      </c>
      <c r="FB55" s="683">
        <f t="shared" si="113"/>
        <v>0</v>
      </c>
      <c r="FC55" s="683">
        <f t="shared" si="113"/>
        <v>0</v>
      </c>
      <c r="FD55" s="683">
        <f t="shared" si="113"/>
        <v>0</v>
      </c>
      <c r="FE55" s="683">
        <f t="shared" si="113"/>
        <v>0</v>
      </c>
      <c r="FF55" s="683">
        <f t="shared" si="113"/>
        <v>0</v>
      </c>
      <c r="FG55" s="683">
        <f t="shared" si="113"/>
        <v>0</v>
      </c>
      <c r="FH55" s="683">
        <f t="shared" si="113"/>
        <v>0</v>
      </c>
      <c r="FI55" s="683">
        <f t="shared" si="113"/>
        <v>0</v>
      </c>
      <c r="FJ55" s="683">
        <f t="shared" si="113"/>
        <v>0</v>
      </c>
      <c r="FK55" s="683">
        <f t="shared" si="113"/>
        <v>0</v>
      </c>
      <c r="FL55" s="683">
        <f t="shared" si="113"/>
        <v>0</v>
      </c>
      <c r="FM55" s="683">
        <f t="shared" si="113"/>
        <v>0</v>
      </c>
      <c r="FN55" s="683">
        <f t="shared" si="113"/>
        <v>0</v>
      </c>
      <c r="FO55" s="683">
        <f t="shared" si="113"/>
        <v>0</v>
      </c>
      <c r="FP55" s="683">
        <f t="shared" si="113"/>
        <v>0</v>
      </c>
      <c r="FQ55" s="683">
        <f t="shared" si="113"/>
        <v>0</v>
      </c>
      <c r="FR55" s="683">
        <f t="shared" si="113"/>
        <v>0</v>
      </c>
      <c r="FS55" s="683">
        <f t="shared" si="113"/>
        <v>0</v>
      </c>
      <c r="FT55" s="683">
        <f t="shared" si="113"/>
        <v>0</v>
      </c>
      <c r="FU55" s="683">
        <f t="shared" ref="FU55:IF55" si="114">COUNTIFS($Q23:$AD47,"&lt;="&amp;FU$20,$AE23:$AR47,"&gt;"&amp;FU$20,$C23:$P47,"1歳児（ほふくできない）")+COUNTIFS($Q23:$AD47,"&lt;="&amp;FU$20,$AE23:$AR47,"&gt;"&amp;FU$20,$C23:$P47,"1歳児（ほふくできる）")+COUNTIFS($Q23:$AD47,"&lt;="&amp;FU$20,$AE23:$AR47,"&gt;"&amp;FU$20,$C23:$P47,"2歳児")</f>
        <v>0</v>
      </c>
      <c r="FV55" s="683">
        <f t="shared" si="114"/>
        <v>0</v>
      </c>
      <c r="FW55" s="683">
        <f t="shared" si="114"/>
        <v>0</v>
      </c>
      <c r="FX55" s="683">
        <f t="shared" si="114"/>
        <v>0</v>
      </c>
      <c r="FY55" s="683">
        <f t="shared" si="114"/>
        <v>0</v>
      </c>
      <c r="FZ55" s="683">
        <f t="shared" si="114"/>
        <v>0</v>
      </c>
      <c r="GA55" s="683">
        <f t="shared" si="114"/>
        <v>0</v>
      </c>
      <c r="GB55" s="683">
        <f t="shared" si="114"/>
        <v>0</v>
      </c>
      <c r="GC55" s="683">
        <f t="shared" si="114"/>
        <v>0</v>
      </c>
      <c r="GD55" s="683">
        <f t="shared" si="114"/>
        <v>0</v>
      </c>
      <c r="GE55" s="683">
        <f t="shared" si="114"/>
        <v>0</v>
      </c>
      <c r="GF55" s="683">
        <f t="shared" si="114"/>
        <v>0</v>
      </c>
      <c r="GG55" s="683">
        <f t="shared" si="114"/>
        <v>0</v>
      </c>
      <c r="GH55" s="683">
        <f t="shared" si="114"/>
        <v>0</v>
      </c>
      <c r="GI55" s="683">
        <f t="shared" si="114"/>
        <v>0</v>
      </c>
      <c r="GJ55" s="683">
        <f t="shared" si="114"/>
        <v>0</v>
      </c>
      <c r="GK55" s="683">
        <f t="shared" si="114"/>
        <v>0</v>
      </c>
      <c r="GL55" s="683">
        <f t="shared" si="114"/>
        <v>0</v>
      </c>
      <c r="GM55" s="683">
        <f t="shared" si="114"/>
        <v>0</v>
      </c>
      <c r="GN55" s="683">
        <f t="shared" si="114"/>
        <v>0</v>
      </c>
      <c r="GO55" s="683">
        <f t="shared" si="114"/>
        <v>0</v>
      </c>
      <c r="GP55" s="683">
        <f t="shared" si="114"/>
        <v>0</v>
      </c>
      <c r="GQ55" s="683">
        <f t="shared" si="114"/>
        <v>0</v>
      </c>
      <c r="GR55" s="683">
        <f t="shared" si="114"/>
        <v>0</v>
      </c>
      <c r="GS55" s="683">
        <f t="shared" si="114"/>
        <v>0</v>
      </c>
      <c r="GT55" s="683">
        <f t="shared" si="114"/>
        <v>0</v>
      </c>
      <c r="GU55" s="683">
        <f t="shared" si="114"/>
        <v>0</v>
      </c>
      <c r="GV55" s="683">
        <f t="shared" si="114"/>
        <v>0</v>
      </c>
      <c r="GW55" s="683">
        <f t="shared" si="114"/>
        <v>0</v>
      </c>
      <c r="GX55" s="683">
        <f t="shared" si="114"/>
        <v>0</v>
      </c>
      <c r="GY55" s="683">
        <f t="shared" si="114"/>
        <v>0</v>
      </c>
      <c r="GZ55" s="683">
        <f t="shared" si="114"/>
        <v>0</v>
      </c>
      <c r="HA55" s="683">
        <f t="shared" si="114"/>
        <v>0</v>
      </c>
      <c r="HB55" s="683">
        <f t="shared" si="114"/>
        <v>0</v>
      </c>
      <c r="HC55" s="683">
        <f t="shared" si="114"/>
        <v>0</v>
      </c>
      <c r="HD55" s="683">
        <f t="shared" si="114"/>
        <v>0</v>
      </c>
      <c r="HE55" s="683">
        <f t="shared" si="114"/>
        <v>0</v>
      </c>
      <c r="HF55" s="683">
        <f t="shared" si="114"/>
        <v>0</v>
      </c>
      <c r="HG55" s="683">
        <f t="shared" si="114"/>
        <v>0</v>
      </c>
      <c r="HH55" s="683">
        <f t="shared" si="114"/>
        <v>0</v>
      </c>
      <c r="HI55" s="683">
        <f t="shared" si="114"/>
        <v>0</v>
      </c>
      <c r="HJ55" s="683">
        <f t="shared" si="114"/>
        <v>0</v>
      </c>
      <c r="HK55" s="683">
        <f t="shared" si="114"/>
        <v>0</v>
      </c>
      <c r="HL55" s="683">
        <f t="shared" si="114"/>
        <v>0</v>
      </c>
      <c r="HM55" s="683">
        <f t="shared" si="114"/>
        <v>0</v>
      </c>
      <c r="HN55" s="683">
        <f t="shared" si="114"/>
        <v>0</v>
      </c>
      <c r="HO55" s="683">
        <f t="shared" si="114"/>
        <v>0</v>
      </c>
      <c r="HP55" s="683">
        <f t="shared" si="114"/>
        <v>0</v>
      </c>
      <c r="HQ55" s="683">
        <f t="shared" si="114"/>
        <v>0</v>
      </c>
      <c r="HR55" s="683">
        <f t="shared" si="114"/>
        <v>0</v>
      </c>
      <c r="HS55" s="683">
        <f t="shared" si="114"/>
        <v>0</v>
      </c>
      <c r="HT55" s="683">
        <f t="shared" si="114"/>
        <v>0</v>
      </c>
      <c r="HU55" s="683">
        <f t="shared" si="114"/>
        <v>0</v>
      </c>
      <c r="HV55" s="683">
        <f t="shared" si="114"/>
        <v>0</v>
      </c>
      <c r="HW55" s="683">
        <f t="shared" si="114"/>
        <v>0</v>
      </c>
      <c r="HX55" s="683">
        <f t="shared" si="114"/>
        <v>0</v>
      </c>
      <c r="HY55" s="683">
        <f t="shared" si="114"/>
        <v>0</v>
      </c>
      <c r="HZ55" s="683">
        <f t="shared" si="114"/>
        <v>0</v>
      </c>
      <c r="IA55" s="683">
        <f t="shared" si="114"/>
        <v>0</v>
      </c>
      <c r="IB55" s="683">
        <f t="shared" si="114"/>
        <v>0</v>
      </c>
      <c r="IC55" s="683">
        <f t="shared" si="114"/>
        <v>0</v>
      </c>
      <c r="ID55" s="683">
        <f t="shared" si="114"/>
        <v>0</v>
      </c>
      <c r="IE55" s="683">
        <f t="shared" si="114"/>
        <v>0</v>
      </c>
      <c r="IF55" s="683">
        <f t="shared" si="114"/>
        <v>0</v>
      </c>
      <c r="IG55" s="683">
        <f t="shared" ref="IG55:KR55" si="115">COUNTIFS($Q23:$AD47,"&lt;="&amp;IG$20,$AE23:$AR47,"&gt;"&amp;IG$20,$C23:$P47,"1歳児（ほふくできない）")+COUNTIFS($Q23:$AD47,"&lt;="&amp;IG$20,$AE23:$AR47,"&gt;"&amp;IG$20,$C23:$P47,"1歳児（ほふくできる）")+COUNTIFS($Q23:$AD47,"&lt;="&amp;IG$20,$AE23:$AR47,"&gt;"&amp;IG$20,$C23:$P47,"2歳児")</f>
        <v>0</v>
      </c>
      <c r="IH55" s="683">
        <f t="shared" si="115"/>
        <v>0</v>
      </c>
      <c r="II55" s="683">
        <f t="shared" si="115"/>
        <v>0</v>
      </c>
      <c r="IJ55" s="683">
        <f t="shared" si="115"/>
        <v>0</v>
      </c>
      <c r="IK55" s="683">
        <f t="shared" si="115"/>
        <v>0</v>
      </c>
      <c r="IL55" s="683">
        <f t="shared" si="115"/>
        <v>0</v>
      </c>
      <c r="IM55" s="683">
        <f t="shared" si="115"/>
        <v>0</v>
      </c>
      <c r="IN55" s="683">
        <f t="shared" si="115"/>
        <v>0</v>
      </c>
      <c r="IO55" s="683">
        <f t="shared" si="115"/>
        <v>0</v>
      </c>
      <c r="IP55" s="683">
        <f t="shared" si="115"/>
        <v>0</v>
      </c>
      <c r="IQ55" s="683">
        <f t="shared" si="115"/>
        <v>0</v>
      </c>
      <c r="IR55" s="683">
        <f t="shared" si="115"/>
        <v>0</v>
      </c>
      <c r="IS55" s="683">
        <f t="shared" si="115"/>
        <v>0</v>
      </c>
      <c r="IT55" s="683">
        <f t="shared" si="115"/>
        <v>0</v>
      </c>
      <c r="IU55" s="683">
        <f t="shared" si="115"/>
        <v>0</v>
      </c>
      <c r="IV55" s="683">
        <f t="shared" si="115"/>
        <v>0</v>
      </c>
      <c r="IW55" s="683">
        <f t="shared" si="115"/>
        <v>0</v>
      </c>
      <c r="IX55" s="683">
        <f t="shared" si="115"/>
        <v>0</v>
      </c>
      <c r="IY55" s="683">
        <f t="shared" si="115"/>
        <v>0</v>
      </c>
      <c r="IZ55" s="683">
        <f t="shared" si="115"/>
        <v>0</v>
      </c>
      <c r="JA55" s="683">
        <f t="shared" si="115"/>
        <v>0</v>
      </c>
      <c r="JB55" s="683">
        <f t="shared" si="115"/>
        <v>0</v>
      </c>
      <c r="JC55" s="683">
        <f t="shared" si="115"/>
        <v>0</v>
      </c>
      <c r="JD55" s="683">
        <f t="shared" si="115"/>
        <v>0</v>
      </c>
      <c r="JE55" s="683">
        <f t="shared" si="115"/>
        <v>0</v>
      </c>
      <c r="JF55" s="683">
        <f t="shared" si="115"/>
        <v>0</v>
      </c>
      <c r="JG55" s="683">
        <f t="shared" si="115"/>
        <v>0</v>
      </c>
      <c r="JH55" s="683">
        <f t="shared" si="115"/>
        <v>0</v>
      </c>
      <c r="JI55" s="683">
        <f t="shared" si="115"/>
        <v>0</v>
      </c>
      <c r="JJ55" s="683">
        <f t="shared" si="115"/>
        <v>0</v>
      </c>
      <c r="JK55" s="683">
        <f t="shared" si="115"/>
        <v>0</v>
      </c>
      <c r="JL55" s="683">
        <f t="shared" si="115"/>
        <v>0</v>
      </c>
      <c r="JM55" s="683">
        <f t="shared" si="115"/>
        <v>0</v>
      </c>
      <c r="JN55" s="683">
        <f t="shared" si="115"/>
        <v>0</v>
      </c>
      <c r="JO55" s="683">
        <f t="shared" si="115"/>
        <v>0</v>
      </c>
      <c r="JP55" s="683">
        <f t="shared" si="115"/>
        <v>0</v>
      </c>
      <c r="JQ55" s="683">
        <f t="shared" si="115"/>
        <v>0</v>
      </c>
      <c r="JR55" s="683">
        <f t="shared" si="115"/>
        <v>0</v>
      </c>
      <c r="JS55" s="683">
        <f t="shared" si="115"/>
        <v>0</v>
      </c>
      <c r="JT55" s="683">
        <f t="shared" si="115"/>
        <v>0</v>
      </c>
      <c r="JU55" s="683">
        <f t="shared" si="115"/>
        <v>0</v>
      </c>
      <c r="JV55" s="683">
        <f t="shared" si="115"/>
        <v>0</v>
      </c>
      <c r="JW55" s="683">
        <f t="shared" si="115"/>
        <v>0</v>
      </c>
      <c r="JX55" s="683">
        <f t="shared" si="115"/>
        <v>0</v>
      </c>
      <c r="JY55" s="683">
        <f t="shared" si="115"/>
        <v>0</v>
      </c>
      <c r="JZ55" s="683">
        <f t="shared" si="115"/>
        <v>0</v>
      </c>
      <c r="KA55" s="683">
        <f t="shared" si="115"/>
        <v>0</v>
      </c>
      <c r="KB55" s="683">
        <f t="shared" si="115"/>
        <v>0</v>
      </c>
      <c r="KC55" s="683">
        <f t="shared" si="115"/>
        <v>0</v>
      </c>
      <c r="KD55" s="683">
        <f t="shared" si="115"/>
        <v>0</v>
      </c>
      <c r="KE55" s="683">
        <f t="shared" si="115"/>
        <v>0</v>
      </c>
      <c r="KF55" s="683">
        <f t="shared" si="115"/>
        <v>0</v>
      </c>
      <c r="KG55" s="683">
        <f t="shared" si="115"/>
        <v>0</v>
      </c>
      <c r="KH55" s="683">
        <f t="shared" si="115"/>
        <v>0</v>
      </c>
      <c r="KI55" s="683">
        <f t="shared" si="115"/>
        <v>0</v>
      </c>
      <c r="KJ55" s="683">
        <f t="shared" si="115"/>
        <v>0</v>
      </c>
      <c r="KK55" s="683">
        <f t="shared" si="115"/>
        <v>0</v>
      </c>
      <c r="KL55" s="683">
        <f t="shared" si="115"/>
        <v>0</v>
      </c>
      <c r="KM55" s="683">
        <f t="shared" si="115"/>
        <v>0</v>
      </c>
      <c r="KN55" s="683">
        <f t="shared" si="115"/>
        <v>0</v>
      </c>
      <c r="KO55" s="683">
        <f t="shared" si="115"/>
        <v>0</v>
      </c>
      <c r="KP55" s="683">
        <f t="shared" si="115"/>
        <v>0</v>
      </c>
      <c r="KQ55" s="683">
        <f t="shared" si="115"/>
        <v>0</v>
      </c>
      <c r="KR55" s="683">
        <f t="shared" si="115"/>
        <v>0</v>
      </c>
      <c r="KS55" s="683">
        <f t="shared" ref="KS55:ND55" si="116">COUNTIFS($Q23:$AD47,"&lt;="&amp;KS$20,$AE23:$AR47,"&gt;"&amp;KS$20,$C23:$P47,"1歳児（ほふくできない）")+COUNTIFS($Q23:$AD47,"&lt;="&amp;KS$20,$AE23:$AR47,"&gt;"&amp;KS$20,$C23:$P47,"1歳児（ほふくできる）")+COUNTIFS($Q23:$AD47,"&lt;="&amp;KS$20,$AE23:$AR47,"&gt;"&amp;KS$20,$C23:$P47,"2歳児")</f>
        <v>0</v>
      </c>
      <c r="KT55" s="683">
        <f t="shared" si="116"/>
        <v>0</v>
      </c>
      <c r="KU55" s="683">
        <f t="shared" si="116"/>
        <v>0</v>
      </c>
      <c r="KV55" s="683">
        <f t="shared" si="116"/>
        <v>0</v>
      </c>
      <c r="KW55" s="683">
        <f t="shared" si="116"/>
        <v>0</v>
      </c>
      <c r="KX55" s="683">
        <f t="shared" si="116"/>
        <v>0</v>
      </c>
      <c r="KY55" s="683">
        <f t="shared" si="116"/>
        <v>0</v>
      </c>
      <c r="KZ55" s="683">
        <f t="shared" si="116"/>
        <v>0</v>
      </c>
      <c r="LA55" s="683">
        <f t="shared" si="116"/>
        <v>0</v>
      </c>
      <c r="LB55" s="683">
        <f t="shared" si="116"/>
        <v>0</v>
      </c>
      <c r="LC55" s="683">
        <f t="shared" si="116"/>
        <v>0</v>
      </c>
      <c r="LD55" s="683">
        <f t="shared" si="116"/>
        <v>0</v>
      </c>
      <c r="LE55" s="683">
        <f t="shared" si="116"/>
        <v>0</v>
      </c>
      <c r="LF55" s="683">
        <f t="shared" si="116"/>
        <v>0</v>
      </c>
      <c r="LG55" s="683">
        <f t="shared" si="116"/>
        <v>0</v>
      </c>
      <c r="LH55" s="683">
        <f t="shared" si="116"/>
        <v>0</v>
      </c>
      <c r="LI55" s="683">
        <f t="shared" si="116"/>
        <v>0</v>
      </c>
      <c r="LJ55" s="683">
        <f t="shared" si="116"/>
        <v>0</v>
      </c>
      <c r="LK55" s="683">
        <f t="shared" si="116"/>
        <v>0</v>
      </c>
      <c r="LL55" s="683">
        <f t="shared" si="116"/>
        <v>0</v>
      </c>
      <c r="LM55" s="683">
        <f t="shared" si="116"/>
        <v>0</v>
      </c>
      <c r="LN55" s="683">
        <f t="shared" si="116"/>
        <v>0</v>
      </c>
      <c r="LO55" s="683">
        <f t="shared" si="116"/>
        <v>0</v>
      </c>
      <c r="LP55" s="683">
        <f t="shared" si="116"/>
        <v>0</v>
      </c>
      <c r="LQ55" s="683">
        <f t="shared" si="116"/>
        <v>0</v>
      </c>
      <c r="LR55" s="683">
        <f t="shared" si="116"/>
        <v>0</v>
      </c>
      <c r="LS55" s="683">
        <f t="shared" si="116"/>
        <v>0</v>
      </c>
      <c r="LT55" s="683">
        <f t="shared" si="116"/>
        <v>0</v>
      </c>
      <c r="LU55" s="683">
        <f t="shared" si="116"/>
        <v>0</v>
      </c>
      <c r="LV55" s="683">
        <f t="shared" si="116"/>
        <v>0</v>
      </c>
      <c r="LW55" s="683">
        <f t="shared" si="116"/>
        <v>0</v>
      </c>
      <c r="LX55" s="683">
        <f t="shared" si="116"/>
        <v>0</v>
      </c>
      <c r="LY55" s="683">
        <f t="shared" si="116"/>
        <v>0</v>
      </c>
      <c r="LZ55" s="683">
        <f t="shared" si="116"/>
        <v>0</v>
      </c>
      <c r="MA55" s="683">
        <f t="shared" si="116"/>
        <v>0</v>
      </c>
      <c r="MB55" s="683">
        <f t="shared" si="116"/>
        <v>0</v>
      </c>
      <c r="MC55" s="683">
        <f t="shared" si="116"/>
        <v>0</v>
      </c>
      <c r="MD55" s="683">
        <f t="shared" si="116"/>
        <v>0</v>
      </c>
      <c r="ME55" s="683">
        <f t="shared" si="116"/>
        <v>0</v>
      </c>
      <c r="MF55" s="683">
        <f t="shared" si="116"/>
        <v>0</v>
      </c>
      <c r="MG55" s="683">
        <f t="shared" si="116"/>
        <v>0</v>
      </c>
      <c r="MH55" s="683">
        <f t="shared" si="116"/>
        <v>0</v>
      </c>
      <c r="MI55" s="683">
        <f t="shared" si="116"/>
        <v>0</v>
      </c>
      <c r="MJ55" s="683">
        <f t="shared" si="116"/>
        <v>0</v>
      </c>
      <c r="MK55" s="683">
        <f t="shared" si="116"/>
        <v>0</v>
      </c>
      <c r="ML55" s="683">
        <f t="shared" si="116"/>
        <v>0</v>
      </c>
      <c r="MM55" s="683">
        <f t="shared" si="116"/>
        <v>0</v>
      </c>
      <c r="MN55" s="683">
        <f t="shared" si="116"/>
        <v>0</v>
      </c>
      <c r="MO55" s="683">
        <f t="shared" si="116"/>
        <v>0</v>
      </c>
      <c r="MP55" s="683">
        <f t="shared" si="116"/>
        <v>0</v>
      </c>
      <c r="MQ55" s="683">
        <f t="shared" si="116"/>
        <v>0</v>
      </c>
      <c r="MR55" s="683">
        <f t="shared" si="116"/>
        <v>0</v>
      </c>
      <c r="MS55" s="683">
        <f t="shared" si="116"/>
        <v>0</v>
      </c>
      <c r="MT55" s="683">
        <f t="shared" si="116"/>
        <v>0</v>
      </c>
      <c r="MU55" s="683">
        <f t="shared" si="116"/>
        <v>0</v>
      </c>
      <c r="MV55" s="683">
        <f t="shared" si="116"/>
        <v>0</v>
      </c>
      <c r="MW55" s="683">
        <f t="shared" si="116"/>
        <v>0</v>
      </c>
      <c r="MX55" s="683">
        <f t="shared" si="116"/>
        <v>0</v>
      </c>
      <c r="MY55" s="683">
        <f t="shared" si="116"/>
        <v>0</v>
      </c>
      <c r="MZ55" s="683">
        <f t="shared" si="116"/>
        <v>0</v>
      </c>
      <c r="NA55" s="683">
        <f t="shared" si="116"/>
        <v>0</v>
      </c>
      <c r="NB55" s="683">
        <f t="shared" si="116"/>
        <v>0</v>
      </c>
      <c r="NC55" s="683">
        <f t="shared" si="116"/>
        <v>0</v>
      </c>
      <c r="ND55" s="683">
        <f t="shared" si="116"/>
        <v>0</v>
      </c>
      <c r="NE55" s="683">
        <f t="shared" ref="NE55:PP55" si="117">COUNTIFS($Q23:$AD47,"&lt;="&amp;NE$20,$AE23:$AR47,"&gt;"&amp;NE$20,$C23:$P47,"1歳児（ほふくできない）")+COUNTIFS($Q23:$AD47,"&lt;="&amp;NE$20,$AE23:$AR47,"&gt;"&amp;NE$20,$C23:$P47,"1歳児（ほふくできる）")+COUNTIFS($Q23:$AD47,"&lt;="&amp;NE$20,$AE23:$AR47,"&gt;"&amp;NE$20,$C23:$P47,"2歳児")</f>
        <v>0</v>
      </c>
      <c r="NF55" s="683">
        <f t="shared" si="117"/>
        <v>0</v>
      </c>
      <c r="NG55" s="683">
        <f t="shared" si="117"/>
        <v>0</v>
      </c>
      <c r="NH55" s="683">
        <f t="shared" si="117"/>
        <v>0</v>
      </c>
      <c r="NI55" s="683">
        <f t="shared" si="117"/>
        <v>0</v>
      </c>
      <c r="NJ55" s="683">
        <f t="shared" si="117"/>
        <v>0</v>
      </c>
      <c r="NK55" s="683">
        <f t="shared" si="117"/>
        <v>0</v>
      </c>
      <c r="NL55" s="683">
        <f t="shared" si="117"/>
        <v>0</v>
      </c>
      <c r="NM55" s="683">
        <f t="shared" si="117"/>
        <v>0</v>
      </c>
      <c r="NN55" s="683">
        <f t="shared" si="117"/>
        <v>0</v>
      </c>
      <c r="NO55" s="683">
        <f t="shared" si="117"/>
        <v>0</v>
      </c>
      <c r="NP55" s="683">
        <f t="shared" si="117"/>
        <v>0</v>
      </c>
      <c r="NQ55" s="683">
        <f t="shared" si="117"/>
        <v>0</v>
      </c>
      <c r="NR55" s="683">
        <f t="shared" si="117"/>
        <v>0</v>
      </c>
      <c r="NS55" s="683">
        <f t="shared" si="117"/>
        <v>0</v>
      </c>
      <c r="NT55" s="683">
        <f t="shared" si="117"/>
        <v>0</v>
      </c>
      <c r="NU55" s="683">
        <f t="shared" si="117"/>
        <v>0</v>
      </c>
      <c r="NV55" s="683">
        <f t="shared" si="117"/>
        <v>0</v>
      </c>
      <c r="NW55" s="683">
        <f t="shared" si="117"/>
        <v>0</v>
      </c>
      <c r="NX55" s="683">
        <f t="shared" si="117"/>
        <v>0</v>
      </c>
      <c r="NY55" s="683">
        <f t="shared" si="117"/>
        <v>0</v>
      </c>
      <c r="NZ55" s="683">
        <f t="shared" si="117"/>
        <v>0</v>
      </c>
      <c r="OA55" s="683">
        <f t="shared" si="117"/>
        <v>0</v>
      </c>
      <c r="OB55" s="683">
        <f t="shared" si="117"/>
        <v>0</v>
      </c>
      <c r="OC55" s="683">
        <f t="shared" si="117"/>
        <v>0</v>
      </c>
      <c r="OD55" s="683">
        <f t="shared" si="117"/>
        <v>0</v>
      </c>
      <c r="OE55" s="683">
        <f t="shared" si="117"/>
        <v>0</v>
      </c>
      <c r="OF55" s="683">
        <f t="shared" si="117"/>
        <v>0</v>
      </c>
      <c r="OG55" s="683">
        <f t="shared" si="117"/>
        <v>0</v>
      </c>
      <c r="OH55" s="683">
        <f t="shared" si="117"/>
        <v>0</v>
      </c>
      <c r="OI55" s="683">
        <f t="shared" si="117"/>
        <v>0</v>
      </c>
      <c r="OJ55" s="683">
        <f t="shared" si="117"/>
        <v>0</v>
      </c>
      <c r="OK55" s="683">
        <f t="shared" si="117"/>
        <v>0</v>
      </c>
      <c r="OL55" s="683">
        <f t="shared" si="117"/>
        <v>0</v>
      </c>
      <c r="OM55" s="683">
        <f t="shared" si="117"/>
        <v>0</v>
      </c>
      <c r="ON55" s="683">
        <f t="shared" si="117"/>
        <v>0</v>
      </c>
      <c r="OO55" s="683">
        <f t="shared" si="117"/>
        <v>0</v>
      </c>
      <c r="OP55" s="683">
        <f t="shared" si="117"/>
        <v>0</v>
      </c>
      <c r="OQ55" s="683">
        <f t="shared" si="117"/>
        <v>0</v>
      </c>
      <c r="OR55" s="683">
        <f t="shared" si="117"/>
        <v>0</v>
      </c>
      <c r="OS55" s="683">
        <f t="shared" si="117"/>
        <v>0</v>
      </c>
      <c r="OT55" s="683">
        <f t="shared" si="117"/>
        <v>0</v>
      </c>
      <c r="OU55" s="683">
        <f t="shared" si="117"/>
        <v>0</v>
      </c>
      <c r="OV55" s="683">
        <f t="shared" si="117"/>
        <v>0</v>
      </c>
      <c r="OW55" s="683">
        <f t="shared" si="117"/>
        <v>0</v>
      </c>
      <c r="OX55" s="683">
        <f t="shared" si="117"/>
        <v>0</v>
      </c>
      <c r="OY55" s="683">
        <f t="shared" si="117"/>
        <v>0</v>
      </c>
      <c r="OZ55" s="683">
        <f t="shared" si="117"/>
        <v>0</v>
      </c>
      <c r="PA55" s="683">
        <f t="shared" si="117"/>
        <v>0</v>
      </c>
      <c r="PB55" s="683">
        <f t="shared" si="117"/>
        <v>0</v>
      </c>
      <c r="PC55" s="683">
        <f t="shared" si="117"/>
        <v>0</v>
      </c>
      <c r="PD55" s="683">
        <f t="shared" si="117"/>
        <v>0</v>
      </c>
      <c r="PE55" s="683">
        <f t="shared" si="117"/>
        <v>0</v>
      </c>
      <c r="PF55" s="683">
        <f t="shared" si="117"/>
        <v>0</v>
      </c>
      <c r="PG55" s="683">
        <f t="shared" si="117"/>
        <v>0</v>
      </c>
      <c r="PH55" s="683">
        <f t="shared" si="117"/>
        <v>0</v>
      </c>
      <c r="PI55" s="683">
        <f t="shared" si="117"/>
        <v>0</v>
      </c>
      <c r="PJ55" s="683">
        <f t="shared" si="117"/>
        <v>0</v>
      </c>
      <c r="PK55" s="683">
        <f t="shared" si="117"/>
        <v>0</v>
      </c>
      <c r="PL55" s="683">
        <f t="shared" si="117"/>
        <v>0</v>
      </c>
      <c r="PM55" s="683">
        <f t="shared" si="117"/>
        <v>0</v>
      </c>
      <c r="PN55" s="683">
        <f t="shared" si="117"/>
        <v>0</v>
      </c>
      <c r="PO55" s="683">
        <f t="shared" si="117"/>
        <v>0</v>
      </c>
      <c r="PP55" s="683">
        <f t="shared" si="117"/>
        <v>0</v>
      </c>
      <c r="PQ55" s="683">
        <f t="shared" ref="PQ55:SB55" si="118">COUNTIFS($Q23:$AD47,"&lt;="&amp;PQ$20,$AE23:$AR47,"&gt;"&amp;PQ$20,$C23:$P47,"1歳児（ほふくできない）")+COUNTIFS($Q23:$AD47,"&lt;="&amp;PQ$20,$AE23:$AR47,"&gt;"&amp;PQ$20,$C23:$P47,"1歳児（ほふくできる）")+COUNTIFS($Q23:$AD47,"&lt;="&amp;PQ$20,$AE23:$AR47,"&gt;"&amp;PQ$20,$C23:$P47,"2歳児")</f>
        <v>0</v>
      </c>
      <c r="PR55" s="683">
        <f t="shared" si="118"/>
        <v>0</v>
      </c>
      <c r="PS55" s="683">
        <f t="shared" si="118"/>
        <v>0</v>
      </c>
      <c r="PT55" s="683">
        <f t="shared" si="118"/>
        <v>0</v>
      </c>
      <c r="PU55" s="683">
        <f t="shared" si="118"/>
        <v>0</v>
      </c>
      <c r="PV55" s="683">
        <f t="shared" si="118"/>
        <v>0</v>
      </c>
      <c r="PW55" s="683">
        <f t="shared" si="118"/>
        <v>0</v>
      </c>
      <c r="PX55" s="683">
        <f t="shared" si="118"/>
        <v>0</v>
      </c>
      <c r="PY55" s="683">
        <f t="shared" si="118"/>
        <v>0</v>
      </c>
      <c r="PZ55" s="683">
        <f t="shared" si="118"/>
        <v>0</v>
      </c>
      <c r="QA55" s="683">
        <f t="shared" si="118"/>
        <v>0</v>
      </c>
      <c r="QB55" s="683">
        <f t="shared" si="118"/>
        <v>0</v>
      </c>
      <c r="QC55" s="683">
        <f t="shared" si="118"/>
        <v>0</v>
      </c>
      <c r="QD55" s="683">
        <f t="shared" si="118"/>
        <v>0</v>
      </c>
      <c r="QE55" s="683">
        <f t="shared" si="118"/>
        <v>0</v>
      </c>
      <c r="QF55" s="683">
        <f t="shared" si="118"/>
        <v>0</v>
      </c>
      <c r="QG55" s="683">
        <f t="shared" si="118"/>
        <v>0</v>
      </c>
      <c r="QH55" s="683">
        <f t="shared" si="118"/>
        <v>0</v>
      </c>
      <c r="QI55" s="683">
        <f t="shared" si="118"/>
        <v>0</v>
      </c>
      <c r="QJ55" s="683">
        <f t="shared" si="118"/>
        <v>0</v>
      </c>
      <c r="QK55" s="683">
        <f t="shared" si="118"/>
        <v>0</v>
      </c>
      <c r="QL55" s="683">
        <f t="shared" si="118"/>
        <v>0</v>
      </c>
      <c r="QM55" s="683">
        <f t="shared" si="118"/>
        <v>0</v>
      </c>
      <c r="QN55" s="683">
        <f t="shared" si="118"/>
        <v>0</v>
      </c>
      <c r="QO55" s="683">
        <f t="shared" si="118"/>
        <v>0</v>
      </c>
      <c r="QP55" s="683">
        <f t="shared" si="118"/>
        <v>0</v>
      </c>
      <c r="QQ55" s="683">
        <f t="shared" si="118"/>
        <v>0</v>
      </c>
      <c r="QR55" s="683">
        <f t="shared" si="118"/>
        <v>0</v>
      </c>
      <c r="QS55" s="683">
        <f t="shared" si="118"/>
        <v>0</v>
      </c>
      <c r="QT55" s="683">
        <f t="shared" si="118"/>
        <v>0</v>
      </c>
      <c r="QU55" s="683">
        <f t="shared" si="118"/>
        <v>0</v>
      </c>
      <c r="QV55" s="683">
        <f t="shared" si="118"/>
        <v>0</v>
      </c>
      <c r="QW55" s="683">
        <f t="shared" si="118"/>
        <v>0</v>
      </c>
      <c r="QX55" s="683">
        <f t="shared" si="118"/>
        <v>0</v>
      </c>
      <c r="QY55" s="683">
        <f t="shared" si="118"/>
        <v>0</v>
      </c>
      <c r="QZ55" s="683">
        <f t="shared" si="118"/>
        <v>0</v>
      </c>
      <c r="RA55" s="683">
        <f t="shared" si="118"/>
        <v>0</v>
      </c>
      <c r="RB55" s="683">
        <f t="shared" si="118"/>
        <v>0</v>
      </c>
      <c r="RC55" s="683">
        <f t="shared" si="118"/>
        <v>0</v>
      </c>
      <c r="RD55" s="683">
        <f t="shared" si="118"/>
        <v>0</v>
      </c>
      <c r="RE55" s="683">
        <f t="shared" si="118"/>
        <v>0</v>
      </c>
      <c r="RF55" s="683">
        <f t="shared" si="118"/>
        <v>0</v>
      </c>
      <c r="RG55" s="683">
        <f t="shared" si="118"/>
        <v>0</v>
      </c>
      <c r="RH55" s="683">
        <f t="shared" si="118"/>
        <v>0</v>
      </c>
      <c r="RI55" s="683">
        <f t="shared" si="118"/>
        <v>0</v>
      </c>
      <c r="RJ55" s="683">
        <f t="shared" si="118"/>
        <v>0</v>
      </c>
      <c r="RK55" s="683">
        <f t="shared" si="118"/>
        <v>0</v>
      </c>
      <c r="RL55" s="683">
        <f t="shared" si="118"/>
        <v>0</v>
      </c>
      <c r="RM55" s="683">
        <f t="shared" si="118"/>
        <v>0</v>
      </c>
      <c r="RN55" s="683">
        <f t="shared" si="118"/>
        <v>0</v>
      </c>
      <c r="RO55" s="683">
        <f t="shared" si="118"/>
        <v>0</v>
      </c>
      <c r="RP55" s="683">
        <f t="shared" si="118"/>
        <v>0</v>
      </c>
      <c r="RQ55" s="683">
        <f t="shared" si="118"/>
        <v>0</v>
      </c>
      <c r="RR55" s="683">
        <f t="shared" si="118"/>
        <v>0</v>
      </c>
      <c r="RS55" s="683">
        <f t="shared" si="118"/>
        <v>0</v>
      </c>
      <c r="RT55" s="683">
        <f t="shared" si="118"/>
        <v>0</v>
      </c>
      <c r="RU55" s="683">
        <f t="shared" si="118"/>
        <v>0</v>
      </c>
      <c r="RV55" s="683">
        <f t="shared" si="118"/>
        <v>0</v>
      </c>
      <c r="RW55" s="683">
        <f t="shared" si="118"/>
        <v>0</v>
      </c>
      <c r="RX55" s="683">
        <f t="shared" si="118"/>
        <v>0</v>
      </c>
      <c r="RY55" s="683">
        <f t="shared" si="118"/>
        <v>0</v>
      </c>
      <c r="RZ55" s="683">
        <f t="shared" si="118"/>
        <v>0</v>
      </c>
      <c r="SA55" s="683">
        <f t="shared" si="118"/>
        <v>0</v>
      </c>
      <c r="SB55" s="683">
        <f t="shared" si="118"/>
        <v>0</v>
      </c>
      <c r="SC55" s="683">
        <f t="shared" ref="SC55:UN55" si="119">COUNTIFS($Q23:$AD47,"&lt;="&amp;SC$20,$AE23:$AR47,"&gt;"&amp;SC$20,$C23:$P47,"1歳児（ほふくできない）")+COUNTIFS($Q23:$AD47,"&lt;="&amp;SC$20,$AE23:$AR47,"&gt;"&amp;SC$20,$C23:$P47,"1歳児（ほふくできる）")+COUNTIFS($Q23:$AD47,"&lt;="&amp;SC$20,$AE23:$AR47,"&gt;"&amp;SC$20,$C23:$P47,"2歳児")</f>
        <v>0</v>
      </c>
      <c r="SD55" s="683">
        <f t="shared" si="119"/>
        <v>0</v>
      </c>
      <c r="SE55" s="683">
        <f t="shared" si="119"/>
        <v>0</v>
      </c>
      <c r="SF55" s="683">
        <f t="shared" si="119"/>
        <v>0</v>
      </c>
      <c r="SG55" s="683">
        <f t="shared" si="119"/>
        <v>0</v>
      </c>
      <c r="SH55" s="683">
        <f t="shared" si="119"/>
        <v>0</v>
      </c>
      <c r="SI55" s="683">
        <f t="shared" si="119"/>
        <v>0</v>
      </c>
      <c r="SJ55" s="683">
        <f t="shared" si="119"/>
        <v>0</v>
      </c>
      <c r="SK55" s="683">
        <f t="shared" si="119"/>
        <v>0</v>
      </c>
      <c r="SL55" s="683">
        <f t="shared" si="119"/>
        <v>0</v>
      </c>
      <c r="SM55" s="683">
        <f t="shared" si="119"/>
        <v>0</v>
      </c>
      <c r="SN55" s="683">
        <f t="shared" si="119"/>
        <v>0</v>
      </c>
      <c r="SO55" s="683">
        <f t="shared" si="119"/>
        <v>0</v>
      </c>
      <c r="SP55" s="683">
        <f t="shared" si="119"/>
        <v>0</v>
      </c>
      <c r="SQ55" s="683">
        <f t="shared" si="119"/>
        <v>0</v>
      </c>
      <c r="SR55" s="683">
        <f t="shared" si="119"/>
        <v>0</v>
      </c>
      <c r="SS55" s="683">
        <f t="shared" si="119"/>
        <v>0</v>
      </c>
      <c r="ST55" s="683">
        <f t="shared" si="119"/>
        <v>0</v>
      </c>
      <c r="SU55" s="683">
        <f t="shared" si="119"/>
        <v>0</v>
      </c>
      <c r="SV55" s="683">
        <f t="shared" si="119"/>
        <v>0</v>
      </c>
      <c r="SW55" s="683">
        <f t="shared" si="119"/>
        <v>0</v>
      </c>
      <c r="SX55" s="683">
        <f t="shared" si="119"/>
        <v>0</v>
      </c>
      <c r="SY55" s="683">
        <f t="shared" si="119"/>
        <v>0</v>
      </c>
      <c r="SZ55" s="683">
        <f t="shared" si="119"/>
        <v>0</v>
      </c>
      <c r="TA55" s="683">
        <f t="shared" si="119"/>
        <v>0</v>
      </c>
      <c r="TB55" s="683">
        <f t="shared" si="119"/>
        <v>0</v>
      </c>
      <c r="TC55" s="683">
        <f t="shared" si="119"/>
        <v>0</v>
      </c>
      <c r="TD55" s="683">
        <f t="shared" si="119"/>
        <v>0</v>
      </c>
      <c r="TE55" s="683">
        <f t="shared" si="119"/>
        <v>0</v>
      </c>
      <c r="TF55" s="683">
        <f t="shared" si="119"/>
        <v>0</v>
      </c>
      <c r="TG55" s="683">
        <f t="shared" si="119"/>
        <v>0</v>
      </c>
      <c r="TH55" s="683">
        <f t="shared" si="119"/>
        <v>0</v>
      </c>
      <c r="TI55" s="683">
        <f t="shared" si="119"/>
        <v>0</v>
      </c>
      <c r="TJ55" s="683">
        <f t="shared" si="119"/>
        <v>0</v>
      </c>
      <c r="TK55" s="683">
        <f t="shared" si="119"/>
        <v>0</v>
      </c>
      <c r="TL55" s="683">
        <f t="shared" si="119"/>
        <v>0</v>
      </c>
      <c r="TM55" s="683">
        <f t="shared" si="119"/>
        <v>0</v>
      </c>
      <c r="TN55" s="683">
        <f t="shared" si="119"/>
        <v>0</v>
      </c>
      <c r="TO55" s="683">
        <f t="shared" si="119"/>
        <v>0</v>
      </c>
      <c r="TP55" s="683">
        <f t="shared" si="119"/>
        <v>0</v>
      </c>
      <c r="TQ55" s="683">
        <f t="shared" si="119"/>
        <v>0</v>
      </c>
      <c r="TR55" s="683">
        <f t="shared" si="119"/>
        <v>0</v>
      </c>
      <c r="TS55" s="683">
        <f t="shared" si="119"/>
        <v>0</v>
      </c>
      <c r="TT55" s="683">
        <f t="shared" si="119"/>
        <v>0</v>
      </c>
      <c r="TU55" s="683">
        <f t="shared" si="119"/>
        <v>0</v>
      </c>
      <c r="TV55" s="683">
        <f t="shared" si="119"/>
        <v>0</v>
      </c>
      <c r="TW55" s="683">
        <f t="shared" si="119"/>
        <v>0</v>
      </c>
      <c r="TX55" s="683">
        <f t="shared" si="119"/>
        <v>0</v>
      </c>
      <c r="TY55" s="683">
        <f t="shared" si="119"/>
        <v>0</v>
      </c>
      <c r="TZ55" s="683">
        <f t="shared" si="119"/>
        <v>0</v>
      </c>
      <c r="UA55" s="683">
        <f t="shared" si="119"/>
        <v>0</v>
      </c>
      <c r="UB55" s="683">
        <f t="shared" si="119"/>
        <v>0</v>
      </c>
      <c r="UC55" s="683">
        <f t="shared" si="119"/>
        <v>0</v>
      </c>
      <c r="UD55" s="683">
        <f t="shared" si="119"/>
        <v>0</v>
      </c>
      <c r="UE55" s="683">
        <f t="shared" si="119"/>
        <v>0</v>
      </c>
      <c r="UF55" s="683">
        <f t="shared" si="119"/>
        <v>0</v>
      </c>
      <c r="UG55" s="683">
        <f t="shared" si="119"/>
        <v>0</v>
      </c>
      <c r="UH55" s="683">
        <f t="shared" si="119"/>
        <v>0</v>
      </c>
      <c r="UI55" s="683">
        <f t="shared" si="119"/>
        <v>0</v>
      </c>
      <c r="UJ55" s="683">
        <f t="shared" si="119"/>
        <v>0</v>
      </c>
      <c r="UK55" s="683">
        <f t="shared" si="119"/>
        <v>0</v>
      </c>
      <c r="UL55" s="683">
        <f t="shared" si="119"/>
        <v>0</v>
      </c>
      <c r="UM55" s="683">
        <f t="shared" si="119"/>
        <v>0</v>
      </c>
      <c r="UN55" s="683">
        <f t="shared" si="119"/>
        <v>0</v>
      </c>
      <c r="UO55" s="683">
        <f t="shared" ref="UO55:WZ55" si="120">COUNTIFS($Q23:$AD47,"&lt;="&amp;UO$20,$AE23:$AR47,"&gt;"&amp;UO$20,$C23:$P47,"1歳児（ほふくできない）")+COUNTIFS($Q23:$AD47,"&lt;="&amp;UO$20,$AE23:$AR47,"&gt;"&amp;UO$20,$C23:$P47,"1歳児（ほふくできる）")+COUNTIFS($Q23:$AD47,"&lt;="&amp;UO$20,$AE23:$AR47,"&gt;"&amp;UO$20,$C23:$P47,"2歳児")</f>
        <v>0</v>
      </c>
      <c r="UP55" s="683">
        <f t="shared" si="120"/>
        <v>0</v>
      </c>
      <c r="UQ55" s="683">
        <f t="shared" si="120"/>
        <v>0</v>
      </c>
      <c r="UR55" s="683">
        <f t="shared" si="120"/>
        <v>0</v>
      </c>
      <c r="US55" s="683">
        <f t="shared" si="120"/>
        <v>0</v>
      </c>
      <c r="UT55" s="683">
        <f t="shared" si="120"/>
        <v>0</v>
      </c>
      <c r="UU55" s="683">
        <f t="shared" si="120"/>
        <v>0</v>
      </c>
      <c r="UV55" s="683">
        <f t="shared" si="120"/>
        <v>0</v>
      </c>
      <c r="UW55" s="683">
        <f t="shared" si="120"/>
        <v>0</v>
      </c>
      <c r="UX55" s="683">
        <f t="shared" si="120"/>
        <v>0</v>
      </c>
      <c r="UY55" s="683">
        <f t="shared" si="120"/>
        <v>0</v>
      </c>
      <c r="UZ55" s="683">
        <f t="shared" si="120"/>
        <v>0</v>
      </c>
      <c r="VA55" s="683">
        <f t="shared" si="120"/>
        <v>0</v>
      </c>
      <c r="VB55" s="683">
        <f t="shared" si="120"/>
        <v>0</v>
      </c>
      <c r="VC55" s="683">
        <f t="shared" si="120"/>
        <v>0</v>
      </c>
      <c r="VD55" s="683">
        <f t="shared" si="120"/>
        <v>0</v>
      </c>
      <c r="VE55" s="683">
        <f t="shared" si="120"/>
        <v>0</v>
      </c>
      <c r="VF55" s="683">
        <f t="shared" si="120"/>
        <v>0</v>
      </c>
      <c r="VG55" s="683">
        <f t="shared" si="120"/>
        <v>0</v>
      </c>
      <c r="VH55" s="683">
        <f t="shared" si="120"/>
        <v>0</v>
      </c>
      <c r="VI55" s="683">
        <f t="shared" si="120"/>
        <v>0</v>
      </c>
      <c r="VJ55" s="683">
        <f t="shared" si="120"/>
        <v>0</v>
      </c>
      <c r="VK55" s="683">
        <f t="shared" si="120"/>
        <v>0</v>
      </c>
      <c r="VL55" s="683">
        <f t="shared" si="120"/>
        <v>0</v>
      </c>
      <c r="VM55" s="683">
        <f t="shared" si="120"/>
        <v>0</v>
      </c>
      <c r="VN55" s="683">
        <f t="shared" si="120"/>
        <v>0</v>
      </c>
      <c r="VO55" s="683">
        <f t="shared" si="120"/>
        <v>0</v>
      </c>
      <c r="VP55" s="683">
        <f t="shared" si="120"/>
        <v>0</v>
      </c>
      <c r="VQ55" s="683">
        <f t="shared" si="120"/>
        <v>0</v>
      </c>
      <c r="VR55" s="683">
        <f t="shared" si="120"/>
        <v>0</v>
      </c>
      <c r="VS55" s="683">
        <f t="shared" si="120"/>
        <v>0</v>
      </c>
      <c r="VT55" s="683">
        <f t="shared" si="120"/>
        <v>0</v>
      </c>
      <c r="VU55" s="683">
        <f t="shared" si="120"/>
        <v>0</v>
      </c>
      <c r="VV55" s="683">
        <f t="shared" si="120"/>
        <v>0</v>
      </c>
      <c r="VW55" s="683">
        <f t="shared" si="120"/>
        <v>0</v>
      </c>
      <c r="VX55" s="683">
        <f t="shared" si="120"/>
        <v>0</v>
      </c>
      <c r="VY55" s="683">
        <f t="shared" si="120"/>
        <v>0</v>
      </c>
      <c r="VZ55" s="683">
        <f t="shared" si="120"/>
        <v>0</v>
      </c>
      <c r="WA55" s="683">
        <f t="shared" si="120"/>
        <v>0</v>
      </c>
      <c r="WB55" s="683">
        <f t="shared" si="120"/>
        <v>0</v>
      </c>
      <c r="WC55" s="683">
        <f t="shared" si="120"/>
        <v>0</v>
      </c>
      <c r="WD55" s="683">
        <f t="shared" si="120"/>
        <v>0</v>
      </c>
      <c r="WE55" s="683">
        <f t="shared" si="120"/>
        <v>0</v>
      </c>
      <c r="WF55" s="683">
        <f t="shared" si="120"/>
        <v>0</v>
      </c>
      <c r="WG55" s="683">
        <f t="shared" si="120"/>
        <v>0</v>
      </c>
      <c r="WH55" s="683">
        <f t="shared" si="120"/>
        <v>0</v>
      </c>
      <c r="WI55" s="683">
        <f t="shared" si="120"/>
        <v>0</v>
      </c>
      <c r="WJ55" s="683">
        <f t="shared" si="120"/>
        <v>0</v>
      </c>
      <c r="WK55" s="683">
        <f t="shared" si="120"/>
        <v>0</v>
      </c>
      <c r="WL55" s="683">
        <f t="shared" si="120"/>
        <v>0</v>
      </c>
      <c r="WM55" s="683">
        <f t="shared" si="120"/>
        <v>0</v>
      </c>
      <c r="WN55" s="683">
        <f t="shared" si="120"/>
        <v>0</v>
      </c>
      <c r="WO55" s="683">
        <f t="shared" si="120"/>
        <v>0</v>
      </c>
      <c r="WP55" s="683">
        <f t="shared" si="120"/>
        <v>0</v>
      </c>
      <c r="WQ55" s="683">
        <f t="shared" si="120"/>
        <v>0</v>
      </c>
      <c r="WR55" s="683">
        <f t="shared" si="120"/>
        <v>0</v>
      </c>
      <c r="WS55" s="683">
        <f t="shared" si="120"/>
        <v>0</v>
      </c>
      <c r="WT55" s="683">
        <f t="shared" si="120"/>
        <v>0</v>
      </c>
      <c r="WU55" s="683">
        <f t="shared" si="120"/>
        <v>0</v>
      </c>
      <c r="WV55" s="683">
        <f t="shared" si="120"/>
        <v>0</v>
      </c>
      <c r="WW55" s="683">
        <f t="shared" si="120"/>
        <v>0</v>
      </c>
      <c r="WX55" s="683">
        <f t="shared" si="120"/>
        <v>0</v>
      </c>
      <c r="WY55" s="683">
        <f t="shared" si="120"/>
        <v>0</v>
      </c>
      <c r="WZ55" s="683">
        <f t="shared" si="120"/>
        <v>0</v>
      </c>
      <c r="XA55" s="683">
        <f t="shared" ref="XA55:ZL55" si="121">COUNTIFS($Q23:$AD47,"&lt;="&amp;XA$20,$AE23:$AR47,"&gt;"&amp;XA$20,$C23:$P47,"1歳児（ほふくできない）")+COUNTIFS($Q23:$AD47,"&lt;="&amp;XA$20,$AE23:$AR47,"&gt;"&amp;XA$20,$C23:$P47,"1歳児（ほふくできる）")+COUNTIFS($Q23:$AD47,"&lt;="&amp;XA$20,$AE23:$AR47,"&gt;"&amp;XA$20,$C23:$P47,"2歳児")</f>
        <v>0</v>
      </c>
      <c r="XB55" s="683">
        <f t="shared" si="121"/>
        <v>0</v>
      </c>
      <c r="XC55" s="683">
        <f t="shared" si="121"/>
        <v>0</v>
      </c>
      <c r="XD55" s="683">
        <f t="shared" si="121"/>
        <v>0</v>
      </c>
      <c r="XE55" s="683">
        <f t="shared" si="121"/>
        <v>0</v>
      </c>
      <c r="XF55" s="683">
        <f t="shared" si="121"/>
        <v>0</v>
      </c>
      <c r="XG55" s="683">
        <f t="shared" si="121"/>
        <v>0</v>
      </c>
      <c r="XH55" s="683">
        <f t="shared" si="121"/>
        <v>0</v>
      </c>
      <c r="XI55" s="683">
        <f t="shared" si="121"/>
        <v>0</v>
      </c>
      <c r="XJ55" s="683">
        <f t="shared" si="121"/>
        <v>0</v>
      </c>
      <c r="XK55" s="683">
        <f t="shared" si="121"/>
        <v>0</v>
      </c>
      <c r="XL55" s="683">
        <f t="shared" si="121"/>
        <v>0</v>
      </c>
      <c r="XM55" s="683">
        <f t="shared" si="121"/>
        <v>0</v>
      </c>
      <c r="XN55" s="683">
        <f t="shared" si="121"/>
        <v>0</v>
      </c>
      <c r="XO55" s="683">
        <f t="shared" si="121"/>
        <v>0</v>
      </c>
      <c r="XP55" s="683">
        <f t="shared" si="121"/>
        <v>0</v>
      </c>
      <c r="XQ55" s="683">
        <f t="shared" si="121"/>
        <v>0</v>
      </c>
      <c r="XR55" s="683">
        <f t="shared" si="121"/>
        <v>0</v>
      </c>
      <c r="XS55" s="683">
        <f t="shared" si="121"/>
        <v>0</v>
      </c>
      <c r="XT55" s="683">
        <f t="shared" si="121"/>
        <v>0</v>
      </c>
      <c r="XU55" s="683">
        <f t="shared" si="121"/>
        <v>0</v>
      </c>
      <c r="XV55" s="683">
        <f t="shared" si="121"/>
        <v>0</v>
      </c>
      <c r="XW55" s="683">
        <f t="shared" si="121"/>
        <v>0</v>
      </c>
      <c r="XX55" s="683">
        <f t="shared" si="121"/>
        <v>0</v>
      </c>
      <c r="XY55" s="683">
        <f t="shared" si="121"/>
        <v>0</v>
      </c>
      <c r="XZ55" s="683">
        <f t="shared" si="121"/>
        <v>0</v>
      </c>
      <c r="YA55" s="683">
        <f t="shared" si="121"/>
        <v>0</v>
      </c>
      <c r="YB55" s="683">
        <f t="shared" si="121"/>
        <v>0</v>
      </c>
      <c r="YC55" s="683">
        <f t="shared" si="121"/>
        <v>0</v>
      </c>
      <c r="YD55" s="683">
        <f t="shared" si="121"/>
        <v>0</v>
      </c>
      <c r="YE55" s="683">
        <f t="shared" si="121"/>
        <v>0</v>
      </c>
      <c r="YF55" s="683">
        <f t="shared" si="121"/>
        <v>0</v>
      </c>
      <c r="YG55" s="683">
        <f t="shared" si="121"/>
        <v>0</v>
      </c>
      <c r="YH55" s="683">
        <f t="shared" si="121"/>
        <v>0</v>
      </c>
      <c r="YI55" s="683">
        <f t="shared" si="121"/>
        <v>0</v>
      </c>
      <c r="YJ55" s="683">
        <f t="shared" si="121"/>
        <v>0</v>
      </c>
      <c r="YK55" s="683">
        <f t="shared" si="121"/>
        <v>0</v>
      </c>
      <c r="YL55" s="683">
        <f t="shared" si="121"/>
        <v>0</v>
      </c>
      <c r="YM55" s="683">
        <f t="shared" si="121"/>
        <v>0</v>
      </c>
      <c r="YN55" s="683">
        <f t="shared" si="121"/>
        <v>0</v>
      </c>
      <c r="YO55" s="683">
        <f t="shared" si="121"/>
        <v>0</v>
      </c>
      <c r="YP55" s="683">
        <f t="shared" si="121"/>
        <v>0</v>
      </c>
      <c r="YQ55" s="683">
        <f t="shared" si="121"/>
        <v>0</v>
      </c>
      <c r="YR55" s="683">
        <f t="shared" si="121"/>
        <v>0</v>
      </c>
      <c r="YS55" s="683">
        <f t="shared" si="121"/>
        <v>0</v>
      </c>
      <c r="YT55" s="683">
        <f t="shared" si="121"/>
        <v>0</v>
      </c>
      <c r="YU55" s="683">
        <f t="shared" si="121"/>
        <v>0</v>
      </c>
      <c r="YV55" s="683">
        <f t="shared" si="121"/>
        <v>0</v>
      </c>
      <c r="YW55" s="683">
        <f t="shared" si="121"/>
        <v>0</v>
      </c>
      <c r="YX55" s="683">
        <f t="shared" si="121"/>
        <v>0</v>
      </c>
      <c r="YY55" s="683">
        <f t="shared" si="121"/>
        <v>0</v>
      </c>
      <c r="YZ55" s="683">
        <f t="shared" si="121"/>
        <v>0</v>
      </c>
      <c r="ZA55" s="683">
        <f t="shared" si="121"/>
        <v>0</v>
      </c>
      <c r="ZB55" s="683">
        <f t="shared" si="121"/>
        <v>0</v>
      </c>
      <c r="ZC55" s="683">
        <f t="shared" si="121"/>
        <v>0</v>
      </c>
      <c r="ZD55" s="683">
        <f t="shared" si="121"/>
        <v>0</v>
      </c>
      <c r="ZE55" s="683">
        <f t="shared" si="121"/>
        <v>0</v>
      </c>
      <c r="ZF55" s="683">
        <f t="shared" si="121"/>
        <v>0</v>
      </c>
      <c r="ZG55" s="683">
        <f t="shared" si="121"/>
        <v>0</v>
      </c>
      <c r="ZH55" s="683">
        <f t="shared" si="121"/>
        <v>0</v>
      </c>
      <c r="ZI55" s="683">
        <f t="shared" si="121"/>
        <v>0</v>
      </c>
      <c r="ZJ55" s="683">
        <f t="shared" si="121"/>
        <v>0</v>
      </c>
      <c r="ZK55" s="683">
        <f t="shared" si="121"/>
        <v>0</v>
      </c>
      <c r="ZL55" s="683">
        <f t="shared" si="121"/>
        <v>0</v>
      </c>
      <c r="ZM55" s="683">
        <f t="shared" ref="ZM55:ABX55" si="122">COUNTIFS($Q23:$AD47,"&lt;="&amp;ZM$20,$AE23:$AR47,"&gt;"&amp;ZM$20,$C23:$P47,"1歳児（ほふくできない）")+COUNTIFS($Q23:$AD47,"&lt;="&amp;ZM$20,$AE23:$AR47,"&gt;"&amp;ZM$20,$C23:$P47,"1歳児（ほふくできる）")+COUNTIFS($Q23:$AD47,"&lt;="&amp;ZM$20,$AE23:$AR47,"&gt;"&amp;ZM$20,$C23:$P47,"2歳児")</f>
        <v>0</v>
      </c>
      <c r="ZN55" s="683">
        <f t="shared" si="122"/>
        <v>0</v>
      </c>
      <c r="ZO55" s="683">
        <f t="shared" si="122"/>
        <v>0</v>
      </c>
      <c r="ZP55" s="683">
        <f t="shared" si="122"/>
        <v>0</v>
      </c>
      <c r="ZQ55" s="683">
        <f t="shared" si="122"/>
        <v>0</v>
      </c>
      <c r="ZR55" s="683">
        <f t="shared" si="122"/>
        <v>0</v>
      </c>
      <c r="ZS55" s="683">
        <f t="shared" si="122"/>
        <v>0</v>
      </c>
      <c r="ZT55" s="683">
        <f t="shared" si="122"/>
        <v>0</v>
      </c>
      <c r="ZU55" s="683">
        <f t="shared" si="122"/>
        <v>0</v>
      </c>
      <c r="ZV55" s="683">
        <f t="shared" si="122"/>
        <v>0</v>
      </c>
      <c r="ZW55" s="683">
        <f t="shared" si="122"/>
        <v>0</v>
      </c>
      <c r="ZX55" s="683">
        <f t="shared" si="122"/>
        <v>0</v>
      </c>
      <c r="ZY55" s="683">
        <f t="shared" si="122"/>
        <v>0</v>
      </c>
      <c r="ZZ55" s="683">
        <f t="shared" si="122"/>
        <v>0</v>
      </c>
      <c r="AAA55" s="683">
        <f t="shared" si="122"/>
        <v>0</v>
      </c>
      <c r="AAB55" s="683">
        <f t="shared" si="122"/>
        <v>0</v>
      </c>
      <c r="AAC55" s="683">
        <f t="shared" si="122"/>
        <v>0</v>
      </c>
      <c r="AAD55" s="683">
        <f t="shared" si="122"/>
        <v>0</v>
      </c>
      <c r="AAE55" s="683">
        <f t="shared" si="122"/>
        <v>0</v>
      </c>
      <c r="AAF55" s="683">
        <f t="shared" si="122"/>
        <v>0</v>
      </c>
      <c r="AAG55" s="683">
        <f t="shared" si="122"/>
        <v>0</v>
      </c>
      <c r="AAH55" s="683">
        <f t="shared" si="122"/>
        <v>0</v>
      </c>
      <c r="AAI55" s="683">
        <f t="shared" si="122"/>
        <v>0</v>
      </c>
      <c r="AAJ55" s="683">
        <f t="shared" si="122"/>
        <v>0</v>
      </c>
      <c r="AAK55" s="683">
        <f t="shared" si="122"/>
        <v>0</v>
      </c>
      <c r="AAL55" s="683">
        <f t="shared" si="122"/>
        <v>0</v>
      </c>
      <c r="AAM55" s="683">
        <f t="shared" si="122"/>
        <v>0</v>
      </c>
      <c r="AAN55" s="683">
        <f t="shared" si="122"/>
        <v>0</v>
      </c>
      <c r="AAO55" s="683">
        <f t="shared" si="122"/>
        <v>0</v>
      </c>
      <c r="AAP55" s="683">
        <f t="shared" si="122"/>
        <v>0</v>
      </c>
      <c r="AAQ55" s="683">
        <f t="shared" si="122"/>
        <v>0</v>
      </c>
      <c r="AAR55" s="683">
        <f t="shared" si="122"/>
        <v>0</v>
      </c>
      <c r="AAS55" s="683">
        <f t="shared" si="122"/>
        <v>0</v>
      </c>
      <c r="AAT55" s="683">
        <f t="shared" si="122"/>
        <v>0</v>
      </c>
      <c r="AAU55" s="683">
        <f t="shared" si="122"/>
        <v>0</v>
      </c>
      <c r="AAV55" s="683">
        <f t="shared" si="122"/>
        <v>0</v>
      </c>
      <c r="AAW55" s="683">
        <f t="shared" si="122"/>
        <v>0</v>
      </c>
      <c r="AAX55" s="683">
        <f t="shared" si="122"/>
        <v>0</v>
      </c>
      <c r="AAY55" s="683">
        <f t="shared" si="122"/>
        <v>0</v>
      </c>
      <c r="AAZ55" s="683">
        <f t="shared" si="122"/>
        <v>0</v>
      </c>
      <c r="ABA55" s="683">
        <f t="shared" si="122"/>
        <v>0</v>
      </c>
      <c r="ABB55" s="683">
        <f t="shared" si="122"/>
        <v>0</v>
      </c>
      <c r="ABC55" s="683">
        <f t="shared" si="122"/>
        <v>0</v>
      </c>
      <c r="ABD55" s="683">
        <f t="shared" si="122"/>
        <v>0</v>
      </c>
      <c r="ABE55" s="683">
        <f t="shared" si="122"/>
        <v>0</v>
      </c>
      <c r="ABF55" s="683">
        <f t="shared" si="122"/>
        <v>0</v>
      </c>
      <c r="ABG55" s="683">
        <f t="shared" si="122"/>
        <v>0</v>
      </c>
      <c r="ABH55" s="683">
        <f t="shared" si="122"/>
        <v>0</v>
      </c>
      <c r="ABI55" s="683">
        <f t="shared" si="122"/>
        <v>0</v>
      </c>
      <c r="ABJ55" s="683">
        <f t="shared" si="122"/>
        <v>0</v>
      </c>
      <c r="ABK55" s="683">
        <f t="shared" si="122"/>
        <v>0</v>
      </c>
      <c r="ABL55" s="683">
        <f t="shared" si="122"/>
        <v>0</v>
      </c>
      <c r="ABM55" s="683">
        <f t="shared" si="122"/>
        <v>0</v>
      </c>
      <c r="ABN55" s="683">
        <f t="shared" si="122"/>
        <v>0</v>
      </c>
      <c r="ABO55" s="683">
        <f t="shared" si="122"/>
        <v>0</v>
      </c>
      <c r="ABP55" s="683">
        <f t="shared" si="122"/>
        <v>0</v>
      </c>
      <c r="ABQ55" s="683">
        <f t="shared" si="122"/>
        <v>0</v>
      </c>
      <c r="ABR55" s="683">
        <f t="shared" si="122"/>
        <v>0</v>
      </c>
      <c r="ABS55" s="683">
        <f t="shared" si="122"/>
        <v>0</v>
      </c>
      <c r="ABT55" s="683">
        <f t="shared" si="122"/>
        <v>0</v>
      </c>
      <c r="ABU55" s="683">
        <f t="shared" si="122"/>
        <v>0</v>
      </c>
      <c r="ABV55" s="683">
        <f t="shared" si="122"/>
        <v>0</v>
      </c>
      <c r="ABW55" s="683">
        <f t="shared" si="122"/>
        <v>0</v>
      </c>
      <c r="ABX55" s="683">
        <f t="shared" si="122"/>
        <v>0</v>
      </c>
      <c r="ABY55" s="683">
        <f t="shared" ref="ABY55:AEJ55" si="123">COUNTIFS($Q23:$AD47,"&lt;="&amp;ABY$20,$AE23:$AR47,"&gt;"&amp;ABY$20,$C23:$P47,"1歳児（ほふくできない）")+COUNTIFS($Q23:$AD47,"&lt;="&amp;ABY$20,$AE23:$AR47,"&gt;"&amp;ABY$20,$C23:$P47,"1歳児（ほふくできる）")+COUNTIFS($Q23:$AD47,"&lt;="&amp;ABY$20,$AE23:$AR47,"&gt;"&amp;ABY$20,$C23:$P47,"2歳児")</f>
        <v>0</v>
      </c>
      <c r="ABZ55" s="683">
        <f t="shared" si="123"/>
        <v>0</v>
      </c>
      <c r="ACA55" s="683">
        <f t="shared" si="123"/>
        <v>0</v>
      </c>
      <c r="ACB55" s="683">
        <f t="shared" si="123"/>
        <v>0</v>
      </c>
      <c r="ACC55" s="683">
        <f t="shared" si="123"/>
        <v>0</v>
      </c>
      <c r="ACD55" s="683">
        <f t="shared" si="123"/>
        <v>0</v>
      </c>
      <c r="ACE55" s="683">
        <f t="shared" si="123"/>
        <v>0</v>
      </c>
      <c r="ACF55" s="683">
        <f t="shared" si="123"/>
        <v>0</v>
      </c>
      <c r="ACG55" s="683">
        <f t="shared" si="123"/>
        <v>0</v>
      </c>
      <c r="ACH55" s="683">
        <f t="shared" si="123"/>
        <v>0</v>
      </c>
      <c r="ACI55" s="683">
        <f t="shared" si="123"/>
        <v>0</v>
      </c>
      <c r="ACJ55" s="683">
        <f t="shared" si="123"/>
        <v>0</v>
      </c>
      <c r="ACK55" s="683">
        <f t="shared" si="123"/>
        <v>0</v>
      </c>
      <c r="ACL55" s="683">
        <f t="shared" si="123"/>
        <v>0</v>
      </c>
      <c r="ACM55" s="683">
        <f t="shared" si="123"/>
        <v>0</v>
      </c>
      <c r="ACN55" s="683">
        <f t="shared" si="123"/>
        <v>0</v>
      </c>
      <c r="ACO55" s="683">
        <f t="shared" si="123"/>
        <v>0</v>
      </c>
      <c r="ACP55" s="683">
        <f t="shared" si="123"/>
        <v>0</v>
      </c>
      <c r="ACQ55" s="683">
        <f t="shared" si="123"/>
        <v>0</v>
      </c>
      <c r="ACR55" s="683">
        <f t="shared" si="123"/>
        <v>0</v>
      </c>
      <c r="ACS55" s="683">
        <f t="shared" si="123"/>
        <v>0</v>
      </c>
      <c r="ACT55" s="683">
        <f t="shared" si="123"/>
        <v>0</v>
      </c>
      <c r="ACU55" s="683">
        <f t="shared" si="123"/>
        <v>0</v>
      </c>
      <c r="ACV55" s="683">
        <f t="shared" si="123"/>
        <v>0</v>
      </c>
      <c r="ACW55" s="683">
        <f t="shared" si="123"/>
        <v>0</v>
      </c>
      <c r="ACX55" s="683">
        <f t="shared" si="123"/>
        <v>0</v>
      </c>
      <c r="ACY55" s="683">
        <f t="shared" si="123"/>
        <v>0</v>
      </c>
      <c r="ACZ55" s="683">
        <f t="shared" si="123"/>
        <v>0</v>
      </c>
      <c r="ADA55" s="683">
        <f t="shared" si="123"/>
        <v>0</v>
      </c>
      <c r="ADB55" s="683">
        <f t="shared" si="123"/>
        <v>0</v>
      </c>
      <c r="ADC55" s="683">
        <f t="shared" si="123"/>
        <v>0</v>
      </c>
      <c r="ADD55" s="683">
        <f t="shared" si="123"/>
        <v>0</v>
      </c>
      <c r="ADE55" s="683">
        <f t="shared" si="123"/>
        <v>0</v>
      </c>
      <c r="ADF55" s="683">
        <f t="shared" si="123"/>
        <v>0</v>
      </c>
      <c r="ADG55" s="683">
        <f t="shared" si="123"/>
        <v>0</v>
      </c>
      <c r="ADH55" s="683">
        <f t="shared" si="123"/>
        <v>0</v>
      </c>
      <c r="ADI55" s="683">
        <f t="shared" si="123"/>
        <v>0</v>
      </c>
      <c r="ADJ55" s="683">
        <f t="shared" si="123"/>
        <v>0</v>
      </c>
      <c r="ADK55" s="683">
        <f t="shared" si="123"/>
        <v>0</v>
      </c>
      <c r="ADL55" s="683">
        <f t="shared" si="123"/>
        <v>0</v>
      </c>
      <c r="ADM55" s="683">
        <f t="shared" si="123"/>
        <v>0</v>
      </c>
      <c r="ADN55" s="683">
        <f t="shared" si="123"/>
        <v>0</v>
      </c>
      <c r="ADO55" s="683">
        <f t="shared" si="123"/>
        <v>0</v>
      </c>
      <c r="ADP55" s="683">
        <f t="shared" si="123"/>
        <v>0</v>
      </c>
      <c r="ADQ55" s="683">
        <f t="shared" si="123"/>
        <v>0</v>
      </c>
      <c r="ADR55" s="683">
        <f t="shared" si="123"/>
        <v>0</v>
      </c>
      <c r="ADS55" s="683">
        <f t="shared" si="123"/>
        <v>0</v>
      </c>
      <c r="ADT55" s="683">
        <f t="shared" si="123"/>
        <v>0</v>
      </c>
      <c r="ADU55" s="683">
        <f t="shared" si="123"/>
        <v>0</v>
      </c>
      <c r="ADV55" s="683">
        <f t="shared" si="123"/>
        <v>0</v>
      </c>
      <c r="ADW55" s="683">
        <f t="shared" si="123"/>
        <v>0</v>
      </c>
      <c r="ADX55" s="683">
        <f t="shared" si="123"/>
        <v>0</v>
      </c>
      <c r="ADY55" s="683">
        <f t="shared" si="123"/>
        <v>0</v>
      </c>
      <c r="ADZ55" s="683">
        <f t="shared" si="123"/>
        <v>0</v>
      </c>
      <c r="AEA55" s="683">
        <f t="shared" si="123"/>
        <v>0</v>
      </c>
      <c r="AEB55" s="683">
        <f t="shared" si="123"/>
        <v>0</v>
      </c>
      <c r="AEC55" s="683">
        <f t="shared" si="123"/>
        <v>0</v>
      </c>
      <c r="AED55" s="683">
        <f t="shared" si="123"/>
        <v>0</v>
      </c>
      <c r="AEE55" s="683">
        <f t="shared" si="123"/>
        <v>0</v>
      </c>
      <c r="AEF55" s="683">
        <f t="shared" si="123"/>
        <v>0</v>
      </c>
      <c r="AEG55" s="683">
        <f t="shared" si="123"/>
        <v>0</v>
      </c>
      <c r="AEH55" s="683">
        <f t="shared" si="123"/>
        <v>0</v>
      </c>
      <c r="AEI55" s="683">
        <f t="shared" si="123"/>
        <v>0</v>
      </c>
      <c r="AEJ55" s="683">
        <f t="shared" si="123"/>
        <v>0</v>
      </c>
      <c r="AEK55" s="683">
        <f t="shared" ref="AEK55:AGV55" si="124">COUNTIFS($Q23:$AD47,"&lt;="&amp;AEK$20,$AE23:$AR47,"&gt;"&amp;AEK$20,$C23:$P47,"1歳児（ほふくできない）")+COUNTIFS($Q23:$AD47,"&lt;="&amp;AEK$20,$AE23:$AR47,"&gt;"&amp;AEK$20,$C23:$P47,"1歳児（ほふくできる）")+COUNTIFS($Q23:$AD47,"&lt;="&amp;AEK$20,$AE23:$AR47,"&gt;"&amp;AEK$20,$C23:$P47,"2歳児")</f>
        <v>0</v>
      </c>
      <c r="AEL55" s="683">
        <f t="shared" si="124"/>
        <v>0</v>
      </c>
      <c r="AEM55" s="683">
        <f t="shared" si="124"/>
        <v>0</v>
      </c>
      <c r="AEN55" s="683">
        <f t="shared" si="124"/>
        <v>0</v>
      </c>
      <c r="AEO55" s="683">
        <f t="shared" si="124"/>
        <v>0</v>
      </c>
      <c r="AEP55" s="683">
        <f t="shared" si="124"/>
        <v>0</v>
      </c>
      <c r="AEQ55" s="683">
        <f t="shared" si="124"/>
        <v>0</v>
      </c>
      <c r="AER55" s="683">
        <f t="shared" si="124"/>
        <v>0</v>
      </c>
      <c r="AES55" s="683">
        <f t="shared" si="124"/>
        <v>0</v>
      </c>
      <c r="AET55" s="683">
        <f t="shared" si="124"/>
        <v>0</v>
      </c>
      <c r="AEU55" s="683">
        <f t="shared" si="124"/>
        <v>0</v>
      </c>
      <c r="AEV55" s="683">
        <f t="shared" si="124"/>
        <v>0</v>
      </c>
      <c r="AEW55" s="683">
        <f t="shared" si="124"/>
        <v>0</v>
      </c>
      <c r="AEX55" s="683">
        <f t="shared" si="124"/>
        <v>0</v>
      </c>
      <c r="AEY55" s="683">
        <f t="shared" si="124"/>
        <v>0</v>
      </c>
      <c r="AEZ55" s="683">
        <f t="shared" si="124"/>
        <v>0</v>
      </c>
      <c r="AFA55" s="683">
        <f t="shared" si="124"/>
        <v>0</v>
      </c>
      <c r="AFB55" s="683">
        <f t="shared" si="124"/>
        <v>0</v>
      </c>
      <c r="AFC55" s="683">
        <f t="shared" si="124"/>
        <v>0</v>
      </c>
      <c r="AFD55" s="683">
        <f t="shared" si="124"/>
        <v>0</v>
      </c>
      <c r="AFE55" s="683">
        <f t="shared" si="124"/>
        <v>0</v>
      </c>
      <c r="AFF55" s="683">
        <f t="shared" si="124"/>
        <v>0</v>
      </c>
      <c r="AFG55" s="683">
        <f t="shared" si="124"/>
        <v>0</v>
      </c>
      <c r="AFH55" s="683">
        <f t="shared" si="124"/>
        <v>0</v>
      </c>
      <c r="AFI55" s="683">
        <f t="shared" si="124"/>
        <v>0</v>
      </c>
      <c r="AFJ55" s="683">
        <f t="shared" si="124"/>
        <v>0</v>
      </c>
      <c r="AFK55" s="683">
        <f t="shared" si="124"/>
        <v>0</v>
      </c>
      <c r="AFL55" s="683">
        <f t="shared" si="124"/>
        <v>0</v>
      </c>
      <c r="AFM55" s="683">
        <f t="shared" si="124"/>
        <v>0</v>
      </c>
      <c r="AFN55" s="683">
        <f t="shared" si="124"/>
        <v>0</v>
      </c>
      <c r="AFO55" s="683">
        <f t="shared" si="124"/>
        <v>0</v>
      </c>
      <c r="AFP55" s="683">
        <f t="shared" si="124"/>
        <v>0</v>
      </c>
      <c r="AFQ55" s="683">
        <f t="shared" si="124"/>
        <v>0</v>
      </c>
      <c r="AFR55" s="683">
        <f t="shared" si="124"/>
        <v>0</v>
      </c>
      <c r="AFS55" s="683">
        <f t="shared" si="124"/>
        <v>0</v>
      </c>
      <c r="AFT55" s="683">
        <f t="shared" si="124"/>
        <v>0</v>
      </c>
      <c r="AFU55" s="683">
        <f t="shared" si="124"/>
        <v>0</v>
      </c>
      <c r="AFV55" s="683">
        <f t="shared" si="124"/>
        <v>0</v>
      </c>
      <c r="AFW55" s="683">
        <f t="shared" si="124"/>
        <v>0</v>
      </c>
      <c r="AFX55" s="683">
        <f t="shared" si="124"/>
        <v>0</v>
      </c>
      <c r="AFY55" s="683">
        <f t="shared" si="124"/>
        <v>0</v>
      </c>
      <c r="AFZ55" s="683">
        <f t="shared" si="124"/>
        <v>0</v>
      </c>
      <c r="AGA55" s="683">
        <f t="shared" si="124"/>
        <v>0</v>
      </c>
      <c r="AGB55" s="683">
        <f t="shared" si="124"/>
        <v>0</v>
      </c>
      <c r="AGC55" s="683">
        <f t="shared" si="124"/>
        <v>0</v>
      </c>
      <c r="AGD55" s="683">
        <f t="shared" si="124"/>
        <v>0</v>
      </c>
      <c r="AGE55" s="683">
        <f t="shared" si="124"/>
        <v>0</v>
      </c>
      <c r="AGF55" s="683">
        <f t="shared" si="124"/>
        <v>0</v>
      </c>
      <c r="AGG55" s="683">
        <f t="shared" si="124"/>
        <v>0</v>
      </c>
      <c r="AGH55" s="683">
        <f t="shared" si="124"/>
        <v>0</v>
      </c>
      <c r="AGI55" s="683">
        <f t="shared" si="124"/>
        <v>0</v>
      </c>
      <c r="AGJ55" s="683">
        <f t="shared" si="124"/>
        <v>0</v>
      </c>
      <c r="AGK55" s="683">
        <f t="shared" si="124"/>
        <v>0</v>
      </c>
      <c r="AGL55" s="683">
        <f t="shared" si="124"/>
        <v>0</v>
      </c>
      <c r="AGM55" s="683">
        <f t="shared" si="124"/>
        <v>0</v>
      </c>
      <c r="AGN55" s="683">
        <f t="shared" si="124"/>
        <v>0</v>
      </c>
      <c r="AGO55" s="683">
        <f t="shared" si="124"/>
        <v>0</v>
      </c>
      <c r="AGP55" s="683">
        <f t="shared" si="124"/>
        <v>0</v>
      </c>
      <c r="AGQ55" s="683">
        <f t="shared" si="124"/>
        <v>0</v>
      </c>
      <c r="AGR55" s="683">
        <f t="shared" si="124"/>
        <v>0</v>
      </c>
      <c r="AGS55" s="683">
        <f t="shared" si="124"/>
        <v>0</v>
      </c>
      <c r="AGT55" s="683">
        <f t="shared" si="124"/>
        <v>0</v>
      </c>
      <c r="AGU55" s="683">
        <f t="shared" si="124"/>
        <v>0</v>
      </c>
      <c r="AGV55" s="683">
        <f t="shared" si="124"/>
        <v>0</v>
      </c>
      <c r="AGW55" s="683">
        <f t="shared" ref="AGW55:AJH55" si="125">COUNTIFS($Q23:$AD47,"&lt;="&amp;AGW$20,$AE23:$AR47,"&gt;"&amp;AGW$20,$C23:$P47,"1歳児（ほふくできない）")+COUNTIFS($Q23:$AD47,"&lt;="&amp;AGW$20,$AE23:$AR47,"&gt;"&amp;AGW$20,$C23:$P47,"1歳児（ほふくできる）")+COUNTIFS($Q23:$AD47,"&lt;="&amp;AGW$20,$AE23:$AR47,"&gt;"&amp;AGW$20,$C23:$P47,"2歳児")</f>
        <v>0</v>
      </c>
      <c r="AGX55" s="683">
        <f t="shared" si="125"/>
        <v>0</v>
      </c>
      <c r="AGY55" s="683">
        <f t="shared" si="125"/>
        <v>0</v>
      </c>
      <c r="AGZ55" s="683">
        <f t="shared" si="125"/>
        <v>0</v>
      </c>
      <c r="AHA55" s="683">
        <f t="shared" si="125"/>
        <v>0</v>
      </c>
      <c r="AHB55" s="683">
        <f t="shared" si="125"/>
        <v>0</v>
      </c>
      <c r="AHC55" s="683">
        <f t="shared" si="125"/>
        <v>0</v>
      </c>
      <c r="AHD55" s="683">
        <f t="shared" si="125"/>
        <v>0</v>
      </c>
      <c r="AHE55" s="683">
        <f t="shared" si="125"/>
        <v>0</v>
      </c>
      <c r="AHF55" s="683">
        <f t="shared" si="125"/>
        <v>0</v>
      </c>
      <c r="AHG55" s="683">
        <f t="shared" si="125"/>
        <v>0</v>
      </c>
      <c r="AHH55" s="683">
        <f t="shared" si="125"/>
        <v>0</v>
      </c>
      <c r="AHI55" s="683">
        <f t="shared" si="125"/>
        <v>0</v>
      </c>
      <c r="AHJ55" s="683">
        <f t="shared" si="125"/>
        <v>0</v>
      </c>
      <c r="AHK55" s="683">
        <f t="shared" si="125"/>
        <v>0</v>
      </c>
      <c r="AHL55" s="683">
        <f t="shared" si="125"/>
        <v>0</v>
      </c>
      <c r="AHM55" s="683">
        <f t="shared" si="125"/>
        <v>0</v>
      </c>
      <c r="AHN55" s="683">
        <f t="shared" si="125"/>
        <v>0</v>
      </c>
      <c r="AHO55" s="683">
        <f t="shared" si="125"/>
        <v>0</v>
      </c>
      <c r="AHP55" s="683">
        <f t="shared" si="125"/>
        <v>0</v>
      </c>
      <c r="AHQ55" s="683">
        <f t="shared" si="125"/>
        <v>0</v>
      </c>
      <c r="AHR55" s="683">
        <f t="shared" si="125"/>
        <v>0</v>
      </c>
      <c r="AHS55" s="683">
        <f t="shared" si="125"/>
        <v>0</v>
      </c>
      <c r="AHT55" s="683">
        <f t="shared" si="125"/>
        <v>0</v>
      </c>
      <c r="AHU55" s="683">
        <f t="shared" si="125"/>
        <v>0</v>
      </c>
      <c r="AHV55" s="683">
        <f t="shared" si="125"/>
        <v>0</v>
      </c>
      <c r="AHW55" s="683">
        <f t="shared" si="125"/>
        <v>0</v>
      </c>
      <c r="AHX55" s="683">
        <f t="shared" si="125"/>
        <v>0</v>
      </c>
      <c r="AHY55" s="683">
        <f t="shared" si="125"/>
        <v>0</v>
      </c>
      <c r="AHZ55" s="683">
        <f t="shared" si="125"/>
        <v>0</v>
      </c>
      <c r="AIA55" s="683">
        <f t="shared" si="125"/>
        <v>0</v>
      </c>
      <c r="AIB55" s="683">
        <f t="shared" si="125"/>
        <v>0</v>
      </c>
      <c r="AIC55" s="683">
        <f t="shared" si="125"/>
        <v>0</v>
      </c>
      <c r="AID55" s="683">
        <f t="shared" si="125"/>
        <v>0</v>
      </c>
      <c r="AIE55" s="683">
        <f t="shared" si="125"/>
        <v>0</v>
      </c>
      <c r="AIF55" s="683">
        <f t="shared" si="125"/>
        <v>0</v>
      </c>
      <c r="AIG55" s="683">
        <f t="shared" si="125"/>
        <v>0</v>
      </c>
      <c r="AIH55" s="683">
        <f t="shared" si="125"/>
        <v>0</v>
      </c>
      <c r="AII55" s="683">
        <f t="shared" si="125"/>
        <v>0</v>
      </c>
      <c r="AIJ55" s="683">
        <f t="shared" si="125"/>
        <v>0</v>
      </c>
      <c r="AIK55" s="683">
        <f t="shared" si="125"/>
        <v>0</v>
      </c>
      <c r="AIL55" s="683">
        <f t="shared" si="125"/>
        <v>0</v>
      </c>
      <c r="AIM55" s="683">
        <f t="shared" si="125"/>
        <v>0</v>
      </c>
      <c r="AIN55" s="683">
        <f t="shared" si="125"/>
        <v>0</v>
      </c>
      <c r="AIO55" s="683">
        <f t="shared" si="125"/>
        <v>0</v>
      </c>
      <c r="AIP55" s="683">
        <f t="shared" si="125"/>
        <v>0</v>
      </c>
      <c r="AIQ55" s="683">
        <f t="shared" si="125"/>
        <v>0</v>
      </c>
      <c r="AIR55" s="683">
        <f t="shared" si="125"/>
        <v>0</v>
      </c>
      <c r="AIS55" s="683">
        <f t="shared" si="125"/>
        <v>0</v>
      </c>
      <c r="AIT55" s="683">
        <f t="shared" si="125"/>
        <v>0</v>
      </c>
      <c r="AIU55" s="683">
        <f t="shared" si="125"/>
        <v>0</v>
      </c>
      <c r="AIV55" s="683">
        <f t="shared" si="125"/>
        <v>0</v>
      </c>
      <c r="AIW55" s="683">
        <f t="shared" si="125"/>
        <v>0</v>
      </c>
      <c r="AIX55" s="683">
        <f t="shared" si="125"/>
        <v>0</v>
      </c>
      <c r="AIY55" s="683">
        <f t="shared" si="125"/>
        <v>0</v>
      </c>
      <c r="AIZ55" s="683">
        <f t="shared" si="125"/>
        <v>0</v>
      </c>
      <c r="AJA55" s="683">
        <f t="shared" si="125"/>
        <v>0</v>
      </c>
      <c r="AJB55" s="683">
        <f t="shared" si="125"/>
        <v>0</v>
      </c>
      <c r="AJC55" s="683">
        <f t="shared" si="125"/>
        <v>0</v>
      </c>
      <c r="AJD55" s="683">
        <f t="shared" si="125"/>
        <v>0</v>
      </c>
      <c r="AJE55" s="683">
        <f t="shared" si="125"/>
        <v>0</v>
      </c>
      <c r="AJF55" s="683">
        <f t="shared" si="125"/>
        <v>0</v>
      </c>
      <c r="AJG55" s="683">
        <f t="shared" si="125"/>
        <v>0</v>
      </c>
      <c r="AJH55" s="683">
        <f t="shared" si="125"/>
        <v>0</v>
      </c>
      <c r="AJI55" s="683">
        <f t="shared" ref="AJI55:ALT55" si="126">COUNTIFS($Q23:$AD47,"&lt;="&amp;AJI$20,$AE23:$AR47,"&gt;"&amp;AJI$20,$C23:$P47,"1歳児（ほふくできない）")+COUNTIFS($Q23:$AD47,"&lt;="&amp;AJI$20,$AE23:$AR47,"&gt;"&amp;AJI$20,$C23:$P47,"1歳児（ほふくできる）")+COUNTIFS($Q23:$AD47,"&lt;="&amp;AJI$20,$AE23:$AR47,"&gt;"&amp;AJI$20,$C23:$P47,"2歳児")</f>
        <v>0</v>
      </c>
      <c r="AJJ55" s="683">
        <f t="shared" si="126"/>
        <v>0</v>
      </c>
      <c r="AJK55" s="683">
        <f t="shared" si="126"/>
        <v>0</v>
      </c>
      <c r="AJL55" s="683">
        <f t="shared" si="126"/>
        <v>0</v>
      </c>
      <c r="AJM55" s="683">
        <f t="shared" si="126"/>
        <v>0</v>
      </c>
      <c r="AJN55" s="683">
        <f t="shared" si="126"/>
        <v>0</v>
      </c>
      <c r="AJO55" s="683">
        <f t="shared" si="126"/>
        <v>0</v>
      </c>
      <c r="AJP55" s="683">
        <f t="shared" si="126"/>
        <v>0</v>
      </c>
      <c r="AJQ55" s="683">
        <f t="shared" si="126"/>
        <v>0</v>
      </c>
      <c r="AJR55" s="683">
        <f t="shared" si="126"/>
        <v>0</v>
      </c>
      <c r="AJS55" s="683">
        <f t="shared" si="126"/>
        <v>0</v>
      </c>
      <c r="AJT55" s="683">
        <f t="shared" si="126"/>
        <v>0</v>
      </c>
      <c r="AJU55" s="683">
        <f t="shared" si="126"/>
        <v>0</v>
      </c>
      <c r="AJV55" s="683">
        <f t="shared" si="126"/>
        <v>0</v>
      </c>
      <c r="AJW55" s="683">
        <f t="shared" si="126"/>
        <v>0</v>
      </c>
      <c r="AJX55" s="683">
        <f t="shared" si="126"/>
        <v>0</v>
      </c>
      <c r="AJY55" s="683">
        <f t="shared" si="126"/>
        <v>0</v>
      </c>
      <c r="AJZ55" s="683">
        <f t="shared" si="126"/>
        <v>0</v>
      </c>
      <c r="AKA55" s="683">
        <f t="shared" si="126"/>
        <v>0</v>
      </c>
      <c r="AKB55" s="683">
        <f t="shared" si="126"/>
        <v>0</v>
      </c>
      <c r="AKC55" s="683">
        <f t="shared" si="126"/>
        <v>0</v>
      </c>
      <c r="AKD55" s="683">
        <f t="shared" si="126"/>
        <v>0</v>
      </c>
      <c r="AKE55" s="683">
        <f t="shared" si="126"/>
        <v>0</v>
      </c>
      <c r="AKF55" s="683">
        <f t="shared" si="126"/>
        <v>0</v>
      </c>
      <c r="AKG55" s="683">
        <f t="shared" si="126"/>
        <v>0</v>
      </c>
      <c r="AKH55" s="683">
        <f t="shared" si="126"/>
        <v>0</v>
      </c>
      <c r="AKI55" s="683">
        <f t="shared" si="126"/>
        <v>0</v>
      </c>
      <c r="AKJ55" s="683">
        <f t="shared" si="126"/>
        <v>0</v>
      </c>
      <c r="AKK55" s="683">
        <f t="shared" si="126"/>
        <v>0</v>
      </c>
      <c r="AKL55" s="683">
        <f t="shared" si="126"/>
        <v>0</v>
      </c>
      <c r="AKM55" s="683">
        <f t="shared" si="126"/>
        <v>0</v>
      </c>
      <c r="AKN55" s="683">
        <f t="shared" si="126"/>
        <v>0</v>
      </c>
      <c r="AKO55" s="683">
        <f t="shared" si="126"/>
        <v>0</v>
      </c>
      <c r="AKP55" s="683">
        <f t="shared" si="126"/>
        <v>0</v>
      </c>
      <c r="AKQ55" s="683">
        <f t="shared" si="126"/>
        <v>0</v>
      </c>
      <c r="AKR55" s="683">
        <f t="shared" si="126"/>
        <v>0</v>
      </c>
      <c r="AKS55" s="683">
        <f t="shared" si="126"/>
        <v>0</v>
      </c>
      <c r="AKT55" s="683">
        <f t="shared" si="126"/>
        <v>0</v>
      </c>
      <c r="AKU55" s="683">
        <f t="shared" si="126"/>
        <v>0</v>
      </c>
      <c r="AKV55" s="683">
        <f t="shared" si="126"/>
        <v>0</v>
      </c>
      <c r="AKW55" s="683">
        <f t="shared" si="126"/>
        <v>0</v>
      </c>
      <c r="AKX55" s="683">
        <f t="shared" si="126"/>
        <v>0</v>
      </c>
      <c r="AKY55" s="683">
        <f t="shared" si="126"/>
        <v>0</v>
      </c>
      <c r="AKZ55" s="683">
        <f t="shared" si="126"/>
        <v>0</v>
      </c>
      <c r="ALA55" s="683">
        <f t="shared" si="126"/>
        <v>0</v>
      </c>
      <c r="ALB55" s="683">
        <f t="shared" si="126"/>
        <v>0</v>
      </c>
      <c r="ALC55" s="683">
        <f t="shared" si="126"/>
        <v>0</v>
      </c>
      <c r="ALD55" s="683">
        <f t="shared" si="126"/>
        <v>0</v>
      </c>
      <c r="ALE55" s="683">
        <f t="shared" si="126"/>
        <v>0</v>
      </c>
      <c r="ALF55" s="683">
        <f t="shared" si="126"/>
        <v>0</v>
      </c>
      <c r="ALG55" s="683">
        <f t="shared" si="126"/>
        <v>0</v>
      </c>
      <c r="ALH55" s="683">
        <f t="shared" si="126"/>
        <v>0</v>
      </c>
      <c r="ALI55" s="683">
        <f t="shared" si="126"/>
        <v>0</v>
      </c>
      <c r="ALJ55" s="683">
        <f t="shared" si="126"/>
        <v>0</v>
      </c>
      <c r="ALK55" s="683">
        <f t="shared" si="126"/>
        <v>0</v>
      </c>
      <c r="ALL55" s="683">
        <f t="shared" si="126"/>
        <v>0</v>
      </c>
      <c r="ALM55" s="683">
        <f t="shared" si="126"/>
        <v>0</v>
      </c>
      <c r="ALN55" s="683">
        <f t="shared" si="126"/>
        <v>0</v>
      </c>
      <c r="ALO55" s="683">
        <f t="shared" si="126"/>
        <v>0</v>
      </c>
      <c r="ALP55" s="683">
        <f t="shared" si="126"/>
        <v>0</v>
      </c>
      <c r="ALQ55" s="683">
        <f t="shared" si="126"/>
        <v>0</v>
      </c>
      <c r="ALR55" s="683">
        <f t="shared" si="126"/>
        <v>0</v>
      </c>
      <c r="ALS55" s="683">
        <f t="shared" si="126"/>
        <v>0</v>
      </c>
      <c r="ALT55" s="683">
        <f t="shared" si="126"/>
        <v>0</v>
      </c>
      <c r="ALU55" s="683">
        <f t="shared" ref="ALU55:AOD55" si="127">COUNTIFS($Q23:$AD47,"&lt;="&amp;ALU$20,$AE23:$AR47,"&gt;"&amp;ALU$20,$C23:$P47,"1歳児（ほふくできない）")+COUNTIFS($Q23:$AD47,"&lt;="&amp;ALU$20,$AE23:$AR47,"&gt;"&amp;ALU$20,$C23:$P47,"1歳児（ほふくできる）")+COUNTIFS($Q23:$AD47,"&lt;="&amp;ALU$20,$AE23:$AR47,"&gt;"&amp;ALU$20,$C23:$P47,"2歳児")</f>
        <v>0</v>
      </c>
      <c r="ALV55" s="683">
        <f t="shared" si="127"/>
        <v>0</v>
      </c>
      <c r="ALW55" s="683">
        <f t="shared" si="127"/>
        <v>0</v>
      </c>
      <c r="ALX55" s="683">
        <f t="shared" si="127"/>
        <v>0</v>
      </c>
      <c r="ALY55" s="683">
        <f t="shared" si="127"/>
        <v>0</v>
      </c>
      <c r="ALZ55" s="683">
        <f t="shared" si="127"/>
        <v>0</v>
      </c>
      <c r="AMA55" s="683">
        <f t="shared" si="127"/>
        <v>0</v>
      </c>
      <c r="AMB55" s="683">
        <f t="shared" si="127"/>
        <v>0</v>
      </c>
      <c r="AMC55" s="683">
        <f t="shared" si="127"/>
        <v>0</v>
      </c>
      <c r="AMD55" s="683">
        <f t="shared" si="127"/>
        <v>0</v>
      </c>
      <c r="AME55" s="683">
        <f t="shared" si="127"/>
        <v>0</v>
      </c>
      <c r="AMF55" s="683">
        <f t="shared" si="127"/>
        <v>0</v>
      </c>
      <c r="AMG55" s="683">
        <f t="shared" si="127"/>
        <v>0</v>
      </c>
      <c r="AMH55" s="683">
        <f t="shared" si="127"/>
        <v>0</v>
      </c>
      <c r="AMI55" s="683">
        <f t="shared" si="127"/>
        <v>0</v>
      </c>
      <c r="AMJ55" s="683">
        <f t="shared" si="127"/>
        <v>0</v>
      </c>
      <c r="AMK55" s="683">
        <f t="shared" si="127"/>
        <v>0</v>
      </c>
      <c r="AML55" s="683">
        <f t="shared" si="127"/>
        <v>0</v>
      </c>
      <c r="AMM55" s="683">
        <f t="shared" si="127"/>
        <v>0</v>
      </c>
      <c r="AMN55" s="683">
        <f t="shared" si="127"/>
        <v>0</v>
      </c>
      <c r="AMO55" s="683">
        <f t="shared" si="127"/>
        <v>0</v>
      </c>
      <c r="AMP55" s="683">
        <f t="shared" si="127"/>
        <v>0</v>
      </c>
      <c r="AMQ55" s="683">
        <f t="shared" si="127"/>
        <v>0</v>
      </c>
      <c r="AMR55" s="683">
        <f t="shared" si="127"/>
        <v>0</v>
      </c>
      <c r="AMS55" s="683">
        <f t="shared" si="127"/>
        <v>0</v>
      </c>
      <c r="AMT55" s="683">
        <f t="shared" si="127"/>
        <v>0</v>
      </c>
      <c r="AMU55" s="683">
        <f t="shared" si="127"/>
        <v>0</v>
      </c>
      <c r="AMV55" s="683">
        <f t="shared" si="127"/>
        <v>0</v>
      </c>
      <c r="AMW55" s="683">
        <f t="shared" si="127"/>
        <v>0</v>
      </c>
      <c r="AMX55" s="683">
        <f t="shared" si="127"/>
        <v>0</v>
      </c>
      <c r="AMY55" s="683">
        <f t="shared" si="127"/>
        <v>0</v>
      </c>
      <c r="AMZ55" s="683">
        <f t="shared" si="127"/>
        <v>0</v>
      </c>
      <c r="ANA55" s="683">
        <f t="shared" si="127"/>
        <v>0</v>
      </c>
      <c r="ANB55" s="683">
        <f t="shared" si="127"/>
        <v>0</v>
      </c>
      <c r="ANC55" s="683">
        <f t="shared" si="127"/>
        <v>0</v>
      </c>
      <c r="AND55" s="683">
        <f t="shared" si="127"/>
        <v>0</v>
      </c>
      <c r="ANE55" s="683">
        <f t="shared" si="127"/>
        <v>0</v>
      </c>
      <c r="ANF55" s="683">
        <f t="shared" si="127"/>
        <v>0</v>
      </c>
      <c r="ANG55" s="683">
        <f t="shared" si="127"/>
        <v>0</v>
      </c>
      <c r="ANH55" s="683">
        <f t="shared" si="127"/>
        <v>0</v>
      </c>
      <c r="ANI55" s="683">
        <f t="shared" si="127"/>
        <v>0</v>
      </c>
      <c r="ANJ55" s="683">
        <f t="shared" si="127"/>
        <v>0</v>
      </c>
      <c r="ANK55" s="683">
        <f t="shared" si="127"/>
        <v>0</v>
      </c>
      <c r="ANL55" s="683">
        <f t="shared" si="127"/>
        <v>0</v>
      </c>
      <c r="ANM55" s="683">
        <f t="shared" si="127"/>
        <v>0</v>
      </c>
      <c r="ANN55" s="683">
        <f t="shared" si="127"/>
        <v>0</v>
      </c>
      <c r="ANO55" s="683">
        <f t="shared" si="127"/>
        <v>0</v>
      </c>
      <c r="ANP55" s="683">
        <f t="shared" si="127"/>
        <v>0</v>
      </c>
      <c r="ANQ55" s="683">
        <f t="shared" si="127"/>
        <v>0</v>
      </c>
      <c r="ANR55" s="683">
        <f t="shared" si="127"/>
        <v>0</v>
      </c>
      <c r="ANS55" s="683">
        <f t="shared" si="127"/>
        <v>0</v>
      </c>
      <c r="ANT55" s="683">
        <f t="shared" si="127"/>
        <v>0</v>
      </c>
      <c r="ANU55" s="683">
        <f t="shared" si="127"/>
        <v>0</v>
      </c>
      <c r="ANV55" s="683">
        <f t="shared" si="127"/>
        <v>0</v>
      </c>
      <c r="ANW55" s="683">
        <f t="shared" si="127"/>
        <v>0</v>
      </c>
      <c r="ANX55" s="683">
        <f t="shared" si="127"/>
        <v>0</v>
      </c>
      <c r="ANY55" s="683">
        <f t="shared" si="127"/>
        <v>0</v>
      </c>
      <c r="ANZ55" s="683">
        <f t="shared" si="127"/>
        <v>0</v>
      </c>
      <c r="AOA55" s="683">
        <f t="shared" si="127"/>
        <v>0</v>
      </c>
      <c r="AOB55" s="683">
        <f t="shared" si="127"/>
        <v>0</v>
      </c>
      <c r="AOC55" s="683">
        <f t="shared" si="127"/>
        <v>0</v>
      </c>
      <c r="AOD55" s="683">
        <f t="shared" si="127"/>
        <v>0</v>
      </c>
    </row>
    <row r="56" spans="1:1070" ht="20.399999999999999" hidden="1" customHeight="1">
      <c r="AS56" s="683"/>
      <c r="AT56" s="683"/>
      <c r="AU56" s="683"/>
      <c r="AV56" s="683"/>
      <c r="AW56" s="683"/>
      <c r="AX56" s="683"/>
      <c r="AY56" s="683"/>
      <c r="AZ56" s="683"/>
      <c r="BA56" s="683"/>
      <c r="BB56" s="683"/>
      <c r="BC56" s="683"/>
      <c r="BD56" s="683"/>
      <c r="BE56" s="683"/>
      <c r="BF56" s="683"/>
      <c r="BG56" s="683"/>
      <c r="BH56" s="683"/>
      <c r="BI56" s="683"/>
      <c r="BJ56" s="683"/>
      <c r="BK56" s="683"/>
      <c r="BL56" s="683"/>
      <c r="BM56" s="683"/>
      <c r="BN56" s="683"/>
      <c r="BO56" s="683"/>
      <c r="BP56" s="683"/>
      <c r="BQ56" s="683"/>
      <c r="BR56" s="683"/>
      <c r="BS56" s="683"/>
      <c r="BT56" s="683"/>
      <c r="BU56" s="683"/>
      <c r="BV56" s="683"/>
      <c r="BW56" s="683"/>
      <c r="BX56" s="683"/>
      <c r="BY56" s="683"/>
      <c r="BZ56" s="683"/>
      <c r="CA56" s="683"/>
      <c r="CB56" s="683"/>
      <c r="CC56" s="683"/>
      <c r="CD56" s="683"/>
      <c r="CE56" s="683"/>
      <c r="CF56" s="683"/>
      <c r="CG56" s="683"/>
      <c r="CH56" s="683"/>
      <c r="CI56" s="683"/>
      <c r="CJ56" s="683"/>
      <c r="CK56" s="683"/>
      <c r="CL56" s="2216"/>
      <c r="CM56" s="2216"/>
      <c r="CN56" s="2216"/>
      <c r="CO56" s="2216"/>
      <c r="CP56" s="2216"/>
      <c r="CQ56" s="2216"/>
      <c r="CR56" s="2216" t="s">
        <v>1108</v>
      </c>
      <c r="CS56" s="2216"/>
      <c r="CT56" s="2216"/>
      <c r="CU56" s="2216"/>
      <c r="CV56" s="2216"/>
      <c r="CW56" s="2216"/>
      <c r="CX56" s="2216"/>
      <c r="CY56" s="2216"/>
      <c r="CZ56" s="2216"/>
      <c r="DA56" s="2216"/>
      <c r="DB56" s="2216"/>
      <c r="DC56" s="2216"/>
      <c r="DD56" s="2216"/>
      <c r="DE56" s="683">
        <f t="shared" ref="DE56:DH56" si="128">ROUNDDOWN(DE55/6,1)</f>
        <v>0</v>
      </c>
      <c r="DF56" s="683">
        <f t="shared" si="128"/>
        <v>0</v>
      </c>
      <c r="DG56" s="683">
        <f t="shared" si="128"/>
        <v>0</v>
      </c>
      <c r="DH56" s="683">
        <f t="shared" si="128"/>
        <v>0</v>
      </c>
      <c r="DI56" s="683">
        <f t="shared" ref="DI56:FT56" si="129">ROUNDDOWN(DI55/6,1)</f>
        <v>0</v>
      </c>
      <c r="DJ56" s="683">
        <f t="shared" si="129"/>
        <v>0</v>
      </c>
      <c r="DK56" s="683">
        <f t="shared" si="129"/>
        <v>0</v>
      </c>
      <c r="DL56" s="683">
        <f t="shared" si="129"/>
        <v>0</v>
      </c>
      <c r="DM56" s="683">
        <f t="shared" si="129"/>
        <v>0</v>
      </c>
      <c r="DN56" s="683">
        <f t="shared" si="129"/>
        <v>0</v>
      </c>
      <c r="DO56" s="683">
        <f t="shared" si="129"/>
        <v>0</v>
      </c>
      <c r="DP56" s="683">
        <f t="shared" si="129"/>
        <v>0</v>
      </c>
      <c r="DQ56" s="683">
        <f t="shared" si="129"/>
        <v>0</v>
      </c>
      <c r="DR56" s="683">
        <f t="shared" si="129"/>
        <v>0</v>
      </c>
      <c r="DS56" s="683">
        <f t="shared" si="129"/>
        <v>0</v>
      </c>
      <c r="DT56" s="683">
        <f t="shared" si="129"/>
        <v>0</v>
      </c>
      <c r="DU56" s="683">
        <f t="shared" si="129"/>
        <v>0</v>
      </c>
      <c r="DV56" s="683">
        <f t="shared" si="129"/>
        <v>0</v>
      </c>
      <c r="DW56" s="683">
        <f t="shared" si="129"/>
        <v>0</v>
      </c>
      <c r="DX56" s="683">
        <f t="shared" si="129"/>
        <v>0</v>
      </c>
      <c r="DY56" s="683">
        <f t="shared" si="129"/>
        <v>0</v>
      </c>
      <c r="DZ56" s="683">
        <f t="shared" si="129"/>
        <v>0</v>
      </c>
      <c r="EA56" s="683">
        <f t="shared" si="129"/>
        <v>0</v>
      </c>
      <c r="EB56" s="683">
        <f t="shared" si="129"/>
        <v>0</v>
      </c>
      <c r="EC56" s="683">
        <f t="shared" si="129"/>
        <v>0</v>
      </c>
      <c r="ED56" s="683">
        <f t="shared" si="129"/>
        <v>0</v>
      </c>
      <c r="EE56" s="683">
        <f t="shared" si="129"/>
        <v>0</v>
      </c>
      <c r="EF56" s="683">
        <f t="shared" si="129"/>
        <v>0</v>
      </c>
      <c r="EG56" s="683">
        <f t="shared" si="129"/>
        <v>0</v>
      </c>
      <c r="EH56" s="683">
        <f t="shared" si="129"/>
        <v>0</v>
      </c>
      <c r="EI56" s="683">
        <f t="shared" si="129"/>
        <v>0</v>
      </c>
      <c r="EJ56" s="683">
        <f t="shared" si="129"/>
        <v>0</v>
      </c>
      <c r="EK56" s="683">
        <f t="shared" si="129"/>
        <v>0</v>
      </c>
      <c r="EL56" s="683">
        <f t="shared" si="129"/>
        <v>0</v>
      </c>
      <c r="EM56" s="683">
        <f t="shared" si="129"/>
        <v>0</v>
      </c>
      <c r="EN56" s="683">
        <f t="shared" si="129"/>
        <v>0</v>
      </c>
      <c r="EO56" s="683">
        <f t="shared" si="129"/>
        <v>0</v>
      </c>
      <c r="EP56" s="683">
        <f t="shared" si="129"/>
        <v>0</v>
      </c>
      <c r="EQ56" s="683">
        <f t="shared" si="129"/>
        <v>0</v>
      </c>
      <c r="ER56" s="683">
        <f t="shared" si="129"/>
        <v>0</v>
      </c>
      <c r="ES56" s="683">
        <f t="shared" si="129"/>
        <v>0</v>
      </c>
      <c r="ET56" s="683">
        <f t="shared" si="129"/>
        <v>0</v>
      </c>
      <c r="EU56" s="683">
        <f t="shared" si="129"/>
        <v>0</v>
      </c>
      <c r="EV56" s="683">
        <f t="shared" si="129"/>
        <v>0</v>
      </c>
      <c r="EW56" s="683">
        <f t="shared" si="129"/>
        <v>0</v>
      </c>
      <c r="EX56" s="683">
        <f t="shared" si="129"/>
        <v>0</v>
      </c>
      <c r="EY56" s="683">
        <f t="shared" si="129"/>
        <v>0</v>
      </c>
      <c r="EZ56" s="683">
        <f t="shared" si="129"/>
        <v>0</v>
      </c>
      <c r="FA56" s="683">
        <f t="shared" si="129"/>
        <v>0</v>
      </c>
      <c r="FB56" s="683">
        <f t="shared" si="129"/>
        <v>0</v>
      </c>
      <c r="FC56" s="683">
        <f t="shared" si="129"/>
        <v>0</v>
      </c>
      <c r="FD56" s="683">
        <f t="shared" si="129"/>
        <v>0</v>
      </c>
      <c r="FE56" s="683">
        <f t="shared" si="129"/>
        <v>0</v>
      </c>
      <c r="FF56" s="683">
        <f t="shared" si="129"/>
        <v>0</v>
      </c>
      <c r="FG56" s="683">
        <f t="shared" si="129"/>
        <v>0</v>
      </c>
      <c r="FH56" s="683">
        <f t="shared" si="129"/>
        <v>0</v>
      </c>
      <c r="FI56" s="683">
        <f t="shared" si="129"/>
        <v>0</v>
      </c>
      <c r="FJ56" s="683">
        <f t="shared" si="129"/>
        <v>0</v>
      </c>
      <c r="FK56" s="683">
        <f t="shared" si="129"/>
        <v>0</v>
      </c>
      <c r="FL56" s="683">
        <f t="shared" si="129"/>
        <v>0</v>
      </c>
      <c r="FM56" s="683">
        <f t="shared" si="129"/>
        <v>0</v>
      </c>
      <c r="FN56" s="683">
        <f t="shared" si="129"/>
        <v>0</v>
      </c>
      <c r="FO56" s="683">
        <f t="shared" si="129"/>
        <v>0</v>
      </c>
      <c r="FP56" s="683">
        <f t="shared" si="129"/>
        <v>0</v>
      </c>
      <c r="FQ56" s="683">
        <f t="shared" si="129"/>
        <v>0</v>
      </c>
      <c r="FR56" s="683">
        <f t="shared" si="129"/>
        <v>0</v>
      </c>
      <c r="FS56" s="683">
        <f t="shared" si="129"/>
        <v>0</v>
      </c>
      <c r="FT56" s="683">
        <f t="shared" si="129"/>
        <v>0</v>
      </c>
      <c r="FU56" s="683">
        <f t="shared" ref="FU56:IF56" si="130">ROUNDDOWN(FU55/6,1)</f>
        <v>0</v>
      </c>
      <c r="FV56" s="683">
        <f t="shared" si="130"/>
        <v>0</v>
      </c>
      <c r="FW56" s="683">
        <f t="shared" si="130"/>
        <v>0</v>
      </c>
      <c r="FX56" s="683">
        <f t="shared" si="130"/>
        <v>0</v>
      </c>
      <c r="FY56" s="683">
        <f t="shared" si="130"/>
        <v>0</v>
      </c>
      <c r="FZ56" s="683">
        <f t="shared" si="130"/>
        <v>0</v>
      </c>
      <c r="GA56" s="683">
        <f t="shared" si="130"/>
        <v>0</v>
      </c>
      <c r="GB56" s="683">
        <f t="shared" si="130"/>
        <v>0</v>
      </c>
      <c r="GC56" s="683">
        <f t="shared" si="130"/>
        <v>0</v>
      </c>
      <c r="GD56" s="683">
        <f t="shared" si="130"/>
        <v>0</v>
      </c>
      <c r="GE56" s="683">
        <f t="shared" si="130"/>
        <v>0</v>
      </c>
      <c r="GF56" s="683">
        <f t="shared" si="130"/>
        <v>0</v>
      </c>
      <c r="GG56" s="683">
        <f t="shared" si="130"/>
        <v>0</v>
      </c>
      <c r="GH56" s="683">
        <f t="shared" si="130"/>
        <v>0</v>
      </c>
      <c r="GI56" s="683">
        <f t="shared" si="130"/>
        <v>0</v>
      </c>
      <c r="GJ56" s="683">
        <f t="shared" si="130"/>
        <v>0</v>
      </c>
      <c r="GK56" s="683">
        <f t="shared" si="130"/>
        <v>0</v>
      </c>
      <c r="GL56" s="683">
        <f t="shared" si="130"/>
        <v>0</v>
      </c>
      <c r="GM56" s="683">
        <f t="shared" si="130"/>
        <v>0</v>
      </c>
      <c r="GN56" s="683">
        <f t="shared" si="130"/>
        <v>0</v>
      </c>
      <c r="GO56" s="683">
        <f t="shared" si="130"/>
        <v>0</v>
      </c>
      <c r="GP56" s="683">
        <f t="shared" si="130"/>
        <v>0</v>
      </c>
      <c r="GQ56" s="683">
        <f t="shared" si="130"/>
        <v>0</v>
      </c>
      <c r="GR56" s="683">
        <f t="shared" si="130"/>
        <v>0</v>
      </c>
      <c r="GS56" s="683">
        <f t="shared" si="130"/>
        <v>0</v>
      </c>
      <c r="GT56" s="683">
        <f t="shared" si="130"/>
        <v>0</v>
      </c>
      <c r="GU56" s="683">
        <f t="shared" si="130"/>
        <v>0</v>
      </c>
      <c r="GV56" s="683">
        <f t="shared" si="130"/>
        <v>0</v>
      </c>
      <c r="GW56" s="683">
        <f t="shared" si="130"/>
        <v>0</v>
      </c>
      <c r="GX56" s="683">
        <f t="shared" si="130"/>
        <v>0</v>
      </c>
      <c r="GY56" s="683">
        <f t="shared" si="130"/>
        <v>0</v>
      </c>
      <c r="GZ56" s="683">
        <f t="shared" si="130"/>
        <v>0</v>
      </c>
      <c r="HA56" s="683">
        <f t="shared" si="130"/>
        <v>0</v>
      </c>
      <c r="HB56" s="683">
        <f t="shared" si="130"/>
        <v>0</v>
      </c>
      <c r="HC56" s="683">
        <f t="shared" si="130"/>
        <v>0</v>
      </c>
      <c r="HD56" s="683">
        <f t="shared" si="130"/>
        <v>0</v>
      </c>
      <c r="HE56" s="683">
        <f t="shared" si="130"/>
        <v>0</v>
      </c>
      <c r="HF56" s="683">
        <f t="shared" si="130"/>
        <v>0</v>
      </c>
      <c r="HG56" s="683">
        <f t="shared" si="130"/>
        <v>0</v>
      </c>
      <c r="HH56" s="683">
        <f t="shared" si="130"/>
        <v>0</v>
      </c>
      <c r="HI56" s="683">
        <f t="shared" si="130"/>
        <v>0</v>
      </c>
      <c r="HJ56" s="683">
        <f t="shared" si="130"/>
        <v>0</v>
      </c>
      <c r="HK56" s="683">
        <f t="shared" si="130"/>
        <v>0</v>
      </c>
      <c r="HL56" s="683">
        <f t="shared" si="130"/>
        <v>0</v>
      </c>
      <c r="HM56" s="683">
        <f t="shared" si="130"/>
        <v>0</v>
      </c>
      <c r="HN56" s="683">
        <f t="shared" si="130"/>
        <v>0</v>
      </c>
      <c r="HO56" s="683">
        <f t="shared" si="130"/>
        <v>0</v>
      </c>
      <c r="HP56" s="683">
        <f t="shared" si="130"/>
        <v>0</v>
      </c>
      <c r="HQ56" s="683">
        <f t="shared" si="130"/>
        <v>0</v>
      </c>
      <c r="HR56" s="683">
        <f t="shared" si="130"/>
        <v>0</v>
      </c>
      <c r="HS56" s="683">
        <f t="shared" si="130"/>
        <v>0</v>
      </c>
      <c r="HT56" s="683">
        <f t="shared" si="130"/>
        <v>0</v>
      </c>
      <c r="HU56" s="683">
        <f t="shared" si="130"/>
        <v>0</v>
      </c>
      <c r="HV56" s="683">
        <f t="shared" si="130"/>
        <v>0</v>
      </c>
      <c r="HW56" s="683">
        <f t="shared" si="130"/>
        <v>0</v>
      </c>
      <c r="HX56" s="683">
        <f t="shared" si="130"/>
        <v>0</v>
      </c>
      <c r="HY56" s="683">
        <f t="shared" si="130"/>
        <v>0</v>
      </c>
      <c r="HZ56" s="683">
        <f t="shared" si="130"/>
        <v>0</v>
      </c>
      <c r="IA56" s="683">
        <f t="shared" si="130"/>
        <v>0</v>
      </c>
      <c r="IB56" s="683">
        <f t="shared" si="130"/>
        <v>0</v>
      </c>
      <c r="IC56" s="683">
        <f t="shared" si="130"/>
        <v>0</v>
      </c>
      <c r="ID56" s="683">
        <f t="shared" si="130"/>
        <v>0</v>
      </c>
      <c r="IE56" s="683">
        <f t="shared" si="130"/>
        <v>0</v>
      </c>
      <c r="IF56" s="683">
        <f t="shared" si="130"/>
        <v>0</v>
      </c>
      <c r="IG56" s="683">
        <f t="shared" ref="IG56:KR56" si="131">ROUNDDOWN(IG55/6,1)</f>
        <v>0</v>
      </c>
      <c r="IH56" s="683">
        <f t="shared" si="131"/>
        <v>0</v>
      </c>
      <c r="II56" s="683">
        <f t="shared" si="131"/>
        <v>0</v>
      </c>
      <c r="IJ56" s="683">
        <f t="shared" si="131"/>
        <v>0</v>
      </c>
      <c r="IK56" s="683">
        <f t="shared" si="131"/>
        <v>0</v>
      </c>
      <c r="IL56" s="683">
        <f t="shared" si="131"/>
        <v>0</v>
      </c>
      <c r="IM56" s="683">
        <f t="shared" si="131"/>
        <v>0</v>
      </c>
      <c r="IN56" s="683">
        <f t="shared" si="131"/>
        <v>0</v>
      </c>
      <c r="IO56" s="683">
        <f t="shared" si="131"/>
        <v>0</v>
      </c>
      <c r="IP56" s="683">
        <f t="shared" si="131"/>
        <v>0</v>
      </c>
      <c r="IQ56" s="683">
        <f t="shared" si="131"/>
        <v>0</v>
      </c>
      <c r="IR56" s="683">
        <f t="shared" si="131"/>
        <v>0</v>
      </c>
      <c r="IS56" s="683">
        <f t="shared" si="131"/>
        <v>0</v>
      </c>
      <c r="IT56" s="683">
        <f t="shared" si="131"/>
        <v>0</v>
      </c>
      <c r="IU56" s="683">
        <f t="shared" si="131"/>
        <v>0</v>
      </c>
      <c r="IV56" s="683">
        <f t="shared" si="131"/>
        <v>0</v>
      </c>
      <c r="IW56" s="683">
        <f t="shared" si="131"/>
        <v>0</v>
      </c>
      <c r="IX56" s="683">
        <f t="shared" si="131"/>
        <v>0</v>
      </c>
      <c r="IY56" s="683">
        <f t="shared" si="131"/>
        <v>0</v>
      </c>
      <c r="IZ56" s="683">
        <f t="shared" si="131"/>
        <v>0</v>
      </c>
      <c r="JA56" s="683">
        <f t="shared" si="131"/>
        <v>0</v>
      </c>
      <c r="JB56" s="683">
        <f t="shared" si="131"/>
        <v>0</v>
      </c>
      <c r="JC56" s="683">
        <f t="shared" si="131"/>
        <v>0</v>
      </c>
      <c r="JD56" s="683">
        <f t="shared" si="131"/>
        <v>0</v>
      </c>
      <c r="JE56" s="683">
        <f t="shared" si="131"/>
        <v>0</v>
      </c>
      <c r="JF56" s="683">
        <f t="shared" si="131"/>
        <v>0</v>
      </c>
      <c r="JG56" s="683">
        <f t="shared" si="131"/>
        <v>0</v>
      </c>
      <c r="JH56" s="683">
        <f t="shared" si="131"/>
        <v>0</v>
      </c>
      <c r="JI56" s="683">
        <f t="shared" si="131"/>
        <v>0</v>
      </c>
      <c r="JJ56" s="683">
        <f t="shared" si="131"/>
        <v>0</v>
      </c>
      <c r="JK56" s="683">
        <f t="shared" si="131"/>
        <v>0</v>
      </c>
      <c r="JL56" s="683">
        <f t="shared" si="131"/>
        <v>0</v>
      </c>
      <c r="JM56" s="683">
        <f t="shared" si="131"/>
        <v>0</v>
      </c>
      <c r="JN56" s="683">
        <f t="shared" si="131"/>
        <v>0</v>
      </c>
      <c r="JO56" s="683">
        <f t="shared" si="131"/>
        <v>0</v>
      </c>
      <c r="JP56" s="683">
        <f t="shared" si="131"/>
        <v>0</v>
      </c>
      <c r="JQ56" s="683">
        <f t="shared" si="131"/>
        <v>0</v>
      </c>
      <c r="JR56" s="683">
        <f t="shared" si="131"/>
        <v>0</v>
      </c>
      <c r="JS56" s="683">
        <f t="shared" si="131"/>
        <v>0</v>
      </c>
      <c r="JT56" s="683">
        <f t="shared" si="131"/>
        <v>0</v>
      </c>
      <c r="JU56" s="683">
        <f t="shared" si="131"/>
        <v>0</v>
      </c>
      <c r="JV56" s="683">
        <f t="shared" si="131"/>
        <v>0</v>
      </c>
      <c r="JW56" s="683">
        <f t="shared" si="131"/>
        <v>0</v>
      </c>
      <c r="JX56" s="683">
        <f t="shared" si="131"/>
        <v>0</v>
      </c>
      <c r="JY56" s="683">
        <f t="shared" si="131"/>
        <v>0</v>
      </c>
      <c r="JZ56" s="683">
        <f t="shared" si="131"/>
        <v>0</v>
      </c>
      <c r="KA56" s="683">
        <f t="shared" si="131"/>
        <v>0</v>
      </c>
      <c r="KB56" s="683">
        <f t="shared" si="131"/>
        <v>0</v>
      </c>
      <c r="KC56" s="683">
        <f t="shared" si="131"/>
        <v>0</v>
      </c>
      <c r="KD56" s="683">
        <f t="shared" si="131"/>
        <v>0</v>
      </c>
      <c r="KE56" s="683">
        <f t="shared" si="131"/>
        <v>0</v>
      </c>
      <c r="KF56" s="683">
        <f t="shared" si="131"/>
        <v>0</v>
      </c>
      <c r="KG56" s="683">
        <f t="shared" si="131"/>
        <v>0</v>
      </c>
      <c r="KH56" s="683">
        <f t="shared" si="131"/>
        <v>0</v>
      </c>
      <c r="KI56" s="683">
        <f t="shared" si="131"/>
        <v>0</v>
      </c>
      <c r="KJ56" s="683">
        <f t="shared" si="131"/>
        <v>0</v>
      </c>
      <c r="KK56" s="683">
        <f t="shared" si="131"/>
        <v>0</v>
      </c>
      <c r="KL56" s="683">
        <f t="shared" si="131"/>
        <v>0</v>
      </c>
      <c r="KM56" s="683">
        <f t="shared" si="131"/>
        <v>0</v>
      </c>
      <c r="KN56" s="683">
        <f t="shared" si="131"/>
        <v>0</v>
      </c>
      <c r="KO56" s="683">
        <f t="shared" si="131"/>
        <v>0</v>
      </c>
      <c r="KP56" s="683">
        <f t="shared" si="131"/>
        <v>0</v>
      </c>
      <c r="KQ56" s="683">
        <f t="shared" si="131"/>
        <v>0</v>
      </c>
      <c r="KR56" s="683">
        <f t="shared" si="131"/>
        <v>0</v>
      </c>
      <c r="KS56" s="683">
        <f t="shared" ref="KS56:ND56" si="132">ROUNDDOWN(KS55/6,1)</f>
        <v>0</v>
      </c>
      <c r="KT56" s="683">
        <f t="shared" si="132"/>
        <v>0</v>
      </c>
      <c r="KU56" s="683">
        <f t="shared" si="132"/>
        <v>0</v>
      </c>
      <c r="KV56" s="683">
        <f t="shared" si="132"/>
        <v>0</v>
      </c>
      <c r="KW56" s="683">
        <f t="shared" si="132"/>
        <v>0</v>
      </c>
      <c r="KX56" s="683">
        <f t="shared" si="132"/>
        <v>0</v>
      </c>
      <c r="KY56" s="683">
        <f t="shared" si="132"/>
        <v>0</v>
      </c>
      <c r="KZ56" s="683">
        <f t="shared" si="132"/>
        <v>0</v>
      </c>
      <c r="LA56" s="683">
        <f t="shared" si="132"/>
        <v>0</v>
      </c>
      <c r="LB56" s="683">
        <f t="shared" si="132"/>
        <v>0</v>
      </c>
      <c r="LC56" s="683">
        <f t="shared" si="132"/>
        <v>0</v>
      </c>
      <c r="LD56" s="683">
        <f t="shared" si="132"/>
        <v>0</v>
      </c>
      <c r="LE56" s="683">
        <f t="shared" si="132"/>
        <v>0</v>
      </c>
      <c r="LF56" s="683">
        <f t="shared" si="132"/>
        <v>0</v>
      </c>
      <c r="LG56" s="683">
        <f t="shared" si="132"/>
        <v>0</v>
      </c>
      <c r="LH56" s="683">
        <f t="shared" si="132"/>
        <v>0</v>
      </c>
      <c r="LI56" s="683">
        <f t="shared" si="132"/>
        <v>0</v>
      </c>
      <c r="LJ56" s="683">
        <f t="shared" si="132"/>
        <v>0</v>
      </c>
      <c r="LK56" s="683">
        <f t="shared" si="132"/>
        <v>0</v>
      </c>
      <c r="LL56" s="683">
        <f t="shared" si="132"/>
        <v>0</v>
      </c>
      <c r="LM56" s="683">
        <f t="shared" si="132"/>
        <v>0</v>
      </c>
      <c r="LN56" s="683">
        <f t="shared" si="132"/>
        <v>0</v>
      </c>
      <c r="LO56" s="683">
        <f t="shared" si="132"/>
        <v>0</v>
      </c>
      <c r="LP56" s="683">
        <f t="shared" si="132"/>
        <v>0</v>
      </c>
      <c r="LQ56" s="683">
        <f t="shared" si="132"/>
        <v>0</v>
      </c>
      <c r="LR56" s="683">
        <f t="shared" si="132"/>
        <v>0</v>
      </c>
      <c r="LS56" s="683">
        <f t="shared" si="132"/>
        <v>0</v>
      </c>
      <c r="LT56" s="683">
        <f t="shared" si="132"/>
        <v>0</v>
      </c>
      <c r="LU56" s="683">
        <f t="shared" si="132"/>
        <v>0</v>
      </c>
      <c r="LV56" s="683">
        <f t="shared" si="132"/>
        <v>0</v>
      </c>
      <c r="LW56" s="683">
        <f t="shared" si="132"/>
        <v>0</v>
      </c>
      <c r="LX56" s="683">
        <f t="shared" si="132"/>
        <v>0</v>
      </c>
      <c r="LY56" s="683">
        <f t="shared" si="132"/>
        <v>0</v>
      </c>
      <c r="LZ56" s="683">
        <f t="shared" si="132"/>
        <v>0</v>
      </c>
      <c r="MA56" s="683">
        <f t="shared" si="132"/>
        <v>0</v>
      </c>
      <c r="MB56" s="683">
        <f t="shared" si="132"/>
        <v>0</v>
      </c>
      <c r="MC56" s="683">
        <f t="shared" si="132"/>
        <v>0</v>
      </c>
      <c r="MD56" s="683">
        <f t="shared" si="132"/>
        <v>0</v>
      </c>
      <c r="ME56" s="683">
        <f t="shared" si="132"/>
        <v>0</v>
      </c>
      <c r="MF56" s="683">
        <f t="shared" si="132"/>
        <v>0</v>
      </c>
      <c r="MG56" s="683">
        <f t="shared" si="132"/>
        <v>0</v>
      </c>
      <c r="MH56" s="683">
        <f t="shared" si="132"/>
        <v>0</v>
      </c>
      <c r="MI56" s="683">
        <f t="shared" si="132"/>
        <v>0</v>
      </c>
      <c r="MJ56" s="683">
        <f t="shared" si="132"/>
        <v>0</v>
      </c>
      <c r="MK56" s="683">
        <f t="shared" si="132"/>
        <v>0</v>
      </c>
      <c r="ML56" s="683">
        <f t="shared" si="132"/>
        <v>0</v>
      </c>
      <c r="MM56" s="683">
        <f t="shared" si="132"/>
        <v>0</v>
      </c>
      <c r="MN56" s="683">
        <f t="shared" si="132"/>
        <v>0</v>
      </c>
      <c r="MO56" s="683">
        <f t="shared" si="132"/>
        <v>0</v>
      </c>
      <c r="MP56" s="683">
        <f t="shared" si="132"/>
        <v>0</v>
      </c>
      <c r="MQ56" s="683">
        <f t="shared" si="132"/>
        <v>0</v>
      </c>
      <c r="MR56" s="683">
        <f t="shared" si="132"/>
        <v>0</v>
      </c>
      <c r="MS56" s="683">
        <f t="shared" si="132"/>
        <v>0</v>
      </c>
      <c r="MT56" s="683">
        <f t="shared" si="132"/>
        <v>0</v>
      </c>
      <c r="MU56" s="683">
        <f t="shared" si="132"/>
        <v>0</v>
      </c>
      <c r="MV56" s="683">
        <f t="shared" si="132"/>
        <v>0</v>
      </c>
      <c r="MW56" s="683">
        <f t="shared" si="132"/>
        <v>0</v>
      </c>
      <c r="MX56" s="683">
        <f t="shared" si="132"/>
        <v>0</v>
      </c>
      <c r="MY56" s="683">
        <f t="shared" si="132"/>
        <v>0</v>
      </c>
      <c r="MZ56" s="683">
        <f t="shared" si="132"/>
        <v>0</v>
      </c>
      <c r="NA56" s="683">
        <f t="shared" si="132"/>
        <v>0</v>
      </c>
      <c r="NB56" s="683">
        <f t="shared" si="132"/>
        <v>0</v>
      </c>
      <c r="NC56" s="683">
        <f t="shared" si="132"/>
        <v>0</v>
      </c>
      <c r="ND56" s="683">
        <f t="shared" si="132"/>
        <v>0</v>
      </c>
      <c r="NE56" s="683">
        <f t="shared" ref="NE56:PP56" si="133">ROUNDDOWN(NE55/6,1)</f>
        <v>0</v>
      </c>
      <c r="NF56" s="683">
        <f t="shared" si="133"/>
        <v>0</v>
      </c>
      <c r="NG56" s="683">
        <f t="shared" si="133"/>
        <v>0</v>
      </c>
      <c r="NH56" s="683">
        <f t="shared" si="133"/>
        <v>0</v>
      </c>
      <c r="NI56" s="683">
        <f t="shared" si="133"/>
        <v>0</v>
      </c>
      <c r="NJ56" s="683">
        <f t="shared" si="133"/>
        <v>0</v>
      </c>
      <c r="NK56" s="683">
        <f t="shared" si="133"/>
        <v>0</v>
      </c>
      <c r="NL56" s="683">
        <f t="shared" si="133"/>
        <v>0</v>
      </c>
      <c r="NM56" s="683">
        <f t="shared" si="133"/>
        <v>0</v>
      </c>
      <c r="NN56" s="683">
        <f t="shared" si="133"/>
        <v>0</v>
      </c>
      <c r="NO56" s="683">
        <f t="shared" si="133"/>
        <v>0</v>
      </c>
      <c r="NP56" s="683">
        <f t="shared" si="133"/>
        <v>0</v>
      </c>
      <c r="NQ56" s="683">
        <f t="shared" si="133"/>
        <v>0</v>
      </c>
      <c r="NR56" s="683">
        <f t="shared" si="133"/>
        <v>0</v>
      </c>
      <c r="NS56" s="683">
        <f t="shared" si="133"/>
        <v>0</v>
      </c>
      <c r="NT56" s="683">
        <f t="shared" si="133"/>
        <v>0</v>
      </c>
      <c r="NU56" s="683">
        <f t="shared" si="133"/>
        <v>0</v>
      </c>
      <c r="NV56" s="683">
        <f t="shared" si="133"/>
        <v>0</v>
      </c>
      <c r="NW56" s="683">
        <f t="shared" si="133"/>
        <v>0</v>
      </c>
      <c r="NX56" s="683">
        <f t="shared" si="133"/>
        <v>0</v>
      </c>
      <c r="NY56" s="683">
        <f t="shared" si="133"/>
        <v>0</v>
      </c>
      <c r="NZ56" s="683">
        <f t="shared" si="133"/>
        <v>0</v>
      </c>
      <c r="OA56" s="683">
        <f t="shared" si="133"/>
        <v>0</v>
      </c>
      <c r="OB56" s="683">
        <f t="shared" si="133"/>
        <v>0</v>
      </c>
      <c r="OC56" s="683">
        <f t="shared" si="133"/>
        <v>0</v>
      </c>
      <c r="OD56" s="683">
        <f t="shared" si="133"/>
        <v>0</v>
      </c>
      <c r="OE56" s="683">
        <f t="shared" si="133"/>
        <v>0</v>
      </c>
      <c r="OF56" s="683">
        <f t="shared" si="133"/>
        <v>0</v>
      </c>
      <c r="OG56" s="683">
        <f t="shared" si="133"/>
        <v>0</v>
      </c>
      <c r="OH56" s="683">
        <f t="shared" si="133"/>
        <v>0</v>
      </c>
      <c r="OI56" s="683">
        <f t="shared" si="133"/>
        <v>0</v>
      </c>
      <c r="OJ56" s="683">
        <f t="shared" si="133"/>
        <v>0</v>
      </c>
      <c r="OK56" s="683">
        <f t="shared" si="133"/>
        <v>0</v>
      </c>
      <c r="OL56" s="683">
        <f t="shared" si="133"/>
        <v>0</v>
      </c>
      <c r="OM56" s="683">
        <f t="shared" si="133"/>
        <v>0</v>
      </c>
      <c r="ON56" s="683">
        <f t="shared" si="133"/>
        <v>0</v>
      </c>
      <c r="OO56" s="683">
        <f t="shared" si="133"/>
        <v>0</v>
      </c>
      <c r="OP56" s="683">
        <f t="shared" si="133"/>
        <v>0</v>
      </c>
      <c r="OQ56" s="683">
        <f t="shared" si="133"/>
        <v>0</v>
      </c>
      <c r="OR56" s="683">
        <f t="shared" si="133"/>
        <v>0</v>
      </c>
      <c r="OS56" s="683">
        <f t="shared" si="133"/>
        <v>0</v>
      </c>
      <c r="OT56" s="683">
        <f t="shared" si="133"/>
        <v>0</v>
      </c>
      <c r="OU56" s="683">
        <f t="shared" si="133"/>
        <v>0</v>
      </c>
      <c r="OV56" s="683">
        <f t="shared" si="133"/>
        <v>0</v>
      </c>
      <c r="OW56" s="683">
        <f t="shared" si="133"/>
        <v>0</v>
      </c>
      <c r="OX56" s="683">
        <f t="shared" si="133"/>
        <v>0</v>
      </c>
      <c r="OY56" s="683">
        <f t="shared" si="133"/>
        <v>0</v>
      </c>
      <c r="OZ56" s="683">
        <f t="shared" si="133"/>
        <v>0</v>
      </c>
      <c r="PA56" s="683">
        <f t="shared" si="133"/>
        <v>0</v>
      </c>
      <c r="PB56" s="683">
        <f t="shared" si="133"/>
        <v>0</v>
      </c>
      <c r="PC56" s="683">
        <f t="shared" si="133"/>
        <v>0</v>
      </c>
      <c r="PD56" s="683">
        <f t="shared" si="133"/>
        <v>0</v>
      </c>
      <c r="PE56" s="683">
        <f t="shared" si="133"/>
        <v>0</v>
      </c>
      <c r="PF56" s="683">
        <f t="shared" si="133"/>
        <v>0</v>
      </c>
      <c r="PG56" s="683">
        <f t="shared" si="133"/>
        <v>0</v>
      </c>
      <c r="PH56" s="683">
        <f t="shared" si="133"/>
        <v>0</v>
      </c>
      <c r="PI56" s="683">
        <f t="shared" si="133"/>
        <v>0</v>
      </c>
      <c r="PJ56" s="683">
        <f t="shared" si="133"/>
        <v>0</v>
      </c>
      <c r="PK56" s="683">
        <f t="shared" si="133"/>
        <v>0</v>
      </c>
      <c r="PL56" s="683">
        <f t="shared" si="133"/>
        <v>0</v>
      </c>
      <c r="PM56" s="683">
        <f t="shared" si="133"/>
        <v>0</v>
      </c>
      <c r="PN56" s="683">
        <f t="shared" si="133"/>
        <v>0</v>
      </c>
      <c r="PO56" s="683">
        <f t="shared" si="133"/>
        <v>0</v>
      </c>
      <c r="PP56" s="683">
        <f t="shared" si="133"/>
        <v>0</v>
      </c>
      <c r="PQ56" s="683">
        <f t="shared" ref="PQ56:SB56" si="134">ROUNDDOWN(PQ55/6,1)</f>
        <v>0</v>
      </c>
      <c r="PR56" s="683">
        <f t="shared" si="134"/>
        <v>0</v>
      </c>
      <c r="PS56" s="683">
        <f t="shared" si="134"/>
        <v>0</v>
      </c>
      <c r="PT56" s="683">
        <f t="shared" si="134"/>
        <v>0</v>
      </c>
      <c r="PU56" s="683">
        <f t="shared" si="134"/>
        <v>0</v>
      </c>
      <c r="PV56" s="683">
        <f t="shared" si="134"/>
        <v>0</v>
      </c>
      <c r="PW56" s="683">
        <f t="shared" si="134"/>
        <v>0</v>
      </c>
      <c r="PX56" s="683">
        <f t="shared" si="134"/>
        <v>0</v>
      </c>
      <c r="PY56" s="683">
        <f t="shared" si="134"/>
        <v>0</v>
      </c>
      <c r="PZ56" s="683">
        <f t="shared" si="134"/>
        <v>0</v>
      </c>
      <c r="QA56" s="683">
        <f t="shared" si="134"/>
        <v>0</v>
      </c>
      <c r="QB56" s="683">
        <f t="shared" si="134"/>
        <v>0</v>
      </c>
      <c r="QC56" s="683">
        <f t="shared" si="134"/>
        <v>0</v>
      </c>
      <c r="QD56" s="683">
        <f t="shared" si="134"/>
        <v>0</v>
      </c>
      <c r="QE56" s="683">
        <f t="shared" si="134"/>
        <v>0</v>
      </c>
      <c r="QF56" s="683">
        <f t="shared" si="134"/>
        <v>0</v>
      </c>
      <c r="QG56" s="683">
        <f t="shared" si="134"/>
        <v>0</v>
      </c>
      <c r="QH56" s="683">
        <f t="shared" si="134"/>
        <v>0</v>
      </c>
      <c r="QI56" s="683">
        <f t="shared" si="134"/>
        <v>0</v>
      </c>
      <c r="QJ56" s="683">
        <f t="shared" si="134"/>
        <v>0</v>
      </c>
      <c r="QK56" s="683">
        <f t="shared" si="134"/>
        <v>0</v>
      </c>
      <c r="QL56" s="683">
        <f t="shared" si="134"/>
        <v>0</v>
      </c>
      <c r="QM56" s="683">
        <f t="shared" si="134"/>
        <v>0</v>
      </c>
      <c r="QN56" s="683">
        <f t="shared" si="134"/>
        <v>0</v>
      </c>
      <c r="QO56" s="683">
        <f t="shared" si="134"/>
        <v>0</v>
      </c>
      <c r="QP56" s="683">
        <f t="shared" si="134"/>
        <v>0</v>
      </c>
      <c r="QQ56" s="683">
        <f t="shared" si="134"/>
        <v>0</v>
      </c>
      <c r="QR56" s="683">
        <f t="shared" si="134"/>
        <v>0</v>
      </c>
      <c r="QS56" s="683">
        <f t="shared" si="134"/>
        <v>0</v>
      </c>
      <c r="QT56" s="683">
        <f t="shared" si="134"/>
        <v>0</v>
      </c>
      <c r="QU56" s="683">
        <f t="shared" si="134"/>
        <v>0</v>
      </c>
      <c r="QV56" s="683">
        <f t="shared" si="134"/>
        <v>0</v>
      </c>
      <c r="QW56" s="683">
        <f t="shared" si="134"/>
        <v>0</v>
      </c>
      <c r="QX56" s="683">
        <f t="shared" si="134"/>
        <v>0</v>
      </c>
      <c r="QY56" s="683">
        <f t="shared" si="134"/>
        <v>0</v>
      </c>
      <c r="QZ56" s="683">
        <f t="shared" si="134"/>
        <v>0</v>
      </c>
      <c r="RA56" s="683">
        <f t="shared" si="134"/>
        <v>0</v>
      </c>
      <c r="RB56" s="683">
        <f t="shared" si="134"/>
        <v>0</v>
      </c>
      <c r="RC56" s="683">
        <f t="shared" si="134"/>
        <v>0</v>
      </c>
      <c r="RD56" s="683">
        <f t="shared" si="134"/>
        <v>0</v>
      </c>
      <c r="RE56" s="683">
        <f t="shared" si="134"/>
        <v>0</v>
      </c>
      <c r="RF56" s="683">
        <f t="shared" si="134"/>
        <v>0</v>
      </c>
      <c r="RG56" s="683">
        <f t="shared" si="134"/>
        <v>0</v>
      </c>
      <c r="RH56" s="683">
        <f t="shared" si="134"/>
        <v>0</v>
      </c>
      <c r="RI56" s="683">
        <f t="shared" si="134"/>
        <v>0</v>
      </c>
      <c r="RJ56" s="683">
        <f t="shared" si="134"/>
        <v>0</v>
      </c>
      <c r="RK56" s="683">
        <f t="shared" si="134"/>
        <v>0</v>
      </c>
      <c r="RL56" s="683">
        <f t="shared" si="134"/>
        <v>0</v>
      </c>
      <c r="RM56" s="683">
        <f t="shared" si="134"/>
        <v>0</v>
      </c>
      <c r="RN56" s="683">
        <f t="shared" si="134"/>
        <v>0</v>
      </c>
      <c r="RO56" s="683">
        <f t="shared" si="134"/>
        <v>0</v>
      </c>
      <c r="RP56" s="683">
        <f t="shared" si="134"/>
        <v>0</v>
      </c>
      <c r="RQ56" s="683">
        <f t="shared" si="134"/>
        <v>0</v>
      </c>
      <c r="RR56" s="683">
        <f t="shared" si="134"/>
        <v>0</v>
      </c>
      <c r="RS56" s="683">
        <f t="shared" si="134"/>
        <v>0</v>
      </c>
      <c r="RT56" s="683">
        <f t="shared" si="134"/>
        <v>0</v>
      </c>
      <c r="RU56" s="683">
        <f t="shared" si="134"/>
        <v>0</v>
      </c>
      <c r="RV56" s="683">
        <f t="shared" si="134"/>
        <v>0</v>
      </c>
      <c r="RW56" s="683">
        <f t="shared" si="134"/>
        <v>0</v>
      </c>
      <c r="RX56" s="683">
        <f t="shared" si="134"/>
        <v>0</v>
      </c>
      <c r="RY56" s="683">
        <f t="shared" si="134"/>
        <v>0</v>
      </c>
      <c r="RZ56" s="683">
        <f t="shared" si="134"/>
        <v>0</v>
      </c>
      <c r="SA56" s="683">
        <f t="shared" si="134"/>
        <v>0</v>
      </c>
      <c r="SB56" s="683">
        <f t="shared" si="134"/>
        <v>0</v>
      </c>
      <c r="SC56" s="683">
        <f t="shared" ref="SC56:UN56" si="135">ROUNDDOWN(SC55/6,1)</f>
        <v>0</v>
      </c>
      <c r="SD56" s="683">
        <f t="shared" si="135"/>
        <v>0</v>
      </c>
      <c r="SE56" s="683">
        <f t="shared" si="135"/>
        <v>0</v>
      </c>
      <c r="SF56" s="683">
        <f t="shared" si="135"/>
        <v>0</v>
      </c>
      <c r="SG56" s="683">
        <f t="shared" si="135"/>
        <v>0</v>
      </c>
      <c r="SH56" s="683">
        <f t="shared" si="135"/>
        <v>0</v>
      </c>
      <c r="SI56" s="683">
        <f t="shared" si="135"/>
        <v>0</v>
      </c>
      <c r="SJ56" s="683">
        <f t="shared" si="135"/>
        <v>0</v>
      </c>
      <c r="SK56" s="683">
        <f t="shared" si="135"/>
        <v>0</v>
      </c>
      <c r="SL56" s="683">
        <f t="shared" si="135"/>
        <v>0</v>
      </c>
      <c r="SM56" s="683">
        <f t="shared" si="135"/>
        <v>0</v>
      </c>
      <c r="SN56" s="683">
        <f t="shared" si="135"/>
        <v>0</v>
      </c>
      <c r="SO56" s="683">
        <f t="shared" si="135"/>
        <v>0</v>
      </c>
      <c r="SP56" s="683">
        <f t="shared" si="135"/>
        <v>0</v>
      </c>
      <c r="SQ56" s="683">
        <f t="shared" si="135"/>
        <v>0</v>
      </c>
      <c r="SR56" s="683">
        <f t="shared" si="135"/>
        <v>0</v>
      </c>
      <c r="SS56" s="683">
        <f t="shared" si="135"/>
        <v>0</v>
      </c>
      <c r="ST56" s="683">
        <f t="shared" si="135"/>
        <v>0</v>
      </c>
      <c r="SU56" s="683">
        <f t="shared" si="135"/>
        <v>0</v>
      </c>
      <c r="SV56" s="683">
        <f t="shared" si="135"/>
        <v>0</v>
      </c>
      <c r="SW56" s="683">
        <f t="shared" si="135"/>
        <v>0</v>
      </c>
      <c r="SX56" s="683">
        <f t="shared" si="135"/>
        <v>0</v>
      </c>
      <c r="SY56" s="683">
        <f t="shared" si="135"/>
        <v>0</v>
      </c>
      <c r="SZ56" s="683">
        <f t="shared" si="135"/>
        <v>0</v>
      </c>
      <c r="TA56" s="683">
        <f t="shared" si="135"/>
        <v>0</v>
      </c>
      <c r="TB56" s="683">
        <f t="shared" si="135"/>
        <v>0</v>
      </c>
      <c r="TC56" s="683">
        <f t="shared" si="135"/>
        <v>0</v>
      </c>
      <c r="TD56" s="683">
        <f t="shared" si="135"/>
        <v>0</v>
      </c>
      <c r="TE56" s="683">
        <f t="shared" si="135"/>
        <v>0</v>
      </c>
      <c r="TF56" s="683">
        <f t="shared" si="135"/>
        <v>0</v>
      </c>
      <c r="TG56" s="683">
        <f t="shared" si="135"/>
        <v>0</v>
      </c>
      <c r="TH56" s="683">
        <f t="shared" si="135"/>
        <v>0</v>
      </c>
      <c r="TI56" s="683">
        <f t="shared" si="135"/>
        <v>0</v>
      </c>
      <c r="TJ56" s="683">
        <f t="shared" si="135"/>
        <v>0</v>
      </c>
      <c r="TK56" s="683">
        <f t="shared" si="135"/>
        <v>0</v>
      </c>
      <c r="TL56" s="683">
        <f t="shared" si="135"/>
        <v>0</v>
      </c>
      <c r="TM56" s="683">
        <f t="shared" si="135"/>
        <v>0</v>
      </c>
      <c r="TN56" s="683">
        <f t="shared" si="135"/>
        <v>0</v>
      </c>
      <c r="TO56" s="683">
        <f t="shared" si="135"/>
        <v>0</v>
      </c>
      <c r="TP56" s="683">
        <f t="shared" si="135"/>
        <v>0</v>
      </c>
      <c r="TQ56" s="683">
        <f t="shared" si="135"/>
        <v>0</v>
      </c>
      <c r="TR56" s="683">
        <f t="shared" si="135"/>
        <v>0</v>
      </c>
      <c r="TS56" s="683">
        <f t="shared" si="135"/>
        <v>0</v>
      </c>
      <c r="TT56" s="683">
        <f t="shared" si="135"/>
        <v>0</v>
      </c>
      <c r="TU56" s="683">
        <f t="shared" si="135"/>
        <v>0</v>
      </c>
      <c r="TV56" s="683">
        <f t="shared" si="135"/>
        <v>0</v>
      </c>
      <c r="TW56" s="683">
        <f t="shared" si="135"/>
        <v>0</v>
      </c>
      <c r="TX56" s="683">
        <f t="shared" si="135"/>
        <v>0</v>
      </c>
      <c r="TY56" s="683">
        <f t="shared" si="135"/>
        <v>0</v>
      </c>
      <c r="TZ56" s="683">
        <f t="shared" si="135"/>
        <v>0</v>
      </c>
      <c r="UA56" s="683">
        <f t="shared" si="135"/>
        <v>0</v>
      </c>
      <c r="UB56" s="683">
        <f t="shared" si="135"/>
        <v>0</v>
      </c>
      <c r="UC56" s="683">
        <f t="shared" si="135"/>
        <v>0</v>
      </c>
      <c r="UD56" s="683">
        <f t="shared" si="135"/>
        <v>0</v>
      </c>
      <c r="UE56" s="683">
        <f t="shared" si="135"/>
        <v>0</v>
      </c>
      <c r="UF56" s="683">
        <f t="shared" si="135"/>
        <v>0</v>
      </c>
      <c r="UG56" s="683">
        <f t="shared" si="135"/>
        <v>0</v>
      </c>
      <c r="UH56" s="683">
        <f t="shared" si="135"/>
        <v>0</v>
      </c>
      <c r="UI56" s="683">
        <f t="shared" si="135"/>
        <v>0</v>
      </c>
      <c r="UJ56" s="683">
        <f t="shared" si="135"/>
        <v>0</v>
      </c>
      <c r="UK56" s="683">
        <f t="shared" si="135"/>
        <v>0</v>
      </c>
      <c r="UL56" s="683">
        <f t="shared" si="135"/>
        <v>0</v>
      </c>
      <c r="UM56" s="683">
        <f t="shared" si="135"/>
        <v>0</v>
      </c>
      <c r="UN56" s="683">
        <f t="shared" si="135"/>
        <v>0</v>
      </c>
      <c r="UO56" s="683">
        <f t="shared" ref="UO56:WZ56" si="136">ROUNDDOWN(UO55/6,1)</f>
        <v>0</v>
      </c>
      <c r="UP56" s="683">
        <f t="shared" si="136"/>
        <v>0</v>
      </c>
      <c r="UQ56" s="683">
        <f t="shared" si="136"/>
        <v>0</v>
      </c>
      <c r="UR56" s="683">
        <f t="shared" si="136"/>
        <v>0</v>
      </c>
      <c r="US56" s="683">
        <f t="shared" si="136"/>
        <v>0</v>
      </c>
      <c r="UT56" s="683">
        <f t="shared" si="136"/>
        <v>0</v>
      </c>
      <c r="UU56" s="683">
        <f t="shared" si="136"/>
        <v>0</v>
      </c>
      <c r="UV56" s="683">
        <f t="shared" si="136"/>
        <v>0</v>
      </c>
      <c r="UW56" s="683">
        <f t="shared" si="136"/>
        <v>0</v>
      </c>
      <c r="UX56" s="683">
        <f t="shared" si="136"/>
        <v>0</v>
      </c>
      <c r="UY56" s="683">
        <f t="shared" si="136"/>
        <v>0</v>
      </c>
      <c r="UZ56" s="683">
        <f t="shared" si="136"/>
        <v>0</v>
      </c>
      <c r="VA56" s="683">
        <f t="shared" si="136"/>
        <v>0</v>
      </c>
      <c r="VB56" s="683">
        <f t="shared" si="136"/>
        <v>0</v>
      </c>
      <c r="VC56" s="683">
        <f t="shared" si="136"/>
        <v>0</v>
      </c>
      <c r="VD56" s="683">
        <f t="shared" si="136"/>
        <v>0</v>
      </c>
      <c r="VE56" s="683">
        <f t="shared" si="136"/>
        <v>0</v>
      </c>
      <c r="VF56" s="683">
        <f t="shared" si="136"/>
        <v>0</v>
      </c>
      <c r="VG56" s="683">
        <f t="shared" si="136"/>
        <v>0</v>
      </c>
      <c r="VH56" s="683">
        <f t="shared" si="136"/>
        <v>0</v>
      </c>
      <c r="VI56" s="683">
        <f t="shared" si="136"/>
        <v>0</v>
      </c>
      <c r="VJ56" s="683">
        <f t="shared" si="136"/>
        <v>0</v>
      </c>
      <c r="VK56" s="683">
        <f t="shared" si="136"/>
        <v>0</v>
      </c>
      <c r="VL56" s="683">
        <f t="shared" si="136"/>
        <v>0</v>
      </c>
      <c r="VM56" s="683">
        <f t="shared" si="136"/>
        <v>0</v>
      </c>
      <c r="VN56" s="683">
        <f t="shared" si="136"/>
        <v>0</v>
      </c>
      <c r="VO56" s="683">
        <f t="shared" si="136"/>
        <v>0</v>
      </c>
      <c r="VP56" s="683">
        <f t="shared" si="136"/>
        <v>0</v>
      </c>
      <c r="VQ56" s="683">
        <f t="shared" si="136"/>
        <v>0</v>
      </c>
      <c r="VR56" s="683">
        <f t="shared" si="136"/>
        <v>0</v>
      </c>
      <c r="VS56" s="683">
        <f t="shared" si="136"/>
        <v>0</v>
      </c>
      <c r="VT56" s="683">
        <f t="shared" si="136"/>
        <v>0</v>
      </c>
      <c r="VU56" s="683">
        <f t="shared" si="136"/>
        <v>0</v>
      </c>
      <c r="VV56" s="683">
        <f t="shared" si="136"/>
        <v>0</v>
      </c>
      <c r="VW56" s="683">
        <f t="shared" si="136"/>
        <v>0</v>
      </c>
      <c r="VX56" s="683">
        <f t="shared" si="136"/>
        <v>0</v>
      </c>
      <c r="VY56" s="683">
        <f t="shared" si="136"/>
        <v>0</v>
      </c>
      <c r="VZ56" s="683">
        <f t="shared" si="136"/>
        <v>0</v>
      </c>
      <c r="WA56" s="683">
        <f t="shared" si="136"/>
        <v>0</v>
      </c>
      <c r="WB56" s="683">
        <f t="shared" si="136"/>
        <v>0</v>
      </c>
      <c r="WC56" s="683">
        <f t="shared" si="136"/>
        <v>0</v>
      </c>
      <c r="WD56" s="683">
        <f t="shared" si="136"/>
        <v>0</v>
      </c>
      <c r="WE56" s="683">
        <f t="shared" si="136"/>
        <v>0</v>
      </c>
      <c r="WF56" s="683">
        <f t="shared" si="136"/>
        <v>0</v>
      </c>
      <c r="WG56" s="683">
        <f t="shared" si="136"/>
        <v>0</v>
      </c>
      <c r="WH56" s="683">
        <f t="shared" si="136"/>
        <v>0</v>
      </c>
      <c r="WI56" s="683">
        <f t="shared" si="136"/>
        <v>0</v>
      </c>
      <c r="WJ56" s="683">
        <f t="shared" si="136"/>
        <v>0</v>
      </c>
      <c r="WK56" s="683">
        <f t="shared" si="136"/>
        <v>0</v>
      </c>
      <c r="WL56" s="683">
        <f t="shared" si="136"/>
        <v>0</v>
      </c>
      <c r="WM56" s="683">
        <f t="shared" si="136"/>
        <v>0</v>
      </c>
      <c r="WN56" s="683">
        <f t="shared" si="136"/>
        <v>0</v>
      </c>
      <c r="WO56" s="683">
        <f t="shared" si="136"/>
        <v>0</v>
      </c>
      <c r="WP56" s="683">
        <f t="shared" si="136"/>
        <v>0</v>
      </c>
      <c r="WQ56" s="683">
        <f t="shared" si="136"/>
        <v>0</v>
      </c>
      <c r="WR56" s="683">
        <f t="shared" si="136"/>
        <v>0</v>
      </c>
      <c r="WS56" s="683">
        <f t="shared" si="136"/>
        <v>0</v>
      </c>
      <c r="WT56" s="683">
        <f t="shared" si="136"/>
        <v>0</v>
      </c>
      <c r="WU56" s="683">
        <f t="shared" si="136"/>
        <v>0</v>
      </c>
      <c r="WV56" s="683">
        <f t="shared" si="136"/>
        <v>0</v>
      </c>
      <c r="WW56" s="683">
        <f t="shared" si="136"/>
        <v>0</v>
      </c>
      <c r="WX56" s="683">
        <f t="shared" si="136"/>
        <v>0</v>
      </c>
      <c r="WY56" s="683">
        <f t="shared" si="136"/>
        <v>0</v>
      </c>
      <c r="WZ56" s="683">
        <f t="shared" si="136"/>
        <v>0</v>
      </c>
      <c r="XA56" s="683">
        <f t="shared" ref="XA56:ZL56" si="137">ROUNDDOWN(XA55/6,1)</f>
        <v>0</v>
      </c>
      <c r="XB56" s="683">
        <f t="shared" si="137"/>
        <v>0</v>
      </c>
      <c r="XC56" s="683">
        <f t="shared" si="137"/>
        <v>0</v>
      </c>
      <c r="XD56" s="683">
        <f t="shared" si="137"/>
        <v>0</v>
      </c>
      <c r="XE56" s="683">
        <f t="shared" si="137"/>
        <v>0</v>
      </c>
      <c r="XF56" s="683">
        <f t="shared" si="137"/>
        <v>0</v>
      </c>
      <c r="XG56" s="683">
        <f t="shared" si="137"/>
        <v>0</v>
      </c>
      <c r="XH56" s="683">
        <f t="shared" si="137"/>
        <v>0</v>
      </c>
      <c r="XI56" s="683">
        <f t="shared" si="137"/>
        <v>0</v>
      </c>
      <c r="XJ56" s="683">
        <f t="shared" si="137"/>
        <v>0</v>
      </c>
      <c r="XK56" s="683">
        <f t="shared" si="137"/>
        <v>0</v>
      </c>
      <c r="XL56" s="683">
        <f t="shared" si="137"/>
        <v>0</v>
      </c>
      <c r="XM56" s="683">
        <f t="shared" si="137"/>
        <v>0</v>
      </c>
      <c r="XN56" s="683">
        <f t="shared" si="137"/>
        <v>0</v>
      </c>
      <c r="XO56" s="683">
        <f t="shared" si="137"/>
        <v>0</v>
      </c>
      <c r="XP56" s="683">
        <f t="shared" si="137"/>
        <v>0</v>
      </c>
      <c r="XQ56" s="683">
        <f t="shared" si="137"/>
        <v>0</v>
      </c>
      <c r="XR56" s="683">
        <f t="shared" si="137"/>
        <v>0</v>
      </c>
      <c r="XS56" s="683">
        <f t="shared" si="137"/>
        <v>0</v>
      </c>
      <c r="XT56" s="683">
        <f t="shared" si="137"/>
        <v>0</v>
      </c>
      <c r="XU56" s="683">
        <f t="shared" si="137"/>
        <v>0</v>
      </c>
      <c r="XV56" s="683">
        <f t="shared" si="137"/>
        <v>0</v>
      </c>
      <c r="XW56" s="683">
        <f t="shared" si="137"/>
        <v>0</v>
      </c>
      <c r="XX56" s="683">
        <f t="shared" si="137"/>
        <v>0</v>
      </c>
      <c r="XY56" s="683">
        <f t="shared" si="137"/>
        <v>0</v>
      </c>
      <c r="XZ56" s="683">
        <f t="shared" si="137"/>
        <v>0</v>
      </c>
      <c r="YA56" s="683">
        <f t="shared" si="137"/>
        <v>0</v>
      </c>
      <c r="YB56" s="683">
        <f t="shared" si="137"/>
        <v>0</v>
      </c>
      <c r="YC56" s="683">
        <f t="shared" si="137"/>
        <v>0</v>
      </c>
      <c r="YD56" s="683">
        <f t="shared" si="137"/>
        <v>0</v>
      </c>
      <c r="YE56" s="683">
        <f t="shared" si="137"/>
        <v>0</v>
      </c>
      <c r="YF56" s="683">
        <f t="shared" si="137"/>
        <v>0</v>
      </c>
      <c r="YG56" s="683">
        <f t="shared" si="137"/>
        <v>0</v>
      </c>
      <c r="YH56" s="683">
        <f t="shared" si="137"/>
        <v>0</v>
      </c>
      <c r="YI56" s="683">
        <f t="shared" si="137"/>
        <v>0</v>
      </c>
      <c r="YJ56" s="683">
        <f t="shared" si="137"/>
        <v>0</v>
      </c>
      <c r="YK56" s="683">
        <f t="shared" si="137"/>
        <v>0</v>
      </c>
      <c r="YL56" s="683">
        <f t="shared" si="137"/>
        <v>0</v>
      </c>
      <c r="YM56" s="683">
        <f t="shared" si="137"/>
        <v>0</v>
      </c>
      <c r="YN56" s="683">
        <f t="shared" si="137"/>
        <v>0</v>
      </c>
      <c r="YO56" s="683">
        <f t="shared" si="137"/>
        <v>0</v>
      </c>
      <c r="YP56" s="683">
        <f t="shared" si="137"/>
        <v>0</v>
      </c>
      <c r="YQ56" s="683">
        <f t="shared" si="137"/>
        <v>0</v>
      </c>
      <c r="YR56" s="683">
        <f t="shared" si="137"/>
        <v>0</v>
      </c>
      <c r="YS56" s="683">
        <f t="shared" si="137"/>
        <v>0</v>
      </c>
      <c r="YT56" s="683">
        <f t="shared" si="137"/>
        <v>0</v>
      </c>
      <c r="YU56" s="683">
        <f t="shared" si="137"/>
        <v>0</v>
      </c>
      <c r="YV56" s="683">
        <f t="shared" si="137"/>
        <v>0</v>
      </c>
      <c r="YW56" s="683">
        <f t="shared" si="137"/>
        <v>0</v>
      </c>
      <c r="YX56" s="683">
        <f t="shared" si="137"/>
        <v>0</v>
      </c>
      <c r="YY56" s="683">
        <f t="shared" si="137"/>
        <v>0</v>
      </c>
      <c r="YZ56" s="683">
        <f t="shared" si="137"/>
        <v>0</v>
      </c>
      <c r="ZA56" s="683">
        <f t="shared" si="137"/>
        <v>0</v>
      </c>
      <c r="ZB56" s="683">
        <f t="shared" si="137"/>
        <v>0</v>
      </c>
      <c r="ZC56" s="683">
        <f t="shared" si="137"/>
        <v>0</v>
      </c>
      <c r="ZD56" s="683">
        <f t="shared" si="137"/>
        <v>0</v>
      </c>
      <c r="ZE56" s="683">
        <f t="shared" si="137"/>
        <v>0</v>
      </c>
      <c r="ZF56" s="683">
        <f t="shared" si="137"/>
        <v>0</v>
      </c>
      <c r="ZG56" s="683">
        <f t="shared" si="137"/>
        <v>0</v>
      </c>
      <c r="ZH56" s="683">
        <f t="shared" si="137"/>
        <v>0</v>
      </c>
      <c r="ZI56" s="683">
        <f t="shared" si="137"/>
        <v>0</v>
      </c>
      <c r="ZJ56" s="683">
        <f t="shared" si="137"/>
        <v>0</v>
      </c>
      <c r="ZK56" s="683">
        <f t="shared" si="137"/>
        <v>0</v>
      </c>
      <c r="ZL56" s="683">
        <f t="shared" si="137"/>
        <v>0</v>
      </c>
      <c r="ZM56" s="683">
        <f t="shared" ref="ZM56:ABX56" si="138">ROUNDDOWN(ZM55/6,1)</f>
        <v>0</v>
      </c>
      <c r="ZN56" s="683">
        <f t="shared" si="138"/>
        <v>0</v>
      </c>
      <c r="ZO56" s="683">
        <f t="shared" si="138"/>
        <v>0</v>
      </c>
      <c r="ZP56" s="683">
        <f t="shared" si="138"/>
        <v>0</v>
      </c>
      <c r="ZQ56" s="683">
        <f t="shared" si="138"/>
        <v>0</v>
      </c>
      <c r="ZR56" s="683">
        <f t="shared" si="138"/>
        <v>0</v>
      </c>
      <c r="ZS56" s="683">
        <f t="shared" si="138"/>
        <v>0</v>
      </c>
      <c r="ZT56" s="683">
        <f t="shared" si="138"/>
        <v>0</v>
      </c>
      <c r="ZU56" s="683">
        <f t="shared" si="138"/>
        <v>0</v>
      </c>
      <c r="ZV56" s="683">
        <f t="shared" si="138"/>
        <v>0</v>
      </c>
      <c r="ZW56" s="683">
        <f t="shared" si="138"/>
        <v>0</v>
      </c>
      <c r="ZX56" s="683">
        <f t="shared" si="138"/>
        <v>0</v>
      </c>
      <c r="ZY56" s="683">
        <f t="shared" si="138"/>
        <v>0</v>
      </c>
      <c r="ZZ56" s="683">
        <f t="shared" si="138"/>
        <v>0</v>
      </c>
      <c r="AAA56" s="683">
        <f t="shared" si="138"/>
        <v>0</v>
      </c>
      <c r="AAB56" s="683">
        <f t="shared" si="138"/>
        <v>0</v>
      </c>
      <c r="AAC56" s="683">
        <f t="shared" si="138"/>
        <v>0</v>
      </c>
      <c r="AAD56" s="683">
        <f t="shared" si="138"/>
        <v>0</v>
      </c>
      <c r="AAE56" s="683">
        <f t="shared" si="138"/>
        <v>0</v>
      </c>
      <c r="AAF56" s="683">
        <f t="shared" si="138"/>
        <v>0</v>
      </c>
      <c r="AAG56" s="683">
        <f t="shared" si="138"/>
        <v>0</v>
      </c>
      <c r="AAH56" s="683">
        <f t="shared" si="138"/>
        <v>0</v>
      </c>
      <c r="AAI56" s="683">
        <f t="shared" si="138"/>
        <v>0</v>
      </c>
      <c r="AAJ56" s="683">
        <f t="shared" si="138"/>
        <v>0</v>
      </c>
      <c r="AAK56" s="683">
        <f t="shared" si="138"/>
        <v>0</v>
      </c>
      <c r="AAL56" s="683">
        <f t="shared" si="138"/>
        <v>0</v>
      </c>
      <c r="AAM56" s="683">
        <f t="shared" si="138"/>
        <v>0</v>
      </c>
      <c r="AAN56" s="683">
        <f t="shared" si="138"/>
        <v>0</v>
      </c>
      <c r="AAO56" s="683">
        <f t="shared" si="138"/>
        <v>0</v>
      </c>
      <c r="AAP56" s="683">
        <f t="shared" si="138"/>
        <v>0</v>
      </c>
      <c r="AAQ56" s="683">
        <f t="shared" si="138"/>
        <v>0</v>
      </c>
      <c r="AAR56" s="683">
        <f t="shared" si="138"/>
        <v>0</v>
      </c>
      <c r="AAS56" s="683">
        <f t="shared" si="138"/>
        <v>0</v>
      </c>
      <c r="AAT56" s="683">
        <f t="shared" si="138"/>
        <v>0</v>
      </c>
      <c r="AAU56" s="683">
        <f t="shared" si="138"/>
        <v>0</v>
      </c>
      <c r="AAV56" s="683">
        <f t="shared" si="138"/>
        <v>0</v>
      </c>
      <c r="AAW56" s="683">
        <f t="shared" si="138"/>
        <v>0</v>
      </c>
      <c r="AAX56" s="683">
        <f t="shared" si="138"/>
        <v>0</v>
      </c>
      <c r="AAY56" s="683">
        <f t="shared" si="138"/>
        <v>0</v>
      </c>
      <c r="AAZ56" s="683">
        <f t="shared" si="138"/>
        <v>0</v>
      </c>
      <c r="ABA56" s="683">
        <f t="shared" si="138"/>
        <v>0</v>
      </c>
      <c r="ABB56" s="683">
        <f t="shared" si="138"/>
        <v>0</v>
      </c>
      <c r="ABC56" s="683">
        <f t="shared" si="138"/>
        <v>0</v>
      </c>
      <c r="ABD56" s="683">
        <f t="shared" si="138"/>
        <v>0</v>
      </c>
      <c r="ABE56" s="683">
        <f t="shared" si="138"/>
        <v>0</v>
      </c>
      <c r="ABF56" s="683">
        <f t="shared" si="138"/>
        <v>0</v>
      </c>
      <c r="ABG56" s="683">
        <f t="shared" si="138"/>
        <v>0</v>
      </c>
      <c r="ABH56" s="683">
        <f t="shared" si="138"/>
        <v>0</v>
      </c>
      <c r="ABI56" s="683">
        <f t="shared" si="138"/>
        <v>0</v>
      </c>
      <c r="ABJ56" s="683">
        <f t="shared" si="138"/>
        <v>0</v>
      </c>
      <c r="ABK56" s="683">
        <f t="shared" si="138"/>
        <v>0</v>
      </c>
      <c r="ABL56" s="683">
        <f t="shared" si="138"/>
        <v>0</v>
      </c>
      <c r="ABM56" s="683">
        <f t="shared" si="138"/>
        <v>0</v>
      </c>
      <c r="ABN56" s="683">
        <f t="shared" si="138"/>
        <v>0</v>
      </c>
      <c r="ABO56" s="683">
        <f t="shared" si="138"/>
        <v>0</v>
      </c>
      <c r="ABP56" s="683">
        <f t="shared" si="138"/>
        <v>0</v>
      </c>
      <c r="ABQ56" s="683">
        <f t="shared" si="138"/>
        <v>0</v>
      </c>
      <c r="ABR56" s="683">
        <f t="shared" si="138"/>
        <v>0</v>
      </c>
      <c r="ABS56" s="683">
        <f t="shared" si="138"/>
        <v>0</v>
      </c>
      <c r="ABT56" s="683">
        <f t="shared" si="138"/>
        <v>0</v>
      </c>
      <c r="ABU56" s="683">
        <f t="shared" si="138"/>
        <v>0</v>
      </c>
      <c r="ABV56" s="683">
        <f t="shared" si="138"/>
        <v>0</v>
      </c>
      <c r="ABW56" s="683">
        <f t="shared" si="138"/>
        <v>0</v>
      </c>
      <c r="ABX56" s="683">
        <f t="shared" si="138"/>
        <v>0</v>
      </c>
      <c r="ABY56" s="683">
        <f t="shared" ref="ABY56:AEJ56" si="139">ROUNDDOWN(ABY55/6,1)</f>
        <v>0</v>
      </c>
      <c r="ABZ56" s="683">
        <f t="shared" si="139"/>
        <v>0</v>
      </c>
      <c r="ACA56" s="683">
        <f t="shared" si="139"/>
        <v>0</v>
      </c>
      <c r="ACB56" s="683">
        <f t="shared" si="139"/>
        <v>0</v>
      </c>
      <c r="ACC56" s="683">
        <f t="shared" si="139"/>
        <v>0</v>
      </c>
      <c r="ACD56" s="683">
        <f t="shared" si="139"/>
        <v>0</v>
      </c>
      <c r="ACE56" s="683">
        <f t="shared" si="139"/>
        <v>0</v>
      </c>
      <c r="ACF56" s="683">
        <f t="shared" si="139"/>
        <v>0</v>
      </c>
      <c r="ACG56" s="683">
        <f t="shared" si="139"/>
        <v>0</v>
      </c>
      <c r="ACH56" s="683">
        <f t="shared" si="139"/>
        <v>0</v>
      </c>
      <c r="ACI56" s="683">
        <f t="shared" si="139"/>
        <v>0</v>
      </c>
      <c r="ACJ56" s="683">
        <f t="shared" si="139"/>
        <v>0</v>
      </c>
      <c r="ACK56" s="683">
        <f t="shared" si="139"/>
        <v>0</v>
      </c>
      <c r="ACL56" s="683">
        <f t="shared" si="139"/>
        <v>0</v>
      </c>
      <c r="ACM56" s="683">
        <f t="shared" si="139"/>
        <v>0</v>
      </c>
      <c r="ACN56" s="683">
        <f t="shared" si="139"/>
        <v>0</v>
      </c>
      <c r="ACO56" s="683">
        <f t="shared" si="139"/>
        <v>0</v>
      </c>
      <c r="ACP56" s="683">
        <f t="shared" si="139"/>
        <v>0</v>
      </c>
      <c r="ACQ56" s="683">
        <f t="shared" si="139"/>
        <v>0</v>
      </c>
      <c r="ACR56" s="683">
        <f t="shared" si="139"/>
        <v>0</v>
      </c>
      <c r="ACS56" s="683">
        <f t="shared" si="139"/>
        <v>0</v>
      </c>
      <c r="ACT56" s="683">
        <f t="shared" si="139"/>
        <v>0</v>
      </c>
      <c r="ACU56" s="683">
        <f t="shared" si="139"/>
        <v>0</v>
      </c>
      <c r="ACV56" s="683">
        <f t="shared" si="139"/>
        <v>0</v>
      </c>
      <c r="ACW56" s="683">
        <f t="shared" si="139"/>
        <v>0</v>
      </c>
      <c r="ACX56" s="683">
        <f t="shared" si="139"/>
        <v>0</v>
      </c>
      <c r="ACY56" s="683">
        <f t="shared" si="139"/>
        <v>0</v>
      </c>
      <c r="ACZ56" s="683">
        <f t="shared" si="139"/>
        <v>0</v>
      </c>
      <c r="ADA56" s="683">
        <f t="shared" si="139"/>
        <v>0</v>
      </c>
      <c r="ADB56" s="683">
        <f t="shared" si="139"/>
        <v>0</v>
      </c>
      <c r="ADC56" s="683">
        <f t="shared" si="139"/>
        <v>0</v>
      </c>
      <c r="ADD56" s="683">
        <f t="shared" si="139"/>
        <v>0</v>
      </c>
      <c r="ADE56" s="683">
        <f t="shared" si="139"/>
        <v>0</v>
      </c>
      <c r="ADF56" s="683">
        <f t="shared" si="139"/>
        <v>0</v>
      </c>
      <c r="ADG56" s="683">
        <f t="shared" si="139"/>
        <v>0</v>
      </c>
      <c r="ADH56" s="683">
        <f t="shared" si="139"/>
        <v>0</v>
      </c>
      <c r="ADI56" s="683">
        <f t="shared" si="139"/>
        <v>0</v>
      </c>
      <c r="ADJ56" s="683">
        <f t="shared" si="139"/>
        <v>0</v>
      </c>
      <c r="ADK56" s="683">
        <f t="shared" si="139"/>
        <v>0</v>
      </c>
      <c r="ADL56" s="683">
        <f t="shared" si="139"/>
        <v>0</v>
      </c>
      <c r="ADM56" s="683">
        <f t="shared" si="139"/>
        <v>0</v>
      </c>
      <c r="ADN56" s="683">
        <f t="shared" si="139"/>
        <v>0</v>
      </c>
      <c r="ADO56" s="683">
        <f t="shared" si="139"/>
        <v>0</v>
      </c>
      <c r="ADP56" s="683">
        <f t="shared" si="139"/>
        <v>0</v>
      </c>
      <c r="ADQ56" s="683">
        <f t="shared" si="139"/>
        <v>0</v>
      </c>
      <c r="ADR56" s="683">
        <f t="shared" si="139"/>
        <v>0</v>
      </c>
      <c r="ADS56" s="683">
        <f t="shared" si="139"/>
        <v>0</v>
      </c>
      <c r="ADT56" s="683">
        <f t="shared" si="139"/>
        <v>0</v>
      </c>
      <c r="ADU56" s="683">
        <f t="shared" si="139"/>
        <v>0</v>
      </c>
      <c r="ADV56" s="683">
        <f t="shared" si="139"/>
        <v>0</v>
      </c>
      <c r="ADW56" s="683">
        <f t="shared" si="139"/>
        <v>0</v>
      </c>
      <c r="ADX56" s="683">
        <f t="shared" si="139"/>
        <v>0</v>
      </c>
      <c r="ADY56" s="683">
        <f t="shared" si="139"/>
        <v>0</v>
      </c>
      <c r="ADZ56" s="683">
        <f t="shared" si="139"/>
        <v>0</v>
      </c>
      <c r="AEA56" s="683">
        <f t="shared" si="139"/>
        <v>0</v>
      </c>
      <c r="AEB56" s="683">
        <f t="shared" si="139"/>
        <v>0</v>
      </c>
      <c r="AEC56" s="683">
        <f t="shared" si="139"/>
        <v>0</v>
      </c>
      <c r="AED56" s="683">
        <f t="shared" si="139"/>
        <v>0</v>
      </c>
      <c r="AEE56" s="683">
        <f t="shared" si="139"/>
        <v>0</v>
      </c>
      <c r="AEF56" s="683">
        <f t="shared" si="139"/>
        <v>0</v>
      </c>
      <c r="AEG56" s="683">
        <f t="shared" si="139"/>
        <v>0</v>
      </c>
      <c r="AEH56" s="683">
        <f t="shared" si="139"/>
        <v>0</v>
      </c>
      <c r="AEI56" s="683">
        <f t="shared" si="139"/>
        <v>0</v>
      </c>
      <c r="AEJ56" s="683">
        <f t="shared" si="139"/>
        <v>0</v>
      </c>
      <c r="AEK56" s="683">
        <f t="shared" ref="AEK56:AGV56" si="140">ROUNDDOWN(AEK55/6,1)</f>
        <v>0</v>
      </c>
      <c r="AEL56" s="683">
        <f t="shared" si="140"/>
        <v>0</v>
      </c>
      <c r="AEM56" s="683">
        <f t="shared" si="140"/>
        <v>0</v>
      </c>
      <c r="AEN56" s="683">
        <f t="shared" si="140"/>
        <v>0</v>
      </c>
      <c r="AEO56" s="683">
        <f t="shared" si="140"/>
        <v>0</v>
      </c>
      <c r="AEP56" s="683">
        <f t="shared" si="140"/>
        <v>0</v>
      </c>
      <c r="AEQ56" s="683">
        <f t="shared" si="140"/>
        <v>0</v>
      </c>
      <c r="AER56" s="683">
        <f t="shared" si="140"/>
        <v>0</v>
      </c>
      <c r="AES56" s="683">
        <f t="shared" si="140"/>
        <v>0</v>
      </c>
      <c r="AET56" s="683">
        <f t="shared" si="140"/>
        <v>0</v>
      </c>
      <c r="AEU56" s="683">
        <f t="shared" si="140"/>
        <v>0</v>
      </c>
      <c r="AEV56" s="683">
        <f t="shared" si="140"/>
        <v>0</v>
      </c>
      <c r="AEW56" s="683">
        <f t="shared" si="140"/>
        <v>0</v>
      </c>
      <c r="AEX56" s="683">
        <f t="shared" si="140"/>
        <v>0</v>
      </c>
      <c r="AEY56" s="683">
        <f t="shared" si="140"/>
        <v>0</v>
      </c>
      <c r="AEZ56" s="683">
        <f t="shared" si="140"/>
        <v>0</v>
      </c>
      <c r="AFA56" s="683">
        <f t="shared" si="140"/>
        <v>0</v>
      </c>
      <c r="AFB56" s="683">
        <f t="shared" si="140"/>
        <v>0</v>
      </c>
      <c r="AFC56" s="683">
        <f t="shared" si="140"/>
        <v>0</v>
      </c>
      <c r="AFD56" s="683">
        <f t="shared" si="140"/>
        <v>0</v>
      </c>
      <c r="AFE56" s="683">
        <f t="shared" si="140"/>
        <v>0</v>
      </c>
      <c r="AFF56" s="683">
        <f t="shared" si="140"/>
        <v>0</v>
      </c>
      <c r="AFG56" s="683">
        <f t="shared" si="140"/>
        <v>0</v>
      </c>
      <c r="AFH56" s="683">
        <f t="shared" si="140"/>
        <v>0</v>
      </c>
      <c r="AFI56" s="683">
        <f t="shared" si="140"/>
        <v>0</v>
      </c>
      <c r="AFJ56" s="683">
        <f t="shared" si="140"/>
        <v>0</v>
      </c>
      <c r="AFK56" s="683">
        <f t="shared" si="140"/>
        <v>0</v>
      </c>
      <c r="AFL56" s="683">
        <f t="shared" si="140"/>
        <v>0</v>
      </c>
      <c r="AFM56" s="683">
        <f t="shared" si="140"/>
        <v>0</v>
      </c>
      <c r="AFN56" s="683">
        <f t="shared" si="140"/>
        <v>0</v>
      </c>
      <c r="AFO56" s="683">
        <f t="shared" si="140"/>
        <v>0</v>
      </c>
      <c r="AFP56" s="683">
        <f t="shared" si="140"/>
        <v>0</v>
      </c>
      <c r="AFQ56" s="683">
        <f t="shared" si="140"/>
        <v>0</v>
      </c>
      <c r="AFR56" s="683">
        <f t="shared" si="140"/>
        <v>0</v>
      </c>
      <c r="AFS56" s="683">
        <f t="shared" si="140"/>
        <v>0</v>
      </c>
      <c r="AFT56" s="683">
        <f t="shared" si="140"/>
        <v>0</v>
      </c>
      <c r="AFU56" s="683">
        <f t="shared" si="140"/>
        <v>0</v>
      </c>
      <c r="AFV56" s="683">
        <f t="shared" si="140"/>
        <v>0</v>
      </c>
      <c r="AFW56" s="683">
        <f t="shared" si="140"/>
        <v>0</v>
      </c>
      <c r="AFX56" s="683">
        <f t="shared" si="140"/>
        <v>0</v>
      </c>
      <c r="AFY56" s="683">
        <f t="shared" si="140"/>
        <v>0</v>
      </c>
      <c r="AFZ56" s="683">
        <f t="shared" si="140"/>
        <v>0</v>
      </c>
      <c r="AGA56" s="683">
        <f t="shared" si="140"/>
        <v>0</v>
      </c>
      <c r="AGB56" s="683">
        <f t="shared" si="140"/>
        <v>0</v>
      </c>
      <c r="AGC56" s="683">
        <f t="shared" si="140"/>
        <v>0</v>
      </c>
      <c r="AGD56" s="683">
        <f t="shared" si="140"/>
        <v>0</v>
      </c>
      <c r="AGE56" s="683">
        <f t="shared" si="140"/>
        <v>0</v>
      </c>
      <c r="AGF56" s="683">
        <f t="shared" si="140"/>
        <v>0</v>
      </c>
      <c r="AGG56" s="683">
        <f t="shared" si="140"/>
        <v>0</v>
      </c>
      <c r="AGH56" s="683">
        <f t="shared" si="140"/>
        <v>0</v>
      </c>
      <c r="AGI56" s="683">
        <f t="shared" si="140"/>
        <v>0</v>
      </c>
      <c r="AGJ56" s="683">
        <f t="shared" si="140"/>
        <v>0</v>
      </c>
      <c r="AGK56" s="683">
        <f t="shared" si="140"/>
        <v>0</v>
      </c>
      <c r="AGL56" s="683">
        <f t="shared" si="140"/>
        <v>0</v>
      </c>
      <c r="AGM56" s="683">
        <f t="shared" si="140"/>
        <v>0</v>
      </c>
      <c r="AGN56" s="683">
        <f t="shared" si="140"/>
        <v>0</v>
      </c>
      <c r="AGO56" s="683">
        <f t="shared" si="140"/>
        <v>0</v>
      </c>
      <c r="AGP56" s="683">
        <f t="shared" si="140"/>
        <v>0</v>
      </c>
      <c r="AGQ56" s="683">
        <f t="shared" si="140"/>
        <v>0</v>
      </c>
      <c r="AGR56" s="683">
        <f t="shared" si="140"/>
        <v>0</v>
      </c>
      <c r="AGS56" s="683">
        <f t="shared" si="140"/>
        <v>0</v>
      </c>
      <c r="AGT56" s="683">
        <f t="shared" si="140"/>
        <v>0</v>
      </c>
      <c r="AGU56" s="683">
        <f t="shared" si="140"/>
        <v>0</v>
      </c>
      <c r="AGV56" s="683">
        <f t="shared" si="140"/>
        <v>0</v>
      </c>
      <c r="AGW56" s="683">
        <f t="shared" ref="AGW56:AJH56" si="141">ROUNDDOWN(AGW55/6,1)</f>
        <v>0</v>
      </c>
      <c r="AGX56" s="683">
        <f t="shared" si="141"/>
        <v>0</v>
      </c>
      <c r="AGY56" s="683">
        <f t="shared" si="141"/>
        <v>0</v>
      </c>
      <c r="AGZ56" s="683">
        <f t="shared" si="141"/>
        <v>0</v>
      </c>
      <c r="AHA56" s="683">
        <f t="shared" si="141"/>
        <v>0</v>
      </c>
      <c r="AHB56" s="683">
        <f t="shared" si="141"/>
        <v>0</v>
      </c>
      <c r="AHC56" s="683">
        <f t="shared" si="141"/>
        <v>0</v>
      </c>
      <c r="AHD56" s="683">
        <f t="shared" si="141"/>
        <v>0</v>
      </c>
      <c r="AHE56" s="683">
        <f t="shared" si="141"/>
        <v>0</v>
      </c>
      <c r="AHF56" s="683">
        <f t="shared" si="141"/>
        <v>0</v>
      </c>
      <c r="AHG56" s="683">
        <f t="shared" si="141"/>
        <v>0</v>
      </c>
      <c r="AHH56" s="683">
        <f t="shared" si="141"/>
        <v>0</v>
      </c>
      <c r="AHI56" s="683">
        <f t="shared" si="141"/>
        <v>0</v>
      </c>
      <c r="AHJ56" s="683">
        <f t="shared" si="141"/>
        <v>0</v>
      </c>
      <c r="AHK56" s="683">
        <f t="shared" si="141"/>
        <v>0</v>
      </c>
      <c r="AHL56" s="683">
        <f t="shared" si="141"/>
        <v>0</v>
      </c>
      <c r="AHM56" s="683">
        <f t="shared" si="141"/>
        <v>0</v>
      </c>
      <c r="AHN56" s="683">
        <f t="shared" si="141"/>
        <v>0</v>
      </c>
      <c r="AHO56" s="683">
        <f t="shared" si="141"/>
        <v>0</v>
      </c>
      <c r="AHP56" s="683">
        <f t="shared" si="141"/>
        <v>0</v>
      </c>
      <c r="AHQ56" s="683">
        <f t="shared" si="141"/>
        <v>0</v>
      </c>
      <c r="AHR56" s="683">
        <f t="shared" si="141"/>
        <v>0</v>
      </c>
      <c r="AHS56" s="683">
        <f t="shared" si="141"/>
        <v>0</v>
      </c>
      <c r="AHT56" s="683">
        <f t="shared" si="141"/>
        <v>0</v>
      </c>
      <c r="AHU56" s="683">
        <f t="shared" si="141"/>
        <v>0</v>
      </c>
      <c r="AHV56" s="683">
        <f t="shared" si="141"/>
        <v>0</v>
      </c>
      <c r="AHW56" s="683">
        <f t="shared" si="141"/>
        <v>0</v>
      </c>
      <c r="AHX56" s="683">
        <f t="shared" si="141"/>
        <v>0</v>
      </c>
      <c r="AHY56" s="683">
        <f t="shared" si="141"/>
        <v>0</v>
      </c>
      <c r="AHZ56" s="683">
        <f t="shared" si="141"/>
        <v>0</v>
      </c>
      <c r="AIA56" s="683">
        <f t="shared" si="141"/>
        <v>0</v>
      </c>
      <c r="AIB56" s="683">
        <f t="shared" si="141"/>
        <v>0</v>
      </c>
      <c r="AIC56" s="683">
        <f t="shared" si="141"/>
        <v>0</v>
      </c>
      <c r="AID56" s="683">
        <f t="shared" si="141"/>
        <v>0</v>
      </c>
      <c r="AIE56" s="683">
        <f t="shared" si="141"/>
        <v>0</v>
      </c>
      <c r="AIF56" s="683">
        <f t="shared" si="141"/>
        <v>0</v>
      </c>
      <c r="AIG56" s="683">
        <f t="shared" si="141"/>
        <v>0</v>
      </c>
      <c r="AIH56" s="683">
        <f t="shared" si="141"/>
        <v>0</v>
      </c>
      <c r="AII56" s="683">
        <f t="shared" si="141"/>
        <v>0</v>
      </c>
      <c r="AIJ56" s="683">
        <f t="shared" si="141"/>
        <v>0</v>
      </c>
      <c r="AIK56" s="683">
        <f t="shared" si="141"/>
        <v>0</v>
      </c>
      <c r="AIL56" s="683">
        <f t="shared" si="141"/>
        <v>0</v>
      </c>
      <c r="AIM56" s="683">
        <f t="shared" si="141"/>
        <v>0</v>
      </c>
      <c r="AIN56" s="683">
        <f t="shared" si="141"/>
        <v>0</v>
      </c>
      <c r="AIO56" s="683">
        <f t="shared" si="141"/>
        <v>0</v>
      </c>
      <c r="AIP56" s="683">
        <f t="shared" si="141"/>
        <v>0</v>
      </c>
      <c r="AIQ56" s="683">
        <f t="shared" si="141"/>
        <v>0</v>
      </c>
      <c r="AIR56" s="683">
        <f t="shared" si="141"/>
        <v>0</v>
      </c>
      <c r="AIS56" s="683">
        <f t="shared" si="141"/>
        <v>0</v>
      </c>
      <c r="AIT56" s="683">
        <f t="shared" si="141"/>
        <v>0</v>
      </c>
      <c r="AIU56" s="683">
        <f t="shared" si="141"/>
        <v>0</v>
      </c>
      <c r="AIV56" s="683">
        <f t="shared" si="141"/>
        <v>0</v>
      </c>
      <c r="AIW56" s="683">
        <f t="shared" si="141"/>
        <v>0</v>
      </c>
      <c r="AIX56" s="683">
        <f t="shared" si="141"/>
        <v>0</v>
      </c>
      <c r="AIY56" s="683">
        <f t="shared" si="141"/>
        <v>0</v>
      </c>
      <c r="AIZ56" s="683">
        <f t="shared" si="141"/>
        <v>0</v>
      </c>
      <c r="AJA56" s="683">
        <f t="shared" si="141"/>
        <v>0</v>
      </c>
      <c r="AJB56" s="683">
        <f t="shared" si="141"/>
        <v>0</v>
      </c>
      <c r="AJC56" s="683">
        <f t="shared" si="141"/>
        <v>0</v>
      </c>
      <c r="AJD56" s="683">
        <f t="shared" si="141"/>
        <v>0</v>
      </c>
      <c r="AJE56" s="683">
        <f t="shared" si="141"/>
        <v>0</v>
      </c>
      <c r="AJF56" s="683">
        <f t="shared" si="141"/>
        <v>0</v>
      </c>
      <c r="AJG56" s="683">
        <f t="shared" si="141"/>
        <v>0</v>
      </c>
      <c r="AJH56" s="683">
        <f t="shared" si="141"/>
        <v>0</v>
      </c>
      <c r="AJI56" s="683">
        <f t="shared" ref="AJI56:ALT56" si="142">ROUNDDOWN(AJI55/6,1)</f>
        <v>0</v>
      </c>
      <c r="AJJ56" s="683">
        <f t="shared" si="142"/>
        <v>0</v>
      </c>
      <c r="AJK56" s="683">
        <f t="shared" si="142"/>
        <v>0</v>
      </c>
      <c r="AJL56" s="683">
        <f t="shared" si="142"/>
        <v>0</v>
      </c>
      <c r="AJM56" s="683">
        <f t="shared" si="142"/>
        <v>0</v>
      </c>
      <c r="AJN56" s="683">
        <f t="shared" si="142"/>
        <v>0</v>
      </c>
      <c r="AJO56" s="683">
        <f t="shared" si="142"/>
        <v>0</v>
      </c>
      <c r="AJP56" s="683">
        <f t="shared" si="142"/>
        <v>0</v>
      </c>
      <c r="AJQ56" s="683">
        <f t="shared" si="142"/>
        <v>0</v>
      </c>
      <c r="AJR56" s="683">
        <f t="shared" si="142"/>
        <v>0</v>
      </c>
      <c r="AJS56" s="683">
        <f t="shared" si="142"/>
        <v>0</v>
      </c>
      <c r="AJT56" s="683">
        <f t="shared" si="142"/>
        <v>0</v>
      </c>
      <c r="AJU56" s="683">
        <f t="shared" si="142"/>
        <v>0</v>
      </c>
      <c r="AJV56" s="683">
        <f t="shared" si="142"/>
        <v>0</v>
      </c>
      <c r="AJW56" s="683">
        <f t="shared" si="142"/>
        <v>0</v>
      </c>
      <c r="AJX56" s="683">
        <f t="shared" si="142"/>
        <v>0</v>
      </c>
      <c r="AJY56" s="683">
        <f t="shared" si="142"/>
        <v>0</v>
      </c>
      <c r="AJZ56" s="683">
        <f t="shared" si="142"/>
        <v>0</v>
      </c>
      <c r="AKA56" s="683">
        <f t="shared" si="142"/>
        <v>0</v>
      </c>
      <c r="AKB56" s="683">
        <f t="shared" si="142"/>
        <v>0</v>
      </c>
      <c r="AKC56" s="683">
        <f t="shared" si="142"/>
        <v>0</v>
      </c>
      <c r="AKD56" s="683">
        <f t="shared" si="142"/>
        <v>0</v>
      </c>
      <c r="AKE56" s="683">
        <f t="shared" si="142"/>
        <v>0</v>
      </c>
      <c r="AKF56" s="683">
        <f t="shared" si="142"/>
        <v>0</v>
      </c>
      <c r="AKG56" s="683">
        <f t="shared" si="142"/>
        <v>0</v>
      </c>
      <c r="AKH56" s="683">
        <f t="shared" si="142"/>
        <v>0</v>
      </c>
      <c r="AKI56" s="683">
        <f t="shared" si="142"/>
        <v>0</v>
      </c>
      <c r="AKJ56" s="683">
        <f t="shared" si="142"/>
        <v>0</v>
      </c>
      <c r="AKK56" s="683">
        <f t="shared" si="142"/>
        <v>0</v>
      </c>
      <c r="AKL56" s="683">
        <f t="shared" si="142"/>
        <v>0</v>
      </c>
      <c r="AKM56" s="683">
        <f t="shared" si="142"/>
        <v>0</v>
      </c>
      <c r="AKN56" s="683">
        <f t="shared" si="142"/>
        <v>0</v>
      </c>
      <c r="AKO56" s="683">
        <f t="shared" si="142"/>
        <v>0</v>
      </c>
      <c r="AKP56" s="683">
        <f t="shared" si="142"/>
        <v>0</v>
      </c>
      <c r="AKQ56" s="683">
        <f t="shared" si="142"/>
        <v>0</v>
      </c>
      <c r="AKR56" s="683">
        <f t="shared" si="142"/>
        <v>0</v>
      </c>
      <c r="AKS56" s="683">
        <f t="shared" si="142"/>
        <v>0</v>
      </c>
      <c r="AKT56" s="683">
        <f t="shared" si="142"/>
        <v>0</v>
      </c>
      <c r="AKU56" s="683">
        <f t="shared" si="142"/>
        <v>0</v>
      </c>
      <c r="AKV56" s="683">
        <f t="shared" si="142"/>
        <v>0</v>
      </c>
      <c r="AKW56" s="683">
        <f t="shared" si="142"/>
        <v>0</v>
      </c>
      <c r="AKX56" s="683">
        <f t="shared" si="142"/>
        <v>0</v>
      </c>
      <c r="AKY56" s="683">
        <f t="shared" si="142"/>
        <v>0</v>
      </c>
      <c r="AKZ56" s="683">
        <f t="shared" si="142"/>
        <v>0</v>
      </c>
      <c r="ALA56" s="683">
        <f t="shared" si="142"/>
        <v>0</v>
      </c>
      <c r="ALB56" s="683">
        <f t="shared" si="142"/>
        <v>0</v>
      </c>
      <c r="ALC56" s="683">
        <f t="shared" si="142"/>
        <v>0</v>
      </c>
      <c r="ALD56" s="683">
        <f t="shared" si="142"/>
        <v>0</v>
      </c>
      <c r="ALE56" s="683">
        <f t="shared" si="142"/>
        <v>0</v>
      </c>
      <c r="ALF56" s="683">
        <f t="shared" si="142"/>
        <v>0</v>
      </c>
      <c r="ALG56" s="683">
        <f t="shared" si="142"/>
        <v>0</v>
      </c>
      <c r="ALH56" s="683">
        <f t="shared" si="142"/>
        <v>0</v>
      </c>
      <c r="ALI56" s="683">
        <f t="shared" si="142"/>
        <v>0</v>
      </c>
      <c r="ALJ56" s="683">
        <f t="shared" si="142"/>
        <v>0</v>
      </c>
      <c r="ALK56" s="683">
        <f t="shared" si="142"/>
        <v>0</v>
      </c>
      <c r="ALL56" s="683">
        <f t="shared" si="142"/>
        <v>0</v>
      </c>
      <c r="ALM56" s="683">
        <f t="shared" si="142"/>
        <v>0</v>
      </c>
      <c r="ALN56" s="683">
        <f t="shared" si="142"/>
        <v>0</v>
      </c>
      <c r="ALO56" s="683">
        <f t="shared" si="142"/>
        <v>0</v>
      </c>
      <c r="ALP56" s="683">
        <f t="shared" si="142"/>
        <v>0</v>
      </c>
      <c r="ALQ56" s="683">
        <f t="shared" si="142"/>
        <v>0</v>
      </c>
      <c r="ALR56" s="683">
        <f t="shared" si="142"/>
        <v>0</v>
      </c>
      <c r="ALS56" s="683">
        <f t="shared" si="142"/>
        <v>0</v>
      </c>
      <c r="ALT56" s="683">
        <f t="shared" si="142"/>
        <v>0</v>
      </c>
      <c r="ALU56" s="683">
        <f t="shared" ref="ALU56:AOD56" si="143">ROUNDDOWN(ALU55/6,1)</f>
        <v>0</v>
      </c>
      <c r="ALV56" s="683">
        <f t="shared" si="143"/>
        <v>0</v>
      </c>
      <c r="ALW56" s="683">
        <f t="shared" si="143"/>
        <v>0</v>
      </c>
      <c r="ALX56" s="683">
        <f t="shared" si="143"/>
        <v>0</v>
      </c>
      <c r="ALY56" s="683">
        <f t="shared" si="143"/>
        <v>0</v>
      </c>
      <c r="ALZ56" s="683">
        <f t="shared" si="143"/>
        <v>0</v>
      </c>
      <c r="AMA56" s="683">
        <f t="shared" si="143"/>
        <v>0</v>
      </c>
      <c r="AMB56" s="683">
        <f t="shared" si="143"/>
        <v>0</v>
      </c>
      <c r="AMC56" s="683">
        <f t="shared" si="143"/>
        <v>0</v>
      </c>
      <c r="AMD56" s="683">
        <f t="shared" si="143"/>
        <v>0</v>
      </c>
      <c r="AME56" s="683">
        <f t="shared" si="143"/>
        <v>0</v>
      </c>
      <c r="AMF56" s="683">
        <f t="shared" si="143"/>
        <v>0</v>
      </c>
      <c r="AMG56" s="683">
        <f t="shared" si="143"/>
        <v>0</v>
      </c>
      <c r="AMH56" s="683">
        <f t="shared" si="143"/>
        <v>0</v>
      </c>
      <c r="AMI56" s="683">
        <f t="shared" si="143"/>
        <v>0</v>
      </c>
      <c r="AMJ56" s="683">
        <f t="shared" si="143"/>
        <v>0</v>
      </c>
      <c r="AMK56" s="683">
        <f t="shared" si="143"/>
        <v>0</v>
      </c>
      <c r="AML56" s="683">
        <f t="shared" si="143"/>
        <v>0</v>
      </c>
      <c r="AMM56" s="683">
        <f t="shared" si="143"/>
        <v>0</v>
      </c>
      <c r="AMN56" s="683">
        <f t="shared" si="143"/>
        <v>0</v>
      </c>
      <c r="AMO56" s="683">
        <f t="shared" si="143"/>
        <v>0</v>
      </c>
      <c r="AMP56" s="683">
        <f t="shared" si="143"/>
        <v>0</v>
      </c>
      <c r="AMQ56" s="683">
        <f t="shared" si="143"/>
        <v>0</v>
      </c>
      <c r="AMR56" s="683">
        <f t="shared" si="143"/>
        <v>0</v>
      </c>
      <c r="AMS56" s="683">
        <f t="shared" si="143"/>
        <v>0</v>
      </c>
      <c r="AMT56" s="683">
        <f t="shared" si="143"/>
        <v>0</v>
      </c>
      <c r="AMU56" s="683">
        <f t="shared" si="143"/>
        <v>0</v>
      </c>
      <c r="AMV56" s="683">
        <f t="shared" si="143"/>
        <v>0</v>
      </c>
      <c r="AMW56" s="683">
        <f t="shared" si="143"/>
        <v>0</v>
      </c>
      <c r="AMX56" s="683">
        <f t="shared" si="143"/>
        <v>0</v>
      </c>
      <c r="AMY56" s="683">
        <f t="shared" si="143"/>
        <v>0</v>
      </c>
      <c r="AMZ56" s="683">
        <f t="shared" si="143"/>
        <v>0</v>
      </c>
      <c r="ANA56" s="683">
        <f t="shared" si="143"/>
        <v>0</v>
      </c>
      <c r="ANB56" s="683">
        <f t="shared" si="143"/>
        <v>0</v>
      </c>
      <c r="ANC56" s="683">
        <f t="shared" si="143"/>
        <v>0</v>
      </c>
      <c r="AND56" s="683">
        <f t="shared" si="143"/>
        <v>0</v>
      </c>
      <c r="ANE56" s="683">
        <f t="shared" si="143"/>
        <v>0</v>
      </c>
      <c r="ANF56" s="683">
        <f t="shared" si="143"/>
        <v>0</v>
      </c>
      <c r="ANG56" s="683">
        <f t="shared" si="143"/>
        <v>0</v>
      </c>
      <c r="ANH56" s="683">
        <f t="shared" si="143"/>
        <v>0</v>
      </c>
      <c r="ANI56" s="683">
        <f t="shared" si="143"/>
        <v>0</v>
      </c>
      <c r="ANJ56" s="683">
        <f t="shared" si="143"/>
        <v>0</v>
      </c>
      <c r="ANK56" s="683">
        <f t="shared" si="143"/>
        <v>0</v>
      </c>
      <c r="ANL56" s="683">
        <f t="shared" si="143"/>
        <v>0</v>
      </c>
      <c r="ANM56" s="683">
        <f t="shared" si="143"/>
        <v>0</v>
      </c>
      <c r="ANN56" s="683">
        <f t="shared" si="143"/>
        <v>0</v>
      </c>
      <c r="ANO56" s="683">
        <f t="shared" si="143"/>
        <v>0</v>
      </c>
      <c r="ANP56" s="683">
        <f t="shared" si="143"/>
        <v>0</v>
      </c>
      <c r="ANQ56" s="683">
        <f t="shared" si="143"/>
        <v>0</v>
      </c>
      <c r="ANR56" s="683">
        <f t="shared" si="143"/>
        <v>0</v>
      </c>
      <c r="ANS56" s="683">
        <f t="shared" si="143"/>
        <v>0</v>
      </c>
      <c r="ANT56" s="683">
        <f t="shared" si="143"/>
        <v>0</v>
      </c>
      <c r="ANU56" s="683">
        <f t="shared" si="143"/>
        <v>0</v>
      </c>
      <c r="ANV56" s="683">
        <f t="shared" si="143"/>
        <v>0</v>
      </c>
      <c r="ANW56" s="683">
        <f t="shared" si="143"/>
        <v>0</v>
      </c>
      <c r="ANX56" s="683">
        <f t="shared" si="143"/>
        <v>0</v>
      </c>
      <c r="ANY56" s="683">
        <f t="shared" si="143"/>
        <v>0</v>
      </c>
      <c r="ANZ56" s="683">
        <f t="shared" si="143"/>
        <v>0</v>
      </c>
      <c r="AOA56" s="683">
        <f t="shared" si="143"/>
        <v>0</v>
      </c>
      <c r="AOB56" s="683">
        <f t="shared" si="143"/>
        <v>0</v>
      </c>
      <c r="AOC56" s="683">
        <f t="shared" si="143"/>
        <v>0</v>
      </c>
      <c r="AOD56" s="683">
        <f t="shared" si="143"/>
        <v>0</v>
      </c>
    </row>
    <row r="57" spans="1:1070" ht="20.399999999999999" hidden="1" customHeight="1">
      <c r="AS57" s="683"/>
      <c r="AT57" s="683"/>
      <c r="AU57" s="683"/>
      <c r="AV57" s="683"/>
      <c r="AW57" s="683"/>
      <c r="AX57" s="683"/>
      <c r="AY57" s="683"/>
      <c r="AZ57" s="683"/>
      <c r="BA57" s="683"/>
      <c r="BB57" s="683"/>
      <c r="BC57" s="683"/>
      <c r="BD57" s="683"/>
      <c r="BE57" s="683"/>
      <c r="BF57" s="683"/>
      <c r="BG57" s="683"/>
      <c r="BH57" s="683"/>
      <c r="BI57" s="683"/>
      <c r="BJ57" s="683"/>
      <c r="BK57" s="683"/>
      <c r="BL57" s="683"/>
      <c r="BM57" s="683"/>
      <c r="BN57" s="683"/>
      <c r="BO57" s="683"/>
      <c r="BP57" s="683"/>
      <c r="BQ57" s="683"/>
      <c r="BR57" s="683"/>
      <c r="BS57" s="683"/>
      <c r="BT57" s="683"/>
      <c r="BU57" s="683"/>
      <c r="BV57" s="683"/>
      <c r="BW57" s="683"/>
      <c r="BX57" s="683"/>
      <c r="BY57" s="683"/>
      <c r="BZ57" s="683"/>
      <c r="CA57" s="683"/>
      <c r="CB57" s="683"/>
      <c r="CC57" s="683"/>
      <c r="CD57" s="683"/>
      <c r="CE57" s="683"/>
      <c r="CF57" s="683"/>
      <c r="CG57" s="683"/>
      <c r="CH57" s="683"/>
      <c r="CI57" s="683"/>
      <c r="CJ57" s="683"/>
      <c r="CK57" s="683"/>
      <c r="CL57" s="2216" t="s">
        <v>1107</v>
      </c>
      <c r="CM57" s="2216"/>
      <c r="CN57" s="2216"/>
      <c r="CO57" s="2216"/>
      <c r="CP57" s="2216"/>
      <c r="CQ57" s="2216"/>
      <c r="CR57" s="2216"/>
      <c r="CS57" s="2216"/>
      <c r="CT57" s="2216"/>
      <c r="CU57" s="2216"/>
      <c r="CV57" s="2216"/>
      <c r="CW57" s="2216"/>
      <c r="CX57" s="2216"/>
      <c r="CY57" s="2216"/>
      <c r="CZ57" s="2216"/>
      <c r="DA57" s="2216"/>
      <c r="DB57" s="2216"/>
      <c r="DC57" s="2216"/>
      <c r="DD57" s="2216"/>
      <c r="DE57" s="683">
        <f t="shared" ref="DE57:DH57" si="144">SUM(DE50,DE55)</f>
        <v>0</v>
      </c>
      <c r="DF57" s="683">
        <f t="shared" si="144"/>
        <v>0</v>
      </c>
      <c r="DG57" s="683">
        <f t="shared" si="144"/>
        <v>0</v>
      </c>
      <c r="DH57" s="683">
        <f t="shared" si="144"/>
        <v>0</v>
      </c>
      <c r="DI57" s="683">
        <f t="shared" ref="DI57:FT57" si="145">SUM(DI50,DI55)</f>
        <v>0</v>
      </c>
      <c r="DJ57" s="683">
        <f t="shared" si="145"/>
        <v>0</v>
      </c>
      <c r="DK57" s="683">
        <f t="shared" si="145"/>
        <v>0</v>
      </c>
      <c r="DL57" s="683">
        <f t="shared" si="145"/>
        <v>0</v>
      </c>
      <c r="DM57" s="683">
        <f t="shared" si="145"/>
        <v>0</v>
      </c>
      <c r="DN57" s="683">
        <f t="shared" si="145"/>
        <v>0</v>
      </c>
      <c r="DO57" s="683">
        <f t="shared" si="145"/>
        <v>0</v>
      </c>
      <c r="DP57" s="683">
        <f t="shared" si="145"/>
        <v>0</v>
      </c>
      <c r="DQ57" s="683">
        <f t="shared" si="145"/>
        <v>0</v>
      </c>
      <c r="DR57" s="683">
        <f t="shared" si="145"/>
        <v>0</v>
      </c>
      <c r="DS57" s="683">
        <f t="shared" si="145"/>
        <v>0</v>
      </c>
      <c r="DT57" s="683">
        <f t="shared" si="145"/>
        <v>0</v>
      </c>
      <c r="DU57" s="683">
        <f t="shared" si="145"/>
        <v>0</v>
      </c>
      <c r="DV57" s="683">
        <f t="shared" si="145"/>
        <v>0</v>
      </c>
      <c r="DW57" s="683">
        <f t="shared" si="145"/>
        <v>0</v>
      </c>
      <c r="DX57" s="683">
        <f t="shared" si="145"/>
        <v>0</v>
      </c>
      <c r="DY57" s="683">
        <f t="shared" si="145"/>
        <v>0</v>
      </c>
      <c r="DZ57" s="683">
        <f t="shared" si="145"/>
        <v>0</v>
      </c>
      <c r="EA57" s="683">
        <f t="shared" si="145"/>
        <v>0</v>
      </c>
      <c r="EB57" s="683">
        <f t="shared" si="145"/>
        <v>0</v>
      </c>
      <c r="EC57" s="683">
        <f t="shared" si="145"/>
        <v>0</v>
      </c>
      <c r="ED57" s="683">
        <f t="shared" si="145"/>
        <v>0</v>
      </c>
      <c r="EE57" s="683">
        <f t="shared" si="145"/>
        <v>0</v>
      </c>
      <c r="EF57" s="683">
        <f t="shared" si="145"/>
        <v>0</v>
      </c>
      <c r="EG57" s="683">
        <f t="shared" si="145"/>
        <v>0</v>
      </c>
      <c r="EH57" s="683">
        <f t="shared" si="145"/>
        <v>0</v>
      </c>
      <c r="EI57" s="683">
        <f t="shared" si="145"/>
        <v>0</v>
      </c>
      <c r="EJ57" s="683">
        <f t="shared" si="145"/>
        <v>0</v>
      </c>
      <c r="EK57" s="683">
        <f t="shared" si="145"/>
        <v>0</v>
      </c>
      <c r="EL57" s="683">
        <f t="shared" si="145"/>
        <v>0</v>
      </c>
      <c r="EM57" s="683">
        <f t="shared" si="145"/>
        <v>0</v>
      </c>
      <c r="EN57" s="683">
        <f t="shared" si="145"/>
        <v>0</v>
      </c>
      <c r="EO57" s="683">
        <f t="shared" si="145"/>
        <v>0</v>
      </c>
      <c r="EP57" s="683">
        <f t="shared" si="145"/>
        <v>0</v>
      </c>
      <c r="EQ57" s="683">
        <f t="shared" si="145"/>
        <v>0</v>
      </c>
      <c r="ER57" s="683">
        <f t="shared" si="145"/>
        <v>0</v>
      </c>
      <c r="ES57" s="683">
        <f t="shared" si="145"/>
        <v>0</v>
      </c>
      <c r="ET57" s="683">
        <f t="shared" si="145"/>
        <v>0</v>
      </c>
      <c r="EU57" s="683">
        <f t="shared" si="145"/>
        <v>0</v>
      </c>
      <c r="EV57" s="683">
        <f t="shared" si="145"/>
        <v>0</v>
      </c>
      <c r="EW57" s="683">
        <f t="shared" si="145"/>
        <v>0</v>
      </c>
      <c r="EX57" s="683">
        <f t="shared" si="145"/>
        <v>0</v>
      </c>
      <c r="EY57" s="683">
        <f t="shared" si="145"/>
        <v>0</v>
      </c>
      <c r="EZ57" s="683">
        <f t="shared" si="145"/>
        <v>0</v>
      </c>
      <c r="FA57" s="683">
        <f t="shared" si="145"/>
        <v>0</v>
      </c>
      <c r="FB57" s="683">
        <f t="shared" si="145"/>
        <v>0</v>
      </c>
      <c r="FC57" s="683">
        <f t="shared" si="145"/>
        <v>0</v>
      </c>
      <c r="FD57" s="683">
        <f t="shared" si="145"/>
        <v>0</v>
      </c>
      <c r="FE57" s="683">
        <f t="shared" si="145"/>
        <v>0</v>
      </c>
      <c r="FF57" s="683">
        <f t="shared" si="145"/>
        <v>0</v>
      </c>
      <c r="FG57" s="683">
        <f t="shared" si="145"/>
        <v>0</v>
      </c>
      <c r="FH57" s="683">
        <f t="shared" si="145"/>
        <v>0</v>
      </c>
      <c r="FI57" s="683">
        <f t="shared" si="145"/>
        <v>0</v>
      </c>
      <c r="FJ57" s="683">
        <f t="shared" si="145"/>
        <v>0</v>
      </c>
      <c r="FK57" s="683">
        <f t="shared" si="145"/>
        <v>0</v>
      </c>
      <c r="FL57" s="683">
        <f t="shared" si="145"/>
        <v>0</v>
      </c>
      <c r="FM57" s="683">
        <f t="shared" si="145"/>
        <v>0</v>
      </c>
      <c r="FN57" s="683">
        <f t="shared" si="145"/>
        <v>0</v>
      </c>
      <c r="FO57" s="683">
        <f t="shared" si="145"/>
        <v>0</v>
      </c>
      <c r="FP57" s="683">
        <f t="shared" si="145"/>
        <v>0</v>
      </c>
      <c r="FQ57" s="683">
        <f t="shared" si="145"/>
        <v>0</v>
      </c>
      <c r="FR57" s="683">
        <f t="shared" si="145"/>
        <v>0</v>
      </c>
      <c r="FS57" s="683">
        <f t="shared" si="145"/>
        <v>0</v>
      </c>
      <c r="FT57" s="683">
        <f t="shared" si="145"/>
        <v>0</v>
      </c>
      <c r="FU57" s="683">
        <f t="shared" ref="FU57:IF57" si="146">SUM(FU50,FU55)</f>
        <v>0</v>
      </c>
      <c r="FV57" s="683">
        <f t="shared" si="146"/>
        <v>0</v>
      </c>
      <c r="FW57" s="683">
        <f t="shared" si="146"/>
        <v>0</v>
      </c>
      <c r="FX57" s="683">
        <f t="shared" si="146"/>
        <v>0</v>
      </c>
      <c r="FY57" s="683">
        <f t="shared" si="146"/>
        <v>0</v>
      </c>
      <c r="FZ57" s="683">
        <f t="shared" si="146"/>
        <v>0</v>
      </c>
      <c r="GA57" s="683">
        <f t="shared" si="146"/>
        <v>0</v>
      </c>
      <c r="GB57" s="683">
        <f t="shared" si="146"/>
        <v>0</v>
      </c>
      <c r="GC57" s="683">
        <f t="shared" si="146"/>
        <v>0</v>
      </c>
      <c r="GD57" s="683">
        <f t="shared" si="146"/>
        <v>0</v>
      </c>
      <c r="GE57" s="683">
        <f t="shared" si="146"/>
        <v>0</v>
      </c>
      <c r="GF57" s="683">
        <f t="shared" si="146"/>
        <v>0</v>
      </c>
      <c r="GG57" s="683">
        <f t="shared" si="146"/>
        <v>0</v>
      </c>
      <c r="GH57" s="683">
        <f t="shared" si="146"/>
        <v>0</v>
      </c>
      <c r="GI57" s="683">
        <f t="shared" si="146"/>
        <v>0</v>
      </c>
      <c r="GJ57" s="683">
        <f t="shared" si="146"/>
        <v>0</v>
      </c>
      <c r="GK57" s="683">
        <f t="shared" si="146"/>
        <v>0</v>
      </c>
      <c r="GL57" s="683">
        <f t="shared" si="146"/>
        <v>0</v>
      </c>
      <c r="GM57" s="683">
        <f t="shared" si="146"/>
        <v>0</v>
      </c>
      <c r="GN57" s="683">
        <f t="shared" si="146"/>
        <v>0</v>
      </c>
      <c r="GO57" s="683">
        <f t="shared" si="146"/>
        <v>0</v>
      </c>
      <c r="GP57" s="683">
        <f t="shared" si="146"/>
        <v>0</v>
      </c>
      <c r="GQ57" s="683">
        <f t="shared" si="146"/>
        <v>0</v>
      </c>
      <c r="GR57" s="683">
        <f t="shared" si="146"/>
        <v>0</v>
      </c>
      <c r="GS57" s="683">
        <f t="shared" si="146"/>
        <v>0</v>
      </c>
      <c r="GT57" s="683">
        <f t="shared" si="146"/>
        <v>0</v>
      </c>
      <c r="GU57" s="683">
        <f t="shared" si="146"/>
        <v>0</v>
      </c>
      <c r="GV57" s="683">
        <f t="shared" si="146"/>
        <v>0</v>
      </c>
      <c r="GW57" s="683">
        <f t="shared" si="146"/>
        <v>0</v>
      </c>
      <c r="GX57" s="683">
        <f t="shared" si="146"/>
        <v>0</v>
      </c>
      <c r="GY57" s="683">
        <f t="shared" si="146"/>
        <v>0</v>
      </c>
      <c r="GZ57" s="683">
        <f t="shared" si="146"/>
        <v>0</v>
      </c>
      <c r="HA57" s="683">
        <f t="shared" si="146"/>
        <v>0</v>
      </c>
      <c r="HB57" s="683">
        <f t="shared" si="146"/>
        <v>0</v>
      </c>
      <c r="HC57" s="683">
        <f t="shared" si="146"/>
        <v>0</v>
      </c>
      <c r="HD57" s="683">
        <f t="shared" si="146"/>
        <v>0</v>
      </c>
      <c r="HE57" s="683">
        <f t="shared" si="146"/>
        <v>0</v>
      </c>
      <c r="HF57" s="683">
        <f t="shared" si="146"/>
        <v>0</v>
      </c>
      <c r="HG57" s="683">
        <f t="shared" si="146"/>
        <v>0</v>
      </c>
      <c r="HH57" s="683">
        <f t="shared" si="146"/>
        <v>0</v>
      </c>
      <c r="HI57" s="683">
        <f t="shared" si="146"/>
        <v>0</v>
      </c>
      <c r="HJ57" s="683">
        <f t="shared" si="146"/>
        <v>0</v>
      </c>
      <c r="HK57" s="683">
        <f t="shared" si="146"/>
        <v>0</v>
      </c>
      <c r="HL57" s="683">
        <f t="shared" si="146"/>
        <v>0</v>
      </c>
      <c r="HM57" s="683">
        <f t="shared" si="146"/>
        <v>0</v>
      </c>
      <c r="HN57" s="683">
        <f t="shared" si="146"/>
        <v>0</v>
      </c>
      <c r="HO57" s="683">
        <f t="shared" si="146"/>
        <v>0</v>
      </c>
      <c r="HP57" s="683">
        <f t="shared" si="146"/>
        <v>0</v>
      </c>
      <c r="HQ57" s="683">
        <f t="shared" si="146"/>
        <v>0</v>
      </c>
      <c r="HR57" s="683">
        <f t="shared" si="146"/>
        <v>0</v>
      </c>
      <c r="HS57" s="683">
        <f t="shared" si="146"/>
        <v>0</v>
      </c>
      <c r="HT57" s="683">
        <f t="shared" si="146"/>
        <v>0</v>
      </c>
      <c r="HU57" s="683">
        <f t="shared" si="146"/>
        <v>0</v>
      </c>
      <c r="HV57" s="683">
        <f t="shared" si="146"/>
        <v>0</v>
      </c>
      <c r="HW57" s="683">
        <f t="shared" si="146"/>
        <v>0</v>
      </c>
      <c r="HX57" s="683">
        <f t="shared" si="146"/>
        <v>0</v>
      </c>
      <c r="HY57" s="683">
        <f t="shared" si="146"/>
        <v>0</v>
      </c>
      <c r="HZ57" s="683">
        <f t="shared" si="146"/>
        <v>0</v>
      </c>
      <c r="IA57" s="683">
        <f t="shared" si="146"/>
        <v>0</v>
      </c>
      <c r="IB57" s="683">
        <f t="shared" si="146"/>
        <v>0</v>
      </c>
      <c r="IC57" s="683">
        <f t="shared" si="146"/>
        <v>0</v>
      </c>
      <c r="ID57" s="683">
        <f t="shared" si="146"/>
        <v>0</v>
      </c>
      <c r="IE57" s="683">
        <f t="shared" si="146"/>
        <v>0</v>
      </c>
      <c r="IF57" s="683">
        <f t="shared" si="146"/>
        <v>0</v>
      </c>
      <c r="IG57" s="683">
        <f t="shared" ref="IG57:KR57" si="147">SUM(IG50,IG55)</f>
        <v>0</v>
      </c>
      <c r="IH57" s="683">
        <f t="shared" si="147"/>
        <v>0</v>
      </c>
      <c r="II57" s="683">
        <f t="shared" si="147"/>
        <v>0</v>
      </c>
      <c r="IJ57" s="683">
        <f t="shared" si="147"/>
        <v>0</v>
      </c>
      <c r="IK57" s="683">
        <f t="shared" si="147"/>
        <v>0</v>
      </c>
      <c r="IL57" s="683">
        <f t="shared" si="147"/>
        <v>0</v>
      </c>
      <c r="IM57" s="683">
        <f t="shared" si="147"/>
        <v>0</v>
      </c>
      <c r="IN57" s="683">
        <f t="shared" si="147"/>
        <v>0</v>
      </c>
      <c r="IO57" s="683">
        <f t="shared" si="147"/>
        <v>0</v>
      </c>
      <c r="IP57" s="683">
        <f t="shared" si="147"/>
        <v>0</v>
      </c>
      <c r="IQ57" s="683">
        <f t="shared" si="147"/>
        <v>0</v>
      </c>
      <c r="IR57" s="683">
        <f t="shared" si="147"/>
        <v>0</v>
      </c>
      <c r="IS57" s="683">
        <f t="shared" si="147"/>
        <v>0</v>
      </c>
      <c r="IT57" s="683">
        <f t="shared" si="147"/>
        <v>0</v>
      </c>
      <c r="IU57" s="683">
        <f t="shared" si="147"/>
        <v>0</v>
      </c>
      <c r="IV57" s="683">
        <f t="shared" si="147"/>
        <v>0</v>
      </c>
      <c r="IW57" s="683">
        <f t="shared" si="147"/>
        <v>0</v>
      </c>
      <c r="IX57" s="683">
        <f t="shared" si="147"/>
        <v>0</v>
      </c>
      <c r="IY57" s="683">
        <f t="shared" si="147"/>
        <v>0</v>
      </c>
      <c r="IZ57" s="683">
        <f t="shared" si="147"/>
        <v>0</v>
      </c>
      <c r="JA57" s="683">
        <f t="shared" si="147"/>
        <v>0</v>
      </c>
      <c r="JB57" s="683">
        <f t="shared" si="147"/>
        <v>0</v>
      </c>
      <c r="JC57" s="683">
        <f t="shared" si="147"/>
        <v>0</v>
      </c>
      <c r="JD57" s="683">
        <f t="shared" si="147"/>
        <v>0</v>
      </c>
      <c r="JE57" s="683">
        <f t="shared" si="147"/>
        <v>0</v>
      </c>
      <c r="JF57" s="683">
        <f t="shared" si="147"/>
        <v>0</v>
      </c>
      <c r="JG57" s="683">
        <f t="shared" si="147"/>
        <v>0</v>
      </c>
      <c r="JH57" s="683">
        <f t="shared" si="147"/>
        <v>0</v>
      </c>
      <c r="JI57" s="683">
        <f t="shared" si="147"/>
        <v>0</v>
      </c>
      <c r="JJ57" s="683">
        <f t="shared" si="147"/>
        <v>0</v>
      </c>
      <c r="JK57" s="683">
        <f t="shared" si="147"/>
        <v>0</v>
      </c>
      <c r="JL57" s="683">
        <f t="shared" si="147"/>
        <v>0</v>
      </c>
      <c r="JM57" s="683">
        <f t="shared" si="147"/>
        <v>0</v>
      </c>
      <c r="JN57" s="683">
        <f t="shared" si="147"/>
        <v>0</v>
      </c>
      <c r="JO57" s="683">
        <f t="shared" si="147"/>
        <v>0</v>
      </c>
      <c r="JP57" s="683">
        <f t="shared" si="147"/>
        <v>0</v>
      </c>
      <c r="JQ57" s="683">
        <f t="shared" si="147"/>
        <v>0</v>
      </c>
      <c r="JR57" s="683">
        <f t="shared" si="147"/>
        <v>0</v>
      </c>
      <c r="JS57" s="683">
        <f t="shared" si="147"/>
        <v>0</v>
      </c>
      <c r="JT57" s="683">
        <f t="shared" si="147"/>
        <v>0</v>
      </c>
      <c r="JU57" s="683">
        <f t="shared" si="147"/>
        <v>0</v>
      </c>
      <c r="JV57" s="683">
        <f t="shared" si="147"/>
        <v>0</v>
      </c>
      <c r="JW57" s="683">
        <f t="shared" si="147"/>
        <v>0</v>
      </c>
      <c r="JX57" s="683">
        <f t="shared" si="147"/>
        <v>0</v>
      </c>
      <c r="JY57" s="683">
        <f t="shared" si="147"/>
        <v>0</v>
      </c>
      <c r="JZ57" s="683">
        <f t="shared" si="147"/>
        <v>0</v>
      </c>
      <c r="KA57" s="683">
        <f t="shared" si="147"/>
        <v>0</v>
      </c>
      <c r="KB57" s="683">
        <f t="shared" si="147"/>
        <v>0</v>
      </c>
      <c r="KC57" s="683">
        <f t="shared" si="147"/>
        <v>0</v>
      </c>
      <c r="KD57" s="683">
        <f t="shared" si="147"/>
        <v>0</v>
      </c>
      <c r="KE57" s="683">
        <f t="shared" si="147"/>
        <v>0</v>
      </c>
      <c r="KF57" s="683">
        <f t="shared" si="147"/>
        <v>0</v>
      </c>
      <c r="KG57" s="683">
        <f t="shared" si="147"/>
        <v>0</v>
      </c>
      <c r="KH57" s="683">
        <f t="shared" si="147"/>
        <v>0</v>
      </c>
      <c r="KI57" s="683">
        <f t="shared" si="147"/>
        <v>0</v>
      </c>
      <c r="KJ57" s="683">
        <f t="shared" si="147"/>
        <v>0</v>
      </c>
      <c r="KK57" s="683">
        <f t="shared" si="147"/>
        <v>0</v>
      </c>
      <c r="KL57" s="683">
        <f t="shared" si="147"/>
        <v>0</v>
      </c>
      <c r="KM57" s="683">
        <f t="shared" si="147"/>
        <v>0</v>
      </c>
      <c r="KN57" s="683">
        <f t="shared" si="147"/>
        <v>0</v>
      </c>
      <c r="KO57" s="683">
        <f t="shared" si="147"/>
        <v>0</v>
      </c>
      <c r="KP57" s="683">
        <f t="shared" si="147"/>
        <v>0</v>
      </c>
      <c r="KQ57" s="683">
        <f t="shared" si="147"/>
        <v>0</v>
      </c>
      <c r="KR57" s="683">
        <f t="shared" si="147"/>
        <v>0</v>
      </c>
      <c r="KS57" s="683">
        <f t="shared" ref="KS57:ND57" si="148">SUM(KS50,KS55)</f>
        <v>0</v>
      </c>
      <c r="KT57" s="683">
        <f t="shared" si="148"/>
        <v>0</v>
      </c>
      <c r="KU57" s="683">
        <f t="shared" si="148"/>
        <v>0</v>
      </c>
      <c r="KV57" s="683">
        <f t="shared" si="148"/>
        <v>0</v>
      </c>
      <c r="KW57" s="683">
        <f t="shared" si="148"/>
        <v>0</v>
      </c>
      <c r="KX57" s="683">
        <f t="shared" si="148"/>
        <v>0</v>
      </c>
      <c r="KY57" s="683">
        <f t="shared" si="148"/>
        <v>0</v>
      </c>
      <c r="KZ57" s="683">
        <f t="shared" si="148"/>
        <v>0</v>
      </c>
      <c r="LA57" s="683">
        <f t="shared" si="148"/>
        <v>0</v>
      </c>
      <c r="LB57" s="683">
        <f t="shared" si="148"/>
        <v>0</v>
      </c>
      <c r="LC57" s="683">
        <f t="shared" si="148"/>
        <v>0</v>
      </c>
      <c r="LD57" s="683">
        <f t="shared" si="148"/>
        <v>0</v>
      </c>
      <c r="LE57" s="683">
        <f t="shared" si="148"/>
        <v>0</v>
      </c>
      <c r="LF57" s="683">
        <f t="shared" si="148"/>
        <v>0</v>
      </c>
      <c r="LG57" s="683">
        <f t="shared" si="148"/>
        <v>0</v>
      </c>
      <c r="LH57" s="683">
        <f t="shared" si="148"/>
        <v>0</v>
      </c>
      <c r="LI57" s="683">
        <f t="shared" si="148"/>
        <v>0</v>
      </c>
      <c r="LJ57" s="683">
        <f t="shared" si="148"/>
        <v>0</v>
      </c>
      <c r="LK57" s="683">
        <f t="shared" si="148"/>
        <v>0</v>
      </c>
      <c r="LL57" s="683">
        <f t="shared" si="148"/>
        <v>0</v>
      </c>
      <c r="LM57" s="683">
        <f t="shared" si="148"/>
        <v>0</v>
      </c>
      <c r="LN57" s="683">
        <f t="shared" si="148"/>
        <v>0</v>
      </c>
      <c r="LO57" s="683">
        <f t="shared" si="148"/>
        <v>0</v>
      </c>
      <c r="LP57" s="683">
        <f t="shared" si="148"/>
        <v>0</v>
      </c>
      <c r="LQ57" s="683">
        <f t="shared" si="148"/>
        <v>0</v>
      </c>
      <c r="LR57" s="683">
        <f t="shared" si="148"/>
        <v>0</v>
      </c>
      <c r="LS57" s="683">
        <f t="shared" si="148"/>
        <v>0</v>
      </c>
      <c r="LT57" s="683">
        <f t="shared" si="148"/>
        <v>0</v>
      </c>
      <c r="LU57" s="683">
        <f t="shared" si="148"/>
        <v>0</v>
      </c>
      <c r="LV57" s="683">
        <f t="shared" si="148"/>
        <v>0</v>
      </c>
      <c r="LW57" s="683">
        <f t="shared" si="148"/>
        <v>0</v>
      </c>
      <c r="LX57" s="683">
        <f t="shared" si="148"/>
        <v>0</v>
      </c>
      <c r="LY57" s="683">
        <f t="shared" si="148"/>
        <v>0</v>
      </c>
      <c r="LZ57" s="683">
        <f t="shared" si="148"/>
        <v>0</v>
      </c>
      <c r="MA57" s="683">
        <f t="shared" si="148"/>
        <v>0</v>
      </c>
      <c r="MB57" s="683">
        <f t="shared" si="148"/>
        <v>0</v>
      </c>
      <c r="MC57" s="683">
        <f t="shared" si="148"/>
        <v>0</v>
      </c>
      <c r="MD57" s="683">
        <f t="shared" si="148"/>
        <v>0</v>
      </c>
      <c r="ME57" s="683">
        <f t="shared" si="148"/>
        <v>0</v>
      </c>
      <c r="MF57" s="683">
        <f t="shared" si="148"/>
        <v>0</v>
      </c>
      <c r="MG57" s="683">
        <f t="shared" si="148"/>
        <v>0</v>
      </c>
      <c r="MH57" s="683">
        <f t="shared" si="148"/>
        <v>0</v>
      </c>
      <c r="MI57" s="683">
        <f t="shared" si="148"/>
        <v>0</v>
      </c>
      <c r="MJ57" s="683">
        <f t="shared" si="148"/>
        <v>0</v>
      </c>
      <c r="MK57" s="683">
        <f t="shared" si="148"/>
        <v>0</v>
      </c>
      <c r="ML57" s="683">
        <f t="shared" si="148"/>
        <v>0</v>
      </c>
      <c r="MM57" s="683">
        <f t="shared" si="148"/>
        <v>0</v>
      </c>
      <c r="MN57" s="683">
        <f t="shared" si="148"/>
        <v>0</v>
      </c>
      <c r="MO57" s="683">
        <f t="shared" si="148"/>
        <v>0</v>
      </c>
      <c r="MP57" s="683">
        <f t="shared" si="148"/>
        <v>0</v>
      </c>
      <c r="MQ57" s="683">
        <f t="shared" si="148"/>
        <v>0</v>
      </c>
      <c r="MR57" s="683">
        <f t="shared" si="148"/>
        <v>0</v>
      </c>
      <c r="MS57" s="683">
        <f t="shared" si="148"/>
        <v>0</v>
      </c>
      <c r="MT57" s="683">
        <f t="shared" si="148"/>
        <v>0</v>
      </c>
      <c r="MU57" s="683">
        <f t="shared" si="148"/>
        <v>0</v>
      </c>
      <c r="MV57" s="683">
        <f t="shared" si="148"/>
        <v>0</v>
      </c>
      <c r="MW57" s="683">
        <f t="shared" si="148"/>
        <v>0</v>
      </c>
      <c r="MX57" s="683">
        <f t="shared" si="148"/>
        <v>0</v>
      </c>
      <c r="MY57" s="683">
        <f t="shared" si="148"/>
        <v>0</v>
      </c>
      <c r="MZ57" s="683">
        <f t="shared" si="148"/>
        <v>0</v>
      </c>
      <c r="NA57" s="683">
        <f t="shared" si="148"/>
        <v>0</v>
      </c>
      <c r="NB57" s="683">
        <f t="shared" si="148"/>
        <v>0</v>
      </c>
      <c r="NC57" s="683">
        <f t="shared" si="148"/>
        <v>0</v>
      </c>
      <c r="ND57" s="683">
        <f t="shared" si="148"/>
        <v>0</v>
      </c>
      <c r="NE57" s="683">
        <f t="shared" ref="NE57:PP57" si="149">SUM(NE50,NE55)</f>
        <v>0</v>
      </c>
      <c r="NF57" s="683">
        <f t="shared" si="149"/>
        <v>0</v>
      </c>
      <c r="NG57" s="683">
        <f t="shared" si="149"/>
        <v>0</v>
      </c>
      <c r="NH57" s="683">
        <f t="shared" si="149"/>
        <v>0</v>
      </c>
      <c r="NI57" s="683">
        <f t="shared" si="149"/>
        <v>0</v>
      </c>
      <c r="NJ57" s="683">
        <f t="shared" si="149"/>
        <v>0</v>
      </c>
      <c r="NK57" s="683">
        <f t="shared" si="149"/>
        <v>0</v>
      </c>
      <c r="NL57" s="683">
        <f t="shared" si="149"/>
        <v>0</v>
      </c>
      <c r="NM57" s="683">
        <f t="shared" si="149"/>
        <v>0</v>
      </c>
      <c r="NN57" s="683">
        <f t="shared" si="149"/>
        <v>0</v>
      </c>
      <c r="NO57" s="683">
        <f t="shared" si="149"/>
        <v>0</v>
      </c>
      <c r="NP57" s="683">
        <f t="shared" si="149"/>
        <v>0</v>
      </c>
      <c r="NQ57" s="683">
        <f t="shared" si="149"/>
        <v>0</v>
      </c>
      <c r="NR57" s="683">
        <f t="shared" si="149"/>
        <v>0</v>
      </c>
      <c r="NS57" s="683">
        <f t="shared" si="149"/>
        <v>0</v>
      </c>
      <c r="NT57" s="683">
        <f t="shared" si="149"/>
        <v>0</v>
      </c>
      <c r="NU57" s="683">
        <f t="shared" si="149"/>
        <v>0</v>
      </c>
      <c r="NV57" s="683">
        <f t="shared" si="149"/>
        <v>0</v>
      </c>
      <c r="NW57" s="683">
        <f t="shared" si="149"/>
        <v>0</v>
      </c>
      <c r="NX57" s="683">
        <f t="shared" si="149"/>
        <v>0</v>
      </c>
      <c r="NY57" s="683">
        <f t="shared" si="149"/>
        <v>0</v>
      </c>
      <c r="NZ57" s="683">
        <f t="shared" si="149"/>
        <v>0</v>
      </c>
      <c r="OA57" s="683">
        <f t="shared" si="149"/>
        <v>0</v>
      </c>
      <c r="OB57" s="683">
        <f t="shared" si="149"/>
        <v>0</v>
      </c>
      <c r="OC57" s="683">
        <f t="shared" si="149"/>
        <v>0</v>
      </c>
      <c r="OD57" s="683">
        <f t="shared" si="149"/>
        <v>0</v>
      </c>
      <c r="OE57" s="683">
        <f t="shared" si="149"/>
        <v>0</v>
      </c>
      <c r="OF57" s="683">
        <f t="shared" si="149"/>
        <v>0</v>
      </c>
      <c r="OG57" s="683">
        <f t="shared" si="149"/>
        <v>0</v>
      </c>
      <c r="OH57" s="683">
        <f t="shared" si="149"/>
        <v>0</v>
      </c>
      <c r="OI57" s="683">
        <f t="shared" si="149"/>
        <v>0</v>
      </c>
      <c r="OJ57" s="683">
        <f t="shared" si="149"/>
        <v>0</v>
      </c>
      <c r="OK57" s="683">
        <f t="shared" si="149"/>
        <v>0</v>
      </c>
      <c r="OL57" s="683">
        <f t="shared" si="149"/>
        <v>0</v>
      </c>
      <c r="OM57" s="683">
        <f t="shared" si="149"/>
        <v>0</v>
      </c>
      <c r="ON57" s="683">
        <f t="shared" si="149"/>
        <v>0</v>
      </c>
      <c r="OO57" s="683">
        <f t="shared" si="149"/>
        <v>0</v>
      </c>
      <c r="OP57" s="683">
        <f t="shared" si="149"/>
        <v>0</v>
      </c>
      <c r="OQ57" s="683">
        <f t="shared" si="149"/>
        <v>0</v>
      </c>
      <c r="OR57" s="683">
        <f t="shared" si="149"/>
        <v>0</v>
      </c>
      <c r="OS57" s="683">
        <f t="shared" si="149"/>
        <v>0</v>
      </c>
      <c r="OT57" s="683">
        <f t="shared" si="149"/>
        <v>0</v>
      </c>
      <c r="OU57" s="683">
        <f t="shared" si="149"/>
        <v>0</v>
      </c>
      <c r="OV57" s="683">
        <f t="shared" si="149"/>
        <v>0</v>
      </c>
      <c r="OW57" s="683">
        <f t="shared" si="149"/>
        <v>0</v>
      </c>
      <c r="OX57" s="683">
        <f t="shared" si="149"/>
        <v>0</v>
      </c>
      <c r="OY57" s="683">
        <f t="shared" si="149"/>
        <v>0</v>
      </c>
      <c r="OZ57" s="683">
        <f t="shared" si="149"/>
        <v>0</v>
      </c>
      <c r="PA57" s="683">
        <f t="shared" si="149"/>
        <v>0</v>
      </c>
      <c r="PB57" s="683">
        <f t="shared" si="149"/>
        <v>0</v>
      </c>
      <c r="PC57" s="683">
        <f t="shared" si="149"/>
        <v>0</v>
      </c>
      <c r="PD57" s="683">
        <f t="shared" si="149"/>
        <v>0</v>
      </c>
      <c r="PE57" s="683">
        <f t="shared" si="149"/>
        <v>0</v>
      </c>
      <c r="PF57" s="683">
        <f t="shared" si="149"/>
        <v>0</v>
      </c>
      <c r="PG57" s="683">
        <f t="shared" si="149"/>
        <v>0</v>
      </c>
      <c r="PH57" s="683">
        <f t="shared" si="149"/>
        <v>0</v>
      </c>
      <c r="PI57" s="683">
        <f t="shared" si="149"/>
        <v>0</v>
      </c>
      <c r="PJ57" s="683">
        <f t="shared" si="149"/>
        <v>0</v>
      </c>
      <c r="PK57" s="683">
        <f t="shared" si="149"/>
        <v>0</v>
      </c>
      <c r="PL57" s="683">
        <f t="shared" si="149"/>
        <v>0</v>
      </c>
      <c r="PM57" s="683">
        <f t="shared" si="149"/>
        <v>0</v>
      </c>
      <c r="PN57" s="683">
        <f t="shared" si="149"/>
        <v>0</v>
      </c>
      <c r="PO57" s="683">
        <f t="shared" si="149"/>
        <v>0</v>
      </c>
      <c r="PP57" s="683">
        <f t="shared" si="149"/>
        <v>0</v>
      </c>
      <c r="PQ57" s="683">
        <f t="shared" ref="PQ57:SB57" si="150">SUM(PQ50,PQ55)</f>
        <v>0</v>
      </c>
      <c r="PR57" s="683">
        <f t="shared" si="150"/>
        <v>0</v>
      </c>
      <c r="PS57" s="683">
        <f t="shared" si="150"/>
        <v>0</v>
      </c>
      <c r="PT57" s="683">
        <f t="shared" si="150"/>
        <v>0</v>
      </c>
      <c r="PU57" s="683">
        <f t="shared" si="150"/>
        <v>0</v>
      </c>
      <c r="PV57" s="683">
        <f t="shared" si="150"/>
        <v>0</v>
      </c>
      <c r="PW57" s="683">
        <f t="shared" si="150"/>
        <v>0</v>
      </c>
      <c r="PX57" s="683">
        <f t="shared" si="150"/>
        <v>0</v>
      </c>
      <c r="PY57" s="683">
        <f t="shared" si="150"/>
        <v>0</v>
      </c>
      <c r="PZ57" s="683">
        <f t="shared" si="150"/>
        <v>0</v>
      </c>
      <c r="QA57" s="683">
        <f t="shared" si="150"/>
        <v>0</v>
      </c>
      <c r="QB57" s="683">
        <f t="shared" si="150"/>
        <v>0</v>
      </c>
      <c r="QC57" s="683">
        <f t="shared" si="150"/>
        <v>0</v>
      </c>
      <c r="QD57" s="683">
        <f t="shared" si="150"/>
        <v>0</v>
      </c>
      <c r="QE57" s="683">
        <f t="shared" si="150"/>
        <v>0</v>
      </c>
      <c r="QF57" s="683">
        <f t="shared" si="150"/>
        <v>0</v>
      </c>
      <c r="QG57" s="683">
        <f t="shared" si="150"/>
        <v>0</v>
      </c>
      <c r="QH57" s="683">
        <f t="shared" si="150"/>
        <v>0</v>
      </c>
      <c r="QI57" s="683">
        <f t="shared" si="150"/>
        <v>0</v>
      </c>
      <c r="QJ57" s="683">
        <f t="shared" si="150"/>
        <v>0</v>
      </c>
      <c r="QK57" s="683">
        <f t="shared" si="150"/>
        <v>0</v>
      </c>
      <c r="QL57" s="683">
        <f t="shared" si="150"/>
        <v>0</v>
      </c>
      <c r="QM57" s="683">
        <f t="shared" si="150"/>
        <v>0</v>
      </c>
      <c r="QN57" s="683">
        <f t="shared" si="150"/>
        <v>0</v>
      </c>
      <c r="QO57" s="683">
        <f t="shared" si="150"/>
        <v>0</v>
      </c>
      <c r="QP57" s="683">
        <f t="shared" si="150"/>
        <v>0</v>
      </c>
      <c r="QQ57" s="683">
        <f t="shared" si="150"/>
        <v>0</v>
      </c>
      <c r="QR57" s="683">
        <f t="shared" si="150"/>
        <v>0</v>
      </c>
      <c r="QS57" s="683">
        <f t="shared" si="150"/>
        <v>0</v>
      </c>
      <c r="QT57" s="683">
        <f t="shared" si="150"/>
        <v>0</v>
      </c>
      <c r="QU57" s="683">
        <f t="shared" si="150"/>
        <v>0</v>
      </c>
      <c r="QV57" s="683">
        <f t="shared" si="150"/>
        <v>0</v>
      </c>
      <c r="QW57" s="683">
        <f t="shared" si="150"/>
        <v>0</v>
      </c>
      <c r="QX57" s="683">
        <f t="shared" si="150"/>
        <v>0</v>
      </c>
      <c r="QY57" s="683">
        <f t="shared" si="150"/>
        <v>0</v>
      </c>
      <c r="QZ57" s="683">
        <f t="shared" si="150"/>
        <v>0</v>
      </c>
      <c r="RA57" s="683">
        <f t="shared" si="150"/>
        <v>0</v>
      </c>
      <c r="RB57" s="683">
        <f t="shared" si="150"/>
        <v>0</v>
      </c>
      <c r="RC57" s="683">
        <f t="shared" si="150"/>
        <v>0</v>
      </c>
      <c r="RD57" s="683">
        <f t="shared" si="150"/>
        <v>0</v>
      </c>
      <c r="RE57" s="683">
        <f t="shared" si="150"/>
        <v>0</v>
      </c>
      <c r="RF57" s="683">
        <f t="shared" si="150"/>
        <v>0</v>
      </c>
      <c r="RG57" s="683">
        <f t="shared" si="150"/>
        <v>0</v>
      </c>
      <c r="RH57" s="683">
        <f t="shared" si="150"/>
        <v>0</v>
      </c>
      <c r="RI57" s="683">
        <f t="shared" si="150"/>
        <v>0</v>
      </c>
      <c r="RJ57" s="683">
        <f t="shared" si="150"/>
        <v>0</v>
      </c>
      <c r="RK57" s="683">
        <f t="shared" si="150"/>
        <v>0</v>
      </c>
      <c r="RL57" s="683">
        <f t="shared" si="150"/>
        <v>0</v>
      </c>
      <c r="RM57" s="683">
        <f t="shared" si="150"/>
        <v>0</v>
      </c>
      <c r="RN57" s="683">
        <f t="shared" si="150"/>
        <v>0</v>
      </c>
      <c r="RO57" s="683">
        <f t="shared" si="150"/>
        <v>0</v>
      </c>
      <c r="RP57" s="683">
        <f t="shared" si="150"/>
        <v>0</v>
      </c>
      <c r="RQ57" s="683">
        <f t="shared" si="150"/>
        <v>0</v>
      </c>
      <c r="RR57" s="683">
        <f t="shared" si="150"/>
        <v>0</v>
      </c>
      <c r="RS57" s="683">
        <f t="shared" si="150"/>
        <v>0</v>
      </c>
      <c r="RT57" s="683">
        <f t="shared" si="150"/>
        <v>0</v>
      </c>
      <c r="RU57" s="683">
        <f t="shared" si="150"/>
        <v>0</v>
      </c>
      <c r="RV57" s="683">
        <f t="shared" si="150"/>
        <v>0</v>
      </c>
      <c r="RW57" s="683">
        <f t="shared" si="150"/>
        <v>0</v>
      </c>
      <c r="RX57" s="683">
        <f t="shared" si="150"/>
        <v>0</v>
      </c>
      <c r="RY57" s="683">
        <f t="shared" si="150"/>
        <v>0</v>
      </c>
      <c r="RZ57" s="683">
        <f t="shared" si="150"/>
        <v>0</v>
      </c>
      <c r="SA57" s="683">
        <f t="shared" si="150"/>
        <v>0</v>
      </c>
      <c r="SB57" s="683">
        <f t="shared" si="150"/>
        <v>0</v>
      </c>
      <c r="SC57" s="683">
        <f t="shared" ref="SC57:UN57" si="151">SUM(SC50,SC55)</f>
        <v>0</v>
      </c>
      <c r="SD57" s="683">
        <f t="shared" si="151"/>
        <v>0</v>
      </c>
      <c r="SE57" s="683">
        <f t="shared" si="151"/>
        <v>0</v>
      </c>
      <c r="SF57" s="683">
        <f t="shared" si="151"/>
        <v>0</v>
      </c>
      <c r="SG57" s="683">
        <f t="shared" si="151"/>
        <v>0</v>
      </c>
      <c r="SH57" s="683">
        <f t="shared" si="151"/>
        <v>0</v>
      </c>
      <c r="SI57" s="683">
        <f t="shared" si="151"/>
        <v>0</v>
      </c>
      <c r="SJ57" s="683">
        <f t="shared" si="151"/>
        <v>0</v>
      </c>
      <c r="SK57" s="683">
        <f t="shared" si="151"/>
        <v>0</v>
      </c>
      <c r="SL57" s="683">
        <f t="shared" si="151"/>
        <v>0</v>
      </c>
      <c r="SM57" s="683">
        <f t="shared" si="151"/>
        <v>0</v>
      </c>
      <c r="SN57" s="683">
        <f t="shared" si="151"/>
        <v>0</v>
      </c>
      <c r="SO57" s="683">
        <f t="shared" si="151"/>
        <v>0</v>
      </c>
      <c r="SP57" s="683">
        <f t="shared" si="151"/>
        <v>0</v>
      </c>
      <c r="SQ57" s="683">
        <f t="shared" si="151"/>
        <v>0</v>
      </c>
      <c r="SR57" s="683">
        <f t="shared" si="151"/>
        <v>0</v>
      </c>
      <c r="SS57" s="683">
        <f t="shared" si="151"/>
        <v>0</v>
      </c>
      <c r="ST57" s="683">
        <f t="shared" si="151"/>
        <v>0</v>
      </c>
      <c r="SU57" s="683">
        <f t="shared" si="151"/>
        <v>0</v>
      </c>
      <c r="SV57" s="683">
        <f t="shared" si="151"/>
        <v>0</v>
      </c>
      <c r="SW57" s="683">
        <f t="shared" si="151"/>
        <v>0</v>
      </c>
      <c r="SX57" s="683">
        <f t="shared" si="151"/>
        <v>0</v>
      </c>
      <c r="SY57" s="683">
        <f t="shared" si="151"/>
        <v>0</v>
      </c>
      <c r="SZ57" s="683">
        <f t="shared" si="151"/>
        <v>0</v>
      </c>
      <c r="TA57" s="683">
        <f t="shared" si="151"/>
        <v>0</v>
      </c>
      <c r="TB57" s="683">
        <f t="shared" si="151"/>
        <v>0</v>
      </c>
      <c r="TC57" s="683">
        <f t="shared" si="151"/>
        <v>0</v>
      </c>
      <c r="TD57" s="683">
        <f t="shared" si="151"/>
        <v>0</v>
      </c>
      <c r="TE57" s="683">
        <f t="shared" si="151"/>
        <v>0</v>
      </c>
      <c r="TF57" s="683">
        <f t="shared" si="151"/>
        <v>0</v>
      </c>
      <c r="TG57" s="683">
        <f t="shared" si="151"/>
        <v>0</v>
      </c>
      <c r="TH57" s="683">
        <f t="shared" si="151"/>
        <v>0</v>
      </c>
      <c r="TI57" s="683">
        <f t="shared" si="151"/>
        <v>0</v>
      </c>
      <c r="TJ57" s="683">
        <f t="shared" si="151"/>
        <v>0</v>
      </c>
      <c r="TK57" s="683">
        <f t="shared" si="151"/>
        <v>0</v>
      </c>
      <c r="TL57" s="683">
        <f t="shared" si="151"/>
        <v>0</v>
      </c>
      <c r="TM57" s="683">
        <f t="shared" si="151"/>
        <v>0</v>
      </c>
      <c r="TN57" s="683">
        <f t="shared" si="151"/>
        <v>0</v>
      </c>
      <c r="TO57" s="683">
        <f t="shared" si="151"/>
        <v>0</v>
      </c>
      <c r="TP57" s="683">
        <f t="shared" si="151"/>
        <v>0</v>
      </c>
      <c r="TQ57" s="683">
        <f t="shared" si="151"/>
        <v>0</v>
      </c>
      <c r="TR57" s="683">
        <f t="shared" si="151"/>
        <v>0</v>
      </c>
      <c r="TS57" s="683">
        <f t="shared" si="151"/>
        <v>0</v>
      </c>
      <c r="TT57" s="683">
        <f t="shared" si="151"/>
        <v>0</v>
      </c>
      <c r="TU57" s="683">
        <f t="shared" si="151"/>
        <v>0</v>
      </c>
      <c r="TV57" s="683">
        <f t="shared" si="151"/>
        <v>0</v>
      </c>
      <c r="TW57" s="683">
        <f t="shared" si="151"/>
        <v>0</v>
      </c>
      <c r="TX57" s="683">
        <f t="shared" si="151"/>
        <v>0</v>
      </c>
      <c r="TY57" s="683">
        <f t="shared" si="151"/>
        <v>0</v>
      </c>
      <c r="TZ57" s="683">
        <f t="shared" si="151"/>
        <v>0</v>
      </c>
      <c r="UA57" s="683">
        <f t="shared" si="151"/>
        <v>0</v>
      </c>
      <c r="UB57" s="683">
        <f t="shared" si="151"/>
        <v>0</v>
      </c>
      <c r="UC57" s="683">
        <f t="shared" si="151"/>
        <v>0</v>
      </c>
      <c r="UD57" s="683">
        <f t="shared" si="151"/>
        <v>0</v>
      </c>
      <c r="UE57" s="683">
        <f t="shared" si="151"/>
        <v>0</v>
      </c>
      <c r="UF57" s="683">
        <f t="shared" si="151"/>
        <v>0</v>
      </c>
      <c r="UG57" s="683">
        <f t="shared" si="151"/>
        <v>0</v>
      </c>
      <c r="UH57" s="683">
        <f t="shared" si="151"/>
        <v>0</v>
      </c>
      <c r="UI57" s="683">
        <f t="shared" si="151"/>
        <v>0</v>
      </c>
      <c r="UJ57" s="683">
        <f t="shared" si="151"/>
        <v>0</v>
      </c>
      <c r="UK57" s="683">
        <f t="shared" si="151"/>
        <v>0</v>
      </c>
      <c r="UL57" s="683">
        <f t="shared" si="151"/>
        <v>0</v>
      </c>
      <c r="UM57" s="683">
        <f t="shared" si="151"/>
        <v>0</v>
      </c>
      <c r="UN57" s="683">
        <f t="shared" si="151"/>
        <v>0</v>
      </c>
      <c r="UO57" s="683">
        <f t="shared" ref="UO57:WZ57" si="152">SUM(UO50,UO55)</f>
        <v>0</v>
      </c>
      <c r="UP57" s="683">
        <f t="shared" si="152"/>
        <v>0</v>
      </c>
      <c r="UQ57" s="683">
        <f t="shared" si="152"/>
        <v>0</v>
      </c>
      <c r="UR57" s="683">
        <f t="shared" si="152"/>
        <v>0</v>
      </c>
      <c r="US57" s="683">
        <f t="shared" si="152"/>
        <v>0</v>
      </c>
      <c r="UT57" s="683">
        <f t="shared" si="152"/>
        <v>0</v>
      </c>
      <c r="UU57" s="683">
        <f t="shared" si="152"/>
        <v>0</v>
      </c>
      <c r="UV57" s="683">
        <f t="shared" si="152"/>
        <v>0</v>
      </c>
      <c r="UW57" s="683">
        <f t="shared" si="152"/>
        <v>0</v>
      </c>
      <c r="UX57" s="683">
        <f t="shared" si="152"/>
        <v>0</v>
      </c>
      <c r="UY57" s="683">
        <f t="shared" si="152"/>
        <v>0</v>
      </c>
      <c r="UZ57" s="683">
        <f t="shared" si="152"/>
        <v>0</v>
      </c>
      <c r="VA57" s="683">
        <f t="shared" si="152"/>
        <v>0</v>
      </c>
      <c r="VB57" s="683">
        <f t="shared" si="152"/>
        <v>0</v>
      </c>
      <c r="VC57" s="683">
        <f t="shared" si="152"/>
        <v>0</v>
      </c>
      <c r="VD57" s="683">
        <f t="shared" si="152"/>
        <v>0</v>
      </c>
      <c r="VE57" s="683">
        <f t="shared" si="152"/>
        <v>0</v>
      </c>
      <c r="VF57" s="683">
        <f t="shared" si="152"/>
        <v>0</v>
      </c>
      <c r="VG57" s="683">
        <f t="shared" si="152"/>
        <v>0</v>
      </c>
      <c r="VH57" s="683">
        <f t="shared" si="152"/>
        <v>0</v>
      </c>
      <c r="VI57" s="683">
        <f t="shared" si="152"/>
        <v>0</v>
      </c>
      <c r="VJ57" s="683">
        <f t="shared" si="152"/>
        <v>0</v>
      </c>
      <c r="VK57" s="683">
        <f t="shared" si="152"/>
        <v>0</v>
      </c>
      <c r="VL57" s="683">
        <f t="shared" si="152"/>
        <v>0</v>
      </c>
      <c r="VM57" s="683">
        <f t="shared" si="152"/>
        <v>0</v>
      </c>
      <c r="VN57" s="683">
        <f t="shared" si="152"/>
        <v>0</v>
      </c>
      <c r="VO57" s="683">
        <f t="shared" si="152"/>
        <v>0</v>
      </c>
      <c r="VP57" s="683">
        <f t="shared" si="152"/>
        <v>0</v>
      </c>
      <c r="VQ57" s="683">
        <f t="shared" si="152"/>
        <v>0</v>
      </c>
      <c r="VR57" s="683">
        <f t="shared" si="152"/>
        <v>0</v>
      </c>
      <c r="VS57" s="683">
        <f t="shared" si="152"/>
        <v>0</v>
      </c>
      <c r="VT57" s="683">
        <f t="shared" si="152"/>
        <v>0</v>
      </c>
      <c r="VU57" s="683">
        <f t="shared" si="152"/>
        <v>0</v>
      </c>
      <c r="VV57" s="683">
        <f t="shared" si="152"/>
        <v>0</v>
      </c>
      <c r="VW57" s="683">
        <f t="shared" si="152"/>
        <v>0</v>
      </c>
      <c r="VX57" s="683">
        <f t="shared" si="152"/>
        <v>0</v>
      </c>
      <c r="VY57" s="683">
        <f t="shared" si="152"/>
        <v>0</v>
      </c>
      <c r="VZ57" s="683">
        <f t="shared" si="152"/>
        <v>0</v>
      </c>
      <c r="WA57" s="683">
        <f t="shared" si="152"/>
        <v>0</v>
      </c>
      <c r="WB57" s="683">
        <f t="shared" si="152"/>
        <v>0</v>
      </c>
      <c r="WC57" s="683">
        <f t="shared" si="152"/>
        <v>0</v>
      </c>
      <c r="WD57" s="683">
        <f t="shared" si="152"/>
        <v>0</v>
      </c>
      <c r="WE57" s="683">
        <f t="shared" si="152"/>
        <v>0</v>
      </c>
      <c r="WF57" s="683">
        <f t="shared" si="152"/>
        <v>0</v>
      </c>
      <c r="WG57" s="683">
        <f t="shared" si="152"/>
        <v>0</v>
      </c>
      <c r="WH57" s="683">
        <f t="shared" si="152"/>
        <v>0</v>
      </c>
      <c r="WI57" s="683">
        <f t="shared" si="152"/>
        <v>0</v>
      </c>
      <c r="WJ57" s="683">
        <f t="shared" si="152"/>
        <v>0</v>
      </c>
      <c r="WK57" s="683">
        <f t="shared" si="152"/>
        <v>0</v>
      </c>
      <c r="WL57" s="683">
        <f t="shared" si="152"/>
        <v>0</v>
      </c>
      <c r="WM57" s="683">
        <f t="shared" si="152"/>
        <v>0</v>
      </c>
      <c r="WN57" s="683">
        <f t="shared" si="152"/>
        <v>0</v>
      </c>
      <c r="WO57" s="683">
        <f t="shared" si="152"/>
        <v>0</v>
      </c>
      <c r="WP57" s="683">
        <f t="shared" si="152"/>
        <v>0</v>
      </c>
      <c r="WQ57" s="683">
        <f t="shared" si="152"/>
        <v>0</v>
      </c>
      <c r="WR57" s="683">
        <f t="shared" si="152"/>
        <v>0</v>
      </c>
      <c r="WS57" s="683">
        <f t="shared" si="152"/>
        <v>0</v>
      </c>
      <c r="WT57" s="683">
        <f t="shared" si="152"/>
        <v>0</v>
      </c>
      <c r="WU57" s="683">
        <f t="shared" si="152"/>
        <v>0</v>
      </c>
      <c r="WV57" s="683">
        <f t="shared" si="152"/>
        <v>0</v>
      </c>
      <c r="WW57" s="683">
        <f t="shared" si="152"/>
        <v>0</v>
      </c>
      <c r="WX57" s="683">
        <f t="shared" si="152"/>
        <v>0</v>
      </c>
      <c r="WY57" s="683">
        <f t="shared" si="152"/>
        <v>0</v>
      </c>
      <c r="WZ57" s="683">
        <f t="shared" si="152"/>
        <v>0</v>
      </c>
      <c r="XA57" s="683">
        <f t="shared" ref="XA57:ZL57" si="153">SUM(XA50,XA55)</f>
        <v>0</v>
      </c>
      <c r="XB57" s="683">
        <f t="shared" si="153"/>
        <v>0</v>
      </c>
      <c r="XC57" s="683">
        <f t="shared" si="153"/>
        <v>0</v>
      </c>
      <c r="XD57" s="683">
        <f t="shared" si="153"/>
        <v>0</v>
      </c>
      <c r="XE57" s="683">
        <f t="shared" si="153"/>
        <v>0</v>
      </c>
      <c r="XF57" s="683">
        <f t="shared" si="153"/>
        <v>0</v>
      </c>
      <c r="XG57" s="683">
        <f t="shared" si="153"/>
        <v>0</v>
      </c>
      <c r="XH57" s="683">
        <f t="shared" si="153"/>
        <v>0</v>
      </c>
      <c r="XI57" s="683">
        <f t="shared" si="153"/>
        <v>0</v>
      </c>
      <c r="XJ57" s="683">
        <f t="shared" si="153"/>
        <v>0</v>
      </c>
      <c r="XK57" s="683">
        <f t="shared" si="153"/>
        <v>0</v>
      </c>
      <c r="XL57" s="683">
        <f t="shared" si="153"/>
        <v>0</v>
      </c>
      <c r="XM57" s="683">
        <f t="shared" si="153"/>
        <v>0</v>
      </c>
      <c r="XN57" s="683">
        <f t="shared" si="153"/>
        <v>0</v>
      </c>
      <c r="XO57" s="683">
        <f t="shared" si="153"/>
        <v>0</v>
      </c>
      <c r="XP57" s="683">
        <f t="shared" si="153"/>
        <v>0</v>
      </c>
      <c r="XQ57" s="683">
        <f t="shared" si="153"/>
        <v>0</v>
      </c>
      <c r="XR57" s="683">
        <f t="shared" si="153"/>
        <v>0</v>
      </c>
      <c r="XS57" s="683">
        <f t="shared" si="153"/>
        <v>0</v>
      </c>
      <c r="XT57" s="683">
        <f t="shared" si="153"/>
        <v>0</v>
      </c>
      <c r="XU57" s="683">
        <f t="shared" si="153"/>
        <v>0</v>
      </c>
      <c r="XV57" s="683">
        <f t="shared" si="153"/>
        <v>0</v>
      </c>
      <c r="XW57" s="683">
        <f t="shared" si="153"/>
        <v>0</v>
      </c>
      <c r="XX57" s="683">
        <f t="shared" si="153"/>
        <v>0</v>
      </c>
      <c r="XY57" s="683">
        <f t="shared" si="153"/>
        <v>0</v>
      </c>
      <c r="XZ57" s="683">
        <f t="shared" si="153"/>
        <v>0</v>
      </c>
      <c r="YA57" s="683">
        <f t="shared" si="153"/>
        <v>0</v>
      </c>
      <c r="YB57" s="683">
        <f t="shared" si="153"/>
        <v>0</v>
      </c>
      <c r="YC57" s="683">
        <f t="shared" si="153"/>
        <v>0</v>
      </c>
      <c r="YD57" s="683">
        <f t="shared" si="153"/>
        <v>0</v>
      </c>
      <c r="YE57" s="683">
        <f t="shared" si="153"/>
        <v>0</v>
      </c>
      <c r="YF57" s="683">
        <f t="shared" si="153"/>
        <v>0</v>
      </c>
      <c r="YG57" s="683">
        <f t="shared" si="153"/>
        <v>0</v>
      </c>
      <c r="YH57" s="683">
        <f t="shared" si="153"/>
        <v>0</v>
      </c>
      <c r="YI57" s="683">
        <f t="shared" si="153"/>
        <v>0</v>
      </c>
      <c r="YJ57" s="683">
        <f t="shared" si="153"/>
        <v>0</v>
      </c>
      <c r="YK57" s="683">
        <f t="shared" si="153"/>
        <v>0</v>
      </c>
      <c r="YL57" s="683">
        <f t="shared" si="153"/>
        <v>0</v>
      </c>
      <c r="YM57" s="683">
        <f t="shared" si="153"/>
        <v>0</v>
      </c>
      <c r="YN57" s="683">
        <f t="shared" si="153"/>
        <v>0</v>
      </c>
      <c r="YO57" s="683">
        <f t="shared" si="153"/>
        <v>0</v>
      </c>
      <c r="YP57" s="683">
        <f t="shared" si="153"/>
        <v>0</v>
      </c>
      <c r="YQ57" s="683">
        <f t="shared" si="153"/>
        <v>0</v>
      </c>
      <c r="YR57" s="683">
        <f t="shared" si="153"/>
        <v>0</v>
      </c>
      <c r="YS57" s="683">
        <f t="shared" si="153"/>
        <v>0</v>
      </c>
      <c r="YT57" s="683">
        <f t="shared" si="153"/>
        <v>0</v>
      </c>
      <c r="YU57" s="683">
        <f t="shared" si="153"/>
        <v>0</v>
      </c>
      <c r="YV57" s="683">
        <f t="shared" si="153"/>
        <v>0</v>
      </c>
      <c r="YW57" s="683">
        <f t="shared" si="153"/>
        <v>0</v>
      </c>
      <c r="YX57" s="683">
        <f t="shared" si="153"/>
        <v>0</v>
      </c>
      <c r="YY57" s="683">
        <f t="shared" si="153"/>
        <v>0</v>
      </c>
      <c r="YZ57" s="683">
        <f t="shared" si="153"/>
        <v>0</v>
      </c>
      <c r="ZA57" s="683">
        <f t="shared" si="153"/>
        <v>0</v>
      </c>
      <c r="ZB57" s="683">
        <f t="shared" si="153"/>
        <v>0</v>
      </c>
      <c r="ZC57" s="683">
        <f t="shared" si="153"/>
        <v>0</v>
      </c>
      <c r="ZD57" s="683">
        <f t="shared" si="153"/>
        <v>0</v>
      </c>
      <c r="ZE57" s="683">
        <f t="shared" si="153"/>
        <v>0</v>
      </c>
      <c r="ZF57" s="683">
        <f t="shared" si="153"/>
        <v>0</v>
      </c>
      <c r="ZG57" s="683">
        <f t="shared" si="153"/>
        <v>0</v>
      </c>
      <c r="ZH57" s="683">
        <f t="shared" si="153"/>
        <v>0</v>
      </c>
      <c r="ZI57" s="683">
        <f t="shared" si="153"/>
        <v>0</v>
      </c>
      <c r="ZJ57" s="683">
        <f t="shared" si="153"/>
        <v>0</v>
      </c>
      <c r="ZK57" s="683">
        <f t="shared" si="153"/>
        <v>0</v>
      </c>
      <c r="ZL57" s="683">
        <f t="shared" si="153"/>
        <v>0</v>
      </c>
      <c r="ZM57" s="683">
        <f t="shared" ref="ZM57:ABX57" si="154">SUM(ZM50,ZM55)</f>
        <v>0</v>
      </c>
      <c r="ZN57" s="683">
        <f t="shared" si="154"/>
        <v>0</v>
      </c>
      <c r="ZO57" s="683">
        <f t="shared" si="154"/>
        <v>0</v>
      </c>
      <c r="ZP57" s="683">
        <f t="shared" si="154"/>
        <v>0</v>
      </c>
      <c r="ZQ57" s="683">
        <f t="shared" si="154"/>
        <v>0</v>
      </c>
      <c r="ZR57" s="683">
        <f t="shared" si="154"/>
        <v>0</v>
      </c>
      <c r="ZS57" s="683">
        <f t="shared" si="154"/>
        <v>0</v>
      </c>
      <c r="ZT57" s="683">
        <f t="shared" si="154"/>
        <v>0</v>
      </c>
      <c r="ZU57" s="683">
        <f t="shared" si="154"/>
        <v>0</v>
      </c>
      <c r="ZV57" s="683">
        <f t="shared" si="154"/>
        <v>0</v>
      </c>
      <c r="ZW57" s="683">
        <f t="shared" si="154"/>
        <v>0</v>
      </c>
      <c r="ZX57" s="683">
        <f t="shared" si="154"/>
        <v>0</v>
      </c>
      <c r="ZY57" s="683">
        <f t="shared" si="154"/>
        <v>0</v>
      </c>
      <c r="ZZ57" s="683">
        <f t="shared" si="154"/>
        <v>0</v>
      </c>
      <c r="AAA57" s="683">
        <f t="shared" si="154"/>
        <v>0</v>
      </c>
      <c r="AAB57" s="683">
        <f t="shared" si="154"/>
        <v>0</v>
      </c>
      <c r="AAC57" s="683">
        <f t="shared" si="154"/>
        <v>0</v>
      </c>
      <c r="AAD57" s="683">
        <f t="shared" si="154"/>
        <v>0</v>
      </c>
      <c r="AAE57" s="683">
        <f t="shared" si="154"/>
        <v>0</v>
      </c>
      <c r="AAF57" s="683">
        <f t="shared" si="154"/>
        <v>0</v>
      </c>
      <c r="AAG57" s="683">
        <f t="shared" si="154"/>
        <v>0</v>
      </c>
      <c r="AAH57" s="683">
        <f t="shared" si="154"/>
        <v>0</v>
      </c>
      <c r="AAI57" s="683">
        <f t="shared" si="154"/>
        <v>0</v>
      </c>
      <c r="AAJ57" s="683">
        <f t="shared" si="154"/>
        <v>0</v>
      </c>
      <c r="AAK57" s="683">
        <f t="shared" si="154"/>
        <v>0</v>
      </c>
      <c r="AAL57" s="683">
        <f t="shared" si="154"/>
        <v>0</v>
      </c>
      <c r="AAM57" s="683">
        <f t="shared" si="154"/>
        <v>0</v>
      </c>
      <c r="AAN57" s="683">
        <f t="shared" si="154"/>
        <v>0</v>
      </c>
      <c r="AAO57" s="683">
        <f t="shared" si="154"/>
        <v>0</v>
      </c>
      <c r="AAP57" s="683">
        <f t="shared" si="154"/>
        <v>0</v>
      </c>
      <c r="AAQ57" s="683">
        <f t="shared" si="154"/>
        <v>0</v>
      </c>
      <c r="AAR57" s="683">
        <f t="shared" si="154"/>
        <v>0</v>
      </c>
      <c r="AAS57" s="683">
        <f t="shared" si="154"/>
        <v>0</v>
      </c>
      <c r="AAT57" s="683">
        <f t="shared" si="154"/>
        <v>0</v>
      </c>
      <c r="AAU57" s="683">
        <f t="shared" si="154"/>
        <v>0</v>
      </c>
      <c r="AAV57" s="683">
        <f t="shared" si="154"/>
        <v>0</v>
      </c>
      <c r="AAW57" s="683">
        <f t="shared" si="154"/>
        <v>0</v>
      </c>
      <c r="AAX57" s="683">
        <f t="shared" si="154"/>
        <v>0</v>
      </c>
      <c r="AAY57" s="683">
        <f t="shared" si="154"/>
        <v>0</v>
      </c>
      <c r="AAZ57" s="683">
        <f t="shared" si="154"/>
        <v>0</v>
      </c>
      <c r="ABA57" s="683">
        <f t="shared" si="154"/>
        <v>0</v>
      </c>
      <c r="ABB57" s="683">
        <f t="shared" si="154"/>
        <v>0</v>
      </c>
      <c r="ABC57" s="683">
        <f t="shared" si="154"/>
        <v>0</v>
      </c>
      <c r="ABD57" s="683">
        <f t="shared" si="154"/>
        <v>0</v>
      </c>
      <c r="ABE57" s="683">
        <f t="shared" si="154"/>
        <v>0</v>
      </c>
      <c r="ABF57" s="683">
        <f t="shared" si="154"/>
        <v>0</v>
      </c>
      <c r="ABG57" s="683">
        <f t="shared" si="154"/>
        <v>0</v>
      </c>
      <c r="ABH57" s="683">
        <f t="shared" si="154"/>
        <v>0</v>
      </c>
      <c r="ABI57" s="683">
        <f t="shared" si="154"/>
        <v>0</v>
      </c>
      <c r="ABJ57" s="683">
        <f t="shared" si="154"/>
        <v>0</v>
      </c>
      <c r="ABK57" s="683">
        <f t="shared" si="154"/>
        <v>0</v>
      </c>
      <c r="ABL57" s="683">
        <f t="shared" si="154"/>
        <v>0</v>
      </c>
      <c r="ABM57" s="683">
        <f t="shared" si="154"/>
        <v>0</v>
      </c>
      <c r="ABN57" s="683">
        <f t="shared" si="154"/>
        <v>0</v>
      </c>
      <c r="ABO57" s="683">
        <f t="shared" si="154"/>
        <v>0</v>
      </c>
      <c r="ABP57" s="683">
        <f t="shared" si="154"/>
        <v>0</v>
      </c>
      <c r="ABQ57" s="683">
        <f t="shared" si="154"/>
        <v>0</v>
      </c>
      <c r="ABR57" s="683">
        <f t="shared" si="154"/>
        <v>0</v>
      </c>
      <c r="ABS57" s="683">
        <f t="shared" si="154"/>
        <v>0</v>
      </c>
      <c r="ABT57" s="683">
        <f t="shared" si="154"/>
        <v>0</v>
      </c>
      <c r="ABU57" s="683">
        <f t="shared" si="154"/>
        <v>0</v>
      </c>
      <c r="ABV57" s="683">
        <f t="shared" si="154"/>
        <v>0</v>
      </c>
      <c r="ABW57" s="683">
        <f t="shared" si="154"/>
        <v>0</v>
      </c>
      <c r="ABX57" s="683">
        <f t="shared" si="154"/>
        <v>0</v>
      </c>
      <c r="ABY57" s="683">
        <f t="shared" ref="ABY57:AEJ57" si="155">SUM(ABY50,ABY55)</f>
        <v>0</v>
      </c>
      <c r="ABZ57" s="683">
        <f t="shared" si="155"/>
        <v>0</v>
      </c>
      <c r="ACA57" s="683">
        <f t="shared" si="155"/>
        <v>0</v>
      </c>
      <c r="ACB57" s="683">
        <f t="shared" si="155"/>
        <v>0</v>
      </c>
      <c r="ACC57" s="683">
        <f t="shared" si="155"/>
        <v>0</v>
      </c>
      <c r="ACD57" s="683">
        <f t="shared" si="155"/>
        <v>0</v>
      </c>
      <c r="ACE57" s="683">
        <f t="shared" si="155"/>
        <v>0</v>
      </c>
      <c r="ACF57" s="683">
        <f t="shared" si="155"/>
        <v>0</v>
      </c>
      <c r="ACG57" s="683">
        <f t="shared" si="155"/>
        <v>0</v>
      </c>
      <c r="ACH57" s="683">
        <f t="shared" si="155"/>
        <v>0</v>
      </c>
      <c r="ACI57" s="683">
        <f t="shared" si="155"/>
        <v>0</v>
      </c>
      <c r="ACJ57" s="683">
        <f t="shared" si="155"/>
        <v>0</v>
      </c>
      <c r="ACK57" s="683">
        <f t="shared" si="155"/>
        <v>0</v>
      </c>
      <c r="ACL57" s="683">
        <f t="shared" si="155"/>
        <v>0</v>
      </c>
      <c r="ACM57" s="683">
        <f t="shared" si="155"/>
        <v>0</v>
      </c>
      <c r="ACN57" s="683">
        <f t="shared" si="155"/>
        <v>0</v>
      </c>
      <c r="ACO57" s="683">
        <f t="shared" si="155"/>
        <v>0</v>
      </c>
      <c r="ACP57" s="683">
        <f t="shared" si="155"/>
        <v>0</v>
      </c>
      <c r="ACQ57" s="683">
        <f t="shared" si="155"/>
        <v>0</v>
      </c>
      <c r="ACR57" s="683">
        <f t="shared" si="155"/>
        <v>0</v>
      </c>
      <c r="ACS57" s="683">
        <f t="shared" si="155"/>
        <v>0</v>
      </c>
      <c r="ACT57" s="683">
        <f t="shared" si="155"/>
        <v>0</v>
      </c>
      <c r="ACU57" s="683">
        <f t="shared" si="155"/>
        <v>0</v>
      </c>
      <c r="ACV57" s="683">
        <f t="shared" si="155"/>
        <v>0</v>
      </c>
      <c r="ACW57" s="683">
        <f t="shared" si="155"/>
        <v>0</v>
      </c>
      <c r="ACX57" s="683">
        <f t="shared" si="155"/>
        <v>0</v>
      </c>
      <c r="ACY57" s="683">
        <f t="shared" si="155"/>
        <v>0</v>
      </c>
      <c r="ACZ57" s="683">
        <f t="shared" si="155"/>
        <v>0</v>
      </c>
      <c r="ADA57" s="683">
        <f t="shared" si="155"/>
        <v>0</v>
      </c>
      <c r="ADB57" s="683">
        <f t="shared" si="155"/>
        <v>0</v>
      </c>
      <c r="ADC57" s="683">
        <f t="shared" si="155"/>
        <v>0</v>
      </c>
      <c r="ADD57" s="683">
        <f t="shared" si="155"/>
        <v>0</v>
      </c>
      <c r="ADE57" s="683">
        <f t="shared" si="155"/>
        <v>0</v>
      </c>
      <c r="ADF57" s="683">
        <f t="shared" si="155"/>
        <v>0</v>
      </c>
      <c r="ADG57" s="683">
        <f t="shared" si="155"/>
        <v>0</v>
      </c>
      <c r="ADH57" s="683">
        <f t="shared" si="155"/>
        <v>0</v>
      </c>
      <c r="ADI57" s="683">
        <f t="shared" si="155"/>
        <v>0</v>
      </c>
      <c r="ADJ57" s="683">
        <f t="shared" si="155"/>
        <v>0</v>
      </c>
      <c r="ADK57" s="683">
        <f t="shared" si="155"/>
        <v>0</v>
      </c>
      <c r="ADL57" s="683">
        <f t="shared" si="155"/>
        <v>0</v>
      </c>
      <c r="ADM57" s="683">
        <f t="shared" si="155"/>
        <v>0</v>
      </c>
      <c r="ADN57" s="683">
        <f t="shared" si="155"/>
        <v>0</v>
      </c>
      <c r="ADO57" s="683">
        <f t="shared" si="155"/>
        <v>0</v>
      </c>
      <c r="ADP57" s="683">
        <f t="shared" si="155"/>
        <v>0</v>
      </c>
      <c r="ADQ57" s="683">
        <f t="shared" si="155"/>
        <v>0</v>
      </c>
      <c r="ADR57" s="683">
        <f t="shared" si="155"/>
        <v>0</v>
      </c>
      <c r="ADS57" s="683">
        <f t="shared" si="155"/>
        <v>0</v>
      </c>
      <c r="ADT57" s="683">
        <f t="shared" si="155"/>
        <v>0</v>
      </c>
      <c r="ADU57" s="683">
        <f t="shared" si="155"/>
        <v>0</v>
      </c>
      <c r="ADV57" s="683">
        <f t="shared" si="155"/>
        <v>0</v>
      </c>
      <c r="ADW57" s="683">
        <f t="shared" si="155"/>
        <v>0</v>
      </c>
      <c r="ADX57" s="683">
        <f t="shared" si="155"/>
        <v>0</v>
      </c>
      <c r="ADY57" s="683">
        <f t="shared" si="155"/>
        <v>0</v>
      </c>
      <c r="ADZ57" s="683">
        <f t="shared" si="155"/>
        <v>0</v>
      </c>
      <c r="AEA57" s="683">
        <f t="shared" si="155"/>
        <v>0</v>
      </c>
      <c r="AEB57" s="683">
        <f t="shared" si="155"/>
        <v>0</v>
      </c>
      <c r="AEC57" s="683">
        <f t="shared" si="155"/>
        <v>0</v>
      </c>
      <c r="AED57" s="683">
        <f t="shared" si="155"/>
        <v>0</v>
      </c>
      <c r="AEE57" s="683">
        <f t="shared" si="155"/>
        <v>0</v>
      </c>
      <c r="AEF57" s="683">
        <f t="shared" si="155"/>
        <v>0</v>
      </c>
      <c r="AEG57" s="683">
        <f t="shared" si="155"/>
        <v>0</v>
      </c>
      <c r="AEH57" s="683">
        <f t="shared" si="155"/>
        <v>0</v>
      </c>
      <c r="AEI57" s="683">
        <f t="shared" si="155"/>
        <v>0</v>
      </c>
      <c r="AEJ57" s="683">
        <f t="shared" si="155"/>
        <v>0</v>
      </c>
      <c r="AEK57" s="683">
        <f t="shared" ref="AEK57:AGV57" si="156">SUM(AEK50,AEK55)</f>
        <v>0</v>
      </c>
      <c r="AEL57" s="683">
        <f t="shared" si="156"/>
        <v>0</v>
      </c>
      <c r="AEM57" s="683">
        <f t="shared" si="156"/>
        <v>0</v>
      </c>
      <c r="AEN57" s="683">
        <f t="shared" si="156"/>
        <v>0</v>
      </c>
      <c r="AEO57" s="683">
        <f t="shared" si="156"/>
        <v>0</v>
      </c>
      <c r="AEP57" s="683">
        <f t="shared" si="156"/>
        <v>0</v>
      </c>
      <c r="AEQ57" s="683">
        <f t="shared" si="156"/>
        <v>0</v>
      </c>
      <c r="AER57" s="683">
        <f t="shared" si="156"/>
        <v>0</v>
      </c>
      <c r="AES57" s="683">
        <f t="shared" si="156"/>
        <v>0</v>
      </c>
      <c r="AET57" s="683">
        <f t="shared" si="156"/>
        <v>0</v>
      </c>
      <c r="AEU57" s="683">
        <f t="shared" si="156"/>
        <v>0</v>
      </c>
      <c r="AEV57" s="683">
        <f t="shared" si="156"/>
        <v>0</v>
      </c>
      <c r="AEW57" s="683">
        <f t="shared" si="156"/>
        <v>0</v>
      </c>
      <c r="AEX57" s="683">
        <f t="shared" si="156"/>
        <v>0</v>
      </c>
      <c r="AEY57" s="683">
        <f t="shared" si="156"/>
        <v>0</v>
      </c>
      <c r="AEZ57" s="683">
        <f t="shared" si="156"/>
        <v>0</v>
      </c>
      <c r="AFA57" s="683">
        <f t="shared" si="156"/>
        <v>0</v>
      </c>
      <c r="AFB57" s="683">
        <f t="shared" si="156"/>
        <v>0</v>
      </c>
      <c r="AFC57" s="683">
        <f t="shared" si="156"/>
        <v>0</v>
      </c>
      <c r="AFD57" s="683">
        <f t="shared" si="156"/>
        <v>0</v>
      </c>
      <c r="AFE57" s="683">
        <f t="shared" si="156"/>
        <v>0</v>
      </c>
      <c r="AFF57" s="683">
        <f t="shared" si="156"/>
        <v>0</v>
      </c>
      <c r="AFG57" s="683">
        <f t="shared" si="156"/>
        <v>0</v>
      </c>
      <c r="AFH57" s="683">
        <f t="shared" si="156"/>
        <v>0</v>
      </c>
      <c r="AFI57" s="683">
        <f t="shared" si="156"/>
        <v>0</v>
      </c>
      <c r="AFJ57" s="683">
        <f t="shared" si="156"/>
        <v>0</v>
      </c>
      <c r="AFK57" s="683">
        <f t="shared" si="156"/>
        <v>0</v>
      </c>
      <c r="AFL57" s="683">
        <f t="shared" si="156"/>
        <v>0</v>
      </c>
      <c r="AFM57" s="683">
        <f t="shared" si="156"/>
        <v>0</v>
      </c>
      <c r="AFN57" s="683">
        <f t="shared" si="156"/>
        <v>0</v>
      </c>
      <c r="AFO57" s="683">
        <f t="shared" si="156"/>
        <v>0</v>
      </c>
      <c r="AFP57" s="683">
        <f t="shared" si="156"/>
        <v>0</v>
      </c>
      <c r="AFQ57" s="683">
        <f t="shared" si="156"/>
        <v>0</v>
      </c>
      <c r="AFR57" s="683">
        <f t="shared" si="156"/>
        <v>0</v>
      </c>
      <c r="AFS57" s="683">
        <f t="shared" si="156"/>
        <v>0</v>
      </c>
      <c r="AFT57" s="683">
        <f t="shared" si="156"/>
        <v>0</v>
      </c>
      <c r="AFU57" s="683">
        <f t="shared" si="156"/>
        <v>0</v>
      </c>
      <c r="AFV57" s="683">
        <f t="shared" si="156"/>
        <v>0</v>
      </c>
      <c r="AFW57" s="683">
        <f t="shared" si="156"/>
        <v>0</v>
      </c>
      <c r="AFX57" s="683">
        <f t="shared" si="156"/>
        <v>0</v>
      </c>
      <c r="AFY57" s="683">
        <f t="shared" si="156"/>
        <v>0</v>
      </c>
      <c r="AFZ57" s="683">
        <f t="shared" si="156"/>
        <v>0</v>
      </c>
      <c r="AGA57" s="683">
        <f t="shared" si="156"/>
        <v>0</v>
      </c>
      <c r="AGB57" s="683">
        <f t="shared" si="156"/>
        <v>0</v>
      </c>
      <c r="AGC57" s="683">
        <f t="shared" si="156"/>
        <v>0</v>
      </c>
      <c r="AGD57" s="683">
        <f t="shared" si="156"/>
        <v>0</v>
      </c>
      <c r="AGE57" s="683">
        <f t="shared" si="156"/>
        <v>0</v>
      </c>
      <c r="AGF57" s="683">
        <f t="shared" si="156"/>
        <v>0</v>
      </c>
      <c r="AGG57" s="683">
        <f t="shared" si="156"/>
        <v>0</v>
      </c>
      <c r="AGH57" s="683">
        <f t="shared" si="156"/>
        <v>0</v>
      </c>
      <c r="AGI57" s="683">
        <f t="shared" si="156"/>
        <v>0</v>
      </c>
      <c r="AGJ57" s="683">
        <f t="shared" si="156"/>
        <v>0</v>
      </c>
      <c r="AGK57" s="683">
        <f t="shared" si="156"/>
        <v>0</v>
      </c>
      <c r="AGL57" s="683">
        <f t="shared" si="156"/>
        <v>0</v>
      </c>
      <c r="AGM57" s="683">
        <f t="shared" si="156"/>
        <v>0</v>
      </c>
      <c r="AGN57" s="683">
        <f t="shared" si="156"/>
        <v>0</v>
      </c>
      <c r="AGO57" s="683">
        <f t="shared" si="156"/>
        <v>0</v>
      </c>
      <c r="AGP57" s="683">
        <f t="shared" si="156"/>
        <v>0</v>
      </c>
      <c r="AGQ57" s="683">
        <f t="shared" si="156"/>
        <v>0</v>
      </c>
      <c r="AGR57" s="683">
        <f t="shared" si="156"/>
        <v>0</v>
      </c>
      <c r="AGS57" s="683">
        <f t="shared" si="156"/>
        <v>0</v>
      </c>
      <c r="AGT57" s="683">
        <f t="shared" si="156"/>
        <v>0</v>
      </c>
      <c r="AGU57" s="683">
        <f t="shared" si="156"/>
        <v>0</v>
      </c>
      <c r="AGV57" s="683">
        <f t="shared" si="156"/>
        <v>0</v>
      </c>
      <c r="AGW57" s="683">
        <f t="shared" ref="AGW57:AJH57" si="157">SUM(AGW50,AGW55)</f>
        <v>0</v>
      </c>
      <c r="AGX57" s="683">
        <f t="shared" si="157"/>
        <v>0</v>
      </c>
      <c r="AGY57" s="683">
        <f t="shared" si="157"/>
        <v>0</v>
      </c>
      <c r="AGZ57" s="683">
        <f t="shared" si="157"/>
        <v>0</v>
      </c>
      <c r="AHA57" s="683">
        <f t="shared" si="157"/>
        <v>0</v>
      </c>
      <c r="AHB57" s="683">
        <f t="shared" si="157"/>
        <v>0</v>
      </c>
      <c r="AHC57" s="683">
        <f t="shared" si="157"/>
        <v>0</v>
      </c>
      <c r="AHD57" s="683">
        <f t="shared" si="157"/>
        <v>0</v>
      </c>
      <c r="AHE57" s="683">
        <f t="shared" si="157"/>
        <v>0</v>
      </c>
      <c r="AHF57" s="683">
        <f t="shared" si="157"/>
        <v>0</v>
      </c>
      <c r="AHG57" s="683">
        <f t="shared" si="157"/>
        <v>0</v>
      </c>
      <c r="AHH57" s="683">
        <f t="shared" si="157"/>
        <v>0</v>
      </c>
      <c r="AHI57" s="683">
        <f t="shared" si="157"/>
        <v>0</v>
      </c>
      <c r="AHJ57" s="683">
        <f t="shared" si="157"/>
        <v>0</v>
      </c>
      <c r="AHK57" s="683">
        <f t="shared" si="157"/>
        <v>0</v>
      </c>
      <c r="AHL57" s="683">
        <f t="shared" si="157"/>
        <v>0</v>
      </c>
      <c r="AHM57" s="683">
        <f t="shared" si="157"/>
        <v>0</v>
      </c>
      <c r="AHN57" s="683">
        <f t="shared" si="157"/>
        <v>0</v>
      </c>
      <c r="AHO57" s="683">
        <f t="shared" si="157"/>
        <v>0</v>
      </c>
      <c r="AHP57" s="683">
        <f t="shared" si="157"/>
        <v>0</v>
      </c>
      <c r="AHQ57" s="683">
        <f t="shared" si="157"/>
        <v>0</v>
      </c>
      <c r="AHR57" s="683">
        <f t="shared" si="157"/>
        <v>0</v>
      </c>
      <c r="AHS57" s="683">
        <f t="shared" si="157"/>
        <v>0</v>
      </c>
      <c r="AHT57" s="683">
        <f t="shared" si="157"/>
        <v>0</v>
      </c>
      <c r="AHU57" s="683">
        <f t="shared" si="157"/>
        <v>0</v>
      </c>
      <c r="AHV57" s="683">
        <f t="shared" si="157"/>
        <v>0</v>
      </c>
      <c r="AHW57" s="683">
        <f t="shared" si="157"/>
        <v>0</v>
      </c>
      <c r="AHX57" s="683">
        <f t="shared" si="157"/>
        <v>0</v>
      </c>
      <c r="AHY57" s="683">
        <f t="shared" si="157"/>
        <v>0</v>
      </c>
      <c r="AHZ57" s="683">
        <f t="shared" si="157"/>
        <v>0</v>
      </c>
      <c r="AIA57" s="683">
        <f t="shared" si="157"/>
        <v>0</v>
      </c>
      <c r="AIB57" s="683">
        <f t="shared" si="157"/>
        <v>0</v>
      </c>
      <c r="AIC57" s="683">
        <f t="shared" si="157"/>
        <v>0</v>
      </c>
      <c r="AID57" s="683">
        <f t="shared" si="157"/>
        <v>0</v>
      </c>
      <c r="AIE57" s="683">
        <f t="shared" si="157"/>
        <v>0</v>
      </c>
      <c r="AIF57" s="683">
        <f t="shared" si="157"/>
        <v>0</v>
      </c>
      <c r="AIG57" s="683">
        <f t="shared" si="157"/>
        <v>0</v>
      </c>
      <c r="AIH57" s="683">
        <f t="shared" si="157"/>
        <v>0</v>
      </c>
      <c r="AII57" s="683">
        <f t="shared" si="157"/>
        <v>0</v>
      </c>
      <c r="AIJ57" s="683">
        <f t="shared" si="157"/>
        <v>0</v>
      </c>
      <c r="AIK57" s="683">
        <f t="shared" si="157"/>
        <v>0</v>
      </c>
      <c r="AIL57" s="683">
        <f t="shared" si="157"/>
        <v>0</v>
      </c>
      <c r="AIM57" s="683">
        <f t="shared" si="157"/>
        <v>0</v>
      </c>
      <c r="AIN57" s="683">
        <f t="shared" si="157"/>
        <v>0</v>
      </c>
      <c r="AIO57" s="683">
        <f t="shared" si="157"/>
        <v>0</v>
      </c>
      <c r="AIP57" s="683">
        <f t="shared" si="157"/>
        <v>0</v>
      </c>
      <c r="AIQ57" s="683">
        <f t="shared" si="157"/>
        <v>0</v>
      </c>
      <c r="AIR57" s="683">
        <f t="shared" si="157"/>
        <v>0</v>
      </c>
      <c r="AIS57" s="683">
        <f t="shared" si="157"/>
        <v>0</v>
      </c>
      <c r="AIT57" s="683">
        <f t="shared" si="157"/>
        <v>0</v>
      </c>
      <c r="AIU57" s="683">
        <f t="shared" si="157"/>
        <v>0</v>
      </c>
      <c r="AIV57" s="683">
        <f t="shared" si="157"/>
        <v>0</v>
      </c>
      <c r="AIW57" s="683">
        <f t="shared" si="157"/>
        <v>0</v>
      </c>
      <c r="AIX57" s="683">
        <f t="shared" si="157"/>
        <v>0</v>
      </c>
      <c r="AIY57" s="683">
        <f t="shared" si="157"/>
        <v>0</v>
      </c>
      <c r="AIZ57" s="683">
        <f t="shared" si="157"/>
        <v>0</v>
      </c>
      <c r="AJA57" s="683">
        <f t="shared" si="157"/>
        <v>0</v>
      </c>
      <c r="AJB57" s="683">
        <f t="shared" si="157"/>
        <v>0</v>
      </c>
      <c r="AJC57" s="683">
        <f t="shared" si="157"/>
        <v>0</v>
      </c>
      <c r="AJD57" s="683">
        <f t="shared" si="157"/>
        <v>0</v>
      </c>
      <c r="AJE57" s="683">
        <f t="shared" si="157"/>
        <v>0</v>
      </c>
      <c r="AJF57" s="683">
        <f t="shared" si="157"/>
        <v>0</v>
      </c>
      <c r="AJG57" s="683">
        <f t="shared" si="157"/>
        <v>0</v>
      </c>
      <c r="AJH57" s="683">
        <f t="shared" si="157"/>
        <v>0</v>
      </c>
      <c r="AJI57" s="683">
        <f t="shared" ref="AJI57:ALT57" si="158">SUM(AJI50,AJI55)</f>
        <v>0</v>
      </c>
      <c r="AJJ57" s="683">
        <f t="shared" si="158"/>
        <v>0</v>
      </c>
      <c r="AJK57" s="683">
        <f t="shared" si="158"/>
        <v>0</v>
      </c>
      <c r="AJL57" s="683">
        <f t="shared" si="158"/>
        <v>0</v>
      </c>
      <c r="AJM57" s="683">
        <f t="shared" si="158"/>
        <v>0</v>
      </c>
      <c r="AJN57" s="683">
        <f t="shared" si="158"/>
        <v>0</v>
      </c>
      <c r="AJO57" s="683">
        <f t="shared" si="158"/>
        <v>0</v>
      </c>
      <c r="AJP57" s="683">
        <f t="shared" si="158"/>
        <v>0</v>
      </c>
      <c r="AJQ57" s="683">
        <f t="shared" si="158"/>
        <v>0</v>
      </c>
      <c r="AJR57" s="683">
        <f t="shared" si="158"/>
        <v>0</v>
      </c>
      <c r="AJS57" s="683">
        <f t="shared" si="158"/>
        <v>0</v>
      </c>
      <c r="AJT57" s="683">
        <f t="shared" si="158"/>
        <v>0</v>
      </c>
      <c r="AJU57" s="683">
        <f t="shared" si="158"/>
        <v>0</v>
      </c>
      <c r="AJV57" s="683">
        <f t="shared" si="158"/>
        <v>0</v>
      </c>
      <c r="AJW57" s="683">
        <f t="shared" si="158"/>
        <v>0</v>
      </c>
      <c r="AJX57" s="683">
        <f t="shared" si="158"/>
        <v>0</v>
      </c>
      <c r="AJY57" s="683">
        <f t="shared" si="158"/>
        <v>0</v>
      </c>
      <c r="AJZ57" s="683">
        <f t="shared" si="158"/>
        <v>0</v>
      </c>
      <c r="AKA57" s="683">
        <f t="shared" si="158"/>
        <v>0</v>
      </c>
      <c r="AKB57" s="683">
        <f t="shared" si="158"/>
        <v>0</v>
      </c>
      <c r="AKC57" s="683">
        <f t="shared" si="158"/>
        <v>0</v>
      </c>
      <c r="AKD57" s="683">
        <f t="shared" si="158"/>
        <v>0</v>
      </c>
      <c r="AKE57" s="683">
        <f t="shared" si="158"/>
        <v>0</v>
      </c>
      <c r="AKF57" s="683">
        <f t="shared" si="158"/>
        <v>0</v>
      </c>
      <c r="AKG57" s="683">
        <f t="shared" si="158"/>
        <v>0</v>
      </c>
      <c r="AKH57" s="683">
        <f t="shared" si="158"/>
        <v>0</v>
      </c>
      <c r="AKI57" s="683">
        <f t="shared" si="158"/>
        <v>0</v>
      </c>
      <c r="AKJ57" s="683">
        <f t="shared" si="158"/>
        <v>0</v>
      </c>
      <c r="AKK57" s="683">
        <f t="shared" si="158"/>
        <v>0</v>
      </c>
      <c r="AKL57" s="683">
        <f t="shared" si="158"/>
        <v>0</v>
      </c>
      <c r="AKM57" s="683">
        <f t="shared" si="158"/>
        <v>0</v>
      </c>
      <c r="AKN57" s="683">
        <f t="shared" si="158"/>
        <v>0</v>
      </c>
      <c r="AKO57" s="683">
        <f t="shared" si="158"/>
        <v>0</v>
      </c>
      <c r="AKP57" s="683">
        <f t="shared" si="158"/>
        <v>0</v>
      </c>
      <c r="AKQ57" s="683">
        <f t="shared" si="158"/>
        <v>0</v>
      </c>
      <c r="AKR57" s="683">
        <f t="shared" si="158"/>
        <v>0</v>
      </c>
      <c r="AKS57" s="683">
        <f t="shared" si="158"/>
        <v>0</v>
      </c>
      <c r="AKT57" s="683">
        <f t="shared" si="158"/>
        <v>0</v>
      </c>
      <c r="AKU57" s="683">
        <f t="shared" si="158"/>
        <v>0</v>
      </c>
      <c r="AKV57" s="683">
        <f t="shared" si="158"/>
        <v>0</v>
      </c>
      <c r="AKW57" s="683">
        <f t="shared" si="158"/>
        <v>0</v>
      </c>
      <c r="AKX57" s="683">
        <f t="shared" si="158"/>
        <v>0</v>
      </c>
      <c r="AKY57" s="683">
        <f t="shared" si="158"/>
        <v>0</v>
      </c>
      <c r="AKZ57" s="683">
        <f t="shared" si="158"/>
        <v>0</v>
      </c>
      <c r="ALA57" s="683">
        <f t="shared" si="158"/>
        <v>0</v>
      </c>
      <c r="ALB57" s="683">
        <f t="shared" si="158"/>
        <v>0</v>
      </c>
      <c r="ALC57" s="683">
        <f t="shared" si="158"/>
        <v>0</v>
      </c>
      <c r="ALD57" s="683">
        <f t="shared" si="158"/>
        <v>0</v>
      </c>
      <c r="ALE57" s="683">
        <f t="shared" si="158"/>
        <v>0</v>
      </c>
      <c r="ALF57" s="683">
        <f t="shared" si="158"/>
        <v>0</v>
      </c>
      <c r="ALG57" s="683">
        <f t="shared" si="158"/>
        <v>0</v>
      </c>
      <c r="ALH57" s="683">
        <f t="shared" si="158"/>
        <v>0</v>
      </c>
      <c r="ALI57" s="683">
        <f t="shared" si="158"/>
        <v>0</v>
      </c>
      <c r="ALJ57" s="683">
        <f t="shared" si="158"/>
        <v>0</v>
      </c>
      <c r="ALK57" s="683">
        <f t="shared" si="158"/>
        <v>0</v>
      </c>
      <c r="ALL57" s="683">
        <f t="shared" si="158"/>
        <v>0</v>
      </c>
      <c r="ALM57" s="683">
        <f t="shared" si="158"/>
        <v>0</v>
      </c>
      <c r="ALN57" s="683">
        <f t="shared" si="158"/>
        <v>0</v>
      </c>
      <c r="ALO57" s="683">
        <f t="shared" si="158"/>
        <v>0</v>
      </c>
      <c r="ALP57" s="683">
        <f t="shared" si="158"/>
        <v>0</v>
      </c>
      <c r="ALQ57" s="683">
        <f t="shared" si="158"/>
        <v>0</v>
      </c>
      <c r="ALR57" s="683">
        <f t="shared" si="158"/>
        <v>0</v>
      </c>
      <c r="ALS57" s="683">
        <f t="shared" si="158"/>
        <v>0</v>
      </c>
      <c r="ALT57" s="683">
        <f t="shared" si="158"/>
        <v>0</v>
      </c>
      <c r="ALU57" s="683">
        <f t="shared" ref="ALU57:AOD57" si="159">SUM(ALU50,ALU55)</f>
        <v>0</v>
      </c>
      <c r="ALV57" s="683">
        <f t="shared" si="159"/>
        <v>0</v>
      </c>
      <c r="ALW57" s="683">
        <f t="shared" si="159"/>
        <v>0</v>
      </c>
      <c r="ALX57" s="683">
        <f t="shared" si="159"/>
        <v>0</v>
      </c>
      <c r="ALY57" s="683">
        <f t="shared" si="159"/>
        <v>0</v>
      </c>
      <c r="ALZ57" s="683">
        <f t="shared" si="159"/>
        <v>0</v>
      </c>
      <c r="AMA57" s="683">
        <f t="shared" si="159"/>
        <v>0</v>
      </c>
      <c r="AMB57" s="683">
        <f t="shared" si="159"/>
        <v>0</v>
      </c>
      <c r="AMC57" s="683">
        <f t="shared" si="159"/>
        <v>0</v>
      </c>
      <c r="AMD57" s="683">
        <f t="shared" si="159"/>
        <v>0</v>
      </c>
      <c r="AME57" s="683">
        <f t="shared" si="159"/>
        <v>0</v>
      </c>
      <c r="AMF57" s="683">
        <f t="shared" si="159"/>
        <v>0</v>
      </c>
      <c r="AMG57" s="683">
        <f t="shared" si="159"/>
        <v>0</v>
      </c>
      <c r="AMH57" s="683">
        <f t="shared" si="159"/>
        <v>0</v>
      </c>
      <c r="AMI57" s="683">
        <f t="shared" si="159"/>
        <v>0</v>
      </c>
      <c r="AMJ57" s="683">
        <f t="shared" si="159"/>
        <v>0</v>
      </c>
      <c r="AMK57" s="683">
        <f t="shared" si="159"/>
        <v>0</v>
      </c>
      <c r="AML57" s="683">
        <f t="shared" si="159"/>
        <v>0</v>
      </c>
      <c r="AMM57" s="683">
        <f t="shared" si="159"/>
        <v>0</v>
      </c>
      <c r="AMN57" s="683">
        <f t="shared" si="159"/>
        <v>0</v>
      </c>
      <c r="AMO57" s="683">
        <f t="shared" si="159"/>
        <v>0</v>
      </c>
      <c r="AMP57" s="683">
        <f t="shared" si="159"/>
        <v>0</v>
      </c>
      <c r="AMQ57" s="683">
        <f t="shared" si="159"/>
        <v>0</v>
      </c>
      <c r="AMR57" s="683">
        <f t="shared" si="159"/>
        <v>0</v>
      </c>
      <c r="AMS57" s="683">
        <f t="shared" si="159"/>
        <v>0</v>
      </c>
      <c r="AMT57" s="683">
        <f t="shared" si="159"/>
        <v>0</v>
      </c>
      <c r="AMU57" s="683">
        <f t="shared" si="159"/>
        <v>0</v>
      </c>
      <c r="AMV57" s="683">
        <f t="shared" si="159"/>
        <v>0</v>
      </c>
      <c r="AMW57" s="683">
        <f t="shared" si="159"/>
        <v>0</v>
      </c>
      <c r="AMX57" s="683">
        <f t="shared" si="159"/>
        <v>0</v>
      </c>
      <c r="AMY57" s="683">
        <f t="shared" si="159"/>
        <v>0</v>
      </c>
      <c r="AMZ57" s="683">
        <f t="shared" si="159"/>
        <v>0</v>
      </c>
      <c r="ANA57" s="683">
        <f t="shared" si="159"/>
        <v>0</v>
      </c>
      <c r="ANB57" s="683">
        <f t="shared" si="159"/>
        <v>0</v>
      </c>
      <c r="ANC57" s="683">
        <f t="shared" si="159"/>
        <v>0</v>
      </c>
      <c r="AND57" s="683">
        <f t="shared" si="159"/>
        <v>0</v>
      </c>
      <c r="ANE57" s="683">
        <f t="shared" si="159"/>
        <v>0</v>
      </c>
      <c r="ANF57" s="683">
        <f t="shared" si="159"/>
        <v>0</v>
      </c>
      <c r="ANG57" s="683">
        <f t="shared" si="159"/>
        <v>0</v>
      </c>
      <c r="ANH57" s="683">
        <f t="shared" si="159"/>
        <v>0</v>
      </c>
      <c r="ANI57" s="683">
        <f t="shared" si="159"/>
        <v>0</v>
      </c>
      <c r="ANJ57" s="683">
        <f t="shared" si="159"/>
        <v>0</v>
      </c>
      <c r="ANK57" s="683">
        <f t="shared" si="159"/>
        <v>0</v>
      </c>
      <c r="ANL57" s="683">
        <f t="shared" si="159"/>
        <v>0</v>
      </c>
      <c r="ANM57" s="683">
        <f t="shared" si="159"/>
        <v>0</v>
      </c>
      <c r="ANN57" s="683">
        <f t="shared" si="159"/>
        <v>0</v>
      </c>
      <c r="ANO57" s="683">
        <f t="shared" si="159"/>
        <v>0</v>
      </c>
      <c r="ANP57" s="683">
        <f t="shared" si="159"/>
        <v>0</v>
      </c>
      <c r="ANQ57" s="683">
        <f t="shared" si="159"/>
        <v>0</v>
      </c>
      <c r="ANR57" s="683">
        <f t="shared" si="159"/>
        <v>0</v>
      </c>
      <c r="ANS57" s="683">
        <f t="shared" si="159"/>
        <v>0</v>
      </c>
      <c r="ANT57" s="683">
        <f t="shared" si="159"/>
        <v>0</v>
      </c>
      <c r="ANU57" s="683">
        <f t="shared" si="159"/>
        <v>0</v>
      </c>
      <c r="ANV57" s="683">
        <f t="shared" si="159"/>
        <v>0</v>
      </c>
      <c r="ANW57" s="683">
        <f t="shared" si="159"/>
        <v>0</v>
      </c>
      <c r="ANX57" s="683">
        <f t="shared" si="159"/>
        <v>0</v>
      </c>
      <c r="ANY57" s="683">
        <f t="shared" si="159"/>
        <v>0</v>
      </c>
      <c r="ANZ57" s="683">
        <f t="shared" si="159"/>
        <v>0</v>
      </c>
      <c r="AOA57" s="683">
        <f t="shared" si="159"/>
        <v>0</v>
      </c>
      <c r="AOB57" s="683">
        <f t="shared" si="159"/>
        <v>0</v>
      </c>
      <c r="AOC57" s="683">
        <f t="shared" si="159"/>
        <v>0</v>
      </c>
      <c r="AOD57" s="683">
        <f t="shared" si="159"/>
        <v>0</v>
      </c>
    </row>
    <row r="58" spans="1:1070" ht="20.399999999999999" customHeight="1">
      <c r="DE58" s="639" t="s">
        <v>1099</v>
      </c>
    </row>
    <row r="59" spans="1:1070" ht="20.399999999999999" customHeight="1">
      <c r="A59" s="639" t="s">
        <v>1113</v>
      </c>
    </row>
    <row r="60" spans="1:1070" ht="20.399999999999999" customHeight="1">
      <c r="A60" s="2214"/>
      <c r="B60" s="2214"/>
      <c r="C60" s="2242" t="s">
        <v>1114</v>
      </c>
      <c r="D60" s="2242"/>
      <c r="E60" s="2242"/>
      <c r="F60" s="2242"/>
      <c r="G60" s="2242"/>
      <c r="H60" s="2242"/>
      <c r="I60" s="2242"/>
      <c r="J60" s="2242"/>
      <c r="K60" s="2242"/>
      <c r="L60" s="2242"/>
      <c r="M60" s="2242"/>
      <c r="N60" s="2242"/>
      <c r="O60" s="2242"/>
      <c r="P60" s="2242"/>
      <c r="Q60" s="2242" t="s">
        <v>1115</v>
      </c>
      <c r="R60" s="2242"/>
      <c r="S60" s="2242"/>
      <c r="T60" s="2242"/>
      <c r="U60" s="2242"/>
      <c r="V60" s="2242"/>
      <c r="W60" s="2242"/>
      <c r="X60" s="2242" t="s">
        <v>1116</v>
      </c>
      <c r="Y60" s="2242"/>
      <c r="Z60" s="2242"/>
      <c r="AA60" s="2242"/>
      <c r="AB60" s="2242"/>
      <c r="AC60" s="2242"/>
      <c r="AD60" s="2242"/>
      <c r="AE60" s="2242" t="s">
        <v>1117</v>
      </c>
      <c r="AF60" s="2242"/>
      <c r="AG60" s="2242"/>
      <c r="AH60" s="2242"/>
      <c r="AI60" s="2242"/>
      <c r="AJ60" s="2242"/>
      <c r="AK60" s="2242"/>
      <c r="AL60" s="2242" t="s">
        <v>1118</v>
      </c>
      <c r="AM60" s="2242"/>
      <c r="AN60" s="2242"/>
      <c r="AO60" s="2242"/>
      <c r="AP60" s="2242"/>
      <c r="AQ60" s="2242"/>
      <c r="AR60" s="2242"/>
      <c r="AS60" s="2214">
        <v>6</v>
      </c>
      <c r="AT60" s="2214"/>
      <c r="AU60" s="2214"/>
      <c r="AV60" s="2214"/>
      <c r="AW60" s="2214">
        <v>7</v>
      </c>
      <c r="AX60" s="2214"/>
      <c r="AY60" s="2214"/>
      <c r="AZ60" s="2214"/>
      <c r="BA60" s="2214">
        <v>8</v>
      </c>
      <c r="BB60" s="2214"/>
      <c r="BC60" s="2214"/>
      <c r="BD60" s="2214"/>
      <c r="BE60" s="2214">
        <v>9</v>
      </c>
      <c r="BF60" s="2214"/>
      <c r="BG60" s="2214"/>
      <c r="BH60" s="2214"/>
      <c r="BI60" s="2214">
        <v>10</v>
      </c>
      <c r="BJ60" s="2214"/>
      <c r="BK60" s="2214"/>
      <c r="BL60" s="2214"/>
      <c r="BM60" s="2214">
        <v>11</v>
      </c>
      <c r="BN60" s="2214"/>
      <c r="BO60" s="2214"/>
      <c r="BP60" s="2214"/>
      <c r="BQ60" s="2214">
        <v>12</v>
      </c>
      <c r="BR60" s="2214"/>
      <c r="BS60" s="2214"/>
      <c r="BT60" s="2214"/>
      <c r="BU60" s="2214">
        <v>13</v>
      </c>
      <c r="BV60" s="2214"/>
      <c r="BW60" s="2214"/>
      <c r="BX60" s="2214"/>
      <c r="BY60" s="2214">
        <v>14</v>
      </c>
      <c r="BZ60" s="2214"/>
      <c r="CA60" s="2214"/>
      <c r="CB60" s="2214"/>
      <c r="CC60" s="2214">
        <v>15</v>
      </c>
      <c r="CD60" s="2214"/>
      <c r="CE60" s="2214"/>
      <c r="CF60" s="2214"/>
      <c r="CG60" s="2214">
        <v>16</v>
      </c>
      <c r="CH60" s="2214"/>
      <c r="CI60" s="2214"/>
      <c r="CJ60" s="2214"/>
      <c r="CK60" s="2214">
        <v>17</v>
      </c>
      <c r="CL60" s="2214"/>
      <c r="CM60" s="2214"/>
      <c r="CN60" s="2214"/>
      <c r="CO60" s="2214">
        <v>18</v>
      </c>
      <c r="CP60" s="2214"/>
      <c r="CQ60" s="2214"/>
      <c r="CR60" s="2214"/>
      <c r="CS60" s="2214">
        <v>19</v>
      </c>
      <c r="CT60" s="2214"/>
      <c r="CU60" s="2214"/>
      <c r="CV60" s="2214"/>
      <c r="CW60" s="2214">
        <v>20</v>
      </c>
      <c r="CX60" s="2214"/>
      <c r="CY60" s="2214"/>
      <c r="CZ60" s="2214"/>
      <c r="DA60" s="2214">
        <v>21</v>
      </c>
      <c r="DB60" s="2214"/>
      <c r="DC60" s="2214"/>
      <c r="DD60" s="2214"/>
    </row>
    <row r="61" spans="1:1070" ht="20.399999999999999" customHeight="1">
      <c r="A61" s="2214">
        <v>1</v>
      </c>
      <c r="B61" s="2214"/>
      <c r="C61" s="2255"/>
      <c r="D61" s="2255"/>
      <c r="E61" s="2255"/>
      <c r="F61" s="2255"/>
      <c r="G61" s="2255"/>
      <c r="H61" s="2255"/>
      <c r="I61" s="2255"/>
      <c r="J61" s="2255"/>
      <c r="K61" s="2255"/>
      <c r="L61" s="2255"/>
      <c r="M61" s="2255"/>
      <c r="N61" s="2255"/>
      <c r="O61" s="2255"/>
      <c r="P61" s="2255"/>
      <c r="Q61" s="2255"/>
      <c r="R61" s="2255"/>
      <c r="S61" s="2255"/>
      <c r="T61" s="2255"/>
      <c r="U61" s="2255"/>
      <c r="V61" s="2255"/>
      <c r="W61" s="2255"/>
      <c r="X61" s="2255"/>
      <c r="Y61" s="2255"/>
      <c r="Z61" s="2255"/>
      <c r="AA61" s="2255"/>
      <c r="AB61" s="2255"/>
      <c r="AC61" s="2255"/>
      <c r="AD61" s="2255"/>
      <c r="AE61" s="2259"/>
      <c r="AF61" s="2255"/>
      <c r="AG61" s="2255"/>
      <c r="AH61" s="2255"/>
      <c r="AI61" s="2255"/>
      <c r="AJ61" s="2255"/>
      <c r="AK61" s="2255"/>
      <c r="AL61" s="2259"/>
      <c r="AM61" s="2255"/>
      <c r="AN61" s="2255"/>
      <c r="AO61" s="2255"/>
      <c r="AP61" s="2255"/>
      <c r="AQ61" s="2255"/>
      <c r="AR61" s="2255"/>
      <c r="AS61" s="680"/>
      <c r="AT61" s="681"/>
      <c r="AU61" s="681"/>
      <c r="AV61" s="682"/>
      <c r="AW61" s="680"/>
      <c r="AX61" s="681"/>
      <c r="AY61" s="681"/>
      <c r="AZ61" s="682"/>
      <c r="BA61" s="680"/>
      <c r="BB61" s="681"/>
      <c r="BC61" s="681"/>
      <c r="BD61" s="682"/>
      <c r="BE61" s="680"/>
      <c r="BF61" s="681"/>
      <c r="BG61" s="681"/>
      <c r="BH61" s="682"/>
      <c r="BI61" s="680"/>
      <c r="BJ61" s="681"/>
      <c r="BK61" s="681"/>
      <c r="BL61" s="682"/>
      <c r="BM61" s="680"/>
      <c r="BN61" s="681"/>
      <c r="BO61" s="681"/>
      <c r="BP61" s="682"/>
      <c r="BQ61" s="680"/>
      <c r="BR61" s="681"/>
      <c r="BS61" s="681"/>
      <c r="BT61" s="682"/>
      <c r="BU61" s="680"/>
      <c r="BV61" s="681"/>
      <c r="BW61" s="681"/>
      <c r="BX61" s="682"/>
      <c r="BY61" s="680"/>
      <c r="BZ61" s="681"/>
      <c r="CA61" s="681"/>
      <c r="CB61" s="682"/>
      <c r="CC61" s="680"/>
      <c r="CD61" s="681"/>
      <c r="CE61" s="681"/>
      <c r="CF61" s="682"/>
      <c r="CG61" s="680"/>
      <c r="CH61" s="681"/>
      <c r="CI61" s="681"/>
      <c r="CJ61" s="682"/>
      <c r="CK61" s="680"/>
      <c r="CL61" s="681"/>
      <c r="CM61" s="681"/>
      <c r="CN61" s="682"/>
      <c r="CO61" s="680"/>
      <c r="CP61" s="681"/>
      <c r="CQ61" s="681"/>
      <c r="CR61" s="682"/>
      <c r="CS61" s="680"/>
      <c r="CT61" s="681"/>
      <c r="CU61" s="681"/>
      <c r="CV61" s="682"/>
      <c r="CW61" s="680"/>
      <c r="CX61" s="681"/>
      <c r="CY61" s="681"/>
      <c r="CZ61" s="682"/>
      <c r="DA61" s="680"/>
      <c r="DB61" s="681"/>
      <c r="DC61" s="681"/>
      <c r="DD61" s="682"/>
    </row>
    <row r="62" spans="1:1070" ht="20.399999999999999" customHeight="1">
      <c r="A62" s="2214">
        <v>2</v>
      </c>
      <c r="B62" s="2214"/>
      <c r="C62" s="2255"/>
      <c r="D62" s="2255"/>
      <c r="E62" s="2255"/>
      <c r="F62" s="2255"/>
      <c r="G62" s="2255"/>
      <c r="H62" s="2255"/>
      <c r="I62" s="2255"/>
      <c r="J62" s="2255"/>
      <c r="K62" s="2255"/>
      <c r="L62" s="2255"/>
      <c r="M62" s="2255"/>
      <c r="N62" s="2255"/>
      <c r="O62" s="2255"/>
      <c r="P62" s="2255"/>
      <c r="Q62" s="2255"/>
      <c r="R62" s="2255"/>
      <c r="S62" s="2255"/>
      <c r="T62" s="2255"/>
      <c r="U62" s="2255"/>
      <c r="V62" s="2255"/>
      <c r="W62" s="2255"/>
      <c r="X62" s="2255"/>
      <c r="Y62" s="2255"/>
      <c r="Z62" s="2255"/>
      <c r="AA62" s="2255"/>
      <c r="AB62" s="2255"/>
      <c r="AC62" s="2255"/>
      <c r="AD62" s="2255"/>
      <c r="AE62" s="2259"/>
      <c r="AF62" s="2255"/>
      <c r="AG62" s="2255"/>
      <c r="AH62" s="2255"/>
      <c r="AI62" s="2255"/>
      <c r="AJ62" s="2255"/>
      <c r="AK62" s="2255"/>
      <c r="AL62" s="2259"/>
      <c r="AM62" s="2255"/>
      <c r="AN62" s="2255"/>
      <c r="AO62" s="2255"/>
      <c r="AP62" s="2255"/>
      <c r="AQ62" s="2255"/>
      <c r="AR62" s="2255"/>
      <c r="AS62" s="680"/>
      <c r="AT62" s="681"/>
      <c r="AU62" s="681"/>
      <c r="AV62" s="682"/>
      <c r="AW62" s="680"/>
      <c r="AX62" s="681"/>
      <c r="AY62" s="681"/>
      <c r="AZ62" s="682"/>
      <c r="BA62" s="680"/>
      <c r="BB62" s="681"/>
      <c r="BC62" s="681"/>
      <c r="BD62" s="682"/>
      <c r="BE62" s="680"/>
      <c r="BF62" s="681"/>
      <c r="BG62" s="681"/>
      <c r="BH62" s="682"/>
      <c r="BI62" s="680"/>
      <c r="BJ62" s="681"/>
      <c r="BK62" s="681"/>
      <c r="BL62" s="682"/>
      <c r="BM62" s="680"/>
      <c r="BN62" s="681"/>
      <c r="BO62" s="681"/>
      <c r="BP62" s="682"/>
      <c r="BQ62" s="680"/>
      <c r="BR62" s="681"/>
      <c r="BS62" s="681"/>
      <c r="BT62" s="682"/>
      <c r="BU62" s="680"/>
      <c r="BV62" s="681"/>
      <c r="BW62" s="681"/>
      <c r="BX62" s="682"/>
      <c r="BY62" s="680"/>
      <c r="BZ62" s="681"/>
      <c r="CA62" s="681"/>
      <c r="CB62" s="682"/>
      <c r="CC62" s="680"/>
      <c r="CD62" s="681"/>
      <c r="CE62" s="681"/>
      <c r="CF62" s="682"/>
      <c r="CG62" s="680"/>
      <c r="CH62" s="681"/>
      <c r="CI62" s="681"/>
      <c r="CJ62" s="682"/>
      <c r="CK62" s="680"/>
      <c r="CL62" s="681"/>
      <c r="CM62" s="681"/>
      <c r="CN62" s="682"/>
      <c r="CO62" s="680"/>
      <c r="CP62" s="681"/>
      <c r="CQ62" s="681"/>
      <c r="CR62" s="682"/>
      <c r="CS62" s="680"/>
      <c r="CT62" s="681"/>
      <c r="CU62" s="681"/>
      <c r="CV62" s="682"/>
      <c r="CW62" s="680"/>
      <c r="CX62" s="681"/>
      <c r="CY62" s="681"/>
      <c r="CZ62" s="682"/>
      <c r="DA62" s="680"/>
      <c r="DB62" s="681"/>
      <c r="DC62" s="681"/>
      <c r="DD62" s="682"/>
    </row>
    <row r="63" spans="1:1070" ht="20.399999999999999" customHeight="1">
      <c r="A63" s="2214">
        <v>3</v>
      </c>
      <c r="B63" s="2214"/>
      <c r="C63" s="2255"/>
      <c r="D63" s="2255"/>
      <c r="E63" s="2255"/>
      <c r="F63" s="2255"/>
      <c r="G63" s="2255"/>
      <c r="H63" s="2255"/>
      <c r="I63" s="2255"/>
      <c r="J63" s="2255"/>
      <c r="K63" s="2255"/>
      <c r="L63" s="2255"/>
      <c r="M63" s="2255"/>
      <c r="N63" s="2255"/>
      <c r="O63" s="2255"/>
      <c r="P63" s="2255"/>
      <c r="Q63" s="2255"/>
      <c r="R63" s="2255"/>
      <c r="S63" s="2255"/>
      <c r="T63" s="2255"/>
      <c r="U63" s="2255"/>
      <c r="V63" s="2255"/>
      <c r="W63" s="2255"/>
      <c r="X63" s="2255"/>
      <c r="Y63" s="2255"/>
      <c r="Z63" s="2255"/>
      <c r="AA63" s="2255"/>
      <c r="AB63" s="2255"/>
      <c r="AC63" s="2255"/>
      <c r="AD63" s="2255"/>
      <c r="AE63" s="2259"/>
      <c r="AF63" s="2255"/>
      <c r="AG63" s="2255"/>
      <c r="AH63" s="2255"/>
      <c r="AI63" s="2255"/>
      <c r="AJ63" s="2255"/>
      <c r="AK63" s="2255"/>
      <c r="AL63" s="2259"/>
      <c r="AM63" s="2255"/>
      <c r="AN63" s="2255"/>
      <c r="AO63" s="2255"/>
      <c r="AP63" s="2255"/>
      <c r="AQ63" s="2255"/>
      <c r="AR63" s="2255"/>
      <c r="AS63" s="680"/>
      <c r="AT63" s="681"/>
      <c r="AU63" s="681"/>
      <c r="AV63" s="682"/>
      <c r="AW63" s="680"/>
      <c r="AX63" s="681"/>
      <c r="AY63" s="681"/>
      <c r="AZ63" s="682"/>
      <c r="BA63" s="680"/>
      <c r="BB63" s="681"/>
      <c r="BC63" s="681"/>
      <c r="BD63" s="682"/>
      <c r="BE63" s="680"/>
      <c r="BF63" s="681"/>
      <c r="BG63" s="681"/>
      <c r="BH63" s="682"/>
      <c r="BI63" s="680"/>
      <c r="BJ63" s="681"/>
      <c r="BK63" s="681"/>
      <c r="BL63" s="682"/>
      <c r="BM63" s="680"/>
      <c r="BN63" s="681"/>
      <c r="BO63" s="681"/>
      <c r="BP63" s="682"/>
      <c r="BQ63" s="680"/>
      <c r="BR63" s="681"/>
      <c r="BS63" s="681"/>
      <c r="BT63" s="682"/>
      <c r="BU63" s="680"/>
      <c r="BV63" s="681"/>
      <c r="BW63" s="681"/>
      <c r="BX63" s="682"/>
      <c r="BY63" s="680"/>
      <c r="BZ63" s="681"/>
      <c r="CA63" s="681"/>
      <c r="CB63" s="682"/>
      <c r="CC63" s="680"/>
      <c r="CD63" s="681"/>
      <c r="CE63" s="681"/>
      <c r="CF63" s="682"/>
      <c r="CG63" s="680"/>
      <c r="CH63" s="681"/>
      <c r="CI63" s="681"/>
      <c r="CJ63" s="682"/>
      <c r="CK63" s="680"/>
      <c r="CL63" s="681"/>
      <c r="CM63" s="681"/>
      <c r="CN63" s="682"/>
      <c r="CO63" s="680"/>
      <c r="CP63" s="681"/>
      <c r="CQ63" s="681"/>
      <c r="CR63" s="682"/>
      <c r="CS63" s="680"/>
      <c r="CT63" s="681"/>
      <c r="CU63" s="681"/>
      <c r="CV63" s="682"/>
      <c r="CW63" s="680"/>
      <c r="CX63" s="681"/>
      <c r="CY63" s="681"/>
      <c r="CZ63" s="682"/>
      <c r="DA63" s="680"/>
      <c r="DB63" s="681"/>
      <c r="DC63" s="681"/>
      <c r="DD63" s="682"/>
    </row>
    <row r="64" spans="1:1070" ht="20.399999999999999" customHeight="1">
      <c r="A64" s="2214">
        <v>4</v>
      </c>
      <c r="B64" s="2214"/>
      <c r="C64" s="2255"/>
      <c r="D64" s="2255"/>
      <c r="E64" s="2255"/>
      <c r="F64" s="2255"/>
      <c r="G64" s="2255"/>
      <c r="H64" s="2255"/>
      <c r="I64" s="2255"/>
      <c r="J64" s="2255"/>
      <c r="K64" s="2255"/>
      <c r="L64" s="2255"/>
      <c r="M64" s="2255"/>
      <c r="N64" s="2255"/>
      <c r="O64" s="2255"/>
      <c r="P64" s="2255"/>
      <c r="Q64" s="2255"/>
      <c r="R64" s="2255"/>
      <c r="S64" s="2255"/>
      <c r="T64" s="2255"/>
      <c r="U64" s="2255"/>
      <c r="V64" s="2255"/>
      <c r="W64" s="2255"/>
      <c r="X64" s="2255"/>
      <c r="Y64" s="2255"/>
      <c r="Z64" s="2255"/>
      <c r="AA64" s="2255"/>
      <c r="AB64" s="2255"/>
      <c r="AC64" s="2255"/>
      <c r="AD64" s="2255"/>
      <c r="AE64" s="2259"/>
      <c r="AF64" s="2255"/>
      <c r="AG64" s="2255"/>
      <c r="AH64" s="2255"/>
      <c r="AI64" s="2255"/>
      <c r="AJ64" s="2255"/>
      <c r="AK64" s="2255"/>
      <c r="AL64" s="2259"/>
      <c r="AM64" s="2255"/>
      <c r="AN64" s="2255"/>
      <c r="AO64" s="2255"/>
      <c r="AP64" s="2255"/>
      <c r="AQ64" s="2255"/>
      <c r="AR64" s="2255"/>
      <c r="AS64" s="680"/>
      <c r="AT64" s="681"/>
      <c r="AU64" s="681"/>
      <c r="AV64" s="682"/>
      <c r="AW64" s="680"/>
      <c r="AX64" s="681"/>
      <c r="AY64" s="681"/>
      <c r="AZ64" s="682"/>
      <c r="BA64" s="680"/>
      <c r="BB64" s="681"/>
      <c r="BC64" s="681"/>
      <c r="BD64" s="682"/>
      <c r="BE64" s="680"/>
      <c r="BF64" s="681"/>
      <c r="BG64" s="681"/>
      <c r="BH64" s="682"/>
      <c r="BI64" s="680"/>
      <c r="BJ64" s="681"/>
      <c r="BK64" s="681"/>
      <c r="BL64" s="682"/>
      <c r="BM64" s="680"/>
      <c r="BN64" s="681"/>
      <c r="BO64" s="681"/>
      <c r="BP64" s="682"/>
      <c r="BQ64" s="680"/>
      <c r="BR64" s="681"/>
      <c r="BS64" s="681"/>
      <c r="BT64" s="682"/>
      <c r="BU64" s="680"/>
      <c r="BV64" s="681"/>
      <c r="BW64" s="681"/>
      <c r="BX64" s="682"/>
      <c r="BY64" s="680"/>
      <c r="BZ64" s="681"/>
      <c r="CA64" s="681"/>
      <c r="CB64" s="682"/>
      <c r="CC64" s="680"/>
      <c r="CD64" s="681"/>
      <c r="CE64" s="681"/>
      <c r="CF64" s="682"/>
      <c r="CG64" s="680"/>
      <c r="CH64" s="681"/>
      <c r="CI64" s="681"/>
      <c r="CJ64" s="682"/>
      <c r="CK64" s="680"/>
      <c r="CL64" s="681"/>
      <c r="CM64" s="681"/>
      <c r="CN64" s="682"/>
      <c r="CO64" s="680"/>
      <c r="CP64" s="681"/>
      <c r="CQ64" s="681"/>
      <c r="CR64" s="682"/>
      <c r="CS64" s="680"/>
      <c r="CT64" s="681"/>
      <c r="CU64" s="681"/>
      <c r="CV64" s="682"/>
      <c r="CW64" s="680"/>
      <c r="CX64" s="681"/>
      <c r="CY64" s="681"/>
      <c r="CZ64" s="682"/>
      <c r="DA64" s="680"/>
      <c r="DB64" s="681"/>
      <c r="DC64" s="681"/>
      <c r="DD64" s="682"/>
    </row>
    <row r="65" spans="1:1070" ht="20.399999999999999" customHeight="1">
      <c r="A65" s="2214">
        <v>5</v>
      </c>
      <c r="B65" s="2214"/>
      <c r="C65" s="2255"/>
      <c r="D65" s="2255"/>
      <c r="E65" s="2255"/>
      <c r="F65" s="2255"/>
      <c r="G65" s="2255"/>
      <c r="H65" s="2255"/>
      <c r="I65" s="2255"/>
      <c r="J65" s="2255"/>
      <c r="K65" s="2255"/>
      <c r="L65" s="2255"/>
      <c r="M65" s="2255"/>
      <c r="N65" s="2255"/>
      <c r="O65" s="2255"/>
      <c r="P65" s="2255"/>
      <c r="Q65" s="2255"/>
      <c r="R65" s="2255"/>
      <c r="S65" s="2255"/>
      <c r="T65" s="2255"/>
      <c r="U65" s="2255"/>
      <c r="V65" s="2255"/>
      <c r="W65" s="2255"/>
      <c r="X65" s="2255"/>
      <c r="Y65" s="2255"/>
      <c r="Z65" s="2255"/>
      <c r="AA65" s="2255"/>
      <c r="AB65" s="2255"/>
      <c r="AC65" s="2255"/>
      <c r="AD65" s="2255"/>
      <c r="AE65" s="2259"/>
      <c r="AF65" s="2255"/>
      <c r="AG65" s="2255"/>
      <c r="AH65" s="2255"/>
      <c r="AI65" s="2255"/>
      <c r="AJ65" s="2255"/>
      <c r="AK65" s="2255"/>
      <c r="AL65" s="2259"/>
      <c r="AM65" s="2255"/>
      <c r="AN65" s="2255"/>
      <c r="AO65" s="2255"/>
      <c r="AP65" s="2255"/>
      <c r="AQ65" s="2255"/>
      <c r="AR65" s="2255"/>
      <c r="AS65" s="680"/>
      <c r="AT65" s="681"/>
      <c r="AU65" s="681"/>
      <c r="AV65" s="682"/>
      <c r="AW65" s="680"/>
      <c r="AX65" s="681"/>
      <c r="AY65" s="681"/>
      <c r="AZ65" s="682"/>
      <c r="BA65" s="680"/>
      <c r="BB65" s="681"/>
      <c r="BC65" s="681"/>
      <c r="BD65" s="682"/>
      <c r="BE65" s="680"/>
      <c r="BF65" s="681"/>
      <c r="BG65" s="681"/>
      <c r="BH65" s="682"/>
      <c r="BI65" s="680"/>
      <c r="BJ65" s="681"/>
      <c r="BK65" s="681"/>
      <c r="BL65" s="682"/>
      <c r="BM65" s="680"/>
      <c r="BN65" s="681"/>
      <c r="BO65" s="681"/>
      <c r="BP65" s="682"/>
      <c r="BQ65" s="680"/>
      <c r="BR65" s="681"/>
      <c r="BS65" s="681"/>
      <c r="BT65" s="682"/>
      <c r="BU65" s="680"/>
      <c r="BV65" s="681"/>
      <c r="BW65" s="681"/>
      <c r="BX65" s="682"/>
      <c r="BY65" s="680"/>
      <c r="BZ65" s="681"/>
      <c r="CA65" s="681"/>
      <c r="CB65" s="682"/>
      <c r="CC65" s="680"/>
      <c r="CD65" s="681"/>
      <c r="CE65" s="681"/>
      <c r="CF65" s="682"/>
      <c r="CG65" s="680"/>
      <c r="CH65" s="681"/>
      <c r="CI65" s="681"/>
      <c r="CJ65" s="682"/>
      <c r="CK65" s="680"/>
      <c r="CL65" s="681"/>
      <c r="CM65" s="681"/>
      <c r="CN65" s="682"/>
      <c r="CO65" s="680"/>
      <c r="CP65" s="681"/>
      <c r="CQ65" s="681"/>
      <c r="CR65" s="682"/>
      <c r="CS65" s="680"/>
      <c r="CT65" s="681"/>
      <c r="CU65" s="681"/>
      <c r="CV65" s="682"/>
      <c r="CW65" s="680"/>
      <c r="CX65" s="681"/>
      <c r="CY65" s="681"/>
      <c r="CZ65" s="682"/>
      <c r="DA65" s="680"/>
      <c r="DB65" s="681"/>
      <c r="DC65" s="681"/>
      <c r="DD65" s="682"/>
    </row>
    <row r="66" spans="1:1070" ht="20.399999999999999" customHeight="1">
      <c r="A66" s="2214">
        <v>6</v>
      </c>
      <c r="B66" s="2214"/>
      <c r="C66" s="2255"/>
      <c r="D66" s="2255"/>
      <c r="E66" s="2255"/>
      <c r="F66" s="2255"/>
      <c r="G66" s="2255"/>
      <c r="H66" s="2255"/>
      <c r="I66" s="2255"/>
      <c r="J66" s="2255"/>
      <c r="K66" s="2255"/>
      <c r="L66" s="2255"/>
      <c r="M66" s="2255"/>
      <c r="N66" s="2255"/>
      <c r="O66" s="2255"/>
      <c r="P66" s="2255"/>
      <c r="Q66" s="2255"/>
      <c r="R66" s="2255"/>
      <c r="S66" s="2255"/>
      <c r="T66" s="2255"/>
      <c r="U66" s="2255"/>
      <c r="V66" s="2255"/>
      <c r="W66" s="2255"/>
      <c r="X66" s="2255"/>
      <c r="Y66" s="2255"/>
      <c r="Z66" s="2255"/>
      <c r="AA66" s="2255"/>
      <c r="AB66" s="2255"/>
      <c r="AC66" s="2255"/>
      <c r="AD66" s="2255"/>
      <c r="AE66" s="2259"/>
      <c r="AF66" s="2255"/>
      <c r="AG66" s="2255"/>
      <c r="AH66" s="2255"/>
      <c r="AI66" s="2255"/>
      <c r="AJ66" s="2255"/>
      <c r="AK66" s="2255"/>
      <c r="AL66" s="2259"/>
      <c r="AM66" s="2255"/>
      <c r="AN66" s="2255"/>
      <c r="AO66" s="2255"/>
      <c r="AP66" s="2255"/>
      <c r="AQ66" s="2255"/>
      <c r="AR66" s="2255"/>
      <c r="AS66" s="680"/>
      <c r="AT66" s="681"/>
      <c r="AU66" s="681"/>
      <c r="AV66" s="682"/>
      <c r="AW66" s="680"/>
      <c r="AX66" s="681"/>
      <c r="AY66" s="681"/>
      <c r="AZ66" s="682"/>
      <c r="BA66" s="680"/>
      <c r="BB66" s="681"/>
      <c r="BC66" s="681"/>
      <c r="BD66" s="682"/>
      <c r="BE66" s="680"/>
      <c r="BF66" s="681"/>
      <c r="BG66" s="681"/>
      <c r="BH66" s="682"/>
      <c r="BI66" s="680"/>
      <c r="BJ66" s="681"/>
      <c r="BK66" s="681"/>
      <c r="BL66" s="682"/>
      <c r="BM66" s="680"/>
      <c r="BN66" s="681"/>
      <c r="BO66" s="681"/>
      <c r="BP66" s="682"/>
      <c r="BQ66" s="680"/>
      <c r="BR66" s="681"/>
      <c r="BS66" s="681"/>
      <c r="BT66" s="682"/>
      <c r="BU66" s="680"/>
      <c r="BV66" s="681"/>
      <c r="BW66" s="681"/>
      <c r="BX66" s="682"/>
      <c r="BY66" s="680"/>
      <c r="BZ66" s="681"/>
      <c r="CA66" s="681"/>
      <c r="CB66" s="682"/>
      <c r="CC66" s="680"/>
      <c r="CD66" s="681"/>
      <c r="CE66" s="681"/>
      <c r="CF66" s="682"/>
      <c r="CG66" s="680"/>
      <c r="CH66" s="681"/>
      <c r="CI66" s="681"/>
      <c r="CJ66" s="682"/>
      <c r="CK66" s="680"/>
      <c r="CL66" s="681"/>
      <c r="CM66" s="681"/>
      <c r="CN66" s="682"/>
      <c r="CO66" s="680"/>
      <c r="CP66" s="681"/>
      <c r="CQ66" s="681"/>
      <c r="CR66" s="682"/>
      <c r="CS66" s="680"/>
      <c r="CT66" s="681"/>
      <c r="CU66" s="681"/>
      <c r="CV66" s="682"/>
      <c r="CW66" s="680"/>
      <c r="CX66" s="681"/>
      <c r="CY66" s="681"/>
      <c r="CZ66" s="682"/>
      <c r="DA66" s="680"/>
      <c r="DB66" s="681"/>
      <c r="DC66" s="681"/>
      <c r="DD66" s="682"/>
    </row>
    <row r="67" spans="1:1070" ht="20.399999999999999" customHeight="1">
      <c r="A67" s="2214">
        <v>7</v>
      </c>
      <c r="B67" s="2214"/>
      <c r="C67" s="2255"/>
      <c r="D67" s="2255"/>
      <c r="E67" s="2255"/>
      <c r="F67" s="2255"/>
      <c r="G67" s="2255"/>
      <c r="H67" s="2255"/>
      <c r="I67" s="2255"/>
      <c r="J67" s="2255"/>
      <c r="K67" s="2255"/>
      <c r="L67" s="2255"/>
      <c r="M67" s="2255"/>
      <c r="N67" s="2255"/>
      <c r="O67" s="2255"/>
      <c r="P67" s="2255"/>
      <c r="Q67" s="2255"/>
      <c r="R67" s="2255"/>
      <c r="S67" s="2255"/>
      <c r="T67" s="2255"/>
      <c r="U67" s="2255"/>
      <c r="V67" s="2255"/>
      <c r="W67" s="2255"/>
      <c r="X67" s="2255"/>
      <c r="Y67" s="2255"/>
      <c r="Z67" s="2255"/>
      <c r="AA67" s="2255"/>
      <c r="AB67" s="2255"/>
      <c r="AC67" s="2255"/>
      <c r="AD67" s="2255"/>
      <c r="AE67" s="2259"/>
      <c r="AF67" s="2255"/>
      <c r="AG67" s="2255"/>
      <c r="AH67" s="2255"/>
      <c r="AI67" s="2255"/>
      <c r="AJ67" s="2255"/>
      <c r="AK67" s="2255"/>
      <c r="AL67" s="2259"/>
      <c r="AM67" s="2255"/>
      <c r="AN67" s="2255"/>
      <c r="AO67" s="2255"/>
      <c r="AP67" s="2255"/>
      <c r="AQ67" s="2255"/>
      <c r="AR67" s="2255"/>
      <c r="AS67" s="680"/>
      <c r="AT67" s="681"/>
      <c r="AU67" s="681"/>
      <c r="AV67" s="682"/>
      <c r="AW67" s="680"/>
      <c r="AX67" s="681"/>
      <c r="AY67" s="681"/>
      <c r="AZ67" s="682"/>
      <c r="BA67" s="680"/>
      <c r="BB67" s="681"/>
      <c r="BC67" s="681"/>
      <c r="BD67" s="682"/>
      <c r="BE67" s="680"/>
      <c r="BF67" s="681"/>
      <c r="BG67" s="681"/>
      <c r="BH67" s="682"/>
      <c r="BI67" s="680"/>
      <c r="BJ67" s="681"/>
      <c r="BK67" s="681"/>
      <c r="BL67" s="682"/>
      <c r="BM67" s="680"/>
      <c r="BN67" s="681"/>
      <c r="BO67" s="681"/>
      <c r="BP67" s="682"/>
      <c r="BQ67" s="680"/>
      <c r="BR67" s="681"/>
      <c r="BS67" s="681"/>
      <c r="BT67" s="682"/>
      <c r="BU67" s="680"/>
      <c r="BV67" s="681"/>
      <c r="BW67" s="681"/>
      <c r="BX67" s="682"/>
      <c r="BY67" s="680"/>
      <c r="BZ67" s="681"/>
      <c r="CA67" s="681"/>
      <c r="CB67" s="682"/>
      <c r="CC67" s="680"/>
      <c r="CD67" s="681"/>
      <c r="CE67" s="681"/>
      <c r="CF67" s="682"/>
      <c r="CG67" s="680"/>
      <c r="CH67" s="681"/>
      <c r="CI67" s="681"/>
      <c r="CJ67" s="682"/>
      <c r="CK67" s="680"/>
      <c r="CL67" s="681"/>
      <c r="CM67" s="681"/>
      <c r="CN67" s="682"/>
      <c r="CO67" s="680"/>
      <c r="CP67" s="681"/>
      <c r="CQ67" s="681"/>
      <c r="CR67" s="682"/>
      <c r="CS67" s="680"/>
      <c r="CT67" s="681"/>
      <c r="CU67" s="681"/>
      <c r="CV67" s="682"/>
      <c r="CW67" s="680"/>
      <c r="CX67" s="681"/>
      <c r="CY67" s="681"/>
      <c r="CZ67" s="682"/>
      <c r="DA67" s="680"/>
      <c r="DB67" s="681"/>
      <c r="DC67" s="681"/>
      <c r="DD67" s="682"/>
    </row>
    <row r="68" spans="1:1070" ht="20.399999999999999" customHeight="1">
      <c r="A68" s="2214">
        <v>8</v>
      </c>
      <c r="B68" s="2214"/>
      <c r="C68" s="2255"/>
      <c r="D68" s="2255"/>
      <c r="E68" s="2255"/>
      <c r="F68" s="2255"/>
      <c r="G68" s="2255"/>
      <c r="H68" s="2255"/>
      <c r="I68" s="2255"/>
      <c r="J68" s="2255"/>
      <c r="K68" s="2255"/>
      <c r="L68" s="2255"/>
      <c r="M68" s="2255"/>
      <c r="N68" s="2255"/>
      <c r="O68" s="2255"/>
      <c r="P68" s="2255"/>
      <c r="Q68" s="2255"/>
      <c r="R68" s="2255"/>
      <c r="S68" s="2255"/>
      <c r="T68" s="2255"/>
      <c r="U68" s="2255"/>
      <c r="V68" s="2255"/>
      <c r="W68" s="2255"/>
      <c r="X68" s="2255"/>
      <c r="Y68" s="2255"/>
      <c r="Z68" s="2255"/>
      <c r="AA68" s="2255"/>
      <c r="AB68" s="2255"/>
      <c r="AC68" s="2255"/>
      <c r="AD68" s="2255"/>
      <c r="AE68" s="2259"/>
      <c r="AF68" s="2255"/>
      <c r="AG68" s="2255"/>
      <c r="AH68" s="2255"/>
      <c r="AI68" s="2255"/>
      <c r="AJ68" s="2255"/>
      <c r="AK68" s="2255"/>
      <c r="AL68" s="2259"/>
      <c r="AM68" s="2255"/>
      <c r="AN68" s="2255"/>
      <c r="AO68" s="2255"/>
      <c r="AP68" s="2255"/>
      <c r="AQ68" s="2255"/>
      <c r="AR68" s="2255"/>
      <c r="AS68" s="680"/>
      <c r="AT68" s="681"/>
      <c r="AU68" s="681"/>
      <c r="AV68" s="682"/>
      <c r="AW68" s="680"/>
      <c r="AX68" s="681"/>
      <c r="AY68" s="681"/>
      <c r="AZ68" s="682"/>
      <c r="BA68" s="680"/>
      <c r="BB68" s="681"/>
      <c r="BC68" s="681"/>
      <c r="BD68" s="682"/>
      <c r="BE68" s="680"/>
      <c r="BF68" s="681"/>
      <c r="BG68" s="681"/>
      <c r="BH68" s="682"/>
      <c r="BI68" s="680"/>
      <c r="BJ68" s="681"/>
      <c r="BK68" s="681"/>
      <c r="BL68" s="682"/>
      <c r="BM68" s="680"/>
      <c r="BN68" s="681"/>
      <c r="BO68" s="681"/>
      <c r="BP68" s="682"/>
      <c r="BQ68" s="680"/>
      <c r="BR68" s="681"/>
      <c r="BS68" s="681"/>
      <c r="BT68" s="682"/>
      <c r="BU68" s="680"/>
      <c r="BV68" s="681"/>
      <c r="BW68" s="681"/>
      <c r="BX68" s="682"/>
      <c r="BY68" s="680"/>
      <c r="BZ68" s="681"/>
      <c r="CA68" s="681"/>
      <c r="CB68" s="682"/>
      <c r="CC68" s="680"/>
      <c r="CD68" s="681"/>
      <c r="CE68" s="681"/>
      <c r="CF68" s="682"/>
      <c r="CG68" s="680"/>
      <c r="CH68" s="681"/>
      <c r="CI68" s="681"/>
      <c r="CJ68" s="682"/>
      <c r="CK68" s="680"/>
      <c r="CL68" s="681"/>
      <c r="CM68" s="681"/>
      <c r="CN68" s="682"/>
      <c r="CO68" s="680"/>
      <c r="CP68" s="681"/>
      <c r="CQ68" s="681"/>
      <c r="CR68" s="682"/>
      <c r="CS68" s="680"/>
      <c r="CT68" s="681"/>
      <c r="CU68" s="681"/>
      <c r="CV68" s="682"/>
      <c r="CW68" s="680"/>
      <c r="CX68" s="681"/>
      <c r="CY68" s="681"/>
      <c r="CZ68" s="682"/>
      <c r="DA68" s="680"/>
      <c r="DB68" s="681"/>
      <c r="DC68" s="681"/>
      <c r="DD68" s="682"/>
    </row>
    <row r="69" spans="1:1070" ht="20.399999999999999" customHeight="1">
      <c r="A69" s="2214">
        <v>9</v>
      </c>
      <c r="B69" s="2214"/>
      <c r="C69" s="2255"/>
      <c r="D69" s="2255"/>
      <c r="E69" s="2255"/>
      <c r="F69" s="2255"/>
      <c r="G69" s="2255"/>
      <c r="H69" s="2255"/>
      <c r="I69" s="2255"/>
      <c r="J69" s="2255"/>
      <c r="K69" s="2255"/>
      <c r="L69" s="2255"/>
      <c r="M69" s="2255"/>
      <c r="N69" s="2255"/>
      <c r="O69" s="2255"/>
      <c r="P69" s="2255"/>
      <c r="Q69" s="2255"/>
      <c r="R69" s="2255"/>
      <c r="S69" s="2255"/>
      <c r="T69" s="2255"/>
      <c r="U69" s="2255"/>
      <c r="V69" s="2255"/>
      <c r="W69" s="2255"/>
      <c r="X69" s="2255"/>
      <c r="Y69" s="2255"/>
      <c r="Z69" s="2255"/>
      <c r="AA69" s="2255"/>
      <c r="AB69" s="2255"/>
      <c r="AC69" s="2255"/>
      <c r="AD69" s="2255"/>
      <c r="AE69" s="2259"/>
      <c r="AF69" s="2255"/>
      <c r="AG69" s="2255"/>
      <c r="AH69" s="2255"/>
      <c r="AI69" s="2255"/>
      <c r="AJ69" s="2255"/>
      <c r="AK69" s="2255"/>
      <c r="AL69" s="2259"/>
      <c r="AM69" s="2255"/>
      <c r="AN69" s="2255"/>
      <c r="AO69" s="2255"/>
      <c r="AP69" s="2255"/>
      <c r="AQ69" s="2255"/>
      <c r="AR69" s="2255"/>
      <c r="AS69" s="680"/>
      <c r="AT69" s="681"/>
      <c r="AU69" s="681"/>
      <c r="AV69" s="682"/>
      <c r="AW69" s="680"/>
      <c r="AX69" s="681"/>
      <c r="AY69" s="681"/>
      <c r="AZ69" s="682"/>
      <c r="BA69" s="680"/>
      <c r="BB69" s="681"/>
      <c r="BC69" s="681"/>
      <c r="BD69" s="682"/>
      <c r="BE69" s="680"/>
      <c r="BF69" s="681"/>
      <c r="BG69" s="681"/>
      <c r="BH69" s="682"/>
      <c r="BI69" s="680"/>
      <c r="BJ69" s="681"/>
      <c r="BK69" s="681"/>
      <c r="BL69" s="682"/>
      <c r="BM69" s="680"/>
      <c r="BN69" s="681"/>
      <c r="BO69" s="681"/>
      <c r="BP69" s="682"/>
      <c r="BQ69" s="680"/>
      <c r="BR69" s="681"/>
      <c r="BS69" s="681"/>
      <c r="BT69" s="682"/>
      <c r="BU69" s="680"/>
      <c r="BV69" s="681"/>
      <c r="BW69" s="681"/>
      <c r="BX69" s="682"/>
      <c r="BY69" s="680"/>
      <c r="BZ69" s="681"/>
      <c r="CA69" s="681"/>
      <c r="CB69" s="682"/>
      <c r="CC69" s="680"/>
      <c r="CD69" s="681"/>
      <c r="CE69" s="681"/>
      <c r="CF69" s="682"/>
      <c r="CG69" s="680"/>
      <c r="CH69" s="681"/>
      <c r="CI69" s="681"/>
      <c r="CJ69" s="682"/>
      <c r="CK69" s="680"/>
      <c r="CL69" s="681"/>
      <c r="CM69" s="681"/>
      <c r="CN69" s="682"/>
      <c r="CO69" s="680"/>
      <c r="CP69" s="681"/>
      <c r="CQ69" s="681"/>
      <c r="CR69" s="682"/>
      <c r="CS69" s="680"/>
      <c r="CT69" s="681"/>
      <c r="CU69" s="681"/>
      <c r="CV69" s="682"/>
      <c r="CW69" s="680"/>
      <c r="CX69" s="681"/>
      <c r="CY69" s="681"/>
      <c r="CZ69" s="682"/>
      <c r="DA69" s="680"/>
      <c r="DB69" s="681"/>
      <c r="DC69" s="681"/>
      <c r="DD69" s="682"/>
    </row>
    <row r="70" spans="1:1070" ht="20.399999999999999" customHeight="1">
      <c r="A70" s="2214">
        <v>10</v>
      </c>
      <c r="B70" s="2214"/>
      <c r="C70" s="2255"/>
      <c r="D70" s="2255"/>
      <c r="E70" s="2255"/>
      <c r="F70" s="2255"/>
      <c r="G70" s="2255"/>
      <c r="H70" s="2255"/>
      <c r="I70" s="2255"/>
      <c r="J70" s="2255"/>
      <c r="K70" s="2255"/>
      <c r="L70" s="2255"/>
      <c r="M70" s="2255"/>
      <c r="N70" s="2255"/>
      <c r="O70" s="2255"/>
      <c r="P70" s="2255"/>
      <c r="Q70" s="2255"/>
      <c r="R70" s="2255"/>
      <c r="S70" s="2255"/>
      <c r="T70" s="2255"/>
      <c r="U70" s="2255"/>
      <c r="V70" s="2255"/>
      <c r="W70" s="2255"/>
      <c r="X70" s="2255"/>
      <c r="Y70" s="2255"/>
      <c r="Z70" s="2255"/>
      <c r="AA70" s="2255"/>
      <c r="AB70" s="2255"/>
      <c r="AC70" s="2255"/>
      <c r="AD70" s="2255"/>
      <c r="AE70" s="2259"/>
      <c r="AF70" s="2255"/>
      <c r="AG70" s="2255"/>
      <c r="AH70" s="2255"/>
      <c r="AI70" s="2255"/>
      <c r="AJ70" s="2255"/>
      <c r="AK70" s="2255"/>
      <c r="AL70" s="2259"/>
      <c r="AM70" s="2255"/>
      <c r="AN70" s="2255"/>
      <c r="AO70" s="2255"/>
      <c r="AP70" s="2255"/>
      <c r="AQ70" s="2255"/>
      <c r="AR70" s="2255"/>
      <c r="AS70" s="680"/>
      <c r="AT70" s="681"/>
      <c r="AU70" s="681"/>
      <c r="AV70" s="682"/>
      <c r="AW70" s="680"/>
      <c r="AX70" s="681"/>
      <c r="AY70" s="681"/>
      <c r="AZ70" s="682"/>
      <c r="BA70" s="680"/>
      <c r="BB70" s="681"/>
      <c r="BC70" s="681"/>
      <c r="BD70" s="682"/>
      <c r="BE70" s="680"/>
      <c r="BF70" s="681"/>
      <c r="BG70" s="681"/>
      <c r="BH70" s="682"/>
      <c r="BI70" s="680"/>
      <c r="BJ70" s="681"/>
      <c r="BK70" s="681"/>
      <c r="BL70" s="682"/>
      <c r="BM70" s="680"/>
      <c r="BN70" s="681"/>
      <c r="BO70" s="681"/>
      <c r="BP70" s="682"/>
      <c r="BQ70" s="680"/>
      <c r="BR70" s="681"/>
      <c r="BS70" s="681"/>
      <c r="BT70" s="682"/>
      <c r="BU70" s="680"/>
      <c r="BV70" s="681"/>
      <c r="BW70" s="681"/>
      <c r="BX70" s="682"/>
      <c r="BY70" s="680"/>
      <c r="BZ70" s="681"/>
      <c r="CA70" s="681"/>
      <c r="CB70" s="682"/>
      <c r="CC70" s="680"/>
      <c r="CD70" s="681"/>
      <c r="CE70" s="681"/>
      <c r="CF70" s="682"/>
      <c r="CG70" s="680"/>
      <c r="CH70" s="681"/>
      <c r="CI70" s="681"/>
      <c r="CJ70" s="682"/>
      <c r="CK70" s="680"/>
      <c r="CL70" s="681"/>
      <c r="CM70" s="681"/>
      <c r="CN70" s="682"/>
      <c r="CO70" s="680"/>
      <c r="CP70" s="681"/>
      <c r="CQ70" s="681"/>
      <c r="CR70" s="682"/>
      <c r="CS70" s="680"/>
      <c r="CT70" s="681"/>
      <c r="CU70" s="681"/>
      <c r="CV70" s="682"/>
      <c r="CW70" s="680"/>
      <c r="CX70" s="681"/>
      <c r="CY70" s="681"/>
      <c r="CZ70" s="682"/>
      <c r="DA70" s="680"/>
      <c r="DB70" s="681"/>
      <c r="DC70" s="681"/>
      <c r="DD70" s="682"/>
    </row>
    <row r="71" spans="1:1070" ht="20.399999999999999" hidden="1" customHeight="1">
      <c r="AS71" s="683"/>
      <c r="AT71" s="683"/>
      <c r="AU71" s="683"/>
      <c r="AV71" s="683"/>
      <c r="AW71" s="683"/>
      <c r="AX71" s="683"/>
      <c r="AY71" s="683"/>
      <c r="AZ71" s="683"/>
      <c r="BA71" s="683"/>
      <c r="BB71" s="683"/>
      <c r="BC71" s="683"/>
      <c r="BD71" s="683"/>
      <c r="BE71" s="683"/>
      <c r="BF71" s="683"/>
      <c r="BG71" s="683"/>
      <c r="BH71" s="683"/>
      <c r="BI71" s="683"/>
      <c r="BJ71" s="683"/>
      <c r="BK71" s="683"/>
      <c r="BL71" s="683"/>
      <c r="BM71" s="683"/>
      <c r="BN71" s="683"/>
      <c r="BO71" s="683"/>
      <c r="BP71" s="683"/>
      <c r="BQ71" s="683"/>
      <c r="BR71" s="683"/>
      <c r="BS71" s="683"/>
      <c r="BT71" s="683"/>
      <c r="BU71" s="683"/>
      <c r="BV71" s="683"/>
      <c r="BW71" s="683"/>
      <c r="BX71" s="683"/>
      <c r="BY71" s="683"/>
      <c r="BZ71" s="683"/>
      <c r="CA71" s="683"/>
      <c r="CB71" s="683"/>
      <c r="CC71" s="683"/>
      <c r="CD71" s="683"/>
      <c r="CE71" s="683"/>
      <c r="CF71" s="683"/>
      <c r="CG71" s="683"/>
      <c r="CH71" s="683"/>
      <c r="CI71" s="683"/>
      <c r="CJ71" s="683"/>
      <c r="CK71" s="683"/>
      <c r="CL71" s="683"/>
      <c r="CM71" s="683"/>
      <c r="CN71" s="683"/>
      <c r="CO71" s="683"/>
      <c r="CP71" s="683"/>
      <c r="CQ71" s="683"/>
      <c r="CR71" s="683"/>
      <c r="CS71" s="683"/>
      <c r="CT71" s="683"/>
      <c r="CU71" s="683"/>
      <c r="CV71" s="683"/>
      <c r="CW71" s="683"/>
      <c r="CX71" s="2230" t="s">
        <v>1096</v>
      </c>
      <c r="CY71" s="2230"/>
      <c r="CZ71" s="2230"/>
      <c r="DA71" s="2230"/>
      <c r="DB71" s="2230"/>
      <c r="DC71" s="2230"/>
      <c r="DD71" s="2230"/>
      <c r="DE71" s="683">
        <f t="shared" ref="DE71:FP71" si="160">COUNTIFS($AE61:$AK70,"&lt;="&amp;DE$20,$AL61:$AR70,"&gt;"&amp;DE$20,$Q61:$W70,"○")</f>
        <v>0</v>
      </c>
      <c r="DF71" s="683">
        <f t="shared" si="160"/>
        <v>0</v>
      </c>
      <c r="DG71" s="683">
        <f t="shared" si="160"/>
        <v>0</v>
      </c>
      <c r="DH71" s="683">
        <f t="shared" si="160"/>
        <v>0</v>
      </c>
      <c r="DI71" s="683">
        <f t="shared" si="160"/>
        <v>0</v>
      </c>
      <c r="DJ71" s="683">
        <f t="shared" si="160"/>
        <v>0</v>
      </c>
      <c r="DK71" s="683">
        <f t="shared" si="160"/>
        <v>0</v>
      </c>
      <c r="DL71" s="683">
        <f t="shared" si="160"/>
        <v>0</v>
      </c>
      <c r="DM71" s="683">
        <f t="shared" si="160"/>
        <v>0</v>
      </c>
      <c r="DN71" s="683">
        <f t="shared" si="160"/>
        <v>0</v>
      </c>
      <c r="DO71" s="683">
        <f t="shared" si="160"/>
        <v>0</v>
      </c>
      <c r="DP71" s="683">
        <f t="shared" si="160"/>
        <v>0</v>
      </c>
      <c r="DQ71" s="683">
        <f t="shared" si="160"/>
        <v>0</v>
      </c>
      <c r="DR71" s="683">
        <f t="shared" si="160"/>
        <v>0</v>
      </c>
      <c r="DS71" s="683">
        <f t="shared" si="160"/>
        <v>0</v>
      </c>
      <c r="DT71" s="683">
        <f t="shared" si="160"/>
        <v>0</v>
      </c>
      <c r="DU71" s="683">
        <f t="shared" si="160"/>
        <v>0</v>
      </c>
      <c r="DV71" s="683">
        <f t="shared" si="160"/>
        <v>0</v>
      </c>
      <c r="DW71" s="683">
        <f t="shared" si="160"/>
        <v>0</v>
      </c>
      <c r="DX71" s="683">
        <f t="shared" si="160"/>
        <v>0</v>
      </c>
      <c r="DY71" s="683">
        <f t="shared" si="160"/>
        <v>0</v>
      </c>
      <c r="DZ71" s="683">
        <f t="shared" si="160"/>
        <v>0</v>
      </c>
      <c r="EA71" s="683">
        <f t="shared" si="160"/>
        <v>0</v>
      </c>
      <c r="EB71" s="683">
        <f t="shared" si="160"/>
        <v>0</v>
      </c>
      <c r="EC71" s="683">
        <f t="shared" si="160"/>
        <v>0</v>
      </c>
      <c r="ED71" s="683">
        <f t="shared" si="160"/>
        <v>0</v>
      </c>
      <c r="EE71" s="683">
        <f t="shared" si="160"/>
        <v>0</v>
      </c>
      <c r="EF71" s="683">
        <f t="shared" si="160"/>
        <v>0</v>
      </c>
      <c r="EG71" s="683">
        <f t="shared" si="160"/>
        <v>0</v>
      </c>
      <c r="EH71" s="683">
        <f t="shared" si="160"/>
        <v>0</v>
      </c>
      <c r="EI71" s="683">
        <f t="shared" si="160"/>
        <v>0</v>
      </c>
      <c r="EJ71" s="683">
        <f t="shared" si="160"/>
        <v>0</v>
      </c>
      <c r="EK71" s="683">
        <f t="shared" si="160"/>
        <v>0</v>
      </c>
      <c r="EL71" s="683">
        <f t="shared" si="160"/>
        <v>0</v>
      </c>
      <c r="EM71" s="683">
        <f t="shared" si="160"/>
        <v>0</v>
      </c>
      <c r="EN71" s="683">
        <f t="shared" si="160"/>
        <v>0</v>
      </c>
      <c r="EO71" s="683">
        <f t="shared" si="160"/>
        <v>0</v>
      </c>
      <c r="EP71" s="683">
        <f t="shared" si="160"/>
        <v>0</v>
      </c>
      <c r="EQ71" s="683">
        <f t="shared" si="160"/>
        <v>0</v>
      </c>
      <c r="ER71" s="683">
        <f t="shared" si="160"/>
        <v>0</v>
      </c>
      <c r="ES71" s="683">
        <f t="shared" si="160"/>
        <v>0</v>
      </c>
      <c r="ET71" s="683">
        <f t="shared" si="160"/>
        <v>0</v>
      </c>
      <c r="EU71" s="683">
        <f t="shared" si="160"/>
        <v>0</v>
      </c>
      <c r="EV71" s="683">
        <f t="shared" si="160"/>
        <v>0</v>
      </c>
      <c r="EW71" s="683">
        <f t="shared" si="160"/>
        <v>0</v>
      </c>
      <c r="EX71" s="683">
        <f t="shared" si="160"/>
        <v>0</v>
      </c>
      <c r="EY71" s="683">
        <f t="shared" si="160"/>
        <v>0</v>
      </c>
      <c r="EZ71" s="683">
        <f t="shared" si="160"/>
        <v>0</v>
      </c>
      <c r="FA71" s="683">
        <f t="shared" si="160"/>
        <v>0</v>
      </c>
      <c r="FB71" s="683">
        <f t="shared" si="160"/>
        <v>0</v>
      </c>
      <c r="FC71" s="683">
        <f t="shared" si="160"/>
        <v>0</v>
      </c>
      <c r="FD71" s="683">
        <f t="shared" si="160"/>
        <v>0</v>
      </c>
      <c r="FE71" s="683">
        <f t="shared" si="160"/>
        <v>0</v>
      </c>
      <c r="FF71" s="683">
        <f t="shared" si="160"/>
        <v>0</v>
      </c>
      <c r="FG71" s="683">
        <f t="shared" si="160"/>
        <v>0</v>
      </c>
      <c r="FH71" s="683">
        <f t="shared" si="160"/>
        <v>0</v>
      </c>
      <c r="FI71" s="683">
        <f t="shared" si="160"/>
        <v>0</v>
      </c>
      <c r="FJ71" s="683">
        <f t="shared" si="160"/>
        <v>0</v>
      </c>
      <c r="FK71" s="683">
        <f t="shared" si="160"/>
        <v>0</v>
      </c>
      <c r="FL71" s="683">
        <f t="shared" si="160"/>
        <v>0</v>
      </c>
      <c r="FM71" s="683">
        <f t="shared" si="160"/>
        <v>0</v>
      </c>
      <c r="FN71" s="683">
        <f t="shared" si="160"/>
        <v>0</v>
      </c>
      <c r="FO71" s="683">
        <f t="shared" si="160"/>
        <v>0</v>
      </c>
      <c r="FP71" s="683">
        <f t="shared" si="160"/>
        <v>0</v>
      </c>
      <c r="FQ71" s="683">
        <f t="shared" ref="FQ71:IB71" si="161">COUNTIFS($AE61:$AK70,"&lt;="&amp;FQ$20,$AL61:$AR70,"&gt;"&amp;FQ$20,$Q61:$W70,"○")</f>
        <v>0</v>
      </c>
      <c r="FR71" s="683">
        <f t="shared" si="161"/>
        <v>0</v>
      </c>
      <c r="FS71" s="683">
        <f t="shared" si="161"/>
        <v>0</v>
      </c>
      <c r="FT71" s="683">
        <f t="shared" si="161"/>
        <v>0</v>
      </c>
      <c r="FU71" s="683">
        <f t="shared" si="161"/>
        <v>0</v>
      </c>
      <c r="FV71" s="683">
        <f t="shared" si="161"/>
        <v>0</v>
      </c>
      <c r="FW71" s="683">
        <f t="shared" si="161"/>
        <v>0</v>
      </c>
      <c r="FX71" s="683">
        <f t="shared" si="161"/>
        <v>0</v>
      </c>
      <c r="FY71" s="683">
        <f t="shared" si="161"/>
        <v>0</v>
      </c>
      <c r="FZ71" s="683">
        <f t="shared" si="161"/>
        <v>0</v>
      </c>
      <c r="GA71" s="683">
        <f t="shared" si="161"/>
        <v>0</v>
      </c>
      <c r="GB71" s="683">
        <f t="shared" si="161"/>
        <v>0</v>
      </c>
      <c r="GC71" s="683">
        <f t="shared" si="161"/>
        <v>0</v>
      </c>
      <c r="GD71" s="683">
        <f t="shared" si="161"/>
        <v>0</v>
      </c>
      <c r="GE71" s="683">
        <f t="shared" si="161"/>
        <v>0</v>
      </c>
      <c r="GF71" s="683">
        <f t="shared" si="161"/>
        <v>0</v>
      </c>
      <c r="GG71" s="683">
        <f t="shared" si="161"/>
        <v>0</v>
      </c>
      <c r="GH71" s="683">
        <f t="shared" si="161"/>
        <v>0</v>
      </c>
      <c r="GI71" s="683">
        <f t="shared" si="161"/>
        <v>0</v>
      </c>
      <c r="GJ71" s="683">
        <f t="shared" si="161"/>
        <v>0</v>
      </c>
      <c r="GK71" s="683">
        <f t="shared" si="161"/>
        <v>0</v>
      </c>
      <c r="GL71" s="683">
        <f t="shared" si="161"/>
        <v>0</v>
      </c>
      <c r="GM71" s="683">
        <f t="shared" si="161"/>
        <v>0</v>
      </c>
      <c r="GN71" s="683">
        <f t="shared" si="161"/>
        <v>0</v>
      </c>
      <c r="GO71" s="683">
        <f t="shared" si="161"/>
        <v>0</v>
      </c>
      <c r="GP71" s="683">
        <f t="shared" si="161"/>
        <v>0</v>
      </c>
      <c r="GQ71" s="683">
        <f t="shared" si="161"/>
        <v>0</v>
      </c>
      <c r="GR71" s="683">
        <f t="shared" si="161"/>
        <v>0</v>
      </c>
      <c r="GS71" s="683">
        <f t="shared" si="161"/>
        <v>0</v>
      </c>
      <c r="GT71" s="683">
        <f t="shared" si="161"/>
        <v>0</v>
      </c>
      <c r="GU71" s="683">
        <f t="shared" si="161"/>
        <v>0</v>
      </c>
      <c r="GV71" s="683">
        <f t="shared" si="161"/>
        <v>0</v>
      </c>
      <c r="GW71" s="683">
        <f t="shared" si="161"/>
        <v>0</v>
      </c>
      <c r="GX71" s="683">
        <f t="shared" si="161"/>
        <v>0</v>
      </c>
      <c r="GY71" s="683">
        <f t="shared" si="161"/>
        <v>0</v>
      </c>
      <c r="GZ71" s="683">
        <f t="shared" si="161"/>
        <v>0</v>
      </c>
      <c r="HA71" s="683">
        <f t="shared" si="161"/>
        <v>0</v>
      </c>
      <c r="HB71" s="683">
        <f t="shared" si="161"/>
        <v>0</v>
      </c>
      <c r="HC71" s="683">
        <f t="shared" si="161"/>
        <v>0</v>
      </c>
      <c r="HD71" s="683">
        <f t="shared" si="161"/>
        <v>0</v>
      </c>
      <c r="HE71" s="683">
        <f t="shared" si="161"/>
        <v>0</v>
      </c>
      <c r="HF71" s="683">
        <f t="shared" si="161"/>
        <v>0</v>
      </c>
      <c r="HG71" s="683">
        <f t="shared" si="161"/>
        <v>0</v>
      </c>
      <c r="HH71" s="683">
        <f t="shared" si="161"/>
        <v>0</v>
      </c>
      <c r="HI71" s="683">
        <f t="shared" si="161"/>
        <v>0</v>
      </c>
      <c r="HJ71" s="683">
        <f t="shared" si="161"/>
        <v>0</v>
      </c>
      <c r="HK71" s="683">
        <f t="shared" si="161"/>
        <v>0</v>
      </c>
      <c r="HL71" s="683">
        <f t="shared" si="161"/>
        <v>0</v>
      </c>
      <c r="HM71" s="683">
        <f t="shared" si="161"/>
        <v>0</v>
      </c>
      <c r="HN71" s="683">
        <f t="shared" si="161"/>
        <v>0</v>
      </c>
      <c r="HO71" s="683">
        <f t="shared" si="161"/>
        <v>0</v>
      </c>
      <c r="HP71" s="683">
        <f t="shared" si="161"/>
        <v>0</v>
      </c>
      <c r="HQ71" s="683">
        <f t="shared" si="161"/>
        <v>0</v>
      </c>
      <c r="HR71" s="683">
        <f t="shared" si="161"/>
        <v>0</v>
      </c>
      <c r="HS71" s="683">
        <f t="shared" si="161"/>
        <v>0</v>
      </c>
      <c r="HT71" s="683">
        <f t="shared" si="161"/>
        <v>0</v>
      </c>
      <c r="HU71" s="683">
        <f t="shared" si="161"/>
        <v>0</v>
      </c>
      <c r="HV71" s="683">
        <f t="shared" si="161"/>
        <v>0</v>
      </c>
      <c r="HW71" s="683">
        <f t="shared" si="161"/>
        <v>0</v>
      </c>
      <c r="HX71" s="683">
        <f t="shared" si="161"/>
        <v>0</v>
      </c>
      <c r="HY71" s="683">
        <f t="shared" si="161"/>
        <v>0</v>
      </c>
      <c r="HZ71" s="683">
        <f t="shared" si="161"/>
        <v>0</v>
      </c>
      <c r="IA71" s="683">
        <f t="shared" si="161"/>
        <v>0</v>
      </c>
      <c r="IB71" s="683">
        <f t="shared" si="161"/>
        <v>0</v>
      </c>
      <c r="IC71" s="683">
        <f t="shared" ref="IC71:KN71" si="162">COUNTIFS($AE61:$AK70,"&lt;="&amp;IC$20,$AL61:$AR70,"&gt;"&amp;IC$20,$Q61:$W70,"○")</f>
        <v>0</v>
      </c>
      <c r="ID71" s="683">
        <f t="shared" si="162"/>
        <v>0</v>
      </c>
      <c r="IE71" s="683">
        <f t="shared" si="162"/>
        <v>0</v>
      </c>
      <c r="IF71" s="683">
        <f t="shared" si="162"/>
        <v>0</v>
      </c>
      <c r="IG71" s="683">
        <f t="shared" si="162"/>
        <v>0</v>
      </c>
      <c r="IH71" s="683">
        <f t="shared" si="162"/>
        <v>0</v>
      </c>
      <c r="II71" s="683">
        <f t="shared" si="162"/>
        <v>0</v>
      </c>
      <c r="IJ71" s="683">
        <f t="shared" si="162"/>
        <v>0</v>
      </c>
      <c r="IK71" s="683">
        <f t="shared" si="162"/>
        <v>0</v>
      </c>
      <c r="IL71" s="683">
        <f t="shared" si="162"/>
        <v>0</v>
      </c>
      <c r="IM71" s="683">
        <f t="shared" si="162"/>
        <v>0</v>
      </c>
      <c r="IN71" s="683">
        <f t="shared" si="162"/>
        <v>0</v>
      </c>
      <c r="IO71" s="683">
        <f t="shared" si="162"/>
        <v>0</v>
      </c>
      <c r="IP71" s="683">
        <f t="shared" si="162"/>
        <v>0</v>
      </c>
      <c r="IQ71" s="683">
        <f t="shared" si="162"/>
        <v>0</v>
      </c>
      <c r="IR71" s="683">
        <f t="shared" si="162"/>
        <v>0</v>
      </c>
      <c r="IS71" s="683">
        <f t="shared" si="162"/>
        <v>0</v>
      </c>
      <c r="IT71" s="683">
        <f t="shared" si="162"/>
        <v>0</v>
      </c>
      <c r="IU71" s="683">
        <f t="shared" si="162"/>
        <v>0</v>
      </c>
      <c r="IV71" s="683">
        <f t="shared" si="162"/>
        <v>0</v>
      </c>
      <c r="IW71" s="683">
        <f t="shared" si="162"/>
        <v>0</v>
      </c>
      <c r="IX71" s="683">
        <f t="shared" si="162"/>
        <v>0</v>
      </c>
      <c r="IY71" s="683">
        <f t="shared" si="162"/>
        <v>0</v>
      </c>
      <c r="IZ71" s="683">
        <f t="shared" si="162"/>
        <v>0</v>
      </c>
      <c r="JA71" s="683">
        <f t="shared" si="162"/>
        <v>0</v>
      </c>
      <c r="JB71" s="683">
        <f t="shared" si="162"/>
        <v>0</v>
      </c>
      <c r="JC71" s="683">
        <f t="shared" si="162"/>
        <v>0</v>
      </c>
      <c r="JD71" s="683">
        <f t="shared" si="162"/>
        <v>0</v>
      </c>
      <c r="JE71" s="683">
        <f t="shared" si="162"/>
        <v>0</v>
      </c>
      <c r="JF71" s="683">
        <f t="shared" si="162"/>
        <v>0</v>
      </c>
      <c r="JG71" s="683">
        <f t="shared" si="162"/>
        <v>0</v>
      </c>
      <c r="JH71" s="683">
        <f t="shared" si="162"/>
        <v>0</v>
      </c>
      <c r="JI71" s="683">
        <f t="shared" si="162"/>
        <v>0</v>
      </c>
      <c r="JJ71" s="683">
        <f t="shared" si="162"/>
        <v>0</v>
      </c>
      <c r="JK71" s="683">
        <f t="shared" si="162"/>
        <v>0</v>
      </c>
      <c r="JL71" s="683">
        <f t="shared" si="162"/>
        <v>0</v>
      </c>
      <c r="JM71" s="683">
        <f t="shared" si="162"/>
        <v>0</v>
      </c>
      <c r="JN71" s="683">
        <f t="shared" si="162"/>
        <v>0</v>
      </c>
      <c r="JO71" s="683">
        <f t="shared" si="162"/>
        <v>0</v>
      </c>
      <c r="JP71" s="683">
        <f t="shared" si="162"/>
        <v>0</v>
      </c>
      <c r="JQ71" s="683">
        <f t="shared" si="162"/>
        <v>0</v>
      </c>
      <c r="JR71" s="683">
        <f t="shared" si="162"/>
        <v>0</v>
      </c>
      <c r="JS71" s="683">
        <f t="shared" si="162"/>
        <v>0</v>
      </c>
      <c r="JT71" s="683">
        <f t="shared" si="162"/>
        <v>0</v>
      </c>
      <c r="JU71" s="683">
        <f t="shared" si="162"/>
        <v>0</v>
      </c>
      <c r="JV71" s="683">
        <f t="shared" si="162"/>
        <v>0</v>
      </c>
      <c r="JW71" s="683">
        <f t="shared" si="162"/>
        <v>0</v>
      </c>
      <c r="JX71" s="683">
        <f t="shared" si="162"/>
        <v>0</v>
      </c>
      <c r="JY71" s="683">
        <f t="shared" si="162"/>
        <v>0</v>
      </c>
      <c r="JZ71" s="683">
        <f t="shared" si="162"/>
        <v>0</v>
      </c>
      <c r="KA71" s="683">
        <f t="shared" si="162"/>
        <v>0</v>
      </c>
      <c r="KB71" s="683">
        <f t="shared" si="162"/>
        <v>0</v>
      </c>
      <c r="KC71" s="683">
        <f t="shared" si="162"/>
        <v>0</v>
      </c>
      <c r="KD71" s="683">
        <f t="shared" si="162"/>
        <v>0</v>
      </c>
      <c r="KE71" s="683">
        <f t="shared" si="162"/>
        <v>0</v>
      </c>
      <c r="KF71" s="683">
        <f t="shared" si="162"/>
        <v>0</v>
      </c>
      <c r="KG71" s="683">
        <f t="shared" si="162"/>
        <v>0</v>
      </c>
      <c r="KH71" s="683">
        <f t="shared" si="162"/>
        <v>0</v>
      </c>
      <c r="KI71" s="683">
        <f t="shared" si="162"/>
        <v>0</v>
      </c>
      <c r="KJ71" s="683">
        <f t="shared" si="162"/>
        <v>0</v>
      </c>
      <c r="KK71" s="683">
        <f t="shared" si="162"/>
        <v>0</v>
      </c>
      <c r="KL71" s="683">
        <f t="shared" si="162"/>
        <v>0</v>
      </c>
      <c r="KM71" s="683">
        <f t="shared" si="162"/>
        <v>0</v>
      </c>
      <c r="KN71" s="683">
        <f t="shared" si="162"/>
        <v>0</v>
      </c>
      <c r="KO71" s="683">
        <f t="shared" ref="KO71:MZ71" si="163">COUNTIFS($AE61:$AK70,"&lt;="&amp;KO$20,$AL61:$AR70,"&gt;"&amp;KO$20,$Q61:$W70,"○")</f>
        <v>0</v>
      </c>
      <c r="KP71" s="683">
        <f t="shared" si="163"/>
        <v>0</v>
      </c>
      <c r="KQ71" s="683">
        <f t="shared" si="163"/>
        <v>0</v>
      </c>
      <c r="KR71" s="683">
        <f t="shared" si="163"/>
        <v>0</v>
      </c>
      <c r="KS71" s="683">
        <f t="shared" si="163"/>
        <v>0</v>
      </c>
      <c r="KT71" s="683">
        <f t="shared" si="163"/>
        <v>0</v>
      </c>
      <c r="KU71" s="683">
        <f t="shared" si="163"/>
        <v>0</v>
      </c>
      <c r="KV71" s="683">
        <f t="shared" si="163"/>
        <v>0</v>
      </c>
      <c r="KW71" s="683">
        <f t="shared" si="163"/>
        <v>0</v>
      </c>
      <c r="KX71" s="683">
        <f t="shared" si="163"/>
        <v>0</v>
      </c>
      <c r="KY71" s="683">
        <f t="shared" si="163"/>
        <v>0</v>
      </c>
      <c r="KZ71" s="683">
        <f t="shared" si="163"/>
        <v>0</v>
      </c>
      <c r="LA71" s="683">
        <f t="shared" si="163"/>
        <v>0</v>
      </c>
      <c r="LB71" s="683">
        <f t="shared" si="163"/>
        <v>0</v>
      </c>
      <c r="LC71" s="683">
        <f t="shared" si="163"/>
        <v>0</v>
      </c>
      <c r="LD71" s="683">
        <f t="shared" si="163"/>
        <v>0</v>
      </c>
      <c r="LE71" s="683">
        <f t="shared" si="163"/>
        <v>0</v>
      </c>
      <c r="LF71" s="683">
        <f t="shared" si="163"/>
        <v>0</v>
      </c>
      <c r="LG71" s="683">
        <f t="shared" si="163"/>
        <v>0</v>
      </c>
      <c r="LH71" s="683">
        <f t="shared" si="163"/>
        <v>0</v>
      </c>
      <c r="LI71" s="683">
        <f t="shared" si="163"/>
        <v>0</v>
      </c>
      <c r="LJ71" s="683">
        <f t="shared" si="163"/>
        <v>0</v>
      </c>
      <c r="LK71" s="683">
        <f t="shared" si="163"/>
        <v>0</v>
      </c>
      <c r="LL71" s="683">
        <f t="shared" si="163"/>
        <v>0</v>
      </c>
      <c r="LM71" s="683">
        <f t="shared" si="163"/>
        <v>0</v>
      </c>
      <c r="LN71" s="683">
        <f t="shared" si="163"/>
        <v>0</v>
      </c>
      <c r="LO71" s="683">
        <f t="shared" si="163"/>
        <v>0</v>
      </c>
      <c r="LP71" s="683">
        <f t="shared" si="163"/>
        <v>0</v>
      </c>
      <c r="LQ71" s="683">
        <f t="shared" si="163"/>
        <v>0</v>
      </c>
      <c r="LR71" s="683">
        <f t="shared" si="163"/>
        <v>0</v>
      </c>
      <c r="LS71" s="683">
        <f t="shared" si="163"/>
        <v>0</v>
      </c>
      <c r="LT71" s="683">
        <f t="shared" si="163"/>
        <v>0</v>
      </c>
      <c r="LU71" s="683">
        <f t="shared" si="163"/>
        <v>0</v>
      </c>
      <c r="LV71" s="683">
        <f t="shared" si="163"/>
        <v>0</v>
      </c>
      <c r="LW71" s="683">
        <f t="shared" si="163"/>
        <v>0</v>
      </c>
      <c r="LX71" s="683">
        <f t="shared" si="163"/>
        <v>0</v>
      </c>
      <c r="LY71" s="683">
        <f t="shared" si="163"/>
        <v>0</v>
      </c>
      <c r="LZ71" s="683">
        <f t="shared" si="163"/>
        <v>0</v>
      </c>
      <c r="MA71" s="683">
        <f t="shared" si="163"/>
        <v>0</v>
      </c>
      <c r="MB71" s="683">
        <f t="shared" si="163"/>
        <v>0</v>
      </c>
      <c r="MC71" s="683">
        <f t="shared" si="163"/>
        <v>0</v>
      </c>
      <c r="MD71" s="683">
        <f t="shared" si="163"/>
        <v>0</v>
      </c>
      <c r="ME71" s="683">
        <f t="shared" si="163"/>
        <v>0</v>
      </c>
      <c r="MF71" s="683">
        <f t="shared" si="163"/>
        <v>0</v>
      </c>
      <c r="MG71" s="683">
        <f t="shared" si="163"/>
        <v>0</v>
      </c>
      <c r="MH71" s="683">
        <f t="shared" si="163"/>
        <v>0</v>
      </c>
      <c r="MI71" s="683">
        <f t="shared" si="163"/>
        <v>0</v>
      </c>
      <c r="MJ71" s="683">
        <f t="shared" si="163"/>
        <v>0</v>
      </c>
      <c r="MK71" s="683">
        <f t="shared" si="163"/>
        <v>0</v>
      </c>
      <c r="ML71" s="683">
        <f t="shared" si="163"/>
        <v>0</v>
      </c>
      <c r="MM71" s="683">
        <f t="shared" si="163"/>
        <v>0</v>
      </c>
      <c r="MN71" s="683">
        <f t="shared" si="163"/>
        <v>0</v>
      </c>
      <c r="MO71" s="683">
        <f t="shared" si="163"/>
        <v>0</v>
      </c>
      <c r="MP71" s="683">
        <f t="shared" si="163"/>
        <v>0</v>
      </c>
      <c r="MQ71" s="683">
        <f t="shared" si="163"/>
        <v>0</v>
      </c>
      <c r="MR71" s="683">
        <f t="shared" si="163"/>
        <v>0</v>
      </c>
      <c r="MS71" s="683">
        <f t="shared" si="163"/>
        <v>0</v>
      </c>
      <c r="MT71" s="683">
        <f t="shared" si="163"/>
        <v>0</v>
      </c>
      <c r="MU71" s="683">
        <f t="shared" si="163"/>
        <v>0</v>
      </c>
      <c r="MV71" s="683">
        <f t="shared" si="163"/>
        <v>0</v>
      </c>
      <c r="MW71" s="683">
        <f t="shared" si="163"/>
        <v>0</v>
      </c>
      <c r="MX71" s="683">
        <f t="shared" si="163"/>
        <v>0</v>
      </c>
      <c r="MY71" s="683">
        <f t="shared" si="163"/>
        <v>0</v>
      </c>
      <c r="MZ71" s="683">
        <f t="shared" si="163"/>
        <v>0</v>
      </c>
      <c r="NA71" s="683">
        <f t="shared" ref="NA71:PL71" si="164">COUNTIFS($AE61:$AK70,"&lt;="&amp;NA$20,$AL61:$AR70,"&gt;"&amp;NA$20,$Q61:$W70,"○")</f>
        <v>0</v>
      </c>
      <c r="NB71" s="683">
        <f t="shared" si="164"/>
        <v>0</v>
      </c>
      <c r="NC71" s="683">
        <f t="shared" si="164"/>
        <v>0</v>
      </c>
      <c r="ND71" s="683">
        <f t="shared" si="164"/>
        <v>0</v>
      </c>
      <c r="NE71" s="683">
        <f t="shared" si="164"/>
        <v>0</v>
      </c>
      <c r="NF71" s="683">
        <f t="shared" si="164"/>
        <v>0</v>
      </c>
      <c r="NG71" s="683">
        <f t="shared" si="164"/>
        <v>0</v>
      </c>
      <c r="NH71" s="683">
        <f t="shared" si="164"/>
        <v>0</v>
      </c>
      <c r="NI71" s="683">
        <f t="shared" si="164"/>
        <v>0</v>
      </c>
      <c r="NJ71" s="683">
        <f t="shared" si="164"/>
        <v>0</v>
      </c>
      <c r="NK71" s="683">
        <f t="shared" si="164"/>
        <v>0</v>
      </c>
      <c r="NL71" s="683">
        <f t="shared" si="164"/>
        <v>0</v>
      </c>
      <c r="NM71" s="683">
        <f t="shared" si="164"/>
        <v>0</v>
      </c>
      <c r="NN71" s="683">
        <f t="shared" si="164"/>
        <v>0</v>
      </c>
      <c r="NO71" s="683">
        <f t="shared" si="164"/>
        <v>0</v>
      </c>
      <c r="NP71" s="683">
        <f t="shared" si="164"/>
        <v>0</v>
      </c>
      <c r="NQ71" s="683">
        <f t="shared" si="164"/>
        <v>0</v>
      </c>
      <c r="NR71" s="683">
        <f t="shared" si="164"/>
        <v>0</v>
      </c>
      <c r="NS71" s="683">
        <f t="shared" si="164"/>
        <v>0</v>
      </c>
      <c r="NT71" s="683">
        <f t="shared" si="164"/>
        <v>0</v>
      </c>
      <c r="NU71" s="683">
        <f t="shared" si="164"/>
        <v>0</v>
      </c>
      <c r="NV71" s="683">
        <f t="shared" si="164"/>
        <v>0</v>
      </c>
      <c r="NW71" s="683">
        <f t="shared" si="164"/>
        <v>0</v>
      </c>
      <c r="NX71" s="683">
        <f t="shared" si="164"/>
        <v>0</v>
      </c>
      <c r="NY71" s="683">
        <f t="shared" si="164"/>
        <v>0</v>
      </c>
      <c r="NZ71" s="683">
        <f t="shared" si="164"/>
        <v>0</v>
      </c>
      <c r="OA71" s="683">
        <f t="shared" si="164"/>
        <v>0</v>
      </c>
      <c r="OB71" s="683">
        <f t="shared" si="164"/>
        <v>0</v>
      </c>
      <c r="OC71" s="683">
        <f t="shared" si="164"/>
        <v>0</v>
      </c>
      <c r="OD71" s="683">
        <f t="shared" si="164"/>
        <v>0</v>
      </c>
      <c r="OE71" s="683">
        <f t="shared" si="164"/>
        <v>0</v>
      </c>
      <c r="OF71" s="683">
        <f t="shared" si="164"/>
        <v>0</v>
      </c>
      <c r="OG71" s="683">
        <f t="shared" si="164"/>
        <v>0</v>
      </c>
      <c r="OH71" s="683">
        <f t="shared" si="164"/>
        <v>0</v>
      </c>
      <c r="OI71" s="683">
        <f t="shared" si="164"/>
        <v>0</v>
      </c>
      <c r="OJ71" s="683">
        <f t="shared" si="164"/>
        <v>0</v>
      </c>
      <c r="OK71" s="683">
        <f t="shared" si="164"/>
        <v>0</v>
      </c>
      <c r="OL71" s="683">
        <f t="shared" si="164"/>
        <v>0</v>
      </c>
      <c r="OM71" s="683">
        <f t="shared" si="164"/>
        <v>0</v>
      </c>
      <c r="ON71" s="683">
        <f t="shared" si="164"/>
        <v>0</v>
      </c>
      <c r="OO71" s="683">
        <f t="shared" si="164"/>
        <v>0</v>
      </c>
      <c r="OP71" s="683">
        <f t="shared" si="164"/>
        <v>0</v>
      </c>
      <c r="OQ71" s="683">
        <f t="shared" si="164"/>
        <v>0</v>
      </c>
      <c r="OR71" s="683">
        <f t="shared" si="164"/>
        <v>0</v>
      </c>
      <c r="OS71" s="683">
        <f t="shared" si="164"/>
        <v>0</v>
      </c>
      <c r="OT71" s="683">
        <f t="shared" si="164"/>
        <v>0</v>
      </c>
      <c r="OU71" s="683">
        <f t="shared" si="164"/>
        <v>0</v>
      </c>
      <c r="OV71" s="683">
        <f t="shared" si="164"/>
        <v>0</v>
      </c>
      <c r="OW71" s="683">
        <f t="shared" si="164"/>
        <v>0</v>
      </c>
      <c r="OX71" s="683">
        <f t="shared" si="164"/>
        <v>0</v>
      </c>
      <c r="OY71" s="683">
        <f t="shared" si="164"/>
        <v>0</v>
      </c>
      <c r="OZ71" s="683">
        <f t="shared" si="164"/>
        <v>0</v>
      </c>
      <c r="PA71" s="683">
        <f t="shared" si="164"/>
        <v>0</v>
      </c>
      <c r="PB71" s="683">
        <f t="shared" si="164"/>
        <v>0</v>
      </c>
      <c r="PC71" s="683">
        <f t="shared" si="164"/>
        <v>0</v>
      </c>
      <c r="PD71" s="683">
        <f t="shared" si="164"/>
        <v>0</v>
      </c>
      <c r="PE71" s="683">
        <f t="shared" si="164"/>
        <v>0</v>
      </c>
      <c r="PF71" s="683">
        <f t="shared" si="164"/>
        <v>0</v>
      </c>
      <c r="PG71" s="683">
        <f t="shared" si="164"/>
        <v>0</v>
      </c>
      <c r="PH71" s="683">
        <f t="shared" si="164"/>
        <v>0</v>
      </c>
      <c r="PI71" s="683">
        <f t="shared" si="164"/>
        <v>0</v>
      </c>
      <c r="PJ71" s="683">
        <f t="shared" si="164"/>
        <v>0</v>
      </c>
      <c r="PK71" s="683">
        <f t="shared" si="164"/>
        <v>0</v>
      </c>
      <c r="PL71" s="683">
        <f t="shared" si="164"/>
        <v>0</v>
      </c>
      <c r="PM71" s="683">
        <f t="shared" ref="PM71:RX71" si="165">COUNTIFS($AE61:$AK70,"&lt;="&amp;PM$20,$AL61:$AR70,"&gt;"&amp;PM$20,$Q61:$W70,"○")</f>
        <v>0</v>
      </c>
      <c r="PN71" s="683">
        <f t="shared" si="165"/>
        <v>0</v>
      </c>
      <c r="PO71" s="683">
        <f t="shared" si="165"/>
        <v>0</v>
      </c>
      <c r="PP71" s="683">
        <f t="shared" si="165"/>
        <v>0</v>
      </c>
      <c r="PQ71" s="683">
        <f t="shared" si="165"/>
        <v>0</v>
      </c>
      <c r="PR71" s="683">
        <f t="shared" si="165"/>
        <v>0</v>
      </c>
      <c r="PS71" s="683">
        <f t="shared" si="165"/>
        <v>0</v>
      </c>
      <c r="PT71" s="683">
        <f t="shared" si="165"/>
        <v>0</v>
      </c>
      <c r="PU71" s="683">
        <f t="shared" si="165"/>
        <v>0</v>
      </c>
      <c r="PV71" s="683">
        <f t="shared" si="165"/>
        <v>0</v>
      </c>
      <c r="PW71" s="683">
        <f t="shared" si="165"/>
        <v>0</v>
      </c>
      <c r="PX71" s="683">
        <f t="shared" si="165"/>
        <v>0</v>
      </c>
      <c r="PY71" s="683">
        <f t="shared" si="165"/>
        <v>0</v>
      </c>
      <c r="PZ71" s="683">
        <f t="shared" si="165"/>
        <v>0</v>
      </c>
      <c r="QA71" s="683">
        <f t="shared" si="165"/>
        <v>0</v>
      </c>
      <c r="QB71" s="683">
        <f t="shared" si="165"/>
        <v>0</v>
      </c>
      <c r="QC71" s="683">
        <f t="shared" si="165"/>
        <v>0</v>
      </c>
      <c r="QD71" s="683">
        <f t="shared" si="165"/>
        <v>0</v>
      </c>
      <c r="QE71" s="683">
        <f t="shared" si="165"/>
        <v>0</v>
      </c>
      <c r="QF71" s="683">
        <f t="shared" si="165"/>
        <v>0</v>
      </c>
      <c r="QG71" s="683">
        <f t="shared" si="165"/>
        <v>0</v>
      </c>
      <c r="QH71" s="683">
        <f t="shared" si="165"/>
        <v>0</v>
      </c>
      <c r="QI71" s="683">
        <f t="shared" si="165"/>
        <v>0</v>
      </c>
      <c r="QJ71" s="683">
        <f t="shared" si="165"/>
        <v>0</v>
      </c>
      <c r="QK71" s="683">
        <f t="shared" si="165"/>
        <v>0</v>
      </c>
      <c r="QL71" s="683">
        <f t="shared" si="165"/>
        <v>0</v>
      </c>
      <c r="QM71" s="683">
        <f t="shared" si="165"/>
        <v>0</v>
      </c>
      <c r="QN71" s="683">
        <f t="shared" si="165"/>
        <v>0</v>
      </c>
      <c r="QO71" s="683">
        <f t="shared" si="165"/>
        <v>0</v>
      </c>
      <c r="QP71" s="683">
        <f t="shared" si="165"/>
        <v>0</v>
      </c>
      <c r="QQ71" s="683">
        <f t="shared" si="165"/>
        <v>0</v>
      </c>
      <c r="QR71" s="683">
        <f t="shared" si="165"/>
        <v>0</v>
      </c>
      <c r="QS71" s="683">
        <f t="shared" si="165"/>
        <v>0</v>
      </c>
      <c r="QT71" s="683">
        <f t="shared" si="165"/>
        <v>0</v>
      </c>
      <c r="QU71" s="683">
        <f t="shared" si="165"/>
        <v>0</v>
      </c>
      <c r="QV71" s="683">
        <f t="shared" si="165"/>
        <v>0</v>
      </c>
      <c r="QW71" s="683">
        <f t="shared" si="165"/>
        <v>0</v>
      </c>
      <c r="QX71" s="683">
        <f t="shared" si="165"/>
        <v>0</v>
      </c>
      <c r="QY71" s="683">
        <f t="shared" si="165"/>
        <v>0</v>
      </c>
      <c r="QZ71" s="683">
        <f t="shared" si="165"/>
        <v>0</v>
      </c>
      <c r="RA71" s="683">
        <f t="shared" si="165"/>
        <v>0</v>
      </c>
      <c r="RB71" s="683">
        <f t="shared" si="165"/>
        <v>0</v>
      </c>
      <c r="RC71" s="683">
        <f t="shared" si="165"/>
        <v>0</v>
      </c>
      <c r="RD71" s="683">
        <f t="shared" si="165"/>
        <v>0</v>
      </c>
      <c r="RE71" s="683">
        <f t="shared" si="165"/>
        <v>0</v>
      </c>
      <c r="RF71" s="683">
        <f t="shared" si="165"/>
        <v>0</v>
      </c>
      <c r="RG71" s="683">
        <f t="shared" si="165"/>
        <v>0</v>
      </c>
      <c r="RH71" s="683">
        <f t="shared" si="165"/>
        <v>0</v>
      </c>
      <c r="RI71" s="683">
        <f t="shared" si="165"/>
        <v>0</v>
      </c>
      <c r="RJ71" s="683">
        <f t="shared" si="165"/>
        <v>0</v>
      </c>
      <c r="RK71" s="683">
        <f t="shared" si="165"/>
        <v>0</v>
      </c>
      <c r="RL71" s="683">
        <f t="shared" si="165"/>
        <v>0</v>
      </c>
      <c r="RM71" s="683">
        <f t="shared" si="165"/>
        <v>0</v>
      </c>
      <c r="RN71" s="683">
        <f t="shared" si="165"/>
        <v>0</v>
      </c>
      <c r="RO71" s="683">
        <f t="shared" si="165"/>
        <v>0</v>
      </c>
      <c r="RP71" s="683">
        <f t="shared" si="165"/>
        <v>0</v>
      </c>
      <c r="RQ71" s="683">
        <f t="shared" si="165"/>
        <v>0</v>
      </c>
      <c r="RR71" s="683">
        <f t="shared" si="165"/>
        <v>0</v>
      </c>
      <c r="RS71" s="683">
        <f t="shared" si="165"/>
        <v>0</v>
      </c>
      <c r="RT71" s="683">
        <f t="shared" si="165"/>
        <v>0</v>
      </c>
      <c r="RU71" s="683">
        <f t="shared" si="165"/>
        <v>0</v>
      </c>
      <c r="RV71" s="683">
        <f t="shared" si="165"/>
        <v>0</v>
      </c>
      <c r="RW71" s="683">
        <f t="shared" si="165"/>
        <v>0</v>
      </c>
      <c r="RX71" s="683">
        <f t="shared" si="165"/>
        <v>0</v>
      </c>
      <c r="RY71" s="683">
        <f t="shared" ref="RY71:UJ71" si="166">COUNTIFS($AE61:$AK70,"&lt;="&amp;RY$20,$AL61:$AR70,"&gt;"&amp;RY$20,$Q61:$W70,"○")</f>
        <v>0</v>
      </c>
      <c r="RZ71" s="683">
        <f t="shared" si="166"/>
        <v>0</v>
      </c>
      <c r="SA71" s="683">
        <f t="shared" si="166"/>
        <v>0</v>
      </c>
      <c r="SB71" s="683">
        <f t="shared" si="166"/>
        <v>0</v>
      </c>
      <c r="SC71" s="683">
        <f t="shared" si="166"/>
        <v>0</v>
      </c>
      <c r="SD71" s="683">
        <f t="shared" si="166"/>
        <v>0</v>
      </c>
      <c r="SE71" s="683">
        <f t="shared" si="166"/>
        <v>0</v>
      </c>
      <c r="SF71" s="683">
        <f t="shared" si="166"/>
        <v>0</v>
      </c>
      <c r="SG71" s="683">
        <f t="shared" si="166"/>
        <v>0</v>
      </c>
      <c r="SH71" s="683">
        <f t="shared" si="166"/>
        <v>0</v>
      </c>
      <c r="SI71" s="683">
        <f t="shared" si="166"/>
        <v>0</v>
      </c>
      <c r="SJ71" s="683">
        <f t="shared" si="166"/>
        <v>0</v>
      </c>
      <c r="SK71" s="683">
        <f t="shared" si="166"/>
        <v>0</v>
      </c>
      <c r="SL71" s="683">
        <f t="shared" si="166"/>
        <v>0</v>
      </c>
      <c r="SM71" s="683">
        <f t="shared" si="166"/>
        <v>0</v>
      </c>
      <c r="SN71" s="683">
        <f t="shared" si="166"/>
        <v>0</v>
      </c>
      <c r="SO71" s="683">
        <f t="shared" si="166"/>
        <v>0</v>
      </c>
      <c r="SP71" s="683">
        <f t="shared" si="166"/>
        <v>0</v>
      </c>
      <c r="SQ71" s="683">
        <f t="shared" si="166"/>
        <v>0</v>
      </c>
      <c r="SR71" s="683">
        <f t="shared" si="166"/>
        <v>0</v>
      </c>
      <c r="SS71" s="683">
        <f t="shared" si="166"/>
        <v>0</v>
      </c>
      <c r="ST71" s="683">
        <f t="shared" si="166"/>
        <v>0</v>
      </c>
      <c r="SU71" s="683">
        <f t="shared" si="166"/>
        <v>0</v>
      </c>
      <c r="SV71" s="683">
        <f t="shared" si="166"/>
        <v>0</v>
      </c>
      <c r="SW71" s="683">
        <f t="shared" si="166"/>
        <v>0</v>
      </c>
      <c r="SX71" s="683">
        <f t="shared" si="166"/>
        <v>0</v>
      </c>
      <c r="SY71" s="683">
        <f t="shared" si="166"/>
        <v>0</v>
      </c>
      <c r="SZ71" s="683">
        <f t="shared" si="166"/>
        <v>0</v>
      </c>
      <c r="TA71" s="683">
        <f t="shared" si="166"/>
        <v>0</v>
      </c>
      <c r="TB71" s="683">
        <f t="shared" si="166"/>
        <v>0</v>
      </c>
      <c r="TC71" s="683">
        <f t="shared" si="166"/>
        <v>0</v>
      </c>
      <c r="TD71" s="683">
        <f t="shared" si="166"/>
        <v>0</v>
      </c>
      <c r="TE71" s="683">
        <f t="shared" si="166"/>
        <v>0</v>
      </c>
      <c r="TF71" s="683">
        <f t="shared" si="166"/>
        <v>0</v>
      </c>
      <c r="TG71" s="683">
        <f t="shared" si="166"/>
        <v>0</v>
      </c>
      <c r="TH71" s="683">
        <f t="shared" si="166"/>
        <v>0</v>
      </c>
      <c r="TI71" s="683">
        <f t="shared" si="166"/>
        <v>0</v>
      </c>
      <c r="TJ71" s="683">
        <f t="shared" si="166"/>
        <v>0</v>
      </c>
      <c r="TK71" s="683">
        <f t="shared" si="166"/>
        <v>0</v>
      </c>
      <c r="TL71" s="683">
        <f t="shared" si="166"/>
        <v>0</v>
      </c>
      <c r="TM71" s="683">
        <f t="shared" si="166"/>
        <v>0</v>
      </c>
      <c r="TN71" s="683">
        <f t="shared" si="166"/>
        <v>0</v>
      </c>
      <c r="TO71" s="683">
        <f t="shared" si="166"/>
        <v>0</v>
      </c>
      <c r="TP71" s="683">
        <f t="shared" si="166"/>
        <v>0</v>
      </c>
      <c r="TQ71" s="683">
        <f t="shared" si="166"/>
        <v>0</v>
      </c>
      <c r="TR71" s="683">
        <f t="shared" si="166"/>
        <v>0</v>
      </c>
      <c r="TS71" s="683">
        <f t="shared" si="166"/>
        <v>0</v>
      </c>
      <c r="TT71" s="683">
        <f t="shared" si="166"/>
        <v>0</v>
      </c>
      <c r="TU71" s="683">
        <f t="shared" si="166"/>
        <v>0</v>
      </c>
      <c r="TV71" s="683">
        <f t="shared" si="166"/>
        <v>0</v>
      </c>
      <c r="TW71" s="683">
        <f t="shared" si="166"/>
        <v>0</v>
      </c>
      <c r="TX71" s="683">
        <f t="shared" si="166"/>
        <v>0</v>
      </c>
      <c r="TY71" s="683">
        <f t="shared" si="166"/>
        <v>0</v>
      </c>
      <c r="TZ71" s="683">
        <f t="shared" si="166"/>
        <v>0</v>
      </c>
      <c r="UA71" s="683">
        <f t="shared" si="166"/>
        <v>0</v>
      </c>
      <c r="UB71" s="683">
        <f t="shared" si="166"/>
        <v>0</v>
      </c>
      <c r="UC71" s="683">
        <f t="shared" si="166"/>
        <v>0</v>
      </c>
      <c r="UD71" s="683">
        <f t="shared" si="166"/>
        <v>0</v>
      </c>
      <c r="UE71" s="683">
        <f t="shared" si="166"/>
        <v>0</v>
      </c>
      <c r="UF71" s="683">
        <f t="shared" si="166"/>
        <v>0</v>
      </c>
      <c r="UG71" s="683">
        <f t="shared" si="166"/>
        <v>0</v>
      </c>
      <c r="UH71" s="683">
        <f t="shared" si="166"/>
        <v>0</v>
      </c>
      <c r="UI71" s="683">
        <f t="shared" si="166"/>
        <v>0</v>
      </c>
      <c r="UJ71" s="683">
        <f t="shared" si="166"/>
        <v>0</v>
      </c>
      <c r="UK71" s="683">
        <f t="shared" ref="UK71:WV71" si="167">COUNTIFS($AE61:$AK70,"&lt;="&amp;UK$20,$AL61:$AR70,"&gt;"&amp;UK$20,$Q61:$W70,"○")</f>
        <v>0</v>
      </c>
      <c r="UL71" s="683">
        <f t="shared" si="167"/>
        <v>0</v>
      </c>
      <c r="UM71" s="683">
        <f t="shared" si="167"/>
        <v>0</v>
      </c>
      <c r="UN71" s="683">
        <f t="shared" si="167"/>
        <v>0</v>
      </c>
      <c r="UO71" s="683">
        <f t="shared" si="167"/>
        <v>0</v>
      </c>
      <c r="UP71" s="683">
        <f t="shared" si="167"/>
        <v>0</v>
      </c>
      <c r="UQ71" s="683">
        <f t="shared" si="167"/>
        <v>0</v>
      </c>
      <c r="UR71" s="683">
        <f t="shared" si="167"/>
        <v>0</v>
      </c>
      <c r="US71" s="683">
        <f t="shared" si="167"/>
        <v>0</v>
      </c>
      <c r="UT71" s="683">
        <f t="shared" si="167"/>
        <v>0</v>
      </c>
      <c r="UU71" s="683">
        <f t="shared" si="167"/>
        <v>0</v>
      </c>
      <c r="UV71" s="683">
        <f t="shared" si="167"/>
        <v>0</v>
      </c>
      <c r="UW71" s="683">
        <f t="shared" si="167"/>
        <v>0</v>
      </c>
      <c r="UX71" s="683">
        <f t="shared" si="167"/>
        <v>0</v>
      </c>
      <c r="UY71" s="683">
        <f t="shared" si="167"/>
        <v>0</v>
      </c>
      <c r="UZ71" s="683">
        <f t="shared" si="167"/>
        <v>0</v>
      </c>
      <c r="VA71" s="683">
        <f t="shared" si="167"/>
        <v>0</v>
      </c>
      <c r="VB71" s="683">
        <f t="shared" si="167"/>
        <v>0</v>
      </c>
      <c r="VC71" s="683">
        <f t="shared" si="167"/>
        <v>0</v>
      </c>
      <c r="VD71" s="683">
        <f t="shared" si="167"/>
        <v>0</v>
      </c>
      <c r="VE71" s="683">
        <f t="shared" si="167"/>
        <v>0</v>
      </c>
      <c r="VF71" s="683">
        <f t="shared" si="167"/>
        <v>0</v>
      </c>
      <c r="VG71" s="683">
        <f t="shared" si="167"/>
        <v>0</v>
      </c>
      <c r="VH71" s="683">
        <f t="shared" si="167"/>
        <v>0</v>
      </c>
      <c r="VI71" s="683">
        <f t="shared" si="167"/>
        <v>0</v>
      </c>
      <c r="VJ71" s="683">
        <f t="shared" si="167"/>
        <v>0</v>
      </c>
      <c r="VK71" s="683">
        <f t="shared" si="167"/>
        <v>0</v>
      </c>
      <c r="VL71" s="683">
        <f t="shared" si="167"/>
        <v>0</v>
      </c>
      <c r="VM71" s="683">
        <f t="shared" si="167"/>
        <v>0</v>
      </c>
      <c r="VN71" s="683">
        <f t="shared" si="167"/>
        <v>0</v>
      </c>
      <c r="VO71" s="683">
        <f t="shared" si="167"/>
        <v>0</v>
      </c>
      <c r="VP71" s="683">
        <f t="shared" si="167"/>
        <v>0</v>
      </c>
      <c r="VQ71" s="683">
        <f t="shared" si="167"/>
        <v>0</v>
      </c>
      <c r="VR71" s="683">
        <f t="shared" si="167"/>
        <v>0</v>
      </c>
      <c r="VS71" s="683">
        <f t="shared" si="167"/>
        <v>0</v>
      </c>
      <c r="VT71" s="683">
        <f t="shared" si="167"/>
        <v>0</v>
      </c>
      <c r="VU71" s="683">
        <f t="shared" si="167"/>
        <v>0</v>
      </c>
      <c r="VV71" s="683">
        <f t="shared" si="167"/>
        <v>0</v>
      </c>
      <c r="VW71" s="683">
        <f t="shared" si="167"/>
        <v>0</v>
      </c>
      <c r="VX71" s="683">
        <f t="shared" si="167"/>
        <v>0</v>
      </c>
      <c r="VY71" s="683">
        <f t="shared" si="167"/>
        <v>0</v>
      </c>
      <c r="VZ71" s="683">
        <f t="shared" si="167"/>
        <v>0</v>
      </c>
      <c r="WA71" s="683">
        <f t="shared" si="167"/>
        <v>0</v>
      </c>
      <c r="WB71" s="683">
        <f t="shared" si="167"/>
        <v>0</v>
      </c>
      <c r="WC71" s="683">
        <f t="shared" si="167"/>
        <v>0</v>
      </c>
      <c r="WD71" s="683">
        <f t="shared" si="167"/>
        <v>0</v>
      </c>
      <c r="WE71" s="683">
        <f t="shared" si="167"/>
        <v>0</v>
      </c>
      <c r="WF71" s="683">
        <f t="shared" si="167"/>
        <v>0</v>
      </c>
      <c r="WG71" s="683">
        <f t="shared" si="167"/>
        <v>0</v>
      </c>
      <c r="WH71" s="683">
        <f t="shared" si="167"/>
        <v>0</v>
      </c>
      <c r="WI71" s="683">
        <f t="shared" si="167"/>
        <v>0</v>
      </c>
      <c r="WJ71" s="683">
        <f t="shared" si="167"/>
        <v>0</v>
      </c>
      <c r="WK71" s="683">
        <f t="shared" si="167"/>
        <v>0</v>
      </c>
      <c r="WL71" s="683">
        <f t="shared" si="167"/>
        <v>0</v>
      </c>
      <c r="WM71" s="683">
        <f t="shared" si="167"/>
        <v>0</v>
      </c>
      <c r="WN71" s="683">
        <f t="shared" si="167"/>
        <v>0</v>
      </c>
      <c r="WO71" s="683">
        <f t="shared" si="167"/>
        <v>0</v>
      </c>
      <c r="WP71" s="683">
        <f t="shared" si="167"/>
        <v>0</v>
      </c>
      <c r="WQ71" s="683">
        <f t="shared" si="167"/>
        <v>0</v>
      </c>
      <c r="WR71" s="683">
        <f t="shared" si="167"/>
        <v>0</v>
      </c>
      <c r="WS71" s="683">
        <f t="shared" si="167"/>
        <v>0</v>
      </c>
      <c r="WT71" s="683">
        <f t="shared" si="167"/>
        <v>0</v>
      </c>
      <c r="WU71" s="683">
        <f t="shared" si="167"/>
        <v>0</v>
      </c>
      <c r="WV71" s="683">
        <f t="shared" si="167"/>
        <v>0</v>
      </c>
      <c r="WW71" s="683">
        <f t="shared" ref="WW71:ZH71" si="168">COUNTIFS($AE61:$AK70,"&lt;="&amp;WW$20,$AL61:$AR70,"&gt;"&amp;WW$20,$Q61:$W70,"○")</f>
        <v>0</v>
      </c>
      <c r="WX71" s="683">
        <f t="shared" si="168"/>
        <v>0</v>
      </c>
      <c r="WY71" s="683">
        <f t="shared" si="168"/>
        <v>0</v>
      </c>
      <c r="WZ71" s="683">
        <f t="shared" si="168"/>
        <v>0</v>
      </c>
      <c r="XA71" s="683">
        <f t="shared" si="168"/>
        <v>0</v>
      </c>
      <c r="XB71" s="683">
        <f t="shared" si="168"/>
        <v>0</v>
      </c>
      <c r="XC71" s="683">
        <f t="shared" si="168"/>
        <v>0</v>
      </c>
      <c r="XD71" s="683">
        <f t="shared" si="168"/>
        <v>0</v>
      </c>
      <c r="XE71" s="683">
        <f t="shared" si="168"/>
        <v>0</v>
      </c>
      <c r="XF71" s="683">
        <f t="shared" si="168"/>
        <v>0</v>
      </c>
      <c r="XG71" s="683">
        <f t="shared" si="168"/>
        <v>0</v>
      </c>
      <c r="XH71" s="683">
        <f t="shared" si="168"/>
        <v>0</v>
      </c>
      <c r="XI71" s="683">
        <f t="shared" si="168"/>
        <v>0</v>
      </c>
      <c r="XJ71" s="683">
        <f t="shared" si="168"/>
        <v>0</v>
      </c>
      <c r="XK71" s="683">
        <f t="shared" si="168"/>
        <v>0</v>
      </c>
      <c r="XL71" s="683">
        <f t="shared" si="168"/>
        <v>0</v>
      </c>
      <c r="XM71" s="683">
        <f t="shared" si="168"/>
        <v>0</v>
      </c>
      <c r="XN71" s="683">
        <f t="shared" si="168"/>
        <v>0</v>
      </c>
      <c r="XO71" s="683">
        <f t="shared" si="168"/>
        <v>0</v>
      </c>
      <c r="XP71" s="683">
        <f t="shared" si="168"/>
        <v>0</v>
      </c>
      <c r="XQ71" s="683">
        <f t="shared" si="168"/>
        <v>0</v>
      </c>
      <c r="XR71" s="683">
        <f t="shared" si="168"/>
        <v>0</v>
      </c>
      <c r="XS71" s="683">
        <f t="shared" si="168"/>
        <v>0</v>
      </c>
      <c r="XT71" s="683">
        <f t="shared" si="168"/>
        <v>0</v>
      </c>
      <c r="XU71" s="683">
        <f t="shared" si="168"/>
        <v>0</v>
      </c>
      <c r="XV71" s="683">
        <f t="shared" si="168"/>
        <v>0</v>
      </c>
      <c r="XW71" s="683">
        <f t="shared" si="168"/>
        <v>0</v>
      </c>
      <c r="XX71" s="683">
        <f t="shared" si="168"/>
        <v>0</v>
      </c>
      <c r="XY71" s="683">
        <f t="shared" si="168"/>
        <v>0</v>
      </c>
      <c r="XZ71" s="683">
        <f t="shared" si="168"/>
        <v>0</v>
      </c>
      <c r="YA71" s="683">
        <f t="shared" si="168"/>
        <v>0</v>
      </c>
      <c r="YB71" s="683">
        <f t="shared" si="168"/>
        <v>0</v>
      </c>
      <c r="YC71" s="683">
        <f t="shared" si="168"/>
        <v>0</v>
      </c>
      <c r="YD71" s="683">
        <f t="shared" si="168"/>
        <v>0</v>
      </c>
      <c r="YE71" s="683">
        <f t="shared" si="168"/>
        <v>0</v>
      </c>
      <c r="YF71" s="683">
        <f t="shared" si="168"/>
        <v>0</v>
      </c>
      <c r="YG71" s="683">
        <f t="shared" si="168"/>
        <v>0</v>
      </c>
      <c r="YH71" s="683">
        <f t="shared" si="168"/>
        <v>0</v>
      </c>
      <c r="YI71" s="683">
        <f t="shared" si="168"/>
        <v>0</v>
      </c>
      <c r="YJ71" s="683">
        <f t="shared" si="168"/>
        <v>0</v>
      </c>
      <c r="YK71" s="683">
        <f t="shared" si="168"/>
        <v>0</v>
      </c>
      <c r="YL71" s="683">
        <f t="shared" si="168"/>
        <v>0</v>
      </c>
      <c r="YM71" s="683">
        <f t="shared" si="168"/>
        <v>0</v>
      </c>
      <c r="YN71" s="683">
        <f t="shared" si="168"/>
        <v>0</v>
      </c>
      <c r="YO71" s="683">
        <f t="shared" si="168"/>
        <v>0</v>
      </c>
      <c r="YP71" s="683">
        <f t="shared" si="168"/>
        <v>0</v>
      </c>
      <c r="YQ71" s="683">
        <f t="shared" si="168"/>
        <v>0</v>
      </c>
      <c r="YR71" s="683">
        <f t="shared" si="168"/>
        <v>0</v>
      </c>
      <c r="YS71" s="683">
        <f t="shared" si="168"/>
        <v>0</v>
      </c>
      <c r="YT71" s="683">
        <f t="shared" si="168"/>
        <v>0</v>
      </c>
      <c r="YU71" s="683">
        <f t="shared" si="168"/>
        <v>0</v>
      </c>
      <c r="YV71" s="683">
        <f t="shared" si="168"/>
        <v>0</v>
      </c>
      <c r="YW71" s="683">
        <f t="shared" si="168"/>
        <v>0</v>
      </c>
      <c r="YX71" s="683">
        <f t="shared" si="168"/>
        <v>0</v>
      </c>
      <c r="YY71" s="683">
        <f t="shared" si="168"/>
        <v>0</v>
      </c>
      <c r="YZ71" s="683">
        <f t="shared" si="168"/>
        <v>0</v>
      </c>
      <c r="ZA71" s="683">
        <f t="shared" si="168"/>
        <v>0</v>
      </c>
      <c r="ZB71" s="683">
        <f t="shared" si="168"/>
        <v>0</v>
      </c>
      <c r="ZC71" s="683">
        <f t="shared" si="168"/>
        <v>0</v>
      </c>
      <c r="ZD71" s="683">
        <f t="shared" si="168"/>
        <v>0</v>
      </c>
      <c r="ZE71" s="683">
        <f t="shared" si="168"/>
        <v>0</v>
      </c>
      <c r="ZF71" s="683">
        <f t="shared" si="168"/>
        <v>0</v>
      </c>
      <c r="ZG71" s="683">
        <f t="shared" si="168"/>
        <v>0</v>
      </c>
      <c r="ZH71" s="683">
        <f t="shared" si="168"/>
        <v>0</v>
      </c>
      <c r="ZI71" s="683">
        <f t="shared" ref="ZI71:ABT71" si="169">COUNTIFS($AE61:$AK70,"&lt;="&amp;ZI$20,$AL61:$AR70,"&gt;"&amp;ZI$20,$Q61:$W70,"○")</f>
        <v>0</v>
      </c>
      <c r="ZJ71" s="683">
        <f t="shared" si="169"/>
        <v>0</v>
      </c>
      <c r="ZK71" s="683">
        <f t="shared" si="169"/>
        <v>0</v>
      </c>
      <c r="ZL71" s="683">
        <f t="shared" si="169"/>
        <v>0</v>
      </c>
      <c r="ZM71" s="683">
        <f t="shared" si="169"/>
        <v>0</v>
      </c>
      <c r="ZN71" s="683">
        <f t="shared" si="169"/>
        <v>0</v>
      </c>
      <c r="ZO71" s="683">
        <f t="shared" si="169"/>
        <v>0</v>
      </c>
      <c r="ZP71" s="683">
        <f t="shared" si="169"/>
        <v>0</v>
      </c>
      <c r="ZQ71" s="683">
        <f t="shared" si="169"/>
        <v>0</v>
      </c>
      <c r="ZR71" s="683">
        <f t="shared" si="169"/>
        <v>0</v>
      </c>
      <c r="ZS71" s="683">
        <f t="shared" si="169"/>
        <v>0</v>
      </c>
      <c r="ZT71" s="683">
        <f t="shared" si="169"/>
        <v>0</v>
      </c>
      <c r="ZU71" s="683">
        <f t="shared" si="169"/>
        <v>0</v>
      </c>
      <c r="ZV71" s="683">
        <f t="shared" si="169"/>
        <v>0</v>
      </c>
      <c r="ZW71" s="683">
        <f t="shared" si="169"/>
        <v>0</v>
      </c>
      <c r="ZX71" s="683">
        <f t="shared" si="169"/>
        <v>0</v>
      </c>
      <c r="ZY71" s="683">
        <f t="shared" si="169"/>
        <v>0</v>
      </c>
      <c r="ZZ71" s="683">
        <f t="shared" si="169"/>
        <v>0</v>
      </c>
      <c r="AAA71" s="683">
        <f t="shared" si="169"/>
        <v>0</v>
      </c>
      <c r="AAB71" s="683">
        <f t="shared" si="169"/>
        <v>0</v>
      </c>
      <c r="AAC71" s="683">
        <f t="shared" si="169"/>
        <v>0</v>
      </c>
      <c r="AAD71" s="683">
        <f t="shared" si="169"/>
        <v>0</v>
      </c>
      <c r="AAE71" s="683">
        <f t="shared" si="169"/>
        <v>0</v>
      </c>
      <c r="AAF71" s="683">
        <f t="shared" si="169"/>
        <v>0</v>
      </c>
      <c r="AAG71" s="683">
        <f t="shared" si="169"/>
        <v>0</v>
      </c>
      <c r="AAH71" s="683">
        <f t="shared" si="169"/>
        <v>0</v>
      </c>
      <c r="AAI71" s="683">
        <f t="shared" si="169"/>
        <v>0</v>
      </c>
      <c r="AAJ71" s="683">
        <f t="shared" si="169"/>
        <v>0</v>
      </c>
      <c r="AAK71" s="683">
        <f t="shared" si="169"/>
        <v>0</v>
      </c>
      <c r="AAL71" s="683">
        <f t="shared" si="169"/>
        <v>0</v>
      </c>
      <c r="AAM71" s="683">
        <f t="shared" si="169"/>
        <v>0</v>
      </c>
      <c r="AAN71" s="683">
        <f t="shared" si="169"/>
        <v>0</v>
      </c>
      <c r="AAO71" s="683">
        <f t="shared" si="169"/>
        <v>0</v>
      </c>
      <c r="AAP71" s="683">
        <f t="shared" si="169"/>
        <v>0</v>
      </c>
      <c r="AAQ71" s="683">
        <f t="shared" si="169"/>
        <v>0</v>
      </c>
      <c r="AAR71" s="683">
        <f t="shared" si="169"/>
        <v>0</v>
      </c>
      <c r="AAS71" s="683">
        <f t="shared" si="169"/>
        <v>0</v>
      </c>
      <c r="AAT71" s="683">
        <f t="shared" si="169"/>
        <v>0</v>
      </c>
      <c r="AAU71" s="683">
        <f t="shared" si="169"/>
        <v>0</v>
      </c>
      <c r="AAV71" s="683">
        <f t="shared" si="169"/>
        <v>0</v>
      </c>
      <c r="AAW71" s="683">
        <f t="shared" si="169"/>
        <v>0</v>
      </c>
      <c r="AAX71" s="683">
        <f t="shared" si="169"/>
        <v>0</v>
      </c>
      <c r="AAY71" s="683">
        <f t="shared" si="169"/>
        <v>0</v>
      </c>
      <c r="AAZ71" s="683">
        <f t="shared" si="169"/>
        <v>0</v>
      </c>
      <c r="ABA71" s="683">
        <f t="shared" si="169"/>
        <v>0</v>
      </c>
      <c r="ABB71" s="683">
        <f t="shared" si="169"/>
        <v>0</v>
      </c>
      <c r="ABC71" s="683">
        <f t="shared" si="169"/>
        <v>0</v>
      </c>
      <c r="ABD71" s="683">
        <f t="shared" si="169"/>
        <v>0</v>
      </c>
      <c r="ABE71" s="683">
        <f t="shared" si="169"/>
        <v>0</v>
      </c>
      <c r="ABF71" s="683">
        <f t="shared" si="169"/>
        <v>0</v>
      </c>
      <c r="ABG71" s="683">
        <f t="shared" si="169"/>
        <v>0</v>
      </c>
      <c r="ABH71" s="683">
        <f t="shared" si="169"/>
        <v>0</v>
      </c>
      <c r="ABI71" s="683">
        <f t="shared" si="169"/>
        <v>0</v>
      </c>
      <c r="ABJ71" s="683">
        <f t="shared" si="169"/>
        <v>0</v>
      </c>
      <c r="ABK71" s="683">
        <f t="shared" si="169"/>
        <v>0</v>
      </c>
      <c r="ABL71" s="683">
        <f t="shared" si="169"/>
        <v>0</v>
      </c>
      <c r="ABM71" s="683">
        <f t="shared" si="169"/>
        <v>0</v>
      </c>
      <c r="ABN71" s="683">
        <f t="shared" si="169"/>
        <v>0</v>
      </c>
      <c r="ABO71" s="683">
        <f t="shared" si="169"/>
        <v>0</v>
      </c>
      <c r="ABP71" s="683">
        <f t="shared" si="169"/>
        <v>0</v>
      </c>
      <c r="ABQ71" s="683">
        <f t="shared" si="169"/>
        <v>0</v>
      </c>
      <c r="ABR71" s="683">
        <f t="shared" si="169"/>
        <v>0</v>
      </c>
      <c r="ABS71" s="683">
        <f t="shared" si="169"/>
        <v>0</v>
      </c>
      <c r="ABT71" s="683">
        <f t="shared" si="169"/>
        <v>0</v>
      </c>
      <c r="ABU71" s="683">
        <f t="shared" ref="ABU71:AEF71" si="170">COUNTIFS($AE61:$AK70,"&lt;="&amp;ABU$20,$AL61:$AR70,"&gt;"&amp;ABU$20,$Q61:$W70,"○")</f>
        <v>0</v>
      </c>
      <c r="ABV71" s="683">
        <f t="shared" si="170"/>
        <v>0</v>
      </c>
      <c r="ABW71" s="683">
        <f t="shared" si="170"/>
        <v>0</v>
      </c>
      <c r="ABX71" s="683">
        <f t="shared" si="170"/>
        <v>0</v>
      </c>
      <c r="ABY71" s="683">
        <f t="shared" si="170"/>
        <v>0</v>
      </c>
      <c r="ABZ71" s="683">
        <f t="shared" si="170"/>
        <v>0</v>
      </c>
      <c r="ACA71" s="683">
        <f t="shared" si="170"/>
        <v>0</v>
      </c>
      <c r="ACB71" s="683">
        <f t="shared" si="170"/>
        <v>0</v>
      </c>
      <c r="ACC71" s="683">
        <f t="shared" si="170"/>
        <v>0</v>
      </c>
      <c r="ACD71" s="683">
        <f t="shared" si="170"/>
        <v>0</v>
      </c>
      <c r="ACE71" s="683">
        <f t="shared" si="170"/>
        <v>0</v>
      </c>
      <c r="ACF71" s="683">
        <f t="shared" si="170"/>
        <v>0</v>
      </c>
      <c r="ACG71" s="683">
        <f t="shared" si="170"/>
        <v>0</v>
      </c>
      <c r="ACH71" s="683">
        <f t="shared" si="170"/>
        <v>0</v>
      </c>
      <c r="ACI71" s="683">
        <f t="shared" si="170"/>
        <v>0</v>
      </c>
      <c r="ACJ71" s="683">
        <f t="shared" si="170"/>
        <v>0</v>
      </c>
      <c r="ACK71" s="683">
        <f t="shared" si="170"/>
        <v>0</v>
      </c>
      <c r="ACL71" s="683">
        <f t="shared" si="170"/>
        <v>0</v>
      </c>
      <c r="ACM71" s="683">
        <f t="shared" si="170"/>
        <v>0</v>
      </c>
      <c r="ACN71" s="683">
        <f t="shared" si="170"/>
        <v>0</v>
      </c>
      <c r="ACO71" s="683">
        <f t="shared" si="170"/>
        <v>0</v>
      </c>
      <c r="ACP71" s="683">
        <f t="shared" si="170"/>
        <v>0</v>
      </c>
      <c r="ACQ71" s="683">
        <f t="shared" si="170"/>
        <v>0</v>
      </c>
      <c r="ACR71" s="683">
        <f t="shared" si="170"/>
        <v>0</v>
      </c>
      <c r="ACS71" s="683">
        <f t="shared" si="170"/>
        <v>0</v>
      </c>
      <c r="ACT71" s="683">
        <f t="shared" si="170"/>
        <v>0</v>
      </c>
      <c r="ACU71" s="683">
        <f t="shared" si="170"/>
        <v>0</v>
      </c>
      <c r="ACV71" s="683">
        <f t="shared" si="170"/>
        <v>0</v>
      </c>
      <c r="ACW71" s="683">
        <f t="shared" si="170"/>
        <v>0</v>
      </c>
      <c r="ACX71" s="683">
        <f t="shared" si="170"/>
        <v>0</v>
      </c>
      <c r="ACY71" s="683">
        <f t="shared" si="170"/>
        <v>0</v>
      </c>
      <c r="ACZ71" s="683">
        <f t="shared" si="170"/>
        <v>0</v>
      </c>
      <c r="ADA71" s="683">
        <f t="shared" si="170"/>
        <v>0</v>
      </c>
      <c r="ADB71" s="683">
        <f t="shared" si="170"/>
        <v>0</v>
      </c>
      <c r="ADC71" s="683">
        <f t="shared" si="170"/>
        <v>0</v>
      </c>
      <c r="ADD71" s="683">
        <f t="shared" si="170"/>
        <v>0</v>
      </c>
      <c r="ADE71" s="683">
        <f t="shared" si="170"/>
        <v>0</v>
      </c>
      <c r="ADF71" s="683">
        <f t="shared" si="170"/>
        <v>0</v>
      </c>
      <c r="ADG71" s="683">
        <f t="shared" si="170"/>
        <v>0</v>
      </c>
      <c r="ADH71" s="683">
        <f t="shared" si="170"/>
        <v>0</v>
      </c>
      <c r="ADI71" s="683">
        <f t="shared" si="170"/>
        <v>0</v>
      </c>
      <c r="ADJ71" s="683">
        <f t="shared" si="170"/>
        <v>0</v>
      </c>
      <c r="ADK71" s="683">
        <f t="shared" si="170"/>
        <v>0</v>
      </c>
      <c r="ADL71" s="683">
        <f t="shared" si="170"/>
        <v>0</v>
      </c>
      <c r="ADM71" s="683">
        <f t="shared" si="170"/>
        <v>0</v>
      </c>
      <c r="ADN71" s="683">
        <f t="shared" si="170"/>
        <v>0</v>
      </c>
      <c r="ADO71" s="683">
        <f t="shared" si="170"/>
        <v>0</v>
      </c>
      <c r="ADP71" s="683">
        <f t="shared" si="170"/>
        <v>0</v>
      </c>
      <c r="ADQ71" s="683">
        <f t="shared" si="170"/>
        <v>0</v>
      </c>
      <c r="ADR71" s="683">
        <f t="shared" si="170"/>
        <v>0</v>
      </c>
      <c r="ADS71" s="683">
        <f t="shared" si="170"/>
        <v>0</v>
      </c>
      <c r="ADT71" s="683">
        <f t="shared" si="170"/>
        <v>0</v>
      </c>
      <c r="ADU71" s="683">
        <f t="shared" si="170"/>
        <v>0</v>
      </c>
      <c r="ADV71" s="683">
        <f t="shared" si="170"/>
        <v>0</v>
      </c>
      <c r="ADW71" s="683">
        <f t="shared" si="170"/>
        <v>0</v>
      </c>
      <c r="ADX71" s="683">
        <f t="shared" si="170"/>
        <v>0</v>
      </c>
      <c r="ADY71" s="683">
        <f t="shared" si="170"/>
        <v>0</v>
      </c>
      <c r="ADZ71" s="683">
        <f t="shared" si="170"/>
        <v>0</v>
      </c>
      <c r="AEA71" s="683">
        <f t="shared" si="170"/>
        <v>0</v>
      </c>
      <c r="AEB71" s="683">
        <f t="shared" si="170"/>
        <v>0</v>
      </c>
      <c r="AEC71" s="683">
        <f t="shared" si="170"/>
        <v>0</v>
      </c>
      <c r="AED71" s="683">
        <f t="shared" si="170"/>
        <v>0</v>
      </c>
      <c r="AEE71" s="683">
        <f t="shared" si="170"/>
        <v>0</v>
      </c>
      <c r="AEF71" s="683">
        <f t="shared" si="170"/>
        <v>0</v>
      </c>
      <c r="AEG71" s="683">
        <f t="shared" ref="AEG71:AGR71" si="171">COUNTIFS($AE61:$AK70,"&lt;="&amp;AEG$20,$AL61:$AR70,"&gt;"&amp;AEG$20,$Q61:$W70,"○")</f>
        <v>0</v>
      </c>
      <c r="AEH71" s="683">
        <f t="shared" si="171"/>
        <v>0</v>
      </c>
      <c r="AEI71" s="683">
        <f t="shared" si="171"/>
        <v>0</v>
      </c>
      <c r="AEJ71" s="683">
        <f t="shared" si="171"/>
        <v>0</v>
      </c>
      <c r="AEK71" s="683">
        <f t="shared" si="171"/>
        <v>0</v>
      </c>
      <c r="AEL71" s="683">
        <f t="shared" si="171"/>
        <v>0</v>
      </c>
      <c r="AEM71" s="683">
        <f t="shared" si="171"/>
        <v>0</v>
      </c>
      <c r="AEN71" s="683">
        <f t="shared" si="171"/>
        <v>0</v>
      </c>
      <c r="AEO71" s="683">
        <f t="shared" si="171"/>
        <v>0</v>
      </c>
      <c r="AEP71" s="683">
        <f t="shared" si="171"/>
        <v>0</v>
      </c>
      <c r="AEQ71" s="683">
        <f t="shared" si="171"/>
        <v>0</v>
      </c>
      <c r="AER71" s="683">
        <f t="shared" si="171"/>
        <v>0</v>
      </c>
      <c r="AES71" s="683">
        <f t="shared" si="171"/>
        <v>0</v>
      </c>
      <c r="AET71" s="683">
        <f t="shared" si="171"/>
        <v>0</v>
      </c>
      <c r="AEU71" s="683">
        <f t="shared" si="171"/>
        <v>0</v>
      </c>
      <c r="AEV71" s="683">
        <f t="shared" si="171"/>
        <v>0</v>
      </c>
      <c r="AEW71" s="683">
        <f t="shared" si="171"/>
        <v>0</v>
      </c>
      <c r="AEX71" s="683">
        <f t="shared" si="171"/>
        <v>0</v>
      </c>
      <c r="AEY71" s="683">
        <f t="shared" si="171"/>
        <v>0</v>
      </c>
      <c r="AEZ71" s="683">
        <f t="shared" si="171"/>
        <v>0</v>
      </c>
      <c r="AFA71" s="683">
        <f t="shared" si="171"/>
        <v>0</v>
      </c>
      <c r="AFB71" s="683">
        <f t="shared" si="171"/>
        <v>0</v>
      </c>
      <c r="AFC71" s="683">
        <f t="shared" si="171"/>
        <v>0</v>
      </c>
      <c r="AFD71" s="683">
        <f t="shared" si="171"/>
        <v>0</v>
      </c>
      <c r="AFE71" s="683">
        <f t="shared" si="171"/>
        <v>0</v>
      </c>
      <c r="AFF71" s="683">
        <f t="shared" si="171"/>
        <v>0</v>
      </c>
      <c r="AFG71" s="683">
        <f t="shared" si="171"/>
        <v>0</v>
      </c>
      <c r="AFH71" s="683">
        <f t="shared" si="171"/>
        <v>0</v>
      </c>
      <c r="AFI71" s="683">
        <f t="shared" si="171"/>
        <v>0</v>
      </c>
      <c r="AFJ71" s="683">
        <f t="shared" si="171"/>
        <v>0</v>
      </c>
      <c r="AFK71" s="683">
        <f t="shared" si="171"/>
        <v>0</v>
      </c>
      <c r="AFL71" s="683">
        <f t="shared" si="171"/>
        <v>0</v>
      </c>
      <c r="AFM71" s="683">
        <f t="shared" si="171"/>
        <v>0</v>
      </c>
      <c r="AFN71" s="683">
        <f t="shared" si="171"/>
        <v>0</v>
      </c>
      <c r="AFO71" s="683">
        <f t="shared" si="171"/>
        <v>0</v>
      </c>
      <c r="AFP71" s="683">
        <f t="shared" si="171"/>
        <v>0</v>
      </c>
      <c r="AFQ71" s="683">
        <f t="shared" si="171"/>
        <v>0</v>
      </c>
      <c r="AFR71" s="683">
        <f t="shared" si="171"/>
        <v>0</v>
      </c>
      <c r="AFS71" s="683">
        <f t="shared" si="171"/>
        <v>0</v>
      </c>
      <c r="AFT71" s="683">
        <f t="shared" si="171"/>
        <v>0</v>
      </c>
      <c r="AFU71" s="683">
        <f t="shared" si="171"/>
        <v>0</v>
      </c>
      <c r="AFV71" s="683">
        <f t="shared" si="171"/>
        <v>0</v>
      </c>
      <c r="AFW71" s="683">
        <f t="shared" si="171"/>
        <v>0</v>
      </c>
      <c r="AFX71" s="683">
        <f t="shared" si="171"/>
        <v>0</v>
      </c>
      <c r="AFY71" s="683">
        <f t="shared" si="171"/>
        <v>0</v>
      </c>
      <c r="AFZ71" s="683">
        <f t="shared" si="171"/>
        <v>0</v>
      </c>
      <c r="AGA71" s="683">
        <f t="shared" si="171"/>
        <v>0</v>
      </c>
      <c r="AGB71" s="683">
        <f t="shared" si="171"/>
        <v>0</v>
      </c>
      <c r="AGC71" s="683">
        <f t="shared" si="171"/>
        <v>0</v>
      </c>
      <c r="AGD71" s="683">
        <f t="shared" si="171"/>
        <v>0</v>
      </c>
      <c r="AGE71" s="683">
        <f t="shared" si="171"/>
        <v>0</v>
      </c>
      <c r="AGF71" s="683">
        <f t="shared" si="171"/>
        <v>0</v>
      </c>
      <c r="AGG71" s="683">
        <f t="shared" si="171"/>
        <v>0</v>
      </c>
      <c r="AGH71" s="683">
        <f t="shared" si="171"/>
        <v>0</v>
      </c>
      <c r="AGI71" s="683">
        <f t="shared" si="171"/>
        <v>0</v>
      </c>
      <c r="AGJ71" s="683">
        <f t="shared" si="171"/>
        <v>0</v>
      </c>
      <c r="AGK71" s="683">
        <f t="shared" si="171"/>
        <v>0</v>
      </c>
      <c r="AGL71" s="683">
        <f t="shared" si="171"/>
        <v>0</v>
      </c>
      <c r="AGM71" s="683">
        <f t="shared" si="171"/>
        <v>0</v>
      </c>
      <c r="AGN71" s="683">
        <f t="shared" si="171"/>
        <v>0</v>
      </c>
      <c r="AGO71" s="683">
        <f t="shared" si="171"/>
        <v>0</v>
      </c>
      <c r="AGP71" s="683">
        <f t="shared" si="171"/>
        <v>0</v>
      </c>
      <c r="AGQ71" s="683">
        <f t="shared" si="171"/>
        <v>0</v>
      </c>
      <c r="AGR71" s="683">
        <f t="shared" si="171"/>
        <v>0</v>
      </c>
      <c r="AGS71" s="683">
        <f t="shared" ref="AGS71:AJD71" si="172">COUNTIFS($AE61:$AK70,"&lt;="&amp;AGS$20,$AL61:$AR70,"&gt;"&amp;AGS$20,$Q61:$W70,"○")</f>
        <v>0</v>
      </c>
      <c r="AGT71" s="683">
        <f t="shared" si="172"/>
        <v>0</v>
      </c>
      <c r="AGU71" s="683">
        <f t="shared" si="172"/>
        <v>0</v>
      </c>
      <c r="AGV71" s="683">
        <f t="shared" si="172"/>
        <v>0</v>
      </c>
      <c r="AGW71" s="683">
        <f t="shared" si="172"/>
        <v>0</v>
      </c>
      <c r="AGX71" s="683">
        <f t="shared" si="172"/>
        <v>0</v>
      </c>
      <c r="AGY71" s="683">
        <f t="shared" si="172"/>
        <v>0</v>
      </c>
      <c r="AGZ71" s="683">
        <f t="shared" si="172"/>
        <v>0</v>
      </c>
      <c r="AHA71" s="683">
        <f t="shared" si="172"/>
        <v>0</v>
      </c>
      <c r="AHB71" s="683">
        <f t="shared" si="172"/>
        <v>0</v>
      </c>
      <c r="AHC71" s="683">
        <f t="shared" si="172"/>
        <v>0</v>
      </c>
      <c r="AHD71" s="683">
        <f t="shared" si="172"/>
        <v>0</v>
      </c>
      <c r="AHE71" s="683">
        <f t="shared" si="172"/>
        <v>0</v>
      </c>
      <c r="AHF71" s="683">
        <f t="shared" si="172"/>
        <v>0</v>
      </c>
      <c r="AHG71" s="683">
        <f t="shared" si="172"/>
        <v>0</v>
      </c>
      <c r="AHH71" s="683">
        <f t="shared" si="172"/>
        <v>0</v>
      </c>
      <c r="AHI71" s="683">
        <f t="shared" si="172"/>
        <v>0</v>
      </c>
      <c r="AHJ71" s="683">
        <f t="shared" si="172"/>
        <v>0</v>
      </c>
      <c r="AHK71" s="683">
        <f t="shared" si="172"/>
        <v>0</v>
      </c>
      <c r="AHL71" s="683">
        <f t="shared" si="172"/>
        <v>0</v>
      </c>
      <c r="AHM71" s="683">
        <f t="shared" si="172"/>
        <v>0</v>
      </c>
      <c r="AHN71" s="683">
        <f t="shared" si="172"/>
        <v>0</v>
      </c>
      <c r="AHO71" s="683">
        <f t="shared" si="172"/>
        <v>0</v>
      </c>
      <c r="AHP71" s="683">
        <f t="shared" si="172"/>
        <v>0</v>
      </c>
      <c r="AHQ71" s="683">
        <f t="shared" si="172"/>
        <v>0</v>
      </c>
      <c r="AHR71" s="683">
        <f t="shared" si="172"/>
        <v>0</v>
      </c>
      <c r="AHS71" s="683">
        <f t="shared" si="172"/>
        <v>0</v>
      </c>
      <c r="AHT71" s="683">
        <f t="shared" si="172"/>
        <v>0</v>
      </c>
      <c r="AHU71" s="683">
        <f t="shared" si="172"/>
        <v>0</v>
      </c>
      <c r="AHV71" s="683">
        <f t="shared" si="172"/>
        <v>0</v>
      </c>
      <c r="AHW71" s="683">
        <f t="shared" si="172"/>
        <v>0</v>
      </c>
      <c r="AHX71" s="683">
        <f t="shared" si="172"/>
        <v>0</v>
      </c>
      <c r="AHY71" s="683">
        <f t="shared" si="172"/>
        <v>0</v>
      </c>
      <c r="AHZ71" s="683">
        <f t="shared" si="172"/>
        <v>0</v>
      </c>
      <c r="AIA71" s="683">
        <f t="shared" si="172"/>
        <v>0</v>
      </c>
      <c r="AIB71" s="683">
        <f t="shared" si="172"/>
        <v>0</v>
      </c>
      <c r="AIC71" s="683">
        <f t="shared" si="172"/>
        <v>0</v>
      </c>
      <c r="AID71" s="683">
        <f t="shared" si="172"/>
        <v>0</v>
      </c>
      <c r="AIE71" s="683">
        <f t="shared" si="172"/>
        <v>0</v>
      </c>
      <c r="AIF71" s="683">
        <f t="shared" si="172"/>
        <v>0</v>
      </c>
      <c r="AIG71" s="683">
        <f t="shared" si="172"/>
        <v>0</v>
      </c>
      <c r="AIH71" s="683">
        <f t="shared" si="172"/>
        <v>0</v>
      </c>
      <c r="AII71" s="683">
        <f t="shared" si="172"/>
        <v>0</v>
      </c>
      <c r="AIJ71" s="683">
        <f t="shared" si="172"/>
        <v>0</v>
      </c>
      <c r="AIK71" s="683">
        <f t="shared" si="172"/>
        <v>0</v>
      </c>
      <c r="AIL71" s="683">
        <f t="shared" si="172"/>
        <v>0</v>
      </c>
      <c r="AIM71" s="683">
        <f t="shared" si="172"/>
        <v>0</v>
      </c>
      <c r="AIN71" s="683">
        <f t="shared" si="172"/>
        <v>0</v>
      </c>
      <c r="AIO71" s="683">
        <f t="shared" si="172"/>
        <v>0</v>
      </c>
      <c r="AIP71" s="683">
        <f t="shared" si="172"/>
        <v>0</v>
      </c>
      <c r="AIQ71" s="683">
        <f t="shared" si="172"/>
        <v>0</v>
      </c>
      <c r="AIR71" s="683">
        <f t="shared" si="172"/>
        <v>0</v>
      </c>
      <c r="AIS71" s="683">
        <f t="shared" si="172"/>
        <v>0</v>
      </c>
      <c r="AIT71" s="683">
        <f t="shared" si="172"/>
        <v>0</v>
      </c>
      <c r="AIU71" s="683">
        <f t="shared" si="172"/>
        <v>0</v>
      </c>
      <c r="AIV71" s="683">
        <f t="shared" si="172"/>
        <v>0</v>
      </c>
      <c r="AIW71" s="683">
        <f t="shared" si="172"/>
        <v>0</v>
      </c>
      <c r="AIX71" s="683">
        <f t="shared" si="172"/>
        <v>0</v>
      </c>
      <c r="AIY71" s="683">
        <f t="shared" si="172"/>
        <v>0</v>
      </c>
      <c r="AIZ71" s="683">
        <f t="shared" si="172"/>
        <v>0</v>
      </c>
      <c r="AJA71" s="683">
        <f t="shared" si="172"/>
        <v>0</v>
      </c>
      <c r="AJB71" s="683">
        <f t="shared" si="172"/>
        <v>0</v>
      </c>
      <c r="AJC71" s="683">
        <f t="shared" si="172"/>
        <v>0</v>
      </c>
      <c r="AJD71" s="683">
        <f t="shared" si="172"/>
        <v>0</v>
      </c>
      <c r="AJE71" s="683">
        <f t="shared" ref="AJE71:ALP71" si="173">COUNTIFS($AE61:$AK70,"&lt;="&amp;AJE$20,$AL61:$AR70,"&gt;"&amp;AJE$20,$Q61:$W70,"○")</f>
        <v>0</v>
      </c>
      <c r="AJF71" s="683">
        <f t="shared" si="173"/>
        <v>0</v>
      </c>
      <c r="AJG71" s="683">
        <f t="shared" si="173"/>
        <v>0</v>
      </c>
      <c r="AJH71" s="683">
        <f t="shared" si="173"/>
        <v>0</v>
      </c>
      <c r="AJI71" s="683">
        <f t="shared" si="173"/>
        <v>0</v>
      </c>
      <c r="AJJ71" s="683">
        <f t="shared" si="173"/>
        <v>0</v>
      </c>
      <c r="AJK71" s="683">
        <f t="shared" si="173"/>
        <v>0</v>
      </c>
      <c r="AJL71" s="683">
        <f t="shared" si="173"/>
        <v>0</v>
      </c>
      <c r="AJM71" s="683">
        <f t="shared" si="173"/>
        <v>0</v>
      </c>
      <c r="AJN71" s="683">
        <f t="shared" si="173"/>
        <v>0</v>
      </c>
      <c r="AJO71" s="683">
        <f t="shared" si="173"/>
        <v>0</v>
      </c>
      <c r="AJP71" s="683">
        <f t="shared" si="173"/>
        <v>0</v>
      </c>
      <c r="AJQ71" s="683">
        <f t="shared" si="173"/>
        <v>0</v>
      </c>
      <c r="AJR71" s="683">
        <f t="shared" si="173"/>
        <v>0</v>
      </c>
      <c r="AJS71" s="683">
        <f t="shared" si="173"/>
        <v>0</v>
      </c>
      <c r="AJT71" s="683">
        <f t="shared" si="173"/>
        <v>0</v>
      </c>
      <c r="AJU71" s="683">
        <f t="shared" si="173"/>
        <v>0</v>
      </c>
      <c r="AJV71" s="683">
        <f t="shared" si="173"/>
        <v>0</v>
      </c>
      <c r="AJW71" s="683">
        <f t="shared" si="173"/>
        <v>0</v>
      </c>
      <c r="AJX71" s="683">
        <f t="shared" si="173"/>
        <v>0</v>
      </c>
      <c r="AJY71" s="683">
        <f t="shared" si="173"/>
        <v>0</v>
      </c>
      <c r="AJZ71" s="683">
        <f t="shared" si="173"/>
        <v>0</v>
      </c>
      <c r="AKA71" s="683">
        <f t="shared" si="173"/>
        <v>0</v>
      </c>
      <c r="AKB71" s="683">
        <f t="shared" si="173"/>
        <v>0</v>
      </c>
      <c r="AKC71" s="683">
        <f t="shared" si="173"/>
        <v>0</v>
      </c>
      <c r="AKD71" s="683">
        <f t="shared" si="173"/>
        <v>0</v>
      </c>
      <c r="AKE71" s="683">
        <f t="shared" si="173"/>
        <v>0</v>
      </c>
      <c r="AKF71" s="683">
        <f t="shared" si="173"/>
        <v>0</v>
      </c>
      <c r="AKG71" s="683">
        <f t="shared" si="173"/>
        <v>0</v>
      </c>
      <c r="AKH71" s="683">
        <f t="shared" si="173"/>
        <v>0</v>
      </c>
      <c r="AKI71" s="683">
        <f t="shared" si="173"/>
        <v>0</v>
      </c>
      <c r="AKJ71" s="683">
        <f t="shared" si="173"/>
        <v>0</v>
      </c>
      <c r="AKK71" s="683">
        <f t="shared" si="173"/>
        <v>0</v>
      </c>
      <c r="AKL71" s="683">
        <f t="shared" si="173"/>
        <v>0</v>
      </c>
      <c r="AKM71" s="683">
        <f t="shared" si="173"/>
        <v>0</v>
      </c>
      <c r="AKN71" s="683">
        <f t="shared" si="173"/>
        <v>0</v>
      </c>
      <c r="AKO71" s="683">
        <f t="shared" si="173"/>
        <v>0</v>
      </c>
      <c r="AKP71" s="683">
        <f t="shared" si="173"/>
        <v>0</v>
      </c>
      <c r="AKQ71" s="683">
        <f t="shared" si="173"/>
        <v>0</v>
      </c>
      <c r="AKR71" s="683">
        <f t="shared" si="173"/>
        <v>0</v>
      </c>
      <c r="AKS71" s="683">
        <f t="shared" si="173"/>
        <v>0</v>
      </c>
      <c r="AKT71" s="683">
        <f t="shared" si="173"/>
        <v>0</v>
      </c>
      <c r="AKU71" s="683">
        <f t="shared" si="173"/>
        <v>0</v>
      </c>
      <c r="AKV71" s="683">
        <f t="shared" si="173"/>
        <v>0</v>
      </c>
      <c r="AKW71" s="683">
        <f t="shared" si="173"/>
        <v>0</v>
      </c>
      <c r="AKX71" s="683">
        <f t="shared" si="173"/>
        <v>0</v>
      </c>
      <c r="AKY71" s="683">
        <f t="shared" si="173"/>
        <v>0</v>
      </c>
      <c r="AKZ71" s="683">
        <f t="shared" si="173"/>
        <v>0</v>
      </c>
      <c r="ALA71" s="683">
        <f t="shared" si="173"/>
        <v>0</v>
      </c>
      <c r="ALB71" s="683">
        <f t="shared" si="173"/>
        <v>0</v>
      </c>
      <c r="ALC71" s="683">
        <f t="shared" si="173"/>
        <v>0</v>
      </c>
      <c r="ALD71" s="683">
        <f t="shared" si="173"/>
        <v>0</v>
      </c>
      <c r="ALE71" s="683">
        <f t="shared" si="173"/>
        <v>0</v>
      </c>
      <c r="ALF71" s="683">
        <f t="shared" si="173"/>
        <v>0</v>
      </c>
      <c r="ALG71" s="683">
        <f t="shared" si="173"/>
        <v>0</v>
      </c>
      <c r="ALH71" s="683">
        <f t="shared" si="173"/>
        <v>0</v>
      </c>
      <c r="ALI71" s="683">
        <f t="shared" si="173"/>
        <v>0</v>
      </c>
      <c r="ALJ71" s="683">
        <f t="shared" si="173"/>
        <v>0</v>
      </c>
      <c r="ALK71" s="683">
        <f t="shared" si="173"/>
        <v>0</v>
      </c>
      <c r="ALL71" s="683">
        <f t="shared" si="173"/>
        <v>0</v>
      </c>
      <c r="ALM71" s="683">
        <f t="shared" si="173"/>
        <v>0</v>
      </c>
      <c r="ALN71" s="683">
        <f t="shared" si="173"/>
        <v>0</v>
      </c>
      <c r="ALO71" s="683">
        <f t="shared" si="173"/>
        <v>0</v>
      </c>
      <c r="ALP71" s="683">
        <f t="shared" si="173"/>
        <v>0</v>
      </c>
      <c r="ALQ71" s="683">
        <f t="shared" ref="ALQ71:AOB71" si="174">COUNTIFS($AE61:$AK70,"&lt;="&amp;ALQ$20,$AL61:$AR70,"&gt;"&amp;ALQ$20,$Q61:$W70,"○")</f>
        <v>0</v>
      </c>
      <c r="ALR71" s="683">
        <f t="shared" si="174"/>
        <v>0</v>
      </c>
      <c r="ALS71" s="683">
        <f t="shared" si="174"/>
        <v>0</v>
      </c>
      <c r="ALT71" s="683">
        <f t="shared" si="174"/>
        <v>0</v>
      </c>
      <c r="ALU71" s="683">
        <f t="shared" si="174"/>
        <v>0</v>
      </c>
      <c r="ALV71" s="683">
        <f t="shared" si="174"/>
        <v>0</v>
      </c>
      <c r="ALW71" s="683">
        <f t="shared" si="174"/>
        <v>0</v>
      </c>
      <c r="ALX71" s="683">
        <f t="shared" si="174"/>
        <v>0</v>
      </c>
      <c r="ALY71" s="683">
        <f t="shared" si="174"/>
        <v>0</v>
      </c>
      <c r="ALZ71" s="683">
        <f t="shared" si="174"/>
        <v>0</v>
      </c>
      <c r="AMA71" s="683">
        <f t="shared" si="174"/>
        <v>0</v>
      </c>
      <c r="AMB71" s="683">
        <f t="shared" si="174"/>
        <v>0</v>
      </c>
      <c r="AMC71" s="683">
        <f t="shared" si="174"/>
        <v>0</v>
      </c>
      <c r="AMD71" s="683">
        <f t="shared" si="174"/>
        <v>0</v>
      </c>
      <c r="AME71" s="683">
        <f t="shared" si="174"/>
        <v>0</v>
      </c>
      <c r="AMF71" s="683">
        <f t="shared" si="174"/>
        <v>0</v>
      </c>
      <c r="AMG71" s="683">
        <f t="shared" si="174"/>
        <v>0</v>
      </c>
      <c r="AMH71" s="683">
        <f t="shared" si="174"/>
        <v>0</v>
      </c>
      <c r="AMI71" s="683">
        <f t="shared" si="174"/>
        <v>0</v>
      </c>
      <c r="AMJ71" s="683">
        <f t="shared" si="174"/>
        <v>0</v>
      </c>
      <c r="AMK71" s="683">
        <f t="shared" si="174"/>
        <v>0</v>
      </c>
      <c r="AML71" s="683">
        <f t="shared" si="174"/>
        <v>0</v>
      </c>
      <c r="AMM71" s="683">
        <f t="shared" si="174"/>
        <v>0</v>
      </c>
      <c r="AMN71" s="683">
        <f t="shared" si="174"/>
        <v>0</v>
      </c>
      <c r="AMO71" s="683">
        <f t="shared" si="174"/>
        <v>0</v>
      </c>
      <c r="AMP71" s="683">
        <f t="shared" si="174"/>
        <v>0</v>
      </c>
      <c r="AMQ71" s="683">
        <f t="shared" si="174"/>
        <v>0</v>
      </c>
      <c r="AMR71" s="683">
        <f t="shared" si="174"/>
        <v>0</v>
      </c>
      <c r="AMS71" s="683">
        <f t="shared" si="174"/>
        <v>0</v>
      </c>
      <c r="AMT71" s="683">
        <f t="shared" si="174"/>
        <v>0</v>
      </c>
      <c r="AMU71" s="683">
        <f t="shared" si="174"/>
        <v>0</v>
      </c>
      <c r="AMV71" s="683">
        <f t="shared" si="174"/>
        <v>0</v>
      </c>
      <c r="AMW71" s="683">
        <f t="shared" si="174"/>
        <v>0</v>
      </c>
      <c r="AMX71" s="683">
        <f t="shared" si="174"/>
        <v>0</v>
      </c>
      <c r="AMY71" s="683">
        <f t="shared" si="174"/>
        <v>0</v>
      </c>
      <c r="AMZ71" s="683">
        <f t="shared" si="174"/>
        <v>0</v>
      </c>
      <c r="ANA71" s="683">
        <f t="shared" si="174"/>
        <v>0</v>
      </c>
      <c r="ANB71" s="683">
        <f t="shared" si="174"/>
        <v>0</v>
      </c>
      <c r="ANC71" s="683">
        <f t="shared" si="174"/>
        <v>0</v>
      </c>
      <c r="AND71" s="683">
        <f t="shared" si="174"/>
        <v>0</v>
      </c>
      <c r="ANE71" s="683">
        <f t="shared" si="174"/>
        <v>0</v>
      </c>
      <c r="ANF71" s="683">
        <f t="shared" si="174"/>
        <v>0</v>
      </c>
      <c r="ANG71" s="683">
        <f t="shared" si="174"/>
        <v>0</v>
      </c>
      <c r="ANH71" s="683">
        <f t="shared" si="174"/>
        <v>0</v>
      </c>
      <c r="ANI71" s="683">
        <f t="shared" si="174"/>
        <v>0</v>
      </c>
      <c r="ANJ71" s="683">
        <f t="shared" si="174"/>
        <v>0</v>
      </c>
      <c r="ANK71" s="683">
        <f t="shared" si="174"/>
        <v>0</v>
      </c>
      <c r="ANL71" s="683">
        <f t="shared" si="174"/>
        <v>0</v>
      </c>
      <c r="ANM71" s="683">
        <f t="shared" si="174"/>
        <v>0</v>
      </c>
      <c r="ANN71" s="683">
        <f t="shared" si="174"/>
        <v>0</v>
      </c>
      <c r="ANO71" s="683">
        <f t="shared" si="174"/>
        <v>0</v>
      </c>
      <c r="ANP71" s="683">
        <f t="shared" si="174"/>
        <v>0</v>
      </c>
      <c r="ANQ71" s="683">
        <f t="shared" si="174"/>
        <v>0</v>
      </c>
      <c r="ANR71" s="683">
        <f t="shared" si="174"/>
        <v>0</v>
      </c>
      <c r="ANS71" s="683">
        <f t="shared" si="174"/>
        <v>0</v>
      </c>
      <c r="ANT71" s="683">
        <f t="shared" si="174"/>
        <v>0</v>
      </c>
      <c r="ANU71" s="683">
        <f t="shared" si="174"/>
        <v>0</v>
      </c>
      <c r="ANV71" s="683">
        <f t="shared" si="174"/>
        <v>0</v>
      </c>
      <c r="ANW71" s="683">
        <f t="shared" si="174"/>
        <v>0</v>
      </c>
      <c r="ANX71" s="683">
        <f t="shared" si="174"/>
        <v>0</v>
      </c>
      <c r="ANY71" s="683">
        <f t="shared" si="174"/>
        <v>0</v>
      </c>
      <c r="ANZ71" s="683">
        <f t="shared" si="174"/>
        <v>0</v>
      </c>
      <c r="AOA71" s="683">
        <f t="shared" si="174"/>
        <v>0</v>
      </c>
      <c r="AOB71" s="683">
        <f t="shared" si="174"/>
        <v>0</v>
      </c>
      <c r="AOC71" s="683">
        <f t="shared" ref="AOC71:AOD71" si="175">COUNTIFS($AE61:$AK70,"&lt;="&amp;AOC$20,$AL61:$AR70,"&gt;"&amp;AOC$20,$Q61:$W70,"○")</f>
        <v>0</v>
      </c>
      <c r="AOD71" s="683">
        <f t="shared" si="175"/>
        <v>0</v>
      </c>
    </row>
    <row r="72" spans="1:1070" ht="20.399999999999999" hidden="1" customHeight="1">
      <c r="AS72" s="683"/>
      <c r="AT72" s="683"/>
      <c r="AU72" s="683"/>
      <c r="AV72" s="683"/>
      <c r="AW72" s="683"/>
      <c r="AX72" s="683"/>
      <c r="AY72" s="683"/>
      <c r="AZ72" s="683"/>
      <c r="BA72" s="683"/>
      <c r="BB72" s="683"/>
      <c r="BC72" s="683"/>
      <c r="BD72" s="683"/>
      <c r="BE72" s="683"/>
      <c r="BF72" s="683"/>
      <c r="BG72" s="683"/>
      <c r="BH72" s="683"/>
      <c r="BI72" s="683"/>
      <c r="BJ72" s="683"/>
      <c r="BK72" s="683"/>
      <c r="BL72" s="683"/>
      <c r="BM72" s="683"/>
      <c r="BN72" s="683"/>
      <c r="BO72" s="683"/>
      <c r="BP72" s="683"/>
      <c r="BQ72" s="683"/>
      <c r="BR72" s="683"/>
      <c r="BS72" s="683"/>
      <c r="BT72" s="683"/>
      <c r="BU72" s="683"/>
      <c r="BV72" s="683"/>
      <c r="BW72" s="683"/>
      <c r="BX72" s="683"/>
      <c r="BY72" s="683"/>
      <c r="BZ72" s="683"/>
      <c r="CA72" s="683"/>
      <c r="CB72" s="683"/>
      <c r="CC72" s="683"/>
      <c r="CD72" s="683"/>
      <c r="CE72" s="683"/>
      <c r="CF72" s="683"/>
      <c r="CG72" s="683"/>
      <c r="CH72" s="683"/>
      <c r="CI72" s="683"/>
      <c r="CJ72" s="683"/>
      <c r="CK72" s="683"/>
      <c r="CL72" s="683"/>
      <c r="CM72" s="683"/>
      <c r="CN72" s="683"/>
      <c r="CO72" s="683"/>
      <c r="CP72" s="683"/>
      <c r="CQ72" s="683"/>
      <c r="CR72" s="683"/>
      <c r="CS72" s="683"/>
      <c r="CT72" s="683"/>
      <c r="CU72" s="683"/>
      <c r="CV72" s="683"/>
      <c r="CW72" s="683"/>
      <c r="CX72" s="2216" t="s">
        <v>1121</v>
      </c>
      <c r="CY72" s="2216"/>
      <c r="CZ72" s="2216"/>
      <c r="DA72" s="2216"/>
      <c r="DB72" s="2216"/>
      <c r="DC72" s="2216"/>
      <c r="DD72" s="2216"/>
      <c r="DE72" s="683">
        <f t="shared" ref="DE72:FP72" si="176">COUNTIFS($AE61:$AK70,"&lt;="&amp;DE$20,$AL61:$AR70,"&gt;"&amp;DE$20,$Q61:$W70,"×",$X61:$AD70,"○")</f>
        <v>0</v>
      </c>
      <c r="DF72" s="683">
        <f t="shared" si="176"/>
        <v>0</v>
      </c>
      <c r="DG72" s="683">
        <f t="shared" si="176"/>
        <v>0</v>
      </c>
      <c r="DH72" s="683">
        <f t="shared" si="176"/>
        <v>0</v>
      </c>
      <c r="DI72" s="683">
        <f t="shared" si="176"/>
        <v>0</v>
      </c>
      <c r="DJ72" s="683">
        <f t="shared" si="176"/>
        <v>0</v>
      </c>
      <c r="DK72" s="683">
        <f t="shared" si="176"/>
        <v>0</v>
      </c>
      <c r="DL72" s="683">
        <f t="shared" si="176"/>
        <v>0</v>
      </c>
      <c r="DM72" s="683">
        <f t="shared" si="176"/>
        <v>0</v>
      </c>
      <c r="DN72" s="683">
        <f t="shared" si="176"/>
        <v>0</v>
      </c>
      <c r="DO72" s="683">
        <f t="shared" si="176"/>
        <v>0</v>
      </c>
      <c r="DP72" s="683">
        <f t="shared" si="176"/>
        <v>0</v>
      </c>
      <c r="DQ72" s="683">
        <f t="shared" si="176"/>
        <v>0</v>
      </c>
      <c r="DR72" s="683">
        <f t="shared" si="176"/>
        <v>0</v>
      </c>
      <c r="DS72" s="683">
        <f t="shared" si="176"/>
        <v>0</v>
      </c>
      <c r="DT72" s="683">
        <f t="shared" si="176"/>
        <v>0</v>
      </c>
      <c r="DU72" s="683">
        <f t="shared" si="176"/>
        <v>0</v>
      </c>
      <c r="DV72" s="683">
        <f t="shared" si="176"/>
        <v>0</v>
      </c>
      <c r="DW72" s="683">
        <f t="shared" si="176"/>
        <v>0</v>
      </c>
      <c r="DX72" s="683">
        <f t="shared" si="176"/>
        <v>0</v>
      </c>
      <c r="DY72" s="683">
        <f t="shared" si="176"/>
        <v>0</v>
      </c>
      <c r="DZ72" s="683">
        <f t="shared" si="176"/>
        <v>0</v>
      </c>
      <c r="EA72" s="683">
        <f t="shared" si="176"/>
        <v>0</v>
      </c>
      <c r="EB72" s="683">
        <f t="shared" si="176"/>
        <v>0</v>
      </c>
      <c r="EC72" s="683">
        <f t="shared" si="176"/>
        <v>0</v>
      </c>
      <c r="ED72" s="683">
        <f t="shared" si="176"/>
        <v>0</v>
      </c>
      <c r="EE72" s="683">
        <f t="shared" si="176"/>
        <v>0</v>
      </c>
      <c r="EF72" s="683">
        <f t="shared" si="176"/>
        <v>0</v>
      </c>
      <c r="EG72" s="683">
        <f t="shared" si="176"/>
        <v>0</v>
      </c>
      <c r="EH72" s="683">
        <f t="shared" si="176"/>
        <v>0</v>
      </c>
      <c r="EI72" s="683">
        <f t="shared" si="176"/>
        <v>0</v>
      </c>
      <c r="EJ72" s="683">
        <f t="shared" si="176"/>
        <v>0</v>
      </c>
      <c r="EK72" s="683">
        <f t="shared" si="176"/>
        <v>0</v>
      </c>
      <c r="EL72" s="683">
        <f t="shared" si="176"/>
        <v>0</v>
      </c>
      <c r="EM72" s="683">
        <f t="shared" si="176"/>
        <v>0</v>
      </c>
      <c r="EN72" s="683">
        <f t="shared" si="176"/>
        <v>0</v>
      </c>
      <c r="EO72" s="683">
        <f t="shared" si="176"/>
        <v>0</v>
      </c>
      <c r="EP72" s="683">
        <f t="shared" si="176"/>
        <v>0</v>
      </c>
      <c r="EQ72" s="683">
        <f t="shared" si="176"/>
        <v>0</v>
      </c>
      <c r="ER72" s="683">
        <f t="shared" si="176"/>
        <v>0</v>
      </c>
      <c r="ES72" s="683">
        <f t="shared" si="176"/>
        <v>0</v>
      </c>
      <c r="ET72" s="683">
        <f t="shared" si="176"/>
        <v>0</v>
      </c>
      <c r="EU72" s="683">
        <f t="shared" si="176"/>
        <v>0</v>
      </c>
      <c r="EV72" s="683">
        <f t="shared" si="176"/>
        <v>0</v>
      </c>
      <c r="EW72" s="683">
        <f t="shared" si="176"/>
        <v>0</v>
      </c>
      <c r="EX72" s="683">
        <f t="shared" si="176"/>
        <v>0</v>
      </c>
      <c r="EY72" s="683">
        <f t="shared" si="176"/>
        <v>0</v>
      </c>
      <c r="EZ72" s="683">
        <f t="shared" si="176"/>
        <v>0</v>
      </c>
      <c r="FA72" s="683">
        <f t="shared" si="176"/>
        <v>0</v>
      </c>
      <c r="FB72" s="683">
        <f t="shared" si="176"/>
        <v>0</v>
      </c>
      <c r="FC72" s="683">
        <f t="shared" si="176"/>
        <v>0</v>
      </c>
      <c r="FD72" s="683">
        <f t="shared" si="176"/>
        <v>0</v>
      </c>
      <c r="FE72" s="683">
        <f t="shared" si="176"/>
        <v>0</v>
      </c>
      <c r="FF72" s="683">
        <f t="shared" si="176"/>
        <v>0</v>
      </c>
      <c r="FG72" s="683">
        <f t="shared" si="176"/>
        <v>0</v>
      </c>
      <c r="FH72" s="683">
        <f t="shared" si="176"/>
        <v>0</v>
      </c>
      <c r="FI72" s="683">
        <f t="shared" si="176"/>
        <v>0</v>
      </c>
      <c r="FJ72" s="683">
        <f t="shared" si="176"/>
        <v>0</v>
      </c>
      <c r="FK72" s="683">
        <f t="shared" si="176"/>
        <v>0</v>
      </c>
      <c r="FL72" s="683">
        <f t="shared" si="176"/>
        <v>0</v>
      </c>
      <c r="FM72" s="683">
        <f t="shared" si="176"/>
        <v>0</v>
      </c>
      <c r="FN72" s="683">
        <f t="shared" si="176"/>
        <v>0</v>
      </c>
      <c r="FO72" s="683">
        <f t="shared" si="176"/>
        <v>0</v>
      </c>
      <c r="FP72" s="683">
        <f t="shared" si="176"/>
        <v>0</v>
      </c>
      <c r="FQ72" s="683">
        <f t="shared" ref="FQ72:IB72" si="177">COUNTIFS($AE61:$AK70,"&lt;="&amp;FQ$20,$AL61:$AR70,"&gt;"&amp;FQ$20,$Q61:$W70,"×",$X61:$AD70,"○")</f>
        <v>0</v>
      </c>
      <c r="FR72" s="683">
        <f t="shared" si="177"/>
        <v>0</v>
      </c>
      <c r="FS72" s="683">
        <f t="shared" si="177"/>
        <v>0</v>
      </c>
      <c r="FT72" s="683">
        <f t="shared" si="177"/>
        <v>0</v>
      </c>
      <c r="FU72" s="683">
        <f t="shared" si="177"/>
        <v>0</v>
      </c>
      <c r="FV72" s="683">
        <f t="shared" si="177"/>
        <v>0</v>
      </c>
      <c r="FW72" s="683">
        <f t="shared" si="177"/>
        <v>0</v>
      </c>
      <c r="FX72" s="683">
        <f t="shared" si="177"/>
        <v>0</v>
      </c>
      <c r="FY72" s="683">
        <f t="shared" si="177"/>
        <v>0</v>
      </c>
      <c r="FZ72" s="683">
        <f t="shared" si="177"/>
        <v>0</v>
      </c>
      <c r="GA72" s="683">
        <f t="shared" si="177"/>
        <v>0</v>
      </c>
      <c r="GB72" s="683">
        <f t="shared" si="177"/>
        <v>0</v>
      </c>
      <c r="GC72" s="683">
        <f t="shared" si="177"/>
        <v>0</v>
      </c>
      <c r="GD72" s="683">
        <f t="shared" si="177"/>
        <v>0</v>
      </c>
      <c r="GE72" s="683">
        <f t="shared" si="177"/>
        <v>0</v>
      </c>
      <c r="GF72" s="683">
        <f t="shared" si="177"/>
        <v>0</v>
      </c>
      <c r="GG72" s="683">
        <f t="shared" si="177"/>
        <v>0</v>
      </c>
      <c r="GH72" s="683">
        <f t="shared" si="177"/>
        <v>0</v>
      </c>
      <c r="GI72" s="683">
        <f t="shared" si="177"/>
        <v>0</v>
      </c>
      <c r="GJ72" s="683">
        <f t="shared" si="177"/>
        <v>0</v>
      </c>
      <c r="GK72" s="683">
        <f t="shared" si="177"/>
        <v>0</v>
      </c>
      <c r="GL72" s="683">
        <f t="shared" si="177"/>
        <v>0</v>
      </c>
      <c r="GM72" s="683">
        <f t="shared" si="177"/>
        <v>0</v>
      </c>
      <c r="GN72" s="683">
        <f t="shared" si="177"/>
        <v>0</v>
      </c>
      <c r="GO72" s="683">
        <f t="shared" si="177"/>
        <v>0</v>
      </c>
      <c r="GP72" s="683">
        <f t="shared" si="177"/>
        <v>0</v>
      </c>
      <c r="GQ72" s="683">
        <f t="shared" si="177"/>
        <v>0</v>
      </c>
      <c r="GR72" s="683">
        <f t="shared" si="177"/>
        <v>0</v>
      </c>
      <c r="GS72" s="683">
        <f t="shared" si="177"/>
        <v>0</v>
      </c>
      <c r="GT72" s="683">
        <f t="shared" si="177"/>
        <v>0</v>
      </c>
      <c r="GU72" s="683">
        <f t="shared" si="177"/>
        <v>0</v>
      </c>
      <c r="GV72" s="683">
        <f t="shared" si="177"/>
        <v>0</v>
      </c>
      <c r="GW72" s="683">
        <f t="shared" si="177"/>
        <v>0</v>
      </c>
      <c r="GX72" s="683">
        <f t="shared" si="177"/>
        <v>0</v>
      </c>
      <c r="GY72" s="683">
        <f t="shared" si="177"/>
        <v>0</v>
      </c>
      <c r="GZ72" s="683">
        <f t="shared" si="177"/>
        <v>0</v>
      </c>
      <c r="HA72" s="683">
        <f t="shared" si="177"/>
        <v>0</v>
      </c>
      <c r="HB72" s="683">
        <f t="shared" si="177"/>
        <v>0</v>
      </c>
      <c r="HC72" s="683">
        <f t="shared" si="177"/>
        <v>0</v>
      </c>
      <c r="HD72" s="683">
        <f t="shared" si="177"/>
        <v>0</v>
      </c>
      <c r="HE72" s="683">
        <f t="shared" si="177"/>
        <v>0</v>
      </c>
      <c r="HF72" s="683">
        <f t="shared" si="177"/>
        <v>0</v>
      </c>
      <c r="HG72" s="683">
        <f t="shared" si="177"/>
        <v>0</v>
      </c>
      <c r="HH72" s="683">
        <f t="shared" si="177"/>
        <v>0</v>
      </c>
      <c r="HI72" s="683">
        <f t="shared" si="177"/>
        <v>0</v>
      </c>
      <c r="HJ72" s="683">
        <f t="shared" si="177"/>
        <v>0</v>
      </c>
      <c r="HK72" s="683">
        <f t="shared" si="177"/>
        <v>0</v>
      </c>
      <c r="HL72" s="683">
        <f t="shared" si="177"/>
        <v>0</v>
      </c>
      <c r="HM72" s="683">
        <f t="shared" si="177"/>
        <v>0</v>
      </c>
      <c r="HN72" s="683">
        <f t="shared" si="177"/>
        <v>0</v>
      </c>
      <c r="HO72" s="683">
        <f t="shared" si="177"/>
        <v>0</v>
      </c>
      <c r="HP72" s="683">
        <f t="shared" si="177"/>
        <v>0</v>
      </c>
      <c r="HQ72" s="683">
        <f t="shared" si="177"/>
        <v>0</v>
      </c>
      <c r="HR72" s="683">
        <f t="shared" si="177"/>
        <v>0</v>
      </c>
      <c r="HS72" s="683">
        <f t="shared" si="177"/>
        <v>0</v>
      </c>
      <c r="HT72" s="683">
        <f t="shared" si="177"/>
        <v>0</v>
      </c>
      <c r="HU72" s="683">
        <f t="shared" si="177"/>
        <v>0</v>
      </c>
      <c r="HV72" s="683">
        <f t="shared" si="177"/>
        <v>0</v>
      </c>
      <c r="HW72" s="683">
        <f t="shared" si="177"/>
        <v>0</v>
      </c>
      <c r="HX72" s="683">
        <f t="shared" si="177"/>
        <v>0</v>
      </c>
      <c r="HY72" s="683">
        <f t="shared" si="177"/>
        <v>0</v>
      </c>
      <c r="HZ72" s="683">
        <f t="shared" si="177"/>
        <v>0</v>
      </c>
      <c r="IA72" s="683">
        <f t="shared" si="177"/>
        <v>0</v>
      </c>
      <c r="IB72" s="683">
        <f t="shared" si="177"/>
        <v>0</v>
      </c>
      <c r="IC72" s="683">
        <f t="shared" ref="IC72:KN72" si="178">COUNTIFS($AE61:$AK70,"&lt;="&amp;IC$20,$AL61:$AR70,"&gt;"&amp;IC$20,$Q61:$W70,"×",$X61:$AD70,"○")</f>
        <v>0</v>
      </c>
      <c r="ID72" s="683">
        <f t="shared" si="178"/>
        <v>0</v>
      </c>
      <c r="IE72" s="683">
        <f t="shared" si="178"/>
        <v>0</v>
      </c>
      <c r="IF72" s="683">
        <f t="shared" si="178"/>
        <v>0</v>
      </c>
      <c r="IG72" s="683">
        <f t="shared" si="178"/>
        <v>0</v>
      </c>
      <c r="IH72" s="683">
        <f t="shared" si="178"/>
        <v>0</v>
      </c>
      <c r="II72" s="683">
        <f t="shared" si="178"/>
        <v>0</v>
      </c>
      <c r="IJ72" s="683">
        <f t="shared" si="178"/>
        <v>0</v>
      </c>
      <c r="IK72" s="683">
        <f t="shared" si="178"/>
        <v>0</v>
      </c>
      <c r="IL72" s="683">
        <f t="shared" si="178"/>
        <v>0</v>
      </c>
      <c r="IM72" s="683">
        <f t="shared" si="178"/>
        <v>0</v>
      </c>
      <c r="IN72" s="683">
        <f t="shared" si="178"/>
        <v>0</v>
      </c>
      <c r="IO72" s="683">
        <f t="shared" si="178"/>
        <v>0</v>
      </c>
      <c r="IP72" s="683">
        <f t="shared" si="178"/>
        <v>0</v>
      </c>
      <c r="IQ72" s="683">
        <f t="shared" si="178"/>
        <v>0</v>
      </c>
      <c r="IR72" s="683">
        <f t="shared" si="178"/>
        <v>0</v>
      </c>
      <c r="IS72" s="683">
        <f t="shared" si="178"/>
        <v>0</v>
      </c>
      <c r="IT72" s="683">
        <f t="shared" si="178"/>
        <v>0</v>
      </c>
      <c r="IU72" s="683">
        <f t="shared" si="178"/>
        <v>0</v>
      </c>
      <c r="IV72" s="683">
        <f t="shared" si="178"/>
        <v>0</v>
      </c>
      <c r="IW72" s="683">
        <f t="shared" si="178"/>
        <v>0</v>
      </c>
      <c r="IX72" s="683">
        <f t="shared" si="178"/>
        <v>0</v>
      </c>
      <c r="IY72" s="683">
        <f t="shared" si="178"/>
        <v>0</v>
      </c>
      <c r="IZ72" s="683">
        <f t="shared" si="178"/>
        <v>0</v>
      </c>
      <c r="JA72" s="683">
        <f t="shared" si="178"/>
        <v>0</v>
      </c>
      <c r="JB72" s="683">
        <f t="shared" si="178"/>
        <v>0</v>
      </c>
      <c r="JC72" s="683">
        <f t="shared" si="178"/>
        <v>0</v>
      </c>
      <c r="JD72" s="683">
        <f t="shared" si="178"/>
        <v>0</v>
      </c>
      <c r="JE72" s="683">
        <f t="shared" si="178"/>
        <v>0</v>
      </c>
      <c r="JF72" s="683">
        <f t="shared" si="178"/>
        <v>0</v>
      </c>
      <c r="JG72" s="683">
        <f t="shared" si="178"/>
        <v>0</v>
      </c>
      <c r="JH72" s="683">
        <f t="shared" si="178"/>
        <v>0</v>
      </c>
      <c r="JI72" s="683">
        <f t="shared" si="178"/>
        <v>0</v>
      </c>
      <c r="JJ72" s="683">
        <f t="shared" si="178"/>
        <v>0</v>
      </c>
      <c r="JK72" s="683">
        <f t="shared" si="178"/>
        <v>0</v>
      </c>
      <c r="JL72" s="683">
        <f t="shared" si="178"/>
        <v>0</v>
      </c>
      <c r="JM72" s="683">
        <f t="shared" si="178"/>
        <v>0</v>
      </c>
      <c r="JN72" s="683">
        <f t="shared" si="178"/>
        <v>0</v>
      </c>
      <c r="JO72" s="683">
        <f t="shared" si="178"/>
        <v>0</v>
      </c>
      <c r="JP72" s="683">
        <f t="shared" si="178"/>
        <v>0</v>
      </c>
      <c r="JQ72" s="683">
        <f t="shared" si="178"/>
        <v>0</v>
      </c>
      <c r="JR72" s="683">
        <f t="shared" si="178"/>
        <v>0</v>
      </c>
      <c r="JS72" s="683">
        <f t="shared" si="178"/>
        <v>0</v>
      </c>
      <c r="JT72" s="683">
        <f t="shared" si="178"/>
        <v>0</v>
      </c>
      <c r="JU72" s="683">
        <f t="shared" si="178"/>
        <v>0</v>
      </c>
      <c r="JV72" s="683">
        <f t="shared" si="178"/>
        <v>0</v>
      </c>
      <c r="JW72" s="683">
        <f t="shared" si="178"/>
        <v>0</v>
      </c>
      <c r="JX72" s="683">
        <f t="shared" si="178"/>
        <v>0</v>
      </c>
      <c r="JY72" s="683">
        <f t="shared" si="178"/>
        <v>0</v>
      </c>
      <c r="JZ72" s="683">
        <f t="shared" si="178"/>
        <v>0</v>
      </c>
      <c r="KA72" s="683">
        <f t="shared" si="178"/>
        <v>0</v>
      </c>
      <c r="KB72" s="683">
        <f t="shared" si="178"/>
        <v>0</v>
      </c>
      <c r="KC72" s="683">
        <f t="shared" si="178"/>
        <v>0</v>
      </c>
      <c r="KD72" s="683">
        <f t="shared" si="178"/>
        <v>0</v>
      </c>
      <c r="KE72" s="683">
        <f t="shared" si="178"/>
        <v>0</v>
      </c>
      <c r="KF72" s="683">
        <f t="shared" si="178"/>
        <v>0</v>
      </c>
      <c r="KG72" s="683">
        <f t="shared" si="178"/>
        <v>0</v>
      </c>
      <c r="KH72" s="683">
        <f t="shared" si="178"/>
        <v>0</v>
      </c>
      <c r="KI72" s="683">
        <f t="shared" si="178"/>
        <v>0</v>
      </c>
      <c r="KJ72" s="683">
        <f t="shared" si="178"/>
        <v>0</v>
      </c>
      <c r="KK72" s="683">
        <f t="shared" si="178"/>
        <v>0</v>
      </c>
      <c r="KL72" s="683">
        <f t="shared" si="178"/>
        <v>0</v>
      </c>
      <c r="KM72" s="683">
        <f t="shared" si="178"/>
        <v>0</v>
      </c>
      <c r="KN72" s="683">
        <f t="shared" si="178"/>
        <v>0</v>
      </c>
      <c r="KO72" s="683">
        <f t="shared" ref="KO72:MZ72" si="179">COUNTIFS($AE61:$AK70,"&lt;="&amp;KO$20,$AL61:$AR70,"&gt;"&amp;KO$20,$Q61:$W70,"×",$X61:$AD70,"○")</f>
        <v>0</v>
      </c>
      <c r="KP72" s="683">
        <f t="shared" si="179"/>
        <v>0</v>
      </c>
      <c r="KQ72" s="683">
        <f t="shared" si="179"/>
        <v>0</v>
      </c>
      <c r="KR72" s="683">
        <f t="shared" si="179"/>
        <v>0</v>
      </c>
      <c r="KS72" s="683">
        <f t="shared" si="179"/>
        <v>0</v>
      </c>
      <c r="KT72" s="683">
        <f t="shared" si="179"/>
        <v>0</v>
      </c>
      <c r="KU72" s="683">
        <f t="shared" si="179"/>
        <v>0</v>
      </c>
      <c r="KV72" s="683">
        <f t="shared" si="179"/>
        <v>0</v>
      </c>
      <c r="KW72" s="683">
        <f t="shared" si="179"/>
        <v>0</v>
      </c>
      <c r="KX72" s="683">
        <f t="shared" si="179"/>
        <v>0</v>
      </c>
      <c r="KY72" s="683">
        <f t="shared" si="179"/>
        <v>0</v>
      </c>
      <c r="KZ72" s="683">
        <f t="shared" si="179"/>
        <v>0</v>
      </c>
      <c r="LA72" s="683">
        <f t="shared" si="179"/>
        <v>0</v>
      </c>
      <c r="LB72" s="683">
        <f t="shared" si="179"/>
        <v>0</v>
      </c>
      <c r="LC72" s="683">
        <f t="shared" si="179"/>
        <v>0</v>
      </c>
      <c r="LD72" s="683">
        <f t="shared" si="179"/>
        <v>0</v>
      </c>
      <c r="LE72" s="683">
        <f t="shared" si="179"/>
        <v>0</v>
      </c>
      <c r="LF72" s="683">
        <f t="shared" si="179"/>
        <v>0</v>
      </c>
      <c r="LG72" s="683">
        <f t="shared" si="179"/>
        <v>0</v>
      </c>
      <c r="LH72" s="683">
        <f t="shared" si="179"/>
        <v>0</v>
      </c>
      <c r="LI72" s="683">
        <f t="shared" si="179"/>
        <v>0</v>
      </c>
      <c r="LJ72" s="683">
        <f t="shared" si="179"/>
        <v>0</v>
      </c>
      <c r="LK72" s="683">
        <f t="shared" si="179"/>
        <v>0</v>
      </c>
      <c r="LL72" s="683">
        <f t="shared" si="179"/>
        <v>0</v>
      </c>
      <c r="LM72" s="683">
        <f t="shared" si="179"/>
        <v>0</v>
      </c>
      <c r="LN72" s="683">
        <f t="shared" si="179"/>
        <v>0</v>
      </c>
      <c r="LO72" s="683">
        <f t="shared" si="179"/>
        <v>0</v>
      </c>
      <c r="LP72" s="683">
        <f t="shared" si="179"/>
        <v>0</v>
      </c>
      <c r="LQ72" s="683">
        <f t="shared" si="179"/>
        <v>0</v>
      </c>
      <c r="LR72" s="683">
        <f t="shared" si="179"/>
        <v>0</v>
      </c>
      <c r="LS72" s="683">
        <f t="shared" si="179"/>
        <v>0</v>
      </c>
      <c r="LT72" s="683">
        <f t="shared" si="179"/>
        <v>0</v>
      </c>
      <c r="LU72" s="683">
        <f t="shared" si="179"/>
        <v>0</v>
      </c>
      <c r="LV72" s="683">
        <f t="shared" si="179"/>
        <v>0</v>
      </c>
      <c r="LW72" s="683">
        <f t="shared" si="179"/>
        <v>0</v>
      </c>
      <c r="LX72" s="683">
        <f t="shared" si="179"/>
        <v>0</v>
      </c>
      <c r="LY72" s="683">
        <f t="shared" si="179"/>
        <v>0</v>
      </c>
      <c r="LZ72" s="683">
        <f t="shared" si="179"/>
        <v>0</v>
      </c>
      <c r="MA72" s="683">
        <f t="shared" si="179"/>
        <v>0</v>
      </c>
      <c r="MB72" s="683">
        <f t="shared" si="179"/>
        <v>0</v>
      </c>
      <c r="MC72" s="683">
        <f t="shared" si="179"/>
        <v>0</v>
      </c>
      <c r="MD72" s="683">
        <f t="shared" si="179"/>
        <v>0</v>
      </c>
      <c r="ME72" s="683">
        <f t="shared" si="179"/>
        <v>0</v>
      </c>
      <c r="MF72" s="683">
        <f t="shared" si="179"/>
        <v>0</v>
      </c>
      <c r="MG72" s="683">
        <f t="shared" si="179"/>
        <v>0</v>
      </c>
      <c r="MH72" s="683">
        <f t="shared" si="179"/>
        <v>0</v>
      </c>
      <c r="MI72" s="683">
        <f t="shared" si="179"/>
        <v>0</v>
      </c>
      <c r="MJ72" s="683">
        <f t="shared" si="179"/>
        <v>0</v>
      </c>
      <c r="MK72" s="683">
        <f t="shared" si="179"/>
        <v>0</v>
      </c>
      <c r="ML72" s="683">
        <f t="shared" si="179"/>
        <v>0</v>
      </c>
      <c r="MM72" s="683">
        <f t="shared" si="179"/>
        <v>0</v>
      </c>
      <c r="MN72" s="683">
        <f t="shared" si="179"/>
        <v>0</v>
      </c>
      <c r="MO72" s="683">
        <f t="shared" si="179"/>
        <v>0</v>
      </c>
      <c r="MP72" s="683">
        <f t="shared" si="179"/>
        <v>0</v>
      </c>
      <c r="MQ72" s="683">
        <f t="shared" si="179"/>
        <v>0</v>
      </c>
      <c r="MR72" s="683">
        <f t="shared" si="179"/>
        <v>0</v>
      </c>
      <c r="MS72" s="683">
        <f t="shared" si="179"/>
        <v>0</v>
      </c>
      <c r="MT72" s="683">
        <f t="shared" si="179"/>
        <v>0</v>
      </c>
      <c r="MU72" s="683">
        <f t="shared" si="179"/>
        <v>0</v>
      </c>
      <c r="MV72" s="683">
        <f t="shared" si="179"/>
        <v>0</v>
      </c>
      <c r="MW72" s="683">
        <f t="shared" si="179"/>
        <v>0</v>
      </c>
      <c r="MX72" s="683">
        <f t="shared" si="179"/>
        <v>0</v>
      </c>
      <c r="MY72" s="683">
        <f t="shared" si="179"/>
        <v>0</v>
      </c>
      <c r="MZ72" s="683">
        <f t="shared" si="179"/>
        <v>0</v>
      </c>
      <c r="NA72" s="683">
        <f t="shared" ref="NA72:PL72" si="180">COUNTIFS($AE61:$AK70,"&lt;="&amp;NA$20,$AL61:$AR70,"&gt;"&amp;NA$20,$Q61:$W70,"×",$X61:$AD70,"○")</f>
        <v>0</v>
      </c>
      <c r="NB72" s="683">
        <f t="shared" si="180"/>
        <v>0</v>
      </c>
      <c r="NC72" s="683">
        <f t="shared" si="180"/>
        <v>0</v>
      </c>
      <c r="ND72" s="683">
        <f t="shared" si="180"/>
        <v>0</v>
      </c>
      <c r="NE72" s="683">
        <f t="shared" si="180"/>
        <v>0</v>
      </c>
      <c r="NF72" s="683">
        <f t="shared" si="180"/>
        <v>0</v>
      </c>
      <c r="NG72" s="683">
        <f t="shared" si="180"/>
        <v>0</v>
      </c>
      <c r="NH72" s="683">
        <f t="shared" si="180"/>
        <v>0</v>
      </c>
      <c r="NI72" s="683">
        <f t="shared" si="180"/>
        <v>0</v>
      </c>
      <c r="NJ72" s="683">
        <f t="shared" si="180"/>
        <v>0</v>
      </c>
      <c r="NK72" s="683">
        <f t="shared" si="180"/>
        <v>0</v>
      </c>
      <c r="NL72" s="683">
        <f t="shared" si="180"/>
        <v>0</v>
      </c>
      <c r="NM72" s="683">
        <f t="shared" si="180"/>
        <v>0</v>
      </c>
      <c r="NN72" s="683">
        <f t="shared" si="180"/>
        <v>0</v>
      </c>
      <c r="NO72" s="683">
        <f t="shared" si="180"/>
        <v>0</v>
      </c>
      <c r="NP72" s="683">
        <f t="shared" si="180"/>
        <v>0</v>
      </c>
      <c r="NQ72" s="683">
        <f t="shared" si="180"/>
        <v>0</v>
      </c>
      <c r="NR72" s="683">
        <f t="shared" si="180"/>
        <v>0</v>
      </c>
      <c r="NS72" s="683">
        <f t="shared" si="180"/>
        <v>0</v>
      </c>
      <c r="NT72" s="683">
        <f t="shared" si="180"/>
        <v>0</v>
      </c>
      <c r="NU72" s="683">
        <f t="shared" si="180"/>
        <v>0</v>
      </c>
      <c r="NV72" s="683">
        <f t="shared" si="180"/>
        <v>0</v>
      </c>
      <c r="NW72" s="683">
        <f t="shared" si="180"/>
        <v>0</v>
      </c>
      <c r="NX72" s="683">
        <f t="shared" si="180"/>
        <v>0</v>
      </c>
      <c r="NY72" s="683">
        <f t="shared" si="180"/>
        <v>0</v>
      </c>
      <c r="NZ72" s="683">
        <f t="shared" si="180"/>
        <v>0</v>
      </c>
      <c r="OA72" s="683">
        <f t="shared" si="180"/>
        <v>0</v>
      </c>
      <c r="OB72" s="683">
        <f t="shared" si="180"/>
        <v>0</v>
      </c>
      <c r="OC72" s="683">
        <f t="shared" si="180"/>
        <v>0</v>
      </c>
      <c r="OD72" s="683">
        <f t="shared" si="180"/>
        <v>0</v>
      </c>
      <c r="OE72" s="683">
        <f t="shared" si="180"/>
        <v>0</v>
      </c>
      <c r="OF72" s="683">
        <f t="shared" si="180"/>
        <v>0</v>
      </c>
      <c r="OG72" s="683">
        <f t="shared" si="180"/>
        <v>0</v>
      </c>
      <c r="OH72" s="683">
        <f t="shared" si="180"/>
        <v>0</v>
      </c>
      <c r="OI72" s="683">
        <f t="shared" si="180"/>
        <v>0</v>
      </c>
      <c r="OJ72" s="683">
        <f t="shared" si="180"/>
        <v>0</v>
      </c>
      <c r="OK72" s="683">
        <f t="shared" si="180"/>
        <v>0</v>
      </c>
      <c r="OL72" s="683">
        <f t="shared" si="180"/>
        <v>0</v>
      </c>
      <c r="OM72" s="683">
        <f t="shared" si="180"/>
        <v>0</v>
      </c>
      <c r="ON72" s="683">
        <f t="shared" si="180"/>
        <v>0</v>
      </c>
      <c r="OO72" s="683">
        <f t="shared" si="180"/>
        <v>0</v>
      </c>
      <c r="OP72" s="683">
        <f t="shared" si="180"/>
        <v>0</v>
      </c>
      <c r="OQ72" s="683">
        <f t="shared" si="180"/>
        <v>0</v>
      </c>
      <c r="OR72" s="683">
        <f t="shared" si="180"/>
        <v>0</v>
      </c>
      <c r="OS72" s="683">
        <f t="shared" si="180"/>
        <v>0</v>
      </c>
      <c r="OT72" s="683">
        <f t="shared" si="180"/>
        <v>0</v>
      </c>
      <c r="OU72" s="683">
        <f t="shared" si="180"/>
        <v>0</v>
      </c>
      <c r="OV72" s="683">
        <f t="shared" si="180"/>
        <v>0</v>
      </c>
      <c r="OW72" s="683">
        <f t="shared" si="180"/>
        <v>0</v>
      </c>
      <c r="OX72" s="683">
        <f t="shared" si="180"/>
        <v>0</v>
      </c>
      <c r="OY72" s="683">
        <f t="shared" si="180"/>
        <v>0</v>
      </c>
      <c r="OZ72" s="683">
        <f t="shared" si="180"/>
        <v>0</v>
      </c>
      <c r="PA72" s="683">
        <f t="shared" si="180"/>
        <v>0</v>
      </c>
      <c r="PB72" s="683">
        <f t="shared" si="180"/>
        <v>0</v>
      </c>
      <c r="PC72" s="683">
        <f t="shared" si="180"/>
        <v>0</v>
      </c>
      <c r="PD72" s="683">
        <f t="shared" si="180"/>
        <v>0</v>
      </c>
      <c r="PE72" s="683">
        <f t="shared" si="180"/>
        <v>0</v>
      </c>
      <c r="PF72" s="683">
        <f t="shared" si="180"/>
        <v>0</v>
      </c>
      <c r="PG72" s="683">
        <f t="shared" si="180"/>
        <v>0</v>
      </c>
      <c r="PH72" s="683">
        <f t="shared" si="180"/>
        <v>0</v>
      </c>
      <c r="PI72" s="683">
        <f t="shared" si="180"/>
        <v>0</v>
      </c>
      <c r="PJ72" s="683">
        <f t="shared" si="180"/>
        <v>0</v>
      </c>
      <c r="PK72" s="683">
        <f t="shared" si="180"/>
        <v>0</v>
      </c>
      <c r="PL72" s="683">
        <f t="shared" si="180"/>
        <v>0</v>
      </c>
      <c r="PM72" s="683">
        <f t="shared" ref="PM72:RX72" si="181">COUNTIFS($AE61:$AK70,"&lt;="&amp;PM$20,$AL61:$AR70,"&gt;"&amp;PM$20,$Q61:$W70,"×",$X61:$AD70,"○")</f>
        <v>0</v>
      </c>
      <c r="PN72" s="683">
        <f t="shared" si="181"/>
        <v>0</v>
      </c>
      <c r="PO72" s="683">
        <f t="shared" si="181"/>
        <v>0</v>
      </c>
      <c r="PP72" s="683">
        <f t="shared" si="181"/>
        <v>0</v>
      </c>
      <c r="PQ72" s="683">
        <f t="shared" si="181"/>
        <v>0</v>
      </c>
      <c r="PR72" s="683">
        <f t="shared" si="181"/>
        <v>0</v>
      </c>
      <c r="PS72" s="683">
        <f t="shared" si="181"/>
        <v>0</v>
      </c>
      <c r="PT72" s="683">
        <f t="shared" si="181"/>
        <v>0</v>
      </c>
      <c r="PU72" s="683">
        <f t="shared" si="181"/>
        <v>0</v>
      </c>
      <c r="PV72" s="683">
        <f t="shared" si="181"/>
        <v>0</v>
      </c>
      <c r="PW72" s="683">
        <f t="shared" si="181"/>
        <v>0</v>
      </c>
      <c r="PX72" s="683">
        <f t="shared" si="181"/>
        <v>0</v>
      </c>
      <c r="PY72" s="683">
        <f t="shared" si="181"/>
        <v>0</v>
      </c>
      <c r="PZ72" s="683">
        <f t="shared" si="181"/>
        <v>0</v>
      </c>
      <c r="QA72" s="683">
        <f t="shared" si="181"/>
        <v>0</v>
      </c>
      <c r="QB72" s="683">
        <f t="shared" si="181"/>
        <v>0</v>
      </c>
      <c r="QC72" s="683">
        <f t="shared" si="181"/>
        <v>0</v>
      </c>
      <c r="QD72" s="683">
        <f t="shared" si="181"/>
        <v>0</v>
      </c>
      <c r="QE72" s="683">
        <f t="shared" si="181"/>
        <v>0</v>
      </c>
      <c r="QF72" s="683">
        <f t="shared" si="181"/>
        <v>0</v>
      </c>
      <c r="QG72" s="683">
        <f t="shared" si="181"/>
        <v>0</v>
      </c>
      <c r="QH72" s="683">
        <f t="shared" si="181"/>
        <v>0</v>
      </c>
      <c r="QI72" s="683">
        <f t="shared" si="181"/>
        <v>0</v>
      </c>
      <c r="QJ72" s="683">
        <f t="shared" si="181"/>
        <v>0</v>
      </c>
      <c r="QK72" s="683">
        <f t="shared" si="181"/>
        <v>0</v>
      </c>
      <c r="QL72" s="683">
        <f t="shared" si="181"/>
        <v>0</v>
      </c>
      <c r="QM72" s="683">
        <f t="shared" si="181"/>
        <v>0</v>
      </c>
      <c r="QN72" s="683">
        <f t="shared" si="181"/>
        <v>0</v>
      </c>
      <c r="QO72" s="683">
        <f t="shared" si="181"/>
        <v>0</v>
      </c>
      <c r="QP72" s="683">
        <f t="shared" si="181"/>
        <v>0</v>
      </c>
      <c r="QQ72" s="683">
        <f t="shared" si="181"/>
        <v>0</v>
      </c>
      <c r="QR72" s="683">
        <f t="shared" si="181"/>
        <v>0</v>
      </c>
      <c r="QS72" s="683">
        <f t="shared" si="181"/>
        <v>0</v>
      </c>
      <c r="QT72" s="683">
        <f t="shared" si="181"/>
        <v>0</v>
      </c>
      <c r="QU72" s="683">
        <f t="shared" si="181"/>
        <v>0</v>
      </c>
      <c r="QV72" s="683">
        <f t="shared" si="181"/>
        <v>0</v>
      </c>
      <c r="QW72" s="683">
        <f t="shared" si="181"/>
        <v>0</v>
      </c>
      <c r="QX72" s="683">
        <f t="shared" si="181"/>
        <v>0</v>
      </c>
      <c r="QY72" s="683">
        <f t="shared" si="181"/>
        <v>0</v>
      </c>
      <c r="QZ72" s="683">
        <f t="shared" si="181"/>
        <v>0</v>
      </c>
      <c r="RA72" s="683">
        <f t="shared" si="181"/>
        <v>0</v>
      </c>
      <c r="RB72" s="683">
        <f t="shared" si="181"/>
        <v>0</v>
      </c>
      <c r="RC72" s="683">
        <f t="shared" si="181"/>
        <v>0</v>
      </c>
      <c r="RD72" s="683">
        <f t="shared" si="181"/>
        <v>0</v>
      </c>
      <c r="RE72" s="683">
        <f t="shared" si="181"/>
        <v>0</v>
      </c>
      <c r="RF72" s="683">
        <f t="shared" si="181"/>
        <v>0</v>
      </c>
      <c r="RG72" s="683">
        <f t="shared" si="181"/>
        <v>0</v>
      </c>
      <c r="RH72" s="683">
        <f t="shared" si="181"/>
        <v>0</v>
      </c>
      <c r="RI72" s="683">
        <f t="shared" si="181"/>
        <v>0</v>
      </c>
      <c r="RJ72" s="683">
        <f t="shared" si="181"/>
        <v>0</v>
      </c>
      <c r="RK72" s="683">
        <f t="shared" si="181"/>
        <v>0</v>
      </c>
      <c r="RL72" s="683">
        <f t="shared" si="181"/>
        <v>0</v>
      </c>
      <c r="RM72" s="683">
        <f t="shared" si="181"/>
        <v>0</v>
      </c>
      <c r="RN72" s="683">
        <f t="shared" si="181"/>
        <v>0</v>
      </c>
      <c r="RO72" s="683">
        <f t="shared" si="181"/>
        <v>0</v>
      </c>
      <c r="RP72" s="683">
        <f t="shared" si="181"/>
        <v>0</v>
      </c>
      <c r="RQ72" s="683">
        <f t="shared" si="181"/>
        <v>0</v>
      </c>
      <c r="RR72" s="683">
        <f t="shared" si="181"/>
        <v>0</v>
      </c>
      <c r="RS72" s="683">
        <f t="shared" si="181"/>
        <v>0</v>
      </c>
      <c r="RT72" s="683">
        <f t="shared" si="181"/>
        <v>0</v>
      </c>
      <c r="RU72" s="683">
        <f t="shared" si="181"/>
        <v>0</v>
      </c>
      <c r="RV72" s="683">
        <f t="shared" si="181"/>
        <v>0</v>
      </c>
      <c r="RW72" s="683">
        <f t="shared" si="181"/>
        <v>0</v>
      </c>
      <c r="RX72" s="683">
        <f t="shared" si="181"/>
        <v>0</v>
      </c>
      <c r="RY72" s="683">
        <f t="shared" ref="RY72:UJ72" si="182">COUNTIFS($AE61:$AK70,"&lt;="&amp;RY$20,$AL61:$AR70,"&gt;"&amp;RY$20,$Q61:$W70,"×",$X61:$AD70,"○")</f>
        <v>0</v>
      </c>
      <c r="RZ72" s="683">
        <f t="shared" si="182"/>
        <v>0</v>
      </c>
      <c r="SA72" s="683">
        <f t="shared" si="182"/>
        <v>0</v>
      </c>
      <c r="SB72" s="683">
        <f t="shared" si="182"/>
        <v>0</v>
      </c>
      <c r="SC72" s="683">
        <f t="shared" si="182"/>
        <v>0</v>
      </c>
      <c r="SD72" s="683">
        <f t="shared" si="182"/>
        <v>0</v>
      </c>
      <c r="SE72" s="683">
        <f t="shared" si="182"/>
        <v>0</v>
      </c>
      <c r="SF72" s="683">
        <f t="shared" si="182"/>
        <v>0</v>
      </c>
      <c r="SG72" s="683">
        <f t="shared" si="182"/>
        <v>0</v>
      </c>
      <c r="SH72" s="683">
        <f t="shared" si="182"/>
        <v>0</v>
      </c>
      <c r="SI72" s="683">
        <f t="shared" si="182"/>
        <v>0</v>
      </c>
      <c r="SJ72" s="683">
        <f t="shared" si="182"/>
        <v>0</v>
      </c>
      <c r="SK72" s="683">
        <f t="shared" si="182"/>
        <v>0</v>
      </c>
      <c r="SL72" s="683">
        <f t="shared" si="182"/>
        <v>0</v>
      </c>
      <c r="SM72" s="683">
        <f t="shared" si="182"/>
        <v>0</v>
      </c>
      <c r="SN72" s="683">
        <f t="shared" si="182"/>
        <v>0</v>
      </c>
      <c r="SO72" s="683">
        <f t="shared" si="182"/>
        <v>0</v>
      </c>
      <c r="SP72" s="683">
        <f t="shared" si="182"/>
        <v>0</v>
      </c>
      <c r="SQ72" s="683">
        <f t="shared" si="182"/>
        <v>0</v>
      </c>
      <c r="SR72" s="683">
        <f t="shared" si="182"/>
        <v>0</v>
      </c>
      <c r="SS72" s="683">
        <f t="shared" si="182"/>
        <v>0</v>
      </c>
      <c r="ST72" s="683">
        <f t="shared" si="182"/>
        <v>0</v>
      </c>
      <c r="SU72" s="683">
        <f t="shared" si="182"/>
        <v>0</v>
      </c>
      <c r="SV72" s="683">
        <f t="shared" si="182"/>
        <v>0</v>
      </c>
      <c r="SW72" s="683">
        <f t="shared" si="182"/>
        <v>0</v>
      </c>
      <c r="SX72" s="683">
        <f t="shared" si="182"/>
        <v>0</v>
      </c>
      <c r="SY72" s="683">
        <f t="shared" si="182"/>
        <v>0</v>
      </c>
      <c r="SZ72" s="683">
        <f t="shared" si="182"/>
        <v>0</v>
      </c>
      <c r="TA72" s="683">
        <f t="shared" si="182"/>
        <v>0</v>
      </c>
      <c r="TB72" s="683">
        <f t="shared" si="182"/>
        <v>0</v>
      </c>
      <c r="TC72" s="683">
        <f t="shared" si="182"/>
        <v>0</v>
      </c>
      <c r="TD72" s="683">
        <f t="shared" si="182"/>
        <v>0</v>
      </c>
      <c r="TE72" s="683">
        <f t="shared" si="182"/>
        <v>0</v>
      </c>
      <c r="TF72" s="683">
        <f t="shared" si="182"/>
        <v>0</v>
      </c>
      <c r="TG72" s="683">
        <f t="shared" si="182"/>
        <v>0</v>
      </c>
      <c r="TH72" s="683">
        <f t="shared" si="182"/>
        <v>0</v>
      </c>
      <c r="TI72" s="683">
        <f t="shared" si="182"/>
        <v>0</v>
      </c>
      <c r="TJ72" s="683">
        <f t="shared" si="182"/>
        <v>0</v>
      </c>
      <c r="TK72" s="683">
        <f t="shared" si="182"/>
        <v>0</v>
      </c>
      <c r="TL72" s="683">
        <f t="shared" si="182"/>
        <v>0</v>
      </c>
      <c r="TM72" s="683">
        <f t="shared" si="182"/>
        <v>0</v>
      </c>
      <c r="TN72" s="683">
        <f t="shared" si="182"/>
        <v>0</v>
      </c>
      <c r="TO72" s="683">
        <f t="shared" si="182"/>
        <v>0</v>
      </c>
      <c r="TP72" s="683">
        <f t="shared" si="182"/>
        <v>0</v>
      </c>
      <c r="TQ72" s="683">
        <f t="shared" si="182"/>
        <v>0</v>
      </c>
      <c r="TR72" s="683">
        <f t="shared" si="182"/>
        <v>0</v>
      </c>
      <c r="TS72" s="683">
        <f t="shared" si="182"/>
        <v>0</v>
      </c>
      <c r="TT72" s="683">
        <f t="shared" si="182"/>
        <v>0</v>
      </c>
      <c r="TU72" s="683">
        <f t="shared" si="182"/>
        <v>0</v>
      </c>
      <c r="TV72" s="683">
        <f t="shared" si="182"/>
        <v>0</v>
      </c>
      <c r="TW72" s="683">
        <f t="shared" si="182"/>
        <v>0</v>
      </c>
      <c r="TX72" s="683">
        <f t="shared" si="182"/>
        <v>0</v>
      </c>
      <c r="TY72" s="683">
        <f t="shared" si="182"/>
        <v>0</v>
      </c>
      <c r="TZ72" s="683">
        <f t="shared" si="182"/>
        <v>0</v>
      </c>
      <c r="UA72" s="683">
        <f t="shared" si="182"/>
        <v>0</v>
      </c>
      <c r="UB72" s="683">
        <f t="shared" si="182"/>
        <v>0</v>
      </c>
      <c r="UC72" s="683">
        <f t="shared" si="182"/>
        <v>0</v>
      </c>
      <c r="UD72" s="683">
        <f t="shared" si="182"/>
        <v>0</v>
      </c>
      <c r="UE72" s="683">
        <f t="shared" si="182"/>
        <v>0</v>
      </c>
      <c r="UF72" s="683">
        <f t="shared" si="182"/>
        <v>0</v>
      </c>
      <c r="UG72" s="683">
        <f t="shared" si="182"/>
        <v>0</v>
      </c>
      <c r="UH72" s="683">
        <f t="shared" si="182"/>
        <v>0</v>
      </c>
      <c r="UI72" s="683">
        <f t="shared" si="182"/>
        <v>0</v>
      </c>
      <c r="UJ72" s="683">
        <f t="shared" si="182"/>
        <v>0</v>
      </c>
      <c r="UK72" s="683">
        <f t="shared" ref="UK72:WV72" si="183">COUNTIFS($AE61:$AK70,"&lt;="&amp;UK$20,$AL61:$AR70,"&gt;"&amp;UK$20,$Q61:$W70,"×",$X61:$AD70,"○")</f>
        <v>0</v>
      </c>
      <c r="UL72" s="683">
        <f t="shared" si="183"/>
        <v>0</v>
      </c>
      <c r="UM72" s="683">
        <f t="shared" si="183"/>
        <v>0</v>
      </c>
      <c r="UN72" s="683">
        <f t="shared" si="183"/>
        <v>0</v>
      </c>
      <c r="UO72" s="683">
        <f t="shared" si="183"/>
        <v>0</v>
      </c>
      <c r="UP72" s="683">
        <f t="shared" si="183"/>
        <v>0</v>
      </c>
      <c r="UQ72" s="683">
        <f t="shared" si="183"/>
        <v>0</v>
      </c>
      <c r="UR72" s="683">
        <f t="shared" si="183"/>
        <v>0</v>
      </c>
      <c r="US72" s="683">
        <f t="shared" si="183"/>
        <v>0</v>
      </c>
      <c r="UT72" s="683">
        <f t="shared" si="183"/>
        <v>0</v>
      </c>
      <c r="UU72" s="683">
        <f t="shared" si="183"/>
        <v>0</v>
      </c>
      <c r="UV72" s="683">
        <f t="shared" si="183"/>
        <v>0</v>
      </c>
      <c r="UW72" s="683">
        <f t="shared" si="183"/>
        <v>0</v>
      </c>
      <c r="UX72" s="683">
        <f t="shared" si="183"/>
        <v>0</v>
      </c>
      <c r="UY72" s="683">
        <f t="shared" si="183"/>
        <v>0</v>
      </c>
      <c r="UZ72" s="683">
        <f t="shared" si="183"/>
        <v>0</v>
      </c>
      <c r="VA72" s="683">
        <f t="shared" si="183"/>
        <v>0</v>
      </c>
      <c r="VB72" s="683">
        <f t="shared" si="183"/>
        <v>0</v>
      </c>
      <c r="VC72" s="683">
        <f t="shared" si="183"/>
        <v>0</v>
      </c>
      <c r="VD72" s="683">
        <f t="shared" si="183"/>
        <v>0</v>
      </c>
      <c r="VE72" s="683">
        <f t="shared" si="183"/>
        <v>0</v>
      </c>
      <c r="VF72" s="683">
        <f t="shared" si="183"/>
        <v>0</v>
      </c>
      <c r="VG72" s="683">
        <f t="shared" si="183"/>
        <v>0</v>
      </c>
      <c r="VH72" s="683">
        <f t="shared" si="183"/>
        <v>0</v>
      </c>
      <c r="VI72" s="683">
        <f t="shared" si="183"/>
        <v>0</v>
      </c>
      <c r="VJ72" s="683">
        <f t="shared" si="183"/>
        <v>0</v>
      </c>
      <c r="VK72" s="683">
        <f t="shared" si="183"/>
        <v>0</v>
      </c>
      <c r="VL72" s="683">
        <f t="shared" si="183"/>
        <v>0</v>
      </c>
      <c r="VM72" s="683">
        <f t="shared" si="183"/>
        <v>0</v>
      </c>
      <c r="VN72" s="683">
        <f t="shared" si="183"/>
        <v>0</v>
      </c>
      <c r="VO72" s="683">
        <f t="shared" si="183"/>
        <v>0</v>
      </c>
      <c r="VP72" s="683">
        <f t="shared" si="183"/>
        <v>0</v>
      </c>
      <c r="VQ72" s="683">
        <f t="shared" si="183"/>
        <v>0</v>
      </c>
      <c r="VR72" s="683">
        <f t="shared" si="183"/>
        <v>0</v>
      </c>
      <c r="VS72" s="683">
        <f t="shared" si="183"/>
        <v>0</v>
      </c>
      <c r="VT72" s="683">
        <f t="shared" si="183"/>
        <v>0</v>
      </c>
      <c r="VU72" s="683">
        <f t="shared" si="183"/>
        <v>0</v>
      </c>
      <c r="VV72" s="683">
        <f t="shared" si="183"/>
        <v>0</v>
      </c>
      <c r="VW72" s="683">
        <f t="shared" si="183"/>
        <v>0</v>
      </c>
      <c r="VX72" s="683">
        <f t="shared" si="183"/>
        <v>0</v>
      </c>
      <c r="VY72" s="683">
        <f t="shared" si="183"/>
        <v>0</v>
      </c>
      <c r="VZ72" s="683">
        <f t="shared" si="183"/>
        <v>0</v>
      </c>
      <c r="WA72" s="683">
        <f t="shared" si="183"/>
        <v>0</v>
      </c>
      <c r="WB72" s="683">
        <f t="shared" si="183"/>
        <v>0</v>
      </c>
      <c r="WC72" s="683">
        <f t="shared" si="183"/>
        <v>0</v>
      </c>
      <c r="WD72" s="683">
        <f t="shared" si="183"/>
        <v>0</v>
      </c>
      <c r="WE72" s="683">
        <f t="shared" si="183"/>
        <v>0</v>
      </c>
      <c r="WF72" s="683">
        <f t="shared" si="183"/>
        <v>0</v>
      </c>
      <c r="WG72" s="683">
        <f t="shared" si="183"/>
        <v>0</v>
      </c>
      <c r="WH72" s="683">
        <f t="shared" si="183"/>
        <v>0</v>
      </c>
      <c r="WI72" s="683">
        <f t="shared" si="183"/>
        <v>0</v>
      </c>
      <c r="WJ72" s="683">
        <f t="shared" si="183"/>
        <v>0</v>
      </c>
      <c r="WK72" s="683">
        <f t="shared" si="183"/>
        <v>0</v>
      </c>
      <c r="WL72" s="683">
        <f t="shared" si="183"/>
        <v>0</v>
      </c>
      <c r="WM72" s="683">
        <f t="shared" si="183"/>
        <v>0</v>
      </c>
      <c r="WN72" s="683">
        <f t="shared" si="183"/>
        <v>0</v>
      </c>
      <c r="WO72" s="683">
        <f t="shared" si="183"/>
        <v>0</v>
      </c>
      <c r="WP72" s="683">
        <f t="shared" si="183"/>
        <v>0</v>
      </c>
      <c r="WQ72" s="683">
        <f t="shared" si="183"/>
        <v>0</v>
      </c>
      <c r="WR72" s="683">
        <f t="shared" si="183"/>
        <v>0</v>
      </c>
      <c r="WS72" s="683">
        <f t="shared" si="183"/>
        <v>0</v>
      </c>
      <c r="WT72" s="683">
        <f t="shared" si="183"/>
        <v>0</v>
      </c>
      <c r="WU72" s="683">
        <f t="shared" si="183"/>
        <v>0</v>
      </c>
      <c r="WV72" s="683">
        <f t="shared" si="183"/>
        <v>0</v>
      </c>
      <c r="WW72" s="683">
        <f t="shared" ref="WW72:ZH72" si="184">COUNTIFS($AE61:$AK70,"&lt;="&amp;WW$20,$AL61:$AR70,"&gt;"&amp;WW$20,$Q61:$W70,"×",$X61:$AD70,"○")</f>
        <v>0</v>
      </c>
      <c r="WX72" s="683">
        <f t="shared" si="184"/>
        <v>0</v>
      </c>
      <c r="WY72" s="683">
        <f t="shared" si="184"/>
        <v>0</v>
      </c>
      <c r="WZ72" s="683">
        <f t="shared" si="184"/>
        <v>0</v>
      </c>
      <c r="XA72" s="683">
        <f t="shared" si="184"/>
        <v>0</v>
      </c>
      <c r="XB72" s="683">
        <f t="shared" si="184"/>
        <v>0</v>
      </c>
      <c r="XC72" s="683">
        <f t="shared" si="184"/>
        <v>0</v>
      </c>
      <c r="XD72" s="683">
        <f t="shared" si="184"/>
        <v>0</v>
      </c>
      <c r="XE72" s="683">
        <f t="shared" si="184"/>
        <v>0</v>
      </c>
      <c r="XF72" s="683">
        <f t="shared" si="184"/>
        <v>0</v>
      </c>
      <c r="XG72" s="683">
        <f t="shared" si="184"/>
        <v>0</v>
      </c>
      <c r="XH72" s="683">
        <f t="shared" si="184"/>
        <v>0</v>
      </c>
      <c r="XI72" s="683">
        <f t="shared" si="184"/>
        <v>0</v>
      </c>
      <c r="XJ72" s="683">
        <f t="shared" si="184"/>
        <v>0</v>
      </c>
      <c r="XK72" s="683">
        <f t="shared" si="184"/>
        <v>0</v>
      </c>
      <c r="XL72" s="683">
        <f t="shared" si="184"/>
        <v>0</v>
      </c>
      <c r="XM72" s="683">
        <f t="shared" si="184"/>
        <v>0</v>
      </c>
      <c r="XN72" s="683">
        <f t="shared" si="184"/>
        <v>0</v>
      </c>
      <c r="XO72" s="683">
        <f t="shared" si="184"/>
        <v>0</v>
      </c>
      <c r="XP72" s="683">
        <f t="shared" si="184"/>
        <v>0</v>
      </c>
      <c r="XQ72" s="683">
        <f t="shared" si="184"/>
        <v>0</v>
      </c>
      <c r="XR72" s="683">
        <f t="shared" si="184"/>
        <v>0</v>
      </c>
      <c r="XS72" s="683">
        <f t="shared" si="184"/>
        <v>0</v>
      </c>
      <c r="XT72" s="683">
        <f t="shared" si="184"/>
        <v>0</v>
      </c>
      <c r="XU72" s="683">
        <f t="shared" si="184"/>
        <v>0</v>
      </c>
      <c r="XV72" s="683">
        <f t="shared" si="184"/>
        <v>0</v>
      </c>
      <c r="XW72" s="683">
        <f t="shared" si="184"/>
        <v>0</v>
      </c>
      <c r="XX72" s="683">
        <f t="shared" si="184"/>
        <v>0</v>
      </c>
      <c r="XY72" s="683">
        <f t="shared" si="184"/>
        <v>0</v>
      </c>
      <c r="XZ72" s="683">
        <f t="shared" si="184"/>
        <v>0</v>
      </c>
      <c r="YA72" s="683">
        <f t="shared" si="184"/>
        <v>0</v>
      </c>
      <c r="YB72" s="683">
        <f t="shared" si="184"/>
        <v>0</v>
      </c>
      <c r="YC72" s="683">
        <f t="shared" si="184"/>
        <v>0</v>
      </c>
      <c r="YD72" s="683">
        <f t="shared" si="184"/>
        <v>0</v>
      </c>
      <c r="YE72" s="683">
        <f t="shared" si="184"/>
        <v>0</v>
      </c>
      <c r="YF72" s="683">
        <f t="shared" si="184"/>
        <v>0</v>
      </c>
      <c r="YG72" s="683">
        <f t="shared" si="184"/>
        <v>0</v>
      </c>
      <c r="YH72" s="683">
        <f t="shared" si="184"/>
        <v>0</v>
      </c>
      <c r="YI72" s="683">
        <f t="shared" si="184"/>
        <v>0</v>
      </c>
      <c r="YJ72" s="683">
        <f t="shared" si="184"/>
        <v>0</v>
      </c>
      <c r="YK72" s="683">
        <f t="shared" si="184"/>
        <v>0</v>
      </c>
      <c r="YL72" s="683">
        <f t="shared" si="184"/>
        <v>0</v>
      </c>
      <c r="YM72" s="683">
        <f t="shared" si="184"/>
        <v>0</v>
      </c>
      <c r="YN72" s="683">
        <f t="shared" si="184"/>
        <v>0</v>
      </c>
      <c r="YO72" s="683">
        <f t="shared" si="184"/>
        <v>0</v>
      </c>
      <c r="YP72" s="683">
        <f t="shared" si="184"/>
        <v>0</v>
      </c>
      <c r="YQ72" s="683">
        <f t="shared" si="184"/>
        <v>0</v>
      </c>
      <c r="YR72" s="683">
        <f t="shared" si="184"/>
        <v>0</v>
      </c>
      <c r="YS72" s="683">
        <f t="shared" si="184"/>
        <v>0</v>
      </c>
      <c r="YT72" s="683">
        <f t="shared" si="184"/>
        <v>0</v>
      </c>
      <c r="YU72" s="683">
        <f t="shared" si="184"/>
        <v>0</v>
      </c>
      <c r="YV72" s="683">
        <f t="shared" si="184"/>
        <v>0</v>
      </c>
      <c r="YW72" s="683">
        <f t="shared" si="184"/>
        <v>0</v>
      </c>
      <c r="YX72" s="683">
        <f t="shared" si="184"/>
        <v>0</v>
      </c>
      <c r="YY72" s="683">
        <f t="shared" si="184"/>
        <v>0</v>
      </c>
      <c r="YZ72" s="683">
        <f t="shared" si="184"/>
        <v>0</v>
      </c>
      <c r="ZA72" s="683">
        <f t="shared" si="184"/>
        <v>0</v>
      </c>
      <c r="ZB72" s="683">
        <f t="shared" si="184"/>
        <v>0</v>
      </c>
      <c r="ZC72" s="683">
        <f t="shared" si="184"/>
        <v>0</v>
      </c>
      <c r="ZD72" s="683">
        <f t="shared" si="184"/>
        <v>0</v>
      </c>
      <c r="ZE72" s="683">
        <f t="shared" si="184"/>
        <v>0</v>
      </c>
      <c r="ZF72" s="683">
        <f t="shared" si="184"/>
        <v>0</v>
      </c>
      <c r="ZG72" s="683">
        <f t="shared" si="184"/>
        <v>0</v>
      </c>
      <c r="ZH72" s="683">
        <f t="shared" si="184"/>
        <v>0</v>
      </c>
      <c r="ZI72" s="683">
        <f t="shared" ref="ZI72:ABT72" si="185">COUNTIFS($AE61:$AK70,"&lt;="&amp;ZI$20,$AL61:$AR70,"&gt;"&amp;ZI$20,$Q61:$W70,"×",$X61:$AD70,"○")</f>
        <v>0</v>
      </c>
      <c r="ZJ72" s="683">
        <f t="shared" si="185"/>
        <v>0</v>
      </c>
      <c r="ZK72" s="683">
        <f t="shared" si="185"/>
        <v>0</v>
      </c>
      <c r="ZL72" s="683">
        <f t="shared" si="185"/>
        <v>0</v>
      </c>
      <c r="ZM72" s="683">
        <f t="shared" si="185"/>
        <v>0</v>
      </c>
      <c r="ZN72" s="683">
        <f t="shared" si="185"/>
        <v>0</v>
      </c>
      <c r="ZO72" s="683">
        <f t="shared" si="185"/>
        <v>0</v>
      </c>
      <c r="ZP72" s="683">
        <f t="shared" si="185"/>
        <v>0</v>
      </c>
      <c r="ZQ72" s="683">
        <f t="shared" si="185"/>
        <v>0</v>
      </c>
      <c r="ZR72" s="683">
        <f t="shared" si="185"/>
        <v>0</v>
      </c>
      <c r="ZS72" s="683">
        <f t="shared" si="185"/>
        <v>0</v>
      </c>
      <c r="ZT72" s="683">
        <f t="shared" si="185"/>
        <v>0</v>
      </c>
      <c r="ZU72" s="683">
        <f t="shared" si="185"/>
        <v>0</v>
      </c>
      <c r="ZV72" s="683">
        <f t="shared" si="185"/>
        <v>0</v>
      </c>
      <c r="ZW72" s="683">
        <f t="shared" si="185"/>
        <v>0</v>
      </c>
      <c r="ZX72" s="683">
        <f t="shared" si="185"/>
        <v>0</v>
      </c>
      <c r="ZY72" s="683">
        <f t="shared" si="185"/>
        <v>0</v>
      </c>
      <c r="ZZ72" s="683">
        <f t="shared" si="185"/>
        <v>0</v>
      </c>
      <c r="AAA72" s="683">
        <f t="shared" si="185"/>
        <v>0</v>
      </c>
      <c r="AAB72" s="683">
        <f t="shared" si="185"/>
        <v>0</v>
      </c>
      <c r="AAC72" s="683">
        <f t="shared" si="185"/>
        <v>0</v>
      </c>
      <c r="AAD72" s="683">
        <f t="shared" si="185"/>
        <v>0</v>
      </c>
      <c r="AAE72" s="683">
        <f t="shared" si="185"/>
        <v>0</v>
      </c>
      <c r="AAF72" s="683">
        <f t="shared" si="185"/>
        <v>0</v>
      </c>
      <c r="AAG72" s="683">
        <f t="shared" si="185"/>
        <v>0</v>
      </c>
      <c r="AAH72" s="683">
        <f t="shared" si="185"/>
        <v>0</v>
      </c>
      <c r="AAI72" s="683">
        <f t="shared" si="185"/>
        <v>0</v>
      </c>
      <c r="AAJ72" s="683">
        <f t="shared" si="185"/>
        <v>0</v>
      </c>
      <c r="AAK72" s="683">
        <f t="shared" si="185"/>
        <v>0</v>
      </c>
      <c r="AAL72" s="683">
        <f t="shared" si="185"/>
        <v>0</v>
      </c>
      <c r="AAM72" s="683">
        <f t="shared" si="185"/>
        <v>0</v>
      </c>
      <c r="AAN72" s="683">
        <f t="shared" si="185"/>
        <v>0</v>
      </c>
      <c r="AAO72" s="683">
        <f t="shared" si="185"/>
        <v>0</v>
      </c>
      <c r="AAP72" s="683">
        <f t="shared" si="185"/>
        <v>0</v>
      </c>
      <c r="AAQ72" s="683">
        <f t="shared" si="185"/>
        <v>0</v>
      </c>
      <c r="AAR72" s="683">
        <f t="shared" si="185"/>
        <v>0</v>
      </c>
      <c r="AAS72" s="683">
        <f t="shared" si="185"/>
        <v>0</v>
      </c>
      <c r="AAT72" s="683">
        <f t="shared" si="185"/>
        <v>0</v>
      </c>
      <c r="AAU72" s="683">
        <f t="shared" si="185"/>
        <v>0</v>
      </c>
      <c r="AAV72" s="683">
        <f t="shared" si="185"/>
        <v>0</v>
      </c>
      <c r="AAW72" s="683">
        <f t="shared" si="185"/>
        <v>0</v>
      </c>
      <c r="AAX72" s="683">
        <f t="shared" si="185"/>
        <v>0</v>
      </c>
      <c r="AAY72" s="683">
        <f t="shared" si="185"/>
        <v>0</v>
      </c>
      <c r="AAZ72" s="683">
        <f t="shared" si="185"/>
        <v>0</v>
      </c>
      <c r="ABA72" s="683">
        <f t="shared" si="185"/>
        <v>0</v>
      </c>
      <c r="ABB72" s="683">
        <f t="shared" si="185"/>
        <v>0</v>
      </c>
      <c r="ABC72" s="683">
        <f t="shared" si="185"/>
        <v>0</v>
      </c>
      <c r="ABD72" s="683">
        <f t="shared" si="185"/>
        <v>0</v>
      </c>
      <c r="ABE72" s="683">
        <f t="shared" si="185"/>
        <v>0</v>
      </c>
      <c r="ABF72" s="683">
        <f t="shared" si="185"/>
        <v>0</v>
      </c>
      <c r="ABG72" s="683">
        <f t="shared" si="185"/>
        <v>0</v>
      </c>
      <c r="ABH72" s="683">
        <f t="shared" si="185"/>
        <v>0</v>
      </c>
      <c r="ABI72" s="683">
        <f t="shared" si="185"/>
        <v>0</v>
      </c>
      <c r="ABJ72" s="683">
        <f t="shared" si="185"/>
        <v>0</v>
      </c>
      <c r="ABK72" s="683">
        <f t="shared" si="185"/>
        <v>0</v>
      </c>
      <c r="ABL72" s="683">
        <f t="shared" si="185"/>
        <v>0</v>
      </c>
      <c r="ABM72" s="683">
        <f t="shared" si="185"/>
        <v>0</v>
      </c>
      <c r="ABN72" s="683">
        <f t="shared" si="185"/>
        <v>0</v>
      </c>
      <c r="ABO72" s="683">
        <f t="shared" si="185"/>
        <v>0</v>
      </c>
      <c r="ABP72" s="683">
        <f t="shared" si="185"/>
        <v>0</v>
      </c>
      <c r="ABQ72" s="683">
        <f t="shared" si="185"/>
        <v>0</v>
      </c>
      <c r="ABR72" s="683">
        <f t="shared" si="185"/>
        <v>0</v>
      </c>
      <c r="ABS72" s="683">
        <f t="shared" si="185"/>
        <v>0</v>
      </c>
      <c r="ABT72" s="683">
        <f t="shared" si="185"/>
        <v>0</v>
      </c>
      <c r="ABU72" s="683">
        <f t="shared" ref="ABU72:AEF72" si="186">COUNTIFS($AE61:$AK70,"&lt;="&amp;ABU$20,$AL61:$AR70,"&gt;"&amp;ABU$20,$Q61:$W70,"×",$X61:$AD70,"○")</f>
        <v>0</v>
      </c>
      <c r="ABV72" s="683">
        <f t="shared" si="186"/>
        <v>0</v>
      </c>
      <c r="ABW72" s="683">
        <f t="shared" si="186"/>
        <v>0</v>
      </c>
      <c r="ABX72" s="683">
        <f t="shared" si="186"/>
        <v>0</v>
      </c>
      <c r="ABY72" s="683">
        <f t="shared" si="186"/>
        <v>0</v>
      </c>
      <c r="ABZ72" s="683">
        <f t="shared" si="186"/>
        <v>0</v>
      </c>
      <c r="ACA72" s="683">
        <f t="shared" si="186"/>
        <v>0</v>
      </c>
      <c r="ACB72" s="683">
        <f t="shared" si="186"/>
        <v>0</v>
      </c>
      <c r="ACC72" s="683">
        <f t="shared" si="186"/>
        <v>0</v>
      </c>
      <c r="ACD72" s="683">
        <f t="shared" si="186"/>
        <v>0</v>
      </c>
      <c r="ACE72" s="683">
        <f t="shared" si="186"/>
        <v>0</v>
      </c>
      <c r="ACF72" s="683">
        <f t="shared" si="186"/>
        <v>0</v>
      </c>
      <c r="ACG72" s="683">
        <f t="shared" si="186"/>
        <v>0</v>
      </c>
      <c r="ACH72" s="683">
        <f t="shared" si="186"/>
        <v>0</v>
      </c>
      <c r="ACI72" s="683">
        <f t="shared" si="186"/>
        <v>0</v>
      </c>
      <c r="ACJ72" s="683">
        <f t="shared" si="186"/>
        <v>0</v>
      </c>
      <c r="ACK72" s="683">
        <f t="shared" si="186"/>
        <v>0</v>
      </c>
      <c r="ACL72" s="683">
        <f t="shared" si="186"/>
        <v>0</v>
      </c>
      <c r="ACM72" s="683">
        <f t="shared" si="186"/>
        <v>0</v>
      </c>
      <c r="ACN72" s="683">
        <f t="shared" si="186"/>
        <v>0</v>
      </c>
      <c r="ACO72" s="683">
        <f t="shared" si="186"/>
        <v>0</v>
      </c>
      <c r="ACP72" s="683">
        <f t="shared" si="186"/>
        <v>0</v>
      </c>
      <c r="ACQ72" s="683">
        <f t="shared" si="186"/>
        <v>0</v>
      </c>
      <c r="ACR72" s="683">
        <f t="shared" si="186"/>
        <v>0</v>
      </c>
      <c r="ACS72" s="683">
        <f t="shared" si="186"/>
        <v>0</v>
      </c>
      <c r="ACT72" s="683">
        <f t="shared" si="186"/>
        <v>0</v>
      </c>
      <c r="ACU72" s="683">
        <f t="shared" si="186"/>
        <v>0</v>
      </c>
      <c r="ACV72" s="683">
        <f t="shared" si="186"/>
        <v>0</v>
      </c>
      <c r="ACW72" s="683">
        <f t="shared" si="186"/>
        <v>0</v>
      </c>
      <c r="ACX72" s="683">
        <f t="shared" si="186"/>
        <v>0</v>
      </c>
      <c r="ACY72" s="683">
        <f t="shared" si="186"/>
        <v>0</v>
      </c>
      <c r="ACZ72" s="683">
        <f t="shared" si="186"/>
        <v>0</v>
      </c>
      <c r="ADA72" s="683">
        <f t="shared" si="186"/>
        <v>0</v>
      </c>
      <c r="ADB72" s="683">
        <f t="shared" si="186"/>
        <v>0</v>
      </c>
      <c r="ADC72" s="683">
        <f t="shared" si="186"/>
        <v>0</v>
      </c>
      <c r="ADD72" s="683">
        <f t="shared" si="186"/>
        <v>0</v>
      </c>
      <c r="ADE72" s="683">
        <f t="shared" si="186"/>
        <v>0</v>
      </c>
      <c r="ADF72" s="683">
        <f t="shared" si="186"/>
        <v>0</v>
      </c>
      <c r="ADG72" s="683">
        <f t="shared" si="186"/>
        <v>0</v>
      </c>
      <c r="ADH72" s="683">
        <f t="shared" si="186"/>
        <v>0</v>
      </c>
      <c r="ADI72" s="683">
        <f t="shared" si="186"/>
        <v>0</v>
      </c>
      <c r="ADJ72" s="683">
        <f t="shared" si="186"/>
        <v>0</v>
      </c>
      <c r="ADK72" s="683">
        <f t="shared" si="186"/>
        <v>0</v>
      </c>
      <c r="ADL72" s="683">
        <f t="shared" si="186"/>
        <v>0</v>
      </c>
      <c r="ADM72" s="683">
        <f t="shared" si="186"/>
        <v>0</v>
      </c>
      <c r="ADN72" s="683">
        <f t="shared" si="186"/>
        <v>0</v>
      </c>
      <c r="ADO72" s="683">
        <f t="shared" si="186"/>
        <v>0</v>
      </c>
      <c r="ADP72" s="683">
        <f t="shared" si="186"/>
        <v>0</v>
      </c>
      <c r="ADQ72" s="683">
        <f t="shared" si="186"/>
        <v>0</v>
      </c>
      <c r="ADR72" s="683">
        <f t="shared" si="186"/>
        <v>0</v>
      </c>
      <c r="ADS72" s="683">
        <f t="shared" si="186"/>
        <v>0</v>
      </c>
      <c r="ADT72" s="683">
        <f t="shared" si="186"/>
        <v>0</v>
      </c>
      <c r="ADU72" s="683">
        <f t="shared" si="186"/>
        <v>0</v>
      </c>
      <c r="ADV72" s="683">
        <f t="shared" si="186"/>
        <v>0</v>
      </c>
      <c r="ADW72" s="683">
        <f t="shared" si="186"/>
        <v>0</v>
      </c>
      <c r="ADX72" s="683">
        <f t="shared" si="186"/>
        <v>0</v>
      </c>
      <c r="ADY72" s="683">
        <f t="shared" si="186"/>
        <v>0</v>
      </c>
      <c r="ADZ72" s="683">
        <f t="shared" si="186"/>
        <v>0</v>
      </c>
      <c r="AEA72" s="683">
        <f t="shared" si="186"/>
        <v>0</v>
      </c>
      <c r="AEB72" s="683">
        <f t="shared" si="186"/>
        <v>0</v>
      </c>
      <c r="AEC72" s="683">
        <f t="shared" si="186"/>
        <v>0</v>
      </c>
      <c r="AED72" s="683">
        <f t="shared" si="186"/>
        <v>0</v>
      </c>
      <c r="AEE72" s="683">
        <f t="shared" si="186"/>
        <v>0</v>
      </c>
      <c r="AEF72" s="683">
        <f t="shared" si="186"/>
        <v>0</v>
      </c>
      <c r="AEG72" s="683">
        <f t="shared" ref="AEG72:AGR72" si="187">COUNTIFS($AE61:$AK70,"&lt;="&amp;AEG$20,$AL61:$AR70,"&gt;"&amp;AEG$20,$Q61:$W70,"×",$X61:$AD70,"○")</f>
        <v>0</v>
      </c>
      <c r="AEH72" s="683">
        <f t="shared" si="187"/>
        <v>0</v>
      </c>
      <c r="AEI72" s="683">
        <f t="shared" si="187"/>
        <v>0</v>
      </c>
      <c r="AEJ72" s="683">
        <f t="shared" si="187"/>
        <v>0</v>
      </c>
      <c r="AEK72" s="683">
        <f t="shared" si="187"/>
        <v>0</v>
      </c>
      <c r="AEL72" s="683">
        <f t="shared" si="187"/>
        <v>0</v>
      </c>
      <c r="AEM72" s="683">
        <f t="shared" si="187"/>
        <v>0</v>
      </c>
      <c r="AEN72" s="683">
        <f t="shared" si="187"/>
        <v>0</v>
      </c>
      <c r="AEO72" s="683">
        <f t="shared" si="187"/>
        <v>0</v>
      </c>
      <c r="AEP72" s="683">
        <f t="shared" si="187"/>
        <v>0</v>
      </c>
      <c r="AEQ72" s="683">
        <f t="shared" si="187"/>
        <v>0</v>
      </c>
      <c r="AER72" s="683">
        <f t="shared" si="187"/>
        <v>0</v>
      </c>
      <c r="AES72" s="683">
        <f t="shared" si="187"/>
        <v>0</v>
      </c>
      <c r="AET72" s="683">
        <f t="shared" si="187"/>
        <v>0</v>
      </c>
      <c r="AEU72" s="683">
        <f t="shared" si="187"/>
        <v>0</v>
      </c>
      <c r="AEV72" s="683">
        <f t="shared" si="187"/>
        <v>0</v>
      </c>
      <c r="AEW72" s="683">
        <f t="shared" si="187"/>
        <v>0</v>
      </c>
      <c r="AEX72" s="683">
        <f t="shared" si="187"/>
        <v>0</v>
      </c>
      <c r="AEY72" s="683">
        <f t="shared" si="187"/>
        <v>0</v>
      </c>
      <c r="AEZ72" s="683">
        <f t="shared" si="187"/>
        <v>0</v>
      </c>
      <c r="AFA72" s="683">
        <f t="shared" si="187"/>
        <v>0</v>
      </c>
      <c r="AFB72" s="683">
        <f t="shared" si="187"/>
        <v>0</v>
      </c>
      <c r="AFC72" s="683">
        <f t="shared" si="187"/>
        <v>0</v>
      </c>
      <c r="AFD72" s="683">
        <f t="shared" si="187"/>
        <v>0</v>
      </c>
      <c r="AFE72" s="683">
        <f t="shared" si="187"/>
        <v>0</v>
      </c>
      <c r="AFF72" s="683">
        <f t="shared" si="187"/>
        <v>0</v>
      </c>
      <c r="AFG72" s="683">
        <f t="shared" si="187"/>
        <v>0</v>
      </c>
      <c r="AFH72" s="683">
        <f t="shared" si="187"/>
        <v>0</v>
      </c>
      <c r="AFI72" s="683">
        <f t="shared" si="187"/>
        <v>0</v>
      </c>
      <c r="AFJ72" s="683">
        <f t="shared" si="187"/>
        <v>0</v>
      </c>
      <c r="AFK72" s="683">
        <f t="shared" si="187"/>
        <v>0</v>
      </c>
      <c r="AFL72" s="683">
        <f t="shared" si="187"/>
        <v>0</v>
      </c>
      <c r="AFM72" s="683">
        <f t="shared" si="187"/>
        <v>0</v>
      </c>
      <c r="AFN72" s="683">
        <f t="shared" si="187"/>
        <v>0</v>
      </c>
      <c r="AFO72" s="683">
        <f t="shared" si="187"/>
        <v>0</v>
      </c>
      <c r="AFP72" s="683">
        <f t="shared" si="187"/>
        <v>0</v>
      </c>
      <c r="AFQ72" s="683">
        <f t="shared" si="187"/>
        <v>0</v>
      </c>
      <c r="AFR72" s="683">
        <f t="shared" si="187"/>
        <v>0</v>
      </c>
      <c r="AFS72" s="683">
        <f t="shared" si="187"/>
        <v>0</v>
      </c>
      <c r="AFT72" s="683">
        <f t="shared" si="187"/>
        <v>0</v>
      </c>
      <c r="AFU72" s="683">
        <f t="shared" si="187"/>
        <v>0</v>
      </c>
      <c r="AFV72" s="683">
        <f t="shared" si="187"/>
        <v>0</v>
      </c>
      <c r="AFW72" s="683">
        <f t="shared" si="187"/>
        <v>0</v>
      </c>
      <c r="AFX72" s="683">
        <f t="shared" si="187"/>
        <v>0</v>
      </c>
      <c r="AFY72" s="683">
        <f t="shared" si="187"/>
        <v>0</v>
      </c>
      <c r="AFZ72" s="683">
        <f t="shared" si="187"/>
        <v>0</v>
      </c>
      <c r="AGA72" s="683">
        <f t="shared" si="187"/>
        <v>0</v>
      </c>
      <c r="AGB72" s="683">
        <f t="shared" si="187"/>
        <v>0</v>
      </c>
      <c r="AGC72" s="683">
        <f t="shared" si="187"/>
        <v>0</v>
      </c>
      <c r="AGD72" s="683">
        <f t="shared" si="187"/>
        <v>0</v>
      </c>
      <c r="AGE72" s="683">
        <f t="shared" si="187"/>
        <v>0</v>
      </c>
      <c r="AGF72" s="683">
        <f t="shared" si="187"/>
        <v>0</v>
      </c>
      <c r="AGG72" s="683">
        <f t="shared" si="187"/>
        <v>0</v>
      </c>
      <c r="AGH72" s="683">
        <f t="shared" si="187"/>
        <v>0</v>
      </c>
      <c r="AGI72" s="683">
        <f t="shared" si="187"/>
        <v>0</v>
      </c>
      <c r="AGJ72" s="683">
        <f t="shared" si="187"/>
        <v>0</v>
      </c>
      <c r="AGK72" s="683">
        <f t="shared" si="187"/>
        <v>0</v>
      </c>
      <c r="AGL72" s="683">
        <f t="shared" si="187"/>
        <v>0</v>
      </c>
      <c r="AGM72" s="683">
        <f t="shared" si="187"/>
        <v>0</v>
      </c>
      <c r="AGN72" s="683">
        <f t="shared" si="187"/>
        <v>0</v>
      </c>
      <c r="AGO72" s="683">
        <f t="shared" si="187"/>
        <v>0</v>
      </c>
      <c r="AGP72" s="683">
        <f t="shared" si="187"/>
        <v>0</v>
      </c>
      <c r="AGQ72" s="683">
        <f t="shared" si="187"/>
        <v>0</v>
      </c>
      <c r="AGR72" s="683">
        <f t="shared" si="187"/>
        <v>0</v>
      </c>
      <c r="AGS72" s="683">
        <f t="shared" ref="AGS72:AJD72" si="188">COUNTIFS($AE61:$AK70,"&lt;="&amp;AGS$20,$AL61:$AR70,"&gt;"&amp;AGS$20,$Q61:$W70,"×",$X61:$AD70,"○")</f>
        <v>0</v>
      </c>
      <c r="AGT72" s="683">
        <f t="shared" si="188"/>
        <v>0</v>
      </c>
      <c r="AGU72" s="683">
        <f t="shared" si="188"/>
        <v>0</v>
      </c>
      <c r="AGV72" s="683">
        <f t="shared" si="188"/>
        <v>0</v>
      </c>
      <c r="AGW72" s="683">
        <f t="shared" si="188"/>
        <v>0</v>
      </c>
      <c r="AGX72" s="683">
        <f t="shared" si="188"/>
        <v>0</v>
      </c>
      <c r="AGY72" s="683">
        <f t="shared" si="188"/>
        <v>0</v>
      </c>
      <c r="AGZ72" s="683">
        <f t="shared" si="188"/>
        <v>0</v>
      </c>
      <c r="AHA72" s="683">
        <f t="shared" si="188"/>
        <v>0</v>
      </c>
      <c r="AHB72" s="683">
        <f t="shared" si="188"/>
        <v>0</v>
      </c>
      <c r="AHC72" s="683">
        <f t="shared" si="188"/>
        <v>0</v>
      </c>
      <c r="AHD72" s="683">
        <f t="shared" si="188"/>
        <v>0</v>
      </c>
      <c r="AHE72" s="683">
        <f t="shared" si="188"/>
        <v>0</v>
      </c>
      <c r="AHF72" s="683">
        <f t="shared" si="188"/>
        <v>0</v>
      </c>
      <c r="AHG72" s="683">
        <f t="shared" si="188"/>
        <v>0</v>
      </c>
      <c r="AHH72" s="683">
        <f t="shared" si="188"/>
        <v>0</v>
      </c>
      <c r="AHI72" s="683">
        <f t="shared" si="188"/>
        <v>0</v>
      </c>
      <c r="AHJ72" s="683">
        <f t="shared" si="188"/>
        <v>0</v>
      </c>
      <c r="AHK72" s="683">
        <f t="shared" si="188"/>
        <v>0</v>
      </c>
      <c r="AHL72" s="683">
        <f t="shared" si="188"/>
        <v>0</v>
      </c>
      <c r="AHM72" s="683">
        <f t="shared" si="188"/>
        <v>0</v>
      </c>
      <c r="AHN72" s="683">
        <f t="shared" si="188"/>
        <v>0</v>
      </c>
      <c r="AHO72" s="683">
        <f t="shared" si="188"/>
        <v>0</v>
      </c>
      <c r="AHP72" s="683">
        <f t="shared" si="188"/>
        <v>0</v>
      </c>
      <c r="AHQ72" s="683">
        <f t="shared" si="188"/>
        <v>0</v>
      </c>
      <c r="AHR72" s="683">
        <f t="shared" si="188"/>
        <v>0</v>
      </c>
      <c r="AHS72" s="683">
        <f t="shared" si="188"/>
        <v>0</v>
      </c>
      <c r="AHT72" s="683">
        <f t="shared" si="188"/>
        <v>0</v>
      </c>
      <c r="AHU72" s="683">
        <f t="shared" si="188"/>
        <v>0</v>
      </c>
      <c r="AHV72" s="683">
        <f t="shared" si="188"/>
        <v>0</v>
      </c>
      <c r="AHW72" s="683">
        <f t="shared" si="188"/>
        <v>0</v>
      </c>
      <c r="AHX72" s="683">
        <f t="shared" si="188"/>
        <v>0</v>
      </c>
      <c r="AHY72" s="683">
        <f t="shared" si="188"/>
        <v>0</v>
      </c>
      <c r="AHZ72" s="683">
        <f t="shared" si="188"/>
        <v>0</v>
      </c>
      <c r="AIA72" s="683">
        <f t="shared" si="188"/>
        <v>0</v>
      </c>
      <c r="AIB72" s="683">
        <f t="shared" si="188"/>
        <v>0</v>
      </c>
      <c r="AIC72" s="683">
        <f t="shared" si="188"/>
        <v>0</v>
      </c>
      <c r="AID72" s="683">
        <f t="shared" si="188"/>
        <v>0</v>
      </c>
      <c r="AIE72" s="683">
        <f t="shared" si="188"/>
        <v>0</v>
      </c>
      <c r="AIF72" s="683">
        <f t="shared" si="188"/>
        <v>0</v>
      </c>
      <c r="AIG72" s="683">
        <f t="shared" si="188"/>
        <v>0</v>
      </c>
      <c r="AIH72" s="683">
        <f t="shared" si="188"/>
        <v>0</v>
      </c>
      <c r="AII72" s="683">
        <f t="shared" si="188"/>
        <v>0</v>
      </c>
      <c r="AIJ72" s="683">
        <f t="shared" si="188"/>
        <v>0</v>
      </c>
      <c r="AIK72" s="683">
        <f t="shared" si="188"/>
        <v>0</v>
      </c>
      <c r="AIL72" s="683">
        <f t="shared" si="188"/>
        <v>0</v>
      </c>
      <c r="AIM72" s="683">
        <f t="shared" si="188"/>
        <v>0</v>
      </c>
      <c r="AIN72" s="683">
        <f t="shared" si="188"/>
        <v>0</v>
      </c>
      <c r="AIO72" s="683">
        <f t="shared" si="188"/>
        <v>0</v>
      </c>
      <c r="AIP72" s="683">
        <f t="shared" si="188"/>
        <v>0</v>
      </c>
      <c r="AIQ72" s="683">
        <f t="shared" si="188"/>
        <v>0</v>
      </c>
      <c r="AIR72" s="683">
        <f t="shared" si="188"/>
        <v>0</v>
      </c>
      <c r="AIS72" s="683">
        <f t="shared" si="188"/>
        <v>0</v>
      </c>
      <c r="AIT72" s="683">
        <f t="shared" si="188"/>
        <v>0</v>
      </c>
      <c r="AIU72" s="683">
        <f t="shared" si="188"/>
        <v>0</v>
      </c>
      <c r="AIV72" s="683">
        <f t="shared" si="188"/>
        <v>0</v>
      </c>
      <c r="AIW72" s="683">
        <f t="shared" si="188"/>
        <v>0</v>
      </c>
      <c r="AIX72" s="683">
        <f t="shared" si="188"/>
        <v>0</v>
      </c>
      <c r="AIY72" s="683">
        <f t="shared" si="188"/>
        <v>0</v>
      </c>
      <c r="AIZ72" s="683">
        <f t="shared" si="188"/>
        <v>0</v>
      </c>
      <c r="AJA72" s="683">
        <f t="shared" si="188"/>
        <v>0</v>
      </c>
      <c r="AJB72" s="683">
        <f t="shared" si="188"/>
        <v>0</v>
      </c>
      <c r="AJC72" s="683">
        <f t="shared" si="188"/>
        <v>0</v>
      </c>
      <c r="AJD72" s="683">
        <f t="shared" si="188"/>
        <v>0</v>
      </c>
      <c r="AJE72" s="683">
        <f t="shared" ref="AJE72:ALP72" si="189">COUNTIFS($AE61:$AK70,"&lt;="&amp;AJE$20,$AL61:$AR70,"&gt;"&amp;AJE$20,$Q61:$W70,"×",$X61:$AD70,"○")</f>
        <v>0</v>
      </c>
      <c r="AJF72" s="683">
        <f t="shared" si="189"/>
        <v>0</v>
      </c>
      <c r="AJG72" s="683">
        <f t="shared" si="189"/>
        <v>0</v>
      </c>
      <c r="AJH72" s="683">
        <f t="shared" si="189"/>
        <v>0</v>
      </c>
      <c r="AJI72" s="683">
        <f t="shared" si="189"/>
        <v>0</v>
      </c>
      <c r="AJJ72" s="683">
        <f t="shared" si="189"/>
        <v>0</v>
      </c>
      <c r="AJK72" s="683">
        <f t="shared" si="189"/>
        <v>0</v>
      </c>
      <c r="AJL72" s="683">
        <f t="shared" si="189"/>
        <v>0</v>
      </c>
      <c r="AJM72" s="683">
        <f t="shared" si="189"/>
        <v>0</v>
      </c>
      <c r="AJN72" s="683">
        <f t="shared" si="189"/>
        <v>0</v>
      </c>
      <c r="AJO72" s="683">
        <f t="shared" si="189"/>
        <v>0</v>
      </c>
      <c r="AJP72" s="683">
        <f t="shared" si="189"/>
        <v>0</v>
      </c>
      <c r="AJQ72" s="683">
        <f t="shared" si="189"/>
        <v>0</v>
      </c>
      <c r="AJR72" s="683">
        <f t="shared" si="189"/>
        <v>0</v>
      </c>
      <c r="AJS72" s="683">
        <f t="shared" si="189"/>
        <v>0</v>
      </c>
      <c r="AJT72" s="683">
        <f t="shared" si="189"/>
        <v>0</v>
      </c>
      <c r="AJU72" s="683">
        <f t="shared" si="189"/>
        <v>0</v>
      </c>
      <c r="AJV72" s="683">
        <f t="shared" si="189"/>
        <v>0</v>
      </c>
      <c r="AJW72" s="683">
        <f t="shared" si="189"/>
        <v>0</v>
      </c>
      <c r="AJX72" s="683">
        <f t="shared" si="189"/>
        <v>0</v>
      </c>
      <c r="AJY72" s="683">
        <f t="shared" si="189"/>
        <v>0</v>
      </c>
      <c r="AJZ72" s="683">
        <f t="shared" si="189"/>
        <v>0</v>
      </c>
      <c r="AKA72" s="683">
        <f t="shared" si="189"/>
        <v>0</v>
      </c>
      <c r="AKB72" s="683">
        <f t="shared" si="189"/>
        <v>0</v>
      </c>
      <c r="AKC72" s="683">
        <f t="shared" si="189"/>
        <v>0</v>
      </c>
      <c r="AKD72" s="683">
        <f t="shared" si="189"/>
        <v>0</v>
      </c>
      <c r="AKE72" s="683">
        <f t="shared" si="189"/>
        <v>0</v>
      </c>
      <c r="AKF72" s="683">
        <f t="shared" si="189"/>
        <v>0</v>
      </c>
      <c r="AKG72" s="683">
        <f t="shared" si="189"/>
        <v>0</v>
      </c>
      <c r="AKH72" s="683">
        <f t="shared" si="189"/>
        <v>0</v>
      </c>
      <c r="AKI72" s="683">
        <f t="shared" si="189"/>
        <v>0</v>
      </c>
      <c r="AKJ72" s="683">
        <f t="shared" si="189"/>
        <v>0</v>
      </c>
      <c r="AKK72" s="683">
        <f t="shared" si="189"/>
        <v>0</v>
      </c>
      <c r="AKL72" s="683">
        <f t="shared" si="189"/>
        <v>0</v>
      </c>
      <c r="AKM72" s="683">
        <f t="shared" si="189"/>
        <v>0</v>
      </c>
      <c r="AKN72" s="683">
        <f t="shared" si="189"/>
        <v>0</v>
      </c>
      <c r="AKO72" s="683">
        <f t="shared" si="189"/>
        <v>0</v>
      </c>
      <c r="AKP72" s="683">
        <f t="shared" si="189"/>
        <v>0</v>
      </c>
      <c r="AKQ72" s="683">
        <f t="shared" si="189"/>
        <v>0</v>
      </c>
      <c r="AKR72" s="683">
        <f t="shared" si="189"/>
        <v>0</v>
      </c>
      <c r="AKS72" s="683">
        <f t="shared" si="189"/>
        <v>0</v>
      </c>
      <c r="AKT72" s="683">
        <f t="shared" si="189"/>
        <v>0</v>
      </c>
      <c r="AKU72" s="683">
        <f t="shared" si="189"/>
        <v>0</v>
      </c>
      <c r="AKV72" s="683">
        <f t="shared" si="189"/>
        <v>0</v>
      </c>
      <c r="AKW72" s="683">
        <f t="shared" si="189"/>
        <v>0</v>
      </c>
      <c r="AKX72" s="683">
        <f t="shared" si="189"/>
        <v>0</v>
      </c>
      <c r="AKY72" s="683">
        <f t="shared" si="189"/>
        <v>0</v>
      </c>
      <c r="AKZ72" s="683">
        <f t="shared" si="189"/>
        <v>0</v>
      </c>
      <c r="ALA72" s="683">
        <f t="shared" si="189"/>
        <v>0</v>
      </c>
      <c r="ALB72" s="683">
        <f t="shared" si="189"/>
        <v>0</v>
      </c>
      <c r="ALC72" s="683">
        <f t="shared" si="189"/>
        <v>0</v>
      </c>
      <c r="ALD72" s="683">
        <f t="shared" si="189"/>
        <v>0</v>
      </c>
      <c r="ALE72" s="683">
        <f t="shared" si="189"/>
        <v>0</v>
      </c>
      <c r="ALF72" s="683">
        <f t="shared" si="189"/>
        <v>0</v>
      </c>
      <c r="ALG72" s="683">
        <f t="shared" si="189"/>
        <v>0</v>
      </c>
      <c r="ALH72" s="683">
        <f t="shared" si="189"/>
        <v>0</v>
      </c>
      <c r="ALI72" s="683">
        <f t="shared" si="189"/>
        <v>0</v>
      </c>
      <c r="ALJ72" s="683">
        <f t="shared" si="189"/>
        <v>0</v>
      </c>
      <c r="ALK72" s="683">
        <f t="shared" si="189"/>
        <v>0</v>
      </c>
      <c r="ALL72" s="683">
        <f t="shared" si="189"/>
        <v>0</v>
      </c>
      <c r="ALM72" s="683">
        <f t="shared" si="189"/>
        <v>0</v>
      </c>
      <c r="ALN72" s="683">
        <f t="shared" si="189"/>
        <v>0</v>
      </c>
      <c r="ALO72" s="683">
        <f t="shared" si="189"/>
        <v>0</v>
      </c>
      <c r="ALP72" s="683">
        <f t="shared" si="189"/>
        <v>0</v>
      </c>
      <c r="ALQ72" s="683">
        <f t="shared" ref="ALQ72:AOD72" si="190">COUNTIFS($AE61:$AK70,"&lt;="&amp;ALQ$20,$AL61:$AR70,"&gt;"&amp;ALQ$20,$Q61:$W70,"×",$X61:$AD70,"○")</f>
        <v>0</v>
      </c>
      <c r="ALR72" s="683">
        <f t="shared" si="190"/>
        <v>0</v>
      </c>
      <c r="ALS72" s="683">
        <f t="shared" si="190"/>
        <v>0</v>
      </c>
      <c r="ALT72" s="683">
        <f t="shared" si="190"/>
        <v>0</v>
      </c>
      <c r="ALU72" s="683">
        <f t="shared" si="190"/>
        <v>0</v>
      </c>
      <c r="ALV72" s="683">
        <f t="shared" si="190"/>
        <v>0</v>
      </c>
      <c r="ALW72" s="683">
        <f t="shared" si="190"/>
        <v>0</v>
      </c>
      <c r="ALX72" s="683">
        <f t="shared" si="190"/>
        <v>0</v>
      </c>
      <c r="ALY72" s="683">
        <f t="shared" si="190"/>
        <v>0</v>
      </c>
      <c r="ALZ72" s="683">
        <f t="shared" si="190"/>
        <v>0</v>
      </c>
      <c r="AMA72" s="683">
        <f t="shared" si="190"/>
        <v>0</v>
      </c>
      <c r="AMB72" s="683">
        <f t="shared" si="190"/>
        <v>0</v>
      </c>
      <c r="AMC72" s="683">
        <f t="shared" si="190"/>
        <v>0</v>
      </c>
      <c r="AMD72" s="683">
        <f t="shared" si="190"/>
        <v>0</v>
      </c>
      <c r="AME72" s="683">
        <f t="shared" si="190"/>
        <v>0</v>
      </c>
      <c r="AMF72" s="683">
        <f t="shared" si="190"/>
        <v>0</v>
      </c>
      <c r="AMG72" s="683">
        <f t="shared" si="190"/>
        <v>0</v>
      </c>
      <c r="AMH72" s="683">
        <f t="shared" si="190"/>
        <v>0</v>
      </c>
      <c r="AMI72" s="683">
        <f t="shared" si="190"/>
        <v>0</v>
      </c>
      <c r="AMJ72" s="683">
        <f t="shared" si="190"/>
        <v>0</v>
      </c>
      <c r="AMK72" s="683">
        <f t="shared" si="190"/>
        <v>0</v>
      </c>
      <c r="AML72" s="683">
        <f t="shared" si="190"/>
        <v>0</v>
      </c>
      <c r="AMM72" s="683">
        <f t="shared" si="190"/>
        <v>0</v>
      </c>
      <c r="AMN72" s="683">
        <f t="shared" si="190"/>
        <v>0</v>
      </c>
      <c r="AMO72" s="683">
        <f t="shared" si="190"/>
        <v>0</v>
      </c>
      <c r="AMP72" s="683">
        <f t="shared" si="190"/>
        <v>0</v>
      </c>
      <c r="AMQ72" s="683">
        <f t="shared" si="190"/>
        <v>0</v>
      </c>
      <c r="AMR72" s="683">
        <f t="shared" si="190"/>
        <v>0</v>
      </c>
      <c r="AMS72" s="683">
        <f t="shared" si="190"/>
        <v>0</v>
      </c>
      <c r="AMT72" s="683">
        <f t="shared" si="190"/>
        <v>0</v>
      </c>
      <c r="AMU72" s="683">
        <f t="shared" si="190"/>
        <v>0</v>
      </c>
      <c r="AMV72" s="683">
        <f t="shared" si="190"/>
        <v>0</v>
      </c>
      <c r="AMW72" s="683">
        <f t="shared" si="190"/>
        <v>0</v>
      </c>
      <c r="AMX72" s="683">
        <f t="shared" si="190"/>
        <v>0</v>
      </c>
      <c r="AMY72" s="683">
        <f t="shared" si="190"/>
        <v>0</v>
      </c>
      <c r="AMZ72" s="683">
        <f t="shared" si="190"/>
        <v>0</v>
      </c>
      <c r="ANA72" s="683">
        <f t="shared" si="190"/>
        <v>0</v>
      </c>
      <c r="ANB72" s="683">
        <f t="shared" si="190"/>
        <v>0</v>
      </c>
      <c r="ANC72" s="683">
        <f t="shared" si="190"/>
        <v>0</v>
      </c>
      <c r="AND72" s="683">
        <f t="shared" si="190"/>
        <v>0</v>
      </c>
      <c r="ANE72" s="683">
        <f t="shared" si="190"/>
        <v>0</v>
      </c>
      <c r="ANF72" s="683">
        <f t="shared" si="190"/>
        <v>0</v>
      </c>
      <c r="ANG72" s="683">
        <f t="shared" si="190"/>
        <v>0</v>
      </c>
      <c r="ANH72" s="683">
        <f t="shared" si="190"/>
        <v>0</v>
      </c>
      <c r="ANI72" s="683">
        <f t="shared" si="190"/>
        <v>0</v>
      </c>
      <c r="ANJ72" s="683">
        <f t="shared" si="190"/>
        <v>0</v>
      </c>
      <c r="ANK72" s="683">
        <f t="shared" si="190"/>
        <v>0</v>
      </c>
      <c r="ANL72" s="683">
        <f t="shared" si="190"/>
        <v>0</v>
      </c>
      <c r="ANM72" s="683">
        <f t="shared" si="190"/>
        <v>0</v>
      </c>
      <c r="ANN72" s="683">
        <f t="shared" si="190"/>
        <v>0</v>
      </c>
      <c r="ANO72" s="683">
        <f t="shared" si="190"/>
        <v>0</v>
      </c>
      <c r="ANP72" s="683">
        <f t="shared" si="190"/>
        <v>0</v>
      </c>
      <c r="ANQ72" s="683">
        <f t="shared" si="190"/>
        <v>0</v>
      </c>
      <c r="ANR72" s="683">
        <f t="shared" si="190"/>
        <v>0</v>
      </c>
      <c r="ANS72" s="683">
        <f t="shared" si="190"/>
        <v>0</v>
      </c>
      <c r="ANT72" s="683">
        <f t="shared" si="190"/>
        <v>0</v>
      </c>
      <c r="ANU72" s="683">
        <f t="shared" si="190"/>
        <v>0</v>
      </c>
      <c r="ANV72" s="683">
        <f t="shared" si="190"/>
        <v>0</v>
      </c>
      <c r="ANW72" s="683">
        <f t="shared" si="190"/>
        <v>0</v>
      </c>
      <c r="ANX72" s="683">
        <f t="shared" si="190"/>
        <v>0</v>
      </c>
      <c r="ANY72" s="683">
        <f t="shared" si="190"/>
        <v>0</v>
      </c>
      <c r="ANZ72" s="683">
        <f t="shared" si="190"/>
        <v>0</v>
      </c>
      <c r="AOA72" s="683">
        <f t="shared" si="190"/>
        <v>0</v>
      </c>
      <c r="AOB72" s="683">
        <f t="shared" si="190"/>
        <v>0</v>
      </c>
      <c r="AOC72" s="683">
        <f t="shared" si="190"/>
        <v>0</v>
      </c>
      <c r="AOD72" s="683">
        <f t="shared" si="190"/>
        <v>0</v>
      </c>
    </row>
    <row r="73" spans="1:1070" ht="20.399999999999999" customHeight="1">
      <c r="DE73" s="639" t="s">
        <v>1099</v>
      </c>
    </row>
    <row r="74" spans="1:1070" ht="20.399999999999999" customHeight="1">
      <c r="A74" s="639" t="s">
        <v>1122</v>
      </c>
    </row>
    <row r="75" spans="1:1070" ht="20.399999999999999" customHeight="1">
      <c r="A75" s="2214"/>
      <c r="B75" s="2214"/>
      <c r="C75" s="2242" t="s">
        <v>1114</v>
      </c>
      <c r="D75" s="2242"/>
      <c r="E75" s="2242"/>
      <c r="F75" s="2242"/>
      <c r="G75" s="2242"/>
      <c r="H75" s="2242"/>
      <c r="I75" s="2242"/>
      <c r="J75" s="2242"/>
      <c r="K75" s="2242"/>
      <c r="L75" s="2242"/>
      <c r="M75" s="2242"/>
      <c r="N75" s="2242"/>
      <c r="O75" s="2242"/>
      <c r="P75" s="2242"/>
      <c r="Q75" s="2242" t="s">
        <v>1115</v>
      </c>
      <c r="R75" s="2242"/>
      <c r="S75" s="2242"/>
      <c r="T75" s="2242"/>
      <c r="U75" s="2242"/>
      <c r="V75" s="2242"/>
      <c r="W75" s="2242"/>
      <c r="X75" s="2242" t="s">
        <v>1116</v>
      </c>
      <c r="Y75" s="2242"/>
      <c r="Z75" s="2242"/>
      <c r="AA75" s="2242"/>
      <c r="AB75" s="2242"/>
      <c r="AC75" s="2242"/>
      <c r="AD75" s="2242"/>
      <c r="AE75" s="2214" t="s">
        <v>1117</v>
      </c>
      <c r="AF75" s="2214"/>
      <c r="AG75" s="2214"/>
      <c r="AH75" s="2214"/>
      <c r="AI75" s="2214"/>
      <c r="AJ75" s="2214"/>
      <c r="AK75" s="2214"/>
      <c r="AL75" s="2214" t="s">
        <v>1118</v>
      </c>
      <c r="AM75" s="2214"/>
      <c r="AN75" s="2214"/>
      <c r="AO75" s="2214"/>
      <c r="AP75" s="2214"/>
      <c r="AQ75" s="2214"/>
      <c r="AR75" s="2214"/>
      <c r="AS75" s="2214">
        <v>6</v>
      </c>
      <c r="AT75" s="2214"/>
      <c r="AU75" s="2214"/>
      <c r="AV75" s="2214"/>
      <c r="AW75" s="2214">
        <v>7</v>
      </c>
      <c r="AX75" s="2214"/>
      <c r="AY75" s="2214"/>
      <c r="AZ75" s="2214"/>
      <c r="BA75" s="2214">
        <v>8</v>
      </c>
      <c r="BB75" s="2214"/>
      <c r="BC75" s="2214"/>
      <c r="BD75" s="2214"/>
      <c r="BE75" s="2214">
        <v>9</v>
      </c>
      <c r="BF75" s="2214"/>
      <c r="BG75" s="2214"/>
      <c r="BH75" s="2214"/>
      <c r="BI75" s="2214">
        <v>10</v>
      </c>
      <c r="BJ75" s="2214"/>
      <c r="BK75" s="2214"/>
      <c r="BL75" s="2214"/>
      <c r="BM75" s="2214">
        <v>11</v>
      </c>
      <c r="BN75" s="2214"/>
      <c r="BO75" s="2214"/>
      <c r="BP75" s="2214"/>
      <c r="BQ75" s="2214">
        <v>12</v>
      </c>
      <c r="BR75" s="2214"/>
      <c r="BS75" s="2214"/>
      <c r="BT75" s="2214"/>
      <c r="BU75" s="2214">
        <v>13</v>
      </c>
      <c r="BV75" s="2214"/>
      <c r="BW75" s="2214"/>
      <c r="BX75" s="2214"/>
      <c r="BY75" s="2214">
        <v>14</v>
      </c>
      <c r="BZ75" s="2214"/>
      <c r="CA75" s="2214"/>
      <c r="CB75" s="2214"/>
      <c r="CC75" s="2214">
        <v>15</v>
      </c>
      <c r="CD75" s="2214"/>
      <c r="CE75" s="2214"/>
      <c r="CF75" s="2214"/>
      <c r="CG75" s="2214">
        <v>16</v>
      </c>
      <c r="CH75" s="2214"/>
      <c r="CI75" s="2214"/>
      <c r="CJ75" s="2214"/>
      <c r="CK75" s="2214">
        <v>17</v>
      </c>
      <c r="CL75" s="2214"/>
      <c r="CM75" s="2214"/>
      <c r="CN75" s="2214"/>
      <c r="CO75" s="2214">
        <v>18</v>
      </c>
      <c r="CP75" s="2214"/>
      <c r="CQ75" s="2214"/>
      <c r="CR75" s="2214"/>
      <c r="CS75" s="2214">
        <v>19</v>
      </c>
      <c r="CT75" s="2214"/>
      <c r="CU75" s="2214"/>
      <c r="CV75" s="2214"/>
      <c r="CW75" s="2214">
        <v>20</v>
      </c>
      <c r="CX75" s="2214"/>
      <c r="CY75" s="2214"/>
      <c r="CZ75" s="2214"/>
      <c r="DA75" s="2214">
        <v>21</v>
      </c>
      <c r="DB75" s="2214"/>
      <c r="DC75" s="2214"/>
      <c r="DD75" s="2214"/>
    </row>
    <row r="76" spans="1:1070" ht="20.399999999999999" customHeight="1">
      <c r="A76" s="2214">
        <v>1</v>
      </c>
      <c r="B76" s="2214"/>
      <c r="C76" s="2255"/>
      <c r="D76" s="2255"/>
      <c r="E76" s="2255"/>
      <c r="F76" s="2255"/>
      <c r="G76" s="2255"/>
      <c r="H76" s="2255"/>
      <c r="I76" s="2255"/>
      <c r="J76" s="2255"/>
      <c r="K76" s="2255"/>
      <c r="L76" s="2255"/>
      <c r="M76" s="2255"/>
      <c r="N76" s="2255"/>
      <c r="O76" s="2255"/>
      <c r="P76" s="2255"/>
      <c r="Q76" s="2255"/>
      <c r="R76" s="2255"/>
      <c r="S76" s="2255"/>
      <c r="T76" s="2255"/>
      <c r="U76" s="2255"/>
      <c r="V76" s="2255"/>
      <c r="W76" s="2255"/>
      <c r="X76" s="2255"/>
      <c r="Y76" s="2255"/>
      <c r="Z76" s="2255"/>
      <c r="AA76" s="2255"/>
      <c r="AB76" s="2255"/>
      <c r="AC76" s="2255"/>
      <c r="AD76" s="2255"/>
      <c r="AE76" s="2259"/>
      <c r="AF76" s="2255"/>
      <c r="AG76" s="2255"/>
      <c r="AH76" s="2255"/>
      <c r="AI76" s="2255"/>
      <c r="AJ76" s="2255"/>
      <c r="AK76" s="2255"/>
      <c r="AL76" s="2259"/>
      <c r="AM76" s="2255"/>
      <c r="AN76" s="2255"/>
      <c r="AO76" s="2255"/>
      <c r="AP76" s="2255"/>
      <c r="AQ76" s="2255"/>
      <c r="AR76" s="2255"/>
      <c r="AS76" s="680"/>
      <c r="AT76" s="681"/>
      <c r="AU76" s="681"/>
      <c r="AV76" s="682"/>
      <c r="AW76" s="680"/>
      <c r="AX76" s="681"/>
      <c r="AY76" s="681"/>
      <c r="AZ76" s="682"/>
      <c r="BA76" s="680"/>
      <c r="BB76" s="681"/>
      <c r="BC76" s="681"/>
      <c r="BD76" s="682"/>
      <c r="BE76" s="680"/>
      <c r="BF76" s="681"/>
      <c r="BG76" s="681"/>
      <c r="BH76" s="682"/>
      <c r="BI76" s="680"/>
      <c r="BJ76" s="681"/>
      <c r="BK76" s="681"/>
      <c r="BL76" s="682"/>
      <c r="BM76" s="680"/>
      <c r="BN76" s="681"/>
      <c r="BO76" s="681"/>
      <c r="BP76" s="682"/>
      <c r="BQ76" s="680"/>
      <c r="BR76" s="681"/>
      <c r="BS76" s="681"/>
      <c r="BT76" s="682"/>
      <c r="BU76" s="680"/>
      <c r="BV76" s="681"/>
      <c r="BW76" s="681"/>
      <c r="BX76" s="682"/>
      <c r="BY76" s="680"/>
      <c r="BZ76" s="681"/>
      <c r="CA76" s="681"/>
      <c r="CB76" s="682"/>
      <c r="CC76" s="680"/>
      <c r="CD76" s="681"/>
      <c r="CE76" s="681"/>
      <c r="CF76" s="682"/>
      <c r="CG76" s="680"/>
      <c r="CH76" s="681"/>
      <c r="CI76" s="681"/>
      <c r="CJ76" s="682"/>
      <c r="CK76" s="680"/>
      <c r="CL76" s="681"/>
      <c r="CM76" s="681"/>
      <c r="CN76" s="682"/>
      <c r="CO76" s="680"/>
      <c r="CP76" s="681"/>
      <c r="CQ76" s="681"/>
      <c r="CR76" s="682"/>
      <c r="CS76" s="680"/>
      <c r="CT76" s="681"/>
      <c r="CU76" s="681"/>
      <c r="CV76" s="682"/>
      <c r="CW76" s="680"/>
      <c r="CX76" s="681"/>
      <c r="CY76" s="681"/>
      <c r="CZ76" s="682"/>
      <c r="DA76" s="680"/>
      <c r="DB76" s="681"/>
      <c r="DC76" s="681"/>
      <c r="DD76" s="682"/>
    </row>
    <row r="77" spans="1:1070" ht="20.399999999999999" customHeight="1">
      <c r="A77" s="2214">
        <v>2</v>
      </c>
      <c r="B77" s="2214"/>
      <c r="C77" s="2255"/>
      <c r="D77" s="2255"/>
      <c r="E77" s="2255"/>
      <c r="F77" s="2255"/>
      <c r="G77" s="2255"/>
      <c r="H77" s="2255"/>
      <c r="I77" s="2255"/>
      <c r="J77" s="2255"/>
      <c r="K77" s="2255"/>
      <c r="L77" s="2255"/>
      <c r="M77" s="2255"/>
      <c r="N77" s="2255"/>
      <c r="O77" s="2255"/>
      <c r="P77" s="2255"/>
      <c r="Q77" s="2255"/>
      <c r="R77" s="2255"/>
      <c r="S77" s="2255"/>
      <c r="T77" s="2255"/>
      <c r="U77" s="2255"/>
      <c r="V77" s="2255"/>
      <c r="W77" s="2255"/>
      <c r="X77" s="2255"/>
      <c r="Y77" s="2255"/>
      <c r="Z77" s="2255"/>
      <c r="AA77" s="2255"/>
      <c r="AB77" s="2255"/>
      <c r="AC77" s="2255"/>
      <c r="AD77" s="2255"/>
      <c r="AE77" s="2256"/>
      <c r="AF77" s="2257"/>
      <c r="AG77" s="2257"/>
      <c r="AH77" s="2257"/>
      <c r="AI77" s="2257"/>
      <c r="AJ77" s="2257"/>
      <c r="AK77" s="2258"/>
      <c r="AL77" s="2255"/>
      <c r="AM77" s="2255"/>
      <c r="AN77" s="2255"/>
      <c r="AO77" s="2255"/>
      <c r="AP77" s="2255"/>
      <c r="AQ77" s="2255"/>
      <c r="AR77" s="2255"/>
      <c r="AS77" s="680"/>
      <c r="AT77" s="681"/>
      <c r="AU77" s="681"/>
      <c r="AV77" s="682"/>
      <c r="AW77" s="680"/>
      <c r="AX77" s="681"/>
      <c r="AY77" s="681"/>
      <c r="AZ77" s="682"/>
      <c r="BA77" s="680"/>
      <c r="BB77" s="681"/>
      <c r="BC77" s="681"/>
      <c r="BD77" s="682"/>
      <c r="BE77" s="680"/>
      <c r="BF77" s="681"/>
      <c r="BG77" s="681"/>
      <c r="BH77" s="682"/>
      <c r="BI77" s="680"/>
      <c r="BJ77" s="681"/>
      <c r="BK77" s="681"/>
      <c r="BL77" s="682"/>
      <c r="BM77" s="680"/>
      <c r="BN77" s="681"/>
      <c r="BO77" s="681"/>
      <c r="BP77" s="682"/>
      <c r="BQ77" s="680"/>
      <c r="BR77" s="681"/>
      <c r="BS77" s="681"/>
      <c r="BT77" s="682"/>
      <c r="BU77" s="680"/>
      <c r="BV77" s="681"/>
      <c r="BW77" s="681"/>
      <c r="BX77" s="682"/>
      <c r="BY77" s="680"/>
      <c r="BZ77" s="681"/>
      <c r="CA77" s="681"/>
      <c r="CB77" s="682"/>
      <c r="CC77" s="680"/>
      <c r="CD77" s="681"/>
      <c r="CE77" s="681"/>
      <c r="CF77" s="682"/>
      <c r="CG77" s="680"/>
      <c r="CH77" s="681"/>
      <c r="CI77" s="681"/>
      <c r="CJ77" s="682"/>
      <c r="CK77" s="680"/>
      <c r="CL77" s="681"/>
      <c r="CM77" s="681"/>
      <c r="CN77" s="682"/>
      <c r="CO77" s="680"/>
      <c r="CP77" s="681"/>
      <c r="CQ77" s="681"/>
      <c r="CR77" s="682"/>
      <c r="CS77" s="680"/>
      <c r="CT77" s="681"/>
      <c r="CU77" s="681"/>
      <c r="CV77" s="682"/>
      <c r="CW77" s="680"/>
      <c r="CX77" s="681"/>
      <c r="CY77" s="681"/>
      <c r="CZ77" s="682"/>
      <c r="DA77" s="680"/>
      <c r="DB77" s="681"/>
      <c r="DC77" s="681"/>
      <c r="DD77" s="682"/>
    </row>
    <row r="78" spans="1:1070" ht="20.399999999999999" customHeight="1">
      <c r="A78" s="2214">
        <v>3</v>
      </c>
      <c r="B78" s="2214"/>
      <c r="C78" s="2255"/>
      <c r="D78" s="2255"/>
      <c r="E78" s="2255"/>
      <c r="F78" s="2255"/>
      <c r="G78" s="2255"/>
      <c r="H78" s="2255"/>
      <c r="I78" s="2255"/>
      <c r="J78" s="2255"/>
      <c r="K78" s="2255"/>
      <c r="L78" s="2255"/>
      <c r="M78" s="2255"/>
      <c r="N78" s="2255"/>
      <c r="O78" s="2255"/>
      <c r="P78" s="2255"/>
      <c r="Q78" s="2255"/>
      <c r="R78" s="2255"/>
      <c r="S78" s="2255"/>
      <c r="T78" s="2255"/>
      <c r="U78" s="2255"/>
      <c r="V78" s="2255"/>
      <c r="W78" s="2255"/>
      <c r="X78" s="2255"/>
      <c r="Y78" s="2255"/>
      <c r="Z78" s="2255"/>
      <c r="AA78" s="2255"/>
      <c r="AB78" s="2255"/>
      <c r="AC78" s="2255"/>
      <c r="AD78" s="2255"/>
      <c r="AE78" s="2256"/>
      <c r="AF78" s="2257"/>
      <c r="AG78" s="2257"/>
      <c r="AH78" s="2257"/>
      <c r="AI78" s="2257"/>
      <c r="AJ78" s="2257"/>
      <c r="AK78" s="2258"/>
      <c r="AL78" s="2255"/>
      <c r="AM78" s="2255"/>
      <c r="AN78" s="2255"/>
      <c r="AO78" s="2255"/>
      <c r="AP78" s="2255"/>
      <c r="AQ78" s="2255"/>
      <c r="AR78" s="2255"/>
      <c r="AS78" s="680"/>
      <c r="AT78" s="681"/>
      <c r="AU78" s="681"/>
      <c r="AV78" s="682"/>
      <c r="AW78" s="680"/>
      <c r="AX78" s="681"/>
      <c r="AY78" s="681"/>
      <c r="AZ78" s="682"/>
      <c r="BA78" s="680"/>
      <c r="BB78" s="681"/>
      <c r="BC78" s="681"/>
      <c r="BD78" s="682"/>
      <c r="BE78" s="680"/>
      <c r="BF78" s="681"/>
      <c r="BG78" s="681"/>
      <c r="BH78" s="682"/>
      <c r="BI78" s="680"/>
      <c r="BJ78" s="681"/>
      <c r="BK78" s="681"/>
      <c r="BL78" s="682"/>
      <c r="BM78" s="680"/>
      <c r="BN78" s="681"/>
      <c r="BO78" s="681"/>
      <c r="BP78" s="682"/>
      <c r="BQ78" s="680"/>
      <c r="BR78" s="681"/>
      <c r="BS78" s="681"/>
      <c r="BT78" s="682"/>
      <c r="BU78" s="680"/>
      <c r="BV78" s="681"/>
      <c r="BW78" s="681"/>
      <c r="BX78" s="682"/>
      <c r="BY78" s="680"/>
      <c r="BZ78" s="681"/>
      <c r="CA78" s="681"/>
      <c r="CB78" s="682"/>
      <c r="CC78" s="680"/>
      <c r="CD78" s="681"/>
      <c r="CE78" s="681"/>
      <c r="CF78" s="682"/>
      <c r="CG78" s="680"/>
      <c r="CH78" s="681"/>
      <c r="CI78" s="681"/>
      <c r="CJ78" s="682"/>
      <c r="CK78" s="680"/>
      <c r="CL78" s="681"/>
      <c r="CM78" s="681"/>
      <c r="CN78" s="682"/>
      <c r="CO78" s="680"/>
      <c r="CP78" s="681"/>
      <c r="CQ78" s="681"/>
      <c r="CR78" s="682"/>
      <c r="CS78" s="680"/>
      <c r="CT78" s="681"/>
      <c r="CU78" s="681"/>
      <c r="CV78" s="682"/>
      <c r="CW78" s="680"/>
      <c r="CX78" s="681"/>
      <c r="CY78" s="681"/>
      <c r="CZ78" s="682"/>
      <c r="DA78" s="680"/>
      <c r="DB78" s="681"/>
      <c r="DC78" s="681"/>
      <c r="DD78" s="682"/>
    </row>
    <row r="79" spans="1:1070" ht="20.399999999999999" customHeight="1">
      <c r="A79" s="2214">
        <v>4</v>
      </c>
      <c r="B79" s="2214"/>
      <c r="C79" s="2255"/>
      <c r="D79" s="2255"/>
      <c r="E79" s="2255"/>
      <c r="F79" s="2255"/>
      <c r="G79" s="2255"/>
      <c r="H79" s="2255"/>
      <c r="I79" s="2255"/>
      <c r="J79" s="2255"/>
      <c r="K79" s="2255"/>
      <c r="L79" s="2255"/>
      <c r="M79" s="2255"/>
      <c r="N79" s="2255"/>
      <c r="O79" s="2255"/>
      <c r="P79" s="2255"/>
      <c r="Q79" s="2255"/>
      <c r="R79" s="2255"/>
      <c r="S79" s="2255"/>
      <c r="T79" s="2255"/>
      <c r="U79" s="2255"/>
      <c r="V79" s="2255"/>
      <c r="W79" s="2255"/>
      <c r="X79" s="2255"/>
      <c r="Y79" s="2255"/>
      <c r="Z79" s="2255"/>
      <c r="AA79" s="2255"/>
      <c r="AB79" s="2255"/>
      <c r="AC79" s="2255"/>
      <c r="AD79" s="2255"/>
      <c r="AE79" s="2256"/>
      <c r="AF79" s="2257"/>
      <c r="AG79" s="2257"/>
      <c r="AH79" s="2257"/>
      <c r="AI79" s="2257"/>
      <c r="AJ79" s="2257"/>
      <c r="AK79" s="2258"/>
      <c r="AL79" s="2255"/>
      <c r="AM79" s="2255"/>
      <c r="AN79" s="2255"/>
      <c r="AO79" s="2255"/>
      <c r="AP79" s="2255"/>
      <c r="AQ79" s="2255"/>
      <c r="AR79" s="2255"/>
      <c r="AS79" s="680"/>
      <c r="AT79" s="681"/>
      <c r="AU79" s="681"/>
      <c r="AV79" s="682"/>
      <c r="AW79" s="680"/>
      <c r="AX79" s="681"/>
      <c r="AY79" s="681"/>
      <c r="AZ79" s="682"/>
      <c r="BA79" s="680"/>
      <c r="BB79" s="681"/>
      <c r="BC79" s="681"/>
      <c r="BD79" s="682"/>
      <c r="BE79" s="680"/>
      <c r="BF79" s="681"/>
      <c r="BG79" s="681"/>
      <c r="BH79" s="682"/>
      <c r="BI79" s="680"/>
      <c r="BJ79" s="681"/>
      <c r="BK79" s="681"/>
      <c r="BL79" s="682"/>
      <c r="BM79" s="680"/>
      <c r="BN79" s="681"/>
      <c r="BO79" s="681"/>
      <c r="BP79" s="682"/>
      <c r="BQ79" s="680"/>
      <c r="BR79" s="681"/>
      <c r="BS79" s="681"/>
      <c r="BT79" s="682"/>
      <c r="BU79" s="680"/>
      <c r="BV79" s="681"/>
      <c r="BW79" s="681"/>
      <c r="BX79" s="682"/>
      <c r="BY79" s="680"/>
      <c r="BZ79" s="681"/>
      <c r="CA79" s="681"/>
      <c r="CB79" s="682"/>
      <c r="CC79" s="680"/>
      <c r="CD79" s="681"/>
      <c r="CE79" s="681"/>
      <c r="CF79" s="682"/>
      <c r="CG79" s="680"/>
      <c r="CH79" s="681"/>
      <c r="CI79" s="681"/>
      <c r="CJ79" s="682"/>
      <c r="CK79" s="680"/>
      <c r="CL79" s="681"/>
      <c r="CM79" s="681"/>
      <c r="CN79" s="682"/>
      <c r="CO79" s="680"/>
      <c r="CP79" s="681"/>
      <c r="CQ79" s="681"/>
      <c r="CR79" s="682"/>
      <c r="CS79" s="680"/>
      <c r="CT79" s="681"/>
      <c r="CU79" s="681"/>
      <c r="CV79" s="682"/>
      <c r="CW79" s="680"/>
      <c r="CX79" s="681"/>
      <c r="CY79" s="681"/>
      <c r="CZ79" s="682"/>
      <c r="DA79" s="680"/>
      <c r="DB79" s="681"/>
      <c r="DC79" s="681"/>
      <c r="DD79" s="682"/>
    </row>
    <row r="80" spans="1:1070" ht="20.399999999999999" customHeight="1">
      <c r="A80" s="2214">
        <v>5</v>
      </c>
      <c r="B80" s="2214"/>
      <c r="C80" s="2255"/>
      <c r="D80" s="2255"/>
      <c r="E80" s="2255"/>
      <c r="F80" s="2255"/>
      <c r="G80" s="2255"/>
      <c r="H80" s="2255"/>
      <c r="I80" s="2255"/>
      <c r="J80" s="2255"/>
      <c r="K80" s="2255"/>
      <c r="L80" s="2255"/>
      <c r="M80" s="2255"/>
      <c r="N80" s="2255"/>
      <c r="O80" s="2255"/>
      <c r="P80" s="2255"/>
      <c r="Q80" s="2255"/>
      <c r="R80" s="2255"/>
      <c r="S80" s="2255"/>
      <c r="T80" s="2255"/>
      <c r="U80" s="2255"/>
      <c r="V80" s="2255"/>
      <c r="W80" s="2255"/>
      <c r="X80" s="2255"/>
      <c r="Y80" s="2255"/>
      <c r="Z80" s="2255"/>
      <c r="AA80" s="2255"/>
      <c r="AB80" s="2255"/>
      <c r="AC80" s="2255"/>
      <c r="AD80" s="2255"/>
      <c r="AE80" s="2256"/>
      <c r="AF80" s="2257"/>
      <c r="AG80" s="2257"/>
      <c r="AH80" s="2257"/>
      <c r="AI80" s="2257"/>
      <c r="AJ80" s="2257"/>
      <c r="AK80" s="2258"/>
      <c r="AL80" s="2255"/>
      <c r="AM80" s="2255"/>
      <c r="AN80" s="2255"/>
      <c r="AO80" s="2255"/>
      <c r="AP80" s="2255"/>
      <c r="AQ80" s="2255"/>
      <c r="AR80" s="2255"/>
      <c r="AS80" s="680"/>
      <c r="AT80" s="681"/>
      <c r="AU80" s="681"/>
      <c r="AV80" s="682"/>
      <c r="AW80" s="680"/>
      <c r="AX80" s="681"/>
      <c r="AY80" s="681"/>
      <c r="AZ80" s="682"/>
      <c r="BA80" s="680"/>
      <c r="BB80" s="681"/>
      <c r="BC80" s="681"/>
      <c r="BD80" s="682"/>
      <c r="BE80" s="680"/>
      <c r="BF80" s="681"/>
      <c r="BG80" s="681"/>
      <c r="BH80" s="682"/>
      <c r="BI80" s="680"/>
      <c r="BJ80" s="681"/>
      <c r="BK80" s="681"/>
      <c r="BL80" s="682"/>
      <c r="BM80" s="680"/>
      <c r="BN80" s="681"/>
      <c r="BO80" s="681"/>
      <c r="BP80" s="682"/>
      <c r="BQ80" s="680"/>
      <c r="BR80" s="681"/>
      <c r="BS80" s="681"/>
      <c r="BT80" s="682"/>
      <c r="BU80" s="680"/>
      <c r="BV80" s="681"/>
      <c r="BW80" s="681"/>
      <c r="BX80" s="682"/>
      <c r="BY80" s="680"/>
      <c r="BZ80" s="681"/>
      <c r="CA80" s="681"/>
      <c r="CB80" s="682"/>
      <c r="CC80" s="680"/>
      <c r="CD80" s="681"/>
      <c r="CE80" s="681"/>
      <c r="CF80" s="682"/>
      <c r="CG80" s="680"/>
      <c r="CH80" s="681"/>
      <c r="CI80" s="681"/>
      <c r="CJ80" s="682"/>
      <c r="CK80" s="680"/>
      <c r="CL80" s="681"/>
      <c r="CM80" s="681"/>
      <c r="CN80" s="682"/>
      <c r="CO80" s="680"/>
      <c r="CP80" s="681"/>
      <c r="CQ80" s="681"/>
      <c r="CR80" s="682"/>
      <c r="CS80" s="680"/>
      <c r="CT80" s="681"/>
      <c r="CU80" s="681"/>
      <c r="CV80" s="682"/>
      <c r="CW80" s="680"/>
      <c r="CX80" s="681"/>
      <c r="CY80" s="681"/>
      <c r="CZ80" s="682"/>
      <c r="DA80" s="680"/>
      <c r="DB80" s="681"/>
      <c r="DC80" s="681"/>
      <c r="DD80" s="682"/>
    </row>
    <row r="81" spans="1:1070" ht="20.399999999999999" hidden="1" customHeight="1">
      <c r="AS81" s="683"/>
      <c r="AT81" s="683"/>
      <c r="AU81" s="683"/>
      <c r="AV81" s="683"/>
      <c r="AW81" s="683"/>
      <c r="AX81" s="683"/>
      <c r="AY81" s="683"/>
      <c r="AZ81" s="683"/>
      <c r="BA81" s="683"/>
      <c r="BB81" s="683"/>
      <c r="BC81" s="683"/>
      <c r="BD81" s="683"/>
      <c r="BE81" s="683"/>
      <c r="BF81" s="683"/>
      <c r="BG81" s="683"/>
      <c r="BH81" s="683"/>
      <c r="BI81" s="683"/>
      <c r="BJ81" s="683"/>
      <c r="BK81" s="683"/>
      <c r="BL81" s="683"/>
      <c r="BM81" s="683"/>
      <c r="BN81" s="683"/>
      <c r="BO81" s="683"/>
      <c r="BP81" s="683"/>
      <c r="BQ81" s="683"/>
      <c r="BR81" s="683"/>
      <c r="BS81" s="683"/>
      <c r="BT81" s="683"/>
      <c r="BU81" s="683"/>
      <c r="BV81" s="683"/>
      <c r="BW81" s="683"/>
      <c r="BX81" s="683"/>
      <c r="BY81" s="683"/>
      <c r="BZ81" s="683"/>
      <c r="CA81" s="683"/>
      <c r="CB81" s="683"/>
      <c r="CC81" s="683"/>
      <c r="CD81" s="683"/>
      <c r="CE81" s="683"/>
      <c r="CF81" s="683"/>
      <c r="CG81" s="683"/>
      <c r="CH81" s="683"/>
      <c r="CI81" s="683"/>
      <c r="CJ81" s="683"/>
      <c r="CK81" s="683"/>
      <c r="CL81" s="683"/>
      <c r="CM81" s="683"/>
      <c r="CN81" s="683"/>
      <c r="CO81" s="683"/>
      <c r="CP81" s="683"/>
      <c r="CQ81" s="683"/>
      <c r="CR81" s="683"/>
      <c r="CS81" s="683"/>
      <c r="CT81" s="683"/>
      <c r="CU81" s="683"/>
      <c r="CV81" s="683"/>
      <c r="CW81" s="683"/>
      <c r="CX81" s="2230" t="s">
        <v>1096</v>
      </c>
      <c r="CY81" s="2230"/>
      <c r="CZ81" s="2230"/>
      <c r="DA81" s="2230"/>
      <c r="DB81" s="2230"/>
      <c r="DC81" s="2230"/>
      <c r="DD81" s="2230"/>
      <c r="DE81" s="683">
        <f t="shared" ref="DE81:DI81" si="191">COUNTIFS($AE76:$AK80,"&lt;="&amp;DE$20,$AL76:$AR80,"&gt;"&amp;DE$20,$Q76:$W80,"○")</f>
        <v>0</v>
      </c>
      <c r="DF81" s="683">
        <f>COUNTIFS($AE76:$AK80,"&lt;="&amp;DF$20,$AL76:$AR80,"&gt;"&amp;DF$20,$Q76:$W80,"○")</f>
        <v>0</v>
      </c>
      <c r="DG81" s="683">
        <f t="shared" si="191"/>
        <v>0</v>
      </c>
      <c r="DH81" s="683">
        <f t="shared" si="191"/>
        <v>0</v>
      </c>
      <c r="DI81" s="683">
        <f t="shared" si="191"/>
        <v>0</v>
      </c>
      <c r="DJ81" s="683">
        <f t="shared" ref="DJ81:FU81" si="192">COUNTIFS($AE76:$AK80,"&lt;="&amp;DJ$20,$AL76:$AR80,"&gt;"&amp;DJ$20,$Q76:$W80,"○")</f>
        <v>0</v>
      </c>
      <c r="DK81" s="683">
        <f t="shared" si="192"/>
        <v>0</v>
      </c>
      <c r="DL81" s="683">
        <f t="shared" si="192"/>
        <v>0</v>
      </c>
      <c r="DM81" s="683">
        <f t="shared" si="192"/>
        <v>0</v>
      </c>
      <c r="DN81" s="683">
        <f t="shared" si="192"/>
        <v>0</v>
      </c>
      <c r="DO81" s="683">
        <f t="shared" si="192"/>
        <v>0</v>
      </c>
      <c r="DP81" s="683">
        <f t="shared" si="192"/>
        <v>0</v>
      </c>
      <c r="DQ81" s="683">
        <f t="shared" si="192"/>
        <v>0</v>
      </c>
      <c r="DR81" s="683">
        <f t="shared" si="192"/>
        <v>0</v>
      </c>
      <c r="DS81" s="683">
        <f t="shared" si="192"/>
        <v>0</v>
      </c>
      <c r="DT81" s="683">
        <f t="shared" si="192"/>
        <v>0</v>
      </c>
      <c r="DU81" s="683">
        <f t="shared" si="192"/>
        <v>0</v>
      </c>
      <c r="DV81" s="683">
        <f t="shared" si="192"/>
        <v>0</v>
      </c>
      <c r="DW81" s="683">
        <f t="shared" si="192"/>
        <v>0</v>
      </c>
      <c r="DX81" s="683">
        <f t="shared" si="192"/>
        <v>0</v>
      </c>
      <c r="DY81" s="683">
        <f t="shared" si="192"/>
        <v>0</v>
      </c>
      <c r="DZ81" s="683">
        <f t="shared" si="192"/>
        <v>0</v>
      </c>
      <c r="EA81" s="683">
        <f t="shared" si="192"/>
        <v>0</v>
      </c>
      <c r="EB81" s="683">
        <f t="shared" si="192"/>
        <v>0</v>
      </c>
      <c r="EC81" s="683">
        <f t="shared" si="192"/>
        <v>0</v>
      </c>
      <c r="ED81" s="683">
        <f t="shared" si="192"/>
        <v>0</v>
      </c>
      <c r="EE81" s="683">
        <f t="shared" si="192"/>
        <v>0</v>
      </c>
      <c r="EF81" s="683">
        <f t="shared" si="192"/>
        <v>0</v>
      </c>
      <c r="EG81" s="683">
        <f t="shared" si="192"/>
        <v>0</v>
      </c>
      <c r="EH81" s="683">
        <f t="shared" si="192"/>
        <v>0</v>
      </c>
      <c r="EI81" s="683">
        <f t="shared" si="192"/>
        <v>0</v>
      </c>
      <c r="EJ81" s="683">
        <f t="shared" si="192"/>
        <v>0</v>
      </c>
      <c r="EK81" s="683">
        <f t="shared" si="192"/>
        <v>0</v>
      </c>
      <c r="EL81" s="683">
        <f t="shared" si="192"/>
        <v>0</v>
      </c>
      <c r="EM81" s="683">
        <f t="shared" si="192"/>
        <v>0</v>
      </c>
      <c r="EN81" s="683">
        <f t="shared" si="192"/>
        <v>0</v>
      </c>
      <c r="EO81" s="683">
        <f t="shared" si="192"/>
        <v>0</v>
      </c>
      <c r="EP81" s="683">
        <f t="shared" si="192"/>
        <v>0</v>
      </c>
      <c r="EQ81" s="683">
        <f t="shared" si="192"/>
        <v>0</v>
      </c>
      <c r="ER81" s="683">
        <f t="shared" si="192"/>
        <v>0</v>
      </c>
      <c r="ES81" s="683">
        <f t="shared" si="192"/>
        <v>0</v>
      </c>
      <c r="ET81" s="683">
        <f t="shared" si="192"/>
        <v>0</v>
      </c>
      <c r="EU81" s="683">
        <f t="shared" si="192"/>
        <v>0</v>
      </c>
      <c r="EV81" s="683">
        <f t="shared" si="192"/>
        <v>0</v>
      </c>
      <c r="EW81" s="683">
        <f t="shared" si="192"/>
        <v>0</v>
      </c>
      <c r="EX81" s="683">
        <f t="shared" si="192"/>
        <v>0</v>
      </c>
      <c r="EY81" s="683">
        <f t="shared" si="192"/>
        <v>0</v>
      </c>
      <c r="EZ81" s="683">
        <f t="shared" si="192"/>
        <v>0</v>
      </c>
      <c r="FA81" s="683">
        <f t="shared" si="192"/>
        <v>0</v>
      </c>
      <c r="FB81" s="683">
        <f t="shared" si="192"/>
        <v>0</v>
      </c>
      <c r="FC81" s="683">
        <f t="shared" si="192"/>
        <v>0</v>
      </c>
      <c r="FD81" s="683">
        <f t="shared" si="192"/>
        <v>0</v>
      </c>
      <c r="FE81" s="683">
        <f t="shared" si="192"/>
        <v>0</v>
      </c>
      <c r="FF81" s="683">
        <f t="shared" si="192"/>
        <v>0</v>
      </c>
      <c r="FG81" s="683">
        <f t="shared" si="192"/>
        <v>0</v>
      </c>
      <c r="FH81" s="683">
        <f t="shared" si="192"/>
        <v>0</v>
      </c>
      <c r="FI81" s="683">
        <f t="shared" si="192"/>
        <v>0</v>
      </c>
      <c r="FJ81" s="683">
        <f t="shared" si="192"/>
        <v>0</v>
      </c>
      <c r="FK81" s="683">
        <f t="shared" si="192"/>
        <v>0</v>
      </c>
      <c r="FL81" s="683">
        <f t="shared" si="192"/>
        <v>0</v>
      </c>
      <c r="FM81" s="683">
        <f t="shared" si="192"/>
        <v>0</v>
      </c>
      <c r="FN81" s="683">
        <f t="shared" si="192"/>
        <v>0</v>
      </c>
      <c r="FO81" s="683">
        <f t="shared" si="192"/>
        <v>0</v>
      </c>
      <c r="FP81" s="683">
        <f t="shared" si="192"/>
        <v>0</v>
      </c>
      <c r="FQ81" s="683">
        <f t="shared" si="192"/>
        <v>0</v>
      </c>
      <c r="FR81" s="683">
        <f t="shared" si="192"/>
        <v>0</v>
      </c>
      <c r="FS81" s="683">
        <f t="shared" si="192"/>
        <v>0</v>
      </c>
      <c r="FT81" s="683">
        <f t="shared" si="192"/>
        <v>0</v>
      </c>
      <c r="FU81" s="683">
        <f t="shared" si="192"/>
        <v>0</v>
      </c>
      <c r="FV81" s="683">
        <f t="shared" ref="FV81:IG81" si="193">COUNTIFS($AE76:$AK80,"&lt;="&amp;FV$20,$AL76:$AR80,"&gt;"&amp;FV$20,$Q76:$W80,"○")</f>
        <v>0</v>
      </c>
      <c r="FW81" s="683">
        <f t="shared" si="193"/>
        <v>0</v>
      </c>
      <c r="FX81" s="683">
        <f t="shared" si="193"/>
        <v>0</v>
      </c>
      <c r="FY81" s="683">
        <f t="shared" si="193"/>
        <v>0</v>
      </c>
      <c r="FZ81" s="683">
        <f t="shared" si="193"/>
        <v>0</v>
      </c>
      <c r="GA81" s="683">
        <f t="shared" si="193"/>
        <v>0</v>
      </c>
      <c r="GB81" s="683">
        <f t="shared" si="193"/>
        <v>0</v>
      </c>
      <c r="GC81" s="683">
        <f t="shared" si="193"/>
        <v>0</v>
      </c>
      <c r="GD81" s="683">
        <f t="shared" si="193"/>
        <v>0</v>
      </c>
      <c r="GE81" s="683">
        <f t="shared" si="193"/>
        <v>0</v>
      </c>
      <c r="GF81" s="683">
        <f t="shared" si="193"/>
        <v>0</v>
      </c>
      <c r="GG81" s="683">
        <f t="shared" si="193"/>
        <v>0</v>
      </c>
      <c r="GH81" s="683">
        <f t="shared" si="193"/>
        <v>0</v>
      </c>
      <c r="GI81" s="683">
        <f t="shared" si="193"/>
        <v>0</v>
      </c>
      <c r="GJ81" s="683">
        <f t="shared" si="193"/>
        <v>0</v>
      </c>
      <c r="GK81" s="683">
        <f t="shared" si="193"/>
        <v>0</v>
      </c>
      <c r="GL81" s="683">
        <f t="shared" si="193"/>
        <v>0</v>
      </c>
      <c r="GM81" s="683">
        <f t="shared" si="193"/>
        <v>0</v>
      </c>
      <c r="GN81" s="683">
        <f t="shared" si="193"/>
        <v>0</v>
      </c>
      <c r="GO81" s="683">
        <f t="shared" si="193"/>
        <v>0</v>
      </c>
      <c r="GP81" s="683">
        <f t="shared" si="193"/>
        <v>0</v>
      </c>
      <c r="GQ81" s="683">
        <f t="shared" si="193"/>
        <v>0</v>
      </c>
      <c r="GR81" s="683">
        <f t="shared" si="193"/>
        <v>0</v>
      </c>
      <c r="GS81" s="683">
        <f t="shared" si="193"/>
        <v>0</v>
      </c>
      <c r="GT81" s="683">
        <f t="shared" si="193"/>
        <v>0</v>
      </c>
      <c r="GU81" s="683">
        <f t="shared" si="193"/>
        <v>0</v>
      </c>
      <c r="GV81" s="683">
        <f t="shared" si="193"/>
        <v>0</v>
      </c>
      <c r="GW81" s="683">
        <f t="shared" si="193"/>
        <v>0</v>
      </c>
      <c r="GX81" s="683">
        <f t="shared" si="193"/>
        <v>0</v>
      </c>
      <c r="GY81" s="683">
        <f t="shared" si="193"/>
        <v>0</v>
      </c>
      <c r="GZ81" s="683">
        <f t="shared" si="193"/>
        <v>0</v>
      </c>
      <c r="HA81" s="683">
        <f t="shared" si="193"/>
        <v>0</v>
      </c>
      <c r="HB81" s="683">
        <f t="shared" si="193"/>
        <v>0</v>
      </c>
      <c r="HC81" s="683">
        <f t="shared" si="193"/>
        <v>0</v>
      </c>
      <c r="HD81" s="683">
        <f t="shared" si="193"/>
        <v>0</v>
      </c>
      <c r="HE81" s="683">
        <f t="shared" si="193"/>
        <v>0</v>
      </c>
      <c r="HF81" s="683">
        <f t="shared" si="193"/>
        <v>0</v>
      </c>
      <c r="HG81" s="683">
        <f t="shared" si="193"/>
        <v>0</v>
      </c>
      <c r="HH81" s="683">
        <f t="shared" si="193"/>
        <v>0</v>
      </c>
      <c r="HI81" s="683">
        <f t="shared" si="193"/>
        <v>0</v>
      </c>
      <c r="HJ81" s="683">
        <f t="shared" si="193"/>
        <v>0</v>
      </c>
      <c r="HK81" s="683">
        <f t="shared" si="193"/>
        <v>0</v>
      </c>
      <c r="HL81" s="683">
        <f t="shared" si="193"/>
        <v>0</v>
      </c>
      <c r="HM81" s="683">
        <f t="shared" si="193"/>
        <v>0</v>
      </c>
      <c r="HN81" s="683">
        <f t="shared" si="193"/>
        <v>0</v>
      </c>
      <c r="HO81" s="683">
        <f t="shared" si="193"/>
        <v>0</v>
      </c>
      <c r="HP81" s="683">
        <f t="shared" si="193"/>
        <v>0</v>
      </c>
      <c r="HQ81" s="683">
        <f t="shared" si="193"/>
        <v>0</v>
      </c>
      <c r="HR81" s="683">
        <f t="shared" si="193"/>
        <v>0</v>
      </c>
      <c r="HS81" s="683">
        <f t="shared" si="193"/>
        <v>0</v>
      </c>
      <c r="HT81" s="683">
        <f t="shared" si="193"/>
        <v>0</v>
      </c>
      <c r="HU81" s="683">
        <f t="shared" si="193"/>
        <v>0</v>
      </c>
      <c r="HV81" s="683">
        <f t="shared" si="193"/>
        <v>0</v>
      </c>
      <c r="HW81" s="683">
        <f t="shared" si="193"/>
        <v>0</v>
      </c>
      <c r="HX81" s="683">
        <f t="shared" si="193"/>
        <v>0</v>
      </c>
      <c r="HY81" s="683">
        <f t="shared" si="193"/>
        <v>0</v>
      </c>
      <c r="HZ81" s="683">
        <f t="shared" si="193"/>
        <v>0</v>
      </c>
      <c r="IA81" s="683">
        <f t="shared" si="193"/>
        <v>0</v>
      </c>
      <c r="IB81" s="683">
        <f t="shared" si="193"/>
        <v>0</v>
      </c>
      <c r="IC81" s="683">
        <f t="shared" si="193"/>
        <v>0</v>
      </c>
      <c r="ID81" s="683">
        <f t="shared" si="193"/>
        <v>0</v>
      </c>
      <c r="IE81" s="683">
        <f t="shared" si="193"/>
        <v>0</v>
      </c>
      <c r="IF81" s="683">
        <f t="shared" si="193"/>
        <v>0</v>
      </c>
      <c r="IG81" s="683">
        <f t="shared" si="193"/>
        <v>0</v>
      </c>
      <c r="IH81" s="683">
        <f t="shared" ref="IH81:KS81" si="194">COUNTIFS($AE76:$AK80,"&lt;="&amp;IH$20,$AL76:$AR80,"&gt;"&amp;IH$20,$Q76:$W80,"○")</f>
        <v>0</v>
      </c>
      <c r="II81" s="683">
        <f t="shared" si="194"/>
        <v>0</v>
      </c>
      <c r="IJ81" s="683">
        <f t="shared" si="194"/>
        <v>0</v>
      </c>
      <c r="IK81" s="683">
        <f t="shared" si="194"/>
        <v>0</v>
      </c>
      <c r="IL81" s="683">
        <f t="shared" si="194"/>
        <v>0</v>
      </c>
      <c r="IM81" s="683">
        <f t="shared" si="194"/>
        <v>0</v>
      </c>
      <c r="IN81" s="683">
        <f t="shared" si="194"/>
        <v>0</v>
      </c>
      <c r="IO81" s="683">
        <f t="shared" si="194"/>
        <v>0</v>
      </c>
      <c r="IP81" s="683">
        <f t="shared" si="194"/>
        <v>0</v>
      </c>
      <c r="IQ81" s="683">
        <f t="shared" si="194"/>
        <v>0</v>
      </c>
      <c r="IR81" s="683">
        <f t="shared" si="194"/>
        <v>0</v>
      </c>
      <c r="IS81" s="683">
        <f t="shared" si="194"/>
        <v>0</v>
      </c>
      <c r="IT81" s="683">
        <f t="shared" si="194"/>
        <v>0</v>
      </c>
      <c r="IU81" s="683">
        <f t="shared" si="194"/>
        <v>0</v>
      </c>
      <c r="IV81" s="683">
        <f t="shared" si="194"/>
        <v>0</v>
      </c>
      <c r="IW81" s="683">
        <f t="shared" si="194"/>
        <v>0</v>
      </c>
      <c r="IX81" s="683">
        <f t="shared" si="194"/>
        <v>0</v>
      </c>
      <c r="IY81" s="683">
        <f t="shared" si="194"/>
        <v>0</v>
      </c>
      <c r="IZ81" s="683">
        <f t="shared" si="194"/>
        <v>0</v>
      </c>
      <c r="JA81" s="683">
        <f t="shared" si="194"/>
        <v>0</v>
      </c>
      <c r="JB81" s="683">
        <f t="shared" si="194"/>
        <v>0</v>
      </c>
      <c r="JC81" s="683">
        <f t="shared" si="194"/>
        <v>0</v>
      </c>
      <c r="JD81" s="683">
        <f t="shared" si="194"/>
        <v>0</v>
      </c>
      <c r="JE81" s="683">
        <f t="shared" si="194"/>
        <v>0</v>
      </c>
      <c r="JF81" s="683">
        <f t="shared" si="194"/>
        <v>0</v>
      </c>
      <c r="JG81" s="683">
        <f t="shared" si="194"/>
        <v>0</v>
      </c>
      <c r="JH81" s="683">
        <f t="shared" si="194"/>
        <v>0</v>
      </c>
      <c r="JI81" s="683">
        <f t="shared" si="194"/>
        <v>0</v>
      </c>
      <c r="JJ81" s="683">
        <f t="shared" si="194"/>
        <v>0</v>
      </c>
      <c r="JK81" s="683">
        <f t="shared" si="194"/>
        <v>0</v>
      </c>
      <c r="JL81" s="683">
        <f t="shared" si="194"/>
        <v>0</v>
      </c>
      <c r="JM81" s="683">
        <f t="shared" si="194"/>
        <v>0</v>
      </c>
      <c r="JN81" s="683">
        <f t="shared" si="194"/>
        <v>0</v>
      </c>
      <c r="JO81" s="683">
        <f t="shared" si="194"/>
        <v>0</v>
      </c>
      <c r="JP81" s="683">
        <f t="shared" si="194"/>
        <v>0</v>
      </c>
      <c r="JQ81" s="683">
        <f t="shared" si="194"/>
        <v>0</v>
      </c>
      <c r="JR81" s="683">
        <f t="shared" si="194"/>
        <v>0</v>
      </c>
      <c r="JS81" s="683">
        <f t="shared" si="194"/>
        <v>0</v>
      </c>
      <c r="JT81" s="683">
        <f t="shared" si="194"/>
        <v>0</v>
      </c>
      <c r="JU81" s="683">
        <f t="shared" si="194"/>
        <v>0</v>
      </c>
      <c r="JV81" s="683">
        <f t="shared" si="194"/>
        <v>0</v>
      </c>
      <c r="JW81" s="683">
        <f t="shared" si="194"/>
        <v>0</v>
      </c>
      <c r="JX81" s="683">
        <f t="shared" si="194"/>
        <v>0</v>
      </c>
      <c r="JY81" s="683">
        <f t="shared" si="194"/>
        <v>0</v>
      </c>
      <c r="JZ81" s="683">
        <f t="shared" si="194"/>
        <v>0</v>
      </c>
      <c r="KA81" s="683">
        <f t="shared" si="194"/>
        <v>0</v>
      </c>
      <c r="KB81" s="683">
        <f t="shared" si="194"/>
        <v>0</v>
      </c>
      <c r="KC81" s="683">
        <f t="shared" si="194"/>
        <v>0</v>
      </c>
      <c r="KD81" s="683">
        <f t="shared" si="194"/>
        <v>0</v>
      </c>
      <c r="KE81" s="683">
        <f t="shared" si="194"/>
        <v>0</v>
      </c>
      <c r="KF81" s="683">
        <f t="shared" si="194"/>
        <v>0</v>
      </c>
      <c r="KG81" s="683">
        <f t="shared" si="194"/>
        <v>0</v>
      </c>
      <c r="KH81" s="683">
        <f t="shared" si="194"/>
        <v>0</v>
      </c>
      <c r="KI81" s="683">
        <f t="shared" si="194"/>
        <v>0</v>
      </c>
      <c r="KJ81" s="683">
        <f t="shared" si="194"/>
        <v>0</v>
      </c>
      <c r="KK81" s="683">
        <f t="shared" si="194"/>
        <v>0</v>
      </c>
      <c r="KL81" s="683">
        <f t="shared" si="194"/>
        <v>0</v>
      </c>
      <c r="KM81" s="683">
        <f t="shared" si="194"/>
        <v>0</v>
      </c>
      <c r="KN81" s="683">
        <f t="shared" si="194"/>
        <v>0</v>
      </c>
      <c r="KO81" s="683">
        <f t="shared" si="194"/>
        <v>0</v>
      </c>
      <c r="KP81" s="683">
        <f t="shared" si="194"/>
        <v>0</v>
      </c>
      <c r="KQ81" s="683">
        <f t="shared" si="194"/>
        <v>0</v>
      </c>
      <c r="KR81" s="683">
        <f t="shared" si="194"/>
        <v>0</v>
      </c>
      <c r="KS81" s="683">
        <f t="shared" si="194"/>
        <v>0</v>
      </c>
      <c r="KT81" s="683">
        <f t="shared" ref="KT81:NE81" si="195">COUNTIFS($AE76:$AK80,"&lt;="&amp;KT$20,$AL76:$AR80,"&gt;"&amp;KT$20,$Q76:$W80,"○")</f>
        <v>0</v>
      </c>
      <c r="KU81" s="683">
        <f t="shared" si="195"/>
        <v>0</v>
      </c>
      <c r="KV81" s="683">
        <f t="shared" si="195"/>
        <v>0</v>
      </c>
      <c r="KW81" s="683">
        <f t="shared" si="195"/>
        <v>0</v>
      </c>
      <c r="KX81" s="683">
        <f t="shared" si="195"/>
        <v>0</v>
      </c>
      <c r="KY81" s="683">
        <f t="shared" si="195"/>
        <v>0</v>
      </c>
      <c r="KZ81" s="683">
        <f t="shared" si="195"/>
        <v>0</v>
      </c>
      <c r="LA81" s="683">
        <f t="shared" si="195"/>
        <v>0</v>
      </c>
      <c r="LB81" s="683">
        <f t="shared" si="195"/>
        <v>0</v>
      </c>
      <c r="LC81" s="683">
        <f t="shared" si="195"/>
        <v>0</v>
      </c>
      <c r="LD81" s="683">
        <f t="shared" si="195"/>
        <v>0</v>
      </c>
      <c r="LE81" s="683">
        <f t="shared" si="195"/>
        <v>0</v>
      </c>
      <c r="LF81" s="683">
        <f t="shared" si="195"/>
        <v>0</v>
      </c>
      <c r="LG81" s="683">
        <f t="shared" si="195"/>
        <v>0</v>
      </c>
      <c r="LH81" s="683">
        <f t="shared" si="195"/>
        <v>0</v>
      </c>
      <c r="LI81" s="683">
        <f t="shared" si="195"/>
        <v>0</v>
      </c>
      <c r="LJ81" s="683">
        <f t="shared" si="195"/>
        <v>0</v>
      </c>
      <c r="LK81" s="683">
        <f t="shared" si="195"/>
        <v>0</v>
      </c>
      <c r="LL81" s="683">
        <f t="shared" si="195"/>
        <v>0</v>
      </c>
      <c r="LM81" s="683">
        <f t="shared" si="195"/>
        <v>0</v>
      </c>
      <c r="LN81" s="683">
        <f t="shared" si="195"/>
        <v>0</v>
      </c>
      <c r="LO81" s="683">
        <f t="shared" si="195"/>
        <v>0</v>
      </c>
      <c r="LP81" s="683">
        <f t="shared" si="195"/>
        <v>0</v>
      </c>
      <c r="LQ81" s="683">
        <f t="shared" si="195"/>
        <v>0</v>
      </c>
      <c r="LR81" s="683">
        <f t="shared" si="195"/>
        <v>0</v>
      </c>
      <c r="LS81" s="683">
        <f t="shared" si="195"/>
        <v>0</v>
      </c>
      <c r="LT81" s="683">
        <f t="shared" si="195"/>
        <v>0</v>
      </c>
      <c r="LU81" s="683">
        <f t="shared" si="195"/>
        <v>0</v>
      </c>
      <c r="LV81" s="683">
        <f t="shared" si="195"/>
        <v>0</v>
      </c>
      <c r="LW81" s="683">
        <f t="shared" si="195"/>
        <v>0</v>
      </c>
      <c r="LX81" s="683">
        <f t="shared" si="195"/>
        <v>0</v>
      </c>
      <c r="LY81" s="683">
        <f t="shared" si="195"/>
        <v>0</v>
      </c>
      <c r="LZ81" s="683">
        <f t="shared" si="195"/>
        <v>0</v>
      </c>
      <c r="MA81" s="683">
        <f t="shared" si="195"/>
        <v>0</v>
      </c>
      <c r="MB81" s="683">
        <f t="shared" si="195"/>
        <v>0</v>
      </c>
      <c r="MC81" s="683">
        <f t="shared" si="195"/>
        <v>0</v>
      </c>
      <c r="MD81" s="683">
        <f t="shared" si="195"/>
        <v>0</v>
      </c>
      <c r="ME81" s="683">
        <f t="shared" si="195"/>
        <v>0</v>
      </c>
      <c r="MF81" s="683">
        <f t="shared" si="195"/>
        <v>0</v>
      </c>
      <c r="MG81" s="683">
        <f t="shared" si="195"/>
        <v>0</v>
      </c>
      <c r="MH81" s="683">
        <f t="shared" si="195"/>
        <v>0</v>
      </c>
      <c r="MI81" s="683">
        <f t="shared" si="195"/>
        <v>0</v>
      </c>
      <c r="MJ81" s="683">
        <f t="shared" si="195"/>
        <v>0</v>
      </c>
      <c r="MK81" s="683">
        <f t="shared" si="195"/>
        <v>0</v>
      </c>
      <c r="ML81" s="683">
        <f t="shared" si="195"/>
        <v>0</v>
      </c>
      <c r="MM81" s="683">
        <f t="shared" si="195"/>
        <v>0</v>
      </c>
      <c r="MN81" s="683">
        <f t="shared" si="195"/>
        <v>0</v>
      </c>
      <c r="MO81" s="683">
        <f t="shared" si="195"/>
        <v>0</v>
      </c>
      <c r="MP81" s="683">
        <f t="shared" si="195"/>
        <v>0</v>
      </c>
      <c r="MQ81" s="683">
        <f t="shared" si="195"/>
        <v>0</v>
      </c>
      <c r="MR81" s="683">
        <f t="shared" si="195"/>
        <v>0</v>
      </c>
      <c r="MS81" s="683">
        <f t="shared" si="195"/>
        <v>0</v>
      </c>
      <c r="MT81" s="683">
        <f t="shared" si="195"/>
        <v>0</v>
      </c>
      <c r="MU81" s="683">
        <f t="shared" si="195"/>
        <v>0</v>
      </c>
      <c r="MV81" s="683">
        <f t="shared" si="195"/>
        <v>0</v>
      </c>
      <c r="MW81" s="683">
        <f t="shared" si="195"/>
        <v>0</v>
      </c>
      <c r="MX81" s="683">
        <f t="shared" si="195"/>
        <v>0</v>
      </c>
      <c r="MY81" s="683">
        <f t="shared" si="195"/>
        <v>0</v>
      </c>
      <c r="MZ81" s="683">
        <f t="shared" si="195"/>
        <v>0</v>
      </c>
      <c r="NA81" s="683">
        <f t="shared" si="195"/>
        <v>0</v>
      </c>
      <c r="NB81" s="683">
        <f t="shared" si="195"/>
        <v>0</v>
      </c>
      <c r="NC81" s="683">
        <f t="shared" si="195"/>
        <v>0</v>
      </c>
      <c r="ND81" s="683">
        <f t="shared" si="195"/>
        <v>0</v>
      </c>
      <c r="NE81" s="683">
        <f t="shared" si="195"/>
        <v>0</v>
      </c>
      <c r="NF81" s="683">
        <f t="shared" ref="NF81:PQ81" si="196">COUNTIFS($AE76:$AK80,"&lt;="&amp;NF$20,$AL76:$AR80,"&gt;"&amp;NF$20,$Q76:$W80,"○")</f>
        <v>0</v>
      </c>
      <c r="NG81" s="683">
        <f t="shared" si="196"/>
        <v>0</v>
      </c>
      <c r="NH81" s="683">
        <f t="shared" si="196"/>
        <v>0</v>
      </c>
      <c r="NI81" s="683">
        <f t="shared" si="196"/>
        <v>0</v>
      </c>
      <c r="NJ81" s="683">
        <f t="shared" si="196"/>
        <v>0</v>
      </c>
      <c r="NK81" s="683">
        <f t="shared" si="196"/>
        <v>0</v>
      </c>
      <c r="NL81" s="683">
        <f t="shared" si="196"/>
        <v>0</v>
      </c>
      <c r="NM81" s="683">
        <f t="shared" si="196"/>
        <v>0</v>
      </c>
      <c r="NN81" s="683">
        <f t="shared" si="196"/>
        <v>0</v>
      </c>
      <c r="NO81" s="683">
        <f t="shared" si="196"/>
        <v>0</v>
      </c>
      <c r="NP81" s="683">
        <f t="shared" si="196"/>
        <v>0</v>
      </c>
      <c r="NQ81" s="683">
        <f t="shared" si="196"/>
        <v>0</v>
      </c>
      <c r="NR81" s="683">
        <f t="shared" si="196"/>
        <v>0</v>
      </c>
      <c r="NS81" s="683">
        <f t="shared" si="196"/>
        <v>0</v>
      </c>
      <c r="NT81" s="683">
        <f t="shared" si="196"/>
        <v>0</v>
      </c>
      <c r="NU81" s="683">
        <f t="shared" si="196"/>
        <v>0</v>
      </c>
      <c r="NV81" s="683">
        <f t="shared" si="196"/>
        <v>0</v>
      </c>
      <c r="NW81" s="683">
        <f t="shared" si="196"/>
        <v>0</v>
      </c>
      <c r="NX81" s="683">
        <f t="shared" si="196"/>
        <v>0</v>
      </c>
      <c r="NY81" s="683">
        <f t="shared" si="196"/>
        <v>0</v>
      </c>
      <c r="NZ81" s="683">
        <f t="shared" si="196"/>
        <v>0</v>
      </c>
      <c r="OA81" s="683">
        <f t="shared" si="196"/>
        <v>0</v>
      </c>
      <c r="OB81" s="683">
        <f t="shared" si="196"/>
        <v>0</v>
      </c>
      <c r="OC81" s="683">
        <f t="shared" si="196"/>
        <v>0</v>
      </c>
      <c r="OD81" s="683">
        <f t="shared" si="196"/>
        <v>0</v>
      </c>
      <c r="OE81" s="683">
        <f t="shared" si="196"/>
        <v>0</v>
      </c>
      <c r="OF81" s="683">
        <f t="shared" si="196"/>
        <v>0</v>
      </c>
      <c r="OG81" s="683">
        <f t="shared" si="196"/>
        <v>0</v>
      </c>
      <c r="OH81" s="683">
        <f t="shared" si="196"/>
        <v>0</v>
      </c>
      <c r="OI81" s="683">
        <f t="shared" si="196"/>
        <v>0</v>
      </c>
      <c r="OJ81" s="683">
        <f t="shared" si="196"/>
        <v>0</v>
      </c>
      <c r="OK81" s="683">
        <f t="shared" si="196"/>
        <v>0</v>
      </c>
      <c r="OL81" s="683">
        <f t="shared" si="196"/>
        <v>0</v>
      </c>
      <c r="OM81" s="683">
        <f t="shared" si="196"/>
        <v>0</v>
      </c>
      <c r="ON81" s="683">
        <f t="shared" si="196"/>
        <v>0</v>
      </c>
      <c r="OO81" s="683">
        <f t="shared" si="196"/>
        <v>0</v>
      </c>
      <c r="OP81" s="683">
        <f t="shared" si="196"/>
        <v>0</v>
      </c>
      <c r="OQ81" s="683">
        <f t="shared" si="196"/>
        <v>0</v>
      </c>
      <c r="OR81" s="683">
        <f t="shared" si="196"/>
        <v>0</v>
      </c>
      <c r="OS81" s="683">
        <f t="shared" si="196"/>
        <v>0</v>
      </c>
      <c r="OT81" s="683">
        <f t="shared" si="196"/>
        <v>0</v>
      </c>
      <c r="OU81" s="683">
        <f t="shared" si="196"/>
        <v>0</v>
      </c>
      <c r="OV81" s="683">
        <f t="shared" si="196"/>
        <v>0</v>
      </c>
      <c r="OW81" s="683">
        <f t="shared" si="196"/>
        <v>0</v>
      </c>
      <c r="OX81" s="683">
        <f t="shared" si="196"/>
        <v>0</v>
      </c>
      <c r="OY81" s="683">
        <f t="shared" si="196"/>
        <v>0</v>
      </c>
      <c r="OZ81" s="683">
        <f t="shared" si="196"/>
        <v>0</v>
      </c>
      <c r="PA81" s="683">
        <f t="shared" si="196"/>
        <v>0</v>
      </c>
      <c r="PB81" s="683">
        <f t="shared" si="196"/>
        <v>0</v>
      </c>
      <c r="PC81" s="683">
        <f t="shared" si="196"/>
        <v>0</v>
      </c>
      <c r="PD81" s="683">
        <f t="shared" si="196"/>
        <v>0</v>
      </c>
      <c r="PE81" s="683">
        <f t="shared" si="196"/>
        <v>0</v>
      </c>
      <c r="PF81" s="683">
        <f t="shared" si="196"/>
        <v>0</v>
      </c>
      <c r="PG81" s="683">
        <f t="shared" si="196"/>
        <v>0</v>
      </c>
      <c r="PH81" s="683">
        <f t="shared" si="196"/>
        <v>0</v>
      </c>
      <c r="PI81" s="683">
        <f t="shared" si="196"/>
        <v>0</v>
      </c>
      <c r="PJ81" s="683">
        <f t="shared" si="196"/>
        <v>0</v>
      </c>
      <c r="PK81" s="683">
        <f t="shared" si="196"/>
        <v>0</v>
      </c>
      <c r="PL81" s="683">
        <f t="shared" si="196"/>
        <v>0</v>
      </c>
      <c r="PM81" s="683">
        <f t="shared" si="196"/>
        <v>0</v>
      </c>
      <c r="PN81" s="683">
        <f t="shared" si="196"/>
        <v>0</v>
      </c>
      <c r="PO81" s="683">
        <f t="shared" si="196"/>
        <v>0</v>
      </c>
      <c r="PP81" s="683">
        <f t="shared" si="196"/>
        <v>0</v>
      </c>
      <c r="PQ81" s="683">
        <f t="shared" si="196"/>
        <v>0</v>
      </c>
      <c r="PR81" s="683">
        <f t="shared" ref="PR81:SC81" si="197">COUNTIFS($AE76:$AK80,"&lt;="&amp;PR$20,$AL76:$AR80,"&gt;"&amp;PR$20,$Q76:$W80,"○")</f>
        <v>0</v>
      </c>
      <c r="PS81" s="683">
        <f t="shared" si="197"/>
        <v>0</v>
      </c>
      <c r="PT81" s="683">
        <f t="shared" si="197"/>
        <v>0</v>
      </c>
      <c r="PU81" s="683">
        <f t="shared" si="197"/>
        <v>0</v>
      </c>
      <c r="PV81" s="683">
        <f t="shared" si="197"/>
        <v>0</v>
      </c>
      <c r="PW81" s="683">
        <f t="shared" si="197"/>
        <v>0</v>
      </c>
      <c r="PX81" s="683">
        <f t="shared" si="197"/>
        <v>0</v>
      </c>
      <c r="PY81" s="683">
        <f t="shared" si="197"/>
        <v>0</v>
      </c>
      <c r="PZ81" s="683">
        <f t="shared" si="197"/>
        <v>0</v>
      </c>
      <c r="QA81" s="683">
        <f t="shared" si="197"/>
        <v>0</v>
      </c>
      <c r="QB81" s="683">
        <f t="shared" si="197"/>
        <v>0</v>
      </c>
      <c r="QC81" s="683">
        <f t="shared" si="197"/>
        <v>0</v>
      </c>
      <c r="QD81" s="683">
        <f t="shared" si="197"/>
        <v>0</v>
      </c>
      <c r="QE81" s="683">
        <f t="shared" si="197"/>
        <v>0</v>
      </c>
      <c r="QF81" s="683">
        <f t="shared" si="197"/>
        <v>0</v>
      </c>
      <c r="QG81" s="683">
        <f t="shared" si="197"/>
        <v>0</v>
      </c>
      <c r="QH81" s="683">
        <f t="shared" si="197"/>
        <v>0</v>
      </c>
      <c r="QI81" s="683">
        <f t="shared" si="197"/>
        <v>0</v>
      </c>
      <c r="QJ81" s="683">
        <f t="shared" si="197"/>
        <v>0</v>
      </c>
      <c r="QK81" s="683">
        <f t="shared" si="197"/>
        <v>0</v>
      </c>
      <c r="QL81" s="683">
        <f t="shared" si="197"/>
        <v>0</v>
      </c>
      <c r="QM81" s="683">
        <f t="shared" si="197"/>
        <v>0</v>
      </c>
      <c r="QN81" s="683">
        <f t="shared" si="197"/>
        <v>0</v>
      </c>
      <c r="QO81" s="683">
        <f t="shared" si="197"/>
        <v>0</v>
      </c>
      <c r="QP81" s="683">
        <f t="shared" si="197"/>
        <v>0</v>
      </c>
      <c r="QQ81" s="683">
        <f t="shared" si="197"/>
        <v>0</v>
      </c>
      <c r="QR81" s="683">
        <f t="shared" si="197"/>
        <v>0</v>
      </c>
      <c r="QS81" s="683">
        <f t="shared" si="197"/>
        <v>0</v>
      </c>
      <c r="QT81" s="683">
        <f t="shared" si="197"/>
        <v>0</v>
      </c>
      <c r="QU81" s="683">
        <f t="shared" si="197"/>
        <v>0</v>
      </c>
      <c r="QV81" s="683">
        <f t="shared" si="197"/>
        <v>0</v>
      </c>
      <c r="QW81" s="683">
        <f t="shared" si="197"/>
        <v>0</v>
      </c>
      <c r="QX81" s="683">
        <f t="shared" si="197"/>
        <v>0</v>
      </c>
      <c r="QY81" s="683">
        <f t="shared" si="197"/>
        <v>0</v>
      </c>
      <c r="QZ81" s="683">
        <f t="shared" si="197"/>
        <v>0</v>
      </c>
      <c r="RA81" s="683">
        <f t="shared" si="197"/>
        <v>0</v>
      </c>
      <c r="RB81" s="683">
        <f t="shared" si="197"/>
        <v>0</v>
      </c>
      <c r="RC81" s="683">
        <f t="shared" si="197"/>
        <v>0</v>
      </c>
      <c r="RD81" s="683">
        <f t="shared" si="197"/>
        <v>0</v>
      </c>
      <c r="RE81" s="683">
        <f t="shared" si="197"/>
        <v>0</v>
      </c>
      <c r="RF81" s="683">
        <f t="shared" si="197"/>
        <v>0</v>
      </c>
      <c r="RG81" s="683">
        <f t="shared" si="197"/>
        <v>0</v>
      </c>
      <c r="RH81" s="683">
        <f t="shared" si="197"/>
        <v>0</v>
      </c>
      <c r="RI81" s="683">
        <f t="shared" si="197"/>
        <v>0</v>
      </c>
      <c r="RJ81" s="683">
        <f t="shared" si="197"/>
        <v>0</v>
      </c>
      <c r="RK81" s="683">
        <f t="shared" si="197"/>
        <v>0</v>
      </c>
      <c r="RL81" s="683">
        <f t="shared" si="197"/>
        <v>0</v>
      </c>
      <c r="RM81" s="683">
        <f t="shared" si="197"/>
        <v>0</v>
      </c>
      <c r="RN81" s="683">
        <f t="shared" si="197"/>
        <v>0</v>
      </c>
      <c r="RO81" s="683">
        <f t="shared" si="197"/>
        <v>0</v>
      </c>
      <c r="RP81" s="683">
        <f t="shared" si="197"/>
        <v>0</v>
      </c>
      <c r="RQ81" s="683">
        <f t="shared" si="197"/>
        <v>0</v>
      </c>
      <c r="RR81" s="683">
        <f t="shared" si="197"/>
        <v>0</v>
      </c>
      <c r="RS81" s="683">
        <f t="shared" si="197"/>
        <v>0</v>
      </c>
      <c r="RT81" s="683">
        <f t="shared" si="197"/>
        <v>0</v>
      </c>
      <c r="RU81" s="683">
        <f t="shared" si="197"/>
        <v>0</v>
      </c>
      <c r="RV81" s="683">
        <f t="shared" si="197"/>
        <v>0</v>
      </c>
      <c r="RW81" s="683">
        <f t="shared" si="197"/>
        <v>0</v>
      </c>
      <c r="RX81" s="683">
        <f t="shared" si="197"/>
        <v>0</v>
      </c>
      <c r="RY81" s="683">
        <f t="shared" si="197"/>
        <v>0</v>
      </c>
      <c r="RZ81" s="683">
        <f t="shared" si="197"/>
        <v>0</v>
      </c>
      <c r="SA81" s="683">
        <f t="shared" si="197"/>
        <v>0</v>
      </c>
      <c r="SB81" s="683">
        <f t="shared" si="197"/>
        <v>0</v>
      </c>
      <c r="SC81" s="683">
        <f t="shared" si="197"/>
        <v>0</v>
      </c>
      <c r="SD81" s="683">
        <f t="shared" ref="SD81:UO81" si="198">COUNTIFS($AE76:$AK80,"&lt;="&amp;SD$20,$AL76:$AR80,"&gt;"&amp;SD$20,$Q76:$W80,"○")</f>
        <v>0</v>
      </c>
      <c r="SE81" s="683">
        <f t="shared" si="198"/>
        <v>0</v>
      </c>
      <c r="SF81" s="683">
        <f t="shared" si="198"/>
        <v>0</v>
      </c>
      <c r="SG81" s="683">
        <f t="shared" si="198"/>
        <v>0</v>
      </c>
      <c r="SH81" s="683">
        <f t="shared" si="198"/>
        <v>0</v>
      </c>
      <c r="SI81" s="683">
        <f t="shared" si="198"/>
        <v>0</v>
      </c>
      <c r="SJ81" s="683">
        <f t="shared" si="198"/>
        <v>0</v>
      </c>
      <c r="SK81" s="683">
        <f t="shared" si="198"/>
        <v>0</v>
      </c>
      <c r="SL81" s="683">
        <f t="shared" si="198"/>
        <v>0</v>
      </c>
      <c r="SM81" s="683">
        <f t="shared" si="198"/>
        <v>0</v>
      </c>
      <c r="SN81" s="683">
        <f t="shared" si="198"/>
        <v>0</v>
      </c>
      <c r="SO81" s="683">
        <f t="shared" si="198"/>
        <v>0</v>
      </c>
      <c r="SP81" s="683">
        <f t="shared" si="198"/>
        <v>0</v>
      </c>
      <c r="SQ81" s="683">
        <f t="shared" si="198"/>
        <v>0</v>
      </c>
      <c r="SR81" s="683">
        <f t="shared" si="198"/>
        <v>0</v>
      </c>
      <c r="SS81" s="683">
        <f t="shared" si="198"/>
        <v>0</v>
      </c>
      <c r="ST81" s="683">
        <f t="shared" si="198"/>
        <v>0</v>
      </c>
      <c r="SU81" s="683">
        <f t="shared" si="198"/>
        <v>0</v>
      </c>
      <c r="SV81" s="683">
        <f t="shared" si="198"/>
        <v>0</v>
      </c>
      <c r="SW81" s="683">
        <f t="shared" si="198"/>
        <v>0</v>
      </c>
      <c r="SX81" s="683">
        <f t="shared" si="198"/>
        <v>0</v>
      </c>
      <c r="SY81" s="683">
        <f t="shared" si="198"/>
        <v>0</v>
      </c>
      <c r="SZ81" s="683">
        <f t="shared" si="198"/>
        <v>0</v>
      </c>
      <c r="TA81" s="683">
        <f t="shared" si="198"/>
        <v>0</v>
      </c>
      <c r="TB81" s="683">
        <f t="shared" si="198"/>
        <v>0</v>
      </c>
      <c r="TC81" s="683">
        <f t="shared" si="198"/>
        <v>0</v>
      </c>
      <c r="TD81" s="683">
        <f t="shared" si="198"/>
        <v>0</v>
      </c>
      <c r="TE81" s="683">
        <f t="shared" si="198"/>
        <v>0</v>
      </c>
      <c r="TF81" s="683">
        <f t="shared" si="198"/>
        <v>0</v>
      </c>
      <c r="TG81" s="683">
        <f t="shared" si="198"/>
        <v>0</v>
      </c>
      <c r="TH81" s="683">
        <f t="shared" si="198"/>
        <v>0</v>
      </c>
      <c r="TI81" s="683">
        <f t="shared" si="198"/>
        <v>0</v>
      </c>
      <c r="TJ81" s="683">
        <f t="shared" si="198"/>
        <v>0</v>
      </c>
      <c r="TK81" s="683">
        <f t="shared" si="198"/>
        <v>0</v>
      </c>
      <c r="TL81" s="683">
        <f t="shared" si="198"/>
        <v>0</v>
      </c>
      <c r="TM81" s="683">
        <f t="shared" si="198"/>
        <v>0</v>
      </c>
      <c r="TN81" s="683">
        <f t="shared" si="198"/>
        <v>0</v>
      </c>
      <c r="TO81" s="683">
        <f t="shared" si="198"/>
        <v>0</v>
      </c>
      <c r="TP81" s="683">
        <f t="shared" si="198"/>
        <v>0</v>
      </c>
      <c r="TQ81" s="683">
        <f t="shared" si="198"/>
        <v>0</v>
      </c>
      <c r="TR81" s="683">
        <f t="shared" si="198"/>
        <v>0</v>
      </c>
      <c r="TS81" s="683">
        <f t="shared" si="198"/>
        <v>0</v>
      </c>
      <c r="TT81" s="683">
        <f t="shared" si="198"/>
        <v>0</v>
      </c>
      <c r="TU81" s="683">
        <f t="shared" si="198"/>
        <v>0</v>
      </c>
      <c r="TV81" s="683">
        <f t="shared" si="198"/>
        <v>0</v>
      </c>
      <c r="TW81" s="683">
        <f t="shared" si="198"/>
        <v>0</v>
      </c>
      <c r="TX81" s="683">
        <f t="shared" si="198"/>
        <v>0</v>
      </c>
      <c r="TY81" s="683">
        <f t="shared" si="198"/>
        <v>0</v>
      </c>
      <c r="TZ81" s="683">
        <f t="shared" si="198"/>
        <v>0</v>
      </c>
      <c r="UA81" s="683">
        <f t="shared" si="198"/>
        <v>0</v>
      </c>
      <c r="UB81" s="683">
        <f t="shared" si="198"/>
        <v>0</v>
      </c>
      <c r="UC81" s="683">
        <f t="shared" si="198"/>
        <v>0</v>
      </c>
      <c r="UD81" s="683">
        <f t="shared" si="198"/>
        <v>0</v>
      </c>
      <c r="UE81" s="683">
        <f t="shared" si="198"/>
        <v>0</v>
      </c>
      <c r="UF81" s="683">
        <f t="shared" si="198"/>
        <v>0</v>
      </c>
      <c r="UG81" s="683">
        <f t="shared" si="198"/>
        <v>0</v>
      </c>
      <c r="UH81" s="683">
        <f t="shared" si="198"/>
        <v>0</v>
      </c>
      <c r="UI81" s="683">
        <f t="shared" si="198"/>
        <v>0</v>
      </c>
      <c r="UJ81" s="683">
        <f t="shared" si="198"/>
        <v>0</v>
      </c>
      <c r="UK81" s="683">
        <f t="shared" si="198"/>
        <v>0</v>
      </c>
      <c r="UL81" s="683">
        <f t="shared" si="198"/>
        <v>0</v>
      </c>
      <c r="UM81" s="683">
        <f t="shared" si="198"/>
        <v>0</v>
      </c>
      <c r="UN81" s="683">
        <f t="shared" si="198"/>
        <v>0</v>
      </c>
      <c r="UO81" s="683">
        <f t="shared" si="198"/>
        <v>0</v>
      </c>
      <c r="UP81" s="683">
        <f t="shared" ref="UP81:XA81" si="199">COUNTIFS($AE76:$AK80,"&lt;="&amp;UP$20,$AL76:$AR80,"&gt;"&amp;UP$20,$Q76:$W80,"○")</f>
        <v>0</v>
      </c>
      <c r="UQ81" s="683">
        <f t="shared" si="199"/>
        <v>0</v>
      </c>
      <c r="UR81" s="683">
        <f t="shared" si="199"/>
        <v>0</v>
      </c>
      <c r="US81" s="683">
        <f t="shared" si="199"/>
        <v>0</v>
      </c>
      <c r="UT81" s="683">
        <f t="shared" si="199"/>
        <v>0</v>
      </c>
      <c r="UU81" s="683">
        <f t="shared" si="199"/>
        <v>0</v>
      </c>
      <c r="UV81" s="683">
        <f t="shared" si="199"/>
        <v>0</v>
      </c>
      <c r="UW81" s="683">
        <f t="shared" si="199"/>
        <v>0</v>
      </c>
      <c r="UX81" s="683">
        <f t="shared" si="199"/>
        <v>0</v>
      </c>
      <c r="UY81" s="683">
        <f t="shared" si="199"/>
        <v>0</v>
      </c>
      <c r="UZ81" s="683">
        <f t="shared" si="199"/>
        <v>0</v>
      </c>
      <c r="VA81" s="683">
        <f t="shared" si="199"/>
        <v>0</v>
      </c>
      <c r="VB81" s="683">
        <f t="shared" si="199"/>
        <v>0</v>
      </c>
      <c r="VC81" s="683">
        <f t="shared" si="199"/>
        <v>0</v>
      </c>
      <c r="VD81" s="683">
        <f t="shared" si="199"/>
        <v>0</v>
      </c>
      <c r="VE81" s="683">
        <f t="shared" si="199"/>
        <v>0</v>
      </c>
      <c r="VF81" s="683">
        <f t="shared" si="199"/>
        <v>0</v>
      </c>
      <c r="VG81" s="683">
        <f t="shared" si="199"/>
        <v>0</v>
      </c>
      <c r="VH81" s="683">
        <f t="shared" si="199"/>
        <v>0</v>
      </c>
      <c r="VI81" s="683">
        <f t="shared" si="199"/>
        <v>0</v>
      </c>
      <c r="VJ81" s="683">
        <f t="shared" si="199"/>
        <v>0</v>
      </c>
      <c r="VK81" s="683">
        <f t="shared" si="199"/>
        <v>0</v>
      </c>
      <c r="VL81" s="683">
        <f t="shared" si="199"/>
        <v>0</v>
      </c>
      <c r="VM81" s="683">
        <f t="shared" si="199"/>
        <v>0</v>
      </c>
      <c r="VN81" s="683">
        <f t="shared" si="199"/>
        <v>0</v>
      </c>
      <c r="VO81" s="683">
        <f t="shared" si="199"/>
        <v>0</v>
      </c>
      <c r="VP81" s="683">
        <f t="shared" si="199"/>
        <v>0</v>
      </c>
      <c r="VQ81" s="683">
        <f t="shared" si="199"/>
        <v>0</v>
      </c>
      <c r="VR81" s="683">
        <f t="shared" si="199"/>
        <v>0</v>
      </c>
      <c r="VS81" s="683">
        <f t="shared" si="199"/>
        <v>0</v>
      </c>
      <c r="VT81" s="683">
        <f t="shared" si="199"/>
        <v>0</v>
      </c>
      <c r="VU81" s="683">
        <f t="shared" si="199"/>
        <v>0</v>
      </c>
      <c r="VV81" s="683">
        <f t="shared" si="199"/>
        <v>0</v>
      </c>
      <c r="VW81" s="683">
        <f t="shared" si="199"/>
        <v>0</v>
      </c>
      <c r="VX81" s="683">
        <f t="shared" si="199"/>
        <v>0</v>
      </c>
      <c r="VY81" s="683">
        <f t="shared" si="199"/>
        <v>0</v>
      </c>
      <c r="VZ81" s="683">
        <f t="shared" si="199"/>
        <v>0</v>
      </c>
      <c r="WA81" s="683">
        <f t="shared" si="199"/>
        <v>0</v>
      </c>
      <c r="WB81" s="683">
        <f t="shared" si="199"/>
        <v>0</v>
      </c>
      <c r="WC81" s="683">
        <f t="shared" si="199"/>
        <v>0</v>
      </c>
      <c r="WD81" s="683">
        <f t="shared" si="199"/>
        <v>0</v>
      </c>
      <c r="WE81" s="683">
        <f t="shared" si="199"/>
        <v>0</v>
      </c>
      <c r="WF81" s="683">
        <f t="shared" si="199"/>
        <v>0</v>
      </c>
      <c r="WG81" s="683">
        <f t="shared" si="199"/>
        <v>0</v>
      </c>
      <c r="WH81" s="683">
        <f t="shared" si="199"/>
        <v>0</v>
      </c>
      <c r="WI81" s="683">
        <f t="shared" si="199"/>
        <v>0</v>
      </c>
      <c r="WJ81" s="683">
        <f t="shared" si="199"/>
        <v>0</v>
      </c>
      <c r="WK81" s="683">
        <f t="shared" si="199"/>
        <v>0</v>
      </c>
      <c r="WL81" s="683">
        <f t="shared" si="199"/>
        <v>0</v>
      </c>
      <c r="WM81" s="683">
        <f t="shared" si="199"/>
        <v>0</v>
      </c>
      <c r="WN81" s="683">
        <f t="shared" si="199"/>
        <v>0</v>
      </c>
      <c r="WO81" s="683">
        <f t="shared" si="199"/>
        <v>0</v>
      </c>
      <c r="WP81" s="683">
        <f t="shared" si="199"/>
        <v>0</v>
      </c>
      <c r="WQ81" s="683">
        <f t="shared" si="199"/>
        <v>0</v>
      </c>
      <c r="WR81" s="683">
        <f t="shared" si="199"/>
        <v>0</v>
      </c>
      <c r="WS81" s="683">
        <f t="shared" si="199"/>
        <v>0</v>
      </c>
      <c r="WT81" s="683">
        <f t="shared" si="199"/>
        <v>0</v>
      </c>
      <c r="WU81" s="683">
        <f t="shared" si="199"/>
        <v>0</v>
      </c>
      <c r="WV81" s="683">
        <f t="shared" si="199"/>
        <v>0</v>
      </c>
      <c r="WW81" s="683">
        <f t="shared" si="199"/>
        <v>0</v>
      </c>
      <c r="WX81" s="683">
        <f t="shared" si="199"/>
        <v>0</v>
      </c>
      <c r="WY81" s="683">
        <f t="shared" si="199"/>
        <v>0</v>
      </c>
      <c r="WZ81" s="683">
        <f t="shared" si="199"/>
        <v>0</v>
      </c>
      <c r="XA81" s="683">
        <f t="shared" si="199"/>
        <v>0</v>
      </c>
      <c r="XB81" s="683">
        <f t="shared" ref="XB81:ZM81" si="200">COUNTIFS($AE76:$AK80,"&lt;="&amp;XB$20,$AL76:$AR80,"&gt;"&amp;XB$20,$Q76:$W80,"○")</f>
        <v>0</v>
      </c>
      <c r="XC81" s="683">
        <f t="shared" si="200"/>
        <v>0</v>
      </c>
      <c r="XD81" s="683">
        <f t="shared" si="200"/>
        <v>0</v>
      </c>
      <c r="XE81" s="683">
        <f t="shared" si="200"/>
        <v>0</v>
      </c>
      <c r="XF81" s="683">
        <f t="shared" si="200"/>
        <v>0</v>
      </c>
      <c r="XG81" s="683">
        <f t="shared" si="200"/>
        <v>0</v>
      </c>
      <c r="XH81" s="683">
        <f t="shared" si="200"/>
        <v>0</v>
      </c>
      <c r="XI81" s="683">
        <f t="shared" si="200"/>
        <v>0</v>
      </c>
      <c r="XJ81" s="683">
        <f t="shared" si="200"/>
        <v>0</v>
      </c>
      <c r="XK81" s="683">
        <f t="shared" si="200"/>
        <v>0</v>
      </c>
      <c r="XL81" s="683">
        <f t="shared" si="200"/>
        <v>0</v>
      </c>
      <c r="XM81" s="683">
        <f t="shared" si="200"/>
        <v>0</v>
      </c>
      <c r="XN81" s="683">
        <f t="shared" si="200"/>
        <v>0</v>
      </c>
      <c r="XO81" s="683">
        <f t="shared" si="200"/>
        <v>0</v>
      </c>
      <c r="XP81" s="683">
        <f t="shared" si="200"/>
        <v>0</v>
      </c>
      <c r="XQ81" s="683">
        <f t="shared" si="200"/>
        <v>0</v>
      </c>
      <c r="XR81" s="683">
        <f t="shared" si="200"/>
        <v>0</v>
      </c>
      <c r="XS81" s="683">
        <f t="shared" si="200"/>
        <v>0</v>
      </c>
      <c r="XT81" s="683">
        <f t="shared" si="200"/>
        <v>0</v>
      </c>
      <c r="XU81" s="683">
        <f t="shared" si="200"/>
        <v>0</v>
      </c>
      <c r="XV81" s="683">
        <f t="shared" si="200"/>
        <v>0</v>
      </c>
      <c r="XW81" s="683">
        <f t="shared" si="200"/>
        <v>0</v>
      </c>
      <c r="XX81" s="683">
        <f t="shared" si="200"/>
        <v>0</v>
      </c>
      <c r="XY81" s="683">
        <f t="shared" si="200"/>
        <v>0</v>
      </c>
      <c r="XZ81" s="683">
        <f t="shared" si="200"/>
        <v>0</v>
      </c>
      <c r="YA81" s="683">
        <f t="shared" si="200"/>
        <v>0</v>
      </c>
      <c r="YB81" s="683">
        <f t="shared" si="200"/>
        <v>0</v>
      </c>
      <c r="YC81" s="683">
        <f t="shared" si="200"/>
        <v>0</v>
      </c>
      <c r="YD81" s="683">
        <f t="shared" si="200"/>
        <v>0</v>
      </c>
      <c r="YE81" s="683">
        <f t="shared" si="200"/>
        <v>0</v>
      </c>
      <c r="YF81" s="683">
        <f t="shared" si="200"/>
        <v>0</v>
      </c>
      <c r="YG81" s="683">
        <f t="shared" si="200"/>
        <v>0</v>
      </c>
      <c r="YH81" s="683">
        <f t="shared" si="200"/>
        <v>0</v>
      </c>
      <c r="YI81" s="683">
        <f t="shared" si="200"/>
        <v>0</v>
      </c>
      <c r="YJ81" s="683">
        <f t="shared" si="200"/>
        <v>0</v>
      </c>
      <c r="YK81" s="683">
        <f t="shared" si="200"/>
        <v>0</v>
      </c>
      <c r="YL81" s="683">
        <f t="shared" si="200"/>
        <v>0</v>
      </c>
      <c r="YM81" s="683">
        <f t="shared" si="200"/>
        <v>0</v>
      </c>
      <c r="YN81" s="683">
        <f t="shared" si="200"/>
        <v>0</v>
      </c>
      <c r="YO81" s="683">
        <f t="shared" si="200"/>
        <v>0</v>
      </c>
      <c r="YP81" s="683">
        <f t="shared" si="200"/>
        <v>0</v>
      </c>
      <c r="YQ81" s="683">
        <f t="shared" si="200"/>
        <v>0</v>
      </c>
      <c r="YR81" s="683">
        <f t="shared" si="200"/>
        <v>0</v>
      </c>
      <c r="YS81" s="683">
        <f t="shared" si="200"/>
        <v>0</v>
      </c>
      <c r="YT81" s="683">
        <f t="shared" si="200"/>
        <v>0</v>
      </c>
      <c r="YU81" s="683">
        <f t="shared" si="200"/>
        <v>0</v>
      </c>
      <c r="YV81" s="683">
        <f t="shared" si="200"/>
        <v>0</v>
      </c>
      <c r="YW81" s="683">
        <f t="shared" si="200"/>
        <v>0</v>
      </c>
      <c r="YX81" s="683">
        <f t="shared" si="200"/>
        <v>0</v>
      </c>
      <c r="YY81" s="683">
        <f t="shared" si="200"/>
        <v>0</v>
      </c>
      <c r="YZ81" s="683">
        <f t="shared" si="200"/>
        <v>0</v>
      </c>
      <c r="ZA81" s="683">
        <f t="shared" si="200"/>
        <v>0</v>
      </c>
      <c r="ZB81" s="683">
        <f t="shared" si="200"/>
        <v>0</v>
      </c>
      <c r="ZC81" s="683">
        <f t="shared" si="200"/>
        <v>0</v>
      </c>
      <c r="ZD81" s="683">
        <f t="shared" si="200"/>
        <v>0</v>
      </c>
      <c r="ZE81" s="683">
        <f t="shared" si="200"/>
        <v>0</v>
      </c>
      <c r="ZF81" s="683">
        <f t="shared" si="200"/>
        <v>0</v>
      </c>
      <c r="ZG81" s="683">
        <f t="shared" si="200"/>
        <v>0</v>
      </c>
      <c r="ZH81" s="683">
        <f t="shared" si="200"/>
        <v>0</v>
      </c>
      <c r="ZI81" s="683">
        <f t="shared" si="200"/>
        <v>0</v>
      </c>
      <c r="ZJ81" s="683">
        <f t="shared" si="200"/>
        <v>0</v>
      </c>
      <c r="ZK81" s="683">
        <f t="shared" si="200"/>
        <v>0</v>
      </c>
      <c r="ZL81" s="683">
        <f t="shared" si="200"/>
        <v>0</v>
      </c>
      <c r="ZM81" s="683">
        <f t="shared" si="200"/>
        <v>0</v>
      </c>
      <c r="ZN81" s="683">
        <f t="shared" ref="ZN81:ABY81" si="201">COUNTIFS($AE76:$AK80,"&lt;="&amp;ZN$20,$AL76:$AR80,"&gt;"&amp;ZN$20,$Q76:$W80,"○")</f>
        <v>0</v>
      </c>
      <c r="ZO81" s="683">
        <f t="shared" si="201"/>
        <v>0</v>
      </c>
      <c r="ZP81" s="683">
        <f t="shared" si="201"/>
        <v>0</v>
      </c>
      <c r="ZQ81" s="683">
        <f t="shared" si="201"/>
        <v>0</v>
      </c>
      <c r="ZR81" s="683">
        <f t="shared" si="201"/>
        <v>0</v>
      </c>
      <c r="ZS81" s="683">
        <f t="shared" si="201"/>
        <v>0</v>
      </c>
      <c r="ZT81" s="683">
        <f t="shared" si="201"/>
        <v>0</v>
      </c>
      <c r="ZU81" s="683">
        <f t="shared" si="201"/>
        <v>0</v>
      </c>
      <c r="ZV81" s="683">
        <f t="shared" si="201"/>
        <v>0</v>
      </c>
      <c r="ZW81" s="683">
        <f t="shared" si="201"/>
        <v>0</v>
      </c>
      <c r="ZX81" s="683">
        <f t="shared" si="201"/>
        <v>0</v>
      </c>
      <c r="ZY81" s="683">
        <f t="shared" si="201"/>
        <v>0</v>
      </c>
      <c r="ZZ81" s="683">
        <f t="shared" si="201"/>
        <v>0</v>
      </c>
      <c r="AAA81" s="683">
        <f t="shared" si="201"/>
        <v>0</v>
      </c>
      <c r="AAB81" s="683">
        <f t="shared" si="201"/>
        <v>0</v>
      </c>
      <c r="AAC81" s="683">
        <f t="shared" si="201"/>
        <v>0</v>
      </c>
      <c r="AAD81" s="683">
        <f t="shared" si="201"/>
        <v>0</v>
      </c>
      <c r="AAE81" s="683">
        <f t="shared" si="201"/>
        <v>0</v>
      </c>
      <c r="AAF81" s="683">
        <f t="shared" si="201"/>
        <v>0</v>
      </c>
      <c r="AAG81" s="683">
        <f t="shared" si="201"/>
        <v>0</v>
      </c>
      <c r="AAH81" s="683">
        <f t="shared" si="201"/>
        <v>0</v>
      </c>
      <c r="AAI81" s="683">
        <f t="shared" si="201"/>
        <v>0</v>
      </c>
      <c r="AAJ81" s="683">
        <f t="shared" si="201"/>
        <v>0</v>
      </c>
      <c r="AAK81" s="683">
        <f t="shared" si="201"/>
        <v>0</v>
      </c>
      <c r="AAL81" s="683">
        <f t="shared" si="201"/>
        <v>0</v>
      </c>
      <c r="AAM81" s="683">
        <f t="shared" si="201"/>
        <v>0</v>
      </c>
      <c r="AAN81" s="683">
        <f t="shared" si="201"/>
        <v>0</v>
      </c>
      <c r="AAO81" s="683">
        <f t="shared" si="201"/>
        <v>0</v>
      </c>
      <c r="AAP81" s="683">
        <f t="shared" si="201"/>
        <v>0</v>
      </c>
      <c r="AAQ81" s="683">
        <f t="shared" si="201"/>
        <v>0</v>
      </c>
      <c r="AAR81" s="683">
        <f t="shared" si="201"/>
        <v>0</v>
      </c>
      <c r="AAS81" s="683">
        <f t="shared" si="201"/>
        <v>0</v>
      </c>
      <c r="AAT81" s="683">
        <f t="shared" si="201"/>
        <v>0</v>
      </c>
      <c r="AAU81" s="683">
        <f t="shared" si="201"/>
        <v>0</v>
      </c>
      <c r="AAV81" s="683">
        <f t="shared" si="201"/>
        <v>0</v>
      </c>
      <c r="AAW81" s="683">
        <f t="shared" si="201"/>
        <v>0</v>
      </c>
      <c r="AAX81" s="683">
        <f t="shared" si="201"/>
        <v>0</v>
      </c>
      <c r="AAY81" s="683">
        <f t="shared" si="201"/>
        <v>0</v>
      </c>
      <c r="AAZ81" s="683">
        <f t="shared" si="201"/>
        <v>0</v>
      </c>
      <c r="ABA81" s="683">
        <f t="shared" si="201"/>
        <v>0</v>
      </c>
      <c r="ABB81" s="683">
        <f t="shared" si="201"/>
        <v>0</v>
      </c>
      <c r="ABC81" s="683">
        <f t="shared" si="201"/>
        <v>0</v>
      </c>
      <c r="ABD81" s="683">
        <f t="shared" si="201"/>
        <v>0</v>
      </c>
      <c r="ABE81" s="683">
        <f t="shared" si="201"/>
        <v>0</v>
      </c>
      <c r="ABF81" s="683">
        <f t="shared" si="201"/>
        <v>0</v>
      </c>
      <c r="ABG81" s="683">
        <f t="shared" si="201"/>
        <v>0</v>
      </c>
      <c r="ABH81" s="683">
        <f t="shared" si="201"/>
        <v>0</v>
      </c>
      <c r="ABI81" s="683">
        <f t="shared" si="201"/>
        <v>0</v>
      </c>
      <c r="ABJ81" s="683">
        <f t="shared" si="201"/>
        <v>0</v>
      </c>
      <c r="ABK81" s="683">
        <f t="shared" si="201"/>
        <v>0</v>
      </c>
      <c r="ABL81" s="683">
        <f t="shared" si="201"/>
        <v>0</v>
      </c>
      <c r="ABM81" s="683">
        <f t="shared" si="201"/>
        <v>0</v>
      </c>
      <c r="ABN81" s="683">
        <f t="shared" si="201"/>
        <v>0</v>
      </c>
      <c r="ABO81" s="683">
        <f t="shared" si="201"/>
        <v>0</v>
      </c>
      <c r="ABP81" s="683">
        <f t="shared" si="201"/>
        <v>0</v>
      </c>
      <c r="ABQ81" s="683">
        <f t="shared" si="201"/>
        <v>0</v>
      </c>
      <c r="ABR81" s="683">
        <f t="shared" si="201"/>
        <v>0</v>
      </c>
      <c r="ABS81" s="683">
        <f t="shared" si="201"/>
        <v>0</v>
      </c>
      <c r="ABT81" s="683">
        <f t="shared" si="201"/>
        <v>0</v>
      </c>
      <c r="ABU81" s="683">
        <f t="shared" si="201"/>
        <v>0</v>
      </c>
      <c r="ABV81" s="683">
        <f t="shared" si="201"/>
        <v>0</v>
      </c>
      <c r="ABW81" s="683">
        <f t="shared" si="201"/>
        <v>0</v>
      </c>
      <c r="ABX81" s="683">
        <f t="shared" si="201"/>
        <v>0</v>
      </c>
      <c r="ABY81" s="683">
        <f t="shared" si="201"/>
        <v>0</v>
      </c>
      <c r="ABZ81" s="683">
        <f t="shared" ref="ABZ81:AEK81" si="202">COUNTIFS($AE76:$AK80,"&lt;="&amp;ABZ$20,$AL76:$AR80,"&gt;"&amp;ABZ$20,$Q76:$W80,"○")</f>
        <v>0</v>
      </c>
      <c r="ACA81" s="683">
        <f t="shared" si="202"/>
        <v>0</v>
      </c>
      <c r="ACB81" s="683">
        <f t="shared" si="202"/>
        <v>0</v>
      </c>
      <c r="ACC81" s="683">
        <f t="shared" si="202"/>
        <v>0</v>
      </c>
      <c r="ACD81" s="683">
        <f t="shared" si="202"/>
        <v>0</v>
      </c>
      <c r="ACE81" s="683">
        <f t="shared" si="202"/>
        <v>0</v>
      </c>
      <c r="ACF81" s="683">
        <f t="shared" si="202"/>
        <v>0</v>
      </c>
      <c r="ACG81" s="683">
        <f t="shared" si="202"/>
        <v>0</v>
      </c>
      <c r="ACH81" s="683">
        <f t="shared" si="202"/>
        <v>0</v>
      </c>
      <c r="ACI81" s="683">
        <f t="shared" si="202"/>
        <v>0</v>
      </c>
      <c r="ACJ81" s="683">
        <f t="shared" si="202"/>
        <v>0</v>
      </c>
      <c r="ACK81" s="683">
        <f t="shared" si="202"/>
        <v>0</v>
      </c>
      <c r="ACL81" s="683">
        <f t="shared" si="202"/>
        <v>0</v>
      </c>
      <c r="ACM81" s="683">
        <f t="shared" si="202"/>
        <v>0</v>
      </c>
      <c r="ACN81" s="683">
        <f t="shared" si="202"/>
        <v>0</v>
      </c>
      <c r="ACO81" s="683">
        <f t="shared" si="202"/>
        <v>0</v>
      </c>
      <c r="ACP81" s="683">
        <f t="shared" si="202"/>
        <v>0</v>
      </c>
      <c r="ACQ81" s="683">
        <f t="shared" si="202"/>
        <v>0</v>
      </c>
      <c r="ACR81" s="683">
        <f t="shared" si="202"/>
        <v>0</v>
      </c>
      <c r="ACS81" s="683">
        <f t="shared" si="202"/>
        <v>0</v>
      </c>
      <c r="ACT81" s="683">
        <f t="shared" si="202"/>
        <v>0</v>
      </c>
      <c r="ACU81" s="683">
        <f t="shared" si="202"/>
        <v>0</v>
      </c>
      <c r="ACV81" s="683">
        <f t="shared" si="202"/>
        <v>0</v>
      </c>
      <c r="ACW81" s="683">
        <f t="shared" si="202"/>
        <v>0</v>
      </c>
      <c r="ACX81" s="683">
        <f t="shared" si="202"/>
        <v>0</v>
      </c>
      <c r="ACY81" s="683">
        <f t="shared" si="202"/>
        <v>0</v>
      </c>
      <c r="ACZ81" s="683">
        <f t="shared" si="202"/>
        <v>0</v>
      </c>
      <c r="ADA81" s="683">
        <f t="shared" si="202"/>
        <v>0</v>
      </c>
      <c r="ADB81" s="683">
        <f t="shared" si="202"/>
        <v>0</v>
      </c>
      <c r="ADC81" s="683">
        <f t="shared" si="202"/>
        <v>0</v>
      </c>
      <c r="ADD81" s="683">
        <f t="shared" si="202"/>
        <v>0</v>
      </c>
      <c r="ADE81" s="683">
        <f t="shared" si="202"/>
        <v>0</v>
      </c>
      <c r="ADF81" s="683">
        <f t="shared" si="202"/>
        <v>0</v>
      </c>
      <c r="ADG81" s="683">
        <f t="shared" si="202"/>
        <v>0</v>
      </c>
      <c r="ADH81" s="683">
        <f t="shared" si="202"/>
        <v>0</v>
      </c>
      <c r="ADI81" s="683">
        <f t="shared" si="202"/>
        <v>0</v>
      </c>
      <c r="ADJ81" s="683">
        <f t="shared" si="202"/>
        <v>0</v>
      </c>
      <c r="ADK81" s="683">
        <f t="shared" si="202"/>
        <v>0</v>
      </c>
      <c r="ADL81" s="683">
        <f t="shared" si="202"/>
        <v>0</v>
      </c>
      <c r="ADM81" s="683">
        <f t="shared" si="202"/>
        <v>0</v>
      </c>
      <c r="ADN81" s="683">
        <f t="shared" si="202"/>
        <v>0</v>
      </c>
      <c r="ADO81" s="683">
        <f t="shared" si="202"/>
        <v>0</v>
      </c>
      <c r="ADP81" s="683">
        <f t="shared" si="202"/>
        <v>0</v>
      </c>
      <c r="ADQ81" s="683">
        <f t="shared" si="202"/>
        <v>0</v>
      </c>
      <c r="ADR81" s="683">
        <f t="shared" si="202"/>
        <v>0</v>
      </c>
      <c r="ADS81" s="683">
        <f t="shared" si="202"/>
        <v>0</v>
      </c>
      <c r="ADT81" s="683">
        <f t="shared" si="202"/>
        <v>0</v>
      </c>
      <c r="ADU81" s="683">
        <f t="shared" si="202"/>
        <v>0</v>
      </c>
      <c r="ADV81" s="683">
        <f t="shared" si="202"/>
        <v>0</v>
      </c>
      <c r="ADW81" s="683">
        <f t="shared" si="202"/>
        <v>0</v>
      </c>
      <c r="ADX81" s="683">
        <f t="shared" si="202"/>
        <v>0</v>
      </c>
      <c r="ADY81" s="683">
        <f t="shared" si="202"/>
        <v>0</v>
      </c>
      <c r="ADZ81" s="683">
        <f t="shared" si="202"/>
        <v>0</v>
      </c>
      <c r="AEA81" s="683">
        <f t="shared" si="202"/>
        <v>0</v>
      </c>
      <c r="AEB81" s="683">
        <f t="shared" si="202"/>
        <v>0</v>
      </c>
      <c r="AEC81" s="683">
        <f t="shared" si="202"/>
        <v>0</v>
      </c>
      <c r="AED81" s="683">
        <f t="shared" si="202"/>
        <v>0</v>
      </c>
      <c r="AEE81" s="683">
        <f t="shared" si="202"/>
        <v>0</v>
      </c>
      <c r="AEF81" s="683">
        <f t="shared" si="202"/>
        <v>0</v>
      </c>
      <c r="AEG81" s="683">
        <f t="shared" si="202"/>
        <v>0</v>
      </c>
      <c r="AEH81" s="683">
        <f t="shared" si="202"/>
        <v>0</v>
      </c>
      <c r="AEI81" s="683">
        <f t="shared" si="202"/>
        <v>0</v>
      </c>
      <c r="AEJ81" s="683">
        <f t="shared" si="202"/>
        <v>0</v>
      </c>
      <c r="AEK81" s="683">
        <f t="shared" si="202"/>
        <v>0</v>
      </c>
      <c r="AEL81" s="683">
        <f t="shared" ref="AEL81:AGW81" si="203">COUNTIFS($AE76:$AK80,"&lt;="&amp;AEL$20,$AL76:$AR80,"&gt;"&amp;AEL$20,$Q76:$W80,"○")</f>
        <v>0</v>
      </c>
      <c r="AEM81" s="683">
        <f t="shared" si="203"/>
        <v>0</v>
      </c>
      <c r="AEN81" s="683">
        <f t="shared" si="203"/>
        <v>0</v>
      </c>
      <c r="AEO81" s="683">
        <f t="shared" si="203"/>
        <v>0</v>
      </c>
      <c r="AEP81" s="683">
        <f t="shared" si="203"/>
        <v>0</v>
      </c>
      <c r="AEQ81" s="683">
        <f t="shared" si="203"/>
        <v>0</v>
      </c>
      <c r="AER81" s="683">
        <f t="shared" si="203"/>
        <v>0</v>
      </c>
      <c r="AES81" s="683">
        <f t="shared" si="203"/>
        <v>0</v>
      </c>
      <c r="AET81" s="683">
        <f t="shared" si="203"/>
        <v>0</v>
      </c>
      <c r="AEU81" s="683">
        <f t="shared" si="203"/>
        <v>0</v>
      </c>
      <c r="AEV81" s="683">
        <f t="shared" si="203"/>
        <v>0</v>
      </c>
      <c r="AEW81" s="683">
        <f t="shared" si="203"/>
        <v>0</v>
      </c>
      <c r="AEX81" s="683">
        <f t="shared" si="203"/>
        <v>0</v>
      </c>
      <c r="AEY81" s="683">
        <f t="shared" si="203"/>
        <v>0</v>
      </c>
      <c r="AEZ81" s="683">
        <f t="shared" si="203"/>
        <v>0</v>
      </c>
      <c r="AFA81" s="683">
        <f t="shared" si="203"/>
        <v>0</v>
      </c>
      <c r="AFB81" s="683">
        <f t="shared" si="203"/>
        <v>0</v>
      </c>
      <c r="AFC81" s="683">
        <f t="shared" si="203"/>
        <v>0</v>
      </c>
      <c r="AFD81" s="683">
        <f t="shared" si="203"/>
        <v>0</v>
      </c>
      <c r="AFE81" s="683">
        <f t="shared" si="203"/>
        <v>0</v>
      </c>
      <c r="AFF81" s="683">
        <f t="shared" si="203"/>
        <v>0</v>
      </c>
      <c r="AFG81" s="683">
        <f t="shared" si="203"/>
        <v>0</v>
      </c>
      <c r="AFH81" s="683">
        <f t="shared" si="203"/>
        <v>0</v>
      </c>
      <c r="AFI81" s="683">
        <f t="shared" si="203"/>
        <v>0</v>
      </c>
      <c r="AFJ81" s="683">
        <f t="shared" si="203"/>
        <v>0</v>
      </c>
      <c r="AFK81" s="683">
        <f t="shared" si="203"/>
        <v>0</v>
      </c>
      <c r="AFL81" s="683">
        <f t="shared" si="203"/>
        <v>0</v>
      </c>
      <c r="AFM81" s="683">
        <f t="shared" si="203"/>
        <v>0</v>
      </c>
      <c r="AFN81" s="683">
        <f t="shared" si="203"/>
        <v>0</v>
      </c>
      <c r="AFO81" s="683">
        <f t="shared" si="203"/>
        <v>0</v>
      </c>
      <c r="AFP81" s="683">
        <f t="shared" si="203"/>
        <v>0</v>
      </c>
      <c r="AFQ81" s="683">
        <f t="shared" si="203"/>
        <v>0</v>
      </c>
      <c r="AFR81" s="683">
        <f t="shared" si="203"/>
        <v>0</v>
      </c>
      <c r="AFS81" s="683">
        <f t="shared" si="203"/>
        <v>0</v>
      </c>
      <c r="AFT81" s="683">
        <f t="shared" si="203"/>
        <v>0</v>
      </c>
      <c r="AFU81" s="683">
        <f t="shared" si="203"/>
        <v>0</v>
      </c>
      <c r="AFV81" s="683">
        <f t="shared" si="203"/>
        <v>0</v>
      </c>
      <c r="AFW81" s="683">
        <f t="shared" si="203"/>
        <v>0</v>
      </c>
      <c r="AFX81" s="683">
        <f t="shared" si="203"/>
        <v>0</v>
      </c>
      <c r="AFY81" s="683">
        <f t="shared" si="203"/>
        <v>0</v>
      </c>
      <c r="AFZ81" s="683">
        <f t="shared" si="203"/>
        <v>0</v>
      </c>
      <c r="AGA81" s="683">
        <f t="shared" si="203"/>
        <v>0</v>
      </c>
      <c r="AGB81" s="683">
        <f t="shared" si="203"/>
        <v>0</v>
      </c>
      <c r="AGC81" s="683">
        <f t="shared" si="203"/>
        <v>0</v>
      </c>
      <c r="AGD81" s="683">
        <f t="shared" si="203"/>
        <v>0</v>
      </c>
      <c r="AGE81" s="683">
        <f t="shared" si="203"/>
        <v>0</v>
      </c>
      <c r="AGF81" s="683">
        <f t="shared" si="203"/>
        <v>0</v>
      </c>
      <c r="AGG81" s="683">
        <f t="shared" si="203"/>
        <v>0</v>
      </c>
      <c r="AGH81" s="683">
        <f t="shared" si="203"/>
        <v>0</v>
      </c>
      <c r="AGI81" s="683">
        <f t="shared" si="203"/>
        <v>0</v>
      </c>
      <c r="AGJ81" s="683">
        <f t="shared" si="203"/>
        <v>0</v>
      </c>
      <c r="AGK81" s="683">
        <f t="shared" si="203"/>
        <v>0</v>
      </c>
      <c r="AGL81" s="683">
        <f t="shared" si="203"/>
        <v>0</v>
      </c>
      <c r="AGM81" s="683">
        <f t="shared" si="203"/>
        <v>0</v>
      </c>
      <c r="AGN81" s="683">
        <f t="shared" si="203"/>
        <v>0</v>
      </c>
      <c r="AGO81" s="683">
        <f t="shared" si="203"/>
        <v>0</v>
      </c>
      <c r="AGP81" s="683">
        <f t="shared" si="203"/>
        <v>0</v>
      </c>
      <c r="AGQ81" s="683">
        <f t="shared" si="203"/>
        <v>0</v>
      </c>
      <c r="AGR81" s="683">
        <f t="shared" si="203"/>
        <v>0</v>
      </c>
      <c r="AGS81" s="683">
        <f t="shared" si="203"/>
        <v>0</v>
      </c>
      <c r="AGT81" s="683">
        <f t="shared" si="203"/>
        <v>0</v>
      </c>
      <c r="AGU81" s="683">
        <f t="shared" si="203"/>
        <v>0</v>
      </c>
      <c r="AGV81" s="683">
        <f t="shared" si="203"/>
        <v>0</v>
      </c>
      <c r="AGW81" s="683">
        <f t="shared" si="203"/>
        <v>0</v>
      </c>
      <c r="AGX81" s="683">
        <f t="shared" ref="AGX81:AJI81" si="204">COUNTIFS($AE76:$AK80,"&lt;="&amp;AGX$20,$AL76:$AR80,"&gt;"&amp;AGX$20,$Q76:$W80,"○")</f>
        <v>0</v>
      </c>
      <c r="AGY81" s="683">
        <f t="shared" si="204"/>
        <v>0</v>
      </c>
      <c r="AGZ81" s="683">
        <f t="shared" si="204"/>
        <v>0</v>
      </c>
      <c r="AHA81" s="683">
        <f t="shared" si="204"/>
        <v>0</v>
      </c>
      <c r="AHB81" s="683">
        <f t="shared" si="204"/>
        <v>0</v>
      </c>
      <c r="AHC81" s="683">
        <f t="shared" si="204"/>
        <v>0</v>
      </c>
      <c r="AHD81" s="683">
        <f t="shared" si="204"/>
        <v>0</v>
      </c>
      <c r="AHE81" s="683">
        <f t="shared" si="204"/>
        <v>0</v>
      </c>
      <c r="AHF81" s="683">
        <f t="shared" si="204"/>
        <v>0</v>
      </c>
      <c r="AHG81" s="683">
        <f t="shared" si="204"/>
        <v>0</v>
      </c>
      <c r="AHH81" s="683">
        <f t="shared" si="204"/>
        <v>0</v>
      </c>
      <c r="AHI81" s="683">
        <f t="shared" si="204"/>
        <v>0</v>
      </c>
      <c r="AHJ81" s="683">
        <f t="shared" si="204"/>
        <v>0</v>
      </c>
      <c r="AHK81" s="683">
        <f t="shared" si="204"/>
        <v>0</v>
      </c>
      <c r="AHL81" s="683">
        <f t="shared" si="204"/>
        <v>0</v>
      </c>
      <c r="AHM81" s="683">
        <f t="shared" si="204"/>
        <v>0</v>
      </c>
      <c r="AHN81" s="683">
        <f t="shared" si="204"/>
        <v>0</v>
      </c>
      <c r="AHO81" s="683">
        <f t="shared" si="204"/>
        <v>0</v>
      </c>
      <c r="AHP81" s="683">
        <f t="shared" si="204"/>
        <v>0</v>
      </c>
      <c r="AHQ81" s="683">
        <f t="shared" si="204"/>
        <v>0</v>
      </c>
      <c r="AHR81" s="683">
        <f t="shared" si="204"/>
        <v>0</v>
      </c>
      <c r="AHS81" s="683">
        <f t="shared" si="204"/>
        <v>0</v>
      </c>
      <c r="AHT81" s="683">
        <f t="shared" si="204"/>
        <v>0</v>
      </c>
      <c r="AHU81" s="683">
        <f t="shared" si="204"/>
        <v>0</v>
      </c>
      <c r="AHV81" s="683">
        <f t="shared" si="204"/>
        <v>0</v>
      </c>
      <c r="AHW81" s="683">
        <f t="shared" si="204"/>
        <v>0</v>
      </c>
      <c r="AHX81" s="683">
        <f t="shared" si="204"/>
        <v>0</v>
      </c>
      <c r="AHY81" s="683">
        <f t="shared" si="204"/>
        <v>0</v>
      </c>
      <c r="AHZ81" s="683">
        <f t="shared" si="204"/>
        <v>0</v>
      </c>
      <c r="AIA81" s="683">
        <f t="shared" si="204"/>
        <v>0</v>
      </c>
      <c r="AIB81" s="683">
        <f t="shared" si="204"/>
        <v>0</v>
      </c>
      <c r="AIC81" s="683">
        <f t="shared" si="204"/>
        <v>0</v>
      </c>
      <c r="AID81" s="683">
        <f t="shared" si="204"/>
        <v>0</v>
      </c>
      <c r="AIE81" s="683">
        <f t="shared" si="204"/>
        <v>0</v>
      </c>
      <c r="AIF81" s="683">
        <f t="shared" si="204"/>
        <v>0</v>
      </c>
      <c r="AIG81" s="683">
        <f t="shared" si="204"/>
        <v>0</v>
      </c>
      <c r="AIH81" s="683">
        <f t="shared" si="204"/>
        <v>0</v>
      </c>
      <c r="AII81" s="683">
        <f t="shared" si="204"/>
        <v>0</v>
      </c>
      <c r="AIJ81" s="683">
        <f t="shared" si="204"/>
        <v>0</v>
      </c>
      <c r="AIK81" s="683">
        <f t="shared" si="204"/>
        <v>0</v>
      </c>
      <c r="AIL81" s="683">
        <f t="shared" si="204"/>
        <v>0</v>
      </c>
      <c r="AIM81" s="683">
        <f t="shared" si="204"/>
        <v>0</v>
      </c>
      <c r="AIN81" s="683">
        <f t="shared" si="204"/>
        <v>0</v>
      </c>
      <c r="AIO81" s="683">
        <f t="shared" si="204"/>
        <v>0</v>
      </c>
      <c r="AIP81" s="683">
        <f t="shared" si="204"/>
        <v>0</v>
      </c>
      <c r="AIQ81" s="683">
        <f t="shared" si="204"/>
        <v>0</v>
      </c>
      <c r="AIR81" s="683">
        <f t="shared" si="204"/>
        <v>0</v>
      </c>
      <c r="AIS81" s="683">
        <f t="shared" si="204"/>
        <v>0</v>
      </c>
      <c r="AIT81" s="683">
        <f t="shared" si="204"/>
        <v>0</v>
      </c>
      <c r="AIU81" s="683">
        <f t="shared" si="204"/>
        <v>0</v>
      </c>
      <c r="AIV81" s="683">
        <f t="shared" si="204"/>
        <v>0</v>
      </c>
      <c r="AIW81" s="683">
        <f t="shared" si="204"/>
        <v>0</v>
      </c>
      <c r="AIX81" s="683">
        <f t="shared" si="204"/>
        <v>0</v>
      </c>
      <c r="AIY81" s="683">
        <f t="shared" si="204"/>
        <v>0</v>
      </c>
      <c r="AIZ81" s="683">
        <f t="shared" si="204"/>
        <v>0</v>
      </c>
      <c r="AJA81" s="683">
        <f t="shared" si="204"/>
        <v>0</v>
      </c>
      <c r="AJB81" s="683">
        <f t="shared" si="204"/>
        <v>0</v>
      </c>
      <c r="AJC81" s="683">
        <f t="shared" si="204"/>
        <v>0</v>
      </c>
      <c r="AJD81" s="683">
        <f t="shared" si="204"/>
        <v>0</v>
      </c>
      <c r="AJE81" s="683">
        <f t="shared" si="204"/>
        <v>0</v>
      </c>
      <c r="AJF81" s="683">
        <f t="shared" si="204"/>
        <v>0</v>
      </c>
      <c r="AJG81" s="683">
        <f t="shared" si="204"/>
        <v>0</v>
      </c>
      <c r="AJH81" s="683">
        <f t="shared" si="204"/>
        <v>0</v>
      </c>
      <c r="AJI81" s="683">
        <f t="shared" si="204"/>
        <v>0</v>
      </c>
      <c r="AJJ81" s="683">
        <f t="shared" ref="AJJ81:ALU81" si="205">COUNTIFS($AE76:$AK80,"&lt;="&amp;AJJ$20,$AL76:$AR80,"&gt;"&amp;AJJ$20,$Q76:$W80,"○")</f>
        <v>0</v>
      </c>
      <c r="AJK81" s="683">
        <f t="shared" si="205"/>
        <v>0</v>
      </c>
      <c r="AJL81" s="683">
        <f t="shared" si="205"/>
        <v>0</v>
      </c>
      <c r="AJM81" s="683">
        <f t="shared" si="205"/>
        <v>0</v>
      </c>
      <c r="AJN81" s="683">
        <f t="shared" si="205"/>
        <v>0</v>
      </c>
      <c r="AJO81" s="683">
        <f t="shared" si="205"/>
        <v>0</v>
      </c>
      <c r="AJP81" s="683">
        <f t="shared" si="205"/>
        <v>0</v>
      </c>
      <c r="AJQ81" s="683">
        <f t="shared" si="205"/>
        <v>0</v>
      </c>
      <c r="AJR81" s="683">
        <f t="shared" si="205"/>
        <v>0</v>
      </c>
      <c r="AJS81" s="683">
        <f t="shared" si="205"/>
        <v>0</v>
      </c>
      <c r="AJT81" s="683">
        <f t="shared" si="205"/>
        <v>0</v>
      </c>
      <c r="AJU81" s="683">
        <f t="shared" si="205"/>
        <v>0</v>
      </c>
      <c r="AJV81" s="683">
        <f t="shared" si="205"/>
        <v>0</v>
      </c>
      <c r="AJW81" s="683">
        <f t="shared" si="205"/>
        <v>0</v>
      </c>
      <c r="AJX81" s="683">
        <f t="shared" si="205"/>
        <v>0</v>
      </c>
      <c r="AJY81" s="683">
        <f t="shared" si="205"/>
        <v>0</v>
      </c>
      <c r="AJZ81" s="683">
        <f t="shared" si="205"/>
        <v>0</v>
      </c>
      <c r="AKA81" s="683">
        <f t="shared" si="205"/>
        <v>0</v>
      </c>
      <c r="AKB81" s="683">
        <f t="shared" si="205"/>
        <v>0</v>
      </c>
      <c r="AKC81" s="683">
        <f t="shared" si="205"/>
        <v>0</v>
      </c>
      <c r="AKD81" s="683">
        <f t="shared" si="205"/>
        <v>0</v>
      </c>
      <c r="AKE81" s="683">
        <f t="shared" si="205"/>
        <v>0</v>
      </c>
      <c r="AKF81" s="683">
        <f t="shared" si="205"/>
        <v>0</v>
      </c>
      <c r="AKG81" s="683">
        <f t="shared" si="205"/>
        <v>0</v>
      </c>
      <c r="AKH81" s="683">
        <f t="shared" si="205"/>
        <v>0</v>
      </c>
      <c r="AKI81" s="683">
        <f t="shared" si="205"/>
        <v>0</v>
      </c>
      <c r="AKJ81" s="683">
        <f t="shared" si="205"/>
        <v>0</v>
      </c>
      <c r="AKK81" s="683">
        <f t="shared" si="205"/>
        <v>0</v>
      </c>
      <c r="AKL81" s="683">
        <f t="shared" si="205"/>
        <v>0</v>
      </c>
      <c r="AKM81" s="683">
        <f t="shared" si="205"/>
        <v>0</v>
      </c>
      <c r="AKN81" s="683">
        <f t="shared" si="205"/>
        <v>0</v>
      </c>
      <c r="AKO81" s="683">
        <f t="shared" si="205"/>
        <v>0</v>
      </c>
      <c r="AKP81" s="683">
        <f t="shared" si="205"/>
        <v>0</v>
      </c>
      <c r="AKQ81" s="683">
        <f t="shared" si="205"/>
        <v>0</v>
      </c>
      <c r="AKR81" s="683">
        <f t="shared" si="205"/>
        <v>0</v>
      </c>
      <c r="AKS81" s="683">
        <f t="shared" si="205"/>
        <v>0</v>
      </c>
      <c r="AKT81" s="683">
        <f t="shared" si="205"/>
        <v>0</v>
      </c>
      <c r="AKU81" s="683">
        <f t="shared" si="205"/>
        <v>0</v>
      </c>
      <c r="AKV81" s="683">
        <f t="shared" si="205"/>
        <v>0</v>
      </c>
      <c r="AKW81" s="683">
        <f t="shared" si="205"/>
        <v>0</v>
      </c>
      <c r="AKX81" s="683">
        <f t="shared" si="205"/>
        <v>0</v>
      </c>
      <c r="AKY81" s="683">
        <f t="shared" si="205"/>
        <v>0</v>
      </c>
      <c r="AKZ81" s="683">
        <f t="shared" si="205"/>
        <v>0</v>
      </c>
      <c r="ALA81" s="683">
        <f t="shared" si="205"/>
        <v>0</v>
      </c>
      <c r="ALB81" s="683">
        <f t="shared" si="205"/>
        <v>0</v>
      </c>
      <c r="ALC81" s="683">
        <f t="shared" si="205"/>
        <v>0</v>
      </c>
      <c r="ALD81" s="683">
        <f t="shared" si="205"/>
        <v>0</v>
      </c>
      <c r="ALE81" s="683">
        <f t="shared" si="205"/>
        <v>0</v>
      </c>
      <c r="ALF81" s="683">
        <f t="shared" si="205"/>
        <v>0</v>
      </c>
      <c r="ALG81" s="683">
        <f t="shared" si="205"/>
        <v>0</v>
      </c>
      <c r="ALH81" s="683">
        <f t="shared" si="205"/>
        <v>0</v>
      </c>
      <c r="ALI81" s="683">
        <f t="shared" si="205"/>
        <v>0</v>
      </c>
      <c r="ALJ81" s="683">
        <f t="shared" si="205"/>
        <v>0</v>
      </c>
      <c r="ALK81" s="683">
        <f t="shared" si="205"/>
        <v>0</v>
      </c>
      <c r="ALL81" s="683">
        <f t="shared" si="205"/>
        <v>0</v>
      </c>
      <c r="ALM81" s="683">
        <f t="shared" si="205"/>
        <v>0</v>
      </c>
      <c r="ALN81" s="683">
        <f t="shared" si="205"/>
        <v>0</v>
      </c>
      <c r="ALO81" s="683">
        <f t="shared" si="205"/>
        <v>0</v>
      </c>
      <c r="ALP81" s="683">
        <f t="shared" si="205"/>
        <v>0</v>
      </c>
      <c r="ALQ81" s="683">
        <f t="shared" si="205"/>
        <v>0</v>
      </c>
      <c r="ALR81" s="683">
        <f t="shared" si="205"/>
        <v>0</v>
      </c>
      <c r="ALS81" s="683">
        <f t="shared" si="205"/>
        <v>0</v>
      </c>
      <c r="ALT81" s="683">
        <f t="shared" si="205"/>
        <v>0</v>
      </c>
      <c r="ALU81" s="683">
        <f t="shared" si="205"/>
        <v>0</v>
      </c>
      <c r="ALV81" s="683">
        <f t="shared" ref="ALV81:AOD81" si="206">COUNTIFS($AE76:$AK80,"&lt;="&amp;ALV$20,$AL76:$AR80,"&gt;"&amp;ALV$20,$Q76:$W80,"○")</f>
        <v>0</v>
      </c>
      <c r="ALW81" s="683">
        <f t="shared" si="206"/>
        <v>0</v>
      </c>
      <c r="ALX81" s="683">
        <f t="shared" si="206"/>
        <v>0</v>
      </c>
      <c r="ALY81" s="683">
        <f t="shared" si="206"/>
        <v>0</v>
      </c>
      <c r="ALZ81" s="683">
        <f t="shared" si="206"/>
        <v>0</v>
      </c>
      <c r="AMA81" s="683">
        <f t="shared" si="206"/>
        <v>0</v>
      </c>
      <c r="AMB81" s="683">
        <f t="shared" si="206"/>
        <v>0</v>
      </c>
      <c r="AMC81" s="683">
        <f t="shared" si="206"/>
        <v>0</v>
      </c>
      <c r="AMD81" s="683">
        <f t="shared" si="206"/>
        <v>0</v>
      </c>
      <c r="AME81" s="683">
        <f t="shared" si="206"/>
        <v>0</v>
      </c>
      <c r="AMF81" s="683">
        <f t="shared" si="206"/>
        <v>0</v>
      </c>
      <c r="AMG81" s="683">
        <f t="shared" si="206"/>
        <v>0</v>
      </c>
      <c r="AMH81" s="683">
        <f t="shared" si="206"/>
        <v>0</v>
      </c>
      <c r="AMI81" s="683">
        <f t="shared" si="206"/>
        <v>0</v>
      </c>
      <c r="AMJ81" s="683">
        <f t="shared" si="206"/>
        <v>0</v>
      </c>
      <c r="AMK81" s="683">
        <f t="shared" si="206"/>
        <v>0</v>
      </c>
      <c r="AML81" s="683">
        <f t="shared" si="206"/>
        <v>0</v>
      </c>
      <c r="AMM81" s="683">
        <f t="shared" si="206"/>
        <v>0</v>
      </c>
      <c r="AMN81" s="683">
        <f t="shared" si="206"/>
        <v>0</v>
      </c>
      <c r="AMO81" s="683">
        <f t="shared" si="206"/>
        <v>0</v>
      </c>
      <c r="AMP81" s="683">
        <f t="shared" si="206"/>
        <v>0</v>
      </c>
      <c r="AMQ81" s="683">
        <f t="shared" si="206"/>
        <v>0</v>
      </c>
      <c r="AMR81" s="683">
        <f t="shared" si="206"/>
        <v>0</v>
      </c>
      <c r="AMS81" s="683">
        <f t="shared" si="206"/>
        <v>0</v>
      </c>
      <c r="AMT81" s="683">
        <f t="shared" si="206"/>
        <v>0</v>
      </c>
      <c r="AMU81" s="683">
        <f t="shared" si="206"/>
        <v>0</v>
      </c>
      <c r="AMV81" s="683">
        <f t="shared" si="206"/>
        <v>0</v>
      </c>
      <c r="AMW81" s="683">
        <f t="shared" si="206"/>
        <v>0</v>
      </c>
      <c r="AMX81" s="683">
        <f t="shared" si="206"/>
        <v>0</v>
      </c>
      <c r="AMY81" s="683">
        <f t="shared" si="206"/>
        <v>0</v>
      </c>
      <c r="AMZ81" s="683">
        <f t="shared" si="206"/>
        <v>0</v>
      </c>
      <c r="ANA81" s="683">
        <f t="shared" si="206"/>
        <v>0</v>
      </c>
      <c r="ANB81" s="683">
        <f t="shared" si="206"/>
        <v>0</v>
      </c>
      <c r="ANC81" s="683">
        <f t="shared" si="206"/>
        <v>0</v>
      </c>
      <c r="AND81" s="683">
        <f t="shared" si="206"/>
        <v>0</v>
      </c>
      <c r="ANE81" s="683">
        <f t="shared" si="206"/>
        <v>0</v>
      </c>
      <c r="ANF81" s="683">
        <f t="shared" si="206"/>
        <v>0</v>
      </c>
      <c r="ANG81" s="683">
        <f t="shared" si="206"/>
        <v>0</v>
      </c>
      <c r="ANH81" s="683">
        <f t="shared" si="206"/>
        <v>0</v>
      </c>
      <c r="ANI81" s="683">
        <f t="shared" si="206"/>
        <v>0</v>
      </c>
      <c r="ANJ81" s="683">
        <f t="shared" si="206"/>
        <v>0</v>
      </c>
      <c r="ANK81" s="683">
        <f t="shared" si="206"/>
        <v>0</v>
      </c>
      <c r="ANL81" s="683">
        <f t="shared" si="206"/>
        <v>0</v>
      </c>
      <c r="ANM81" s="683">
        <f t="shared" si="206"/>
        <v>0</v>
      </c>
      <c r="ANN81" s="683">
        <f t="shared" si="206"/>
        <v>0</v>
      </c>
      <c r="ANO81" s="683">
        <f t="shared" si="206"/>
        <v>0</v>
      </c>
      <c r="ANP81" s="683">
        <f t="shared" si="206"/>
        <v>0</v>
      </c>
      <c r="ANQ81" s="683">
        <f t="shared" si="206"/>
        <v>0</v>
      </c>
      <c r="ANR81" s="683">
        <f t="shared" si="206"/>
        <v>0</v>
      </c>
      <c r="ANS81" s="683">
        <f t="shared" si="206"/>
        <v>0</v>
      </c>
      <c r="ANT81" s="683">
        <f t="shared" si="206"/>
        <v>0</v>
      </c>
      <c r="ANU81" s="683">
        <f t="shared" si="206"/>
        <v>0</v>
      </c>
      <c r="ANV81" s="683">
        <f t="shared" si="206"/>
        <v>0</v>
      </c>
      <c r="ANW81" s="683">
        <f t="shared" si="206"/>
        <v>0</v>
      </c>
      <c r="ANX81" s="683">
        <f t="shared" si="206"/>
        <v>0</v>
      </c>
      <c r="ANY81" s="683">
        <f t="shared" si="206"/>
        <v>0</v>
      </c>
      <c r="ANZ81" s="683">
        <f t="shared" si="206"/>
        <v>0</v>
      </c>
      <c r="AOA81" s="683">
        <f t="shared" si="206"/>
        <v>0</v>
      </c>
      <c r="AOB81" s="683">
        <f t="shared" si="206"/>
        <v>0</v>
      </c>
      <c r="AOC81" s="683">
        <f t="shared" si="206"/>
        <v>0</v>
      </c>
      <c r="AOD81" s="683">
        <f t="shared" si="206"/>
        <v>0</v>
      </c>
    </row>
    <row r="82" spans="1:1070" ht="20.399999999999999" hidden="1" customHeight="1">
      <c r="AS82" s="683"/>
      <c r="AT82" s="683"/>
      <c r="AU82" s="683"/>
      <c r="AV82" s="683"/>
      <c r="AW82" s="683"/>
      <c r="AX82" s="683"/>
      <c r="AY82" s="683"/>
      <c r="AZ82" s="683"/>
      <c r="BA82" s="683"/>
      <c r="BB82" s="683"/>
      <c r="BC82" s="683"/>
      <c r="BD82" s="683"/>
      <c r="BE82" s="683"/>
      <c r="BF82" s="683"/>
      <c r="BG82" s="683"/>
      <c r="BH82" s="683"/>
      <c r="BI82" s="683"/>
      <c r="BJ82" s="683"/>
      <c r="BK82" s="683"/>
      <c r="BL82" s="683"/>
      <c r="BM82" s="683"/>
      <c r="BN82" s="683"/>
      <c r="BO82" s="683"/>
      <c r="BP82" s="683"/>
      <c r="BQ82" s="683"/>
      <c r="BR82" s="683"/>
      <c r="BS82" s="683"/>
      <c r="BT82" s="683"/>
      <c r="BU82" s="683"/>
      <c r="BV82" s="683"/>
      <c r="BW82" s="683"/>
      <c r="BX82" s="683"/>
      <c r="BY82" s="683"/>
      <c r="BZ82" s="683"/>
      <c r="CA82" s="683"/>
      <c r="CB82" s="683"/>
      <c r="CC82" s="683"/>
      <c r="CD82" s="683"/>
      <c r="CE82" s="683"/>
      <c r="CF82" s="683"/>
      <c r="CG82" s="683"/>
      <c r="CH82" s="683"/>
      <c r="CI82" s="683"/>
      <c r="CJ82" s="683"/>
      <c r="CK82" s="683"/>
      <c r="CL82" s="683"/>
      <c r="CM82" s="683"/>
      <c r="CN82" s="683"/>
      <c r="CO82" s="683"/>
      <c r="CP82" s="683"/>
      <c r="CQ82" s="683"/>
      <c r="CR82" s="683"/>
      <c r="CS82" s="683"/>
      <c r="CT82" s="683"/>
      <c r="CU82" s="683"/>
      <c r="CV82" s="683"/>
      <c r="CW82" s="683"/>
      <c r="CX82" s="2216" t="s">
        <v>1121</v>
      </c>
      <c r="CY82" s="2216"/>
      <c r="CZ82" s="2216"/>
      <c r="DA82" s="2216"/>
      <c r="DB82" s="2216"/>
      <c r="DC82" s="2216"/>
      <c r="DD82" s="2216"/>
      <c r="DE82" s="683">
        <f t="shared" ref="DE82:DH82" si="207">COUNTIFS($AE76:$AK80,"&lt;="&amp;DE$20,$AL76:$AR80,"&gt;"&amp;DE$20,$Q76:$W80,"×",$X76:$AD80,"○")</f>
        <v>0</v>
      </c>
      <c r="DF82" s="683">
        <f t="shared" si="207"/>
        <v>0</v>
      </c>
      <c r="DG82" s="683">
        <f t="shared" si="207"/>
        <v>0</v>
      </c>
      <c r="DH82" s="683">
        <f t="shared" si="207"/>
        <v>0</v>
      </c>
      <c r="DI82" s="683">
        <f t="shared" ref="DI82:FT82" si="208">COUNTIFS($AE76:$AK80,"&lt;="&amp;DI$20,$AL76:$AR80,"&gt;"&amp;DI$20,$Q76:$W80,"×",$X76:$AD80,"○")</f>
        <v>0</v>
      </c>
      <c r="DJ82" s="683">
        <f t="shared" si="208"/>
        <v>0</v>
      </c>
      <c r="DK82" s="683">
        <f t="shared" si="208"/>
        <v>0</v>
      </c>
      <c r="DL82" s="683">
        <f t="shared" si="208"/>
        <v>0</v>
      </c>
      <c r="DM82" s="683">
        <f t="shared" si="208"/>
        <v>0</v>
      </c>
      <c r="DN82" s="683">
        <f t="shared" si="208"/>
        <v>0</v>
      </c>
      <c r="DO82" s="683">
        <f t="shared" si="208"/>
        <v>0</v>
      </c>
      <c r="DP82" s="683">
        <f t="shared" si="208"/>
        <v>0</v>
      </c>
      <c r="DQ82" s="683">
        <f t="shared" si="208"/>
        <v>0</v>
      </c>
      <c r="DR82" s="683">
        <f t="shared" si="208"/>
        <v>0</v>
      </c>
      <c r="DS82" s="683">
        <f t="shared" si="208"/>
        <v>0</v>
      </c>
      <c r="DT82" s="683">
        <f t="shared" si="208"/>
        <v>0</v>
      </c>
      <c r="DU82" s="683">
        <f t="shared" si="208"/>
        <v>0</v>
      </c>
      <c r="DV82" s="683">
        <f t="shared" si="208"/>
        <v>0</v>
      </c>
      <c r="DW82" s="683">
        <f t="shared" si="208"/>
        <v>0</v>
      </c>
      <c r="DX82" s="683">
        <f t="shared" si="208"/>
        <v>0</v>
      </c>
      <c r="DY82" s="683">
        <f t="shared" si="208"/>
        <v>0</v>
      </c>
      <c r="DZ82" s="683">
        <f t="shared" si="208"/>
        <v>0</v>
      </c>
      <c r="EA82" s="683">
        <f t="shared" si="208"/>
        <v>0</v>
      </c>
      <c r="EB82" s="683">
        <f t="shared" si="208"/>
        <v>0</v>
      </c>
      <c r="EC82" s="683">
        <f t="shared" si="208"/>
        <v>0</v>
      </c>
      <c r="ED82" s="683">
        <f t="shared" si="208"/>
        <v>0</v>
      </c>
      <c r="EE82" s="683">
        <f t="shared" si="208"/>
        <v>0</v>
      </c>
      <c r="EF82" s="683">
        <f t="shared" si="208"/>
        <v>0</v>
      </c>
      <c r="EG82" s="683">
        <f t="shared" si="208"/>
        <v>0</v>
      </c>
      <c r="EH82" s="683">
        <f t="shared" si="208"/>
        <v>0</v>
      </c>
      <c r="EI82" s="683">
        <f t="shared" si="208"/>
        <v>0</v>
      </c>
      <c r="EJ82" s="683">
        <f t="shared" si="208"/>
        <v>0</v>
      </c>
      <c r="EK82" s="683">
        <f t="shared" si="208"/>
        <v>0</v>
      </c>
      <c r="EL82" s="683">
        <f t="shared" si="208"/>
        <v>0</v>
      </c>
      <c r="EM82" s="683">
        <f t="shared" si="208"/>
        <v>0</v>
      </c>
      <c r="EN82" s="683">
        <f t="shared" si="208"/>
        <v>0</v>
      </c>
      <c r="EO82" s="683">
        <f t="shared" si="208"/>
        <v>0</v>
      </c>
      <c r="EP82" s="683">
        <f t="shared" si="208"/>
        <v>0</v>
      </c>
      <c r="EQ82" s="683">
        <f t="shared" si="208"/>
        <v>0</v>
      </c>
      <c r="ER82" s="683">
        <f t="shared" si="208"/>
        <v>0</v>
      </c>
      <c r="ES82" s="683">
        <f t="shared" si="208"/>
        <v>0</v>
      </c>
      <c r="ET82" s="683">
        <f t="shared" si="208"/>
        <v>0</v>
      </c>
      <c r="EU82" s="683">
        <f t="shared" si="208"/>
        <v>0</v>
      </c>
      <c r="EV82" s="683">
        <f t="shared" si="208"/>
        <v>0</v>
      </c>
      <c r="EW82" s="683">
        <f t="shared" si="208"/>
        <v>0</v>
      </c>
      <c r="EX82" s="683">
        <f t="shared" si="208"/>
        <v>0</v>
      </c>
      <c r="EY82" s="683">
        <f t="shared" si="208"/>
        <v>0</v>
      </c>
      <c r="EZ82" s="683">
        <f t="shared" si="208"/>
        <v>0</v>
      </c>
      <c r="FA82" s="683">
        <f t="shared" si="208"/>
        <v>0</v>
      </c>
      <c r="FB82" s="683">
        <f t="shared" si="208"/>
        <v>0</v>
      </c>
      <c r="FC82" s="683">
        <f t="shared" si="208"/>
        <v>0</v>
      </c>
      <c r="FD82" s="683">
        <f t="shared" si="208"/>
        <v>0</v>
      </c>
      <c r="FE82" s="683">
        <f t="shared" si="208"/>
        <v>0</v>
      </c>
      <c r="FF82" s="683">
        <f t="shared" si="208"/>
        <v>0</v>
      </c>
      <c r="FG82" s="683">
        <f t="shared" si="208"/>
        <v>0</v>
      </c>
      <c r="FH82" s="683">
        <f t="shared" si="208"/>
        <v>0</v>
      </c>
      <c r="FI82" s="683">
        <f t="shared" si="208"/>
        <v>0</v>
      </c>
      <c r="FJ82" s="683">
        <f t="shared" si="208"/>
        <v>0</v>
      </c>
      <c r="FK82" s="683">
        <f t="shared" si="208"/>
        <v>0</v>
      </c>
      <c r="FL82" s="683">
        <f t="shared" si="208"/>
        <v>0</v>
      </c>
      <c r="FM82" s="683">
        <f t="shared" si="208"/>
        <v>0</v>
      </c>
      <c r="FN82" s="683">
        <f t="shared" si="208"/>
        <v>0</v>
      </c>
      <c r="FO82" s="683">
        <f t="shared" si="208"/>
        <v>0</v>
      </c>
      <c r="FP82" s="683">
        <f t="shared" si="208"/>
        <v>0</v>
      </c>
      <c r="FQ82" s="683">
        <f t="shared" si="208"/>
        <v>0</v>
      </c>
      <c r="FR82" s="683">
        <f t="shared" si="208"/>
        <v>0</v>
      </c>
      <c r="FS82" s="683">
        <f t="shared" si="208"/>
        <v>0</v>
      </c>
      <c r="FT82" s="683">
        <f t="shared" si="208"/>
        <v>0</v>
      </c>
      <c r="FU82" s="683">
        <f t="shared" ref="FU82:IF82" si="209">COUNTIFS($AE76:$AK80,"&lt;="&amp;FU$20,$AL76:$AR80,"&gt;"&amp;FU$20,$Q76:$W80,"×",$X76:$AD80,"○")</f>
        <v>0</v>
      </c>
      <c r="FV82" s="683">
        <f t="shared" si="209"/>
        <v>0</v>
      </c>
      <c r="FW82" s="683">
        <f t="shared" si="209"/>
        <v>0</v>
      </c>
      <c r="FX82" s="683">
        <f t="shared" si="209"/>
        <v>0</v>
      </c>
      <c r="FY82" s="683">
        <f t="shared" si="209"/>
        <v>0</v>
      </c>
      <c r="FZ82" s="683">
        <f t="shared" si="209"/>
        <v>0</v>
      </c>
      <c r="GA82" s="683">
        <f t="shared" si="209"/>
        <v>0</v>
      </c>
      <c r="GB82" s="683">
        <f t="shared" si="209"/>
        <v>0</v>
      </c>
      <c r="GC82" s="683">
        <f t="shared" si="209"/>
        <v>0</v>
      </c>
      <c r="GD82" s="683">
        <f t="shared" si="209"/>
        <v>0</v>
      </c>
      <c r="GE82" s="683">
        <f t="shared" si="209"/>
        <v>0</v>
      </c>
      <c r="GF82" s="683">
        <f t="shared" si="209"/>
        <v>0</v>
      </c>
      <c r="GG82" s="683">
        <f t="shared" si="209"/>
        <v>0</v>
      </c>
      <c r="GH82" s="683">
        <f t="shared" si="209"/>
        <v>0</v>
      </c>
      <c r="GI82" s="683">
        <f t="shared" si="209"/>
        <v>0</v>
      </c>
      <c r="GJ82" s="683">
        <f t="shared" si="209"/>
        <v>0</v>
      </c>
      <c r="GK82" s="683">
        <f t="shared" si="209"/>
        <v>0</v>
      </c>
      <c r="GL82" s="683">
        <f t="shared" si="209"/>
        <v>0</v>
      </c>
      <c r="GM82" s="683">
        <f t="shared" si="209"/>
        <v>0</v>
      </c>
      <c r="GN82" s="683">
        <f t="shared" si="209"/>
        <v>0</v>
      </c>
      <c r="GO82" s="683">
        <f t="shared" si="209"/>
        <v>0</v>
      </c>
      <c r="GP82" s="683">
        <f t="shared" si="209"/>
        <v>0</v>
      </c>
      <c r="GQ82" s="683">
        <f t="shared" si="209"/>
        <v>0</v>
      </c>
      <c r="GR82" s="683">
        <f t="shared" si="209"/>
        <v>0</v>
      </c>
      <c r="GS82" s="683">
        <f t="shared" si="209"/>
        <v>0</v>
      </c>
      <c r="GT82" s="683">
        <f t="shared" si="209"/>
        <v>0</v>
      </c>
      <c r="GU82" s="683">
        <f t="shared" si="209"/>
        <v>0</v>
      </c>
      <c r="GV82" s="683">
        <f t="shared" si="209"/>
        <v>0</v>
      </c>
      <c r="GW82" s="683">
        <f t="shared" si="209"/>
        <v>0</v>
      </c>
      <c r="GX82" s="683">
        <f t="shared" si="209"/>
        <v>0</v>
      </c>
      <c r="GY82" s="683">
        <f t="shared" si="209"/>
        <v>0</v>
      </c>
      <c r="GZ82" s="683">
        <f t="shared" si="209"/>
        <v>0</v>
      </c>
      <c r="HA82" s="683">
        <f t="shared" si="209"/>
        <v>0</v>
      </c>
      <c r="HB82" s="683">
        <f t="shared" si="209"/>
        <v>0</v>
      </c>
      <c r="HC82" s="683">
        <f t="shared" si="209"/>
        <v>0</v>
      </c>
      <c r="HD82" s="683">
        <f t="shared" si="209"/>
        <v>0</v>
      </c>
      <c r="HE82" s="683">
        <f t="shared" si="209"/>
        <v>0</v>
      </c>
      <c r="HF82" s="683">
        <f t="shared" si="209"/>
        <v>0</v>
      </c>
      <c r="HG82" s="683">
        <f t="shared" si="209"/>
        <v>0</v>
      </c>
      <c r="HH82" s="683">
        <f t="shared" si="209"/>
        <v>0</v>
      </c>
      <c r="HI82" s="683">
        <f t="shared" si="209"/>
        <v>0</v>
      </c>
      <c r="HJ82" s="683">
        <f t="shared" si="209"/>
        <v>0</v>
      </c>
      <c r="HK82" s="683">
        <f t="shared" si="209"/>
        <v>0</v>
      </c>
      <c r="HL82" s="683">
        <f t="shared" si="209"/>
        <v>0</v>
      </c>
      <c r="HM82" s="683">
        <f t="shared" si="209"/>
        <v>0</v>
      </c>
      <c r="HN82" s="683">
        <f t="shared" si="209"/>
        <v>0</v>
      </c>
      <c r="HO82" s="683">
        <f t="shared" si="209"/>
        <v>0</v>
      </c>
      <c r="HP82" s="683">
        <f t="shared" si="209"/>
        <v>0</v>
      </c>
      <c r="HQ82" s="683">
        <f t="shared" si="209"/>
        <v>0</v>
      </c>
      <c r="HR82" s="683">
        <f t="shared" si="209"/>
        <v>0</v>
      </c>
      <c r="HS82" s="683">
        <f t="shared" si="209"/>
        <v>0</v>
      </c>
      <c r="HT82" s="683">
        <f t="shared" si="209"/>
        <v>0</v>
      </c>
      <c r="HU82" s="683">
        <f t="shared" si="209"/>
        <v>0</v>
      </c>
      <c r="HV82" s="683">
        <f t="shared" si="209"/>
        <v>0</v>
      </c>
      <c r="HW82" s="683">
        <f t="shared" si="209"/>
        <v>0</v>
      </c>
      <c r="HX82" s="683">
        <f t="shared" si="209"/>
        <v>0</v>
      </c>
      <c r="HY82" s="683">
        <f t="shared" si="209"/>
        <v>0</v>
      </c>
      <c r="HZ82" s="683">
        <f t="shared" si="209"/>
        <v>0</v>
      </c>
      <c r="IA82" s="683">
        <f t="shared" si="209"/>
        <v>0</v>
      </c>
      <c r="IB82" s="683">
        <f t="shared" si="209"/>
        <v>0</v>
      </c>
      <c r="IC82" s="683">
        <f t="shared" si="209"/>
        <v>0</v>
      </c>
      <c r="ID82" s="683">
        <f t="shared" si="209"/>
        <v>0</v>
      </c>
      <c r="IE82" s="683">
        <f t="shared" si="209"/>
        <v>0</v>
      </c>
      <c r="IF82" s="683">
        <f t="shared" si="209"/>
        <v>0</v>
      </c>
      <c r="IG82" s="683">
        <f t="shared" ref="IG82:KR82" si="210">COUNTIFS($AE76:$AK80,"&lt;="&amp;IG$20,$AL76:$AR80,"&gt;"&amp;IG$20,$Q76:$W80,"×",$X76:$AD80,"○")</f>
        <v>0</v>
      </c>
      <c r="IH82" s="683">
        <f t="shared" si="210"/>
        <v>0</v>
      </c>
      <c r="II82" s="683">
        <f t="shared" si="210"/>
        <v>0</v>
      </c>
      <c r="IJ82" s="683">
        <f t="shared" si="210"/>
        <v>0</v>
      </c>
      <c r="IK82" s="683">
        <f t="shared" si="210"/>
        <v>0</v>
      </c>
      <c r="IL82" s="683">
        <f t="shared" si="210"/>
        <v>0</v>
      </c>
      <c r="IM82" s="683">
        <f t="shared" si="210"/>
        <v>0</v>
      </c>
      <c r="IN82" s="683">
        <f t="shared" si="210"/>
        <v>0</v>
      </c>
      <c r="IO82" s="683">
        <f t="shared" si="210"/>
        <v>0</v>
      </c>
      <c r="IP82" s="683">
        <f t="shared" si="210"/>
        <v>0</v>
      </c>
      <c r="IQ82" s="683">
        <f t="shared" si="210"/>
        <v>0</v>
      </c>
      <c r="IR82" s="683">
        <f t="shared" si="210"/>
        <v>0</v>
      </c>
      <c r="IS82" s="683">
        <f t="shared" si="210"/>
        <v>0</v>
      </c>
      <c r="IT82" s="683">
        <f t="shared" si="210"/>
        <v>0</v>
      </c>
      <c r="IU82" s="683">
        <f t="shared" si="210"/>
        <v>0</v>
      </c>
      <c r="IV82" s="683">
        <f t="shared" si="210"/>
        <v>0</v>
      </c>
      <c r="IW82" s="683">
        <f t="shared" si="210"/>
        <v>0</v>
      </c>
      <c r="IX82" s="683">
        <f t="shared" si="210"/>
        <v>0</v>
      </c>
      <c r="IY82" s="683">
        <f t="shared" si="210"/>
        <v>0</v>
      </c>
      <c r="IZ82" s="683">
        <f t="shared" si="210"/>
        <v>0</v>
      </c>
      <c r="JA82" s="683">
        <f t="shared" si="210"/>
        <v>0</v>
      </c>
      <c r="JB82" s="683">
        <f t="shared" si="210"/>
        <v>0</v>
      </c>
      <c r="JC82" s="683">
        <f t="shared" si="210"/>
        <v>0</v>
      </c>
      <c r="JD82" s="683">
        <f t="shared" si="210"/>
        <v>0</v>
      </c>
      <c r="JE82" s="683">
        <f t="shared" si="210"/>
        <v>0</v>
      </c>
      <c r="JF82" s="683">
        <f t="shared" si="210"/>
        <v>0</v>
      </c>
      <c r="JG82" s="683">
        <f t="shared" si="210"/>
        <v>0</v>
      </c>
      <c r="JH82" s="683">
        <f t="shared" si="210"/>
        <v>0</v>
      </c>
      <c r="JI82" s="683">
        <f t="shared" si="210"/>
        <v>0</v>
      </c>
      <c r="JJ82" s="683">
        <f t="shared" si="210"/>
        <v>0</v>
      </c>
      <c r="JK82" s="683">
        <f t="shared" si="210"/>
        <v>0</v>
      </c>
      <c r="JL82" s="683">
        <f t="shared" si="210"/>
        <v>0</v>
      </c>
      <c r="JM82" s="683">
        <f t="shared" si="210"/>
        <v>0</v>
      </c>
      <c r="JN82" s="683">
        <f t="shared" si="210"/>
        <v>0</v>
      </c>
      <c r="JO82" s="683">
        <f t="shared" si="210"/>
        <v>0</v>
      </c>
      <c r="JP82" s="683">
        <f t="shared" si="210"/>
        <v>0</v>
      </c>
      <c r="JQ82" s="683">
        <f t="shared" si="210"/>
        <v>0</v>
      </c>
      <c r="JR82" s="683">
        <f t="shared" si="210"/>
        <v>0</v>
      </c>
      <c r="JS82" s="683">
        <f t="shared" si="210"/>
        <v>0</v>
      </c>
      <c r="JT82" s="683">
        <f t="shared" si="210"/>
        <v>0</v>
      </c>
      <c r="JU82" s="683">
        <f t="shared" si="210"/>
        <v>0</v>
      </c>
      <c r="JV82" s="683">
        <f t="shared" si="210"/>
        <v>0</v>
      </c>
      <c r="JW82" s="683">
        <f t="shared" si="210"/>
        <v>0</v>
      </c>
      <c r="JX82" s="683">
        <f t="shared" si="210"/>
        <v>0</v>
      </c>
      <c r="JY82" s="683">
        <f t="shared" si="210"/>
        <v>0</v>
      </c>
      <c r="JZ82" s="683">
        <f t="shared" si="210"/>
        <v>0</v>
      </c>
      <c r="KA82" s="683">
        <f t="shared" si="210"/>
        <v>0</v>
      </c>
      <c r="KB82" s="683">
        <f t="shared" si="210"/>
        <v>0</v>
      </c>
      <c r="KC82" s="683">
        <f t="shared" si="210"/>
        <v>0</v>
      </c>
      <c r="KD82" s="683">
        <f t="shared" si="210"/>
        <v>0</v>
      </c>
      <c r="KE82" s="683">
        <f t="shared" si="210"/>
        <v>0</v>
      </c>
      <c r="KF82" s="683">
        <f t="shared" si="210"/>
        <v>0</v>
      </c>
      <c r="KG82" s="683">
        <f t="shared" si="210"/>
        <v>0</v>
      </c>
      <c r="KH82" s="683">
        <f t="shared" si="210"/>
        <v>0</v>
      </c>
      <c r="KI82" s="683">
        <f t="shared" si="210"/>
        <v>0</v>
      </c>
      <c r="KJ82" s="683">
        <f t="shared" si="210"/>
        <v>0</v>
      </c>
      <c r="KK82" s="683">
        <f t="shared" si="210"/>
        <v>0</v>
      </c>
      <c r="KL82" s="683">
        <f t="shared" si="210"/>
        <v>0</v>
      </c>
      <c r="KM82" s="683">
        <f t="shared" si="210"/>
        <v>0</v>
      </c>
      <c r="KN82" s="683">
        <f t="shared" si="210"/>
        <v>0</v>
      </c>
      <c r="KO82" s="683">
        <f t="shared" si="210"/>
        <v>0</v>
      </c>
      <c r="KP82" s="683">
        <f t="shared" si="210"/>
        <v>0</v>
      </c>
      <c r="KQ82" s="683">
        <f t="shared" si="210"/>
        <v>0</v>
      </c>
      <c r="KR82" s="683">
        <f t="shared" si="210"/>
        <v>0</v>
      </c>
      <c r="KS82" s="683">
        <f t="shared" ref="KS82:ND82" si="211">COUNTIFS($AE76:$AK80,"&lt;="&amp;KS$20,$AL76:$AR80,"&gt;"&amp;KS$20,$Q76:$W80,"×",$X76:$AD80,"○")</f>
        <v>0</v>
      </c>
      <c r="KT82" s="683">
        <f t="shared" si="211"/>
        <v>0</v>
      </c>
      <c r="KU82" s="683">
        <f t="shared" si="211"/>
        <v>0</v>
      </c>
      <c r="KV82" s="683">
        <f t="shared" si="211"/>
        <v>0</v>
      </c>
      <c r="KW82" s="683">
        <f t="shared" si="211"/>
        <v>0</v>
      </c>
      <c r="KX82" s="683">
        <f t="shared" si="211"/>
        <v>0</v>
      </c>
      <c r="KY82" s="683">
        <f t="shared" si="211"/>
        <v>0</v>
      </c>
      <c r="KZ82" s="683">
        <f t="shared" si="211"/>
        <v>0</v>
      </c>
      <c r="LA82" s="683">
        <f t="shared" si="211"/>
        <v>0</v>
      </c>
      <c r="LB82" s="683">
        <f t="shared" si="211"/>
        <v>0</v>
      </c>
      <c r="LC82" s="683">
        <f t="shared" si="211"/>
        <v>0</v>
      </c>
      <c r="LD82" s="683">
        <f t="shared" si="211"/>
        <v>0</v>
      </c>
      <c r="LE82" s="683">
        <f t="shared" si="211"/>
        <v>0</v>
      </c>
      <c r="LF82" s="683">
        <f t="shared" si="211"/>
        <v>0</v>
      </c>
      <c r="LG82" s="683">
        <f t="shared" si="211"/>
        <v>0</v>
      </c>
      <c r="LH82" s="683">
        <f t="shared" si="211"/>
        <v>0</v>
      </c>
      <c r="LI82" s="683">
        <f t="shared" si="211"/>
        <v>0</v>
      </c>
      <c r="LJ82" s="683">
        <f t="shared" si="211"/>
        <v>0</v>
      </c>
      <c r="LK82" s="683">
        <f t="shared" si="211"/>
        <v>0</v>
      </c>
      <c r="LL82" s="683">
        <f t="shared" si="211"/>
        <v>0</v>
      </c>
      <c r="LM82" s="683">
        <f t="shared" si="211"/>
        <v>0</v>
      </c>
      <c r="LN82" s="683">
        <f t="shared" si="211"/>
        <v>0</v>
      </c>
      <c r="LO82" s="683">
        <f t="shared" si="211"/>
        <v>0</v>
      </c>
      <c r="LP82" s="683">
        <f t="shared" si="211"/>
        <v>0</v>
      </c>
      <c r="LQ82" s="683">
        <f t="shared" si="211"/>
        <v>0</v>
      </c>
      <c r="LR82" s="683">
        <f t="shared" si="211"/>
        <v>0</v>
      </c>
      <c r="LS82" s="683">
        <f t="shared" si="211"/>
        <v>0</v>
      </c>
      <c r="LT82" s="683">
        <f t="shared" si="211"/>
        <v>0</v>
      </c>
      <c r="LU82" s="683">
        <f t="shared" si="211"/>
        <v>0</v>
      </c>
      <c r="LV82" s="683">
        <f t="shared" si="211"/>
        <v>0</v>
      </c>
      <c r="LW82" s="683">
        <f t="shared" si="211"/>
        <v>0</v>
      </c>
      <c r="LX82" s="683">
        <f t="shared" si="211"/>
        <v>0</v>
      </c>
      <c r="LY82" s="683">
        <f t="shared" si="211"/>
        <v>0</v>
      </c>
      <c r="LZ82" s="683">
        <f t="shared" si="211"/>
        <v>0</v>
      </c>
      <c r="MA82" s="683">
        <f t="shared" si="211"/>
        <v>0</v>
      </c>
      <c r="MB82" s="683">
        <f t="shared" si="211"/>
        <v>0</v>
      </c>
      <c r="MC82" s="683">
        <f t="shared" si="211"/>
        <v>0</v>
      </c>
      <c r="MD82" s="683">
        <f t="shared" si="211"/>
        <v>0</v>
      </c>
      <c r="ME82" s="683">
        <f t="shared" si="211"/>
        <v>0</v>
      </c>
      <c r="MF82" s="683">
        <f t="shared" si="211"/>
        <v>0</v>
      </c>
      <c r="MG82" s="683">
        <f t="shared" si="211"/>
        <v>0</v>
      </c>
      <c r="MH82" s="683">
        <f t="shared" si="211"/>
        <v>0</v>
      </c>
      <c r="MI82" s="683">
        <f t="shared" si="211"/>
        <v>0</v>
      </c>
      <c r="MJ82" s="683">
        <f t="shared" si="211"/>
        <v>0</v>
      </c>
      <c r="MK82" s="683">
        <f t="shared" si="211"/>
        <v>0</v>
      </c>
      <c r="ML82" s="683">
        <f t="shared" si="211"/>
        <v>0</v>
      </c>
      <c r="MM82" s="683">
        <f t="shared" si="211"/>
        <v>0</v>
      </c>
      <c r="MN82" s="683">
        <f t="shared" si="211"/>
        <v>0</v>
      </c>
      <c r="MO82" s="683">
        <f t="shared" si="211"/>
        <v>0</v>
      </c>
      <c r="MP82" s="683">
        <f t="shared" si="211"/>
        <v>0</v>
      </c>
      <c r="MQ82" s="683">
        <f t="shared" si="211"/>
        <v>0</v>
      </c>
      <c r="MR82" s="683">
        <f t="shared" si="211"/>
        <v>0</v>
      </c>
      <c r="MS82" s="683">
        <f t="shared" si="211"/>
        <v>0</v>
      </c>
      <c r="MT82" s="683">
        <f t="shared" si="211"/>
        <v>0</v>
      </c>
      <c r="MU82" s="683">
        <f t="shared" si="211"/>
        <v>0</v>
      </c>
      <c r="MV82" s="683">
        <f t="shared" si="211"/>
        <v>0</v>
      </c>
      <c r="MW82" s="683">
        <f t="shared" si="211"/>
        <v>0</v>
      </c>
      <c r="MX82" s="683">
        <f t="shared" si="211"/>
        <v>0</v>
      </c>
      <c r="MY82" s="683">
        <f t="shared" si="211"/>
        <v>0</v>
      </c>
      <c r="MZ82" s="683">
        <f t="shared" si="211"/>
        <v>0</v>
      </c>
      <c r="NA82" s="683">
        <f t="shared" si="211"/>
        <v>0</v>
      </c>
      <c r="NB82" s="683">
        <f t="shared" si="211"/>
        <v>0</v>
      </c>
      <c r="NC82" s="683">
        <f t="shared" si="211"/>
        <v>0</v>
      </c>
      <c r="ND82" s="683">
        <f t="shared" si="211"/>
        <v>0</v>
      </c>
      <c r="NE82" s="683">
        <f t="shared" ref="NE82:PP82" si="212">COUNTIFS($AE76:$AK80,"&lt;="&amp;NE$20,$AL76:$AR80,"&gt;"&amp;NE$20,$Q76:$W80,"×",$X76:$AD80,"○")</f>
        <v>0</v>
      </c>
      <c r="NF82" s="683">
        <f t="shared" si="212"/>
        <v>0</v>
      </c>
      <c r="NG82" s="683">
        <f t="shared" si="212"/>
        <v>0</v>
      </c>
      <c r="NH82" s="683">
        <f t="shared" si="212"/>
        <v>0</v>
      </c>
      <c r="NI82" s="683">
        <f t="shared" si="212"/>
        <v>0</v>
      </c>
      <c r="NJ82" s="683">
        <f t="shared" si="212"/>
        <v>0</v>
      </c>
      <c r="NK82" s="683">
        <f t="shared" si="212"/>
        <v>0</v>
      </c>
      <c r="NL82" s="683">
        <f t="shared" si="212"/>
        <v>0</v>
      </c>
      <c r="NM82" s="683">
        <f t="shared" si="212"/>
        <v>0</v>
      </c>
      <c r="NN82" s="683">
        <f t="shared" si="212"/>
        <v>0</v>
      </c>
      <c r="NO82" s="683">
        <f t="shared" si="212"/>
        <v>0</v>
      </c>
      <c r="NP82" s="683">
        <f t="shared" si="212"/>
        <v>0</v>
      </c>
      <c r="NQ82" s="683">
        <f t="shared" si="212"/>
        <v>0</v>
      </c>
      <c r="NR82" s="683">
        <f t="shared" si="212"/>
        <v>0</v>
      </c>
      <c r="NS82" s="683">
        <f t="shared" si="212"/>
        <v>0</v>
      </c>
      <c r="NT82" s="683">
        <f t="shared" si="212"/>
        <v>0</v>
      </c>
      <c r="NU82" s="683">
        <f t="shared" si="212"/>
        <v>0</v>
      </c>
      <c r="NV82" s="683">
        <f t="shared" si="212"/>
        <v>0</v>
      </c>
      <c r="NW82" s="683">
        <f t="shared" si="212"/>
        <v>0</v>
      </c>
      <c r="NX82" s="683">
        <f t="shared" si="212"/>
        <v>0</v>
      </c>
      <c r="NY82" s="683">
        <f t="shared" si="212"/>
        <v>0</v>
      </c>
      <c r="NZ82" s="683">
        <f t="shared" si="212"/>
        <v>0</v>
      </c>
      <c r="OA82" s="683">
        <f t="shared" si="212"/>
        <v>0</v>
      </c>
      <c r="OB82" s="683">
        <f t="shared" si="212"/>
        <v>0</v>
      </c>
      <c r="OC82" s="683">
        <f t="shared" si="212"/>
        <v>0</v>
      </c>
      <c r="OD82" s="683">
        <f t="shared" si="212"/>
        <v>0</v>
      </c>
      <c r="OE82" s="683">
        <f t="shared" si="212"/>
        <v>0</v>
      </c>
      <c r="OF82" s="683">
        <f t="shared" si="212"/>
        <v>0</v>
      </c>
      <c r="OG82" s="683">
        <f t="shared" si="212"/>
        <v>0</v>
      </c>
      <c r="OH82" s="683">
        <f t="shared" si="212"/>
        <v>0</v>
      </c>
      <c r="OI82" s="683">
        <f t="shared" si="212"/>
        <v>0</v>
      </c>
      <c r="OJ82" s="683">
        <f t="shared" si="212"/>
        <v>0</v>
      </c>
      <c r="OK82" s="683">
        <f t="shared" si="212"/>
        <v>0</v>
      </c>
      <c r="OL82" s="683">
        <f t="shared" si="212"/>
        <v>0</v>
      </c>
      <c r="OM82" s="683">
        <f t="shared" si="212"/>
        <v>0</v>
      </c>
      <c r="ON82" s="683">
        <f t="shared" si="212"/>
        <v>0</v>
      </c>
      <c r="OO82" s="683">
        <f t="shared" si="212"/>
        <v>0</v>
      </c>
      <c r="OP82" s="683">
        <f t="shared" si="212"/>
        <v>0</v>
      </c>
      <c r="OQ82" s="683">
        <f t="shared" si="212"/>
        <v>0</v>
      </c>
      <c r="OR82" s="683">
        <f t="shared" si="212"/>
        <v>0</v>
      </c>
      <c r="OS82" s="683">
        <f t="shared" si="212"/>
        <v>0</v>
      </c>
      <c r="OT82" s="683">
        <f t="shared" si="212"/>
        <v>0</v>
      </c>
      <c r="OU82" s="683">
        <f t="shared" si="212"/>
        <v>0</v>
      </c>
      <c r="OV82" s="683">
        <f t="shared" si="212"/>
        <v>0</v>
      </c>
      <c r="OW82" s="683">
        <f t="shared" si="212"/>
        <v>0</v>
      </c>
      <c r="OX82" s="683">
        <f t="shared" si="212"/>
        <v>0</v>
      </c>
      <c r="OY82" s="683">
        <f t="shared" si="212"/>
        <v>0</v>
      </c>
      <c r="OZ82" s="683">
        <f t="shared" si="212"/>
        <v>0</v>
      </c>
      <c r="PA82" s="683">
        <f t="shared" si="212"/>
        <v>0</v>
      </c>
      <c r="PB82" s="683">
        <f t="shared" si="212"/>
        <v>0</v>
      </c>
      <c r="PC82" s="683">
        <f t="shared" si="212"/>
        <v>0</v>
      </c>
      <c r="PD82" s="683">
        <f t="shared" si="212"/>
        <v>0</v>
      </c>
      <c r="PE82" s="683">
        <f t="shared" si="212"/>
        <v>0</v>
      </c>
      <c r="PF82" s="683">
        <f t="shared" si="212"/>
        <v>0</v>
      </c>
      <c r="PG82" s="683">
        <f t="shared" si="212"/>
        <v>0</v>
      </c>
      <c r="PH82" s="683">
        <f t="shared" si="212"/>
        <v>0</v>
      </c>
      <c r="PI82" s="683">
        <f t="shared" si="212"/>
        <v>0</v>
      </c>
      <c r="PJ82" s="683">
        <f t="shared" si="212"/>
        <v>0</v>
      </c>
      <c r="PK82" s="683">
        <f t="shared" si="212"/>
        <v>0</v>
      </c>
      <c r="PL82" s="683">
        <f t="shared" si="212"/>
        <v>0</v>
      </c>
      <c r="PM82" s="683">
        <f t="shared" si="212"/>
        <v>0</v>
      </c>
      <c r="PN82" s="683">
        <f t="shared" si="212"/>
        <v>0</v>
      </c>
      <c r="PO82" s="683">
        <f t="shared" si="212"/>
        <v>0</v>
      </c>
      <c r="PP82" s="683">
        <f t="shared" si="212"/>
        <v>0</v>
      </c>
      <c r="PQ82" s="683">
        <f t="shared" ref="PQ82:SB82" si="213">COUNTIFS($AE76:$AK80,"&lt;="&amp;PQ$20,$AL76:$AR80,"&gt;"&amp;PQ$20,$Q76:$W80,"×",$X76:$AD80,"○")</f>
        <v>0</v>
      </c>
      <c r="PR82" s="683">
        <f t="shared" si="213"/>
        <v>0</v>
      </c>
      <c r="PS82" s="683">
        <f t="shared" si="213"/>
        <v>0</v>
      </c>
      <c r="PT82" s="683">
        <f t="shared" si="213"/>
        <v>0</v>
      </c>
      <c r="PU82" s="683">
        <f t="shared" si="213"/>
        <v>0</v>
      </c>
      <c r="PV82" s="683">
        <f t="shared" si="213"/>
        <v>0</v>
      </c>
      <c r="PW82" s="683">
        <f t="shared" si="213"/>
        <v>0</v>
      </c>
      <c r="PX82" s="683">
        <f t="shared" si="213"/>
        <v>0</v>
      </c>
      <c r="PY82" s="683">
        <f t="shared" si="213"/>
        <v>0</v>
      </c>
      <c r="PZ82" s="683">
        <f t="shared" si="213"/>
        <v>0</v>
      </c>
      <c r="QA82" s="683">
        <f t="shared" si="213"/>
        <v>0</v>
      </c>
      <c r="QB82" s="683">
        <f t="shared" si="213"/>
        <v>0</v>
      </c>
      <c r="QC82" s="683">
        <f t="shared" si="213"/>
        <v>0</v>
      </c>
      <c r="QD82" s="683">
        <f t="shared" si="213"/>
        <v>0</v>
      </c>
      <c r="QE82" s="683">
        <f t="shared" si="213"/>
        <v>0</v>
      </c>
      <c r="QF82" s="683">
        <f t="shared" si="213"/>
        <v>0</v>
      </c>
      <c r="QG82" s="683">
        <f t="shared" si="213"/>
        <v>0</v>
      </c>
      <c r="QH82" s="683">
        <f t="shared" si="213"/>
        <v>0</v>
      </c>
      <c r="QI82" s="683">
        <f t="shared" si="213"/>
        <v>0</v>
      </c>
      <c r="QJ82" s="683">
        <f t="shared" si="213"/>
        <v>0</v>
      </c>
      <c r="QK82" s="683">
        <f t="shared" si="213"/>
        <v>0</v>
      </c>
      <c r="QL82" s="683">
        <f t="shared" si="213"/>
        <v>0</v>
      </c>
      <c r="QM82" s="683">
        <f t="shared" si="213"/>
        <v>0</v>
      </c>
      <c r="QN82" s="683">
        <f t="shared" si="213"/>
        <v>0</v>
      </c>
      <c r="QO82" s="683">
        <f t="shared" si="213"/>
        <v>0</v>
      </c>
      <c r="QP82" s="683">
        <f t="shared" si="213"/>
        <v>0</v>
      </c>
      <c r="QQ82" s="683">
        <f t="shared" si="213"/>
        <v>0</v>
      </c>
      <c r="QR82" s="683">
        <f t="shared" si="213"/>
        <v>0</v>
      </c>
      <c r="QS82" s="683">
        <f t="shared" si="213"/>
        <v>0</v>
      </c>
      <c r="QT82" s="683">
        <f t="shared" si="213"/>
        <v>0</v>
      </c>
      <c r="QU82" s="683">
        <f t="shared" si="213"/>
        <v>0</v>
      </c>
      <c r="QV82" s="683">
        <f t="shared" si="213"/>
        <v>0</v>
      </c>
      <c r="QW82" s="683">
        <f t="shared" si="213"/>
        <v>0</v>
      </c>
      <c r="QX82" s="683">
        <f t="shared" si="213"/>
        <v>0</v>
      </c>
      <c r="QY82" s="683">
        <f t="shared" si="213"/>
        <v>0</v>
      </c>
      <c r="QZ82" s="683">
        <f t="shared" si="213"/>
        <v>0</v>
      </c>
      <c r="RA82" s="683">
        <f t="shared" si="213"/>
        <v>0</v>
      </c>
      <c r="RB82" s="683">
        <f t="shared" si="213"/>
        <v>0</v>
      </c>
      <c r="RC82" s="683">
        <f t="shared" si="213"/>
        <v>0</v>
      </c>
      <c r="RD82" s="683">
        <f t="shared" si="213"/>
        <v>0</v>
      </c>
      <c r="RE82" s="683">
        <f t="shared" si="213"/>
        <v>0</v>
      </c>
      <c r="RF82" s="683">
        <f t="shared" si="213"/>
        <v>0</v>
      </c>
      <c r="RG82" s="683">
        <f t="shared" si="213"/>
        <v>0</v>
      </c>
      <c r="RH82" s="683">
        <f t="shared" si="213"/>
        <v>0</v>
      </c>
      <c r="RI82" s="683">
        <f t="shared" si="213"/>
        <v>0</v>
      </c>
      <c r="RJ82" s="683">
        <f t="shared" si="213"/>
        <v>0</v>
      </c>
      <c r="RK82" s="683">
        <f t="shared" si="213"/>
        <v>0</v>
      </c>
      <c r="RL82" s="683">
        <f t="shared" si="213"/>
        <v>0</v>
      </c>
      <c r="RM82" s="683">
        <f t="shared" si="213"/>
        <v>0</v>
      </c>
      <c r="RN82" s="683">
        <f t="shared" si="213"/>
        <v>0</v>
      </c>
      <c r="RO82" s="683">
        <f t="shared" si="213"/>
        <v>0</v>
      </c>
      <c r="RP82" s="683">
        <f t="shared" si="213"/>
        <v>0</v>
      </c>
      <c r="RQ82" s="683">
        <f t="shared" si="213"/>
        <v>0</v>
      </c>
      <c r="RR82" s="683">
        <f t="shared" si="213"/>
        <v>0</v>
      </c>
      <c r="RS82" s="683">
        <f t="shared" si="213"/>
        <v>0</v>
      </c>
      <c r="RT82" s="683">
        <f t="shared" si="213"/>
        <v>0</v>
      </c>
      <c r="RU82" s="683">
        <f t="shared" si="213"/>
        <v>0</v>
      </c>
      <c r="RV82" s="683">
        <f t="shared" si="213"/>
        <v>0</v>
      </c>
      <c r="RW82" s="683">
        <f t="shared" si="213"/>
        <v>0</v>
      </c>
      <c r="RX82" s="683">
        <f t="shared" si="213"/>
        <v>0</v>
      </c>
      <c r="RY82" s="683">
        <f t="shared" si="213"/>
        <v>0</v>
      </c>
      <c r="RZ82" s="683">
        <f t="shared" si="213"/>
        <v>0</v>
      </c>
      <c r="SA82" s="683">
        <f t="shared" si="213"/>
        <v>0</v>
      </c>
      <c r="SB82" s="683">
        <f t="shared" si="213"/>
        <v>0</v>
      </c>
      <c r="SC82" s="683">
        <f t="shared" ref="SC82:UN82" si="214">COUNTIFS($AE76:$AK80,"&lt;="&amp;SC$20,$AL76:$AR80,"&gt;"&amp;SC$20,$Q76:$W80,"×",$X76:$AD80,"○")</f>
        <v>0</v>
      </c>
      <c r="SD82" s="683">
        <f t="shared" si="214"/>
        <v>0</v>
      </c>
      <c r="SE82" s="683">
        <f t="shared" si="214"/>
        <v>0</v>
      </c>
      <c r="SF82" s="683">
        <f t="shared" si="214"/>
        <v>0</v>
      </c>
      <c r="SG82" s="683">
        <f t="shared" si="214"/>
        <v>0</v>
      </c>
      <c r="SH82" s="683">
        <f t="shared" si="214"/>
        <v>0</v>
      </c>
      <c r="SI82" s="683">
        <f t="shared" si="214"/>
        <v>0</v>
      </c>
      <c r="SJ82" s="683">
        <f t="shared" si="214"/>
        <v>0</v>
      </c>
      <c r="SK82" s="683">
        <f t="shared" si="214"/>
        <v>0</v>
      </c>
      <c r="SL82" s="683">
        <f t="shared" si="214"/>
        <v>0</v>
      </c>
      <c r="SM82" s="683">
        <f t="shared" si="214"/>
        <v>0</v>
      </c>
      <c r="SN82" s="683">
        <f t="shared" si="214"/>
        <v>0</v>
      </c>
      <c r="SO82" s="683">
        <f t="shared" si="214"/>
        <v>0</v>
      </c>
      <c r="SP82" s="683">
        <f t="shared" si="214"/>
        <v>0</v>
      </c>
      <c r="SQ82" s="683">
        <f t="shared" si="214"/>
        <v>0</v>
      </c>
      <c r="SR82" s="683">
        <f t="shared" si="214"/>
        <v>0</v>
      </c>
      <c r="SS82" s="683">
        <f t="shared" si="214"/>
        <v>0</v>
      </c>
      <c r="ST82" s="683">
        <f t="shared" si="214"/>
        <v>0</v>
      </c>
      <c r="SU82" s="683">
        <f t="shared" si="214"/>
        <v>0</v>
      </c>
      <c r="SV82" s="683">
        <f t="shared" si="214"/>
        <v>0</v>
      </c>
      <c r="SW82" s="683">
        <f t="shared" si="214"/>
        <v>0</v>
      </c>
      <c r="SX82" s="683">
        <f t="shared" si="214"/>
        <v>0</v>
      </c>
      <c r="SY82" s="683">
        <f t="shared" si="214"/>
        <v>0</v>
      </c>
      <c r="SZ82" s="683">
        <f t="shared" si="214"/>
        <v>0</v>
      </c>
      <c r="TA82" s="683">
        <f t="shared" si="214"/>
        <v>0</v>
      </c>
      <c r="TB82" s="683">
        <f t="shared" si="214"/>
        <v>0</v>
      </c>
      <c r="TC82" s="683">
        <f t="shared" si="214"/>
        <v>0</v>
      </c>
      <c r="TD82" s="683">
        <f t="shared" si="214"/>
        <v>0</v>
      </c>
      <c r="TE82" s="683">
        <f t="shared" si="214"/>
        <v>0</v>
      </c>
      <c r="TF82" s="683">
        <f t="shared" si="214"/>
        <v>0</v>
      </c>
      <c r="TG82" s="683">
        <f t="shared" si="214"/>
        <v>0</v>
      </c>
      <c r="TH82" s="683">
        <f t="shared" si="214"/>
        <v>0</v>
      </c>
      <c r="TI82" s="683">
        <f t="shared" si="214"/>
        <v>0</v>
      </c>
      <c r="TJ82" s="683">
        <f t="shared" si="214"/>
        <v>0</v>
      </c>
      <c r="TK82" s="683">
        <f t="shared" si="214"/>
        <v>0</v>
      </c>
      <c r="TL82" s="683">
        <f t="shared" si="214"/>
        <v>0</v>
      </c>
      <c r="TM82" s="683">
        <f t="shared" si="214"/>
        <v>0</v>
      </c>
      <c r="TN82" s="683">
        <f t="shared" si="214"/>
        <v>0</v>
      </c>
      <c r="TO82" s="683">
        <f t="shared" si="214"/>
        <v>0</v>
      </c>
      <c r="TP82" s="683">
        <f t="shared" si="214"/>
        <v>0</v>
      </c>
      <c r="TQ82" s="683">
        <f t="shared" si="214"/>
        <v>0</v>
      </c>
      <c r="TR82" s="683">
        <f t="shared" si="214"/>
        <v>0</v>
      </c>
      <c r="TS82" s="683">
        <f t="shared" si="214"/>
        <v>0</v>
      </c>
      <c r="TT82" s="683">
        <f t="shared" si="214"/>
        <v>0</v>
      </c>
      <c r="TU82" s="683">
        <f t="shared" si="214"/>
        <v>0</v>
      </c>
      <c r="TV82" s="683">
        <f t="shared" si="214"/>
        <v>0</v>
      </c>
      <c r="TW82" s="683">
        <f t="shared" si="214"/>
        <v>0</v>
      </c>
      <c r="TX82" s="683">
        <f t="shared" si="214"/>
        <v>0</v>
      </c>
      <c r="TY82" s="683">
        <f t="shared" si="214"/>
        <v>0</v>
      </c>
      <c r="TZ82" s="683">
        <f t="shared" si="214"/>
        <v>0</v>
      </c>
      <c r="UA82" s="683">
        <f t="shared" si="214"/>
        <v>0</v>
      </c>
      <c r="UB82" s="683">
        <f t="shared" si="214"/>
        <v>0</v>
      </c>
      <c r="UC82" s="683">
        <f t="shared" si="214"/>
        <v>0</v>
      </c>
      <c r="UD82" s="683">
        <f t="shared" si="214"/>
        <v>0</v>
      </c>
      <c r="UE82" s="683">
        <f t="shared" si="214"/>
        <v>0</v>
      </c>
      <c r="UF82" s="683">
        <f t="shared" si="214"/>
        <v>0</v>
      </c>
      <c r="UG82" s="683">
        <f t="shared" si="214"/>
        <v>0</v>
      </c>
      <c r="UH82" s="683">
        <f t="shared" si="214"/>
        <v>0</v>
      </c>
      <c r="UI82" s="683">
        <f t="shared" si="214"/>
        <v>0</v>
      </c>
      <c r="UJ82" s="683">
        <f t="shared" si="214"/>
        <v>0</v>
      </c>
      <c r="UK82" s="683">
        <f t="shared" si="214"/>
        <v>0</v>
      </c>
      <c r="UL82" s="683">
        <f t="shared" si="214"/>
        <v>0</v>
      </c>
      <c r="UM82" s="683">
        <f t="shared" si="214"/>
        <v>0</v>
      </c>
      <c r="UN82" s="683">
        <f t="shared" si="214"/>
        <v>0</v>
      </c>
      <c r="UO82" s="683">
        <f t="shared" ref="UO82:WZ82" si="215">COUNTIFS($AE76:$AK80,"&lt;="&amp;UO$20,$AL76:$AR80,"&gt;"&amp;UO$20,$Q76:$W80,"×",$X76:$AD80,"○")</f>
        <v>0</v>
      </c>
      <c r="UP82" s="683">
        <f t="shared" si="215"/>
        <v>0</v>
      </c>
      <c r="UQ82" s="683">
        <f t="shared" si="215"/>
        <v>0</v>
      </c>
      <c r="UR82" s="683">
        <f t="shared" si="215"/>
        <v>0</v>
      </c>
      <c r="US82" s="683">
        <f t="shared" si="215"/>
        <v>0</v>
      </c>
      <c r="UT82" s="683">
        <f t="shared" si="215"/>
        <v>0</v>
      </c>
      <c r="UU82" s="683">
        <f t="shared" si="215"/>
        <v>0</v>
      </c>
      <c r="UV82" s="683">
        <f t="shared" si="215"/>
        <v>0</v>
      </c>
      <c r="UW82" s="683">
        <f t="shared" si="215"/>
        <v>0</v>
      </c>
      <c r="UX82" s="683">
        <f t="shared" si="215"/>
        <v>0</v>
      </c>
      <c r="UY82" s="683">
        <f t="shared" si="215"/>
        <v>0</v>
      </c>
      <c r="UZ82" s="683">
        <f t="shared" si="215"/>
        <v>0</v>
      </c>
      <c r="VA82" s="683">
        <f t="shared" si="215"/>
        <v>0</v>
      </c>
      <c r="VB82" s="683">
        <f t="shared" si="215"/>
        <v>0</v>
      </c>
      <c r="VC82" s="683">
        <f t="shared" si="215"/>
        <v>0</v>
      </c>
      <c r="VD82" s="683">
        <f t="shared" si="215"/>
        <v>0</v>
      </c>
      <c r="VE82" s="683">
        <f t="shared" si="215"/>
        <v>0</v>
      </c>
      <c r="VF82" s="683">
        <f t="shared" si="215"/>
        <v>0</v>
      </c>
      <c r="VG82" s="683">
        <f t="shared" si="215"/>
        <v>0</v>
      </c>
      <c r="VH82" s="683">
        <f t="shared" si="215"/>
        <v>0</v>
      </c>
      <c r="VI82" s="683">
        <f t="shared" si="215"/>
        <v>0</v>
      </c>
      <c r="VJ82" s="683">
        <f t="shared" si="215"/>
        <v>0</v>
      </c>
      <c r="VK82" s="683">
        <f t="shared" si="215"/>
        <v>0</v>
      </c>
      <c r="VL82" s="683">
        <f t="shared" si="215"/>
        <v>0</v>
      </c>
      <c r="VM82" s="683">
        <f t="shared" si="215"/>
        <v>0</v>
      </c>
      <c r="VN82" s="683">
        <f t="shared" si="215"/>
        <v>0</v>
      </c>
      <c r="VO82" s="683">
        <f t="shared" si="215"/>
        <v>0</v>
      </c>
      <c r="VP82" s="683">
        <f t="shared" si="215"/>
        <v>0</v>
      </c>
      <c r="VQ82" s="683">
        <f t="shared" si="215"/>
        <v>0</v>
      </c>
      <c r="VR82" s="683">
        <f t="shared" si="215"/>
        <v>0</v>
      </c>
      <c r="VS82" s="683">
        <f t="shared" si="215"/>
        <v>0</v>
      </c>
      <c r="VT82" s="683">
        <f t="shared" si="215"/>
        <v>0</v>
      </c>
      <c r="VU82" s="683">
        <f t="shared" si="215"/>
        <v>0</v>
      </c>
      <c r="VV82" s="683">
        <f t="shared" si="215"/>
        <v>0</v>
      </c>
      <c r="VW82" s="683">
        <f t="shared" si="215"/>
        <v>0</v>
      </c>
      <c r="VX82" s="683">
        <f t="shared" si="215"/>
        <v>0</v>
      </c>
      <c r="VY82" s="683">
        <f t="shared" si="215"/>
        <v>0</v>
      </c>
      <c r="VZ82" s="683">
        <f t="shared" si="215"/>
        <v>0</v>
      </c>
      <c r="WA82" s="683">
        <f t="shared" si="215"/>
        <v>0</v>
      </c>
      <c r="WB82" s="683">
        <f t="shared" si="215"/>
        <v>0</v>
      </c>
      <c r="WC82" s="683">
        <f t="shared" si="215"/>
        <v>0</v>
      </c>
      <c r="WD82" s="683">
        <f t="shared" si="215"/>
        <v>0</v>
      </c>
      <c r="WE82" s="683">
        <f t="shared" si="215"/>
        <v>0</v>
      </c>
      <c r="WF82" s="683">
        <f t="shared" si="215"/>
        <v>0</v>
      </c>
      <c r="WG82" s="683">
        <f t="shared" si="215"/>
        <v>0</v>
      </c>
      <c r="WH82" s="683">
        <f t="shared" si="215"/>
        <v>0</v>
      </c>
      <c r="WI82" s="683">
        <f t="shared" si="215"/>
        <v>0</v>
      </c>
      <c r="WJ82" s="683">
        <f t="shared" si="215"/>
        <v>0</v>
      </c>
      <c r="WK82" s="683">
        <f t="shared" si="215"/>
        <v>0</v>
      </c>
      <c r="WL82" s="683">
        <f t="shared" si="215"/>
        <v>0</v>
      </c>
      <c r="WM82" s="683">
        <f t="shared" si="215"/>
        <v>0</v>
      </c>
      <c r="WN82" s="683">
        <f t="shared" si="215"/>
        <v>0</v>
      </c>
      <c r="WO82" s="683">
        <f t="shared" si="215"/>
        <v>0</v>
      </c>
      <c r="WP82" s="683">
        <f t="shared" si="215"/>
        <v>0</v>
      </c>
      <c r="WQ82" s="683">
        <f t="shared" si="215"/>
        <v>0</v>
      </c>
      <c r="WR82" s="683">
        <f t="shared" si="215"/>
        <v>0</v>
      </c>
      <c r="WS82" s="683">
        <f t="shared" si="215"/>
        <v>0</v>
      </c>
      <c r="WT82" s="683">
        <f t="shared" si="215"/>
        <v>0</v>
      </c>
      <c r="WU82" s="683">
        <f t="shared" si="215"/>
        <v>0</v>
      </c>
      <c r="WV82" s="683">
        <f t="shared" si="215"/>
        <v>0</v>
      </c>
      <c r="WW82" s="683">
        <f t="shared" si="215"/>
        <v>0</v>
      </c>
      <c r="WX82" s="683">
        <f t="shared" si="215"/>
        <v>0</v>
      </c>
      <c r="WY82" s="683">
        <f t="shared" si="215"/>
        <v>0</v>
      </c>
      <c r="WZ82" s="683">
        <f t="shared" si="215"/>
        <v>0</v>
      </c>
      <c r="XA82" s="683">
        <f t="shared" ref="XA82:ZL82" si="216">COUNTIFS($AE76:$AK80,"&lt;="&amp;XA$20,$AL76:$AR80,"&gt;"&amp;XA$20,$Q76:$W80,"×",$X76:$AD80,"○")</f>
        <v>0</v>
      </c>
      <c r="XB82" s="683">
        <f t="shared" si="216"/>
        <v>0</v>
      </c>
      <c r="XC82" s="683">
        <f t="shared" si="216"/>
        <v>0</v>
      </c>
      <c r="XD82" s="683">
        <f t="shared" si="216"/>
        <v>0</v>
      </c>
      <c r="XE82" s="683">
        <f t="shared" si="216"/>
        <v>0</v>
      </c>
      <c r="XF82" s="683">
        <f t="shared" si="216"/>
        <v>0</v>
      </c>
      <c r="XG82" s="683">
        <f t="shared" si="216"/>
        <v>0</v>
      </c>
      <c r="XH82" s="683">
        <f t="shared" si="216"/>
        <v>0</v>
      </c>
      <c r="XI82" s="683">
        <f t="shared" si="216"/>
        <v>0</v>
      </c>
      <c r="XJ82" s="683">
        <f t="shared" si="216"/>
        <v>0</v>
      </c>
      <c r="XK82" s="683">
        <f t="shared" si="216"/>
        <v>0</v>
      </c>
      <c r="XL82" s="683">
        <f t="shared" si="216"/>
        <v>0</v>
      </c>
      <c r="XM82" s="683">
        <f t="shared" si="216"/>
        <v>0</v>
      </c>
      <c r="XN82" s="683">
        <f t="shared" si="216"/>
        <v>0</v>
      </c>
      <c r="XO82" s="683">
        <f t="shared" si="216"/>
        <v>0</v>
      </c>
      <c r="XP82" s="683">
        <f t="shared" si="216"/>
        <v>0</v>
      </c>
      <c r="XQ82" s="683">
        <f t="shared" si="216"/>
        <v>0</v>
      </c>
      <c r="XR82" s="683">
        <f t="shared" si="216"/>
        <v>0</v>
      </c>
      <c r="XS82" s="683">
        <f t="shared" si="216"/>
        <v>0</v>
      </c>
      <c r="XT82" s="683">
        <f t="shared" si="216"/>
        <v>0</v>
      </c>
      <c r="XU82" s="683">
        <f t="shared" si="216"/>
        <v>0</v>
      </c>
      <c r="XV82" s="683">
        <f t="shared" si="216"/>
        <v>0</v>
      </c>
      <c r="XW82" s="683">
        <f t="shared" si="216"/>
        <v>0</v>
      </c>
      <c r="XX82" s="683">
        <f t="shared" si="216"/>
        <v>0</v>
      </c>
      <c r="XY82" s="683">
        <f t="shared" si="216"/>
        <v>0</v>
      </c>
      <c r="XZ82" s="683">
        <f t="shared" si="216"/>
        <v>0</v>
      </c>
      <c r="YA82" s="683">
        <f t="shared" si="216"/>
        <v>0</v>
      </c>
      <c r="YB82" s="683">
        <f t="shared" si="216"/>
        <v>0</v>
      </c>
      <c r="YC82" s="683">
        <f t="shared" si="216"/>
        <v>0</v>
      </c>
      <c r="YD82" s="683">
        <f t="shared" si="216"/>
        <v>0</v>
      </c>
      <c r="YE82" s="683">
        <f t="shared" si="216"/>
        <v>0</v>
      </c>
      <c r="YF82" s="683">
        <f t="shared" si="216"/>
        <v>0</v>
      </c>
      <c r="YG82" s="683">
        <f t="shared" si="216"/>
        <v>0</v>
      </c>
      <c r="YH82" s="683">
        <f t="shared" si="216"/>
        <v>0</v>
      </c>
      <c r="YI82" s="683">
        <f t="shared" si="216"/>
        <v>0</v>
      </c>
      <c r="YJ82" s="683">
        <f t="shared" si="216"/>
        <v>0</v>
      </c>
      <c r="YK82" s="683">
        <f t="shared" si="216"/>
        <v>0</v>
      </c>
      <c r="YL82" s="683">
        <f t="shared" si="216"/>
        <v>0</v>
      </c>
      <c r="YM82" s="683">
        <f t="shared" si="216"/>
        <v>0</v>
      </c>
      <c r="YN82" s="683">
        <f t="shared" si="216"/>
        <v>0</v>
      </c>
      <c r="YO82" s="683">
        <f t="shared" si="216"/>
        <v>0</v>
      </c>
      <c r="YP82" s="683">
        <f t="shared" si="216"/>
        <v>0</v>
      </c>
      <c r="YQ82" s="683">
        <f t="shared" si="216"/>
        <v>0</v>
      </c>
      <c r="YR82" s="683">
        <f t="shared" si="216"/>
        <v>0</v>
      </c>
      <c r="YS82" s="683">
        <f t="shared" si="216"/>
        <v>0</v>
      </c>
      <c r="YT82" s="683">
        <f t="shared" si="216"/>
        <v>0</v>
      </c>
      <c r="YU82" s="683">
        <f t="shared" si="216"/>
        <v>0</v>
      </c>
      <c r="YV82" s="683">
        <f t="shared" si="216"/>
        <v>0</v>
      </c>
      <c r="YW82" s="683">
        <f t="shared" si="216"/>
        <v>0</v>
      </c>
      <c r="YX82" s="683">
        <f t="shared" si="216"/>
        <v>0</v>
      </c>
      <c r="YY82" s="683">
        <f t="shared" si="216"/>
        <v>0</v>
      </c>
      <c r="YZ82" s="683">
        <f t="shared" si="216"/>
        <v>0</v>
      </c>
      <c r="ZA82" s="683">
        <f t="shared" si="216"/>
        <v>0</v>
      </c>
      <c r="ZB82" s="683">
        <f t="shared" si="216"/>
        <v>0</v>
      </c>
      <c r="ZC82" s="683">
        <f t="shared" si="216"/>
        <v>0</v>
      </c>
      <c r="ZD82" s="683">
        <f t="shared" si="216"/>
        <v>0</v>
      </c>
      <c r="ZE82" s="683">
        <f t="shared" si="216"/>
        <v>0</v>
      </c>
      <c r="ZF82" s="683">
        <f t="shared" si="216"/>
        <v>0</v>
      </c>
      <c r="ZG82" s="683">
        <f t="shared" si="216"/>
        <v>0</v>
      </c>
      <c r="ZH82" s="683">
        <f t="shared" si="216"/>
        <v>0</v>
      </c>
      <c r="ZI82" s="683">
        <f t="shared" si="216"/>
        <v>0</v>
      </c>
      <c r="ZJ82" s="683">
        <f t="shared" si="216"/>
        <v>0</v>
      </c>
      <c r="ZK82" s="683">
        <f t="shared" si="216"/>
        <v>0</v>
      </c>
      <c r="ZL82" s="683">
        <f t="shared" si="216"/>
        <v>0</v>
      </c>
      <c r="ZM82" s="683">
        <f t="shared" ref="ZM82:ABX82" si="217">COUNTIFS($AE76:$AK80,"&lt;="&amp;ZM$20,$AL76:$AR80,"&gt;"&amp;ZM$20,$Q76:$W80,"×",$X76:$AD80,"○")</f>
        <v>0</v>
      </c>
      <c r="ZN82" s="683">
        <f t="shared" si="217"/>
        <v>0</v>
      </c>
      <c r="ZO82" s="683">
        <f t="shared" si="217"/>
        <v>0</v>
      </c>
      <c r="ZP82" s="683">
        <f t="shared" si="217"/>
        <v>0</v>
      </c>
      <c r="ZQ82" s="683">
        <f t="shared" si="217"/>
        <v>0</v>
      </c>
      <c r="ZR82" s="683">
        <f t="shared" si="217"/>
        <v>0</v>
      </c>
      <c r="ZS82" s="683">
        <f t="shared" si="217"/>
        <v>0</v>
      </c>
      <c r="ZT82" s="683">
        <f t="shared" si="217"/>
        <v>0</v>
      </c>
      <c r="ZU82" s="683">
        <f t="shared" si="217"/>
        <v>0</v>
      </c>
      <c r="ZV82" s="683">
        <f t="shared" si="217"/>
        <v>0</v>
      </c>
      <c r="ZW82" s="683">
        <f t="shared" si="217"/>
        <v>0</v>
      </c>
      <c r="ZX82" s="683">
        <f t="shared" si="217"/>
        <v>0</v>
      </c>
      <c r="ZY82" s="683">
        <f t="shared" si="217"/>
        <v>0</v>
      </c>
      <c r="ZZ82" s="683">
        <f t="shared" si="217"/>
        <v>0</v>
      </c>
      <c r="AAA82" s="683">
        <f t="shared" si="217"/>
        <v>0</v>
      </c>
      <c r="AAB82" s="683">
        <f t="shared" si="217"/>
        <v>0</v>
      </c>
      <c r="AAC82" s="683">
        <f t="shared" si="217"/>
        <v>0</v>
      </c>
      <c r="AAD82" s="683">
        <f t="shared" si="217"/>
        <v>0</v>
      </c>
      <c r="AAE82" s="683">
        <f t="shared" si="217"/>
        <v>0</v>
      </c>
      <c r="AAF82" s="683">
        <f t="shared" si="217"/>
        <v>0</v>
      </c>
      <c r="AAG82" s="683">
        <f t="shared" si="217"/>
        <v>0</v>
      </c>
      <c r="AAH82" s="683">
        <f t="shared" si="217"/>
        <v>0</v>
      </c>
      <c r="AAI82" s="683">
        <f t="shared" si="217"/>
        <v>0</v>
      </c>
      <c r="AAJ82" s="683">
        <f t="shared" si="217"/>
        <v>0</v>
      </c>
      <c r="AAK82" s="683">
        <f t="shared" si="217"/>
        <v>0</v>
      </c>
      <c r="AAL82" s="683">
        <f t="shared" si="217"/>
        <v>0</v>
      </c>
      <c r="AAM82" s="683">
        <f t="shared" si="217"/>
        <v>0</v>
      </c>
      <c r="AAN82" s="683">
        <f t="shared" si="217"/>
        <v>0</v>
      </c>
      <c r="AAO82" s="683">
        <f t="shared" si="217"/>
        <v>0</v>
      </c>
      <c r="AAP82" s="683">
        <f t="shared" si="217"/>
        <v>0</v>
      </c>
      <c r="AAQ82" s="683">
        <f t="shared" si="217"/>
        <v>0</v>
      </c>
      <c r="AAR82" s="683">
        <f t="shared" si="217"/>
        <v>0</v>
      </c>
      <c r="AAS82" s="683">
        <f t="shared" si="217"/>
        <v>0</v>
      </c>
      <c r="AAT82" s="683">
        <f t="shared" si="217"/>
        <v>0</v>
      </c>
      <c r="AAU82" s="683">
        <f t="shared" si="217"/>
        <v>0</v>
      </c>
      <c r="AAV82" s="683">
        <f t="shared" si="217"/>
        <v>0</v>
      </c>
      <c r="AAW82" s="683">
        <f t="shared" si="217"/>
        <v>0</v>
      </c>
      <c r="AAX82" s="683">
        <f t="shared" si="217"/>
        <v>0</v>
      </c>
      <c r="AAY82" s="683">
        <f t="shared" si="217"/>
        <v>0</v>
      </c>
      <c r="AAZ82" s="683">
        <f t="shared" si="217"/>
        <v>0</v>
      </c>
      <c r="ABA82" s="683">
        <f t="shared" si="217"/>
        <v>0</v>
      </c>
      <c r="ABB82" s="683">
        <f t="shared" si="217"/>
        <v>0</v>
      </c>
      <c r="ABC82" s="683">
        <f t="shared" si="217"/>
        <v>0</v>
      </c>
      <c r="ABD82" s="683">
        <f t="shared" si="217"/>
        <v>0</v>
      </c>
      <c r="ABE82" s="683">
        <f t="shared" si="217"/>
        <v>0</v>
      </c>
      <c r="ABF82" s="683">
        <f t="shared" si="217"/>
        <v>0</v>
      </c>
      <c r="ABG82" s="683">
        <f t="shared" si="217"/>
        <v>0</v>
      </c>
      <c r="ABH82" s="683">
        <f t="shared" si="217"/>
        <v>0</v>
      </c>
      <c r="ABI82" s="683">
        <f t="shared" si="217"/>
        <v>0</v>
      </c>
      <c r="ABJ82" s="683">
        <f t="shared" si="217"/>
        <v>0</v>
      </c>
      <c r="ABK82" s="683">
        <f t="shared" si="217"/>
        <v>0</v>
      </c>
      <c r="ABL82" s="683">
        <f t="shared" si="217"/>
        <v>0</v>
      </c>
      <c r="ABM82" s="683">
        <f t="shared" si="217"/>
        <v>0</v>
      </c>
      <c r="ABN82" s="683">
        <f t="shared" si="217"/>
        <v>0</v>
      </c>
      <c r="ABO82" s="683">
        <f t="shared" si="217"/>
        <v>0</v>
      </c>
      <c r="ABP82" s="683">
        <f t="shared" si="217"/>
        <v>0</v>
      </c>
      <c r="ABQ82" s="683">
        <f t="shared" si="217"/>
        <v>0</v>
      </c>
      <c r="ABR82" s="683">
        <f t="shared" si="217"/>
        <v>0</v>
      </c>
      <c r="ABS82" s="683">
        <f t="shared" si="217"/>
        <v>0</v>
      </c>
      <c r="ABT82" s="683">
        <f t="shared" si="217"/>
        <v>0</v>
      </c>
      <c r="ABU82" s="683">
        <f t="shared" si="217"/>
        <v>0</v>
      </c>
      <c r="ABV82" s="683">
        <f t="shared" si="217"/>
        <v>0</v>
      </c>
      <c r="ABW82" s="683">
        <f t="shared" si="217"/>
        <v>0</v>
      </c>
      <c r="ABX82" s="683">
        <f t="shared" si="217"/>
        <v>0</v>
      </c>
      <c r="ABY82" s="683">
        <f t="shared" ref="ABY82:AEJ82" si="218">COUNTIFS($AE76:$AK80,"&lt;="&amp;ABY$20,$AL76:$AR80,"&gt;"&amp;ABY$20,$Q76:$W80,"×",$X76:$AD80,"○")</f>
        <v>0</v>
      </c>
      <c r="ABZ82" s="683">
        <f t="shared" si="218"/>
        <v>0</v>
      </c>
      <c r="ACA82" s="683">
        <f t="shared" si="218"/>
        <v>0</v>
      </c>
      <c r="ACB82" s="683">
        <f t="shared" si="218"/>
        <v>0</v>
      </c>
      <c r="ACC82" s="683">
        <f t="shared" si="218"/>
        <v>0</v>
      </c>
      <c r="ACD82" s="683">
        <f t="shared" si="218"/>
        <v>0</v>
      </c>
      <c r="ACE82" s="683">
        <f t="shared" si="218"/>
        <v>0</v>
      </c>
      <c r="ACF82" s="683">
        <f t="shared" si="218"/>
        <v>0</v>
      </c>
      <c r="ACG82" s="683">
        <f t="shared" si="218"/>
        <v>0</v>
      </c>
      <c r="ACH82" s="683">
        <f t="shared" si="218"/>
        <v>0</v>
      </c>
      <c r="ACI82" s="683">
        <f t="shared" si="218"/>
        <v>0</v>
      </c>
      <c r="ACJ82" s="683">
        <f t="shared" si="218"/>
        <v>0</v>
      </c>
      <c r="ACK82" s="683">
        <f t="shared" si="218"/>
        <v>0</v>
      </c>
      <c r="ACL82" s="683">
        <f t="shared" si="218"/>
        <v>0</v>
      </c>
      <c r="ACM82" s="683">
        <f t="shared" si="218"/>
        <v>0</v>
      </c>
      <c r="ACN82" s="683">
        <f t="shared" si="218"/>
        <v>0</v>
      </c>
      <c r="ACO82" s="683">
        <f t="shared" si="218"/>
        <v>0</v>
      </c>
      <c r="ACP82" s="683">
        <f t="shared" si="218"/>
        <v>0</v>
      </c>
      <c r="ACQ82" s="683">
        <f t="shared" si="218"/>
        <v>0</v>
      </c>
      <c r="ACR82" s="683">
        <f t="shared" si="218"/>
        <v>0</v>
      </c>
      <c r="ACS82" s="683">
        <f t="shared" si="218"/>
        <v>0</v>
      </c>
      <c r="ACT82" s="683">
        <f t="shared" si="218"/>
        <v>0</v>
      </c>
      <c r="ACU82" s="683">
        <f t="shared" si="218"/>
        <v>0</v>
      </c>
      <c r="ACV82" s="683">
        <f t="shared" si="218"/>
        <v>0</v>
      </c>
      <c r="ACW82" s="683">
        <f t="shared" si="218"/>
        <v>0</v>
      </c>
      <c r="ACX82" s="683">
        <f t="shared" si="218"/>
        <v>0</v>
      </c>
      <c r="ACY82" s="683">
        <f t="shared" si="218"/>
        <v>0</v>
      </c>
      <c r="ACZ82" s="683">
        <f t="shared" si="218"/>
        <v>0</v>
      </c>
      <c r="ADA82" s="683">
        <f t="shared" si="218"/>
        <v>0</v>
      </c>
      <c r="ADB82" s="683">
        <f t="shared" si="218"/>
        <v>0</v>
      </c>
      <c r="ADC82" s="683">
        <f t="shared" si="218"/>
        <v>0</v>
      </c>
      <c r="ADD82" s="683">
        <f t="shared" si="218"/>
        <v>0</v>
      </c>
      <c r="ADE82" s="683">
        <f t="shared" si="218"/>
        <v>0</v>
      </c>
      <c r="ADF82" s="683">
        <f t="shared" si="218"/>
        <v>0</v>
      </c>
      <c r="ADG82" s="683">
        <f t="shared" si="218"/>
        <v>0</v>
      </c>
      <c r="ADH82" s="683">
        <f t="shared" si="218"/>
        <v>0</v>
      </c>
      <c r="ADI82" s="683">
        <f t="shared" si="218"/>
        <v>0</v>
      </c>
      <c r="ADJ82" s="683">
        <f t="shared" si="218"/>
        <v>0</v>
      </c>
      <c r="ADK82" s="683">
        <f t="shared" si="218"/>
        <v>0</v>
      </c>
      <c r="ADL82" s="683">
        <f t="shared" si="218"/>
        <v>0</v>
      </c>
      <c r="ADM82" s="683">
        <f t="shared" si="218"/>
        <v>0</v>
      </c>
      <c r="ADN82" s="683">
        <f t="shared" si="218"/>
        <v>0</v>
      </c>
      <c r="ADO82" s="683">
        <f t="shared" si="218"/>
        <v>0</v>
      </c>
      <c r="ADP82" s="683">
        <f t="shared" si="218"/>
        <v>0</v>
      </c>
      <c r="ADQ82" s="683">
        <f t="shared" si="218"/>
        <v>0</v>
      </c>
      <c r="ADR82" s="683">
        <f t="shared" si="218"/>
        <v>0</v>
      </c>
      <c r="ADS82" s="683">
        <f t="shared" si="218"/>
        <v>0</v>
      </c>
      <c r="ADT82" s="683">
        <f t="shared" si="218"/>
        <v>0</v>
      </c>
      <c r="ADU82" s="683">
        <f t="shared" si="218"/>
        <v>0</v>
      </c>
      <c r="ADV82" s="683">
        <f t="shared" si="218"/>
        <v>0</v>
      </c>
      <c r="ADW82" s="683">
        <f t="shared" si="218"/>
        <v>0</v>
      </c>
      <c r="ADX82" s="683">
        <f t="shared" si="218"/>
        <v>0</v>
      </c>
      <c r="ADY82" s="683">
        <f t="shared" si="218"/>
        <v>0</v>
      </c>
      <c r="ADZ82" s="683">
        <f t="shared" si="218"/>
        <v>0</v>
      </c>
      <c r="AEA82" s="683">
        <f t="shared" si="218"/>
        <v>0</v>
      </c>
      <c r="AEB82" s="683">
        <f t="shared" si="218"/>
        <v>0</v>
      </c>
      <c r="AEC82" s="683">
        <f t="shared" si="218"/>
        <v>0</v>
      </c>
      <c r="AED82" s="683">
        <f t="shared" si="218"/>
        <v>0</v>
      </c>
      <c r="AEE82" s="683">
        <f t="shared" si="218"/>
        <v>0</v>
      </c>
      <c r="AEF82" s="683">
        <f t="shared" si="218"/>
        <v>0</v>
      </c>
      <c r="AEG82" s="683">
        <f t="shared" si="218"/>
        <v>0</v>
      </c>
      <c r="AEH82" s="683">
        <f t="shared" si="218"/>
        <v>0</v>
      </c>
      <c r="AEI82" s="683">
        <f t="shared" si="218"/>
        <v>0</v>
      </c>
      <c r="AEJ82" s="683">
        <f t="shared" si="218"/>
        <v>0</v>
      </c>
      <c r="AEK82" s="683">
        <f t="shared" ref="AEK82:AGV82" si="219">COUNTIFS($AE76:$AK80,"&lt;="&amp;AEK$20,$AL76:$AR80,"&gt;"&amp;AEK$20,$Q76:$W80,"×",$X76:$AD80,"○")</f>
        <v>0</v>
      </c>
      <c r="AEL82" s="683">
        <f t="shared" si="219"/>
        <v>0</v>
      </c>
      <c r="AEM82" s="683">
        <f t="shared" si="219"/>
        <v>0</v>
      </c>
      <c r="AEN82" s="683">
        <f t="shared" si="219"/>
        <v>0</v>
      </c>
      <c r="AEO82" s="683">
        <f t="shared" si="219"/>
        <v>0</v>
      </c>
      <c r="AEP82" s="683">
        <f t="shared" si="219"/>
        <v>0</v>
      </c>
      <c r="AEQ82" s="683">
        <f t="shared" si="219"/>
        <v>0</v>
      </c>
      <c r="AER82" s="683">
        <f t="shared" si="219"/>
        <v>0</v>
      </c>
      <c r="AES82" s="683">
        <f t="shared" si="219"/>
        <v>0</v>
      </c>
      <c r="AET82" s="683">
        <f t="shared" si="219"/>
        <v>0</v>
      </c>
      <c r="AEU82" s="683">
        <f t="shared" si="219"/>
        <v>0</v>
      </c>
      <c r="AEV82" s="683">
        <f t="shared" si="219"/>
        <v>0</v>
      </c>
      <c r="AEW82" s="683">
        <f t="shared" si="219"/>
        <v>0</v>
      </c>
      <c r="AEX82" s="683">
        <f t="shared" si="219"/>
        <v>0</v>
      </c>
      <c r="AEY82" s="683">
        <f t="shared" si="219"/>
        <v>0</v>
      </c>
      <c r="AEZ82" s="683">
        <f t="shared" si="219"/>
        <v>0</v>
      </c>
      <c r="AFA82" s="683">
        <f t="shared" si="219"/>
        <v>0</v>
      </c>
      <c r="AFB82" s="683">
        <f t="shared" si="219"/>
        <v>0</v>
      </c>
      <c r="AFC82" s="683">
        <f t="shared" si="219"/>
        <v>0</v>
      </c>
      <c r="AFD82" s="683">
        <f t="shared" si="219"/>
        <v>0</v>
      </c>
      <c r="AFE82" s="683">
        <f t="shared" si="219"/>
        <v>0</v>
      </c>
      <c r="AFF82" s="683">
        <f t="shared" si="219"/>
        <v>0</v>
      </c>
      <c r="AFG82" s="683">
        <f t="shared" si="219"/>
        <v>0</v>
      </c>
      <c r="AFH82" s="683">
        <f t="shared" si="219"/>
        <v>0</v>
      </c>
      <c r="AFI82" s="683">
        <f t="shared" si="219"/>
        <v>0</v>
      </c>
      <c r="AFJ82" s="683">
        <f t="shared" si="219"/>
        <v>0</v>
      </c>
      <c r="AFK82" s="683">
        <f t="shared" si="219"/>
        <v>0</v>
      </c>
      <c r="AFL82" s="683">
        <f t="shared" si="219"/>
        <v>0</v>
      </c>
      <c r="AFM82" s="683">
        <f t="shared" si="219"/>
        <v>0</v>
      </c>
      <c r="AFN82" s="683">
        <f t="shared" si="219"/>
        <v>0</v>
      </c>
      <c r="AFO82" s="683">
        <f t="shared" si="219"/>
        <v>0</v>
      </c>
      <c r="AFP82" s="683">
        <f t="shared" si="219"/>
        <v>0</v>
      </c>
      <c r="AFQ82" s="683">
        <f t="shared" si="219"/>
        <v>0</v>
      </c>
      <c r="AFR82" s="683">
        <f t="shared" si="219"/>
        <v>0</v>
      </c>
      <c r="AFS82" s="683">
        <f t="shared" si="219"/>
        <v>0</v>
      </c>
      <c r="AFT82" s="683">
        <f t="shared" si="219"/>
        <v>0</v>
      </c>
      <c r="AFU82" s="683">
        <f t="shared" si="219"/>
        <v>0</v>
      </c>
      <c r="AFV82" s="683">
        <f t="shared" si="219"/>
        <v>0</v>
      </c>
      <c r="AFW82" s="683">
        <f t="shared" si="219"/>
        <v>0</v>
      </c>
      <c r="AFX82" s="683">
        <f t="shared" si="219"/>
        <v>0</v>
      </c>
      <c r="AFY82" s="683">
        <f t="shared" si="219"/>
        <v>0</v>
      </c>
      <c r="AFZ82" s="683">
        <f t="shared" si="219"/>
        <v>0</v>
      </c>
      <c r="AGA82" s="683">
        <f t="shared" si="219"/>
        <v>0</v>
      </c>
      <c r="AGB82" s="683">
        <f t="shared" si="219"/>
        <v>0</v>
      </c>
      <c r="AGC82" s="683">
        <f t="shared" si="219"/>
        <v>0</v>
      </c>
      <c r="AGD82" s="683">
        <f t="shared" si="219"/>
        <v>0</v>
      </c>
      <c r="AGE82" s="683">
        <f t="shared" si="219"/>
        <v>0</v>
      </c>
      <c r="AGF82" s="683">
        <f t="shared" si="219"/>
        <v>0</v>
      </c>
      <c r="AGG82" s="683">
        <f t="shared" si="219"/>
        <v>0</v>
      </c>
      <c r="AGH82" s="683">
        <f t="shared" si="219"/>
        <v>0</v>
      </c>
      <c r="AGI82" s="683">
        <f t="shared" si="219"/>
        <v>0</v>
      </c>
      <c r="AGJ82" s="683">
        <f t="shared" si="219"/>
        <v>0</v>
      </c>
      <c r="AGK82" s="683">
        <f t="shared" si="219"/>
        <v>0</v>
      </c>
      <c r="AGL82" s="683">
        <f t="shared" si="219"/>
        <v>0</v>
      </c>
      <c r="AGM82" s="683">
        <f t="shared" si="219"/>
        <v>0</v>
      </c>
      <c r="AGN82" s="683">
        <f t="shared" si="219"/>
        <v>0</v>
      </c>
      <c r="AGO82" s="683">
        <f t="shared" si="219"/>
        <v>0</v>
      </c>
      <c r="AGP82" s="683">
        <f t="shared" si="219"/>
        <v>0</v>
      </c>
      <c r="AGQ82" s="683">
        <f t="shared" si="219"/>
        <v>0</v>
      </c>
      <c r="AGR82" s="683">
        <f t="shared" si="219"/>
        <v>0</v>
      </c>
      <c r="AGS82" s="683">
        <f t="shared" si="219"/>
        <v>0</v>
      </c>
      <c r="AGT82" s="683">
        <f t="shared" si="219"/>
        <v>0</v>
      </c>
      <c r="AGU82" s="683">
        <f t="shared" si="219"/>
        <v>0</v>
      </c>
      <c r="AGV82" s="683">
        <f t="shared" si="219"/>
        <v>0</v>
      </c>
      <c r="AGW82" s="683">
        <f t="shared" ref="AGW82:AJH82" si="220">COUNTIFS($AE76:$AK80,"&lt;="&amp;AGW$20,$AL76:$AR80,"&gt;"&amp;AGW$20,$Q76:$W80,"×",$X76:$AD80,"○")</f>
        <v>0</v>
      </c>
      <c r="AGX82" s="683">
        <f t="shared" si="220"/>
        <v>0</v>
      </c>
      <c r="AGY82" s="683">
        <f t="shared" si="220"/>
        <v>0</v>
      </c>
      <c r="AGZ82" s="683">
        <f t="shared" si="220"/>
        <v>0</v>
      </c>
      <c r="AHA82" s="683">
        <f t="shared" si="220"/>
        <v>0</v>
      </c>
      <c r="AHB82" s="683">
        <f t="shared" si="220"/>
        <v>0</v>
      </c>
      <c r="AHC82" s="683">
        <f t="shared" si="220"/>
        <v>0</v>
      </c>
      <c r="AHD82" s="683">
        <f t="shared" si="220"/>
        <v>0</v>
      </c>
      <c r="AHE82" s="683">
        <f t="shared" si="220"/>
        <v>0</v>
      </c>
      <c r="AHF82" s="683">
        <f t="shared" si="220"/>
        <v>0</v>
      </c>
      <c r="AHG82" s="683">
        <f t="shared" si="220"/>
        <v>0</v>
      </c>
      <c r="AHH82" s="683">
        <f t="shared" si="220"/>
        <v>0</v>
      </c>
      <c r="AHI82" s="683">
        <f t="shared" si="220"/>
        <v>0</v>
      </c>
      <c r="AHJ82" s="683">
        <f t="shared" si="220"/>
        <v>0</v>
      </c>
      <c r="AHK82" s="683">
        <f t="shared" si="220"/>
        <v>0</v>
      </c>
      <c r="AHL82" s="683">
        <f t="shared" si="220"/>
        <v>0</v>
      </c>
      <c r="AHM82" s="683">
        <f t="shared" si="220"/>
        <v>0</v>
      </c>
      <c r="AHN82" s="683">
        <f t="shared" si="220"/>
        <v>0</v>
      </c>
      <c r="AHO82" s="683">
        <f t="shared" si="220"/>
        <v>0</v>
      </c>
      <c r="AHP82" s="683">
        <f t="shared" si="220"/>
        <v>0</v>
      </c>
      <c r="AHQ82" s="683">
        <f t="shared" si="220"/>
        <v>0</v>
      </c>
      <c r="AHR82" s="683">
        <f t="shared" si="220"/>
        <v>0</v>
      </c>
      <c r="AHS82" s="683">
        <f t="shared" si="220"/>
        <v>0</v>
      </c>
      <c r="AHT82" s="683">
        <f t="shared" si="220"/>
        <v>0</v>
      </c>
      <c r="AHU82" s="683">
        <f t="shared" si="220"/>
        <v>0</v>
      </c>
      <c r="AHV82" s="683">
        <f t="shared" si="220"/>
        <v>0</v>
      </c>
      <c r="AHW82" s="683">
        <f t="shared" si="220"/>
        <v>0</v>
      </c>
      <c r="AHX82" s="683">
        <f t="shared" si="220"/>
        <v>0</v>
      </c>
      <c r="AHY82" s="683">
        <f t="shared" si="220"/>
        <v>0</v>
      </c>
      <c r="AHZ82" s="683">
        <f t="shared" si="220"/>
        <v>0</v>
      </c>
      <c r="AIA82" s="683">
        <f t="shared" si="220"/>
        <v>0</v>
      </c>
      <c r="AIB82" s="683">
        <f t="shared" si="220"/>
        <v>0</v>
      </c>
      <c r="AIC82" s="683">
        <f t="shared" si="220"/>
        <v>0</v>
      </c>
      <c r="AID82" s="683">
        <f t="shared" si="220"/>
        <v>0</v>
      </c>
      <c r="AIE82" s="683">
        <f t="shared" si="220"/>
        <v>0</v>
      </c>
      <c r="AIF82" s="683">
        <f t="shared" si="220"/>
        <v>0</v>
      </c>
      <c r="AIG82" s="683">
        <f t="shared" si="220"/>
        <v>0</v>
      </c>
      <c r="AIH82" s="683">
        <f t="shared" si="220"/>
        <v>0</v>
      </c>
      <c r="AII82" s="683">
        <f t="shared" si="220"/>
        <v>0</v>
      </c>
      <c r="AIJ82" s="683">
        <f t="shared" si="220"/>
        <v>0</v>
      </c>
      <c r="AIK82" s="683">
        <f t="shared" si="220"/>
        <v>0</v>
      </c>
      <c r="AIL82" s="683">
        <f t="shared" si="220"/>
        <v>0</v>
      </c>
      <c r="AIM82" s="683">
        <f t="shared" si="220"/>
        <v>0</v>
      </c>
      <c r="AIN82" s="683">
        <f t="shared" si="220"/>
        <v>0</v>
      </c>
      <c r="AIO82" s="683">
        <f t="shared" si="220"/>
        <v>0</v>
      </c>
      <c r="AIP82" s="683">
        <f t="shared" si="220"/>
        <v>0</v>
      </c>
      <c r="AIQ82" s="683">
        <f t="shared" si="220"/>
        <v>0</v>
      </c>
      <c r="AIR82" s="683">
        <f t="shared" si="220"/>
        <v>0</v>
      </c>
      <c r="AIS82" s="683">
        <f t="shared" si="220"/>
        <v>0</v>
      </c>
      <c r="AIT82" s="683">
        <f t="shared" si="220"/>
        <v>0</v>
      </c>
      <c r="AIU82" s="683">
        <f t="shared" si="220"/>
        <v>0</v>
      </c>
      <c r="AIV82" s="683">
        <f t="shared" si="220"/>
        <v>0</v>
      </c>
      <c r="AIW82" s="683">
        <f t="shared" si="220"/>
        <v>0</v>
      </c>
      <c r="AIX82" s="683">
        <f t="shared" si="220"/>
        <v>0</v>
      </c>
      <c r="AIY82" s="683">
        <f t="shared" si="220"/>
        <v>0</v>
      </c>
      <c r="AIZ82" s="683">
        <f t="shared" si="220"/>
        <v>0</v>
      </c>
      <c r="AJA82" s="683">
        <f t="shared" si="220"/>
        <v>0</v>
      </c>
      <c r="AJB82" s="683">
        <f t="shared" si="220"/>
        <v>0</v>
      </c>
      <c r="AJC82" s="683">
        <f t="shared" si="220"/>
        <v>0</v>
      </c>
      <c r="AJD82" s="683">
        <f t="shared" si="220"/>
        <v>0</v>
      </c>
      <c r="AJE82" s="683">
        <f t="shared" si="220"/>
        <v>0</v>
      </c>
      <c r="AJF82" s="683">
        <f t="shared" si="220"/>
        <v>0</v>
      </c>
      <c r="AJG82" s="683">
        <f t="shared" si="220"/>
        <v>0</v>
      </c>
      <c r="AJH82" s="683">
        <f t="shared" si="220"/>
        <v>0</v>
      </c>
      <c r="AJI82" s="683">
        <f t="shared" ref="AJI82:ALT82" si="221">COUNTIFS($AE76:$AK80,"&lt;="&amp;AJI$20,$AL76:$AR80,"&gt;"&amp;AJI$20,$Q76:$W80,"×",$X76:$AD80,"○")</f>
        <v>0</v>
      </c>
      <c r="AJJ82" s="683">
        <f t="shared" si="221"/>
        <v>0</v>
      </c>
      <c r="AJK82" s="683">
        <f t="shared" si="221"/>
        <v>0</v>
      </c>
      <c r="AJL82" s="683">
        <f t="shared" si="221"/>
        <v>0</v>
      </c>
      <c r="AJM82" s="683">
        <f t="shared" si="221"/>
        <v>0</v>
      </c>
      <c r="AJN82" s="683">
        <f t="shared" si="221"/>
        <v>0</v>
      </c>
      <c r="AJO82" s="683">
        <f t="shared" si="221"/>
        <v>0</v>
      </c>
      <c r="AJP82" s="683">
        <f t="shared" si="221"/>
        <v>0</v>
      </c>
      <c r="AJQ82" s="683">
        <f t="shared" si="221"/>
        <v>0</v>
      </c>
      <c r="AJR82" s="683">
        <f t="shared" si="221"/>
        <v>0</v>
      </c>
      <c r="AJS82" s="683">
        <f t="shared" si="221"/>
        <v>0</v>
      </c>
      <c r="AJT82" s="683">
        <f t="shared" si="221"/>
        <v>0</v>
      </c>
      <c r="AJU82" s="683">
        <f t="shared" si="221"/>
        <v>0</v>
      </c>
      <c r="AJV82" s="683">
        <f t="shared" si="221"/>
        <v>0</v>
      </c>
      <c r="AJW82" s="683">
        <f t="shared" si="221"/>
        <v>0</v>
      </c>
      <c r="AJX82" s="683">
        <f t="shared" si="221"/>
        <v>0</v>
      </c>
      <c r="AJY82" s="683">
        <f t="shared" si="221"/>
        <v>0</v>
      </c>
      <c r="AJZ82" s="683">
        <f t="shared" si="221"/>
        <v>0</v>
      </c>
      <c r="AKA82" s="683">
        <f t="shared" si="221"/>
        <v>0</v>
      </c>
      <c r="AKB82" s="683">
        <f t="shared" si="221"/>
        <v>0</v>
      </c>
      <c r="AKC82" s="683">
        <f t="shared" si="221"/>
        <v>0</v>
      </c>
      <c r="AKD82" s="683">
        <f t="shared" si="221"/>
        <v>0</v>
      </c>
      <c r="AKE82" s="683">
        <f t="shared" si="221"/>
        <v>0</v>
      </c>
      <c r="AKF82" s="683">
        <f t="shared" si="221"/>
        <v>0</v>
      </c>
      <c r="AKG82" s="683">
        <f t="shared" si="221"/>
        <v>0</v>
      </c>
      <c r="AKH82" s="683">
        <f t="shared" si="221"/>
        <v>0</v>
      </c>
      <c r="AKI82" s="683">
        <f t="shared" si="221"/>
        <v>0</v>
      </c>
      <c r="AKJ82" s="683">
        <f t="shared" si="221"/>
        <v>0</v>
      </c>
      <c r="AKK82" s="683">
        <f t="shared" si="221"/>
        <v>0</v>
      </c>
      <c r="AKL82" s="683">
        <f t="shared" si="221"/>
        <v>0</v>
      </c>
      <c r="AKM82" s="683">
        <f t="shared" si="221"/>
        <v>0</v>
      </c>
      <c r="AKN82" s="683">
        <f t="shared" si="221"/>
        <v>0</v>
      </c>
      <c r="AKO82" s="683">
        <f t="shared" si="221"/>
        <v>0</v>
      </c>
      <c r="AKP82" s="683">
        <f t="shared" si="221"/>
        <v>0</v>
      </c>
      <c r="AKQ82" s="683">
        <f t="shared" si="221"/>
        <v>0</v>
      </c>
      <c r="AKR82" s="683">
        <f t="shared" si="221"/>
        <v>0</v>
      </c>
      <c r="AKS82" s="683">
        <f t="shared" si="221"/>
        <v>0</v>
      </c>
      <c r="AKT82" s="683">
        <f t="shared" si="221"/>
        <v>0</v>
      </c>
      <c r="AKU82" s="683">
        <f t="shared" si="221"/>
        <v>0</v>
      </c>
      <c r="AKV82" s="683">
        <f t="shared" si="221"/>
        <v>0</v>
      </c>
      <c r="AKW82" s="683">
        <f t="shared" si="221"/>
        <v>0</v>
      </c>
      <c r="AKX82" s="683">
        <f t="shared" si="221"/>
        <v>0</v>
      </c>
      <c r="AKY82" s="683">
        <f t="shared" si="221"/>
        <v>0</v>
      </c>
      <c r="AKZ82" s="683">
        <f t="shared" si="221"/>
        <v>0</v>
      </c>
      <c r="ALA82" s="683">
        <f t="shared" si="221"/>
        <v>0</v>
      </c>
      <c r="ALB82" s="683">
        <f t="shared" si="221"/>
        <v>0</v>
      </c>
      <c r="ALC82" s="683">
        <f t="shared" si="221"/>
        <v>0</v>
      </c>
      <c r="ALD82" s="683">
        <f t="shared" si="221"/>
        <v>0</v>
      </c>
      <c r="ALE82" s="683">
        <f t="shared" si="221"/>
        <v>0</v>
      </c>
      <c r="ALF82" s="683">
        <f t="shared" si="221"/>
        <v>0</v>
      </c>
      <c r="ALG82" s="683">
        <f t="shared" si="221"/>
        <v>0</v>
      </c>
      <c r="ALH82" s="683">
        <f t="shared" si="221"/>
        <v>0</v>
      </c>
      <c r="ALI82" s="683">
        <f t="shared" si="221"/>
        <v>0</v>
      </c>
      <c r="ALJ82" s="683">
        <f t="shared" si="221"/>
        <v>0</v>
      </c>
      <c r="ALK82" s="683">
        <f t="shared" si="221"/>
        <v>0</v>
      </c>
      <c r="ALL82" s="683">
        <f t="shared" si="221"/>
        <v>0</v>
      </c>
      <c r="ALM82" s="683">
        <f t="shared" si="221"/>
        <v>0</v>
      </c>
      <c r="ALN82" s="683">
        <f t="shared" si="221"/>
        <v>0</v>
      </c>
      <c r="ALO82" s="683">
        <f t="shared" si="221"/>
        <v>0</v>
      </c>
      <c r="ALP82" s="683">
        <f t="shared" si="221"/>
        <v>0</v>
      </c>
      <c r="ALQ82" s="683">
        <f t="shared" si="221"/>
        <v>0</v>
      </c>
      <c r="ALR82" s="683">
        <f t="shared" si="221"/>
        <v>0</v>
      </c>
      <c r="ALS82" s="683">
        <f t="shared" si="221"/>
        <v>0</v>
      </c>
      <c r="ALT82" s="683">
        <f t="shared" si="221"/>
        <v>0</v>
      </c>
      <c r="ALU82" s="683">
        <f t="shared" ref="ALU82:AOD82" si="222">COUNTIFS($AE76:$AK80,"&lt;="&amp;ALU$20,$AL76:$AR80,"&gt;"&amp;ALU$20,$Q76:$W80,"×",$X76:$AD80,"○")</f>
        <v>0</v>
      </c>
      <c r="ALV82" s="683">
        <f t="shared" si="222"/>
        <v>0</v>
      </c>
      <c r="ALW82" s="683">
        <f t="shared" si="222"/>
        <v>0</v>
      </c>
      <c r="ALX82" s="683">
        <f t="shared" si="222"/>
        <v>0</v>
      </c>
      <c r="ALY82" s="683">
        <f t="shared" si="222"/>
        <v>0</v>
      </c>
      <c r="ALZ82" s="683">
        <f t="shared" si="222"/>
        <v>0</v>
      </c>
      <c r="AMA82" s="683">
        <f t="shared" si="222"/>
        <v>0</v>
      </c>
      <c r="AMB82" s="683">
        <f t="shared" si="222"/>
        <v>0</v>
      </c>
      <c r="AMC82" s="683">
        <f t="shared" si="222"/>
        <v>0</v>
      </c>
      <c r="AMD82" s="683">
        <f t="shared" si="222"/>
        <v>0</v>
      </c>
      <c r="AME82" s="683">
        <f t="shared" si="222"/>
        <v>0</v>
      </c>
      <c r="AMF82" s="683">
        <f t="shared" si="222"/>
        <v>0</v>
      </c>
      <c r="AMG82" s="683">
        <f t="shared" si="222"/>
        <v>0</v>
      </c>
      <c r="AMH82" s="683">
        <f t="shared" si="222"/>
        <v>0</v>
      </c>
      <c r="AMI82" s="683">
        <f t="shared" si="222"/>
        <v>0</v>
      </c>
      <c r="AMJ82" s="683">
        <f t="shared" si="222"/>
        <v>0</v>
      </c>
      <c r="AMK82" s="683">
        <f t="shared" si="222"/>
        <v>0</v>
      </c>
      <c r="AML82" s="683">
        <f t="shared" si="222"/>
        <v>0</v>
      </c>
      <c r="AMM82" s="683">
        <f t="shared" si="222"/>
        <v>0</v>
      </c>
      <c r="AMN82" s="683">
        <f t="shared" si="222"/>
        <v>0</v>
      </c>
      <c r="AMO82" s="683">
        <f t="shared" si="222"/>
        <v>0</v>
      </c>
      <c r="AMP82" s="683">
        <f t="shared" si="222"/>
        <v>0</v>
      </c>
      <c r="AMQ82" s="683">
        <f t="shared" si="222"/>
        <v>0</v>
      </c>
      <c r="AMR82" s="683">
        <f t="shared" si="222"/>
        <v>0</v>
      </c>
      <c r="AMS82" s="683">
        <f t="shared" si="222"/>
        <v>0</v>
      </c>
      <c r="AMT82" s="683">
        <f t="shared" si="222"/>
        <v>0</v>
      </c>
      <c r="AMU82" s="683">
        <f t="shared" si="222"/>
        <v>0</v>
      </c>
      <c r="AMV82" s="683">
        <f t="shared" si="222"/>
        <v>0</v>
      </c>
      <c r="AMW82" s="683">
        <f t="shared" si="222"/>
        <v>0</v>
      </c>
      <c r="AMX82" s="683">
        <f t="shared" si="222"/>
        <v>0</v>
      </c>
      <c r="AMY82" s="683">
        <f t="shared" si="222"/>
        <v>0</v>
      </c>
      <c r="AMZ82" s="683">
        <f t="shared" si="222"/>
        <v>0</v>
      </c>
      <c r="ANA82" s="683">
        <f t="shared" si="222"/>
        <v>0</v>
      </c>
      <c r="ANB82" s="683">
        <f t="shared" si="222"/>
        <v>0</v>
      </c>
      <c r="ANC82" s="683">
        <f t="shared" si="222"/>
        <v>0</v>
      </c>
      <c r="AND82" s="683">
        <f t="shared" si="222"/>
        <v>0</v>
      </c>
      <c r="ANE82" s="683">
        <f t="shared" si="222"/>
        <v>0</v>
      </c>
      <c r="ANF82" s="683">
        <f t="shared" si="222"/>
        <v>0</v>
      </c>
      <c r="ANG82" s="683">
        <f t="shared" si="222"/>
        <v>0</v>
      </c>
      <c r="ANH82" s="683">
        <f t="shared" si="222"/>
        <v>0</v>
      </c>
      <c r="ANI82" s="683">
        <f t="shared" si="222"/>
        <v>0</v>
      </c>
      <c r="ANJ82" s="683">
        <f t="shared" si="222"/>
        <v>0</v>
      </c>
      <c r="ANK82" s="683">
        <f t="shared" si="222"/>
        <v>0</v>
      </c>
      <c r="ANL82" s="683">
        <f t="shared" si="222"/>
        <v>0</v>
      </c>
      <c r="ANM82" s="683">
        <f t="shared" si="222"/>
        <v>0</v>
      </c>
      <c r="ANN82" s="683">
        <f t="shared" si="222"/>
        <v>0</v>
      </c>
      <c r="ANO82" s="683">
        <f t="shared" si="222"/>
        <v>0</v>
      </c>
      <c r="ANP82" s="683">
        <f t="shared" si="222"/>
        <v>0</v>
      </c>
      <c r="ANQ82" s="683">
        <f t="shared" si="222"/>
        <v>0</v>
      </c>
      <c r="ANR82" s="683">
        <f t="shared" si="222"/>
        <v>0</v>
      </c>
      <c r="ANS82" s="683">
        <f t="shared" si="222"/>
        <v>0</v>
      </c>
      <c r="ANT82" s="683">
        <f t="shared" si="222"/>
        <v>0</v>
      </c>
      <c r="ANU82" s="683">
        <f t="shared" si="222"/>
        <v>0</v>
      </c>
      <c r="ANV82" s="683">
        <f t="shared" si="222"/>
        <v>0</v>
      </c>
      <c r="ANW82" s="683">
        <f t="shared" si="222"/>
        <v>0</v>
      </c>
      <c r="ANX82" s="683">
        <f t="shared" si="222"/>
        <v>0</v>
      </c>
      <c r="ANY82" s="683">
        <f t="shared" si="222"/>
        <v>0</v>
      </c>
      <c r="ANZ82" s="683">
        <f t="shared" si="222"/>
        <v>0</v>
      </c>
      <c r="AOA82" s="683">
        <f t="shared" si="222"/>
        <v>0</v>
      </c>
      <c r="AOB82" s="683">
        <f t="shared" si="222"/>
        <v>0</v>
      </c>
      <c r="AOC82" s="683">
        <f t="shared" si="222"/>
        <v>0</v>
      </c>
      <c r="AOD82" s="683">
        <f t="shared" si="222"/>
        <v>0</v>
      </c>
    </row>
    <row r="83" spans="1:1070" ht="20.399999999999999" customHeight="1" thickBot="1">
      <c r="DE83" s="639" t="s">
        <v>1099</v>
      </c>
    </row>
    <row r="84" spans="1:1070" ht="20.399999999999999" customHeight="1">
      <c r="A84" s="639" t="s">
        <v>1124</v>
      </c>
      <c r="BF84" s="2249" t="s">
        <v>1125</v>
      </c>
      <c r="BG84" s="2250"/>
      <c r="BH84" s="2250"/>
      <c r="BI84" s="2250"/>
      <c r="BJ84" s="2250"/>
      <c r="BK84" s="2250"/>
      <c r="BL84" s="2250"/>
      <c r="BM84" s="2250"/>
      <c r="BN84" s="2250"/>
      <c r="BO84" s="2250"/>
      <c r="BP84" s="2250"/>
      <c r="BQ84" s="2250"/>
      <c r="BR84" s="2250"/>
      <c r="BS84" s="2250"/>
      <c r="BT84" s="2250"/>
      <c r="BU84" s="2250"/>
      <c r="BV84" s="2250"/>
      <c r="BW84" s="2250"/>
      <c r="BX84" s="2250"/>
      <c r="BY84" s="2250"/>
      <c r="BZ84" s="2250"/>
      <c r="CA84" s="2250"/>
      <c r="CB84" s="2250"/>
      <c r="CC84" s="2250"/>
      <c r="CD84" s="2250"/>
      <c r="CE84" s="2250"/>
      <c r="CF84" s="2250"/>
      <c r="CG84" s="2250"/>
      <c r="CH84" s="2250"/>
      <c r="CI84" s="2250"/>
      <c r="CJ84" s="2250"/>
      <c r="CK84" s="2250"/>
      <c r="CL84" s="2250"/>
      <c r="CM84" s="2250"/>
      <c r="CN84" s="2250"/>
      <c r="CO84" s="2250"/>
      <c r="CP84" s="2250"/>
      <c r="CQ84" s="2250"/>
      <c r="CR84" s="2250"/>
      <c r="CS84" s="2250"/>
      <c r="CT84" s="2250"/>
      <c r="CU84" s="2250"/>
      <c r="CV84" s="2250"/>
      <c r="CW84" s="2250"/>
      <c r="CX84" s="2250"/>
      <c r="CY84" s="2250"/>
      <c r="CZ84" s="2250"/>
      <c r="DA84" s="2250"/>
      <c r="DB84" s="2250"/>
      <c r="DC84" s="2251"/>
    </row>
    <row r="85" spans="1:1070" ht="20.399999999999999" customHeight="1">
      <c r="C85" s="2252" t="s">
        <v>1126</v>
      </c>
      <c r="D85" s="2253"/>
      <c r="E85" s="2253"/>
      <c r="F85" s="2253"/>
      <c r="G85" s="2253"/>
      <c r="H85" s="2253"/>
      <c r="I85" s="2253"/>
      <c r="J85" s="2253"/>
      <c r="K85" s="2253"/>
      <c r="L85" s="2253"/>
      <c r="M85" s="2253"/>
      <c r="N85" s="2253"/>
      <c r="O85" s="2253"/>
      <c r="P85" s="2248"/>
      <c r="Q85" s="2254" cm="1">
        <f t="array" ref="Q85">INDEX(DF20:AOD20, MATCH(MAX(DF51:AOD51 + DF56:AOD56), DF51:AOD51 + DF56:AOD56, 0))</f>
        <v>0.25</v>
      </c>
      <c r="R85" s="2254"/>
      <c r="S85" s="2254"/>
      <c r="T85" s="2254"/>
      <c r="U85" s="2254"/>
      <c r="V85" s="2254"/>
      <c r="W85" s="2254"/>
      <c r="X85" s="684" t="s">
        <v>1127</v>
      </c>
      <c r="BF85" s="2236" t="s">
        <v>1128</v>
      </c>
      <c r="BG85" s="2237"/>
      <c r="BH85" s="686"/>
      <c r="BI85" s="686"/>
      <c r="BJ85" s="686"/>
      <c r="BK85" s="686"/>
      <c r="BL85" s="686"/>
      <c r="BM85" s="686"/>
      <c r="BN85" s="686"/>
      <c r="BO85" s="686"/>
      <c r="BP85" s="686"/>
      <c r="BQ85" s="686"/>
      <c r="BR85" s="686"/>
      <c r="BS85" s="686"/>
      <c r="BT85" s="686"/>
      <c r="BU85" s="686"/>
      <c r="BV85" s="686"/>
      <c r="BW85" s="686"/>
      <c r="BX85" s="686"/>
      <c r="BY85" s="686"/>
      <c r="BZ85" s="686"/>
      <c r="CA85" s="686"/>
      <c r="CB85" s="686"/>
      <c r="CC85" s="686"/>
      <c r="CD85" s="686"/>
      <c r="CE85" s="686"/>
      <c r="CF85" s="686"/>
      <c r="CG85" s="686"/>
      <c r="CH85" s="686"/>
      <c r="CI85" s="686"/>
      <c r="CJ85" s="686"/>
      <c r="CK85" s="686"/>
      <c r="CL85" s="686"/>
      <c r="CM85" s="686"/>
      <c r="CN85" s="686"/>
      <c r="CO85" s="686"/>
      <c r="CP85" s="686"/>
      <c r="CQ85" s="686"/>
      <c r="CR85" s="686"/>
      <c r="CS85" s="686"/>
      <c r="CT85" s="686"/>
      <c r="CU85" s="686"/>
      <c r="CV85" s="686"/>
      <c r="CW85" s="686"/>
      <c r="CX85" s="686"/>
      <c r="CY85" s="686"/>
      <c r="CZ85" s="686"/>
      <c r="DA85" s="686"/>
      <c r="DB85" s="686"/>
      <c r="DC85" s="907"/>
    </row>
    <row r="86" spans="1:1070" ht="20.399999999999999" customHeight="1">
      <c r="BF86" s="2238"/>
      <c r="BG86" s="2239"/>
      <c r="BI86" s="639" t="s">
        <v>1129</v>
      </c>
      <c r="BY86" s="639" t="s">
        <v>1130</v>
      </c>
      <c r="CO86" s="639" t="s">
        <v>1131</v>
      </c>
      <c r="DC86" s="903"/>
    </row>
    <row r="87" spans="1:1070" ht="20.399999999999999" customHeight="1">
      <c r="C87" s="2214" t="s">
        <v>1100</v>
      </c>
      <c r="D87" s="2214"/>
      <c r="E87" s="2214"/>
      <c r="F87" s="2214"/>
      <c r="G87" s="2214"/>
      <c r="H87" s="2214"/>
      <c r="I87" s="2214"/>
      <c r="J87" s="2214" t="s">
        <v>1132</v>
      </c>
      <c r="K87" s="2214"/>
      <c r="L87" s="2214"/>
      <c r="M87" s="2214"/>
      <c r="N87" s="2214"/>
      <c r="O87" s="2214"/>
      <c r="P87" s="2214"/>
      <c r="Q87" s="2214" t="s">
        <v>1133</v>
      </c>
      <c r="R87" s="2214"/>
      <c r="S87" s="2214"/>
      <c r="T87" s="2214"/>
      <c r="U87" s="2214"/>
      <c r="V87" s="2214"/>
      <c r="W87" s="2214"/>
      <c r="X87" s="2214" t="s">
        <v>1134</v>
      </c>
      <c r="Y87" s="2214"/>
      <c r="Z87" s="2214"/>
      <c r="AA87" s="2214"/>
      <c r="AB87" s="2214"/>
      <c r="AC87" s="2214"/>
      <c r="AD87" s="2214"/>
      <c r="BF87" s="2238"/>
      <c r="BG87" s="2239"/>
      <c r="BI87" s="2244">
        <f>SUM(J88:P89)</f>
        <v>0</v>
      </c>
      <c r="BJ87" s="2244"/>
      <c r="BK87" s="2244"/>
      <c r="BL87" s="2244"/>
      <c r="BM87" s="2244"/>
      <c r="BN87" s="2244"/>
      <c r="BO87" s="2244"/>
      <c r="BP87" s="2244"/>
      <c r="BQ87" s="2244"/>
      <c r="BR87" s="2244"/>
      <c r="BS87" s="2244"/>
      <c r="BT87" s="2244"/>
      <c r="BU87" s="2244"/>
      <c r="BV87" s="2244"/>
      <c r="BW87" s="2216" t="s">
        <v>1135</v>
      </c>
      <c r="BX87" s="2227"/>
      <c r="BY87" s="2244">
        <f>SUM(BL11:BR16)</f>
        <v>0</v>
      </c>
      <c r="BZ87" s="2244"/>
      <c r="CA87" s="2244"/>
      <c r="CB87" s="2244"/>
      <c r="CC87" s="2244"/>
      <c r="CD87" s="2244"/>
      <c r="CE87" s="2244"/>
      <c r="CF87" s="2244"/>
      <c r="CG87" s="2244"/>
      <c r="CH87" s="2244"/>
      <c r="CI87" s="2244"/>
      <c r="CJ87" s="2244"/>
      <c r="CK87" s="2244"/>
      <c r="CL87" s="2244"/>
      <c r="CM87" s="2216" t="s">
        <v>1136</v>
      </c>
      <c r="CN87" s="2227"/>
      <c r="CO87" s="2244">
        <f>SUM(BI87,BY87)</f>
        <v>0</v>
      </c>
      <c r="CP87" s="2244"/>
      <c r="CQ87" s="2244"/>
      <c r="CR87" s="2244"/>
      <c r="CS87" s="2244"/>
      <c r="CT87" s="2244"/>
      <c r="CU87" s="2244"/>
      <c r="CV87" s="2244"/>
      <c r="CW87" s="2244"/>
      <c r="CX87" s="2244"/>
      <c r="CY87" s="2244"/>
      <c r="CZ87" s="2244"/>
      <c r="DA87" s="2244"/>
      <c r="DB87" s="2244"/>
      <c r="DC87" s="903"/>
    </row>
    <row r="88" spans="1:1070" ht="20.399999999999999" customHeight="1">
      <c r="C88" s="2214" t="s">
        <v>1079</v>
      </c>
      <c r="D88" s="2214"/>
      <c r="E88" s="2214"/>
      <c r="F88" s="2214"/>
      <c r="G88" s="2214"/>
      <c r="H88" s="2214"/>
      <c r="I88" s="2214"/>
      <c r="J88" s="2214" cm="1">
        <f t="array" ref="J88">INDEX(DF50:AOD50, MATCH(MAX(DF51:AOD51 + DF56:AOD56), DF51:AOD51 + DF56:AOD56, 0))</f>
        <v>0</v>
      </c>
      <c r="K88" s="2214"/>
      <c r="L88" s="2214"/>
      <c r="M88" s="2214"/>
      <c r="N88" s="2214"/>
      <c r="O88" s="2214"/>
      <c r="P88" s="2214"/>
      <c r="Q88" s="2214" t="s">
        <v>1137</v>
      </c>
      <c r="R88" s="2214"/>
      <c r="S88" s="2214"/>
      <c r="T88" s="2214"/>
      <c r="U88" s="2214"/>
      <c r="V88" s="2214"/>
      <c r="W88" s="2214"/>
      <c r="X88" s="2248" cm="1">
        <f t="array" ref="X88">INDEX(DF51:AOD51, MATCH(MAX(DF51:AOD51 + DF56:AOD56), DF51:AOD51 + DF56:AOD56, 0))</f>
        <v>0</v>
      </c>
      <c r="Y88" s="2214"/>
      <c r="Z88" s="2214"/>
      <c r="AA88" s="2214"/>
      <c r="AB88" s="2214"/>
      <c r="AC88" s="2214"/>
      <c r="AD88" s="2214"/>
      <c r="AG88" s="2214" t="s">
        <v>1138</v>
      </c>
      <c r="AH88" s="2214"/>
      <c r="AI88" s="2214"/>
      <c r="AJ88" s="2214"/>
      <c r="AK88" s="2214"/>
      <c r="AL88" s="2214"/>
      <c r="AM88" s="2214"/>
      <c r="AN88" s="2214"/>
      <c r="AO88" s="2214"/>
      <c r="AP88" s="2214"/>
      <c r="AQ88" s="2214"/>
      <c r="AR88" s="2214"/>
      <c r="AS88" s="2214"/>
      <c r="AT88" s="2214"/>
      <c r="BF88" s="2246"/>
      <c r="BG88" s="2247"/>
      <c r="BH88" s="690"/>
      <c r="BI88" s="690"/>
      <c r="BJ88" s="690"/>
      <c r="BK88" s="690"/>
      <c r="BL88" s="690"/>
      <c r="BM88" s="690"/>
      <c r="BN88" s="690"/>
      <c r="BO88" s="690"/>
      <c r="BP88" s="690"/>
      <c r="BQ88" s="690"/>
      <c r="BR88" s="690"/>
      <c r="BS88" s="690"/>
      <c r="BT88" s="690"/>
      <c r="BU88" s="690"/>
      <c r="BV88" s="690"/>
      <c r="BW88" s="690"/>
      <c r="BX88" s="690"/>
      <c r="BY88" s="690"/>
      <c r="BZ88" s="690"/>
      <c r="CA88" s="690"/>
      <c r="CB88" s="690"/>
      <c r="CC88" s="690"/>
      <c r="CD88" s="690"/>
      <c r="CE88" s="690"/>
      <c r="CF88" s="690"/>
      <c r="CG88" s="690"/>
      <c r="CH88" s="690"/>
      <c r="CI88" s="690"/>
      <c r="CJ88" s="690"/>
      <c r="CK88" s="690"/>
      <c r="CL88" s="690"/>
      <c r="CM88" s="690"/>
      <c r="CN88" s="690"/>
      <c r="CO88" s="690"/>
      <c r="CP88" s="690"/>
      <c r="CQ88" s="690"/>
      <c r="CR88" s="690"/>
      <c r="CS88" s="690"/>
      <c r="CT88" s="690"/>
      <c r="CU88" s="690"/>
      <c r="CV88" s="690"/>
      <c r="CW88" s="690"/>
      <c r="CX88" s="690"/>
      <c r="CY88" s="690"/>
      <c r="CZ88" s="690"/>
      <c r="DA88" s="690"/>
      <c r="DB88" s="690"/>
      <c r="DC88" s="908"/>
    </row>
    <row r="89" spans="1:1070" ht="20.399999999999999" customHeight="1">
      <c r="C89" s="2214" t="s">
        <v>1139</v>
      </c>
      <c r="D89" s="2214"/>
      <c r="E89" s="2214"/>
      <c r="F89" s="2214"/>
      <c r="G89" s="2214"/>
      <c r="H89" s="2214"/>
      <c r="I89" s="2214"/>
      <c r="J89" s="2214" cm="1">
        <f t="array" ref="J89">INDEX(DF55:AOD55, MATCH(MAX(DF51:AOD51 + DF56:AOD56), DF51:AOD51 + DF56:AOD56, 0))</f>
        <v>0</v>
      </c>
      <c r="K89" s="2214"/>
      <c r="L89" s="2214"/>
      <c r="M89" s="2214"/>
      <c r="N89" s="2214"/>
      <c r="O89" s="2214"/>
      <c r="P89" s="2214"/>
      <c r="Q89" s="2214" t="s">
        <v>1140</v>
      </c>
      <c r="R89" s="2214"/>
      <c r="S89" s="2214"/>
      <c r="T89" s="2214"/>
      <c r="U89" s="2214"/>
      <c r="V89" s="2214"/>
      <c r="W89" s="2214"/>
      <c r="X89" s="2248" cm="1">
        <f t="array" ref="X89">INDEX(DF56:AOD56, MATCH(MAX(DF51:AOD51 + DF56:AOD56), DF51:AOD51 + DF56:AOD56, 0))</f>
        <v>0</v>
      </c>
      <c r="Y89" s="2214"/>
      <c r="Z89" s="2214"/>
      <c r="AA89" s="2214"/>
      <c r="AB89" s="2214"/>
      <c r="AC89" s="2214"/>
      <c r="AD89" s="2214"/>
      <c r="AG89" s="2214" t="s">
        <v>1096</v>
      </c>
      <c r="AH89" s="2214"/>
      <c r="AI89" s="2214"/>
      <c r="AJ89" s="2214"/>
      <c r="AK89" s="2214"/>
      <c r="AL89" s="2214"/>
      <c r="AM89" s="2214"/>
      <c r="AN89" s="2214" t="s">
        <v>1141</v>
      </c>
      <c r="AO89" s="2214"/>
      <c r="AP89" s="2214"/>
      <c r="AQ89" s="2214"/>
      <c r="AR89" s="2214"/>
      <c r="AS89" s="2214"/>
      <c r="AT89" s="2214"/>
      <c r="AW89" s="2214" t="s">
        <v>1142</v>
      </c>
      <c r="AX89" s="2214"/>
      <c r="AY89" s="2214"/>
      <c r="AZ89" s="2214"/>
      <c r="BA89" s="2214"/>
      <c r="BB89" s="2214"/>
      <c r="BC89" s="2214"/>
      <c r="BF89" s="2236" t="s">
        <v>1143</v>
      </c>
      <c r="BG89" s="2237"/>
      <c r="BH89" s="685"/>
      <c r="BI89" s="686"/>
      <c r="BJ89" s="686"/>
      <c r="BK89" s="686"/>
      <c r="BL89" s="686"/>
      <c r="BM89" s="686"/>
      <c r="BN89" s="686"/>
      <c r="BO89" s="686"/>
      <c r="BP89" s="686"/>
      <c r="BQ89" s="686"/>
      <c r="BR89" s="686"/>
      <c r="BS89" s="686"/>
      <c r="BT89" s="686"/>
      <c r="BU89" s="686"/>
      <c r="BV89" s="686"/>
      <c r="BW89" s="686"/>
      <c r="BX89" s="686"/>
      <c r="BY89" s="686"/>
      <c r="BZ89" s="686"/>
      <c r="CA89" s="686"/>
      <c r="CB89" s="686"/>
      <c r="CC89" s="686"/>
      <c r="CD89" s="686"/>
      <c r="CE89" s="686"/>
      <c r="CF89" s="686"/>
      <c r="CG89" s="686"/>
      <c r="CH89" s="686"/>
      <c r="CI89" s="686"/>
      <c r="CJ89" s="686"/>
      <c r="CK89" s="686"/>
      <c r="CL89" s="686"/>
      <c r="CM89" s="686"/>
      <c r="CN89" s="686"/>
      <c r="CO89" s="686"/>
      <c r="CP89" s="686"/>
      <c r="CQ89" s="686"/>
      <c r="CR89" s="686"/>
      <c r="CS89" s="686"/>
      <c r="CT89" s="686"/>
      <c r="CU89" s="686"/>
      <c r="CV89" s="686"/>
      <c r="CW89" s="686"/>
      <c r="CX89" s="686"/>
      <c r="CY89" s="686"/>
      <c r="CZ89" s="686"/>
      <c r="DA89" s="686"/>
      <c r="DB89" s="686"/>
      <c r="DC89" s="907"/>
    </row>
    <row r="90" spans="1:1070" ht="20.399999999999999" customHeight="1">
      <c r="C90" s="2214" t="s">
        <v>1144</v>
      </c>
      <c r="D90" s="2214"/>
      <c r="E90" s="2214"/>
      <c r="F90" s="2214"/>
      <c r="G90" s="2214"/>
      <c r="H90" s="2214"/>
      <c r="I90" s="2214"/>
      <c r="J90" s="2214"/>
      <c r="K90" s="2214"/>
      <c r="L90" s="2214"/>
      <c r="M90" s="2214"/>
      <c r="N90" s="2214"/>
      <c r="O90" s="2214"/>
      <c r="P90" s="2214"/>
      <c r="Q90" s="2214"/>
      <c r="R90" s="2214"/>
      <c r="S90" s="2214"/>
      <c r="T90" s="2214"/>
      <c r="U90" s="2214"/>
      <c r="V90" s="2214"/>
      <c r="W90" s="2214"/>
      <c r="X90" s="2214">
        <f>MAX(2, ROUND(X88+X89, 0))</f>
        <v>2</v>
      </c>
      <c r="Y90" s="2214"/>
      <c r="Z90" s="2214"/>
      <c r="AA90" s="2214"/>
      <c r="AB90" s="2214"/>
      <c r="AC90" s="2214"/>
      <c r="AD90" s="2214"/>
      <c r="AE90" s="2226" t="s">
        <v>1145</v>
      </c>
      <c r="AF90" s="2216"/>
      <c r="AG90" s="2214" cm="1">
        <f t="array" ref="AG90">INDEX(DF71:AOD71, MATCH(MAX(DF51:AOD51 + DF56:AOD56), DF51:AOD51 + DF56:AOD56, 0))</f>
        <v>0</v>
      </c>
      <c r="AH90" s="2214"/>
      <c r="AI90" s="2214"/>
      <c r="AJ90" s="2214"/>
      <c r="AK90" s="2214"/>
      <c r="AL90" s="2214"/>
      <c r="AM90" s="2214"/>
      <c r="AN90" s="2214" cm="1">
        <f t="array" ref="AN90">INDEX(DF72:AOD72, MATCH(MAX(DF51:AOD51 + DF56:AOD56), DF51:AOD51 + DF56:AOD56, 0))</f>
        <v>0</v>
      </c>
      <c r="AO90" s="2214"/>
      <c r="AP90" s="2214"/>
      <c r="AQ90" s="2214"/>
      <c r="AR90" s="2214"/>
      <c r="AS90" s="2214"/>
      <c r="AT90" s="2214"/>
      <c r="AW90" s="2214" t="str">
        <f>IF(AG90&gt;=_xlfn.CEILING.MATH((AG90+AN90)/2,1),"○","×")</f>
        <v>○</v>
      </c>
      <c r="AX90" s="2214"/>
      <c r="AY90" s="2214"/>
      <c r="AZ90" s="2214"/>
      <c r="BA90" s="2214"/>
      <c r="BB90" s="2214"/>
      <c r="BC90" s="2214"/>
      <c r="BF90" s="2238"/>
      <c r="BG90" s="2239"/>
      <c r="BH90" s="687"/>
      <c r="BI90" s="639" t="s">
        <v>1129</v>
      </c>
      <c r="BY90" s="639" t="s">
        <v>1130</v>
      </c>
      <c r="DC90" s="903"/>
    </row>
    <row r="91" spans="1:1070" ht="20.399999999999999" customHeight="1">
      <c r="AA91" s="688" t="s">
        <v>1146</v>
      </c>
      <c r="BF91" s="2238"/>
      <c r="BG91" s="2239"/>
      <c r="BH91" s="687"/>
      <c r="BI91" s="2214" t="s">
        <v>1079</v>
      </c>
      <c r="BJ91" s="2214"/>
      <c r="BK91" s="2214"/>
      <c r="BL91" s="2214"/>
      <c r="BM91" s="2214"/>
      <c r="BN91" s="2214"/>
      <c r="BO91" s="2214"/>
      <c r="BP91" s="2214">
        <f>X88</f>
        <v>0</v>
      </c>
      <c r="BQ91" s="2214"/>
      <c r="BR91" s="2214"/>
      <c r="BS91" s="2214"/>
      <c r="BT91" s="2214"/>
      <c r="BU91" s="2214"/>
      <c r="BV91" s="2214"/>
      <c r="BW91" s="2226"/>
      <c r="BX91" s="2227"/>
      <c r="BY91" s="2214" t="s">
        <v>1079</v>
      </c>
      <c r="BZ91" s="2214"/>
      <c r="CA91" s="2214"/>
      <c r="CB91" s="2214"/>
      <c r="CC91" s="2214"/>
      <c r="CD91" s="2214"/>
      <c r="CE91" s="2214"/>
      <c r="CF91" s="2214">
        <f>ROUNDDOWN(SUM(BL11)/3, 1)</f>
        <v>0</v>
      </c>
      <c r="CG91" s="2214"/>
      <c r="CH91" s="2214"/>
      <c r="CI91" s="2214"/>
      <c r="CJ91" s="2214"/>
      <c r="CK91" s="2214"/>
      <c r="CL91" s="2214"/>
      <c r="CM91" s="2226"/>
      <c r="CN91" s="2216"/>
      <c r="CO91" s="2216"/>
      <c r="CP91" s="2216"/>
      <c r="CQ91" s="2216"/>
      <c r="CR91" s="2216"/>
      <c r="CS91" s="2216"/>
      <c r="CT91" s="2216"/>
      <c r="CU91" s="2216"/>
      <c r="CV91" s="2216"/>
      <c r="CW91" s="2216"/>
      <c r="CX91" s="2216"/>
      <c r="CY91" s="2216"/>
      <c r="CZ91" s="2216"/>
      <c r="DA91" s="2216"/>
      <c r="DB91" s="2216"/>
      <c r="DC91" s="903"/>
    </row>
    <row r="92" spans="1:1070" ht="20.399999999999999" customHeight="1">
      <c r="AA92" s="688" t="s">
        <v>1147</v>
      </c>
      <c r="BF92" s="2238"/>
      <c r="BG92" s="2239"/>
      <c r="BH92" s="687"/>
      <c r="BI92" s="2214" t="s">
        <v>1139</v>
      </c>
      <c r="BJ92" s="2214"/>
      <c r="BK92" s="2214"/>
      <c r="BL92" s="2214"/>
      <c r="BM92" s="2214"/>
      <c r="BN92" s="2214"/>
      <c r="BO92" s="2214"/>
      <c r="BP92" s="2214">
        <f>X89</f>
        <v>0</v>
      </c>
      <c r="BQ92" s="2214"/>
      <c r="BR92" s="2214"/>
      <c r="BS92" s="2214"/>
      <c r="BT92" s="2214"/>
      <c r="BU92" s="2214"/>
      <c r="BV92" s="2214"/>
      <c r="BW92" s="2226"/>
      <c r="BX92" s="2227"/>
      <c r="BY92" s="2214" t="s">
        <v>1139</v>
      </c>
      <c r="BZ92" s="2214"/>
      <c r="CA92" s="2214"/>
      <c r="CB92" s="2214"/>
      <c r="CC92" s="2214"/>
      <c r="CD92" s="2214"/>
      <c r="CE92" s="2214"/>
      <c r="CF92" s="2214">
        <f>ROUNDDOWN(SUM(BL12:BR13)/6, 1)</f>
        <v>0</v>
      </c>
      <c r="CG92" s="2214"/>
      <c r="CH92" s="2214"/>
      <c r="CI92" s="2214"/>
      <c r="CJ92" s="2214"/>
      <c r="CK92" s="2214"/>
      <c r="CL92" s="2214"/>
      <c r="CM92" s="2226"/>
      <c r="CN92" s="2216"/>
      <c r="CO92" s="2216"/>
      <c r="CP92" s="2216"/>
      <c r="CQ92" s="2216"/>
      <c r="CR92" s="2216"/>
      <c r="CS92" s="2216"/>
      <c r="CT92" s="2216"/>
      <c r="CU92" s="2216"/>
      <c r="CV92" s="2216"/>
      <c r="CW92" s="2216"/>
      <c r="CX92" s="2216"/>
      <c r="CY92" s="2216"/>
      <c r="CZ92" s="2216"/>
      <c r="DA92" s="2216"/>
      <c r="DB92" s="2216"/>
      <c r="DC92" s="903"/>
    </row>
    <row r="93" spans="1:1070" ht="20.399999999999999" customHeight="1">
      <c r="C93" s="2216" t="s">
        <v>1148</v>
      </c>
      <c r="D93" s="2216"/>
      <c r="E93" s="2216"/>
      <c r="F93" s="2216"/>
      <c r="G93" s="2216"/>
      <c r="H93" s="2216"/>
      <c r="I93" s="2216"/>
      <c r="J93" s="2216"/>
      <c r="K93" s="2216"/>
      <c r="L93" s="2216"/>
      <c r="M93" s="2216"/>
      <c r="N93" s="2216"/>
      <c r="O93" s="2216"/>
      <c r="P93" s="2216"/>
      <c r="Q93" s="2216"/>
      <c r="R93" s="2216"/>
      <c r="S93" s="2216"/>
      <c r="T93" s="2216"/>
      <c r="U93" s="2216"/>
      <c r="V93" s="2216"/>
      <c r="W93" s="2216"/>
      <c r="X93" s="2216"/>
      <c r="Y93" s="2216"/>
      <c r="Z93" s="2216"/>
      <c r="AA93" s="2216"/>
      <c r="AB93" s="2216"/>
      <c r="AC93" s="2216"/>
      <c r="AD93" s="2216"/>
      <c r="AE93" s="2216"/>
      <c r="AF93" s="2216"/>
      <c r="AG93" s="2216"/>
      <c r="AH93" s="2216"/>
      <c r="AI93" s="2216"/>
      <c r="AJ93" s="2216"/>
      <c r="AK93" s="2216"/>
      <c r="AL93" s="2216"/>
      <c r="AM93" s="2216"/>
      <c r="AN93" s="2216"/>
      <c r="AO93" s="2216"/>
      <c r="AP93" s="2216"/>
      <c r="AQ93" s="2216"/>
      <c r="AR93" s="2216"/>
      <c r="AS93" s="2216"/>
      <c r="AT93" s="2216"/>
      <c r="BF93" s="2238"/>
      <c r="BG93" s="2239"/>
      <c r="BH93" s="687"/>
      <c r="BW93" s="2216"/>
      <c r="BX93" s="2227"/>
      <c r="BY93" s="2214" t="s">
        <v>1087</v>
      </c>
      <c r="BZ93" s="2214"/>
      <c r="CA93" s="2214"/>
      <c r="CB93" s="2214"/>
      <c r="CC93" s="2214"/>
      <c r="CD93" s="2214"/>
      <c r="CE93" s="2214"/>
      <c r="CF93" s="2214">
        <f>ROUNDDOWN(SUM(BL14)/20, 1)</f>
        <v>0</v>
      </c>
      <c r="CG93" s="2214"/>
      <c r="CH93" s="2214"/>
      <c r="CI93" s="2214"/>
      <c r="CJ93" s="2214"/>
      <c r="CK93" s="2214"/>
      <c r="CL93" s="2214"/>
      <c r="CM93" s="2226"/>
      <c r="CN93" s="2216"/>
      <c r="CO93" s="2216"/>
      <c r="CP93" s="2216"/>
      <c r="CQ93" s="2216"/>
      <c r="CR93" s="2216"/>
      <c r="CS93" s="2216"/>
      <c r="CT93" s="2216"/>
      <c r="CU93" s="2216"/>
      <c r="CV93" s="2216"/>
      <c r="CW93" s="2216"/>
      <c r="CX93" s="2216"/>
      <c r="CY93" s="2216"/>
      <c r="CZ93" s="2216"/>
      <c r="DA93" s="2216"/>
      <c r="DB93" s="2216"/>
      <c r="DC93" s="903"/>
    </row>
    <row r="94" spans="1:1070" ht="20.399999999999999" customHeight="1">
      <c r="BF94" s="2238"/>
      <c r="BG94" s="2239"/>
      <c r="BH94" s="687"/>
      <c r="BW94" s="2216"/>
      <c r="BX94" s="2227"/>
      <c r="BY94" s="2214" t="s">
        <v>1149</v>
      </c>
      <c r="BZ94" s="2214"/>
      <c r="CA94" s="2214"/>
      <c r="CB94" s="2214"/>
      <c r="CC94" s="2214"/>
      <c r="CD94" s="2214"/>
      <c r="CE94" s="2214"/>
      <c r="CF94" s="2214">
        <f>ROUNDDOWN(SUM(BL15:BR16)/30, 1)</f>
        <v>0</v>
      </c>
      <c r="CG94" s="2214"/>
      <c r="CH94" s="2214"/>
      <c r="CI94" s="2214"/>
      <c r="CJ94" s="2214"/>
      <c r="CK94" s="2214"/>
      <c r="CL94" s="2214"/>
      <c r="CM94" s="2226"/>
      <c r="CN94" s="2216"/>
      <c r="CO94" s="2216"/>
      <c r="CP94" s="2216"/>
      <c r="CQ94" s="2216"/>
      <c r="CR94" s="2216"/>
      <c r="CS94" s="2216"/>
      <c r="CT94" s="2216"/>
      <c r="CU94" s="2216"/>
      <c r="CV94" s="2216"/>
      <c r="CW94" s="2216"/>
      <c r="CX94" s="2216"/>
      <c r="CY94" s="2216"/>
      <c r="CZ94" s="2216"/>
      <c r="DA94" s="2216"/>
      <c r="DB94" s="2216"/>
      <c r="DC94" s="903"/>
    </row>
    <row r="95" spans="1:1070" ht="20.399999999999999" customHeight="1">
      <c r="C95" s="639" t="s">
        <v>1150</v>
      </c>
      <c r="BF95" s="2238"/>
      <c r="BG95" s="2239"/>
      <c r="BH95" s="687"/>
      <c r="BI95" s="2214" t="s">
        <v>1108</v>
      </c>
      <c r="BJ95" s="2214"/>
      <c r="BK95" s="2214"/>
      <c r="BL95" s="2214"/>
      <c r="BM95" s="2214"/>
      <c r="BN95" s="2214"/>
      <c r="BO95" s="2214"/>
      <c r="BP95" s="2214">
        <f>MAX(2, ROUND(BP91+BP92, 0))</f>
        <v>2</v>
      </c>
      <c r="BQ95" s="2214"/>
      <c r="BR95" s="2214"/>
      <c r="BS95" s="2214"/>
      <c r="BT95" s="2214"/>
      <c r="BU95" s="2214"/>
      <c r="BV95" s="2214"/>
      <c r="BY95" s="2214" t="s">
        <v>1108</v>
      </c>
      <c r="BZ95" s="2214"/>
      <c r="CA95" s="2214"/>
      <c r="CB95" s="2214"/>
      <c r="CC95" s="2214"/>
      <c r="CD95" s="2214"/>
      <c r="CE95" s="2214"/>
      <c r="CF95" s="2214">
        <f>IF(SUM(CF91:CL94)=0, 0, MAX(2, ROUND(CF91+CF92+CF93+CF94, 0)))</f>
        <v>0</v>
      </c>
      <c r="CG95" s="2214"/>
      <c r="CH95" s="2214"/>
      <c r="CI95" s="2214"/>
      <c r="CJ95" s="2214"/>
      <c r="CK95" s="2214"/>
      <c r="CL95" s="2214"/>
      <c r="CO95" s="2216"/>
      <c r="CP95" s="2216"/>
      <c r="CQ95" s="2216"/>
      <c r="CR95" s="2216"/>
      <c r="CS95" s="2216"/>
      <c r="CT95" s="2216"/>
      <c r="CU95" s="2216"/>
      <c r="CV95" s="2216"/>
      <c r="CW95" s="2216"/>
      <c r="CX95" s="2216"/>
      <c r="CY95" s="2216"/>
      <c r="CZ95" s="2216"/>
      <c r="DA95" s="2216"/>
      <c r="DB95" s="2216"/>
      <c r="DC95" s="903"/>
    </row>
    <row r="96" spans="1:1070" ht="20.399999999999999" customHeight="1">
      <c r="C96" s="2235" t="s">
        <v>1151</v>
      </c>
      <c r="D96" s="2235"/>
      <c r="E96" s="2235"/>
      <c r="F96" s="2235"/>
      <c r="G96" s="2235"/>
      <c r="H96" s="2235"/>
      <c r="I96" s="2235"/>
      <c r="J96" s="2235"/>
      <c r="K96" s="2235"/>
      <c r="L96" s="2235"/>
      <c r="M96" s="2235"/>
      <c r="N96" s="2235"/>
      <c r="O96" s="2235"/>
      <c r="P96" s="2235"/>
      <c r="Q96" s="2235"/>
      <c r="R96" s="2235"/>
      <c r="S96" s="2235"/>
      <c r="T96" s="2235"/>
      <c r="U96" s="2235"/>
      <c r="V96" s="2235"/>
      <c r="W96" s="2235"/>
      <c r="X96" s="2235"/>
      <c r="Y96" s="2235"/>
      <c r="Z96" s="2235"/>
      <c r="AA96" s="2235"/>
      <c r="AB96" s="2235"/>
      <c r="AC96" s="2235"/>
      <c r="AD96" s="2235"/>
      <c r="AE96" s="2214" t="str">
        <f>IF(OR(AE13="一般型（在園児合同実施）", AE13="一般型（専用室独立実施）"), IF(AG90 + AN90 = 1, IF(AE16="○", "○", "×"), ""), "")</f>
        <v/>
      </c>
      <c r="AF96" s="2214"/>
      <c r="AG96" s="2214"/>
      <c r="AH96" s="2214"/>
      <c r="AI96" s="2214"/>
      <c r="AJ96" s="2214"/>
      <c r="AK96" s="2214"/>
      <c r="BF96" s="2238"/>
      <c r="BG96" s="2239"/>
      <c r="BH96" s="687"/>
      <c r="BR96" s="2224" t="s">
        <v>1152</v>
      </c>
      <c r="BS96" s="2224"/>
      <c r="BT96" s="2224"/>
      <c r="CH96" s="2224" t="s">
        <v>1152</v>
      </c>
      <c r="CI96" s="2224"/>
      <c r="CJ96" s="2224"/>
      <c r="CX96" s="2243"/>
      <c r="CY96" s="2243"/>
      <c r="CZ96" s="2243"/>
      <c r="DC96" s="903"/>
    </row>
    <row r="97" spans="1:107" ht="20.399999999999999" customHeight="1">
      <c r="C97" s="2228" t="s">
        <v>1153</v>
      </c>
      <c r="D97" s="2228"/>
      <c r="E97" s="2228"/>
      <c r="F97" s="2228"/>
      <c r="G97" s="2228"/>
      <c r="H97" s="2228"/>
      <c r="I97" s="2228"/>
      <c r="J97" s="2228"/>
      <c r="K97" s="2228"/>
      <c r="L97" s="2228"/>
      <c r="M97" s="2228"/>
      <c r="N97" s="2228"/>
      <c r="O97" s="2228"/>
      <c r="P97" s="2228"/>
      <c r="Q97" s="2228"/>
      <c r="R97" s="2228"/>
      <c r="S97" s="2228"/>
      <c r="T97" s="2228"/>
      <c r="U97" s="2228"/>
      <c r="V97" s="2228"/>
      <c r="W97" s="2228"/>
      <c r="X97" s="2228"/>
      <c r="Y97" s="2228"/>
      <c r="Z97" s="2228"/>
      <c r="AA97" s="2228"/>
      <c r="AB97" s="2228"/>
      <c r="AC97" s="2228"/>
      <c r="AD97" s="2228"/>
      <c r="AE97" s="2229" t="str">
        <f>IF(OR(AE13="一般型（在園児合同実施）", AE13="一般型（専用室独立実施）"), IF(AG90 + AN90 = 1, IF(AE18="○", "○", "×"), ""), "")</f>
        <v/>
      </c>
      <c r="AF97" s="2230"/>
      <c r="AG97" s="2230"/>
      <c r="AH97" s="2230"/>
      <c r="AI97" s="2230"/>
      <c r="AJ97" s="2230"/>
      <c r="AK97" s="2231"/>
      <c r="BF97" s="2238"/>
      <c r="BG97" s="2239"/>
      <c r="BH97" s="687"/>
      <c r="BI97" s="2214" t="s">
        <v>1096</v>
      </c>
      <c r="BJ97" s="2214"/>
      <c r="BK97" s="2214"/>
      <c r="BL97" s="2214"/>
      <c r="BM97" s="2214"/>
      <c r="BN97" s="2214"/>
      <c r="BO97" s="2214"/>
      <c r="BP97" s="2244">
        <f>AG90</f>
        <v>0</v>
      </c>
      <c r="BQ97" s="2244"/>
      <c r="BR97" s="2244"/>
      <c r="BS97" s="2244"/>
      <c r="BT97" s="2244"/>
      <c r="BU97" s="2244"/>
      <c r="BV97" s="2244"/>
      <c r="BW97" s="2226"/>
      <c r="BX97" s="2227"/>
      <c r="BY97" s="2214" t="s">
        <v>1096</v>
      </c>
      <c r="BZ97" s="2214"/>
      <c r="CA97" s="2214"/>
      <c r="CB97" s="2214"/>
      <c r="CC97" s="2214"/>
      <c r="CD97" s="2214"/>
      <c r="CE97" s="2214"/>
      <c r="CF97" s="2244">
        <f>BL18</f>
        <v>0</v>
      </c>
      <c r="CG97" s="2244"/>
      <c r="CH97" s="2244"/>
      <c r="CI97" s="2244"/>
      <c r="CJ97" s="2244"/>
      <c r="CK97" s="2244"/>
      <c r="CL97" s="2244"/>
      <c r="CM97" s="2226"/>
      <c r="CN97" s="2216"/>
      <c r="CO97" s="2216"/>
      <c r="CP97" s="2216"/>
      <c r="CQ97" s="2216"/>
      <c r="CR97" s="2216"/>
      <c r="CS97" s="2216"/>
      <c r="CT97" s="2216"/>
      <c r="CU97" s="2216"/>
      <c r="CV97" s="2245"/>
      <c r="CW97" s="2245"/>
      <c r="CX97" s="2245"/>
      <c r="CY97" s="2245"/>
      <c r="CZ97" s="2245"/>
      <c r="DA97" s="2245"/>
      <c r="DB97" s="2245"/>
      <c r="DC97" s="903"/>
    </row>
    <row r="98" spans="1:107" ht="20.399999999999999" customHeight="1">
      <c r="C98" s="2223" t="s">
        <v>1154</v>
      </c>
      <c r="D98" s="2223"/>
      <c r="E98" s="2223"/>
      <c r="F98" s="2223"/>
      <c r="G98" s="2223"/>
      <c r="H98" s="2223"/>
      <c r="I98" s="2223"/>
      <c r="J98" s="2223"/>
      <c r="K98" s="2223"/>
      <c r="L98" s="2223"/>
      <c r="M98" s="2223"/>
      <c r="N98" s="2223"/>
      <c r="O98" s="2223"/>
      <c r="P98" s="2223"/>
      <c r="Q98" s="2223"/>
      <c r="R98" s="2223"/>
      <c r="S98" s="2223"/>
      <c r="T98" s="2223"/>
      <c r="U98" s="2223"/>
      <c r="V98" s="2223"/>
      <c r="W98" s="2223"/>
      <c r="X98" s="2223"/>
      <c r="Y98" s="2223"/>
      <c r="Z98" s="2223"/>
      <c r="AA98" s="2223"/>
      <c r="AB98" s="2223"/>
      <c r="AC98" s="2223"/>
      <c r="AD98" s="2223"/>
      <c r="AE98" s="2226"/>
      <c r="AF98" s="2216"/>
      <c r="AG98" s="2216"/>
      <c r="AH98" s="2216"/>
      <c r="AI98" s="2216"/>
      <c r="AJ98" s="2216"/>
      <c r="AK98" s="2227"/>
      <c r="BF98" s="2238"/>
      <c r="BG98" s="2239"/>
      <c r="BH98" s="687"/>
      <c r="BI98" s="2214" t="s">
        <v>1097</v>
      </c>
      <c r="BJ98" s="2214"/>
      <c r="BK98" s="2214"/>
      <c r="BL98" s="2214"/>
      <c r="BM98" s="2214"/>
      <c r="BN98" s="2214"/>
      <c r="BO98" s="2214"/>
      <c r="BP98" s="2244">
        <f>AN90</f>
        <v>0</v>
      </c>
      <c r="BQ98" s="2244"/>
      <c r="BR98" s="2244"/>
      <c r="BS98" s="2244"/>
      <c r="BT98" s="2244"/>
      <c r="BU98" s="2244"/>
      <c r="BV98" s="2244"/>
      <c r="BW98" s="2226"/>
      <c r="BX98" s="2227"/>
      <c r="BY98" s="2214" t="s">
        <v>1097</v>
      </c>
      <c r="BZ98" s="2214"/>
      <c r="CA98" s="2214"/>
      <c r="CB98" s="2214"/>
      <c r="CC98" s="2214"/>
      <c r="CD98" s="2214"/>
      <c r="CE98" s="2214"/>
      <c r="CF98" s="2244">
        <f>BZ18</f>
        <v>0</v>
      </c>
      <c r="CG98" s="2244"/>
      <c r="CH98" s="2244"/>
      <c r="CI98" s="2244"/>
      <c r="CJ98" s="2244"/>
      <c r="CK98" s="2244"/>
      <c r="CL98" s="2244"/>
      <c r="CM98" s="2226"/>
      <c r="CN98" s="2216"/>
      <c r="CO98" s="2216"/>
      <c r="CP98" s="2216"/>
      <c r="CQ98" s="2216"/>
      <c r="CR98" s="2216"/>
      <c r="CS98" s="2216"/>
      <c r="CT98" s="2216"/>
      <c r="CU98" s="2216"/>
      <c r="CV98" s="2245"/>
      <c r="CW98" s="2245"/>
      <c r="CX98" s="2245"/>
      <c r="CY98" s="2245"/>
      <c r="CZ98" s="2245"/>
      <c r="DA98" s="2245"/>
      <c r="DB98" s="2245"/>
      <c r="DC98" s="903"/>
    </row>
    <row r="99" spans="1:107" ht="20.399999999999999" customHeight="1">
      <c r="C99" s="2225" t="s">
        <v>1155</v>
      </c>
      <c r="D99" s="2225"/>
      <c r="E99" s="2225"/>
      <c r="F99" s="2225"/>
      <c r="G99" s="2225"/>
      <c r="H99" s="2225"/>
      <c r="I99" s="2225"/>
      <c r="J99" s="2225"/>
      <c r="K99" s="2225"/>
      <c r="L99" s="2225"/>
      <c r="M99" s="2225"/>
      <c r="N99" s="2225"/>
      <c r="O99" s="2225"/>
      <c r="P99" s="2225"/>
      <c r="Q99" s="2225"/>
      <c r="R99" s="2225"/>
      <c r="S99" s="2225"/>
      <c r="T99" s="2225"/>
      <c r="U99" s="2225"/>
      <c r="V99" s="2225"/>
      <c r="W99" s="2225"/>
      <c r="X99" s="2225"/>
      <c r="Y99" s="2225"/>
      <c r="Z99" s="2225"/>
      <c r="AA99" s="2225"/>
      <c r="AB99" s="2225"/>
      <c r="AC99" s="2225"/>
      <c r="AD99" s="2225"/>
      <c r="AE99" s="2232"/>
      <c r="AF99" s="2233"/>
      <c r="AG99" s="2233"/>
      <c r="AH99" s="2233"/>
      <c r="AI99" s="2233"/>
      <c r="AJ99" s="2233"/>
      <c r="AK99" s="2234"/>
      <c r="BF99" s="2246"/>
      <c r="BG99" s="2247"/>
      <c r="BH99" s="689"/>
      <c r="BI99" s="690"/>
      <c r="BJ99" s="690"/>
      <c r="BK99" s="690"/>
      <c r="BL99" s="690"/>
      <c r="BM99" s="690"/>
      <c r="BN99" s="690"/>
      <c r="BO99" s="690"/>
      <c r="BP99" s="690"/>
      <c r="BQ99" s="690"/>
      <c r="BR99" s="690"/>
      <c r="BS99" s="690"/>
      <c r="BT99" s="690"/>
      <c r="BU99" s="690"/>
      <c r="BV99" s="690"/>
      <c r="BW99" s="690"/>
      <c r="BX99" s="690"/>
      <c r="BY99" s="690"/>
      <c r="BZ99" s="690"/>
      <c r="CA99" s="690"/>
      <c r="CB99" s="690"/>
      <c r="CC99" s="690"/>
      <c r="CD99" s="690"/>
      <c r="CE99" s="690"/>
      <c r="CF99" s="690"/>
      <c r="CG99" s="690"/>
      <c r="CH99" s="690"/>
      <c r="CI99" s="690"/>
      <c r="CJ99" s="690"/>
      <c r="CK99" s="690"/>
      <c r="CL99" s="690"/>
      <c r="CM99" s="690"/>
      <c r="CN99" s="690"/>
      <c r="CO99" s="690"/>
      <c r="CP99" s="690"/>
      <c r="CQ99" s="690"/>
      <c r="CR99" s="690"/>
      <c r="CS99" s="690"/>
      <c r="CT99" s="690"/>
      <c r="CU99" s="690"/>
      <c r="CV99" s="690"/>
      <c r="CW99" s="690"/>
      <c r="CX99" s="690"/>
      <c r="CY99" s="690"/>
      <c r="CZ99" s="690"/>
      <c r="DA99" s="690"/>
      <c r="DB99" s="690"/>
      <c r="DC99" s="908"/>
    </row>
    <row r="100" spans="1:107" ht="20.399999999999999" customHeight="1">
      <c r="C100" s="2235" t="s">
        <v>1156</v>
      </c>
      <c r="D100" s="2235"/>
      <c r="E100" s="2235"/>
      <c r="F100" s="2235"/>
      <c r="G100" s="2235"/>
      <c r="H100" s="2235"/>
      <c r="I100" s="2235"/>
      <c r="J100" s="2235"/>
      <c r="K100" s="2235"/>
      <c r="L100" s="2235"/>
      <c r="M100" s="2235"/>
      <c r="N100" s="2235"/>
      <c r="O100" s="2235"/>
      <c r="P100" s="2235"/>
      <c r="Q100" s="2235"/>
      <c r="R100" s="2235"/>
      <c r="S100" s="2235"/>
      <c r="T100" s="2235"/>
      <c r="U100" s="2235"/>
      <c r="V100" s="2235"/>
      <c r="W100" s="2235"/>
      <c r="X100" s="2235"/>
      <c r="Y100" s="2235"/>
      <c r="Z100" s="2235"/>
      <c r="AA100" s="2235"/>
      <c r="AB100" s="2235"/>
      <c r="AC100" s="2235"/>
      <c r="AD100" s="2235"/>
      <c r="AE100" s="2214" t="str">
        <f>IF(OR(AE13="一般型（在園児合同実施）", AE13="一般型（専用室独立実施）"), IF(AG90 + AN90 = 1, IF(AG90 = 1, "○", "×"), ""), "")</f>
        <v/>
      </c>
      <c r="AF100" s="2214"/>
      <c r="AG100" s="2214"/>
      <c r="AH100" s="2214"/>
      <c r="AI100" s="2214"/>
      <c r="AJ100" s="2214"/>
      <c r="AK100" s="2214"/>
      <c r="BF100" s="2236" t="s">
        <v>1157</v>
      </c>
      <c r="BG100" s="2237"/>
      <c r="BH100" s="685"/>
      <c r="BI100" s="686"/>
      <c r="BJ100" s="686"/>
      <c r="BK100" s="686"/>
      <c r="BL100" s="686"/>
      <c r="BM100" s="686"/>
      <c r="BN100" s="686"/>
      <c r="BO100" s="686"/>
      <c r="BP100" s="686"/>
      <c r="BQ100" s="686"/>
      <c r="BR100" s="686"/>
      <c r="BS100" s="686"/>
      <c r="BT100" s="686"/>
      <c r="BU100" s="686"/>
      <c r="BV100" s="686"/>
      <c r="BW100" s="686"/>
      <c r="BX100" s="686"/>
      <c r="BY100" s="686"/>
      <c r="BZ100" s="686"/>
      <c r="CA100" s="686"/>
      <c r="CB100" s="686"/>
      <c r="CC100" s="686"/>
      <c r="CD100" s="686"/>
      <c r="CE100" s="686"/>
      <c r="CF100" s="686"/>
      <c r="CG100" s="686"/>
      <c r="CH100" s="686"/>
      <c r="CI100" s="686"/>
      <c r="CJ100" s="686"/>
      <c r="CK100" s="686"/>
      <c r="CL100" s="686"/>
      <c r="CM100" s="686"/>
      <c r="CN100" s="686"/>
      <c r="CO100" s="686"/>
      <c r="CP100" s="686"/>
      <c r="CQ100" s="686"/>
      <c r="CR100" s="686"/>
      <c r="CS100" s="686"/>
      <c r="CT100" s="686"/>
      <c r="CU100" s="686"/>
      <c r="CV100" s="686"/>
      <c r="CW100" s="686"/>
      <c r="CX100" s="686"/>
      <c r="CY100" s="686"/>
      <c r="CZ100" s="686"/>
      <c r="DA100" s="686"/>
      <c r="DB100" s="686"/>
      <c r="DC100" s="907"/>
    </row>
    <row r="101" spans="1:107" ht="20.399999999999999" customHeight="1">
      <c r="BF101" s="2238"/>
      <c r="BG101" s="2239"/>
      <c r="BH101" s="687"/>
      <c r="BI101" s="639" t="s">
        <v>1129</v>
      </c>
      <c r="BY101" s="639" t="s">
        <v>1130</v>
      </c>
      <c r="CO101" s="639" t="s">
        <v>1131</v>
      </c>
      <c r="DC101" s="903"/>
    </row>
    <row r="102" spans="1:107" ht="20.399999999999999" customHeight="1">
      <c r="C102" s="639" t="s">
        <v>1158</v>
      </c>
      <c r="BF102" s="2238"/>
      <c r="BG102" s="2239"/>
      <c r="BH102" s="687"/>
      <c r="BI102" s="2242" t="s">
        <v>1159</v>
      </c>
      <c r="BJ102" s="2242"/>
      <c r="BK102" s="2242"/>
      <c r="BL102" s="2242"/>
      <c r="BM102" s="2242"/>
      <c r="BN102" s="2242"/>
      <c r="BO102" s="2242"/>
      <c r="BP102" s="2215">
        <f>AE114</f>
        <v>0</v>
      </c>
      <c r="BQ102" s="2215"/>
      <c r="BR102" s="2215"/>
      <c r="BS102" s="2215"/>
      <c r="BT102" s="2215"/>
      <c r="BU102" s="2215"/>
      <c r="BV102" s="2215"/>
      <c r="CM102" s="2216" t="s">
        <v>1136</v>
      </c>
      <c r="CN102" s="2216"/>
      <c r="CO102" s="2214" t="s">
        <v>1160</v>
      </c>
      <c r="CP102" s="2214"/>
      <c r="CQ102" s="2214"/>
      <c r="CR102" s="2214"/>
      <c r="CS102" s="2214"/>
      <c r="CT102" s="2214"/>
      <c r="CU102" s="2214"/>
      <c r="CV102" s="2215">
        <f>SUM(BP102)</f>
        <v>0</v>
      </c>
      <c r="CW102" s="2215"/>
      <c r="CX102" s="2215"/>
      <c r="CY102" s="2215"/>
      <c r="CZ102" s="2215"/>
      <c r="DA102" s="2215"/>
      <c r="DB102" s="2215"/>
      <c r="DC102" s="903"/>
    </row>
    <row r="103" spans="1:107" ht="20.399999999999999" customHeight="1">
      <c r="C103" s="2235" t="s">
        <v>1161</v>
      </c>
      <c r="D103" s="2235"/>
      <c r="E103" s="2235"/>
      <c r="F103" s="2235"/>
      <c r="G103" s="2235"/>
      <c r="H103" s="2235"/>
      <c r="I103" s="2235"/>
      <c r="J103" s="2235"/>
      <c r="K103" s="2235"/>
      <c r="L103" s="2235"/>
      <c r="M103" s="2235"/>
      <c r="N103" s="2235"/>
      <c r="O103" s="2235"/>
      <c r="P103" s="2235"/>
      <c r="Q103" s="2235"/>
      <c r="R103" s="2235"/>
      <c r="S103" s="2235"/>
      <c r="T103" s="2235"/>
      <c r="U103" s="2235"/>
      <c r="V103" s="2235"/>
      <c r="W103" s="2235"/>
      <c r="X103" s="2235"/>
      <c r="Y103" s="2235"/>
      <c r="Z103" s="2235"/>
      <c r="AA103" s="2235"/>
      <c r="AB103" s="2235"/>
      <c r="AC103" s="2235"/>
      <c r="AD103" s="2235"/>
      <c r="AE103" s="2214" t="str" cm="1">
        <f t="array" ref="AE103">IF(AE13="一般型（在園児合同実施）", IF(AG90 + AN90 = 1, IF(INDEX(DF57:AOD57, MATCH(MAX(DF51:AOD51 + DF56:AOD56), DF51:AOD51 + DF56:AOD56, 0)) &lt;= 3, "○", "×"), ""), "")</f>
        <v/>
      </c>
      <c r="AF103" s="2214"/>
      <c r="AG103" s="2214"/>
      <c r="AH103" s="2214"/>
      <c r="AI103" s="2214"/>
      <c r="AJ103" s="2214"/>
      <c r="AK103" s="2214"/>
      <c r="BF103" s="2238"/>
      <c r="BG103" s="2239"/>
      <c r="BH103" s="687"/>
      <c r="BI103" s="2242" t="s">
        <v>1162</v>
      </c>
      <c r="BJ103" s="2242"/>
      <c r="BK103" s="2242"/>
      <c r="BL103" s="2242"/>
      <c r="BM103" s="2242"/>
      <c r="BN103" s="2242"/>
      <c r="BO103" s="2242"/>
      <c r="BP103" s="2215">
        <f>AE116</f>
        <v>0</v>
      </c>
      <c r="BQ103" s="2215"/>
      <c r="BR103" s="2215"/>
      <c r="BS103" s="2215"/>
      <c r="BT103" s="2215"/>
      <c r="BU103" s="2215"/>
      <c r="BV103" s="2215"/>
      <c r="BW103" s="2226" t="s">
        <v>1135</v>
      </c>
      <c r="BX103" s="2227"/>
      <c r="BY103" s="2214" t="s">
        <v>1163</v>
      </c>
      <c r="BZ103" s="2214"/>
      <c r="CA103" s="2214"/>
      <c r="CB103" s="2214"/>
      <c r="CC103" s="2214"/>
      <c r="CD103" s="2214"/>
      <c r="CE103" s="2214"/>
      <c r="CF103" s="2215">
        <f>SUM(BL11:BR12)*3.3</f>
        <v>0</v>
      </c>
      <c r="CG103" s="2215"/>
      <c r="CH103" s="2215"/>
      <c r="CI103" s="2215"/>
      <c r="CJ103" s="2215"/>
      <c r="CK103" s="2215"/>
      <c r="CL103" s="2215"/>
      <c r="CM103" s="2226" t="s">
        <v>1136</v>
      </c>
      <c r="CN103" s="2216"/>
      <c r="CO103" s="2214" t="s">
        <v>1164</v>
      </c>
      <c r="CP103" s="2214"/>
      <c r="CQ103" s="2214"/>
      <c r="CR103" s="2214"/>
      <c r="CS103" s="2214"/>
      <c r="CT103" s="2214"/>
      <c r="CU103" s="2214"/>
      <c r="CV103" s="2215">
        <f>SUM(BP103,CF103)</f>
        <v>0</v>
      </c>
      <c r="CW103" s="2215"/>
      <c r="CX103" s="2215"/>
      <c r="CY103" s="2215"/>
      <c r="CZ103" s="2215"/>
      <c r="DA103" s="2215"/>
      <c r="DB103" s="2215"/>
      <c r="DC103" s="903"/>
    </row>
    <row r="104" spans="1:107" ht="20.399999999999999" customHeight="1">
      <c r="C104" s="2235" t="s">
        <v>1165</v>
      </c>
      <c r="D104" s="2235"/>
      <c r="E104" s="2235"/>
      <c r="F104" s="2235"/>
      <c r="G104" s="2235"/>
      <c r="H104" s="2235"/>
      <c r="I104" s="2235"/>
      <c r="J104" s="2235"/>
      <c r="K104" s="2235"/>
      <c r="L104" s="2235"/>
      <c r="M104" s="2235"/>
      <c r="N104" s="2235"/>
      <c r="O104" s="2235"/>
      <c r="P104" s="2235"/>
      <c r="Q104" s="2235"/>
      <c r="R104" s="2235"/>
      <c r="S104" s="2235"/>
      <c r="T104" s="2235"/>
      <c r="U104" s="2235"/>
      <c r="V104" s="2235"/>
      <c r="W104" s="2235"/>
      <c r="X104" s="2235"/>
      <c r="Y104" s="2235"/>
      <c r="Z104" s="2235"/>
      <c r="AA104" s="2235"/>
      <c r="AB104" s="2235"/>
      <c r="AC104" s="2235"/>
      <c r="AD104" s="2235"/>
      <c r="AE104" s="2214" t="str">
        <f>IF(AE13="一般型（在園児合同実施）", IF(AG90 + AN90 = 1, IF(AE17="○", "○", "×"), ""), "")</f>
        <v/>
      </c>
      <c r="AF104" s="2214"/>
      <c r="AG104" s="2214"/>
      <c r="AH104" s="2214"/>
      <c r="AI104" s="2214"/>
      <c r="AJ104" s="2214"/>
      <c r="AK104" s="2214"/>
      <c r="BF104" s="2238"/>
      <c r="BG104" s="2239"/>
      <c r="BH104" s="687"/>
      <c r="BI104" s="2214" t="s">
        <v>1084</v>
      </c>
      <c r="BJ104" s="2214"/>
      <c r="BK104" s="2214"/>
      <c r="BL104" s="2214"/>
      <c r="BM104" s="2214"/>
      <c r="BN104" s="2214"/>
      <c r="BO104" s="2214"/>
      <c r="BP104" s="2215">
        <f>AE118</f>
        <v>0</v>
      </c>
      <c r="BQ104" s="2215"/>
      <c r="BR104" s="2215"/>
      <c r="BS104" s="2215"/>
      <c r="BT104" s="2215"/>
      <c r="BU104" s="2215"/>
      <c r="BV104" s="2215"/>
      <c r="BW104" s="2226" t="s">
        <v>1135</v>
      </c>
      <c r="BX104" s="2227"/>
      <c r="BY104" s="2214" t="s">
        <v>1166</v>
      </c>
      <c r="BZ104" s="2214"/>
      <c r="CA104" s="2214"/>
      <c r="CB104" s="2214"/>
      <c r="CC104" s="2214"/>
      <c r="CD104" s="2214"/>
      <c r="CE104" s="2214"/>
      <c r="CF104" s="2215">
        <f>SUM(BL13:BR16)*1.98</f>
        <v>0</v>
      </c>
      <c r="CG104" s="2215"/>
      <c r="CH104" s="2215"/>
      <c r="CI104" s="2215"/>
      <c r="CJ104" s="2215"/>
      <c r="CK104" s="2215"/>
      <c r="CL104" s="2215"/>
      <c r="CM104" s="2226" t="s">
        <v>1136</v>
      </c>
      <c r="CN104" s="2216"/>
      <c r="CO104" s="2214" t="s">
        <v>1167</v>
      </c>
      <c r="CP104" s="2214"/>
      <c r="CQ104" s="2214"/>
      <c r="CR104" s="2214"/>
      <c r="CS104" s="2214"/>
      <c r="CT104" s="2214"/>
      <c r="CU104" s="2214"/>
      <c r="CV104" s="2215">
        <f>SUM(BP104,CF104)</f>
        <v>0</v>
      </c>
      <c r="CW104" s="2215"/>
      <c r="CX104" s="2215"/>
      <c r="CY104" s="2215"/>
      <c r="CZ104" s="2215"/>
      <c r="DA104" s="2215"/>
      <c r="DB104" s="2215"/>
      <c r="DC104" s="903"/>
    </row>
    <row r="105" spans="1:107" ht="20.399999999999999" customHeight="1">
      <c r="C105" s="2228" t="s">
        <v>1168</v>
      </c>
      <c r="D105" s="2228"/>
      <c r="E105" s="2228"/>
      <c r="F105" s="2228"/>
      <c r="G105" s="2228"/>
      <c r="H105" s="2228"/>
      <c r="I105" s="2228"/>
      <c r="J105" s="2228"/>
      <c r="K105" s="2228"/>
      <c r="L105" s="2228"/>
      <c r="M105" s="2228"/>
      <c r="N105" s="2228"/>
      <c r="O105" s="2228"/>
      <c r="P105" s="2228"/>
      <c r="Q105" s="2228"/>
      <c r="R105" s="2228"/>
      <c r="S105" s="2228"/>
      <c r="T105" s="2228"/>
      <c r="U105" s="2228"/>
      <c r="V105" s="2228"/>
      <c r="W105" s="2228"/>
      <c r="X105" s="2228"/>
      <c r="Y105" s="2228"/>
      <c r="Z105" s="2228"/>
      <c r="AA105" s="2228"/>
      <c r="AB105" s="2228"/>
      <c r="AC105" s="2228"/>
      <c r="AD105" s="2228"/>
      <c r="AE105" s="2229" t="str" cm="1">
        <f t="array" ref="AE105">IF(AE13="一般型（在園児合同実施）", IF(AG90 + AN90 = 1, IF(AND(AE18="○", INDEX(DF81:AOD81, MATCH(MAX(DF51:AOD51 + DF56:AOD56), DF51:AOD51 + DF56:AOD56, 0)) &gt;= 1), "○", "×"), ""), "")</f>
        <v/>
      </c>
      <c r="AF105" s="2230"/>
      <c r="AG105" s="2230"/>
      <c r="AH105" s="2230"/>
      <c r="AI105" s="2230"/>
      <c r="AJ105" s="2230"/>
      <c r="AK105" s="2231"/>
      <c r="BF105" s="2238"/>
      <c r="BG105" s="2239"/>
      <c r="BH105" s="687"/>
      <c r="BI105" s="2214" t="s">
        <v>1169</v>
      </c>
      <c r="BJ105" s="2214"/>
      <c r="BK105" s="2214"/>
      <c r="BL105" s="2214"/>
      <c r="BM105" s="2214"/>
      <c r="BN105" s="2214"/>
      <c r="BO105" s="2214"/>
      <c r="BP105" s="2215">
        <f>AE119</f>
        <v>0</v>
      </c>
      <c r="BQ105" s="2214"/>
      <c r="BR105" s="2214"/>
      <c r="BS105" s="2214"/>
      <c r="BT105" s="2214"/>
      <c r="BU105" s="2214"/>
      <c r="BV105" s="2214"/>
      <c r="BY105" s="2214" t="s">
        <v>1169</v>
      </c>
      <c r="BZ105" s="2214"/>
      <c r="CA105" s="2214"/>
      <c r="CB105" s="2214"/>
      <c r="CC105" s="2214"/>
      <c r="CD105" s="2214"/>
      <c r="CE105" s="2214"/>
      <c r="CF105" s="2215">
        <f>SUM(CF103:CL104)</f>
        <v>0</v>
      </c>
      <c r="CG105" s="2214"/>
      <c r="CH105" s="2214"/>
      <c r="CI105" s="2214"/>
      <c r="CJ105" s="2214"/>
      <c r="CK105" s="2214"/>
      <c r="CL105" s="2214"/>
      <c r="CO105" s="2214" t="s">
        <v>1169</v>
      </c>
      <c r="CP105" s="2214"/>
      <c r="CQ105" s="2214"/>
      <c r="CR105" s="2214"/>
      <c r="CS105" s="2214"/>
      <c r="CT105" s="2214"/>
      <c r="CU105" s="2214"/>
      <c r="CV105" s="2215">
        <f>SUM(CV102:DB104)</f>
        <v>0</v>
      </c>
      <c r="CW105" s="2214"/>
      <c r="CX105" s="2214"/>
      <c r="CY105" s="2214"/>
      <c r="CZ105" s="2214"/>
      <c r="DA105" s="2214"/>
      <c r="DB105" s="2214"/>
      <c r="DC105" s="903"/>
    </row>
    <row r="106" spans="1:107" ht="20.399999999999999" customHeight="1">
      <c r="C106" s="2223" t="s">
        <v>1170</v>
      </c>
      <c r="D106" s="2223"/>
      <c r="E106" s="2223"/>
      <c r="F106" s="2223"/>
      <c r="G106" s="2223"/>
      <c r="H106" s="2223"/>
      <c r="I106" s="2223"/>
      <c r="J106" s="2223"/>
      <c r="K106" s="2223"/>
      <c r="L106" s="2223"/>
      <c r="M106" s="2223"/>
      <c r="N106" s="2223"/>
      <c r="O106" s="2223"/>
      <c r="P106" s="2223"/>
      <c r="Q106" s="2223"/>
      <c r="R106" s="2223"/>
      <c r="S106" s="2223"/>
      <c r="T106" s="2223"/>
      <c r="U106" s="2223"/>
      <c r="V106" s="2223"/>
      <c r="W106" s="2223"/>
      <c r="X106" s="2223"/>
      <c r="Y106" s="2223"/>
      <c r="Z106" s="2223"/>
      <c r="AA106" s="2223"/>
      <c r="AB106" s="2223"/>
      <c r="AC106" s="2223"/>
      <c r="AD106" s="2223"/>
      <c r="AE106" s="2226"/>
      <c r="AF106" s="2216"/>
      <c r="AG106" s="2216"/>
      <c r="AH106" s="2216"/>
      <c r="AI106" s="2216"/>
      <c r="AJ106" s="2216"/>
      <c r="AK106" s="2227"/>
      <c r="BF106" s="2238"/>
      <c r="BG106" s="2239"/>
      <c r="BH106" s="687"/>
      <c r="BR106" s="2224" t="s">
        <v>1152</v>
      </c>
      <c r="BS106" s="2224"/>
      <c r="BT106" s="2224"/>
      <c r="CH106" s="2224" t="s">
        <v>1152</v>
      </c>
      <c r="CI106" s="2224"/>
      <c r="CJ106" s="2224"/>
      <c r="CX106" s="2224" t="s">
        <v>1152</v>
      </c>
      <c r="CY106" s="2224"/>
      <c r="CZ106" s="2224"/>
      <c r="DC106" s="903"/>
    </row>
    <row r="107" spans="1:107" ht="20.399999999999999" customHeight="1">
      <c r="C107" s="2225" t="s">
        <v>1171</v>
      </c>
      <c r="D107" s="2225"/>
      <c r="E107" s="2225"/>
      <c r="F107" s="2225"/>
      <c r="G107" s="2225"/>
      <c r="H107" s="2225"/>
      <c r="I107" s="2225"/>
      <c r="J107" s="2225"/>
      <c r="K107" s="2225"/>
      <c r="L107" s="2225"/>
      <c r="M107" s="2225"/>
      <c r="N107" s="2225"/>
      <c r="O107" s="2225"/>
      <c r="P107" s="2225"/>
      <c r="Q107" s="2225"/>
      <c r="R107" s="2225"/>
      <c r="S107" s="2225"/>
      <c r="T107" s="2225"/>
      <c r="U107" s="2225"/>
      <c r="V107" s="2225"/>
      <c r="W107" s="2225"/>
      <c r="X107" s="2225"/>
      <c r="Y107" s="2225"/>
      <c r="Z107" s="2225"/>
      <c r="AA107" s="2225"/>
      <c r="AB107" s="2225"/>
      <c r="AC107" s="2225"/>
      <c r="AD107" s="2225"/>
      <c r="AE107" s="2232"/>
      <c r="AF107" s="2233"/>
      <c r="AG107" s="2233"/>
      <c r="AH107" s="2233"/>
      <c r="AI107" s="2233"/>
      <c r="AJ107" s="2233"/>
      <c r="AK107" s="2234"/>
      <c r="BF107" s="2238"/>
      <c r="BG107" s="2239"/>
      <c r="BH107" s="687"/>
      <c r="BI107" s="2214" t="s">
        <v>1074</v>
      </c>
      <c r="BJ107" s="2214"/>
      <c r="BK107" s="2214"/>
      <c r="BL107" s="2214"/>
      <c r="BM107" s="2214"/>
      <c r="BN107" s="2214"/>
      <c r="BO107" s="2214"/>
      <c r="BP107" s="2215">
        <f>AE15</f>
        <v>0</v>
      </c>
      <c r="BQ107" s="2215"/>
      <c r="BR107" s="2215"/>
      <c r="BS107" s="2215"/>
      <c r="BT107" s="2215"/>
      <c r="BU107" s="2215"/>
      <c r="BV107" s="2215"/>
      <c r="BW107" s="2226" t="s">
        <v>1135</v>
      </c>
      <c r="BX107" s="2227"/>
      <c r="BY107" s="2214" t="s">
        <v>1074</v>
      </c>
      <c r="BZ107" s="2214"/>
      <c r="CA107" s="2214"/>
      <c r="CB107" s="2214"/>
      <c r="CC107" s="2214"/>
      <c r="CD107" s="2214"/>
      <c r="CE107" s="2214"/>
      <c r="CF107" s="2215">
        <f>BL9</f>
        <v>0</v>
      </c>
      <c r="CG107" s="2215"/>
      <c r="CH107" s="2215"/>
      <c r="CI107" s="2215"/>
      <c r="CJ107" s="2215"/>
      <c r="CK107" s="2215"/>
      <c r="CL107" s="2215"/>
      <c r="CM107" s="2226" t="s">
        <v>1136</v>
      </c>
      <c r="CN107" s="2227"/>
      <c r="CO107" s="2214" t="s">
        <v>1074</v>
      </c>
      <c r="CP107" s="2214"/>
      <c r="CQ107" s="2214"/>
      <c r="CR107" s="2214"/>
      <c r="CS107" s="2214"/>
      <c r="CT107" s="2214"/>
      <c r="CU107" s="2214"/>
      <c r="CV107" s="2215">
        <f>SUM(BP107,CF107)</f>
        <v>0</v>
      </c>
      <c r="CW107" s="2215"/>
      <c r="CX107" s="2215"/>
      <c r="CY107" s="2215"/>
      <c r="CZ107" s="2215"/>
      <c r="DA107" s="2215"/>
      <c r="DB107" s="2215"/>
      <c r="DC107" s="903"/>
    </row>
    <row r="108" spans="1:107" ht="20.399999999999999" customHeight="1" thickBot="1">
      <c r="BF108" s="2240"/>
      <c r="BG108" s="2241"/>
      <c r="BH108" s="909"/>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6"/>
    </row>
    <row r="109" spans="1:107" ht="20.399999999999999" customHeight="1">
      <c r="C109" s="639" t="s">
        <v>1172</v>
      </c>
      <c r="AP109" s="639" t="s">
        <v>1173</v>
      </c>
    </row>
    <row r="110" spans="1:107" ht="20.399999999999999" customHeight="1">
      <c r="AP110" s="639" t="s">
        <v>1174</v>
      </c>
    </row>
    <row r="111" spans="1:107" ht="20.399999999999999" customHeight="1">
      <c r="AP111" s="639" t="s">
        <v>1175</v>
      </c>
    </row>
    <row r="112" spans="1:107" ht="20.399999999999999" customHeight="1">
      <c r="A112" s="639" t="s">
        <v>1176</v>
      </c>
      <c r="AP112" s="639" t="s">
        <v>1177</v>
      </c>
    </row>
    <row r="113" spans="3:46" ht="20.399999999999999" customHeight="1">
      <c r="C113" s="2214" t="s">
        <v>1178</v>
      </c>
      <c r="D113" s="2214"/>
      <c r="E113" s="2214"/>
      <c r="F113" s="2214"/>
      <c r="G113" s="2214"/>
      <c r="H113" s="2214"/>
      <c r="I113" s="2214"/>
      <c r="J113" s="2214"/>
      <c r="K113" s="2214"/>
      <c r="L113" s="2214"/>
      <c r="M113" s="2214"/>
      <c r="N113" s="2214"/>
      <c r="O113" s="2214"/>
      <c r="P113" s="2214"/>
      <c r="Q113" s="2214" t="s">
        <v>1132</v>
      </c>
      <c r="R113" s="2214"/>
      <c r="S113" s="2214"/>
      <c r="T113" s="2214"/>
      <c r="U113" s="2214"/>
      <c r="V113" s="2214"/>
      <c r="W113" s="2214"/>
      <c r="X113" s="2214" t="s">
        <v>1133</v>
      </c>
      <c r="Y113" s="2214"/>
      <c r="Z113" s="2214"/>
      <c r="AA113" s="2214"/>
      <c r="AB113" s="2214"/>
      <c r="AC113" s="2214"/>
      <c r="AD113" s="2214"/>
      <c r="AE113" s="2214" t="s">
        <v>1169</v>
      </c>
      <c r="AF113" s="2214"/>
      <c r="AG113" s="2214"/>
      <c r="AH113" s="2214"/>
      <c r="AI113" s="2214"/>
      <c r="AJ113" s="2214"/>
      <c r="AK113" s="2214"/>
      <c r="AP113" s="639" t="s">
        <v>1179</v>
      </c>
    </row>
    <row r="114" spans="3:46" ht="20.399999999999999" customHeight="1">
      <c r="C114" s="2214" t="s">
        <v>1105</v>
      </c>
      <c r="D114" s="2214"/>
      <c r="E114" s="2214"/>
      <c r="F114" s="2214"/>
      <c r="G114" s="2214"/>
      <c r="H114" s="2214"/>
      <c r="I114" s="2214"/>
      <c r="J114" s="2214"/>
      <c r="K114" s="2214"/>
      <c r="L114" s="2214"/>
      <c r="M114" s="2214"/>
      <c r="N114" s="2214"/>
      <c r="O114" s="2214"/>
      <c r="P114" s="2214"/>
      <c r="Q114" s="2214" cm="1">
        <f t="array" ref="Q114">INDEX(DF48:AOD48, MATCH(MAX(DF51:AOD51 + DF56:AOD56), DF51:AOD51 + DF56:AOD56, 0))</f>
        <v>0</v>
      </c>
      <c r="R114" s="2214"/>
      <c r="S114" s="2214"/>
      <c r="T114" s="2214"/>
      <c r="U114" s="2214"/>
      <c r="V114" s="2214"/>
      <c r="W114" s="2214"/>
      <c r="X114" s="2214" t="s">
        <v>1180</v>
      </c>
      <c r="Y114" s="2214"/>
      <c r="Z114" s="2214"/>
      <c r="AA114" s="2214"/>
      <c r="AB114" s="2214"/>
      <c r="AC114" s="2214"/>
      <c r="AD114" s="2214"/>
      <c r="AE114" s="2217">
        <f>SUM(Q114:W115)*1.65</f>
        <v>0</v>
      </c>
      <c r="AF114" s="2218"/>
      <c r="AG114" s="2218"/>
      <c r="AH114" s="2218"/>
      <c r="AI114" s="2218"/>
      <c r="AJ114" s="2218"/>
      <c r="AK114" s="2219"/>
      <c r="AP114" s="639" t="s">
        <v>1181</v>
      </c>
    </row>
    <row r="115" spans="3:46" ht="20.399999999999999" customHeight="1">
      <c r="C115" s="2214" t="s">
        <v>1182</v>
      </c>
      <c r="D115" s="2214"/>
      <c r="E115" s="2214"/>
      <c r="F115" s="2214"/>
      <c r="G115" s="2214"/>
      <c r="H115" s="2214"/>
      <c r="I115" s="2214"/>
      <c r="J115" s="2214"/>
      <c r="K115" s="2214"/>
      <c r="L115" s="2214"/>
      <c r="M115" s="2214"/>
      <c r="N115" s="2214"/>
      <c r="O115" s="2214"/>
      <c r="P115" s="2214"/>
      <c r="Q115" s="2214" cm="1">
        <f t="array" ref="Q115">INDEX(DF52:AOD52, MATCH(MAX(DF51:AOD51 + DF56:AOD56), DF51:AOD51 + DF56:AOD56, 0))</f>
        <v>0</v>
      </c>
      <c r="R115" s="2214"/>
      <c r="S115" s="2214"/>
      <c r="T115" s="2214"/>
      <c r="U115" s="2214"/>
      <c r="V115" s="2214"/>
      <c r="W115" s="2214"/>
      <c r="X115" s="2214"/>
      <c r="Y115" s="2214"/>
      <c r="Z115" s="2214"/>
      <c r="AA115" s="2214"/>
      <c r="AB115" s="2214"/>
      <c r="AC115" s="2214"/>
      <c r="AD115" s="2214"/>
      <c r="AE115" s="2220"/>
      <c r="AF115" s="2221"/>
      <c r="AG115" s="2221"/>
      <c r="AH115" s="2221"/>
      <c r="AI115" s="2221"/>
      <c r="AJ115" s="2221"/>
      <c r="AK115" s="2222"/>
      <c r="AP115" s="639" t="s">
        <v>1183</v>
      </c>
    </row>
    <row r="116" spans="3:46" ht="20.399999999999999" customHeight="1">
      <c r="C116" s="2214" t="s">
        <v>1106</v>
      </c>
      <c r="D116" s="2214"/>
      <c r="E116" s="2214"/>
      <c r="F116" s="2214"/>
      <c r="G116" s="2214"/>
      <c r="H116" s="2214"/>
      <c r="I116" s="2214"/>
      <c r="J116" s="2214"/>
      <c r="K116" s="2214"/>
      <c r="L116" s="2214"/>
      <c r="M116" s="2214"/>
      <c r="N116" s="2214"/>
      <c r="O116" s="2214"/>
      <c r="P116" s="2214"/>
      <c r="Q116" s="2214" cm="1">
        <f t="array" ref="Q116">INDEX(DF49:AOD49, MATCH(MAX(DF51:AOD51 + DF56:AOD56), DF51:AOD51 + DF56:AOD56, 0))</f>
        <v>0</v>
      </c>
      <c r="R116" s="2214"/>
      <c r="S116" s="2214"/>
      <c r="T116" s="2214"/>
      <c r="U116" s="2214"/>
      <c r="V116" s="2214"/>
      <c r="W116" s="2214"/>
      <c r="X116" s="2214" t="s">
        <v>1164</v>
      </c>
      <c r="Y116" s="2214"/>
      <c r="Z116" s="2214"/>
      <c r="AA116" s="2214"/>
      <c r="AB116" s="2214"/>
      <c r="AC116" s="2214"/>
      <c r="AD116" s="2214"/>
      <c r="AE116" s="2217">
        <f>SUM(Q116:W117)*3.3</f>
        <v>0</v>
      </c>
      <c r="AF116" s="2218"/>
      <c r="AG116" s="2218"/>
      <c r="AH116" s="2218"/>
      <c r="AI116" s="2218"/>
      <c r="AJ116" s="2218"/>
      <c r="AK116" s="2219"/>
      <c r="AP116" s="639" t="s">
        <v>1184</v>
      </c>
    </row>
    <row r="117" spans="3:46" ht="20.399999999999999" customHeight="1">
      <c r="C117" s="2214" t="s">
        <v>1103</v>
      </c>
      <c r="D117" s="2214"/>
      <c r="E117" s="2214"/>
      <c r="F117" s="2214"/>
      <c r="G117" s="2214"/>
      <c r="H117" s="2214"/>
      <c r="I117" s="2214"/>
      <c r="J117" s="2214"/>
      <c r="K117" s="2214"/>
      <c r="L117" s="2214"/>
      <c r="M117" s="2214"/>
      <c r="N117" s="2214"/>
      <c r="O117" s="2214"/>
      <c r="P117" s="2214"/>
      <c r="Q117" s="2214" cm="1">
        <f t="array" ref="Q117">INDEX(DF53:AOD53, MATCH(MAX(DF51:AOD51 + DF56:AOD56), DF51:AOD51 + DF56:AOD56, 0))</f>
        <v>0</v>
      </c>
      <c r="R117" s="2214"/>
      <c r="S117" s="2214"/>
      <c r="T117" s="2214"/>
      <c r="U117" s="2214"/>
      <c r="V117" s="2214"/>
      <c r="W117" s="2214"/>
      <c r="X117" s="2214"/>
      <c r="Y117" s="2214"/>
      <c r="Z117" s="2214"/>
      <c r="AA117" s="2214"/>
      <c r="AB117" s="2214"/>
      <c r="AC117" s="2214"/>
      <c r="AD117" s="2214"/>
      <c r="AE117" s="2220"/>
      <c r="AF117" s="2221"/>
      <c r="AG117" s="2221"/>
      <c r="AH117" s="2221"/>
      <c r="AI117" s="2221"/>
      <c r="AJ117" s="2221"/>
      <c r="AK117" s="2222"/>
    </row>
    <row r="118" spans="3:46" ht="20.399999999999999" customHeight="1">
      <c r="C118" s="2214" t="s">
        <v>1112</v>
      </c>
      <c r="D118" s="2214"/>
      <c r="E118" s="2214"/>
      <c r="F118" s="2214"/>
      <c r="G118" s="2214"/>
      <c r="H118" s="2214"/>
      <c r="I118" s="2214"/>
      <c r="J118" s="2214"/>
      <c r="K118" s="2214"/>
      <c r="L118" s="2214"/>
      <c r="M118" s="2214"/>
      <c r="N118" s="2214"/>
      <c r="O118" s="2214"/>
      <c r="P118" s="2214"/>
      <c r="Q118" s="2214" cm="1">
        <f t="array" ref="Q118">INDEX(DF54:AOD54, MATCH(MAX(DF51:AOD51 + DF56:AOD56), DF51:AOD51 + DF56:AOD56, 0))</f>
        <v>0</v>
      </c>
      <c r="R118" s="2214"/>
      <c r="S118" s="2214"/>
      <c r="T118" s="2214"/>
      <c r="U118" s="2214"/>
      <c r="V118" s="2214"/>
      <c r="W118" s="2214"/>
      <c r="X118" s="2214" t="s">
        <v>1167</v>
      </c>
      <c r="Y118" s="2214"/>
      <c r="Z118" s="2214"/>
      <c r="AA118" s="2214"/>
      <c r="AB118" s="2214"/>
      <c r="AC118" s="2214"/>
      <c r="AD118" s="2214"/>
      <c r="AE118" s="2215">
        <f>Q118*1.98</f>
        <v>0</v>
      </c>
      <c r="AF118" s="2215"/>
      <c r="AG118" s="2215"/>
      <c r="AH118" s="2215"/>
      <c r="AI118" s="2215"/>
      <c r="AJ118" s="2215"/>
      <c r="AK118" s="2215"/>
      <c r="AN118" s="2214" t="s">
        <v>1074</v>
      </c>
      <c r="AO118" s="2214"/>
      <c r="AP118" s="2214"/>
      <c r="AQ118" s="2214"/>
      <c r="AR118" s="2214"/>
      <c r="AS118" s="2214"/>
      <c r="AT118" s="2214"/>
    </row>
    <row r="119" spans="3:46" ht="20.399999999999999" customHeight="1">
      <c r="C119" s="2214" t="s">
        <v>1144</v>
      </c>
      <c r="D119" s="2214"/>
      <c r="E119" s="2214"/>
      <c r="F119" s="2214"/>
      <c r="G119" s="2214"/>
      <c r="H119" s="2214"/>
      <c r="I119" s="2214"/>
      <c r="J119" s="2214"/>
      <c r="K119" s="2214"/>
      <c r="L119" s="2214"/>
      <c r="M119" s="2214"/>
      <c r="N119" s="2214"/>
      <c r="O119" s="2214"/>
      <c r="P119" s="2214"/>
      <c r="Q119" s="2214"/>
      <c r="R119" s="2214"/>
      <c r="S119" s="2214"/>
      <c r="T119" s="2214"/>
      <c r="U119" s="2214"/>
      <c r="V119" s="2214"/>
      <c r="W119" s="2214"/>
      <c r="X119" s="2214"/>
      <c r="Y119" s="2214"/>
      <c r="Z119" s="2214"/>
      <c r="AA119" s="2214"/>
      <c r="AB119" s="2214"/>
      <c r="AC119" s="2214"/>
      <c r="AD119" s="2214"/>
      <c r="AE119" s="2215">
        <f>SUM(AE114:AK118)</f>
        <v>0</v>
      </c>
      <c r="AF119" s="2215"/>
      <c r="AG119" s="2215"/>
      <c r="AH119" s="2215"/>
      <c r="AI119" s="2215"/>
      <c r="AJ119" s="2215"/>
      <c r="AK119" s="2215"/>
      <c r="AL119" s="2216" t="s">
        <v>1145</v>
      </c>
      <c r="AM119" s="2216"/>
      <c r="AN119" s="2215">
        <f>AE15</f>
        <v>0</v>
      </c>
      <c r="AO119" s="2215"/>
      <c r="AP119" s="2215"/>
      <c r="AQ119" s="2215"/>
      <c r="AR119" s="2215"/>
      <c r="AS119" s="2215"/>
      <c r="AT119" s="2215"/>
    </row>
  </sheetData>
  <sheetProtection sheet="1" objects="1" scenarios="1"/>
  <mergeCells count="470">
    <mergeCell ref="A67:B67"/>
    <mergeCell ref="C67:P67"/>
    <mergeCell ref="Q67:W67"/>
    <mergeCell ref="X67:AD67"/>
    <mergeCell ref="AE67:AK67"/>
    <mergeCell ref="AL67:AR67"/>
    <mergeCell ref="A63:B63"/>
    <mergeCell ref="C63:P63"/>
    <mergeCell ref="Q63:W63"/>
    <mergeCell ref="X63:AD63"/>
    <mergeCell ref="AE63:AK63"/>
    <mergeCell ref="AL63:AR63"/>
    <mergeCell ref="A64:B64"/>
    <mergeCell ref="C64:P64"/>
    <mergeCell ref="Q64:W64"/>
    <mergeCell ref="X64:AD64"/>
    <mergeCell ref="AE64:AK64"/>
    <mergeCell ref="AL64:AR64"/>
    <mergeCell ref="A65:B65"/>
    <mergeCell ref="C65:P65"/>
    <mergeCell ref="Q65:W65"/>
    <mergeCell ref="X65:AD65"/>
    <mergeCell ref="AE65:AK65"/>
    <mergeCell ref="AL65:AR65"/>
    <mergeCell ref="A66:B66"/>
    <mergeCell ref="C66:P66"/>
    <mergeCell ref="Q66:W66"/>
    <mergeCell ref="X66:AD66"/>
    <mergeCell ref="AE66:AK66"/>
    <mergeCell ref="AL66:AR66"/>
    <mergeCell ref="A37:B37"/>
    <mergeCell ref="C37:P37"/>
    <mergeCell ref="Q37:AD37"/>
    <mergeCell ref="AE37:AR37"/>
    <mergeCell ref="A42:B42"/>
    <mergeCell ref="C42:P42"/>
    <mergeCell ref="Q42:AD42"/>
    <mergeCell ref="AE42:AR42"/>
    <mergeCell ref="A40:B40"/>
    <mergeCell ref="C40:P40"/>
    <mergeCell ref="Q40:AD40"/>
    <mergeCell ref="AE40:AR40"/>
    <mergeCell ref="A62:B62"/>
    <mergeCell ref="C62:P62"/>
    <mergeCell ref="Q62:W62"/>
    <mergeCell ref="X62:AD62"/>
    <mergeCell ref="AE62:AK62"/>
    <mergeCell ref="AL62:AR62"/>
    <mergeCell ref="A28:B28"/>
    <mergeCell ref="C28:P28"/>
    <mergeCell ref="Q28:AD28"/>
    <mergeCell ref="AE28:AR28"/>
    <mergeCell ref="A29:B29"/>
    <mergeCell ref="C29:P29"/>
    <mergeCell ref="Q29:AD29"/>
    <mergeCell ref="AE29:AR29"/>
    <mergeCell ref="A30:B30"/>
    <mergeCell ref="C30:P30"/>
    <mergeCell ref="Q30:AD30"/>
    <mergeCell ref="AE30:AR30"/>
    <mergeCell ref="A31:B31"/>
    <mergeCell ref="C31:P31"/>
    <mergeCell ref="Q31:AD31"/>
    <mergeCell ref="AE31:AR31"/>
    <mergeCell ref="A32:B32"/>
    <mergeCell ref="C32:P32"/>
    <mergeCell ref="Q32:AD32"/>
    <mergeCell ref="AE32:AR32"/>
    <mergeCell ref="A41:B41"/>
    <mergeCell ref="C41:P41"/>
    <mergeCell ref="Q41:AD41"/>
    <mergeCell ref="AE41:AR41"/>
    <mergeCell ref="A33:B33"/>
    <mergeCell ref="C33:P33"/>
    <mergeCell ref="Q33:AD33"/>
    <mergeCell ref="AE33:AR33"/>
    <mergeCell ref="A34:B34"/>
    <mergeCell ref="C34:P34"/>
    <mergeCell ref="Q34:AD34"/>
    <mergeCell ref="AE34:AR34"/>
    <mergeCell ref="A35:B35"/>
    <mergeCell ref="C35:P35"/>
    <mergeCell ref="Q35:AD35"/>
    <mergeCell ref="AE35:AR35"/>
    <mergeCell ref="A36:B36"/>
    <mergeCell ref="C36:P36"/>
    <mergeCell ref="Q36:AD36"/>
    <mergeCell ref="AE36:AR36"/>
    <mergeCell ref="A38:B38"/>
    <mergeCell ref="C38:P38"/>
    <mergeCell ref="Q38:AD38"/>
    <mergeCell ref="AE38:AR38"/>
    <mergeCell ref="A39:B39"/>
    <mergeCell ref="C39:P39"/>
    <mergeCell ref="Q39:AD39"/>
    <mergeCell ref="AE39:AR39"/>
    <mergeCell ref="C119:AD119"/>
    <mergeCell ref="AE119:AK119"/>
    <mergeCell ref="AL119:AM119"/>
    <mergeCell ref="AN119:AT119"/>
    <mergeCell ref="C116:P116"/>
    <mergeCell ref="Q116:W116"/>
    <mergeCell ref="X116:AD117"/>
    <mergeCell ref="AE116:AK117"/>
    <mergeCell ref="C117:P117"/>
    <mergeCell ref="Q117:W117"/>
    <mergeCell ref="CX96:CZ96"/>
    <mergeCell ref="CX106:CZ106"/>
    <mergeCell ref="C118:P118"/>
    <mergeCell ref="Q118:W118"/>
    <mergeCell ref="X118:AD118"/>
    <mergeCell ref="AE118:AK118"/>
    <mergeCell ref="AN118:AT118"/>
    <mergeCell ref="C114:P114"/>
    <mergeCell ref="Q114:W114"/>
    <mergeCell ref="X114:AD115"/>
    <mergeCell ref="AE114:AK115"/>
    <mergeCell ref="C115:P115"/>
    <mergeCell ref="Q115:W115"/>
    <mergeCell ref="C105:AD105"/>
    <mergeCell ref="BY104:CE104"/>
    <mergeCell ref="CF104:CL104"/>
    <mergeCell ref="CM104:CN104"/>
    <mergeCell ref="CO104:CU104"/>
    <mergeCell ref="CV105:DB105"/>
    <mergeCell ref="BI104:BO104"/>
    <mergeCell ref="BP104:BV104"/>
    <mergeCell ref="BW104:BX104"/>
    <mergeCell ref="C113:P113"/>
    <mergeCell ref="Q113:W113"/>
    <mergeCell ref="C100:AD100"/>
    <mergeCell ref="AE100:AK100"/>
    <mergeCell ref="BI103:BO103"/>
    <mergeCell ref="BP103:BV103"/>
    <mergeCell ref="BW103:BX103"/>
    <mergeCell ref="BY103:CE103"/>
    <mergeCell ref="CF103:CL103"/>
    <mergeCell ref="CM103:CN103"/>
    <mergeCell ref="CO103:CU103"/>
    <mergeCell ref="BF100:BG108"/>
    <mergeCell ref="CF107:CL107"/>
    <mergeCell ref="CM107:CN107"/>
    <mergeCell ref="CO107:CU107"/>
    <mergeCell ref="C103:AD103"/>
    <mergeCell ref="AE103:AK103"/>
    <mergeCell ref="C104:AD104"/>
    <mergeCell ref="AE104:AK104"/>
    <mergeCell ref="AE105:AK107"/>
    <mergeCell ref="C106:AD106"/>
    <mergeCell ref="C107:AD107"/>
    <mergeCell ref="X113:AD113"/>
    <mergeCell ref="AE113:AK113"/>
    <mergeCell ref="BW107:BX107"/>
    <mergeCell ref="BY107:CE107"/>
    <mergeCell ref="CV102:DB102"/>
    <mergeCell ref="CV103:DB103"/>
    <mergeCell ref="CV107:DB107"/>
    <mergeCell ref="CM102:CN102"/>
    <mergeCell ref="CO102:CU102"/>
    <mergeCell ref="BI105:BO105"/>
    <mergeCell ref="BP105:BV105"/>
    <mergeCell ref="BY105:CE105"/>
    <mergeCell ref="CF105:CL105"/>
    <mergeCell ref="CO105:CU105"/>
    <mergeCell ref="CO97:CU97"/>
    <mergeCell ref="BI107:BO107"/>
    <mergeCell ref="BP107:BV107"/>
    <mergeCell ref="CH106:CJ106"/>
    <mergeCell ref="CV97:DB97"/>
    <mergeCell ref="BI98:BO98"/>
    <mergeCell ref="BP98:BV98"/>
    <mergeCell ref="BW98:BX98"/>
    <mergeCell ref="BY98:CE98"/>
    <mergeCell ref="CF98:CL98"/>
    <mergeCell ref="CM98:CN98"/>
    <mergeCell ref="CO98:CU98"/>
    <mergeCell ref="CV98:DB98"/>
    <mergeCell ref="CM97:CN97"/>
    <mergeCell ref="CV104:DB104"/>
    <mergeCell ref="BI102:BO102"/>
    <mergeCell ref="BP102:BV102"/>
    <mergeCell ref="BR106:BT106"/>
    <mergeCell ref="C93:AT93"/>
    <mergeCell ref="BI97:BO97"/>
    <mergeCell ref="BP97:BV97"/>
    <mergeCell ref="BW97:BX97"/>
    <mergeCell ref="BY97:CE97"/>
    <mergeCell ref="CF97:CL97"/>
    <mergeCell ref="BI95:BO95"/>
    <mergeCell ref="BP95:BV95"/>
    <mergeCell ref="BY95:CE95"/>
    <mergeCell ref="CF95:CL95"/>
    <mergeCell ref="C96:AD96"/>
    <mergeCell ref="AE96:AK96"/>
    <mergeCell ref="C97:AD97"/>
    <mergeCell ref="AE97:AK99"/>
    <mergeCell ref="C98:AD98"/>
    <mergeCell ref="C99:AD99"/>
    <mergeCell ref="CO95:CU95"/>
    <mergeCell ref="CV95:DB95"/>
    <mergeCell ref="BW94:BX94"/>
    <mergeCell ref="BY94:CE94"/>
    <mergeCell ref="CF94:CL94"/>
    <mergeCell ref="CM94:CN94"/>
    <mergeCell ref="CO94:CU94"/>
    <mergeCell ref="CV94:DB94"/>
    <mergeCell ref="BW93:BX93"/>
    <mergeCell ref="BY93:CE93"/>
    <mergeCell ref="CF93:CL93"/>
    <mergeCell ref="CM93:CN93"/>
    <mergeCell ref="CO93:CU93"/>
    <mergeCell ref="CV93:DB93"/>
    <mergeCell ref="BW92:BX92"/>
    <mergeCell ref="BY92:CE92"/>
    <mergeCell ref="CF92:CL92"/>
    <mergeCell ref="BI92:BO92"/>
    <mergeCell ref="BP92:BV92"/>
    <mergeCell ref="BP91:BV91"/>
    <mergeCell ref="BW91:BX91"/>
    <mergeCell ref="BY91:CE91"/>
    <mergeCell ref="CF91:CL91"/>
    <mergeCell ref="CO91:CU91"/>
    <mergeCell ref="C88:I88"/>
    <mergeCell ref="J88:P88"/>
    <mergeCell ref="Q88:W88"/>
    <mergeCell ref="X88:AD88"/>
    <mergeCell ref="AG88:AT88"/>
    <mergeCell ref="BF85:BG88"/>
    <mergeCell ref="CM87:CN87"/>
    <mergeCell ref="BW87:BX87"/>
    <mergeCell ref="BI87:BV87"/>
    <mergeCell ref="BY87:CL87"/>
    <mergeCell ref="CO87:DB87"/>
    <mergeCell ref="BI91:BO91"/>
    <mergeCell ref="C90:W90"/>
    <mergeCell ref="X90:AD90"/>
    <mergeCell ref="AE90:AF90"/>
    <mergeCell ref="AG90:AM90"/>
    <mergeCell ref="AN90:AT90"/>
    <mergeCell ref="AW90:BC90"/>
    <mergeCell ref="CX81:DD81"/>
    <mergeCell ref="CX82:DD82"/>
    <mergeCell ref="C85:P85"/>
    <mergeCell ref="Q85:W85"/>
    <mergeCell ref="BF84:DC84"/>
    <mergeCell ref="BF89:BG99"/>
    <mergeCell ref="C87:I87"/>
    <mergeCell ref="J87:P87"/>
    <mergeCell ref="Q87:W87"/>
    <mergeCell ref="X87:AD87"/>
    <mergeCell ref="CH96:CJ96"/>
    <mergeCell ref="BR96:BT96"/>
    <mergeCell ref="CM92:CN92"/>
    <mergeCell ref="CO92:CU92"/>
    <mergeCell ref="CV92:DB92"/>
    <mergeCell ref="CV91:DB91"/>
    <mergeCell ref="C89:I89"/>
    <mergeCell ref="J89:P89"/>
    <mergeCell ref="Q89:W89"/>
    <mergeCell ref="X89:AD89"/>
    <mergeCell ref="AG89:AM89"/>
    <mergeCell ref="AN89:AT89"/>
    <mergeCell ref="AW89:BC89"/>
    <mergeCell ref="CM91:CN91"/>
    <mergeCell ref="A80:B80"/>
    <mergeCell ref="C80:P80"/>
    <mergeCell ref="Q80:W80"/>
    <mergeCell ref="X80:AD80"/>
    <mergeCell ref="AE80:AK80"/>
    <mergeCell ref="AL80:AR80"/>
    <mergeCell ref="A79:B79"/>
    <mergeCell ref="C79:P79"/>
    <mergeCell ref="Q79:W79"/>
    <mergeCell ref="X79:AD79"/>
    <mergeCell ref="AE79:AK79"/>
    <mergeCell ref="AL79:AR79"/>
    <mergeCell ref="A78:B78"/>
    <mergeCell ref="C78:P78"/>
    <mergeCell ref="Q78:W78"/>
    <mergeCell ref="X78:AD78"/>
    <mergeCell ref="AE78:AK78"/>
    <mergeCell ref="AL78:AR78"/>
    <mergeCell ref="A77:B77"/>
    <mergeCell ref="C77:P77"/>
    <mergeCell ref="Q77:W77"/>
    <mergeCell ref="X77:AD77"/>
    <mergeCell ref="AE77:AK77"/>
    <mergeCell ref="AL77:AR77"/>
    <mergeCell ref="A76:B76"/>
    <mergeCell ref="C76:P76"/>
    <mergeCell ref="Q76:W76"/>
    <mergeCell ref="X76:AD76"/>
    <mergeCell ref="AE76:AK76"/>
    <mergeCell ref="AL76:AR76"/>
    <mergeCell ref="BQ75:BT75"/>
    <mergeCell ref="BU75:BX75"/>
    <mergeCell ref="BY75:CB75"/>
    <mergeCell ref="AS75:AV75"/>
    <mergeCell ref="AW75:AZ75"/>
    <mergeCell ref="BA75:BD75"/>
    <mergeCell ref="BE75:BH75"/>
    <mergeCell ref="BI75:BL75"/>
    <mergeCell ref="BM75:BP75"/>
    <mergeCell ref="CX71:DD71"/>
    <mergeCell ref="CX72:DD72"/>
    <mergeCell ref="A75:B75"/>
    <mergeCell ref="C75:P75"/>
    <mergeCell ref="Q75:W75"/>
    <mergeCell ref="X75:AD75"/>
    <mergeCell ref="AE75:AK75"/>
    <mergeCell ref="AL75:AR75"/>
    <mergeCell ref="A70:B70"/>
    <mergeCell ref="C70:P70"/>
    <mergeCell ref="Q70:W70"/>
    <mergeCell ref="X70:AD70"/>
    <mergeCell ref="AE70:AK70"/>
    <mergeCell ref="AL70:AR70"/>
    <mergeCell ref="CO75:CR75"/>
    <mergeCell ref="CS75:CV75"/>
    <mergeCell ref="CW75:CZ75"/>
    <mergeCell ref="DA75:DD75"/>
    <mergeCell ref="CC75:CF75"/>
    <mergeCell ref="CG75:CJ75"/>
    <mergeCell ref="CK75:CN75"/>
    <mergeCell ref="A69:B69"/>
    <mergeCell ref="C69:P69"/>
    <mergeCell ref="Q69:W69"/>
    <mergeCell ref="X69:AD69"/>
    <mergeCell ref="AE69:AK69"/>
    <mergeCell ref="AL69:AR69"/>
    <mergeCell ref="A68:B68"/>
    <mergeCell ref="C68:P68"/>
    <mergeCell ref="Q68:W68"/>
    <mergeCell ref="X68:AD68"/>
    <mergeCell ref="AE68:AK68"/>
    <mergeCell ref="AL68:AR68"/>
    <mergeCell ref="A61:B61"/>
    <mergeCell ref="C61:P61"/>
    <mergeCell ref="Q61:W61"/>
    <mergeCell ref="X61:AD61"/>
    <mergeCell ref="AE61:AK61"/>
    <mergeCell ref="AL61:AR61"/>
    <mergeCell ref="BQ60:BT60"/>
    <mergeCell ref="BU60:BX60"/>
    <mergeCell ref="BY60:CB60"/>
    <mergeCell ref="AS60:AV60"/>
    <mergeCell ref="AW60:AZ60"/>
    <mergeCell ref="BA60:BD60"/>
    <mergeCell ref="BE60:BH60"/>
    <mergeCell ref="BI60:BL60"/>
    <mergeCell ref="BM60:BP60"/>
    <mergeCell ref="CL57:DD57"/>
    <mergeCell ref="A60:B60"/>
    <mergeCell ref="C60:P60"/>
    <mergeCell ref="Q60:W60"/>
    <mergeCell ref="X60:AD60"/>
    <mergeCell ref="AE60:AK60"/>
    <mergeCell ref="AL60:AR60"/>
    <mergeCell ref="CL52:CQ56"/>
    <mergeCell ref="CR52:DD52"/>
    <mergeCell ref="CR53:DD53"/>
    <mergeCell ref="CR54:DD54"/>
    <mergeCell ref="CR55:DD55"/>
    <mergeCell ref="CR56:DD56"/>
    <mergeCell ref="DA60:DD60"/>
    <mergeCell ref="CC60:CF60"/>
    <mergeCell ref="CG60:CJ60"/>
    <mergeCell ref="CK60:CN60"/>
    <mergeCell ref="CO60:CR60"/>
    <mergeCell ref="CS60:CV60"/>
    <mergeCell ref="CW60:CZ60"/>
    <mergeCell ref="A47:B47"/>
    <mergeCell ref="C47:P47"/>
    <mergeCell ref="Q47:AD47"/>
    <mergeCell ref="AE47:AR47"/>
    <mergeCell ref="CL48:CQ51"/>
    <mergeCell ref="CR48:DD48"/>
    <mergeCell ref="CR49:DD49"/>
    <mergeCell ref="CR50:DD50"/>
    <mergeCell ref="CR51:DD51"/>
    <mergeCell ref="A45:B45"/>
    <mergeCell ref="C45:P45"/>
    <mergeCell ref="Q45:AD45"/>
    <mergeCell ref="AE45:AR45"/>
    <mergeCell ref="A46:B46"/>
    <mergeCell ref="C46:P46"/>
    <mergeCell ref="Q46:AD46"/>
    <mergeCell ref="AE46:AR46"/>
    <mergeCell ref="A43:B43"/>
    <mergeCell ref="C43:P43"/>
    <mergeCell ref="Q43:AD43"/>
    <mergeCell ref="AE43:AR43"/>
    <mergeCell ref="A44:B44"/>
    <mergeCell ref="C44:P44"/>
    <mergeCell ref="Q44:AD44"/>
    <mergeCell ref="AE44:AR44"/>
    <mergeCell ref="A26:B26"/>
    <mergeCell ref="C26:P26"/>
    <mergeCell ref="Q26:AD26"/>
    <mergeCell ref="AE26:AR26"/>
    <mergeCell ref="A27:B27"/>
    <mergeCell ref="C27:P27"/>
    <mergeCell ref="Q27:AD27"/>
    <mergeCell ref="AE27:AR27"/>
    <mergeCell ref="A24:B24"/>
    <mergeCell ref="C24:P24"/>
    <mergeCell ref="Q24:AD24"/>
    <mergeCell ref="AE24:AR24"/>
    <mergeCell ref="A25:B25"/>
    <mergeCell ref="C25:P25"/>
    <mergeCell ref="Q25:AD25"/>
    <mergeCell ref="AE25:AR25"/>
    <mergeCell ref="A23:B23"/>
    <mergeCell ref="C23:P23"/>
    <mergeCell ref="Q23:AD23"/>
    <mergeCell ref="AE23:AR23"/>
    <mergeCell ref="BY22:CB22"/>
    <mergeCell ref="CC22:CF22"/>
    <mergeCell ref="CG22:CJ22"/>
    <mergeCell ref="CK22:CN22"/>
    <mergeCell ref="CO22:CR22"/>
    <mergeCell ref="BA22:BD22"/>
    <mergeCell ref="BE22:BH22"/>
    <mergeCell ref="BI22:BL22"/>
    <mergeCell ref="BM22:BP22"/>
    <mergeCell ref="BQ22:BT22"/>
    <mergeCell ref="BU22:BX22"/>
    <mergeCell ref="A22:B22"/>
    <mergeCell ref="C22:P22"/>
    <mergeCell ref="Q22:AD22"/>
    <mergeCell ref="AE22:AR22"/>
    <mergeCell ref="AS22:AV22"/>
    <mergeCell ref="AW22:AZ22"/>
    <mergeCell ref="CW22:CZ22"/>
    <mergeCell ref="A18:AD18"/>
    <mergeCell ref="DA22:DD22"/>
    <mergeCell ref="CS22:CV22"/>
    <mergeCell ref="BE12:BK12"/>
    <mergeCell ref="BL12:BR12"/>
    <mergeCell ref="A14:AD14"/>
    <mergeCell ref="BE13:BK13"/>
    <mergeCell ref="BL13:BR13"/>
    <mergeCell ref="AE12:AZ12"/>
    <mergeCell ref="AE13:AZ13"/>
    <mergeCell ref="BS18:BY18"/>
    <mergeCell ref="BZ18:CF18"/>
    <mergeCell ref="AE14:AZ14"/>
    <mergeCell ref="AE15:AZ15"/>
    <mergeCell ref="AE16:AZ16"/>
    <mergeCell ref="AE17:AZ17"/>
    <mergeCell ref="AE18:AZ18"/>
    <mergeCell ref="BE18:BK18"/>
    <mergeCell ref="BL18:BR18"/>
    <mergeCell ref="A17:AD17"/>
    <mergeCell ref="BE9:BK9"/>
    <mergeCell ref="BL9:BR9"/>
    <mergeCell ref="A10:P10"/>
    <mergeCell ref="Q10:AD10"/>
    <mergeCell ref="A15:AD15"/>
    <mergeCell ref="BE14:BK14"/>
    <mergeCell ref="BL14:BR14"/>
    <mergeCell ref="A16:AD16"/>
    <mergeCell ref="BE15:BK15"/>
    <mergeCell ref="BL15:BR15"/>
    <mergeCell ref="A12:AD12"/>
    <mergeCell ref="BE11:BK11"/>
    <mergeCell ref="BL11:BR11"/>
    <mergeCell ref="BE16:BK16"/>
    <mergeCell ref="BL16:BR16"/>
    <mergeCell ref="A13:AD13"/>
  </mergeCells>
  <phoneticPr fontId="4"/>
  <conditionalFormatting sqref="C93">
    <cfRule type="expression" dxfId="5" priority="6">
      <formula>AG90 + AN90 = 1</formula>
    </cfRule>
  </conditionalFormatting>
  <conditionalFormatting sqref="AE96:AK100 AE103:AK107">
    <cfRule type="containsText" dxfId="4" priority="1" operator="containsText" text="×">
      <formula>NOT(ISERROR(SEARCH("×",AE96)))</formula>
    </cfRule>
  </conditionalFormatting>
  <conditionalFormatting sqref="AG90:AT90">
    <cfRule type="expression" dxfId="3" priority="3">
      <formula>$X$90&gt;($AG$90+$AN$90)</formula>
    </cfRule>
  </conditionalFormatting>
  <conditionalFormatting sqref="AN119:AT119">
    <cfRule type="expression" dxfId="2" priority="2">
      <formula>$AE$119&gt;$AN$119</formula>
    </cfRule>
  </conditionalFormatting>
  <conditionalFormatting sqref="AS23:DD47">
    <cfRule type="expression" dxfId="1" priority="5">
      <formula>AND(AS$20&gt;=$Q23, AS$20&lt;$AE23)</formula>
    </cfRule>
  </conditionalFormatting>
  <conditionalFormatting sqref="AS61:DD70 AS76:DD80">
    <cfRule type="expression" dxfId="0" priority="4">
      <formula>AND(AS$20&gt;=$AE61, AS$20&lt;$AL61)</formula>
    </cfRule>
  </conditionalFormatting>
  <dataValidations count="4">
    <dataValidation type="list" allowBlank="1" showInputMessage="1" showErrorMessage="1" sqref="AE13" xr:uid="{EADE00C7-592D-4C52-B8CB-D25F9DD1EA5E}">
      <formula1>"　,一般型（在園児合同実施）,一般型（専用室独立実施）,一般型（独立施設実施）"</formula1>
    </dataValidation>
    <dataValidation type="list" allowBlank="1" showInputMessage="1" showErrorMessage="1" sqref="Q76:AD80 AE16:AE18 Q61:AD70" xr:uid="{D3D57677-076A-4B7C-A2E3-17323C58C07F}">
      <formula1>"　,○,×"</formula1>
    </dataValidation>
    <dataValidation type="list" allowBlank="1" showInputMessage="1" showErrorMessage="1" sqref="C23:C47" xr:uid="{C07843C7-B8CA-4FF6-81AC-4C0E727B221B}">
      <formula1>"　,0歳児（ほふくできない）,0歳児（ほふくできる）,1歳児（ほふくできない）,1歳児（ほふくできる）,2歳児"</formula1>
    </dataValidation>
    <dataValidation type="list" errorStyle="information" allowBlank="1" showInputMessage="1" showErrorMessage="1" sqref="AE14:AZ14" xr:uid="{3801B41F-E52E-48AD-A810-43CF6510E0D6}">
      <formula1>"　 ,保育室（0歳児）,保育室（1歳児）,保育室（2歳児）,その他（※部屋の名前を入れてください）"</formula1>
    </dataValidation>
  </dataValidations>
  <pageMargins left="0.51181102362204722" right="0.31496062992125984" top="0.35433070866141736" bottom="0.35433070866141736" header="0.31496062992125984" footer="0.31496062992125984"/>
  <pageSetup paperSize="9" scale="3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E34D9-A4F5-44B9-A267-B32951BB24F9}">
  <sheetPr>
    <tabColor rgb="FFFFFF00"/>
    <pageSetUpPr fitToPage="1"/>
  </sheetPr>
  <dimension ref="A1:AIZ73"/>
  <sheetViews>
    <sheetView view="pageBreakPreview" zoomScale="80" zoomScaleNormal="100" zoomScaleSheetLayoutView="80" workbookViewId="0">
      <pane xSplit="2" ySplit="14" topLeftCell="C15" activePane="bottomRight" state="frozen"/>
      <selection pane="topRight" activeCell="BI72" sqref="BI72:BO72"/>
      <selection pane="bottomLeft" activeCell="BI72" sqref="BI72:BO72"/>
      <selection pane="bottomRight" activeCell="K8" sqref="K8"/>
    </sheetView>
  </sheetViews>
  <sheetFormatPr defaultColWidth="8.88671875" defaultRowHeight="20.399999999999999" customHeight="1"/>
  <cols>
    <col min="1" max="1" width="4.44140625" style="639" customWidth="1"/>
    <col min="2" max="2" width="22.44140625" style="639" bestFit="1" customWidth="1"/>
    <col min="3" max="3" width="10" style="639" bestFit="1" customWidth="1"/>
    <col min="4" max="8" width="10" style="639" customWidth="1"/>
    <col min="9" max="9" width="10" style="639" bestFit="1" customWidth="1"/>
    <col min="10" max="16" width="16" style="639" customWidth="1"/>
    <col min="17" max="17" width="4.6640625" style="639" customWidth="1"/>
    <col min="18" max="20" width="16" style="639" bestFit="1" customWidth="1"/>
    <col min="21" max="21" width="3.5546875" style="639" customWidth="1"/>
    <col min="22" max="22" width="4.6640625" style="639" customWidth="1"/>
    <col min="23" max="28" width="9.6640625" style="639" customWidth="1"/>
    <col min="29" max="29" width="3.5546875" style="639" bestFit="1" customWidth="1"/>
    <col min="30" max="33" width="9.6640625" style="639" customWidth="1"/>
    <col min="34" max="34" width="8.88671875" style="639"/>
    <col min="35" max="35" width="14.44140625" style="639" bestFit="1" customWidth="1"/>
    <col min="36" max="936" width="1.6640625" style="639" customWidth="1"/>
    <col min="937" max="16384" width="8.88671875" style="639"/>
  </cols>
  <sheetData>
    <row r="1" spans="1:936" ht="20.399999999999999" customHeight="1">
      <c r="A1" s="638" t="s">
        <v>1185</v>
      </c>
    </row>
    <row r="3" spans="1:936" ht="20.399999999999999" customHeight="1">
      <c r="A3" s="639" t="s">
        <v>1186</v>
      </c>
    </row>
    <row r="4" spans="1:936" ht="20.399999999999999" customHeight="1">
      <c r="A4" s="2303"/>
      <c r="B4" s="2303"/>
      <c r="C4" s="639" t="s">
        <v>1187</v>
      </c>
    </row>
    <row r="5" spans="1:936" ht="20.399999999999999" customHeight="1">
      <c r="A5" s="639" t="s">
        <v>1070</v>
      </c>
    </row>
    <row r="6" spans="1:936" ht="20.399999999999999" customHeight="1">
      <c r="A6" s="639" t="s">
        <v>1072</v>
      </c>
    </row>
    <row r="7" spans="1:936" ht="20.399999999999999" customHeight="1">
      <c r="A7" s="639" t="s">
        <v>1497</v>
      </c>
    </row>
    <row r="9" spans="1:936" ht="20.399999999999999" customHeight="1">
      <c r="B9" s="640" t="s">
        <v>1080</v>
      </c>
      <c r="C9" s="2242" t="str">
        <f>IF('表紙 '!H5="","",'表紙 '!H5)</f>
        <v/>
      </c>
      <c r="D9" s="2242"/>
      <c r="E9" s="2242"/>
      <c r="F9" s="2242"/>
      <c r="G9" s="2242"/>
    </row>
    <row r="10" spans="1:936" ht="20.399999999999999" customHeight="1">
      <c r="B10" s="640" t="s">
        <v>1075</v>
      </c>
      <c r="C10" s="2263"/>
      <c r="D10" s="2263"/>
      <c r="E10" s="2263"/>
      <c r="F10" s="2263"/>
      <c r="G10" s="2263"/>
      <c r="H10" s="641" t="s">
        <v>1188</v>
      </c>
    </row>
    <row r="12" spans="1:936" s="642" customFormat="1" ht="20.399999999999999" customHeight="1">
      <c r="A12" s="2280"/>
      <c r="B12" s="2305" t="s">
        <v>1189</v>
      </c>
      <c r="C12" s="2280" t="s">
        <v>1190</v>
      </c>
      <c r="D12" s="2308" t="s">
        <v>1191</v>
      </c>
      <c r="E12" s="2309"/>
      <c r="F12" s="2308" t="s">
        <v>1192</v>
      </c>
      <c r="G12" s="2309"/>
      <c r="H12" s="2288" t="s">
        <v>1193</v>
      </c>
      <c r="I12" s="2289"/>
      <c r="J12" s="2294" t="s">
        <v>1194</v>
      </c>
      <c r="K12" s="2294"/>
      <c r="L12" s="2294"/>
      <c r="M12" s="2308" t="s">
        <v>1195</v>
      </c>
      <c r="N12" s="2316"/>
      <c r="O12" s="2316"/>
      <c r="P12" s="2309"/>
      <c r="R12" s="2295" t="s">
        <v>1196</v>
      </c>
      <c r="S12" s="2295" t="s">
        <v>1197</v>
      </c>
      <c r="T12" s="2295" t="s">
        <v>1198</v>
      </c>
      <c r="U12" s="643"/>
    </row>
    <row r="13" spans="1:936" ht="20.399999999999999" customHeight="1">
      <c r="A13" s="2304"/>
      <c r="B13" s="2306"/>
      <c r="C13" s="2304"/>
      <c r="D13" s="2310"/>
      <c r="E13" s="2311"/>
      <c r="F13" s="2310"/>
      <c r="G13" s="2311"/>
      <c r="H13" s="2290"/>
      <c r="I13" s="2291"/>
      <c r="J13" s="2292" t="s">
        <v>1100</v>
      </c>
      <c r="K13" s="2297" t="s">
        <v>1199</v>
      </c>
      <c r="L13" s="2299" t="s">
        <v>1200</v>
      </c>
      <c r="M13" s="2301" t="s">
        <v>1201</v>
      </c>
      <c r="N13" s="2313" t="s">
        <v>1202</v>
      </c>
      <c r="O13" s="2313" t="s">
        <v>1117</v>
      </c>
      <c r="P13" s="2314" t="s">
        <v>1118</v>
      </c>
      <c r="R13" s="2295"/>
      <c r="S13" s="2295"/>
      <c r="T13" s="2295"/>
      <c r="U13" s="643"/>
    </row>
    <row r="14" spans="1:936" ht="20.399999999999999" customHeight="1">
      <c r="A14" s="2281"/>
      <c r="B14" s="2307"/>
      <c r="C14" s="2281"/>
      <c r="D14" s="2312"/>
      <c r="E14" s="2299"/>
      <c r="F14" s="2312"/>
      <c r="G14" s="2299"/>
      <c r="H14" s="2292"/>
      <c r="I14" s="2293"/>
      <c r="J14" s="2296"/>
      <c r="K14" s="2298"/>
      <c r="L14" s="2300"/>
      <c r="M14" s="2302"/>
      <c r="N14" s="2297"/>
      <c r="O14" s="2297"/>
      <c r="P14" s="2315"/>
      <c r="R14" s="2295"/>
      <c r="S14" s="2295"/>
      <c r="T14" s="2295"/>
      <c r="U14" s="643"/>
      <c r="AJ14" s="679">
        <v>0.25</v>
      </c>
      <c r="AK14" s="911">
        <v>0.25069444444444444</v>
      </c>
      <c r="AL14" s="679">
        <v>0.25138888888888899</v>
      </c>
      <c r="AM14" s="911">
        <v>0.25208333333333299</v>
      </c>
      <c r="AN14" s="679">
        <v>0.25277777777777799</v>
      </c>
      <c r="AO14" s="911">
        <v>0.25347222222222199</v>
      </c>
      <c r="AP14" s="679">
        <v>0.25416666666666698</v>
      </c>
      <c r="AQ14" s="911">
        <v>0.25486111111111098</v>
      </c>
      <c r="AR14" s="679">
        <v>0.25555555555555598</v>
      </c>
      <c r="AS14" s="911">
        <v>0.25624999999999998</v>
      </c>
      <c r="AT14" s="679">
        <v>0.25694444444444398</v>
      </c>
      <c r="AU14" s="911">
        <v>0.25763888888888897</v>
      </c>
      <c r="AV14" s="679">
        <v>0.25833333333333303</v>
      </c>
      <c r="AW14" s="911">
        <v>0.25902777777777802</v>
      </c>
      <c r="AX14" s="679">
        <v>0.25972222222222202</v>
      </c>
      <c r="AY14" s="911">
        <v>0.26041666666666702</v>
      </c>
      <c r="AZ14" s="679">
        <v>0.26111111111111102</v>
      </c>
      <c r="BA14" s="911">
        <v>0.26180555555555601</v>
      </c>
      <c r="BB14" s="679">
        <v>0.26250000000000001</v>
      </c>
      <c r="BC14" s="911">
        <v>0.26319444444444401</v>
      </c>
      <c r="BD14" s="679">
        <v>0.26388888888888901</v>
      </c>
      <c r="BE14" s="911">
        <v>0.264583333333333</v>
      </c>
      <c r="BF14" s="679">
        <v>0.265277777777778</v>
      </c>
      <c r="BG14" s="911">
        <v>0.265972222222222</v>
      </c>
      <c r="BH14" s="679">
        <v>0.266666666666667</v>
      </c>
      <c r="BI14" s="911">
        <v>0.26736111111111099</v>
      </c>
      <c r="BJ14" s="679">
        <v>0.26805555555555499</v>
      </c>
      <c r="BK14" s="911">
        <v>0.26874999999999999</v>
      </c>
      <c r="BL14" s="679">
        <v>0.26944444444444399</v>
      </c>
      <c r="BM14" s="911">
        <v>0.27013888888888898</v>
      </c>
      <c r="BN14" s="679">
        <v>0.27083333333333298</v>
      </c>
      <c r="BO14" s="911">
        <v>0.27152777777777798</v>
      </c>
      <c r="BP14" s="679">
        <v>0.27222222222222198</v>
      </c>
      <c r="BQ14" s="911">
        <v>0.27291666666666697</v>
      </c>
      <c r="BR14" s="679">
        <v>0.27361111111111103</v>
      </c>
      <c r="BS14" s="911">
        <v>0.27430555555555602</v>
      </c>
      <c r="BT14" s="679">
        <v>0.27500000000000002</v>
      </c>
      <c r="BU14" s="911">
        <v>0.27569444444444402</v>
      </c>
      <c r="BV14" s="679">
        <v>0.27638888888888902</v>
      </c>
      <c r="BW14" s="911">
        <v>0.27708333333333302</v>
      </c>
      <c r="BX14" s="679">
        <v>0.27777777777777801</v>
      </c>
      <c r="BY14" s="911">
        <v>0.27847222222222201</v>
      </c>
      <c r="BZ14" s="679">
        <v>0.27916666666666701</v>
      </c>
      <c r="CA14" s="911">
        <v>0.27986111111111101</v>
      </c>
      <c r="CB14" s="679">
        <v>0.280555555555555</v>
      </c>
      <c r="CC14" s="911">
        <v>0.28125</v>
      </c>
      <c r="CD14" s="679">
        <v>0.281944444444444</v>
      </c>
      <c r="CE14" s="911">
        <v>0.28263888888888899</v>
      </c>
      <c r="CF14" s="679">
        <v>0.28333333333333299</v>
      </c>
      <c r="CG14" s="911">
        <v>0.28402777777777799</v>
      </c>
      <c r="CH14" s="679">
        <v>0.28472222222222199</v>
      </c>
      <c r="CI14" s="911">
        <v>0.28541666666666599</v>
      </c>
      <c r="CJ14" s="679">
        <v>0.28611111111111098</v>
      </c>
      <c r="CK14" s="911">
        <v>0.28680555555555498</v>
      </c>
      <c r="CL14" s="679">
        <v>0.28749999999999998</v>
      </c>
      <c r="CM14" s="911">
        <v>0.28819444444444398</v>
      </c>
      <c r="CN14" s="679">
        <v>0.28888888888888897</v>
      </c>
      <c r="CO14" s="911">
        <v>0.28958333333333303</v>
      </c>
      <c r="CP14" s="679">
        <v>0.29027777777777802</v>
      </c>
      <c r="CQ14" s="911">
        <v>0.29097222222222202</v>
      </c>
      <c r="CR14" s="679">
        <v>0.29166666666666702</v>
      </c>
      <c r="CS14" s="911">
        <v>0.29236111111111102</v>
      </c>
      <c r="CT14" s="679">
        <v>0.29305555555555501</v>
      </c>
      <c r="CU14" s="911">
        <v>0.29375000000000001</v>
      </c>
      <c r="CV14" s="679">
        <v>0.29444444444444401</v>
      </c>
      <c r="CW14" s="911">
        <v>0.29513888888888901</v>
      </c>
      <c r="CX14" s="679">
        <v>0.295833333333333</v>
      </c>
      <c r="CY14" s="911">
        <v>0.296527777777778</v>
      </c>
      <c r="CZ14" s="679">
        <v>0.297222222222222</v>
      </c>
      <c r="DA14" s="911">
        <v>0.297916666666666</v>
      </c>
      <c r="DB14" s="679">
        <v>0.29861111111111099</v>
      </c>
      <c r="DC14" s="911">
        <v>0.29930555555555499</v>
      </c>
      <c r="DD14" s="679">
        <v>0.3</v>
      </c>
      <c r="DE14" s="911">
        <v>0.30069444444444399</v>
      </c>
      <c r="DF14" s="679">
        <v>0.30138888888888898</v>
      </c>
      <c r="DG14" s="911">
        <v>0.30208333333333298</v>
      </c>
      <c r="DH14" s="679">
        <v>0.30277777777777798</v>
      </c>
      <c r="DI14" s="911">
        <v>0.30347222222222198</v>
      </c>
      <c r="DJ14" s="679">
        <v>0.30416666666666597</v>
      </c>
      <c r="DK14" s="911">
        <v>0.30486111111111103</v>
      </c>
      <c r="DL14" s="679">
        <v>0.30555555555555503</v>
      </c>
      <c r="DM14" s="911">
        <v>0.30625000000000002</v>
      </c>
      <c r="DN14" s="679">
        <v>0.30694444444444402</v>
      </c>
      <c r="DO14" s="911">
        <v>0.30763888888888902</v>
      </c>
      <c r="DP14" s="679">
        <v>0.30833333333333302</v>
      </c>
      <c r="DQ14" s="911">
        <v>0.30902777777777801</v>
      </c>
      <c r="DR14" s="679">
        <v>0.30972222222222201</v>
      </c>
      <c r="DS14" s="911">
        <v>0.31041666666666701</v>
      </c>
      <c r="DT14" s="679">
        <v>0.31111111111111101</v>
      </c>
      <c r="DU14" s="911">
        <v>0.311805555555555</v>
      </c>
      <c r="DV14" s="679">
        <v>0.3125</v>
      </c>
      <c r="DW14" s="911">
        <v>0.313194444444444</v>
      </c>
      <c r="DX14" s="679">
        <v>0.31388888888888899</v>
      </c>
      <c r="DY14" s="911">
        <v>0.31458333333333299</v>
      </c>
      <c r="DZ14" s="679">
        <v>0.31527777777777699</v>
      </c>
      <c r="EA14" s="911">
        <v>0.31597222222222199</v>
      </c>
      <c r="EB14" s="679">
        <v>0.31666666666666599</v>
      </c>
      <c r="EC14" s="911">
        <v>0.31736111111111098</v>
      </c>
      <c r="ED14" s="679">
        <v>0.31805555555555498</v>
      </c>
      <c r="EE14" s="911">
        <v>0.31874999999999998</v>
      </c>
      <c r="EF14" s="679">
        <v>0.31944444444444398</v>
      </c>
      <c r="EG14" s="911">
        <v>0.32013888888888897</v>
      </c>
      <c r="EH14" s="679">
        <v>0.32083333333333303</v>
      </c>
      <c r="EI14" s="911">
        <v>0.32152777777777802</v>
      </c>
      <c r="EJ14" s="679">
        <v>0.32222222222222202</v>
      </c>
      <c r="EK14" s="911">
        <v>0.32291666666666602</v>
      </c>
      <c r="EL14" s="679">
        <v>0.32361111111111102</v>
      </c>
      <c r="EM14" s="911">
        <v>0.32430555555555501</v>
      </c>
      <c r="EN14" s="679">
        <v>0.32500000000000001</v>
      </c>
      <c r="EO14" s="911">
        <v>0.32569444444444401</v>
      </c>
      <c r="EP14" s="679">
        <v>0.32638888888888901</v>
      </c>
      <c r="EQ14" s="911">
        <v>0.327083333333333</v>
      </c>
      <c r="ER14" s="679">
        <v>0.327777777777778</v>
      </c>
      <c r="ES14" s="911">
        <v>0.328472222222222</v>
      </c>
      <c r="ET14" s="679">
        <v>0.329166666666666</v>
      </c>
      <c r="EU14" s="911">
        <v>0.32986111111111099</v>
      </c>
      <c r="EV14" s="679">
        <v>0.33055555555555499</v>
      </c>
      <c r="EW14" s="911">
        <v>0.33124999999999999</v>
      </c>
      <c r="EX14" s="679">
        <v>0.33194444444444399</v>
      </c>
      <c r="EY14" s="911">
        <v>0.33263888888888898</v>
      </c>
      <c r="EZ14" s="679">
        <v>0.33333333333333298</v>
      </c>
      <c r="FA14" s="911">
        <v>0.33402777777777698</v>
      </c>
      <c r="FB14" s="679">
        <v>0.33472222222222198</v>
      </c>
      <c r="FC14" s="911">
        <v>0.33541666666666597</v>
      </c>
      <c r="FD14" s="679">
        <v>0.33611111111111103</v>
      </c>
      <c r="FE14" s="911">
        <v>0.33680555555555503</v>
      </c>
      <c r="FF14" s="679">
        <v>0.33750000000000002</v>
      </c>
      <c r="FG14" s="911">
        <v>0.33819444444444402</v>
      </c>
      <c r="FH14" s="679">
        <v>0.33888888888888902</v>
      </c>
      <c r="FI14" s="911">
        <v>0.33958333333333302</v>
      </c>
      <c r="FJ14" s="679">
        <v>0.34027777777777801</v>
      </c>
      <c r="FK14" s="911">
        <v>0.34097222222222201</v>
      </c>
      <c r="FL14" s="679">
        <v>0.34166666666666601</v>
      </c>
      <c r="FM14" s="911">
        <v>0.34236111111111101</v>
      </c>
      <c r="FN14" s="679">
        <v>0.343055555555555</v>
      </c>
      <c r="FO14" s="911">
        <v>0.34375</v>
      </c>
      <c r="FP14" s="679">
        <v>0.344444444444444</v>
      </c>
      <c r="FQ14" s="911">
        <v>0.34513888888888899</v>
      </c>
      <c r="FR14" s="679">
        <v>0.34583333333333299</v>
      </c>
      <c r="FS14" s="911">
        <v>0.34652777777777699</v>
      </c>
      <c r="FT14" s="679">
        <v>0.34722222222222199</v>
      </c>
      <c r="FU14" s="911">
        <v>0.34791666666666599</v>
      </c>
      <c r="FV14" s="679">
        <v>0.34861111111111098</v>
      </c>
      <c r="FW14" s="911">
        <v>0.34930555555555498</v>
      </c>
      <c r="FX14" s="679">
        <v>0.35</v>
      </c>
      <c r="FY14" s="911">
        <v>0.35069444444444398</v>
      </c>
      <c r="FZ14" s="679">
        <v>0.35138888888888897</v>
      </c>
      <c r="GA14" s="911">
        <v>0.35208333333333303</v>
      </c>
      <c r="GB14" s="679">
        <v>0.35277777777777702</v>
      </c>
      <c r="GC14" s="911">
        <v>0.35347222222222202</v>
      </c>
      <c r="GD14" s="679">
        <v>0.35416666666666602</v>
      </c>
      <c r="GE14" s="911">
        <v>0.35486111111111102</v>
      </c>
      <c r="GF14" s="679">
        <v>0.35555555555555501</v>
      </c>
      <c r="GG14" s="911">
        <v>0.35625000000000001</v>
      </c>
      <c r="GH14" s="679">
        <v>0.35694444444444401</v>
      </c>
      <c r="GI14" s="911">
        <v>0.35763888888888901</v>
      </c>
      <c r="GJ14" s="679">
        <v>0.358333333333333</v>
      </c>
      <c r="GK14" s="911">
        <v>0.359027777777777</v>
      </c>
      <c r="GL14" s="679">
        <v>0.359722222222222</v>
      </c>
      <c r="GM14" s="911">
        <v>0.360416666666666</v>
      </c>
      <c r="GN14" s="679">
        <v>0.36111111111111099</v>
      </c>
      <c r="GO14" s="911">
        <v>0.36180555555555499</v>
      </c>
      <c r="GP14" s="679">
        <v>0.36249999999999999</v>
      </c>
      <c r="GQ14" s="911">
        <v>0.36319444444444399</v>
      </c>
      <c r="GR14" s="679">
        <v>0.36388888888888798</v>
      </c>
      <c r="GS14" s="911">
        <v>0.36458333333333298</v>
      </c>
      <c r="GT14" s="679">
        <v>0.36527777777777698</v>
      </c>
      <c r="GU14" s="911">
        <v>0.36597222222222198</v>
      </c>
      <c r="GV14" s="679">
        <v>0.36666666666666597</v>
      </c>
      <c r="GW14" s="911">
        <v>0.36736111111111103</v>
      </c>
      <c r="GX14" s="679">
        <v>0.36805555555555503</v>
      </c>
      <c r="GY14" s="911">
        <v>0.36875000000000002</v>
      </c>
      <c r="GZ14" s="679">
        <v>0.36944444444444402</v>
      </c>
      <c r="HA14" s="911">
        <v>0.37013888888888802</v>
      </c>
      <c r="HB14" s="679">
        <v>0.37083333333333302</v>
      </c>
      <c r="HC14" s="911">
        <v>0.37152777777777701</v>
      </c>
      <c r="HD14" s="679">
        <v>0.37222222222222201</v>
      </c>
      <c r="HE14" s="911">
        <v>0.37291666666666601</v>
      </c>
      <c r="HF14" s="679">
        <v>0.37361111111111101</v>
      </c>
      <c r="HG14" s="911">
        <v>0.374305555555555</v>
      </c>
      <c r="HH14" s="679">
        <v>0.375</v>
      </c>
      <c r="HI14" s="911">
        <v>0.375694444444444</v>
      </c>
      <c r="HJ14" s="679">
        <v>0.376388888888888</v>
      </c>
      <c r="HK14" s="911">
        <v>0.37708333333333299</v>
      </c>
      <c r="HL14" s="679">
        <v>0.37777777777777699</v>
      </c>
      <c r="HM14" s="911">
        <v>0.37847222222222199</v>
      </c>
      <c r="HN14" s="679">
        <v>0.37916666666666599</v>
      </c>
      <c r="HO14" s="911">
        <v>0.37986111111111098</v>
      </c>
      <c r="HP14" s="679">
        <v>0.38055555555555498</v>
      </c>
      <c r="HQ14" s="911">
        <v>0.38124999999999998</v>
      </c>
      <c r="HR14" s="679">
        <v>0.38194444444444398</v>
      </c>
      <c r="HS14" s="911">
        <v>0.38263888888888797</v>
      </c>
      <c r="HT14" s="679">
        <v>0.38333333333333303</v>
      </c>
      <c r="HU14" s="911">
        <v>0.38402777777777702</v>
      </c>
      <c r="HV14" s="679">
        <v>0.38472222222222202</v>
      </c>
      <c r="HW14" s="911">
        <v>0.38541666666666602</v>
      </c>
      <c r="HX14" s="679">
        <v>0.38611111111111102</v>
      </c>
      <c r="HY14" s="911">
        <v>0.38680555555555501</v>
      </c>
      <c r="HZ14" s="679">
        <v>0.38750000000000001</v>
      </c>
      <c r="IA14" s="911">
        <v>0.38819444444444401</v>
      </c>
      <c r="IB14" s="679">
        <v>0.38888888888888801</v>
      </c>
      <c r="IC14" s="911">
        <v>0.389583333333333</v>
      </c>
      <c r="ID14" s="679">
        <v>0.390277777777777</v>
      </c>
      <c r="IE14" s="911">
        <v>0.390972222222222</v>
      </c>
      <c r="IF14" s="679">
        <v>0.391666666666666</v>
      </c>
      <c r="IG14" s="911">
        <v>0.39236111111111099</v>
      </c>
      <c r="IH14" s="679">
        <v>0.39305555555555499</v>
      </c>
      <c r="II14" s="911">
        <v>0.39374999999999899</v>
      </c>
      <c r="IJ14" s="679">
        <v>0.39444444444444399</v>
      </c>
      <c r="IK14" s="911">
        <v>0.39513888888888798</v>
      </c>
      <c r="IL14" s="679">
        <v>0.39583333333333298</v>
      </c>
      <c r="IM14" s="911">
        <v>0.39652777777777698</v>
      </c>
      <c r="IN14" s="679">
        <v>0.39722222222222198</v>
      </c>
      <c r="IO14" s="911">
        <v>0.39791666666666597</v>
      </c>
      <c r="IP14" s="679">
        <v>0.39861111111111103</v>
      </c>
      <c r="IQ14" s="911">
        <v>0.39930555555555503</v>
      </c>
      <c r="IR14" s="679">
        <v>0.39999999999999902</v>
      </c>
      <c r="IS14" s="911">
        <v>0.40069444444444402</v>
      </c>
      <c r="IT14" s="679">
        <v>0.40138888888888802</v>
      </c>
      <c r="IU14" s="911">
        <v>0.40208333333333302</v>
      </c>
      <c r="IV14" s="679">
        <v>0.40277777777777701</v>
      </c>
      <c r="IW14" s="911">
        <v>0.40347222222222201</v>
      </c>
      <c r="IX14" s="679">
        <v>0.40416666666666601</v>
      </c>
      <c r="IY14" s="911">
        <v>0.40486111111111101</v>
      </c>
      <c r="IZ14" s="679">
        <v>0.405555555555555</v>
      </c>
      <c r="JA14" s="911">
        <v>0.406249999999999</v>
      </c>
      <c r="JB14" s="679">
        <v>0.406944444444444</v>
      </c>
      <c r="JC14" s="911">
        <v>0.407638888888888</v>
      </c>
      <c r="JD14" s="679">
        <v>0.40833333333333299</v>
      </c>
      <c r="JE14" s="911">
        <v>0.40902777777777699</v>
      </c>
      <c r="JF14" s="679">
        <v>0.40972222222222199</v>
      </c>
      <c r="JG14" s="911">
        <v>0.41041666666666599</v>
      </c>
      <c r="JH14" s="679">
        <v>0.41111111111111098</v>
      </c>
      <c r="JI14" s="911">
        <v>0.41180555555555498</v>
      </c>
      <c r="JJ14" s="679">
        <v>0.41249999999999898</v>
      </c>
      <c r="JK14" s="911">
        <v>0.41319444444444398</v>
      </c>
      <c r="JL14" s="679">
        <v>0.41388888888888797</v>
      </c>
      <c r="JM14" s="911">
        <v>0.41458333333333303</v>
      </c>
      <c r="JN14" s="679">
        <v>0.41527777777777702</v>
      </c>
      <c r="JO14" s="911">
        <v>0.41597222222222202</v>
      </c>
      <c r="JP14" s="679">
        <v>0.41666666666666602</v>
      </c>
      <c r="JQ14" s="911">
        <v>0.41736111111111102</v>
      </c>
      <c r="JR14" s="679">
        <v>0.41805555555555501</v>
      </c>
      <c r="JS14" s="911">
        <v>0.41874999999999901</v>
      </c>
      <c r="JT14" s="679">
        <v>0.41944444444444401</v>
      </c>
      <c r="JU14" s="911">
        <v>0.42013888888888801</v>
      </c>
      <c r="JV14" s="679">
        <v>0.420833333333333</v>
      </c>
      <c r="JW14" s="911">
        <v>0.421527777777777</v>
      </c>
      <c r="JX14" s="679">
        <v>0.422222222222222</v>
      </c>
      <c r="JY14" s="911">
        <v>0.422916666666666</v>
      </c>
      <c r="JZ14" s="679">
        <v>0.42361111111110999</v>
      </c>
      <c r="KA14" s="911">
        <v>0.42430555555555499</v>
      </c>
      <c r="KB14" s="679">
        <v>0.42499999999999899</v>
      </c>
      <c r="KC14" s="911">
        <v>0.42569444444444399</v>
      </c>
      <c r="KD14" s="679">
        <v>0.42638888888888798</v>
      </c>
      <c r="KE14" s="911">
        <v>0.42708333333333298</v>
      </c>
      <c r="KF14" s="679">
        <v>0.42777777777777698</v>
      </c>
      <c r="KG14" s="911">
        <v>0.42847222222222198</v>
      </c>
      <c r="KH14" s="679">
        <v>0.42916666666666597</v>
      </c>
      <c r="KI14" s="911">
        <v>0.42986111111110997</v>
      </c>
      <c r="KJ14" s="679">
        <v>0.43055555555555503</v>
      </c>
      <c r="KK14" s="911">
        <v>0.43124999999999902</v>
      </c>
      <c r="KL14" s="679">
        <v>0.43194444444444402</v>
      </c>
      <c r="KM14" s="911">
        <v>0.43263888888888802</v>
      </c>
      <c r="KN14" s="679">
        <v>0.43333333333333302</v>
      </c>
      <c r="KO14" s="911">
        <v>0.43402777777777701</v>
      </c>
      <c r="KP14" s="679">
        <v>0.43472222222222201</v>
      </c>
      <c r="KQ14" s="911">
        <v>0.43541666666666601</v>
      </c>
      <c r="KR14" s="679">
        <v>0.43611111111111001</v>
      </c>
      <c r="KS14" s="911">
        <v>0.436805555555555</v>
      </c>
      <c r="KT14" s="679">
        <v>0.437499999999999</v>
      </c>
      <c r="KU14" s="911">
        <v>0.438194444444444</v>
      </c>
      <c r="KV14" s="679">
        <v>0.438888888888888</v>
      </c>
      <c r="KW14" s="911">
        <v>0.43958333333333299</v>
      </c>
      <c r="KX14" s="679">
        <v>0.44027777777777699</v>
      </c>
      <c r="KY14" s="911">
        <v>0.44097222222222199</v>
      </c>
      <c r="KZ14" s="679">
        <v>0.44166666666666599</v>
      </c>
      <c r="LA14" s="911">
        <v>0.44236111111110998</v>
      </c>
      <c r="LB14" s="679">
        <v>0.44305555555555498</v>
      </c>
      <c r="LC14" s="911">
        <v>0.44374999999999898</v>
      </c>
      <c r="LD14" s="679">
        <v>0.44444444444444398</v>
      </c>
      <c r="LE14" s="911">
        <v>0.44513888888888797</v>
      </c>
      <c r="LF14" s="679">
        <v>0.44583333333333303</v>
      </c>
      <c r="LG14" s="911">
        <v>0.44652777777777702</v>
      </c>
      <c r="LH14" s="679">
        <v>0.44722222222222202</v>
      </c>
      <c r="LI14" s="911">
        <v>0.44791666666666602</v>
      </c>
      <c r="LJ14" s="679">
        <v>0.44861111111111002</v>
      </c>
      <c r="LK14" s="911">
        <v>0.44930555555555501</v>
      </c>
      <c r="LL14" s="679">
        <v>0.44999999999999901</v>
      </c>
      <c r="LM14" s="911">
        <v>0.45069444444444401</v>
      </c>
      <c r="LN14" s="679">
        <v>0.45138888888888801</v>
      </c>
      <c r="LO14" s="911">
        <v>0.452083333333333</v>
      </c>
      <c r="LP14" s="679">
        <v>0.452777777777777</v>
      </c>
      <c r="LQ14" s="911">
        <v>0.453472222222221</v>
      </c>
      <c r="LR14" s="679">
        <v>0.454166666666666</v>
      </c>
      <c r="LS14" s="911">
        <v>0.45486111111110999</v>
      </c>
      <c r="LT14" s="679">
        <v>0.45555555555555499</v>
      </c>
      <c r="LU14" s="911">
        <v>0.45624999999999899</v>
      </c>
      <c r="LV14" s="679">
        <v>0.45694444444444399</v>
      </c>
      <c r="LW14" s="911">
        <v>0.45763888888888798</v>
      </c>
      <c r="LX14" s="679">
        <v>0.45833333333333298</v>
      </c>
      <c r="LY14" s="911">
        <v>0.45902777777777698</v>
      </c>
      <c r="LZ14" s="679">
        <v>0.45972222222222098</v>
      </c>
      <c r="MA14" s="911">
        <v>0.46041666666666597</v>
      </c>
      <c r="MB14" s="679">
        <v>0.46111111111110997</v>
      </c>
      <c r="MC14" s="911">
        <v>0.46180555555555503</v>
      </c>
      <c r="MD14" s="679">
        <v>0.46249999999999902</v>
      </c>
      <c r="ME14" s="911">
        <v>0.46319444444444402</v>
      </c>
      <c r="MF14" s="679">
        <v>0.46388888888888802</v>
      </c>
      <c r="MG14" s="911">
        <v>0.46458333333333302</v>
      </c>
      <c r="MH14" s="679">
        <v>0.46527777777777701</v>
      </c>
      <c r="MI14" s="911">
        <v>0.46597222222222101</v>
      </c>
      <c r="MJ14" s="679">
        <v>0.46666666666666601</v>
      </c>
      <c r="MK14" s="911">
        <v>0.46736111111111001</v>
      </c>
      <c r="ML14" s="679">
        <v>0.468055555555555</v>
      </c>
      <c r="MM14" s="911">
        <v>0.468749999999999</v>
      </c>
      <c r="MN14" s="679">
        <v>0.469444444444444</v>
      </c>
      <c r="MO14" s="911">
        <v>0.470138888888888</v>
      </c>
      <c r="MP14" s="679">
        <v>0.47083333333333299</v>
      </c>
      <c r="MQ14" s="911">
        <v>0.47152777777777699</v>
      </c>
      <c r="MR14" s="679">
        <v>0.47222222222222099</v>
      </c>
      <c r="MS14" s="911">
        <v>0.47291666666666599</v>
      </c>
      <c r="MT14" s="679">
        <v>0.47361111111110998</v>
      </c>
      <c r="MU14" s="911">
        <v>0.47430555555555498</v>
      </c>
      <c r="MV14" s="679">
        <v>0.47499999999999898</v>
      </c>
      <c r="MW14" s="911">
        <v>0.47569444444444398</v>
      </c>
      <c r="MX14" s="679">
        <v>0.47638888888888797</v>
      </c>
      <c r="MY14" s="911">
        <v>0.47708333333333303</v>
      </c>
      <c r="MZ14" s="679">
        <v>0.47777777777777702</v>
      </c>
      <c r="NA14" s="911">
        <v>0.47847222222222102</v>
      </c>
      <c r="NB14" s="679">
        <v>0.47916666666666602</v>
      </c>
      <c r="NC14" s="911">
        <v>0.47986111111111002</v>
      </c>
      <c r="ND14" s="679">
        <v>0.48055555555555501</v>
      </c>
      <c r="NE14" s="911">
        <v>0.48124999999999901</v>
      </c>
      <c r="NF14" s="679">
        <v>0.48194444444444401</v>
      </c>
      <c r="NG14" s="911">
        <v>0.48263888888888801</v>
      </c>
      <c r="NH14" s="679">
        <v>0.483333333333333</v>
      </c>
      <c r="NI14" s="911">
        <v>0.484027777777777</v>
      </c>
      <c r="NJ14" s="679">
        <v>0.484722222222221</v>
      </c>
      <c r="NK14" s="911">
        <v>0.485416666666666</v>
      </c>
      <c r="NL14" s="679">
        <v>0.48611111111110999</v>
      </c>
      <c r="NM14" s="911">
        <v>0.48680555555555499</v>
      </c>
      <c r="NN14" s="679">
        <v>0.48749999999999899</v>
      </c>
      <c r="NO14" s="911">
        <v>0.48819444444444399</v>
      </c>
      <c r="NP14" s="679">
        <v>0.48888888888888798</v>
      </c>
      <c r="NQ14" s="911">
        <v>0.48958333333333198</v>
      </c>
      <c r="NR14" s="679">
        <v>0.49027777777777698</v>
      </c>
      <c r="NS14" s="911">
        <v>0.49097222222222098</v>
      </c>
      <c r="NT14" s="679">
        <v>0.49166666666666597</v>
      </c>
      <c r="NU14" s="911">
        <v>0.49236111111110997</v>
      </c>
      <c r="NV14" s="679">
        <v>0.49305555555555503</v>
      </c>
      <c r="NW14" s="911">
        <v>0.49374999999999902</v>
      </c>
      <c r="NX14" s="679">
        <v>0.49444444444444402</v>
      </c>
      <c r="NY14" s="911">
        <v>0.49513888888888802</v>
      </c>
      <c r="NZ14" s="679">
        <v>0.49583333333333202</v>
      </c>
      <c r="OA14" s="911">
        <v>0.49652777777777701</v>
      </c>
      <c r="OB14" s="679">
        <v>0.49722222222222101</v>
      </c>
      <c r="OC14" s="911">
        <v>0.49791666666666601</v>
      </c>
      <c r="OD14" s="679">
        <v>0.49861111111111001</v>
      </c>
      <c r="OE14" s="911">
        <v>0.499305555555555</v>
      </c>
      <c r="OF14" s="679">
        <v>0.499999999999999</v>
      </c>
      <c r="OG14" s="911">
        <v>0.500694444444444</v>
      </c>
      <c r="OH14" s="679">
        <v>0.501388888888888</v>
      </c>
      <c r="OI14" s="911">
        <v>0.50208333333333199</v>
      </c>
      <c r="OJ14" s="679">
        <v>0.50277777777777699</v>
      </c>
      <c r="OK14" s="911">
        <v>0.50347222222222099</v>
      </c>
      <c r="OL14" s="679">
        <v>0.50416666666666599</v>
      </c>
      <c r="OM14" s="911">
        <v>0.50486111111110998</v>
      </c>
      <c r="ON14" s="679">
        <v>0.50555555555555498</v>
      </c>
      <c r="OO14" s="911">
        <v>0.50624999999999898</v>
      </c>
      <c r="OP14" s="679">
        <v>0.50694444444444398</v>
      </c>
      <c r="OQ14" s="911">
        <v>0.50763888888888797</v>
      </c>
      <c r="OR14" s="679">
        <v>0.50833333333333197</v>
      </c>
      <c r="OS14" s="911">
        <v>0.50902777777777697</v>
      </c>
      <c r="OT14" s="679">
        <v>0.50972222222222097</v>
      </c>
      <c r="OU14" s="911">
        <v>0.51041666666666596</v>
      </c>
      <c r="OV14" s="679">
        <v>0.51111111111110996</v>
      </c>
      <c r="OW14" s="911">
        <v>0.51180555555555496</v>
      </c>
      <c r="OX14" s="679">
        <v>0.51249999999999896</v>
      </c>
      <c r="OY14" s="911">
        <v>0.51319444444444395</v>
      </c>
      <c r="OZ14" s="679">
        <v>0.51388888888888795</v>
      </c>
      <c r="PA14" s="911">
        <v>0.51458333333333195</v>
      </c>
      <c r="PB14" s="679">
        <v>0.51527777777777695</v>
      </c>
      <c r="PC14" s="911">
        <v>0.51597222222222106</v>
      </c>
      <c r="PD14" s="679">
        <v>0.51666666666666605</v>
      </c>
      <c r="PE14" s="911">
        <v>0.51736111111111005</v>
      </c>
      <c r="PF14" s="679">
        <v>0.51805555555555505</v>
      </c>
      <c r="PG14" s="911">
        <v>0.51874999999999905</v>
      </c>
      <c r="PH14" s="679">
        <v>0.51944444444444304</v>
      </c>
      <c r="PI14" s="911">
        <v>0.52013888888888804</v>
      </c>
      <c r="PJ14" s="679">
        <v>0.52083333333333204</v>
      </c>
      <c r="PK14" s="911">
        <v>0.52152777777777704</v>
      </c>
      <c r="PL14" s="679">
        <v>0.52222222222222103</v>
      </c>
      <c r="PM14" s="911">
        <v>0.52291666666666603</v>
      </c>
      <c r="PN14" s="679">
        <v>0.52361111111111003</v>
      </c>
      <c r="PO14" s="911">
        <v>0.52430555555555503</v>
      </c>
      <c r="PP14" s="679">
        <v>0.52499999999999902</v>
      </c>
      <c r="PQ14" s="911">
        <v>0.52569444444444302</v>
      </c>
      <c r="PR14" s="679">
        <v>0.52638888888888802</v>
      </c>
      <c r="PS14" s="911">
        <v>0.52708333333333202</v>
      </c>
      <c r="PT14" s="679">
        <v>0.52777777777777701</v>
      </c>
      <c r="PU14" s="911">
        <v>0.52847222222222101</v>
      </c>
      <c r="PV14" s="679">
        <v>0.52916666666666601</v>
      </c>
      <c r="PW14" s="911">
        <v>0.52986111111111001</v>
      </c>
      <c r="PX14" s="679">
        <v>0.530555555555555</v>
      </c>
      <c r="PY14" s="911">
        <v>0.531249999999999</v>
      </c>
      <c r="PZ14" s="679">
        <v>0.531944444444443</v>
      </c>
      <c r="QA14" s="911">
        <v>0.532638888888888</v>
      </c>
      <c r="QB14" s="679">
        <v>0.53333333333333199</v>
      </c>
      <c r="QC14" s="911">
        <v>0.53402777777777699</v>
      </c>
      <c r="QD14" s="679">
        <v>0.53472222222222099</v>
      </c>
      <c r="QE14" s="911">
        <v>0.53541666666666599</v>
      </c>
      <c r="QF14" s="679">
        <v>0.53611111111110998</v>
      </c>
      <c r="QG14" s="911">
        <v>0.53680555555555498</v>
      </c>
      <c r="QH14" s="679">
        <v>0.53749999999999898</v>
      </c>
      <c r="QI14" s="911">
        <v>0.53819444444444298</v>
      </c>
      <c r="QJ14" s="679">
        <v>0.53888888888888797</v>
      </c>
      <c r="QK14" s="911">
        <v>0.53958333333333197</v>
      </c>
      <c r="QL14" s="679">
        <v>0.54027777777777697</v>
      </c>
      <c r="QM14" s="911">
        <v>0.54097222222222097</v>
      </c>
      <c r="QN14" s="679">
        <v>0.54166666666666596</v>
      </c>
      <c r="QO14" s="911">
        <v>0.54236111111110996</v>
      </c>
      <c r="QP14" s="679">
        <v>0.54305555555555496</v>
      </c>
      <c r="QQ14" s="911">
        <v>0.54374999999999896</v>
      </c>
      <c r="QR14" s="679">
        <v>0.54444444444444295</v>
      </c>
      <c r="QS14" s="911">
        <v>0.54513888888888795</v>
      </c>
      <c r="QT14" s="679">
        <v>0.54583333333333195</v>
      </c>
      <c r="QU14" s="911">
        <v>0.54652777777777695</v>
      </c>
      <c r="QV14" s="679">
        <v>0.54722222222222106</v>
      </c>
      <c r="QW14" s="911">
        <v>0.54791666666666605</v>
      </c>
      <c r="QX14" s="679">
        <v>0.54861111111111005</v>
      </c>
      <c r="QY14" s="911">
        <v>0.54930555555555405</v>
      </c>
      <c r="QZ14" s="679">
        <v>0.54999999999999905</v>
      </c>
      <c r="RA14" s="911">
        <v>0.55069444444444304</v>
      </c>
      <c r="RB14" s="679">
        <v>0.55138888888888804</v>
      </c>
      <c r="RC14" s="911">
        <v>0.55208333333333204</v>
      </c>
      <c r="RD14" s="679">
        <v>0.55277777777777704</v>
      </c>
      <c r="RE14" s="911">
        <v>0.55347222222222103</v>
      </c>
      <c r="RF14" s="679">
        <v>0.55416666666666603</v>
      </c>
      <c r="RG14" s="911">
        <v>0.55486111111111003</v>
      </c>
      <c r="RH14" s="679">
        <v>0.55555555555555403</v>
      </c>
      <c r="RI14" s="911">
        <v>0.55624999999999902</v>
      </c>
      <c r="RJ14" s="679">
        <v>0.55694444444444302</v>
      </c>
      <c r="RK14" s="911">
        <v>0.55763888888888802</v>
      </c>
      <c r="RL14" s="679">
        <v>0.55833333333333202</v>
      </c>
      <c r="RM14" s="911">
        <v>0.55902777777777701</v>
      </c>
      <c r="RN14" s="679">
        <v>0.55972222222222101</v>
      </c>
      <c r="RO14" s="911">
        <v>0.56041666666666601</v>
      </c>
      <c r="RP14" s="679">
        <v>0.56111111111111001</v>
      </c>
      <c r="RQ14" s="911">
        <v>0.561805555555554</v>
      </c>
      <c r="RR14" s="679">
        <v>0.562499999999999</v>
      </c>
      <c r="RS14" s="911">
        <v>0.563194444444443</v>
      </c>
      <c r="RT14" s="679">
        <v>0.563888888888888</v>
      </c>
      <c r="RU14" s="911">
        <v>0.56458333333333199</v>
      </c>
      <c r="RV14" s="679">
        <v>0.56527777777777699</v>
      </c>
      <c r="RW14" s="911">
        <v>0.56597222222222099</v>
      </c>
      <c r="RX14" s="679">
        <v>0.56666666666666599</v>
      </c>
      <c r="RY14" s="911">
        <v>0.56736111111110998</v>
      </c>
      <c r="RZ14" s="679">
        <v>0.56805555555555398</v>
      </c>
      <c r="SA14" s="911">
        <v>0.56874999999999898</v>
      </c>
      <c r="SB14" s="679">
        <v>0.56944444444444298</v>
      </c>
      <c r="SC14" s="911">
        <v>0.57013888888888797</v>
      </c>
      <c r="SD14" s="679">
        <v>0.57083333333333197</v>
      </c>
      <c r="SE14" s="911">
        <v>0.57152777777777697</v>
      </c>
      <c r="SF14" s="679">
        <v>0.57222222222222097</v>
      </c>
      <c r="SG14" s="911">
        <v>0.57291666666666596</v>
      </c>
      <c r="SH14" s="679">
        <v>0.57361111111110996</v>
      </c>
      <c r="SI14" s="911">
        <v>0.57430555555555396</v>
      </c>
      <c r="SJ14" s="679">
        <v>0.57499999999999896</v>
      </c>
      <c r="SK14" s="911">
        <v>0.57569444444444295</v>
      </c>
      <c r="SL14" s="679">
        <v>0.57638888888888795</v>
      </c>
      <c r="SM14" s="911">
        <v>0.57708333333333195</v>
      </c>
      <c r="SN14" s="679">
        <v>0.57777777777777695</v>
      </c>
      <c r="SO14" s="911">
        <v>0.57847222222222106</v>
      </c>
      <c r="SP14" s="679">
        <v>0.57916666666666505</v>
      </c>
      <c r="SQ14" s="911">
        <v>0.57986111111111005</v>
      </c>
      <c r="SR14" s="679">
        <v>0.58055555555555405</v>
      </c>
      <c r="SS14" s="911">
        <v>0.58124999999999905</v>
      </c>
      <c r="ST14" s="679">
        <v>0.58194444444444304</v>
      </c>
      <c r="SU14" s="911">
        <v>0.58263888888888804</v>
      </c>
      <c r="SV14" s="679">
        <v>0.58333333333333204</v>
      </c>
      <c r="SW14" s="911">
        <v>0.58402777777777704</v>
      </c>
      <c r="SX14" s="679">
        <v>0.58472222222222103</v>
      </c>
      <c r="SY14" s="911">
        <v>0.58541666666666503</v>
      </c>
      <c r="SZ14" s="679">
        <v>0.58611111111111003</v>
      </c>
      <c r="TA14" s="911">
        <v>0.58680555555555403</v>
      </c>
      <c r="TB14" s="679">
        <v>0.58749999999999902</v>
      </c>
      <c r="TC14" s="911">
        <v>0.58819444444444302</v>
      </c>
      <c r="TD14" s="679">
        <v>0.58888888888888802</v>
      </c>
      <c r="TE14" s="911">
        <v>0.58958333333333202</v>
      </c>
      <c r="TF14" s="679">
        <v>0.59027777777777701</v>
      </c>
      <c r="TG14" s="911">
        <v>0.59097222222222101</v>
      </c>
      <c r="TH14" s="679">
        <v>0.59166666666666501</v>
      </c>
      <c r="TI14" s="911">
        <v>0.59236111111111001</v>
      </c>
      <c r="TJ14" s="679">
        <v>0.593055555555554</v>
      </c>
      <c r="TK14" s="911">
        <v>0.593749999999999</v>
      </c>
      <c r="TL14" s="679">
        <v>0.594444444444443</v>
      </c>
      <c r="TM14" s="911">
        <v>0.595138888888888</v>
      </c>
      <c r="TN14" s="679">
        <v>0.59583333333333199</v>
      </c>
      <c r="TO14" s="911">
        <v>0.59652777777777699</v>
      </c>
      <c r="TP14" s="679">
        <v>0.59722222222222099</v>
      </c>
      <c r="TQ14" s="911">
        <v>0.59791666666666499</v>
      </c>
      <c r="TR14" s="679">
        <v>0.59861111111110998</v>
      </c>
      <c r="TS14" s="911">
        <v>0.59930555555555398</v>
      </c>
      <c r="TT14" s="679">
        <v>0.59999999999999898</v>
      </c>
      <c r="TU14" s="911">
        <v>0.60069444444444298</v>
      </c>
      <c r="TV14" s="679">
        <v>0.60138888888888797</v>
      </c>
      <c r="TW14" s="911">
        <v>0.60208333333333197</v>
      </c>
      <c r="TX14" s="679">
        <v>0.60277777777777697</v>
      </c>
      <c r="TY14" s="911">
        <v>0.60347222222222097</v>
      </c>
      <c r="TZ14" s="679">
        <v>0.60416666666666496</v>
      </c>
      <c r="UA14" s="911">
        <v>0.60486111111110996</v>
      </c>
      <c r="UB14" s="679">
        <v>0.60555555555555396</v>
      </c>
      <c r="UC14" s="911">
        <v>0.60624999999999896</v>
      </c>
      <c r="UD14" s="679">
        <v>0.60694444444444295</v>
      </c>
      <c r="UE14" s="911">
        <v>0.60763888888888795</v>
      </c>
      <c r="UF14" s="679">
        <v>0.60833333333333195</v>
      </c>
      <c r="UG14" s="911">
        <v>0.60902777777777695</v>
      </c>
      <c r="UH14" s="679">
        <v>0.60972222222222106</v>
      </c>
      <c r="UI14" s="911">
        <v>0.61041666666666505</v>
      </c>
      <c r="UJ14" s="679">
        <v>0.61111111111111005</v>
      </c>
      <c r="UK14" s="911">
        <v>0.61180555555555405</v>
      </c>
      <c r="UL14" s="679">
        <v>0.61249999999999905</v>
      </c>
      <c r="UM14" s="911">
        <v>0.61319444444444304</v>
      </c>
      <c r="UN14" s="679">
        <v>0.61388888888888804</v>
      </c>
      <c r="UO14" s="911">
        <v>0.61458333333333204</v>
      </c>
      <c r="UP14" s="679">
        <v>0.61527777777777604</v>
      </c>
      <c r="UQ14" s="911">
        <v>0.61597222222222103</v>
      </c>
      <c r="UR14" s="679">
        <v>0.61666666666666503</v>
      </c>
      <c r="US14" s="911">
        <v>0.61736111111111003</v>
      </c>
      <c r="UT14" s="679">
        <v>0.61805555555555403</v>
      </c>
      <c r="UU14" s="911">
        <v>0.61874999999999902</v>
      </c>
      <c r="UV14" s="679">
        <v>0.61944444444444302</v>
      </c>
      <c r="UW14" s="911">
        <v>0.62013888888888802</v>
      </c>
      <c r="UX14" s="679">
        <v>0.62083333333333202</v>
      </c>
      <c r="UY14" s="911">
        <v>0.62152777777777601</v>
      </c>
      <c r="UZ14" s="679">
        <v>0.62222222222222101</v>
      </c>
      <c r="VA14" s="911">
        <v>0.62291666666666501</v>
      </c>
      <c r="VB14" s="679">
        <v>0.62361111111111001</v>
      </c>
      <c r="VC14" s="911">
        <v>0.624305555555554</v>
      </c>
      <c r="VD14" s="679">
        <v>0.624999999999999</v>
      </c>
      <c r="VE14" s="911">
        <v>0.625694444444443</v>
      </c>
      <c r="VF14" s="679">
        <v>0.626388888888888</v>
      </c>
      <c r="VG14" s="911">
        <v>0.62708333333333199</v>
      </c>
      <c r="VH14" s="679">
        <v>0.62777777777777599</v>
      </c>
      <c r="VI14" s="911">
        <v>0.62847222222222099</v>
      </c>
      <c r="VJ14" s="679">
        <v>0.62916666666666499</v>
      </c>
      <c r="VK14" s="911">
        <v>0.62986111111110998</v>
      </c>
      <c r="VL14" s="679">
        <v>0.63055555555555398</v>
      </c>
      <c r="VM14" s="911">
        <v>0.63124999999999898</v>
      </c>
      <c r="VN14" s="679">
        <v>0.63194444444444298</v>
      </c>
      <c r="VO14" s="911">
        <v>0.63263888888888797</v>
      </c>
      <c r="VP14" s="679">
        <v>0.63333333333333197</v>
      </c>
      <c r="VQ14" s="911">
        <v>0.63402777777777597</v>
      </c>
      <c r="VR14" s="679">
        <v>0.63472222222222097</v>
      </c>
      <c r="VS14" s="911">
        <v>0.63541666666666496</v>
      </c>
      <c r="VT14" s="679">
        <v>0.63611111111110996</v>
      </c>
      <c r="VU14" s="911">
        <v>0.63680555555555396</v>
      </c>
      <c r="VV14" s="679">
        <v>0.63749999999999896</v>
      </c>
      <c r="VW14" s="911">
        <v>0.63819444444444295</v>
      </c>
      <c r="VX14" s="679">
        <v>0.63888888888888795</v>
      </c>
      <c r="VY14" s="911">
        <v>0.63958333333333195</v>
      </c>
      <c r="VZ14" s="679">
        <v>0.64027777777777595</v>
      </c>
      <c r="WA14" s="911">
        <v>0.64097222222222106</v>
      </c>
      <c r="WB14" s="679">
        <v>0.64166666666666505</v>
      </c>
      <c r="WC14" s="911">
        <v>0.64236111111111005</v>
      </c>
      <c r="WD14" s="679">
        <v>0.64305555555555405</v>
      </c>
      <c r="WE14" s="911">
        <v>0.64374999999999905</v>
      </c>
      <c r="WF14" s="679">
        <v>0.64444444444444304</v>
      </c>
      <c r="WG14" s="911">
        <v>0.64513888888888704</v>
      </c>
      <c r="WH14" s="679">
        <v>0.64583333333333204</v>
      </c>
      <c r="WI14" s="911">
        <v>0.64652777777777604</v>
      </c>
      <c r="WJ14" s="679">
        <v>0.64722222222222103</v>
      </c>
      <c r="WK14" s="911">
        <v>0.64791666666666503</v>
      </c>
      <c r="WL14" s="679">
        <v>0.64861111111111003</v>
      </c>
      <c r="WM14" s="911">
        <v>0.64930555555555403</v>
      </c>
      <c r="WN14" s="679">
        <v>0.64999999999999902</v>
      </c>
      <c r="WO14" s="911">
        <v>0.65069444444444302</v>
      </c>
      <c r="WP14" s="679">
        <v>0.65138888888888702</v>
      </c>
      <c r="WQ14" s="911">
        <v>0.65208333333333202</v>
      </c>
      <c r="WR14" s="679">
        <v>0.65277777777777601</v>
      </c>
      <c r="WS14" s="911">
        <v>0.65347222222222101</v>
      </c>
      <c r="WT14" s="679">
        <v>0.65416666666666501</v>
      </c>
      <c r="WU14" s="911">
        <v>0.65486111111111001</v>
      </c>
      <c r="WV14" s="679">
        <v>0.655555555555554</v>
      </c>
      <c r="WW14" s="911">
        <v>0.656249999999999</v>
      </c>
      <c r="WX14" s="679">
        <v>0.656944444444443</v>
      </c>
      <c r="WY14" s="911">
        <v>0.657638888888887</v>
      </c>
      <c r="WZ14" s="679">
        <v>0.65833333333333199</v>
      </c>
      <c r="XA14" s="911">
        <v>0.65902777777777599</v>
      </c>
      <c r="XB14" s="679">
        <v>0.65972222222222099</v>
      </c>
      <c r="XC14" s="911">
        <v>0.66041666666666499</v>
      </c>
      <c r="XD14" s="679">
        <v>0.66111111111110998</v>
      </c>
      <c r="XE14" s="911">
        <v>0.66180555555555398</v>
      </c>
      <c r="XF14" s="679">
        <v>0.66249999999999898</v>
      </c>
      <c r="XG14" s="911">
        <v>0.66319444444444298</v>
      </c>
      <c r="XH14" s="679">
        <v>0.66388888888888697</v>
      </c>
      <c r="XI14" s="911">
        <v>0.66458333333333197</v>
      </c>
      <c r="XJ14" s="679">
        <v>0.66527777777777597</v>
      </c>
      <c r="XK14" s="911">
        <v>0.66597222222222097</v>
      </c>
      <c r="XL14" s="679">
        <v>0.66666666666666496</v>
      </c>
      <c r="XM14" s="911">
        <v>0.66736111111110996</v>
      </c>
      <c r="XN14" s="679">
        <v>0.66805555555555396</v>
      </c>
      <c r="XO14" s="911">
        <v>0.66874999999999896</v>
      </c>
      <c r="XP14" s="679">
        <v>0.66944444444444295</v>
      </c>
      <c r="XQ14" s="911">
        <v>0.67013888888888695</v>
      </c>
      <c r="XR14" s="679">
        <v>0.67083333333333195</v>
      </c>
      <c r="XS14" s="911">
        <v>0.67152777777777595</v>
      </c>
      <c r="XT14" s="679">
        <v>0.67222222222222106</v>
      </c>
      <c r="XU14" s="911">
        <v>0.67291666666666505</v>
      </c>
      <c r="XV14" s="679">
        <v>0.67361111111111005</v>
      </c>
      <c r="XW14" s="911">
        <v>0.67430555555555405</v>
      </c>
      <c r="XX14" s="679">
        <v>0.67499999999999805</v>
      </c>
      <c r="XY14" s="911">
        <v>0.67569444444444304</v>
      </c>
      <c r="XZ14" s="679">
        <v>0.67638888888888704</v>
      </c>
      <c r="YA14" s="911">
        <v>0.67708333333333204</v>
      </c>
      <c r="YB14" s="679">
        <v>0.67777777777777604</v>
      </c>
      <c r="YC14" s="911">
        <v>0.67847222222222103</v>
      </c>
      <c r="YD14" s="679">
        <v>0.67916666666666503</v>
      </c>
      <c r="YE14" s="911">
        <v>0.67986111111111003</v>
      </c>
      <c r="YF14" s="679">
        <v>0.68055555555555403</v>
      </c>
      <c r="YG14" s="911">
        <v>0.68124999999999802</v>
      </c>
      <c r="YH14" s="679">
        <v>0.68194444444444302</v>
      </c>
      <c r="YI14" s="911">
        <v>0.68263888888888702</v>
      </c>
      <c r="YJ14" s="679">
        <v>0.68333333333333202</v>
      </c>
      <c r="YK14" s="911">
        <v>0.68402777777777601</v>
      </c>
      <c r="YL14" s="679">
        <v>0.68472222222222101</v>
      </c>
      <c r="YM14" s="911">
        <v>0.68541666666666501</v>
      </c>
      <c r="YN14" s="679">
        <v>0.68611111111111001</v>
      </c>
      <c r="YO14" s="911">
        <v>0.686805555555554</v>
      </c>
      <c r="YP14" s="679">
        <v>0.687499999999998</v>
      </c>
      <c r="YQ14" s="911">
        <v>0.688194444444443</v>
      </c>
      <c r="YR14" s="679">
        <v>0.688888888888887</v>
      </c>
      <c r="YS14" s="911">
        <v>0.68958333333333199</v>
      </c>
      <c r="YT14" s="679">
        <v>0.69027777777777599</v>
      </c>
      <c r="YU14" s="911">
        <v>0.69097222222222099</v>
      </c>
      <c r="YV14" s="679">
        <v>0.69166666666666499</v>
      </c>
      <c r="YW14" s="911">
        <v>0.69236111111110998</v>
      </c>
      <c r="YX14" s="679">
        <v>0.69305555555555398</v>
      </c>
      <c r="YY14" s="911">
        <v>0.69374999999999798</v>
      </c>
      <c r="YZ14" s="679">
        <v>0.69444444444444298</v>
      </c>
      <c r="ZA14" s="911">
        <v>0.69513888888888697</v>
      </c>
      <c r="ZB14" s="679">
        <v>0.69583333333333197</v>
      </c>
      <c r="ZC14" s="911">
        <v>0.69652777777777597</v>
      </c>
      <c r="ZD14" s="679">
        <v>0.69722222222222097</v>
      </c>
      <c r="ZE14" s="911">
        <v>0.69791666666666496</v>
      </c>
      <c r="ZF14" s="679">
        <v>0.69861111111110996</v>
      </c>
      <c r="ZG14" s="911">
        <v>0.69930555555555396</v>
      </c>
      <c r="ZH14" s="679">
        <v>0.69999999999999796</v>
      </c>
      <c r="ZI14" s="911">
        <v>0.70069444444444295</v>
      </c>
      <c r="ZJ14" s="679">
        <v>0.70138888888888695</v>
      </c>
      <c r="ZK14" s="911">
        <v>0.70208333333333195</v>
      </c>
      <c r="ZL14" s="679">
        <v>0.70277777777777595</v>
      </c>
      <c r="ZM14" s="911">
        <v>0.70347222222222106</v>
      </c>
      <c r="ZN14" s="679">
        <v>0.70416666666666505</v>
      </c>
      <c r="ZO14" s="911">
        <v>0.70486111111110905</v>
      </c>
      <c r="ZP14" s="679">
        <v>0.70555555555555405</v>
      </c>
      <c r="ZQ14" s="911">
        <v>0.70624999999999805</v>
      </c>
      <c r="ZR14" s="679">
        <v>0.70694444444444304</v>
      </c>
      <c r="ZS14" s="911">
        <v>0.70763888888888704</v>
      </c>
      <c r="ZT14" s="679">
        <v>0.70833333333333204</v>
      </c>
      <c r="ZU14" s="911">
        <v>0.70902777777777604</v>
      </c>
      <c r="ZV14" s="679">
        <v>0.70972222222222103</v>
      </c>
      <c r="ZW14" s="911">
        <v>0.71041666666666503</v>
      </c>
      <c r="ZX14" s="679">
        <v>0.71111111111110903</v>
      </c>
      <c r="ZY14" s="911">
        <v>0.71180555555555403</v>
      </c>
      <c r="ZZ14" s="679">
        <v>0.71249999999999802</v>
      </c>
      <c r="AAA14" s="911">
        <v>0.71319444444444302</v>
      </c>
      <c r="AAB14" s="679">
        <v>0.71388888888888702</v>
      </c>
      <c r="AAC14" s="911">
        <v>0.71458333333333202</v>
      </c>
      <c r="AAD14" s="679">
        <v>0.71527777777777601</v>
      </c>
      <c r="AAE14" s="911">
        <v>0.71597222222222101</v>
      </c>
      <c r="AAF14" s="679">
        <v>0.71666666666666501</v>
      </c>
      <c r="AAG14" s="911">
        <v>0.71736111111110901</v>
      </c>
      <c r="AAH14" s="679">
        <v>0.718055555555554</v>
      </c>
      <c r="AAI14" s="911">
        <v>0.718749999999998</v>
      </c>
      <c r="AAJ14" s="679">
        <v>0.719444444444443</v>
      </c>
      <c r="AAK14" s="911">
        <v>0.720138888888887</v>
      </c>
      <c r="AAL14" s="679">
        <v>0.72083333333333199</v>
      </c>
      <c r="AAM14" s="911">
        <v>0.72152777777777599</v>
      </c>
      <c r="AAN14" s="679">
        <v>0.72222222222222099</v>
      </c>
      <c r="AAO14" s="911">
        <v>0.72291666666666499</v>
      </c>
      <c r="AAP14" s="679">
        <v>0.72361111111110898</v>
      </c>
      <c r="AAQ14" s="911">
        <v>0.72430555555555398</v>
      </c>
      <c r="AAR14" s="679">
        <v>0.72499999999999798</v>
      </c>
      <c r="AAS14" s="911">
        <v>0.72569444444444298</v>
      </c>
      <c r="AAT14" s="679">
        <v>0.72638888888888697</v>
      </c>
      <c r="AAU14" s="911">
        <v>0.72708333333333197</v>
      </c>
      <c r="AAV14" s="679">
        <v>0.72777777777777597</v>
      </c>
      <c r="AAW14" s="911">
        <v>0.72847222222222097</v>
      </c>
      <c r="AAX14" s="679">
        <v>0.72916666666666496</v>
      </c>
      <c r="AAY14" s="911">
        <v>0.72986111111110896</v>
      </c>
      <c r="AAZ14" s="679">
        <v>0.73055555555555396</v>
      </c>
      <c r="ABA14" s="911">
        <v>0.73124999999999796</v>
      </c>
      <c r="ABB14" s="679">
        <v>0.73194444444444295</v>
      </c>
      <c r="ABC14" s="911">
        <v>0.73263888888888695</v>
      </c>
      <c r="ABD14" s="679">
        <v>0.73333333333333195</v>
      </c>
      <c r="ABE14" s="911">
        <v>0.73402777777777595</v>
      </c>
      <c r="ABF14" s="679">
        <v>0.73472222222222106</v>
      </c>
      <c r="ABG14" s="911">
        <v>0.73541666666666505</v>
      </c>
      <c r="ABH14" s="679">
        <v>0.73611111111110905</v>
      </c>
      <c r="ABI14" s="911">
        <v>0.73680555555555405</v>
      </c>
      <c r="ABJ14" s="679">
        <v>0.73749999999999805</v>
      </c>
      <c r="ABK14" s="911">
        <v>0.73819444444444304</v>
      </c>
      <c r="ABL14" s="679">
        <v>0.73888888888888704</v>
      </c>
      <c r="ABM14" s="911">
        <v>0.73958333333333204</v>
      </c>
      <c r="ABN14" s="679">
        <v>0.74027777777777604</v>
      </c>
      <c r="ABO14" s="911">
        <v>0.74097222222222003</v>
      </c>
      <c r="ABP14" s="679">
        <v>0.74166666666666503</v>
      </c>
      <c r="ABQ14" s="911">
        <v>0.74236111111110903</v>
      </c>
      <c r="ABR14" s="679">
        <v>0.74305555555555403</v>
      </c>
      <c r="ABS14" s="911">
        <v>0.74374999999999802</v>
      </c>
      <c r="ABT14" s="679">
        <v>0.74444444444444302</v>
      </c>
      <c r="ABU14" s="911">
        <v>0.74513888888888702</v>
      </c>
      <c r="ABV14" s="679">
        <v>0.74583333333333202</v>
      </c>
      <c r="ABW14" s="911">
        <v>0.74652777777777601</v>
      </c>
      <c r="ABX14" s="679">
        <v>0.74722222222222001</v>
      </c>
      <c r="ABY14" s="911">
        <v>0.74791666666666501</v>
      </c>
      <c r="ABZ14" s="679">
        <v>0.74861111111110901</v>
      </c>
      <c r="ACA14" s="911">
        <v>0.749305555555554</v>
      </c>
      <c r="ACB14" s="679">
        <v>0.749999999999998</v>
      </c>
      <c r="ACC14" s="911">
        <v>0.750694444444443</v>
      </c>
      <c r="ACD14" s="679">
        <v>0.751388888888887</v>
      </c>
      <c r="ACE14" s="911">
        <v>0.75208333333333199</v>
      </c>
      <c r="ACF14" s="679">
        <v>0.75277777777777599</v>
      </c>
      <c r="ACG14" s="911">
        <v>0.75347222222221999</v>
      </c>
      <c r="ACH14" s="679">
        <v>0.75416666666666499</v>
      </c>
      <c r="ACI14" s="911">
        <v>0.75486111111110898</v>
      </c>
      <c r="ACJ14" s="679">
        <v>0.75555555555555398</v>
      </c>
      <c r="ACK14" s="911">
        <v>0.75624999999999798</v>
      </c>
      <c r="ACL14" s="679">
        <v>0.75694444444444298</v>
      </c>
      <c r="ACM14" s="911">
        <v>0.75763888888888697</v>
      </c>
      <c r="ACN14" s="679">
        <v>0.75833333333333197</v>
      </c>
      <c r="ACO14" s="911">
        <v>0.75902777777777597</v>
      </c>
      <c r="ACP14" s="679">
        <v>0.75972222222221997</v>
      </c>
      <c r="ACQ14" s="911">
        <v>0.76041666666666496</v>
      </c>
      <c r="ACR14" s="679">
        <v>0.76111111111110896</v>
      </c>
      <c r="ACS14" s="911">
        <v>0.76180555555555396</v>
      </c>
      <c r="ACT14" s="679">
        <v>0.76249999999999796</v>
      </c>
      <c r="ACU14" s="911">
        <v>0.76319444444444295</v>
      </c>
      <c r="ACV14" s="679">
        <v>0.76388888888888695</v>
      </c>
      <c r="ACW14" s="911">
        <v>0.76458333333333195</v>
      </c>
      <c r="ACX14" s="679">
        <v>0.76527777777777595</v>
      </c>
      <c r="ACY14" s="911">
        <v>0.76597222222221995</v>
      </c>
      <c r="ACZ14" s="679">
        <v>0.76666666666666505</v>
      </c>
      <c r="ADA14" s="911">
        <v>0.76736111111110905</v>
      </c>
      <c r="ADB14" s="679">
        <v>0.76805555555555405</v>
      </c>
      <c r="ADC14" s="911">
        <v>0.76874999999999805</v>
      </c>
      <c r="ADD14" s="679">
        <v>0.76944444444444304</v>
      </c>
      <c r="ADE14" s="911">
        <v>0.77013888888888704</v>
      </c>
      <c r="ADF14" s="679">
        <v>0.77083333333333104</v>
      </c>
      <c r="ADG14" s="911">
        <v>0.77152777777777604</v>
      </c>
      <c r="ADH14" s="679">
        <v>0.77222222222222003</v>
      </c>
      <c r="ADI14" s="911">
        <v>0.77291666666666503</v>
      </c>
      <c r="ADJ14" s="679">
        <v>0.77361111111110903</v>
      </c>
      <c r="ADK14" s="911">
        <v>0.77430555555555403</v>
      </c>
      <c r="ADL14" s="679">
        <v>0.77499999999999802</v>
      </c>
      <c r="ADM14" s="911">
        <v>0.77569444444444302</v>
      </c>
      <c r="ADN14" s="679">
        <v>0.77638888888888702</v>
      </c>
      <c r="ADO14" s="911">
        <v>0.77708333333333102</v>
      </c>
      <c r="ADP14" s="679">
        <v>0.77777777777777601</v>
      </c>
      <c r="ADQ14" s="911">
        <v>0.77847222222222001</v>
      </c>
      <c r="ADR14" s="679">
        <v>0.77916666666666501</v>
      </c>
      <c r="ADS14" s="911">
        <v>0.77986111111110901</v>
      </c>
      <c r="ADT14" s="679">
        <v>0.780555555555554</v>
      </c>
      <c r="ADU14" s="911">
        <v>0.781249999999998</v>
      </c>
      <c r="ADV14" s="679">
        <v>0.781944444444443</v>
      </c>
      <c r="ADW14" s="911">
        <v>0.782638888888887</v>
      </c>
      <c r="ADX14" s="679">
        <v>0.78333333333333099</v>
      </c>
      <c r="ADY14" s="911">
        <v>0.78402777777777599</v>
      </c>
      <c r="ADZ14" s="679">
        <v>0.78472222222221999</v>
      </c>
      <c r="AEA14" s="911">
        <v>0.78541666666666499</v>
      </c>
      <c r="AEB14" s="679">
        <v>0.78611111111110898</v>
      </c>
      <c r="AEC14" s="911">
        <v>0.78680555555555398</v>
      </c>
      <c r="AED14" s="679">
        <v>0.78749999999999798</v>
      </c>
      <c r="AEE14" s="911">
        <v>0.78819444444444298</v>
      </c>
      <c r="AEF14" s="679">
        <v>0.78888888888888697</v>
      </c>
      <c r="AEG14" s="911">
        <v>0.78958333333333097</v>
      </c>
      <c r="AEH14" s="679">
        <v>0.79027777777777597</v>
      </c>
      <c r="AEI14" s="911">
        <v>0.79097222222221997</v>
      </c>
      <c r="AEJ14" s="679">
        <v>0.79166666666666496</v>
      </c>
      <c r="AEK14" s="911">
        <v>0.79236111111110896</v>
      </c>
      <c r="AEL14" s="679">
        <v>0.79305555555555396</v>
      </c>
      <c r="AEM14" s="911">
        <v>0.79374999999999796</v>
      </c>
      <c r="AEN14" s="679">
        <v>0.79444444444444295</v>
      </c>
      <c r="AEO14" s="911">
        <v>0.79513888888888695</v>
      </c>
      <c r="AEP14" s="679">
        <v>0.79583333333333095</v>
      </c>
      <c r="AEQ14" s="911">
        <v>0.79652777777777595</v>
      </c>
      <c r="AER14" s="679">
        <v>0.79722222222221995</v>
      </c>
      <c r="AES14" s="911">
        <v>0.79791666666666505</v>
      </c>
      <c r="AET14" s="679">
        <v>0.79861111111110905</v>
      </c>
      <c r="AEU14" s="911">
        <v>0.79930555555555405</v>
      </c>
      <c r="AEV14" s="679">
        <v>0.79999999999999805</v>
      </c>
      <c r="AEW14" s="911">
        <v>0.80069444444444204</v>
      </c>
      <c r="AEX14" s="679">
        <v>0.80138888888888704</v>
      </c>
      <c r="AEY14" s="911">
        <v>0.80208333333333104</v>
      </c>
      <c r="AEZ14" s="679">
        <v>0.80277777777777604</v>
      </c>
      <c r="AFA14" s="911">
        <v>0.80347222222222003</v>
      </c>
      <c r="AFB14" s="679">
        <v>0.80416666666666503</v>
      </c>
      <c r="AFC14" s="911">
        <v>0.80486111111110903</v>
      </c>
      <c r="AFD14" s="679">
        <v>0.80555555555555403</v>
      </c>
      <c r="AFE14" s="911">
        <v>0.80624999999999802</v>
      </c>
      <c r="AFF14" s="679">
        <v>0.80694444444444202</v>
      </c>
      <c r="AFG14" s="911">
        <v>0.80763888888888702</v>
      </c>
      <c r="AFH14" s="679">
        <v>0.80833333333333102</v>
      </c>
      <c r="AFI14" s="911">
        <v>0.80902777777777601</v>
      </c>
      <c r="AFJ14" s="679">
        <v>0.80972222222222001</v>
      </c>
      <c r="AFK14" s="911">
        <v>0.81041666666666501</v>
      </c>
      <c r="AFL14" s="679">
        <v>0.81111111111110901</v>
      </c>
      <c r="AFM14" s="911">
        <v>0.811805555555554</v>
      </c>
      <c r="AFN14" s="679">
        <v>0.812499999999998</v>
      </c>
      <c r="AFO14" s="911">
        <v>0.813194444444442</v>
      </c>
      <c r="AFP14" s="679">
        <v>0.813888888888887</v>
      </c>
      <c r="AFQ14" s="911">
        <v>0.81458333333333099</v>
      </c>
      <c r="AFR14" s="679">
        <v>0.81527777777777599</v>
      </c>
      <c r="AFS14" s="911">
        <v>0.81597222222221999</v>
      </c>
      <c r="AFT14" s="679">
        <v>0.81666666666666499</v>
      </c>
      <c r="AFU14" s="911">
        <v>0.81736111111110898</v>
      </c>
      <c r="AFV14" s="679">
        <v>0.81805555555555398</v>
      </c>
      <c r="AFW14" s="911">
        <v>0.81874999999999798</v>
      </c>
      <c r="AFX14" s="679">
        <v>0.81944444444444198</v>
      </c>
      <c r="AFY14" s="911">
        <v>0.82013888888888697</v>
      </c>
      <c r="AFZ14" s="679">
        <v>0.82083333333333097</v>
      </c>
      <c r="AGA14" s="911">
        <v>0.82152777777777597</v>
      </c>
      <c r="AGB14" s="679">
        <v>0.82222222222221997</v>
      </c>
      <c r="AGC14" s="911">
        <v>0.82291666666666496</v>
      </c>
      <c r="AGD14" s="679">
        <v>0.82361111111110896</v>
      </c>
      <c r="AGE14" s="911">
        <v>0.82430555555555396</v>
      </c>
      <c r="AGF14" s="679">
        <v>0.82499999999999796</v>
      </c>
      <c r="AGG14" s="911">
        <v>0.82569444444444196</v>
      </c>
      <c r="AGH14" s="679">
        <v>0.82638888888888695</v>
      </c>
      <c r="AGI14" s="911">
        <v>0.82708333333333095</v>
      </c>
      <c r="AGJ14" s="679">
        <v>0.82777777777777595</v>
      </c>
      <c r="AGK14" s="911">
        <v>0.82847222222221995</v>
      </c>
      <c r="AGL14" s="679">
        <v>0.82916666666666505</v>
      </c>
      <c r="AGM14" s="911">
        <v>0.82986111111110905</v>
      </c>
      <c r="AGN14" s="679">
        <v>0.83055555555555305</v>
      </c>
      <c r="AGO14" s="911">
        <v>0.83124999999999805</v>
      </c>
      <c r="AGP14" s="679">
        <v>0.83194444444444204</v>
      </c>
      <c r="AGQ14" s="911">
        <v>0.83263888888888704</v>
      </c>
      <c r="AGR14" s="679">
        <v>0.83333333333333104</v>
      </c>
      <c r="AGS14" s="911">
        <v>0.83402777777777604</v>
      </c>
      <c r="AGT14" s="679">
        <v>0.83472222222222003</v>
      </c>
      <c r="AGU14" s="911">
        <v>0.83541666666666503</v>
      </c>
      <c r="AGV14" s="679">
        <v>0.83611111111110903</v>
      </c>
      <c r="AGW14" s="911">
        <v>0.83680555555555303</v>
      </c>
      <c r="AGX14" s="679">
        <v>0.83749999999999802</v>
      </c>
      <c r="AGY14" s="911">
        <v>0.83819444444444202</v>
      </c>
      <c r="AGZ14" s="679">
        <v>0.83888888888888702</v>
      </c>
      <c r="AHA14" s="911">
        <v>0.83958333333333102</v>
      </c>
      <c r="AHB14" s="679">
        <v>0.84027777777777601</v>
      </c>
      <c r="AHC14" s="911">
        <v>0.84097222222222001</v>
      </c>
      <c r="AHD14" s="679">
        <v>0.84166666666666501</v>
      </c>
      <c r="AHE14" s="911">
        <v>0.84236111111110901</v>
      </c>
      <c r="AHF14" s="679">
        <v>0.843055555555553</v>
      </c>
      <c r="AHG14" s="911">
        <v>0.843749999999998</v>
      </c>
      <c r="AHH14" s="679">
        <v>0.844444444444442</v>
      </c>
      <c r="AHI14" s="911">
        <v>0.845138888888887</v>
      </c>
      <c r="AHJ14" s="679">
        <v>0.84583333333333099</v>
      </c>
      <c r="AHK14" s="911">
        <v>0.84652777777777599</v>
      </c>
      <c r="AHL14" s="679">
        <v>0.84722222222221999</v>
      </c>
      <c r="AHM14" s="911">
        <v>0.84791666666666499</v>
      </c>
      <c r="AHN14" s="679">
        <v>0.84861111111110898</v>
      </c>
      <c r="AHO14" s="911">
        <v>0.84930555555555298</v>
      </c>
      <c r="AHP14" s="679">
        <v>0.84999999999999798</v>
      </c>
      <c r="AHQ14" s="911">
        <v>0.85069444444444198</v>
      </c>
      <c r="AHR14" s="679">
        <v>0.85138888888888697</v>
      </c>
      <c r="AHS14" s="911">
        <v>0.85208333333333097</v>
      </c>
      <c r="AHT14" s="679">
        <v>0.85277777777777597</v>
      </c>
      <c r="AHU14" s="911">
        <v>0.85347222222221997</v>
      </c>
      <c r="AHV14" s="679">
        <v>0.85416666666666496</v>
      </c>
      <c r="AHW14" s="911">
        <v>0.85486111111110896</v>
      </c>
      <c r="AHX14" s="679">
        <v>0.85555555555555296</v>
      </c>
      <c r="AHY14" s="911">
        <v>0.85624999999999796</v>
      </c>
      <c r="AHZ14" s="679">
        <v>0.85694444444444196</v>
      </c>
      <c r="AIA14" s="911">
        <v>0.85763888888888695</v>
      </c>
      <c r="AIB14" s="679">
        <v>0.85833333333333095</v>
      </c>
      <c r="AIC14" s="911">
        <v>0.85902777777777595</v>
      </c>
      <c r="AID14" s="679">
        <v>0.85972222222221995</v>
      </c>
      <c r="AIE14" s="911">
        <v>0.86041666666666405</v>
      </c>
      <c r="AIF14" s="679">
        <v>0.86111111111110905</v>
      </c>
      <c r="AIG14" s="911">
        <v>0.86180555555555305</v>
      </c>
      <c r="AIH14" s="679">
        <v>0.86249999999999805</v>
      </c>
      <c r="AII14" s="911">
        <v>0.86319444444444204</v>
      </c>
      <c r="AIJ14" s="679">
        <v>0.86388888888888704</v>
      </c>
      <c r="AIK14" s="911">
        <v>0.86458333333333104</v>
      </c>
      <c r="AIL14" s="679">
        <v>0.86527777777777604</v>
      </c>
      <c r="AIM14" s="911">
        <v>0.86597222222222003</v>
      </c>
      <c r="AIN14" s="679">
        <v>0.86666666666666403</v>
      </c>
      <c r="AIO14" s="911">
        <v>0.86736111111110903</v>
      </c>
      <c r="AIP14" s="679">
        <v>0.86805555555555303</v>
      </c>
      <c r="AIQ14" s="911">
        <v>0.86874999999999802</v>
      </c>
      <c r="AIR14" s="679">
        <v>0.86944444444444202</v>
      </c>
      <c r="AIS14" s="911">
        <v>0.87013888888888702</v>
      </c>
      <c r="AIT14" s="679">
        <v>0.87083333333333102</v>
      </c>
      <c r="AIU14" s="911">
        <v>0.87152777777777601</v>
      </c>
      <c r="AIV14" s="679">
        <v>0.87222222222222001</v>
      </c>
      <c r="AIW14" s="911">
        <v>0.87291666666666401</v>
      </c>
      <c r="AIX14" s="679">
        <v>0.87361111111110901</v>
      </c>
      <c r="AIY14" s="911">
        <v>0.874305555555553</v>
      </c>
      <c r="AIZ14" s="679">
        <v>0.874999999999998</v>
      </c>
    </row>
    <row r="15" spans="1:936" ht="20.399999999999999" customHeight="1">
      <c r="A15" s="2214" t="s">
        <v>1203</v>
      </c>
      <c r="B15" s="2283" t="s">
        <v>1204</v>
      </c>
      <c r="C15" s="2285">
        <v>36.15</v>
      </c>
      <c r="D15" s="2268" t="s">
        <v>53</v>
      </c>
      <c r="E15" s="2269">
        <v>0</v>
      </c>
      <c r="F15" s="2268" t="s">
        <v>53</v>
      </c>
      <c r="G15" s="2269">
        <v>0</v>
      </c>
      <c r="H15" s="2268" t="s">
        <v>53</v>
      </c>
      <c r="I15" s="2269">
        <f>E15-G15</f>
        <v>0</v>
      </c>
      <c r="J15" s="644" t="s">
        <v>1205</v>
      </c>
      <c r="K15" s="645">
        <v>0.41666666666666669</v>
      </c>
      <c r="L15" s="646">
        <v>0.5</v>
      </c>
      <c r="M15" s="647" t="s">
        <v>1206</v>
      </c>
      <c r="N15" s="921" t="s">
        <v>1207</v>
      </c>
      <c r="O15" s="645">
        <v>0.33333333333333331</v>
      </c>
      <c r="P15" s="646">
        <v>0.70833333333333337</v>
      </c>
      <c r="R15" s="2214" t="str">
        <f>IF(SUM(G15:G23,Z18:Z19)&lt;=SUM(E15:E23), "○", "×")</f>
        <v>○</v>
      </c>
      <c r="S15" s="2214" t="str">
        <f>IF(AND((AD18+AF18+AE18)&gt;=AB18,AG18="○"),"○","×")</f>
        <v>○</v>
      </c>
      <c r="T15" s="2214" t="str">
        <f>IF(C15 &gt;= AA22, "○", "×")</f>
        <v>○</v>
      </c>
      <c r="U15" s="642"/>
      <c r="V15" s="2279" t="s">
        <v>1208</v>
      </c>
      <c r="W15" s="2279"/>
      <c r="X15" s="2279"/>
      <c r="Y15" s="910" cm="1">
        <f t="array" ref="Y15">INDEX($AJ$14:$AIZ$14, MATCH(MAX(AJ15:AIZ15 + AJ16:AIZ16 + AJ17:AIZ17), AJ15:AIZ15 + AJ16:AIZ16 + AJ17:AIZ17, 0))</f>
        <v>0.58402777777777704</v>
      </c>
      <c r="Z15" s="639" t="s">
        <v>1209</v>
      </c>
      <c r="AI15" s="639" t="s">
        <v>53</v>
      </c>
      <c r="AJ15" s="639">
        <f>COUNTIFS($K15:$K23,"&lt;="&amp;AJ$14,$L15:$L23,"&gt;"&amp;AJ$14,$J15:$J23,"0歳児")</f>
        <v>0</v>
      </c>
      <c r="AK15" s="639">
        <f t="shared" ref="AK15:CV15" si="0">COUNTIFS($K15:$K23,"&lt;="&amp;AK$14,$L15:$L23,"&gt;"&amp;AK$14,$J15:$J23,"0歳児")</f>
        <v>0</v>
      </c>
      <c r="AL15" s="639">
        <f t="shared" si="0"/>
        <v>0</v>
      </c>
      <c r="AM15" s="639">
        <f t="shared" si="0"/>
        <v>0</v>
      </c>
      <c r="AN15" s="639">
        <f t="shared" si="0"/>
        <v>0</v>
      </c>
      <c r="AO15" s="639">
        <f t="shared" si="0"/>
        <v>0</v>
      </c>
      <c r="AP15" s="639">
        <f t="shared" si="0"/>
        <v>0</v>
      </c>
      <c r="AQ15" s="639">
        <f t="shared" si="0"/>
        <v>0</v>
      </c>
      <c r="AR15" s="639">
        <f t="shared" si="0"/>
        <v>0</v>
      </c>
      <c r="AS15" s="639">
        <f t="shared" si="0"/>
        <v>0</v>
      </c>
      <c r="AT15" s="639">
        <f t="shared" si="0"/>
        <v>0</v>
      </c>
      <c r="AU15" s="639">
        <f t="shared" si="0"/>
        <v>0</v>
      </c>
      <c r="AV15" s="639">
        <f t="shared" si="0"/>
        <v>0</v>
      </c>
      <c r="AW15" s="639">
        <f t="shared" si="0"/>
        <v>0</v>
      </c>
      <c r="AX15" s="639">
        <f t="shared" si="0"/>
        <v>0</v>
      </c>
      <c r="AY15" s="639">
        <f t="shared" si="0"/>
        <v>0</v>
      </c>
      <c r="AZ15" s="639">
        <f t="shared" si="0"/>
        <v>0</v>
      </c>
      <c r="BA15" s="639">
        <f t="shared" si="0"/>
        <v>0</v>
      </c>
      <c r="BB15" s="639">
        <f t="shared" si="0"/>
        <v>0</v>
      </c>
      <c r="BC15" s="639">
        <f t="shared" si="0"/>
        <v>0</v>
      </c>
      <c r="BD15" s="639">
        <f t="shared" si="0"/>
        <v>0</v>
      </c>
      <c r="BE15" s="639">
        <f t="shared" si="0"/>
        <v>0</v>
      </c>
      <c r="BF15" s="639">
        <f t="shared" si="0"/>
        <v>0</v>
      </c>
      <c r="BG15" s="639">
        <f t="shared" si="0"/>
        <v>0</v>
      </c>
      <c r="BH15" s="639">
        <f t="shared" si="0"/>
        <v>0</v>
      </c>
      <c r="BI15" s="639">
        <f t="shared" si="0"/>
        <v>0</v>
      </c>
      <c r="BJ15" s="639">
        <f t="shared" si="0"/>
        <v>0</v>
      </c>
      <c r="BK15" s="639">
        <f t="shared" si="0"/>
        <v>0</v>
      </c>
      <c r="BL15" s="639">
        <f t="shared" si="0"/>
        <v>0</v>
      </c>
      <c r="BM15" s="639">
        <f t="shared" si="0"/>
        <v>0</v>
      </c>
      <c r="BN15" s="639">
        <f t="shared" si="0"/>
        <v>0</v>
      </c>
      <c r="BO15" s="639">
        <f t="shared" si="0"/>
        <v>0</v>
      </c>
      <c r="BP15" s="639">
        <f t="shared" si="0"/>
        <v>0</v>
      </c>
      <c r="BQ15" s="639">
        <f t="shared" si="0"/>
        <v>0</v>
      </c>
      <c r="BR15" s="639">
        <f t="shared" si="0"/>
        <v>0</v>
      </c>
      <c r="BS15" s="639">
        <f t="shared" si="0"/>
        <v>0</v>
      </c>
      <c r="BT15" s="639">
        <f t="shared" si="0"/>
        <v>0</v>
      </c>
      <c r="BU15" s="639">
        <f t="shared" si="0"/>
        <v>0</v>
      </c>
      <c r="BV15" s="639">
        <f t="shared" si="0"/>
        <v>0</v>
      </c>
      <c r="BW15" s="639">
        <f t="shared" si="0"/>
        <v>0</v>
      </c>
      <c r="BX15" s="639">
        <f t="shared" si="0"/>
        <v>0</v>
      </c>
      <c r="BY15" s="639">
        <f t="shared" si="0"/>
        <v>0</v>
      </c>
      <c r="BZ15" s="639">
        <f t="shared" si="0"/>
        <v>0</v>
      </c>
      <c r="CA15" s="639">
        <f t="shared" si="0"/>
        <v>0</v>
      </c>
      <c r="CB15" s="639">
        <f t="shared" si="0"/>
        <v>0</v>
      </c>
      <c r="CC15" s="639">
        <f t="shared" si="0"/>
        <v>0</v>
      </c>
      <c r="CD15" s="639">
        <f t="shared" si="0"/>
        <v>0</v>
      </c>
      <c r="CE15" s="639">
        <f t="shared" si="0"/>
        <v>0</v>
      </c>
      <c r="CF15" s="639">
        <f t="shared" si="0"/>
        <v>0</v>
      </c>
      <c r="CG15" s="639">
        <f t="shared" si="0"/>
        <v>0</v>
      </c>
      <c r="CH15" s="639">
        <f t="shared" si="0"/>
        <v>0</v>
      </c>
      <c r="CI15" s="639">
        <f t="shared" si="0"/>
        <v>0</v>
      </c>
      <c r="CJ15" s="639">
        <f t="shared" si="0"/>
        <v>0</v>
      </c>
      <c r="CK15" s="639">
        <f t="shared" si="0"/>
        <v>0</v>
      </c>
      <c r="CL15" s="639">
        <f t="shared" si="0"/>
        <v>0</v>
      </c>
      <c r="CM15" s="639">
        <f t="shared" si="0"/>
        <v>0</v>
      </c>
      <c r="CN15" s="639">
        <f t="shared" si="0"/>
        <v>0</v>
      </c>
      <c r="CO15" s="639">
        <f t="shared" si="0"/>
        <v>0</v>
      </c>
      <c r="CP15" s="639">
        <f t="shared" si="0"/>
        <v>0</v>
      </c>
      <c r="CQ15" s="639">
        <f t="shared" si="0"/>
        <v>0</v>
      </c>
      <c r="CR15" s="639">
        <f t="shared" si="0"/>
        <v>0</v>
      </c>
      <c r="CS15" s="639">
        <f t="shared" si="0"/>
        <v>0</v>
      </c>
      <c r="CT15" s="639">
        <f t="shared" si="0"/>
        <v>0</v>
      </c>
      <c r="CU15" s="639">
        <f t="shared" si="0"/>
        <v>0</v>
      </c>
      <c r="CV15" s="639">
        <f t="shared" si="0"/>
        <v>0</v>
      </c>
      <c r="CW15" s="639">
        <f t="shared" ref="CW15:FH15" si="1">COUNTIFS($K15:$K23,"&lt;="&amp;CW$14,$L15:$L23,"&gt;"&amp;CW$14,$J15:$J23,"0歳児")</f>
        <v>0</v>
      </c>
      <c r="CX15" s="639">
        <f t="shared" si="1"/>
        <v>0</v>
      </c>
      <c r="CY15" s="639">
        <f t="shared" si="1"/>
        <v>0</v>
      </c>
      <c r="CZ15" s="639">
        <f t="shared" si="1"/>
        <v>0</v>
      </c>
      <c r="DA15" s="639">
        <f t="shared" si="1"/>
        <v>0</v>
      </c>
      <c r="DB15" s="639">
        <f t="shared" si="1"/>
        <v>0</v>
      </c>
      <c r="DC15" s="639">
        <f t="shared" si="1"/>
        <v>0</v>
      </c>
      <c r="DD15" s="639">
        <f t="shared" si="1"/>
        <v>0</v>
      </c>
      <c r="DE15" s="639">
        <f t="shared" si="1"/>
        <v>0</v>
      </c>
      <c r="DF15" s="639">
        <f t="shared" si="1"/>
        <v>0</v>
      </c>
      <c r="DG15" s="639">
        <f t="shared" si="1"/>
        <v>0</v>
      </c>
      <c r="DH15" s="639">
        <f t="shared" si="1"/>
        <v>0</v>
      </c>
      <c r="DI15" s="639">
        <f t="shared" si="1"/>
        <v>0</v>
      </c>
      <c r="DJ15" s="639">
        <f t="shared" si="1"/>
        <v>0</v>
      </c>
      <c r="DK15" s="639">
        <f t="shared" si="1"/>
        <v>0</v>
      </c>
      <c r="DL15" s="639">
        <f t="shared" si="1"/>
        <v>0</v>
      </c>
      <c r="DM15" s="639">
        <f t="shared" si="1"/>
        <v>0</v>
      </c>
      <c r="DN15" s="639">
        <f t="shared" si="1"/>
        <v>0</v>
      </c>
      <c r="DO15" s="639">
        <f t="shared" si="1"/>
        <v>0</v>
      </c>
      <c r="DP15" s="639">
        <f t="shared" si="1"/>
        <v>0</v>
      </c>
      <c r="DQ15" s="639">
        <f t="shared" si="1"/>
        <v>0</v>
      </c>
      <c r="DR15" s="639">
        <f t="shared" si="1"/>
        <v>0</v>
      </c>
      <c r="DS15" s="639">
        <f t="shared" si="1"/>
        <v>0</v>
      </c>
      <c r="DT15" s="639">
        <f t="shared" si="1"/>
        <v>0</v>
      </c>
      <c r="DU15" s="639">
        <f t="shared" si="1"/>
        <v>0</v>
      </c>
      <c r="DV15" s="639">
        <f t="shared" si="1"/>
        <v>0</v>
      </c>
      <c r="DW15" s="639">
        <f t="shared" si="1"/>
        <v>0</v>
      </c>
      <c r="DX15" s="639">
        <f t="shared" si="1"/>
        <v>0</v>
      </c>
      <c r="DY15" s="639">
        <f t="shared" si="1"/>
        <v>0</v>
      </c>
      <c r="DZ15" s="639">
        <f t="shared" si="1"/>
        <v>0</v>
      </c>
      <c r="EA15" s="639">
        <f t="shared" si="1"/>
        <v>0</v>
      </c>
      <c r="EB15" s="639">
        <f t="shared" si="1"/>
        <v>0</v>
      </c>
      <c r="EC15" s="639">
        <f t="shared" si="1"/>
        <v>0</v>
      </c>
      <c r="ED15" s="639">
        <f t="shared" si="1"/>
        <v>0</v>
      </c>
      <c r="EE15" s="639">
        <f t="shared" si="1"/>
        <v>0</v>
      </c>
      <c r="EF15" s="639">
        <f t="shared" si="1"/>
        <v>0</v>
      </c>
      <c r="EG15" s="639">
        <f t="shared" si="1"/>
        <v>0</v>
      </c>
      <c r="EH15" s="639">
        <f t="shared" si="1"/>
        <v>0</v>
      </c>
      <c r="EI15" s="639">
        <f t="shared" si="1"/>
        <v>0</v>
      </c>
      <c r="EJ15" s="639">
        <f t="shared" si="1"/>
        <v>0</v>
      </c>
      <c r="EK15" s="639">
        <f t="shared" si="1"/>
        <v>0</v>
      </c>
      <c r="EL15" s="639">
        <f t="shared" si="1"/>
        <v>0</v>
      </c>
      <c r="EM15" s="639">
        <f t="shared" si="1"/>
        <v>0</v>
      </c>
      <c r="EN15" s="639">
        <f t="shared" si="1"/>
        <v>0</v>
      </c>
      <c r="EO15" s="639">
        <f t="shared" si="1"/>
        <v>0</v>
      </c>
      <c r="EP15" s="639">
        <f t="shared" si="1"/>
        <v>0</v>
      </c>
      <c r="EQ15" s="639">
        <f t="shared" si="1"/>
        <v>0</v>
      </c>
      <c r="ER15" s="639">
        <f t="shared" si="1"/>
        <v>0</v>
      </c>
      <c r="ES15" s="639">
        <f t="shared" si="1"/>
        <v>0</v>
      </c>
      <c r="ET15" s="639">
        <f t="shared" si="1"/>
        <v>0</v>
      </c>
      <c r="EU15" s="639">
        <f t="shared" si="1"/>
        <v>0</v>
      </c>
      <c r="EV15" s="639">
        <f t="shared" si="1"/>
        <v>0</v>
      </c>
      <c r="EW15" s="639">
        <f t="shared" si="1"/>
        <v>0</v>
      </c>
      <c r="EX15" s="639">
        <f t="shared" si="1"/>
        <v>0</v>
      </c>
      <c r="EY15" s="639">
        <f t="shared" si="1"/>
        <v>0</v>
      </c>
      <c r="EZ15" s="639">
        <f t="shared" si="1"/>
        <v>0</v>
      </c>
      <c r="FA15" s="639">
        <f t="shared" si="1"/>
        <v>0</v>
      </c>
      <c r="FB15" s="639">
        <f t="shared" si="1"/>
        <v>0</v>
      </c>
      <c r="FC15" s="639">
        <f t="shared" si="1"/>
        <v>0</v>
      </c>
      <c r="FD15" s="639">
        <f t="shared" si="1"/>
        <v>0</v>
      </c>
      <c r="FE15" s="639">
        <f t="shared" si="1"/>
        <v>0</v>
      </c>
      <c r="FF15" s="639">
        <f t="shared" si="1"/>
        <v>0</v>
      </c>
      <c r="FG15" s="639">
        <f t="shared" si="1"/>
        <v>0</v>
      </c>
      <c r="FH15" s="639">
        <f t="shared" si="1"/>
        <v>0</v>
      </c>
      <c r="FI15" s="639">
        <f t="shared" ref="FI15:HT15" si="2">COUNTIFS($K15:$K23,"&lt;="&amp;FI$14,$L15:$L23,"&gt;"&amp;FI$14,$J15:$J23,"0歳児")</f>
        <v>0</v>
      </c>
      <c r="FJ15" s="639">
        <f t="shared" si="2"/>
        <v>0</v>
      </c>
      <c r="FK15" s="639">
        <f t="shared" si="2"/>
        <v>0</v>
      </c>
      <c r="FL15" s="639">
        <f t="shared" si="2"/>
        <v>0</v>
      </c>
      <c r="FM15" s="639">
        <f t="shared" si="2"/>
        <v>0</v>
      </c>
      <c r="FN15" s="639">
        <f t="shared" si="2"/>
        <v>0</v>
      </c>
      <c r="FO15" s="639">
        <f t="shared" si="2"/>
        <v>0</v>
      </c>
      <c r="FP15" s="639">
        <f t="shared" si="2"/>
        <v>0</v>
      </c>
      <c r="FQ15" s="639">
        <f t="shared" si="2"/>
        <v>0</v>
      </c>
      <c r="FR15" s="639">
        <f t="shared" si="2"/>
        <v>0</v>
      </c>
      <c r="FS15" s="639">
        <f t="shared" si="2"/>
        <v>0</v>
      </c>
      <c r="FT15" s="639">
        <f t="shared" si="2"/>
        <v>0</v>
      </c>
      <c r="FU15" s="639">
        <f t="shared" si="2"/>
        <v>0</v>
      </c>
      <c r="FV15" s="639">
        <f t="shared" si="2"/>
        <v>0</v>
      </c>
      <c r="FW15" s="639">
        <f t="shared" si="2"/>
        <v>0</v>
      </c>
      <c r="FX15" s="639">
        <f t="shared" si="2"/>
        <v>0</v>
      </c>
      <c r="FY15" s="639">
        <f t="shared" si="2"/>
        <v>0</v>
      </c>
      <c r="FZ15" s="639">
        <f t="shared" si="2"/>
        <v>0</v>
      </c>
      <c r="GA15" s="639">
        <f t="shared" si="2"/>
        <v>0</v>
      </c>
      <c r="GB15" s="639">
        <f t="shared" si="2"/>
        <v>0</v>
      </c>
      <c r="GC15" s="639">
        <f t="shared" si="2"/>
        <v>0</v>
      </c>
      <c r="GD15" s="639">
        <f t="shared" si="2"/>
        <v>0</v>
      </c>
      <c r="GE15" s="639">
        <f t="shared" si="2"/>
        <v>0</v>
      </c>
      <c r="GF15" s="639">
        <f t="shared" si="2"/>
        <v>0</v>
      </c>
      <c r="GG15" s="639">
        <f t="shared" si="2"/>
        <v>0</v>
      </c>
      <c r="GH15" s="639">
        <f t="shared" si="2"/>
        <v>0</v>
      </c>
      <c r="GI15" s="639">
        <f t="shared" si="2"/>
        <v>0</v>
      </c>
      <c r="GJ15" s="639">
        <f t="shared" si="2"/>
        <v>0</v>
      </c>
      <c r="GK15" s="639">
        <f t="shared" si="2"/>
        <v>0</v>
      </c>
      <c r="GL15" s="639">
        <f t="shared" si="2"/>
        <v>0</v>
      </c>
      <c r="GM15" s="639">
        <f t="shared" si="2"/>
        <v>0</v>
      </c>
      <c r="GN15" s="639">
        <f t="shared" si="2"/>
        <v>0</v>
      </c>
      <c r="GO15" s="639">
        <f t="shared" si="2"/>
        <v>0</v>
      </c>
      <c r="GP15" s="639">
        <f t="shared" si="2"/>
        <v>0</v>
      </c>
      <c r="GQ15" s="639">
        <f t="shared" si="2"/>
        <v>0</v>
      </c>
      <c r="GR15" s="639">
        <f t="shared" si="2"/>
        <v>0</v>
      </c>
      <c r="GS15" s="639">
        <f t="shared" si="2"/>
        <v>0</v>
      </c>
      <c r="GT15" s="639">
        <f t="shared" si="2"/>
        <v>0</v>
      </c>
      <c r="GU15" s="639">
        <f t="shared" si="2"/>
        <v>0</v>
      </c>
      <c r="GV15" s="639">
        <f t="shared" si="2"/>
        <v>0</v>
      </c>
      <c r="GW15" s="639">
        <f t="shared" si="2"/>
        <v>0</v>
      </c>
      <c r="GX15" s="639">
        <f t="shared" si="2"/>
        <v>0</v>
      </c>
      <c r="GY15" s="639">
        <f t="shared" si="2"/>
        <v>0</v>
      </c>
      <c r="GZ15" s="639">
        <f t="shared" si="2"/>
        <v>0</v>
      </c>
      <c r="HA15" s="639">
        <f t="shared" si="2"/>
        <v>0</v>
      </c>
      <c r="HB15" s="639">
        <f t="shared" si="2"/>
        <v>0</v>
      </c>
      <c r="HC15" s="639">
        <f t="shared" si="2"/>
        <v>0</v>
      </c>
      <c r="HD15" s="639">
        <f t="shared" si="2"/>
        <v>0</v>
      </c>
      <c r="HE15" s="639">
        <f t="shared" si="2"/>
        <v>0</v>
      </c>
      <c r="HF15" s="639">
        <f t="shared" si="2"/>
        <v>0</v>
      </c>
      <c r="HG15" s="639">
        <f t="shared" si="2"/>
        <v>0</v>
      </c>
      <c r="HH15" s="639">
        <f t="shared" si="2"/>
        <v>0</v>
      </c>
      <c r="HI15" s="639">
        <f t="shared" si="2"/>
        <v>0</v>
      </c>
      <c r="HJ15" s="639">
        <f t="shared" si="2"/>
        <v>0</v>
      </c>
      <c r="HK15" s="639">
        <f t="shared" si="2"/>
        <v>0</v>
      </c>
      <c r="HL15" s="639">
        <f t="shared" si="2"/>
        <v>0</v>
      </c>
      <c r="HM15" s="639">
        <f t="shared" si="2"/>
        <v>0</v>
      </c>
      <c r="HN15" s="639">
        <f t="shared" si="2"/>
        <v>0</v>
      </c>
      <c r="HO15" s="639">
        <f t="shared" si="2"/>
        <v>0</v>
      </c>
      <c r="HP15" s="639">
        <f t="shared" si="2"/>
        <v>0</v>
      </c>
      <c r="HQ15" s="639">
        <f t="shared" si="2"/>
        <v>0</v>
      </c>
      <c r="HR15" s="639">
        <f t="shared" si="2"/>
        <v>0</v>
      </c>
      <c r="HS15" s="639">
        <f t="shared" si="2"/>
        <v>0</v>
      </c>
      <c r="HT15" s="639">
        <f t="shared" si="2"/>
        <v>0</v>
      </c>
      <c r="HU15" s="639">
        <f t="shared" ref="HU15:KF15" si="3">COUNTIFS($K15:$K23,"&lt;="&amp;HU$14,$L15:$L23,"&gt;"&amp;HU$14,$J15:$J23,"0歳児")</f>
        <v>0</v>
      </c>
      <c r="HV15" s="639">
        <f t="shared" si="3"/>
        <v>0</v>
      </c>
      <c r="HW15" s="639">
        <f t="shared" si="3"/>
        <v>0</v>
      </c>
      <c r="HX15" s="639">
        <f t="shared" si="3"/>
        <v>0</v>
      </c>
      <c r="HY15" s="639">
        <f t="shared" si="3"/>
        <v>0</v>
      </c>
      <c r="HZ15" s="639">
        <f t="shared" si="3"/>
        <v>0</v>
      </c>
      <c r="IA15" s="639">
        <f t="shared" si="3"/>
        <v>0</v>
      </c>
      <c r="IB15" s="639">
        <f t="shared" si="3"/>
        <v>0</v>
      </c>
      <c r="IC15" s="639">
        <f t="shared" si="3"/>
        <v>0</v>
      </c>
      <c r="ID15" s="639">
        <f t="shared" si="3"/>
        <v>0</v>
      </c>
      <c r="IE15" s="639">
        <f t="shared" si="3"/>
        <v>0</v>
      </c>
      <c r="IF15" s="639">
        <f t="shared" si="3"/>
        <v>0</v>
      </c>
      <c r="IG15" s="639">
        <f t="shared" si="3"/>
        <v>0</v>
      </c>
      <c r="IH15" s="639">
        <f t="shared" si="3"/>
        <v>0</v>
      </c>
      <c r="II15" s="639">
        <f t="shared" si="3"/>
        <v>0</v>
      </c>
      <c r="IJ15" s="639">
        <f t="shared" si="3"/>
        <v>0</v>
      </c>
      <c r="IK15" s="639">
        <f t="shared" si="3"/>
        <v>0</v>
      </c>
      <c r="IL15" s="639">
        <f t="shared" si="3"/>
        <v>0</v>
      </c>
      <c r="IM15" s="639">
        <f t="shared" si="3"/>
        <v>0</v>
      </c>
      <c r="IN15" s="639">
        <f t="shared" si="3"/>
        <v>0</v>
      </c>
      <c r="IO15" s="639">
        <f t="shared" si="3"/>
        <v>0</v>
      </c>
      <c r="IP15" s="639">
        <f t="shared" si="3"/>
        <v>0</v>
      </c>
      <c r="IQ15" s="639">
        <f t="shared" si="3"/>
        <v>0</v>
      </c>
      <c r="IR15" s="639">
        <f t="shared" si="3"/>
        <v>0</v>
      </c>
      <c r="IS15" s="639">
        <f t="shared" si="3"/>
        <v>0</v>
      </c>
      <c r="IT15" s="639">
        <f t="shared" si="3"/>
        <v>0</v>
      </c>
      <c r="IU15" s="639">
        <f t="shared" si="3"/>
        <v>0</v>
      </c>
      <c r="IV15" s="639">
        <f t="shared" si="3"/>
        <v>0</v>
      </c>
      <c r="IW15" s="639">
        <f t="shared" si="3"/>
        <v>0</v>
      </c>
      <c r="IX15" s="639">
        <f t="shared" si="3"/>
        <v>0</v>
      </c>
      <c r="IY15" s="639">
        <f t="shared" si="3"/>
        <v>0</v>
      </c>
      <c r="IZ15" s="639">
        <f t="shared" si="3"/>
        <v>0</v>
      </c>
      <c r="JA15" s="639">
        <f t="shared" si="3"/>
        <v>0</v>
      </c>
      <c r="JB15" s="639">
        <f t="shared" si="3"/>
        <v>0</v>
      </c>
      <c r="JC15" s="639">
        <f t="shared" si="3"/>
        <v>0</v>
      </c>
      <c r="JD15" s="639">
        <f t="shared" si="3"/>
        <v>0</v>
      </c>
      <c r="JE15" s="639">
        <f t="shared" si="3"/>
        <v>0</v>
      </c>
      <c r="JF15" s="639">
        <f t="shared" si="3"/>
        <v>0</v>
      </c>
      <c r="JG15" s="639">
        <f t="shared" si="3"/>
        <v>0</v>
      </c>
      <c r="JH15" s="639">
        <f t="shared" si="3"/>
        <v>0</v>
      </c>
      <c r="JI15" s="639">
        <f t="shared" si="3"/>
        <v>0</v>
      </c>
      <c r="JJ15" s="639">
        <f t="shared" si="3"/>
        <v>0</v>
      </c>
      <c r="JK15" s="639">
        <f t="shared" si="3"/>
        <v>0</v>
      </c>
      <c r="JL15" s="639">
        <f t="shared" si="3"/>
        <v>0</v>
      </c>
      <c r="JM15" s="639">
        <f t="shared" si="3"/>
        <v>0</v>
      </c>
      <c r="JN15" s="639">
        <f t="shared" si="3"/>
        <v>0</v>
      </c>
      <c r="JO15" s="639">
        <f t="shared" si="3"/>
        <v>0</v>
      </c>
      <c r="JP15" s="639">
        <f t="shared" si="3"/>
        <v>0</v>
      </c>
      <c r="JQ15" s="639">
        <f t="shared" si="3"/>
        <v>0</v>
      </c>
      <c r="JR15" s="639">
        <f t="shared" si="3"/>
        <v>0</v>
      </c>
      <c r="JS15" s="639">
        <f t="shared" si="3"/>
        <v>0</v>
      </c>
      <c r="JT15" s="639">
        <f t="shared" si="3"/>
        <v>0</v>
      </c>
      <c r="JU15" s="639">
        <f t="shared" si="3"/>
        <v>0</v>
      </c>
      <c r="JV15" s="639">
        <f t="shared" si="3"/>
        <v>0</v>
      </c>
      <c r="JW15" s="639">
        <f t="shared" si="3"/>
        <v>0</v>
      </c>
      <c r="JX15" s="639">
        <f t="shared" si="3"/>
        <v>0</v>
      </c>
      <c r="JY15" s="639">
        <f t="shared" si="3"/>
        <v>0</v>
      </c>
      <c r="JZ15" s="639">
        <f t="shared" si="3"/>
        <v>0</v>
      </c>
      <c r="KA15" s="639">
        <f t="shared" si="3"/>
        <v>0</v>
      </c>
      <c r="KB15" s="639">
        <f t="shared" si="3"/>
        <v>0</v>
      </c>
      <c r="KC15" s="639">
        <f t="shared" si="3"/>
        <v>0</v>
      </c>
      <c r="KD15" s="639">
        <f t="shared" si="3"/>
        <v>0</v>
      </c>
      <c r="KE15" s="639">
        <f t="shared" si="3"/>
        <v>0</v>
      </c>
      <c r="KF15" s="639">
        <f t="shared" si="3"/>
        <v>0</v>
      </c>
      <c r="KG15" s="639">
        <f t="shared" ref="KG15:MR15" si="4">COUNTIFS($K15:$K23,"&lt;="&amp;KG$14,$L15:$L23,"&gt;"&amp;KG$14,$J15:$J23,"0歳児")</f>
        <v>0</v>
      </c>
      <c r="KH15" s="639">
        <f t="shared" si="4"/>
        <v>0</v>
      </c>
      <c r="KI15" s="639">
        <f t="shared" si="4"/>
        <v>0</v>
      </c>
      <c r="KJ15" s="639">
        <f t="shared" si="4"/>
        <v>0</v>
      </c>
      <c r="KK15" s="639">
        <f t="shared" si="4"/>
        <v>0</v>
      </c>
      <c r="KL15" s="639">
        <f t="shared" si="4"/>
        <v>0</v>
      </c>
      <c r="KM15" s="639">
        <f t="shared" si="4"/>
        <v>0</v>
      </c>
      <c r="KN15" s="639">
        <f t="shared" si="4"/>
        <v>0</v>
      </c>
      <c r="KO15" s="639">
        <f t="shared" si="4"/>
        <v>0</v>
      </c>
      <c r="KP15" s="639">
        <f t="shared" si="4"/>
        <v>0</v>
      </c>
      <c r="KQ15" s="639">
        <f t="shared" si="4"/>
        <v>0</v>
      </c>
      <c r="KR15" s="639">
        <f t="shared" si="4"/>
        <v>0</v>
      </c>
      <c r="KS15" s="639">
        <f t="shared" si="4"/>
        <v>0</v>
      </c>
      <c r="KT15" s="639">
        <f t="shared" si="4"/>
        <v>0</v>
      </c>
      <c r="KU15" s="639">
        <f t="shared" si="4"/>
        <v>0</v>
      </c>
      <c r="KV15" s="639">
        <f t="shared" si="4"/>
        <v>0</v>
      </c>
      <c r="KW15" s="639">
        <f t="shared" si="4"/>
        <v>0</v>
      </c>
      <c r="KX15" s="639">
        <f t="shared" si="4"/>
        <v>0</v>
      </c>
      <c r="KY15" s="639">
        <f t="shared" si="4"/>
        <v>0</v>
      </c>
      <c r="KZ15" s="639">
        <f t="shared" si="4"/>
        <v>0</v>
      </c>
      <c r="LA15" s="639">
        <f t="shared" si="4"/>
        <v>0</v>
      </c>
      <c r="LB15" s="639">
        <f t="shared" si="4"/>
        <v>0</v>
      </c>
      <c r="LC15" s="639">
        <f t="shared" si="4"/>
        <v>0</v>
      </c>
      <c r="LD15" s="639">
        <f t="shared" si="4"/>
        <v>0</v>
      </c>
      <c r="LE15" s="639">
        <f t="shared" si="4"/>
        <v>0</v>
      </c>
      <c r="LF15" s="639">
        <f t="shared" si="4"/>
        <v>0</v>
      </c>
      <c r="LG15" s="639">
        <f t="shared" si="4"/>
        <v>0</v>
      </c>
      <c r="LH15" s="639">
        <f t="shared" si="4"/>
        <v>0</v>
      </c>
      <c r="LI15" s="639">
        <f t="shared" si="4"/>
        <v>0</v>
      </c>
      <c r="LJ15" s="639">
        <f t="shared" si="4"/>
        <v>0</v>
      </c>
      <c r="LK15" s="639">
        <f t="shared" si="4"/>
        <v>0</v>
      </c>
      <c r="LL15" s="639">
        <f t="shared" si="4"/>
        <v>0</v>
      </c>
      <c r="LM15" s="639">
        <f t="shared" si="4"/>
        <v>0</v>
      </c>
      <c r="LN15" s="639">
        <f t="shared" si="4"/>
        <v>0</v>
      </c>
      <c r="LO15" s="639">
        <f t="shared" si="4"/>
        <v>0</v>
      </c>
      <c r="LP15" s="639">
        <f t="shared" si="4"/>
        <v>0</v>
      </c>
      <c r="LQ15" s="639">
        <f t="shared" si="4"/>
        <v>0</v>
      </c>
      <c r="LR15" s="639">
        <f t="shared" si="4"/>
        <v>0</v>
      </c>
      <c r="LS15" s="639">
        <f t="shared" si="4"/>
        <v>0</v>
      </c>
      <c r="LT15" s="639">
        <f t="shared" si="4"/>
        <v>0</v>
      </c>
      <c r="LU15" s="639">
        <f t="shared" si="4"/>
        <v>0</v>
      </c>
      <c r="LV15" s="639">
        <f t="shared" si="4"/>
        <v>0</v>
      </c>
      <c r="LW15" s="639">
        <f t="shared" si="4"/>
        <v>0</v>
      </c>
      <c r="LX15" s="639">
        <f t="shared" si="4"/>
        <v>0</v>
      </c>
      <c r="LY15" s="639">
        <f t="shared" si="4"/>
        <v>0</v>
      </c>
      <c r="LZ15" s="639">
        <f t="shared" si="4"/>
        <v>0</v>
      </c>
      <c r="MA15" s="639">
        <f t="shared" si="4"/>
        <v>0</v>
      </c>
      <c r="MB15" s="639">
        <f t="shared" si="4"/>
        <v>0</v>
      </c>
      <c r="MC15" s="639">
        <f t="shared" si="4"/>
        <v>0</v>
      </c>
      <c r="MD15" s="639">
        <f t="shared" si="4"/>
        <v>0</v>
      </c>
      <c r="ME15" s="639">
        <f t="shared" si="4"/>
        <v>0</v>
      </c>
      <c r="MF15" s="639">
        <f t="shared" si="4"/>
        <v>0</v>
      </c>
      <c r="MG15" s="639">
        <f t="shared" si="4"/>
        <v>0</v>
      </c>
      <c r="MH15" s="639">
        <f t="shared" si="4"/>
        <v>0</v>
      </c>
      <c r="MI15" s="639">
        <f t="shared" si="4"/>
        <v>0</v>
      </c>
      <c r="MJ15" s="639">
        <f t="shared" si="4"/>
        <v>0</v>
      </c>
      <c r="MK15" s="639">
        <f t="shared" si="4"/>
        <v>0</v>
      </c>
      <c r="ML15" s="639">
        <f t="shared" si="4"/>
        <v>0</v>
      </c>
      <c r="MM15" s="639">
        <f t="shared" si="4"/>
        <v>0</v>
      </c>
      <c r="MN15" s="639">
        <f t="shared" si="4"/>
        <v>0</v>
      </c>
      <c r="MO15" s="639">
        <f t="shared" si="4"/>
        <v>0</v>
      </c>
      <c r="MP15" s="639">
        <f t="shared" si="4"/>
        <v>0</v>
      </c>
      <c r="MQ15" s="639">
        <f t="shared" si="4"/>
        <v>0</v>
      </c>
      <c r="MR15" s="639">
        <f t="shared" si="4"/>
        <v>0</v>
      </c>
      <c r="MS15" s="639">
        <f t="shared" ref="MS15:PD15" si="5">COUNTIFS($K15:$K23,"&lt;="&amp;MS$14,$L15:$L23,"&gt;"&amp;MS$14,$J15:$J23,"0歳児")</f>
        <v>0</v>
      </c>
      <c r="MT15" s="639">
        <f t="shared" si="5"/>
        <v>0</v>
      </c>
      <c r="MU15" s="639">
        <f t="shared" si="5"/>
        <v>0</v>
      </c>
      <c r="MV15" s="639">
        <f t="shared" si="5"/>
        <v>0</v>
      </c>
      <c r="MW15" s="639">
        <f t="shared" si="5"/>
        <v>0</v>
      </c>
      <c r="MX15" s="639">
        <f t="shared" si="5"/>
        <v>0</v>
      </c>
      <c r="MY15" s="639">
        <f t="shared" si="5"/>
        <v>0</v>
      </c>
      <c r="MZ15" s="639">
        <f t="shared" si="5"/>
        <v>0</v>
      </c>
      <c r="NA15" s="639">
        <f t="shared" si="5"/>
        <v>0</v>
      </c>
      <c r="NB15" s="639">
        <f t="shared" si="5"/>
        <v>0</v>
      </c>
      <c r="NC15" s="639">
        <f t="shared" si="5"/>
        <v>0</v>
      </c>
      <c r="ND15" s="639">
        <f t="shared" si="5"/>
        <v>0</v>
      </c>
      <c r="NE15" s="639">
        <f t="shared" si="5"/>
        <v>0</v>
      </c>
      <c r="NF15" s="639">
        <f t="shared" si="5"/>
        <v>0</v>
      </c>
      <c r="NG15" s="639">
        <f t="shared" si="5"/>
        <v>0</v>
      </c>
      <c r="NH15" s="639">
        <f t="shared" si="5"/>
        <v>0</v>
      </c>
      <c r="NI15" s="639">
        <f t="shared" si="5"/>
        <v>0</v>
      </c>
      <c r="NJ15" s="639">
        <f t="shared" si="5"/>
        <v>0</v>
      </c>
      <c r="NK15" s="639">
        <f t="shared" si="5"/>
        <v>0</v>
      </c>
      <c r="NL15" s="639">
        <f t="shared" si="5"/>
        <v>0</v>
      </c>
      <c r="NM15" s="639">
        <f t="shared" si="5"/>
        <v>0</v>
      </c>
      <c r="NN15" s="639">
        <f t="shared" si="5"/>
        <v>0</v>
      </c>
      <c r="NO15" s="639">
        <f t="shared" si="5"/>
        <v>0</v>
      </c>
      <c r="NP15" s="639">
        <f t="shared" si="5"/>
        <v>0</v>
      </c>
      <c r="NQ15" s="639">
        <f t="shared" si="5"/>
        <v>0</v>
      </c>
      <c r="NR15" s="639">
        <f t="shared" si="5"/>
        <v>0</v>
      </c>
      <c r="NS15" s="639">
        <f t="shared" si="5"/>
        <v>0</v>
      </c>
      <c r="NT15" s="639">
        <f t="shared" si="5"/>
        <v>0</v>
      </c>
      <c r="NU15" s="639">
        <f t="shared" si="5"/>
        <v>0</v>
      </c>
      <c r="NV15" s="639">
        <f t="shared" si="5"/>
        <v>0</v>
      </c>
      <c r="NW15" s="639">
        <f t="shared" si="5"/>
        <v>0</v>
      </c>
      <c r="NX15" s="639">
        <f t="shared" si="5"/>
        <v>0</v>
      </c>
      <c r="NY15" s="639">
        <f t="shared" si="5"/>
        <v>0</v>
      </c>
      <c r="NZ15" s="639">
        <f t="shared" si="5"/>
        <v>0</v>
      </c>
      <c r="OA15" s="639">
        <f t="shared" si="5"/>
        <v>0</v>
      </c>
      <c r="OB15" s="639">
        <f t="shared" si="5"/>
        <v>0</v>
      </c>
      <c r="OC15" s="639">
        <f t="shared" si="5"/>
        <v>0</v>
      </c>
      <c r="OD15" s="639">
        <f t="shared" si="5"/>
        <v>0</v>
      </c>
      <c r="OE15" s="639">
        <f t="shared" si="5"/>
        <v>0</v>
      </c>
      <c r="OF15" s="639">
        <f t="shared" si="5"/>
        <v>0</v>
      </c>
      <c r="OG15" s="639">
        <f t="shared" si="5"/>
        <v>0</v>
      </c>
      <c r="OH15" s="639">
        <f t="shared" si="5"/>
        <v>0</v>
      </c>
      <c r="OI15" s="639">
        <f t="shared" si="5"/>
        <v>0</v>
      </c>
      <c r="OJ15" s="639">
        <f t="shared" si="5"/>
        <v>0</v>
      </c>
      <c r="OK15" s="639">
        <f t="shared" si="5"/>
        <v>0</v>
      </c>
      <c r="OL15" s="639">
        <f t="shared" si="5"/>
        <v>0</v>
      </c>
      <c r="OM15" s="639">
        <f t="shared" si="5"/>
        <v>0</v>
      </c>
      <c r="ON15" s="639">
        <f t="shared" si="5"/>
        <v>0</v>
      </c>
      <c r="OO15" s="639">
        <f t="shared" si="5"/>
        <v>0</v>
      </c>
      <c r="OP15" s="639">
        <f t="shared" si="5"/>
        <v>0</v>
      </c>
      <c r="OQ15" s="639">
        <f t="shared" si="5"/>
        <v>0</v>
      </c>
      <c r="OR15" s="639">
        <f t="shared" si="5"/>
        <v>0</v>
      </c>
      <c r="OS15" s="639">
        <f t="shared" si="5"/>
        <v>0</v>
      </c>
      <c r="OT15" s="639">
        <f t="shared" si="5"/>
        <v>0</v>
      </c>
      <c r="OU15" s="639">
        <f t="shared" si="5"/>
        <v>0</v>
      </c>
      <c r="OV15" s="639">
        <f t="shared" si="5"/>
        <v>0</v>
      </c>
      <c r="OW15" s="639">
        <f t="shared" si="5"/>
        <v>0</v>
      </c>
      <c r="OX15" s="639">
        <f t="shared" si="5"/>
        <v>0</v>
      </c>
      <c r="OY15" s="639">
        <f t="shared" si="5"/>
        <v>0</v>
      </c>
      <c r="OZ15" s="639">
        <f t="shared" si="5"/>
        <v>0</v>
      </c>
      <c r="PA15" s="639">
        <f t="shared" si="5"/>
        <v>0</v>
      </c>
      <c r="PB15" s="639">
        <f t="shared" si="5"/>
        <v>0</v>
      </c>
      <c r="PC15" s="639">
        <f t="shared" si="5"/>
        <v>0</v>
      </c>
      <c r="PD15" s="639">
        <f t="shared" si="5"/>
        <v>0</v>
      </c>
      <c r="PE15" s="639">
        <f t="shared" ref="PE15:RP15" si="6">COUNTIFS($K15:$K23,"&lt;="&amp;PE$14,$L15:$L23,"&gt;"&amp;PE$14,$J15:$J23,"0歳児")</f>
        <v>0</v>
      </c>
      <c r="PF15" s="639">
        <f t="shared" si="6"/>
        <v>0</v>
      </c>
      <c r="PG15" s="639">
        <f t="shared" si="6"/>
        <v>0</v>
      </c>
      <c r="PH15" s="639">
        <f t="shared" si="6"/>
        <v>0</v>
      </c>
      <c r="PI15" s="639">
        <f t="shared" si="6"/>
        <v>0</v>
      </c>
      <c r="PJ15" s="639">
        <f t="shared" si="6"/>
        <v>0</v>
      </c>
      <c r="PK15" s="639">
        <f t="shared" si="6"/>
        <v>0</v>
      </c>
      <c r="PL15" s="639">
        <f t="shared" si="6"/>
        <v>0</v>
      </c>
      <c r="PM15" s="639">
        <f t="shared" si="6"/>
        <v>0</v>
      </c>
      <c r="PN15" s="639">
        <f t="shared" si="6"/>
        <v>0</v>
      </c>
      <c r="PO15" s="639">
        <f t="shared" si="6"/>
        <v>0</v>
      </c>
      <c r="PP15" s="639">
        <f t="shared" si="6"/>
        <v>0</v>
      </c>
      <c r="PQ15" s="639">
        <f t="shared" si="6"/>
        <v>0</v>
      </c>
      <c r="PR15" s="639">
        <f t="shared" si="6"/>
        <v>0</v>
      </c>
      <c r="PS15" s="639">
        <f t="shared" si="6"/>
        <v>0</v>
      </c>
      <c r="PT15" s="639">
        <f t="shared" si="6"/>
        <v>0</v>
      </c>
      <c r="PU15" s="639">
        <f t="shared" si="6"/>
        <v>0</v>
      </c>
      <c r="PV15" s="639">
        <f t="shared" si="6"/>
        <v>0</v>
      </c>
      <c r="PW15" s="639">
        <f t="shared" si="6"/>
        <v>0</v>
      </c>
      <c r="PX15" s="639">
        <f t="shared" si="6"/>
        <v>0</v>
      </c>
      <c r="PY15" s="639">
        <f t="shared" si="6"/>
        <v>0</v>
      </c>
      <c r="PZ15" s="639">
        <f t="shared" si="6"/>
        <v>0</v>
      </c>
      <c r="QA15" s="639">
        <f t="shared" si="6"/>
        <v>0</v>
      </c>
      <c r="QB15" s="639">
        <f t="shared" si="6"/>
        <v>0</v>
      </c>
      <c r="QC15" s="639">
        <f t="shared" si="6"/>
        <v>0</v>
      </c>
      <c r="QD15" s="639">
        <f t="shared" si="6"/>
        <v>0</v>
      </c>
      <c r="QE15" s="639">
        <f t="shared" si="6"/>
        <v>0</v>
      </c>
      <c r="QF15" s="639">
        <f t="shared" si="6"/>
        <v>0</v>
      </c>
      <c r="QG15" s="639">
        <f t="shared" si="6"/>
        <v>0</v>
      </c>
      <c r="QH15" s="639">
        <f t="shared" si="6"/>
        <v>0</v>
      </c>
      <c r="QI15" s="639">
        <f t="shared" si="6"/>
        <v>0</v>
      </c>
      <c r="QJ15" s="639">
        <f t="shared" si="6"/>
        <v>0</v>
      </c>
      <c r="QK15" s="639">
        <f t="shared" si="6"/>
        <v>0</v>
      </c>
      <c r="QL15" s="639">
        <f t="shared" si="6"/>
        <v>0</v>
      </c>
      <c r="QM15" s="639">
        <f t="shared" si="6"/>
        <v>0</v>
      </c>
      <c r="QN15" s="639">
        <f t="shared" si="6"/>
        <v>0</v>
      </c>
      <c r="QO15" s="639">
        <f t="shared" si="6"/>
        <v>0</v>
      </c>
      <c r="QP15" s="639">
        <f t="shared" si="6"/>
        <v>0</v>
      </c>
      <c r="QQ15" s="639">
        <f t="shared" si="6"/>
        <v>0</v>
      </c>
      <c r="QR15" s="639">
        <f t="shared" si="6"/>
        <v>0</v>
      </c>
      <c r="QS15" s="639">
        <f t="shared" si="6"/>
        <v>0</v>
      </c>
      <c r="QT15" s="639">
        <f t="shared" si="6"/>
        <v>0</v>
      </c>
      <c r="QU15" s="639">
        <f t="shared" si="6"/>
        <v>0</v>
      </c>
      <c r="QV15" s="639">
        <f t="shared" si="6"/>
        <v>0</v>
      </c>
      <c r="QW15" s="639">
        <f t="shared" si="6"/>
        <v>0</v>
      </c>
      <c r="QX15" s="639">
        <f t="shared" si="6"/>
        <v>0</v>
      </c>
      <c r="QY15" s="639">
        <f t="shared" si="6"/>
        <v>0</v>
      </c>
      <c r="QZ15" s="639">
        <f t="shared" si="6"/>
        <v>0</v>
      </c>
      <c r="RA15" s="639">
        <f t="shared" si="6"/>
        <v>0</v>
      </c>
      <c r="RB15" s="639">
        <f t="shared" si="6"/>
        <v>0</v>
      </c>
      <c r="RC15" s="639">
        <f t="shared" si="6"/>
        <v>0</v>
      </c>
      <c r="RD15" s="639">
        <f t="shared" si="6"/>
        <v>0</v>
      </c>
      <c r="RE15" s="639">
        <f t="shared" si="6"/>
        <v>0</v>
      </c>
      <c r="RF15" s="639">
        <f t="shared" si="6"/>
        <v>0</v>
      </c>
      <c r="RG15" s="639">
        <f t="shared" si="6"/>
        <v>0</v>
      </c>
      <c r="RH15" s="639">
        <f t="shared" si="6"/>
        <v>0</v>
      </c>
      <c r="RI15" s="639">
        <f t="shared" si="6"/>
        <v>0</v>
      </c>
      <c r="RJ15" s="639">
        <f t="shared" si="6"/>
        <v>0</v>
      </c>
      <c r="RK15" s="639">
        <f t="shared" si="6"/>
        <v>0</v>
      </c>
      <c r="RL15" s="639">
        <f t="shared" si="6"/>
        <v>0</v>
      </c>
      <c r="RM15" s="639">
        <f t="shared" si="6"/>
        <v>0</v>
      </c>
      <c r="RN15" s="639">
        <f t="shared" si="6"/>
        <v>0</v>
      </c>
      <c r="RO15" s="639">
        <f t="shared" si="6"/>
        <v>0</v>
      </c>
      <c r="RP15" s="639">
        <f t="shared" si="6"/>
        <v>0</v>
      </c>
      <c r="RQ15" s="639">
        <f t="shared" ref="RQ15:UB15" si="7">COUNTIFS($K15:$K23,"&lt;="&amp;RQ$14,$L15:$L23,"&gt;"&amp;RQ$14,$J15:$J23,"0歳児")</f>
        <v>0</v>
      </c>
      <c r="RR15" s="639">
        <f t="shared" si="7"/>
        <v>0</v>
      </c>
      <c r="RS15" s="639">
        <f t="shared" si="7"/>
        <v>0</v>
      </c>
      <c r="RT15" s="639">
        <f t="shared" si="7"/>
        <v>0</v>
      </c>
      <c r="RU15" s="639">
        <f t="shared" si="7"/>
        <v>0</v>
      </c>
      <c r="RV15" s="639">
        <f t="shared" si="7"/>
        <v>0</v>
      </c>
      <c r="RW15" s="639">
        <f t="shared" si="7"/>
        <v>0</v>
      </c>
      <c r="RX15" s="639">
        <f t="shared" si="7"/>
        <v>0</v>
      </c>
      <c r="RY15" s="639">
        <f t="shared" si="7"/>
        <v>0</v>
      </c>
      <c r="RZ15" s="639">
        <f t="shared" si="7"/>
        <v>0</v>
      </c>
      <c r="SA15" s="639">
        <f t="shared" si="7"/>
        <v>0</v>
      </c>
      <c r="SB15" s="639">
        <f t="shared" si="7"/>
        <v>0</v>
      </c>
      <c r="SC15" s="639">
        <f t="shared" si="7"/>
        <v>0</v>
      </c>
      <c r="SD15" s="639">
        <f t="shared" si="7"/>
        <v>0</v>
      </c>
      <c r="SE15" s="639">
        <f t="shared" si="7"/>
        <v>0</v>
      </c>
      <c r="SF15" s="639">
        <f t="shared" si="7"/>
        <v>0</v>
      </c>
      <c r="SG15" s="639">
        <f t="shared" si="7"/>
        <v>0</v>
      </c>
      <c r="SH15" s="639">
        <f t="shared" si="7"/>
        <v>0</v>
      </c>
      <c r="SI15" s="639">
        <f t="shared" si="7"/>
        <v>0</v>
      </c>
      <c r="SJ15" s="639">
        <f t="shared" si="7"/>
        <v>0</v>
      </c>
      <c r="SK15" s="639">
        <f t="shared" si="7"/>
        <v>0</v>
      </c>
      <c r="SL15" s="639">
        <f t="shared" si="7"/>
        <v>0</v>
      </c>
      <c r="SM15" s="639">
        <f t="shared" si="7"/>
        <v>0</v>
      </c>
      <c r="SN15" s="639">
        <f t="shared" si="7"/>
        <v>0</v>
      </c>
      <c r="SO15" s="639">
        <f t="shared" si="7"/>
        <v>0</v>
      </c>
      <c r="SP15" s="639">
        <f t="shared" si="7"/>
        <v>0</v>
      </c>
      <c r="SQ15" s="639">
        <f t="shared" si="7"/>
        <v>0</v>
      </c>
      <c r="SR15" s="639">
        <f t="shared" si="7"/>
        <v>0</v>
      </c>
      <c r="SS15" s="639">
        <f t="shared" si="7"/>
        <v>0</v>
      </c>
      <c r="ST15" s="639">
        <f t="shared" si="7"/>
        <v>0</v>
      </c>
      <c r="SU15" s="639">
        <f t="shared" si="7"/>
        <v>0</v>
      </c>
      <c r="SV15" s="639">
        <f t="shared" si="7"/>
        <v>0</v>
      </c>
      <c r="SW15" s="639">
        <f t="shared" si="7"/>
        <v>0</v>
      </c>
      <c r="SX15" s="639">
        <f t="shared" si="7"/>
        <v>0</v>
      </c>
      <c r="SY15" s="639">
        <f t="shared" si="7"/>
        <v>0</v>
      </c>
      <c r="SZ15" s="639">
        <f t="shared" si="7"/>
        <v>0</v>
      </c>
      <c r="TA15" s="639">
        <f t="shared" si="7"/>
        <v>0</v>
      </c>
      <c r="TB15" s="639">
        <f t="shared" si="7"/>
        <v>0</v>
      </c>
      <c r="TC15" s="639">
        <f t="shared" si="7"/>
        <v>0</v>
      </c>
      <c r="TD15" s="639">
        <f t="shared" si="7"/>
        <v>0</v>
      </c>
      <c r="TE15" s="639">
        <f t="shared" si="7"/>
        <v>0</v>
      </c>
      <c r="TF15" s="639">
        <f t="shared" si="7"/>
        <v>0</v>
      </c>
      <c r="TG15" s="639">
        <f t="shared" si="7"/>
        <v>0</v>
      </c>
      <c r="TH15" s="639">
        <f t="shared" si="7"/>
        <v>0</v>
      </c>
      <c r="TI15" s="639">
        <f t="shared" si="7"/>
        <v>0</v>
      </c>
      <c r="TJ15" s="639">
        <f t="shared" si="7"/>
        <v>0</v>
      </c>
      <c r="TK15" s="639">
        <f t="shared" si="7"/>
        <v>0</v>
      </c>
      <c r="TL15" s="639">
        <f t="shared" si="7"/>
        <v>0</v>
      </c>
      <c r="TM15" s="639">
        <f t="shared" si="7"/>
        <v>0</v>
      </c>
      <c r="TN15" s="639">
        <f t="shared" si="7"/>
        <v>0</v>
      </c>
      <c r="TO15" s="639">
        <f t="shared" si="7"/>
        <v>0</v>
      </c>
      <c r="TP15" s="639">
        <f t="shared" si="7"/>
        <v>0</v>
      </c>
      <c r="TQ15" s="639">
        <f t="shared" si="7"/>
        <v>0</v>
      </c>
      <c r="TR15" s="639">
        <f t="shared" si="7"/>
        <v>0</v>
      </c>
      <c r="TS15" s="639">
        <f t="shared" si="7"/>
        <v>0</v>
      </c>
      <c r="TT15" s="639">
        <f t="shared" si="7"/>
        <v>0</v>
      </c>
      <c r="TU15" s="639">
        <f t="shared" si="7"/>
        <v>0</v>
      </c>
      <c r="TV15" s="639">
        <f t="shared" si="7"/>
        <v>0</v>
      </c>
      <c r="TW15" s="639">
        <f t="shared" si="7"/>
        <v>0</v>
      </c>
      <c r="TX15" s="639">
        <f t="shared" si="7"/>
        <v>0</v>
      </c>
      <c r="TY15" s="639">
        <f t="shared" si="7"/>
        <v>0</v>
      </c>
      <c r="TZ15" s="639">
        <f t="shared" si="7"/>
        <v>0</v>
      </c>
      <c r="UA15" s="639">
        <f t="shared" si="7"/>
        <v>0</v>
      </c>
      <c r="UB15" s="639">
        <f t="shared" si="7"/>
        <v>0</v>
      </c>
      <c r="UC15" s="639">
        <f t="shared" ref="UC15:WN15" si="8">COUNTIFS($K15:$K23,"&lt;="&amp;UC$14,$L15:$L23,"&gt;"&amp;UC$14,$J15:$J23,"0歳児")</f>
        <v>0</v>
      </c>
      <c r="UD15" s="639">
        <f t="shared" si="8"/>
        <v>0</v>
      </c>
      <c r="UE15" s="639">
        <f t="shared" si="8"/>
        <v>0</v>
      </c>
      <c r="UF15" s="639">
        <f t="shared" si="8"/>
        <v>0</v>
      </c>
      <c r="UG15" s="639">
        <f t="shared" si="8"/>
        <v>0</v>
      </c>
      <c r="UH15" s="639">
        <f t="shared" si="8"/>
        <v>0</v>
      </c>
      <c r="UI15" s="639">
        <f t="shared" si="8"/>
        <v>0</v>
      </c>
      <c r="UJ15" s="639">
        <f t="shared" si="8"/>
        <v>0</v>
      </c>
      <c r="UK15" s="639">
        <f t="shared" si="8"/>
        <v>0</v>
      </c>
      <c r="UL15" s="639">
        <f t="shared" si="8"/>
        <v>0</v>
      </c>
      <c r="UM15" s="639">
        <f t="shared" si="8"/>
        <v>0</v>
      </c>
      <c r="UN15" s="639">
        <f t="shared" si="8"/>
        <v>0</v>
      </c>
      <c r="UO15" s="639">
        <f t="shared" si="8"/>
        <v>0</v>
      </c>
      <c r="UP15" s="639">
        <f t="shared" si="8"/>
        <v>0</v>
      </c>
      <c r="UQ15" s="639">
        <f t="shared" si="8"/>
        <v>0</v>
      </c>
      <c r="UR15" s="639">
        <f t="shared" si="8"/>
        <v>0</v>
      </c>
      <c r="US15" s="639">
        <f t="shared" si="8"/>
        <v>0</v>
      </c>
      <c r="UT15" s="639">
        <f t="shared" si="8"/>
        <v>0</v>
      </c>
      <c r="UU15" s="639">
        <f t="shared" si="8"/>
        <v>0</v>
      </c>
      <c r="UV15" s="639">
        <f t="shared" si="8"/>
        <v>0</v>
      </c>
      <c r="UW15" s="639">
        <f t="shared" si="8"/>
        <v>0</v>
      </c>
      <c r="UX15" s="639">
        <f t="shared" si="8"/>
        <v>0</v>
      </c>
      <c r="UY15" s="639">
        <f t="shared" si="8"/>
        <v>0</v>
      </c>
      <c r="UZ15" s="639">
        <f t="shared" si="8"/>
        <v>0</v>
      </c>
      <c r="VA15" s="639">
        <f t="shared" si="8"/>
        <v>0</v>
      </c>
      <c r="VB15" s="639">
        <f t="shared" si="8"/>
        <v>0</v>
      </c>
      <c r="VC15" s="639">
        <f t="shared" si="8"/>
        <v>0</v>
      </c>
      <c r="VD15" s="639">
        <f t="shared" si="8"/>
        <v>0</v>
      </c>
      <c r="VE15" s="639">
        <f t="shared" si="8"/>
        <v>0</v>
      </c>
      <c r="VF15" s="639">
        <f t="shared" si="8"/>
        <v>0</v>
      </c>
      <c r="VG15" s="639">
        <f t="shared" si="8"/>
        <v>0</v>
      </c>
      <c r="VH15" s="639">
        <f t="shared" si="8"/>
        <v>0</v>
      </c>
      <c r="VI15" s="639">
        <f t="shared" si="8"/>
        <v>0</v>
      </c>
      <c r="VJ15" s="639">
        <f t="shared" si="8"/>
        <v>0</v>
      </c>
      <c r="VK15" s="639">
        <f t="shared" si="8"/>
        <v>0</v>
      </c>
      <c r="VL15" s="639">
        <f t="shared" si="8"/>
        <v>0</v>
      </c>
      <c r="VM15" s="639">
        <f t="shared" si="8"/>
        <v>0</v>
      </c>
      <c r="VN15" s="639">
        <f t="shared" si="8"/>
        <v>0</v>
      </c>
      <c r="VO15" s="639">
        <f t="shared" si="8"/>
        <v>0</v>
      </c>
      <c r="VP15" s="639">
        <f t="shared" si="8"/>
        <v>0</v>
      </c>
      <c r="VQ15" s="639">
        <f t="shared" si="8"/>
        <v>0</v>
      </c>
      <c r="VR15" s="639">
        <f t="shared" si="8"/>
        <v>0</v>
      </c>
      <c r="VS15" s="639">
        <f t="shared" si="8"/>
        <v>0</v>
      </c>
      <c r="VT15" s="639">
        <f t="shared" si="8"/>
        <v>0</v>
      </c>
      <c r="VU15" s="639">
        <f t="shared" si="8"/>
        <v>0</v>
      </c>
      <c r="VV15" s="639">
        <f t="shared" si="8"/>
        <v>0</v>
      </c>
      <c r="VW15" s="639">
        <f t="shared" si="8"/>
        <v>0</v>
      </c>
      <c r="VX15" s="639">
        <f t="shared" si="8"/>
        <v>0</v>
      </c>
      <c r="VY15" s="639">
        <f t="shared" si="8"/>
        <v>0</v>
      </c>
      <c r="VZ15" s="639">
        <f t="shared" si="8"/>
        <v>0</v>
      </c>
      <c r="WA15" s="639">
        <f t="shared" si="8"/>
        <v>0</v>
      </c>
      <c r="WB15" s="639">
        <f t="shared" si="8"/>
        <v>0</v>
      </c>
      <c r="WC15" s="639">
        <f t="shared" si="8"/>
        <v>0</v>
      </c>
      <c r="WD15" s="639">
        <f t="shared" si="8"/>
        <v>0</v>
      </c>
      <c r="WE15" s="639">
        <f t="shared" si="8"/>
        <v>0</v>
      </c>
      <c r="WF15" s="639">
        <f t="shared" si="8"/>
        <v>0</v>
      </c>
      <c r="WG15" s="639">
        <f t="shared" si="8"/>
        <v>0</v>
      </c>
      <c r="WH15" s="639">
        <f t="shared" si="8"/>
        <v>0</v>
      </c>
      <c r="WI15" s="639">
        <f t="shared" si="8"/>
        <v>0</v>
      </c>
      <c r="WJ15" s="639">
        <f t="shared" si="8"/>
        <v>0</v>
      </c>
      <c r="WK15" s="639">
        <f t="shared" si="8"/>
        <v>0</v>
      </c>
      <c r="WL15" s="639">
        <f t="shared" si="8"/>
        <v>0</v>
      </c>
      <c r="WM15" s="639">
        <f t="shared" si="8"/>
        <v>0</v>
      </c>
      <c r="WN15" s="639">
        <f t="shared" si="8"/>
        <v>0</v>
      </c>
      <c r="WO15" s="639">
        <f t="shared" ref="WO15:YZ15" si="9">COUNTIFS($K15:$K23,"&lt;="&amp;WO$14,$L15:$L23,"&gt;"&amp;WO$14,$J15:$J23,"0歳児")</f>
        <v>0</v>
      </c>
      <c r="WP15" s="639">
        <f t="shared" si="9"/>
        <v>0</v>
      </c>
      <c r="WQ15" s="639">
        <f t="shared" si="9"/>
        <v>0</v>
      </c>
      <c r="WR15" s="639">
        <f t="shared" si="9"/>
        <v>0</v>
      </c>
      <c r="WS15" s="639">
        <f t="shared" si="9"/>
        <v>0</v>
      </c>
      <c r="WT15" s="639">
        <f t="shared" si="9"/>
        <v>0</v>
      </c>
      <c r="WU15" s="639">
        <f t="shared" si="9"/>
        <v>0</v>
      </c>
      <c r="WV15" s="639">
        <f t="shared" si="9"/>
        <v>0</v>
      </c>
      <c r="WW15" s="639">
        <f t="shared" si="9"/>
        <v>0</v>
      </c>
      <c r="WX15" s="639">
        <f t="shared" si="9"/>
        <v>0</v>
      </c>
      <c r="WY15" s="639">
        <f t="shared" si="9"/>
        <v>0</v>
      </c>
      <c r="WZ15" s="639">
        <f t="shared" si="9"/>
        <v>0</v>
      </c>
      <c r="XA15" s="639">
        <f t="shared" si="9"/>
        <v>0</v>
      </c>
      <c r="XB15" s="639">
        <f t="shared" si="9"/>
        <v>0</v>
      </c>
      <c r="XC15" s="639">
        <f t="shared" si="9"/>
        <v>0</v>
      </c>
      <c r="XD15" s="639">
        <f t="shared" si="9"/>
        <v>0</v>
      </c>
      <c r="XE15" s="639">
        <f t="shared" si="9"/>
        <v>0</v>
      </c>
      <c r="XF15" s="639">
        <f t="shared" si="9"/>
        <v>0</v>
      </c>
      <c r="XG15" s="639">
        <f t="shared" si="9"/>
        <v>0</v>
      </c>
      <c r="XH15" s="639">
        <f t="shared" si="9"/>
        <v>0</v>
      </c>
      <c r="XI15" s="639">
        <f t="shared" si="9"/>
        <v>0</v>
      </c>
      <c r="XJ15" s="639">
        <f t="shared" si="9"/>
        <v>0</v>
      </c>
      <c r="XK15" s="639">
        <f t="shared" si="9"/>
        <v>0</v>
      </c>
      <c r="XL15" s="639">
        <f t="shared" si="9"/>
        <v>0</v>
      </c>
      <c r="XM15" s="639">
        <f t="shared" si="9"/>
        <v>0</v>
      </c>
      <c r="XN15" s="639">
        <f t="shared" si="9"/>
        <v>0</v>
      </c>
      <c r="XO15" s="639">
        <f t="shared" si="9"/>
        <v>0</v>
      </c>
      <c r="XP15" s="639">
        <f t="shared" si="9"/>
        <v>0</v>
      </c>
      <c r="XQ15" s="639">
        <f t="shared" si="9"/>
        <v>0</v>
      </c>
      <c r="XR15" s="639">
        <f t="shared" si="9"/>
        <v>0</v>
      </c>
      <c r="XS15" s="639">
        <f t="shared" si="9"/>
        <v>0</v>
      </c>
      <c r="XT15" s="639">
        <f t="shared" si="9"/>
        <v>0</v>
      </c>
      <c r="XU15" s="639">
        <f t="shared" si="9"/>
        <v>0</v>
      </c>
      <c r="XV15" s="639">
        <f t="shared" si="9"/>
        <v>0</v>
      </c>
      <c r="XW15" s="639">
        <f t="shared" si="9"/>
        <v>0</v>
      </c>
      <c r="XX15" s="639">
        <f t="shared" si="9"/>
        <v>0</v>
      </c>
      <c r="XY15" s="639">
        <f t="shared" si="9"/>
        <v>0</v>
      </c>
      <c r="XZ15" s="639">
        <f t="shared" si="9"/>
        <v>0</v>
      </c>
      <c r="YA15" s="639">
        <f t="shared" si="9"/>
        <v>0</v>
      </c>
      <c r="YB15" s="639">
        <f t="shared" si="9"/>
        <v>0</v>
      </c>
      <c r="YC15" s="639">
        <f t="shared" si="9"/>
        <v>0</v>
      </c>
      <c r="YD15" s="639">
        <f t="shared" si="9"/>
        <v>0</v>
      </c>
      <c r="YE15" s="639">
        <f t="shared" si="9"/>
        <v>0</v>
      </c>
      <c r="YF15" s="639">
        <f t="shared" si="9"/>
        <v>0</v>
      </c>
      <c r="YG15" s="639">
        <f t="shared" si="9"/>
        <v>0</v>
      </c>
      <c r="YH15" s="639">
        <f t="shared" si="9"/>
        <v>0</v>
      </c>
      <c r="YI15" s="639">
        <f t="shared" si="9"/>
        <v>0</v>
      </c>
      <c r="YJ15" s="639">
        <f t="shared" si="9"/>
        <v>0</v>
      </c>
      <c r="YK15" s="639">
        <f t="shared" si="9"/>
        <v>0</v>
      </c>
      <c r="YL15" s="639">
        <f t="shared" si="9"/>
        <v>0</v>
      </c>
      <c r="YM15" s="639">
        <f t="shared" si="9"/>
        <v>0</v>
      </c>
      <c r="YN15" s="639">
        <f t="shared" si="9"/>
        <v>0</v>
      </c>
      <c r="YO15" s="639">
        <f t="shared" si="9"/>
        <v>0</v>
      </c>
      <c r="YP15" s="639">
        <f t="shared" si="9"/>
        <v>0</v>
      </c>
      <c r="YQ15" s="639">
        <f t="shared" si="9"/>
        <v>0</v>
      </c>
      <c r="YR15" s="639">
        <f t="shared" si="9"/>
        <v>0</v>
      </c>
      <c r="YS15" s="639">
        <f t="shared" si="9"/>
        <v>0</v>
      </c>
      <c r="YT15" s="639">
        <f t="shared" si="9"/>
        <v>0</v>
      </c>
      <c r="YU15" s="639">
        <f t="shared" si="9"/>
        <v>0</v>
      </c>
      <c r="YV15" s="639">
        <f t="shared" si="9"/>
        <v>0</v>
      </c>
      <c r="YW15" s="639">
        <f t="shared" si="9"/>
        <v>0</v>
      </c>
      <c r="YX15" s="639">
        <f t="shared" si="9"/>
        <v>0</v>
      </c>
      <c r="YY15" s="639">
        <f t="shared" si="9"/>
        <v>0</v>
      </c>
      <c r="YZ15" s="639">
        <f t="shared" si="9"/>
        <v>0</v>
      </c>
      <c r="ZA15" s="639">
        <f t="shared" ref="ZA15:ABL15" si="10">COUNTIFS($K15:$K23,"&lt;="&amp;ZA$14,$L15:$L23,"&gt;"&amp;ZA$14,$J15:$J23,"0歳児")</f>
        <v>0</v>
      </c>
      <c r="ZB15" s="639">
        <f t="shared" si="10"/>
        <v>0</v>
      </c>
      <c r="ZC15" s="639">
        <f t="shared" si="10"/>
        <v>0</v>
      </c>
      <c r="ZD15" s="639">
        <f t="shared" si="10"/>
        <v>0</v>
      </c>
      <c r="ZE15" s="639">
        <f t="shared" si="10"/>
        <v>0</v>
      </c>
      <c r="ZF15" s="639">
        <f t="shared" si="10"/>
        <v>0</v>
      </c>
      <c r="ZG15" s="639">
        <f t="shared" si="10"/>
        <v>0</v>
      </c>
      <c r="ZH15" s="639">
        <f t="shared" si="10"/>
        <v>0</v>
      </c>
      <c r="ZI15" s="639">
        <f t="shared" si="10"/>
        <v>0</v>
      </c>
      <c r="ZJ15" s="639">
        <f t="shared" si="10"/>
        <v>0</v>
      </c>
      <c r="ZK15" s="639">
        <f t="shared" si="10"/>
        <v>0</v>
      </c>
      <c r="ZL15" s="639">
        <f t="shared" si="10"/>
        <v>0</v>
      </c>
      <c r="ZM15" s="639">
        <f t="shared" si="10"/>
        <v>0</v>
      </c>
      <c r="ZN15" s="639">
        <f t="shared" si="10"/>
        <v>0</v>
      </c>
      <c r="ZO15" s="639">
        <f t="shared" si="10"/>
        <v>0</v>
      </c>
      <c r="ZP15" s="639">
        <f t="shared" si="10"/>
        <v>0</v>
      </c>
      <c r="ZQ15" s="639">
        <f t="shared" si="10"/>
        <v>0</v>
      </c>
      <c r="ZR15" s="639">
        <f t="shared" si="10"/>
        <v>0</v>
      </c>
      <c r="ZS15" s="639">
        <f t="shared" si="10"/>
        <v>0</v>
      </c>
      <c r="ZT15" s="639">
        <f t="shared" si="10"/>
        <v>0</v>
      </c>
      <c r="ZU15" s="639">
        <f t="shared" si="10"/>
        <v>0</v>
      </c>
      <c r="ZV15" s="639">
        <f t="shared" si="10"/>
        <v>0</v>
      </c>
      <c r="ZW15" s="639">
        <f t="shared" si="10"/>
        <v>0</v>
      </c>
      <c r="ZX15" s="639">
        <f t="shared" si="10"/>
        <v>0</v>
      </c>
      <c r="ZY15" s="639">
        <f t="shared" si="10"/>
        <v>0</v>
      </c>
      <c r="ZZ15" s="639">
        <f t="shared" si="10"/>
        <v>0</v>
      </c>
      <c r="AAA15" s="639">
        <f t="shared" si="10"/>
        <v>0</v>
      </c>
      <c r="AAB15" s="639">
        <f t="shared" si="10"/>
        <v>0</v>
      </c>
      <c r="AAC15" s="639">
        <f t="shared" si="10"/>
        <v>0</v>
      </c>
      <c r="AAD15" s="639">
        <f t="shared" si="10"/>
        <v>0</v>
      </c>
      <c r="AAE15" s="639">
        <f t="shared" si="10"/>
        <v>0</v>
      </c>
      <c r="AAF15" s="639">
        <f t="shared" si="10"/>
        <v>0</v>
      </c>
      <c r="AAG15" s="639">
        <f t="shared" si="10"/>
        <v>0</v>
      </c>
      <c r="AAH15" s="639">
        <f t="shared" si="10"/>
        <v>0</v>
      </c>
      <c r="AAI15" s="639">
        <f t="shared" si="10"/>
        <v>0</v>
      </c>
      <c r="AAJ15" s="639">
        <f t="shared" si="10"/>
        <v>0</v>
      </c>
      <c r="AAK15" s="639">
        <f t="shared" si="10"/>
        <v>0</v>
      </c>
      <c r="AAL15" s="639">
        <f t="shared" si="10"/>
        <v>0</v>
      </c>
      <c r="AAM15" s="639">
        <f t="shared" si="10"/>
        <v>0</v>
      </c>
      <c r="AAN15" s="639">
        <f t="shared" si="10"/>
        <v>0</v>
      </c>
      <c r="AAO15" s="639">
        <f t="shared" si="10"/>
        <v>0</v>
      </c>
      <c r="AAP15" s="639">
        <f t="shared" si="10"/>
        <v>0</v>
      </c>
      <c r="AAQ15" s="639">
        <f t="shared" si="10"/>
        <v>0</v>
      </c>
      <c r="AAR15" s="639">
        <f t="shared" si="10"/>
        <v>0</v>
      </c>
      <c r="AAS15" s="639">
        <f t="shared" si="10"/>
        <v>0</v>
      </c>
      <c r="AAT15" s="639">
        <f t="shared" si="10"/>
        <v>0</v>
      </c>
      <c r="AAU15" s="639">
        <f t="shared" si="10"/>
        <v>0</v>
      </c>
      <c r="AAV15" s="639">
        <f t="shared" si="10"/>
        <v>0</v>
      </c>
      <c r="AAW15" s="639">
        <f t="shared" si="10"/>
        <v>0</v>
      </c>
      <c r="AAX15" s="639">
        <f t="shared" si="10"/>
        <v>0</v>
      </c>
      <c r="AAY15" s="639">
        <f t="shared" si="10"/>
        <v>0</v>
      </c>
      <c r="AAZ15" s="639">
        <f t="shared" si="10"/>
        <v>0</v>
      </c>
      <c r="ABA15" s="639">
        <f t="shared" si="10"/>
        <v>0</v>
      </c>
      <c r="ABB15" s="639">
        <f t="shared" si="10"/>
        <v>0</v>
      </c>
      <c r="ABC15" s="639">
        <f t="shared" si="10"/>
        <v>0</v>
      </c>
      <c r="ABD15" s="639">
        <f t="shared" si="10"/>
        <v>0</v>
      </c>
      <c r="ABE15" s="639">
        <f t="shared" si="10"/>
        <v>0</v>
      </c>
      <c r="ABF15" s="639">
        <f t="shared" si="10"/>
        <v>0</v>
      </c>
      <c r="ABG15" s="639">
        <f t="shared" si="10"/>
        <v>0</v>
      </c>
      <c r="ABH15" s="639">
        <f t="shared" si="10"/>
        <v>0</v>
      </c>
      <c r="ABI15" s="639">
        <f t="shared" si="10"/>
        <v>0</v>
      </c>
      <c r="ABJ15" s="639">
        <f t="shared" si="10"/>
        <v>0</v>
      </c>
      <c r="ABK15" s="639">
        <f t="shared" si="10"/>
        <v>0</v>
      </c>
      <c r="ABL15" s="639">
        <f t="shared" si="10"/>
        <v>0</v>
      </c>
      <c r="ABM15" s="639">
        <f t="shared" ref="ABM15:ADX15" si="11">COUNTIFS($K15:$K23,"&lt;="&amp;ABM$14,$L15:$L23,"&gt;"&amp;ABM$14,$J15:$J23,"0歳児")</f>
        <v>0</v>
      </c>
      <c r="ABN15" s="639">
        <f t="shared" si="11"/>
        <v>0</v>
      </c>
      <c r="ABO15" s="639">
        <f t="shared" si="11"/>
        <v>0</v>
      </c>
      <c r="ABP15" s="639">
        <f t="shared" si="11"/>
        <v>0</v>
      </c>
      <c r="ABQ15" s="639">
        <f t="shared" si="11"/>
        <v>0</v>
      </c>
      <c r="ABR15" s="639">
        <f t="shared" si="11"/>
        <v>0</v>
      </c>
      <c r="ABS15" s="639">
        <f t="shared" si="11"/>
        <v>0</v>
      </c>
      <c r="ABT15" s="639">
        <f t="shared" si="11"/>
        <v>0</v>
      </c>
      <c r="ABU15" s="639">
        <f t="shared" si="11"/>
        <v>0</v>
      </c>
      <c r="ABV15" s="639">
        <f t="shared" si="11"/>
        <v>0</v>
      </c>
      <c r="ABW15" s="639">
        <f t="shared" si="11"/>
        <v>0</v>
      </c>
      <c r="ABX15" s="639">
        <f t="shared" si="11"/>
        <v>0</v>
      </c>
      <c r="ABY15" s="639">
        <f t="shared" si="11"/>
        <v>0</v>
      </c>
      <c r="ABZ15" s="639">
        <f t="shared" si="11"/>
        <v>0</v>
      </c>
      <c r="ACA15" s="639">
        <f t="shared" si="11"/>
        <v>0</v>
      </c>
      <c r="ACB15" s="639">
        <f t="shared" si="11"/>
        <v>0</v>
      </c>
      <c r="ACC15" s="639">
        <f t="shared" si="11"/>
        <v>0</v>
      </c>
      <c r="ACD15" s="639">
        <f t="shared" si="11"/>
        <v>0</v>
      </c>
      <c r="ACE15" s="639">
        <f t="shared" si="11"/>
        <v>0</v>
      </c>
      <c r="ACF15" s="639">
        <f t="shared" si="11"/>
        <v>0</v>
      </c>
      <c r="ACG15" s="639">
        <f t="shared" si="11"/>
        <v>0</v>
      </c>
      <c r="ACH15" s="639">
        <f t="shared" si="11"/>
        <v>0</v>
      </c>
      <c r="ACI15" s="639">
        <f t="shared" si="11"/>
        <v>0</v>
      </c>
      <c r="ACJ15" s="639">
        <f t="shared" si="11"/>
        <v>0</v>
      </c>
      <c r="ACK15" s="639">
        <f t="shared" si="11"/>
        <v>0</v>
      </c>
      <c r="ACL15" s="639">
        <f t="shared" si="11"/>
        <v>0</v>
      </c>
      <c r="ACM15" s="639">
        <f t="shared" si="11"/>
        <v>0</v>
      </c>
      <c r="ACN15" s="639">
        <f t="shared" si="11"/>
        <v>0</v>
      </c>
      <c r="ACO15" s="639">
        <f t="shared" si="11"/>
        <v>0</v>
      </c>
      <c r="ACP15" s="639">
        <f t="shared" si="11"/>
        <v>0</v>
      </c>
      <c r="ACQ15" s="639">
        <f t="shared" si="11"/>
        <v>0</v>
      </c>
      <c r="ACR15" s="639">
        <f t="shared" si="11"/>
        <v>0</v>
      </c>
      <c r="ACS15" s="639">
        <f t="shared" si="11"/>
        <v>0</v>
      </c>
      <c r="ACT15" s="639">
        <f t="shared" si="11"/>
        <v>0</v>
      </c>
      <c r="ACU15" s="639">
        <f t="shared" si="11"/>
        <v>0</v>
      </c>
      <c r="ACV15" s="639">
        <f t="shared" si="11"/>
        <v>0</v>
      </c>
      <c r="ACW15" s="639">
        <f t="shared" si="11"/>
        <v>0</v>
      </c>
      <c r="ACX15" s="639">
        <f t="shared" si="11"/>
        <v>0</v>
      </c>
      <c r="ACY15" s="639">
        <f t="shared" si="11"/>
        <v>0</v>
      </c>
      <c r="ACZ15" s="639">
        <f t="shared" si="11"/>
        <v>0</v>
      </c>
      <c r="ADA15" s="639">
        <f t="shared" si="11"/>
        <v>0</v>
      </c>
      <c r="ADB15" s="639">
        <f t="shared" si="11"/>
        <v>0</v>
      </c>
      <c r="ADC15" s="639">
        <f t="shared" si="11"/>
        <v>0</v>
      </c>
      <c r="ADD15" s="639">
        <f t="shared" si="11"/>
        <v>0</v>
      </c>
      <c r="ADE15" s="639">
        <f t="shared" si="11"/>
        <v>0</v>
      </c>
      <c r="ADF15" s="639">
        <f t="shared" si="11"/>
        <v>0</v>
      </c>
      <c r="ADG15" s="639">
        <f t="shared" si="11"/>
        <v>0</v>
      </c>
      <c r="ADH15" s="639">
        <f t="shared" si="11"/>
        <v>0</v>
      </c>
      <c r="ADI15" s="639">
        <f t="shared" si="11"/>
        <v>0</v>
      </c>
      <c r="ADJ15" s="639">
        <f t="shared" si="11"/>
        <v>0</v>
      </c>
      <c r="ADK15" s="639">
        <f t="shared" si="11"/>
        <v>0</v>
      </c>
      <c r="ADL15" s="639">
        <f t="shared" si="11"/>
        <v>0</v>
      </c>
      <c r="ADM15" s="639">
        <f t="shared" si="11"/>
        <v>0</v>
      </c>
      <c r="ADN15" s="639">
        <f t="shared" si="11"/>
        <v>0</v>
      </c>
      <c r="ADO15" s="639">
        <f t="shared" si="11"/>
        <v>0</v>
      </c>
      <c r="ADP15" s="639">
        <f t="shared" si="11"/>
        <v>0</v>
      </c>
      <c r="ADQ15" s="639">
        <f t="shared" si="11"/>
        <v>0</v>
      </c>
      <c r="ADR15" s="639">
        <f t="shared" si="11"/>
        <v>0</v>
      </c>
      <c r="ADS15" s="639">
        <f t="shared" si="11"/>
        <v>0</v>
      </c>
      <c r="ADT15" s="639">
        <f t="shared" si="11"/>
        <v>0</v>
      </c>
      <c r="ADU15" s="639">
        <f t="shared" si="11"/>
        <v>0</v>
      </c>
      <c r="ADV15" s="639">
        <f t="shared" si="11"/>
        <v>0</v>
      </c>
      <c r="ADW15" s="639">
        <f t="shared" si="11"/>
        <v>0</v>
      </c>
      <c r="ADX15" s="639">
        <f t="shared" si="11"/>
        <v>0</v>
      </c>
      <c r="ADY15" s="639">
        <f t="shared" ref="ADY15:AGJ15" si="12">COUNTIFS($K15:$K23,"&lt;="&amp;ADY$14,$L15:$L23,"&gt;"&amp;ADY$14,$J15:$J23,"0歳児")</f>
        <v>0</v>
      </c>
      <c r="ADZ15" s="639">
        <f t="shared" si="12"/>
        <v>0</v>
      </c>
      <c r="AEA15" s="639">
        <f t="shared" si="12"/>
        <v>0</v>
      </c>
      <c r="AEB15" s="639">
        <f t="shared" si="12"/>
        <v>0</v>
      </c>
      <c r="AEC15" s="639">
        <f t="shared" si="12"/>
        <v>0</v>
      </c>
      <c r="AED15" s="639">
        <f t="shared" si="12"/>
        <v>0</v>
      </c>
      <c r="AEE15" s="639">
        <f t="shared" si="12"/>
        <v>0</v>
      </c>
      <c r="AEF15" s="639">
        <f t="shared" si="12"/>
        <v>0</v>
      </c>
      <c r="AEG15" s="639">
        <f t="shared" si="12"/>
        <v>0</v>
      </c>
      <c r="AEH15" s="639">
        <f t="shared" si="12"/>
        <v>0</v>
      </c>
      <c r="AEI15" s="639">
        <f t="shared" si="12"/>
        <v>0</v>
      </c>
      <c r="AEJ15" s="639">
        <f t="shared" si="12"/>
        <v>0</v>
      </c>
      <c r="AEK15" s="639">
        <f t="shared" si="12"/>
        <v>0</v>
      </c>
      <c r="AEL15" s="639">
        <f t="shared" si="12"/>
        <v>0</v>
      </c>
      <c r="AEM15" s="639">
        <f t="shared" si="12"/>
        <v>0</v>
      </c>
      <c r="AEN15" s="639">
        <f t="shared" si="12"/>
        <v>0</v>
      </c>
      <c r="AEO15" s="639">
        <f t="shared" si="12"/>
        <v>0</v>
      </c>
      <c r="AEP15" s="639">
        <f t="shared" si="12"/>
        <v>0</v>
      </c>
      <c r="AEQ15" s="639">
        <f t="shared" si="12"/>
        <v>0</v>
      </c>
      <c r="AER15" s="639">
        <f t="shared" si="12"/>
        <v>0</v>
      </c>
      <c r="AES15" s="639">
        <f t="shared" si="12"/>
        <v>0</v>
      </c>
      <c r="AET15" s="639">
        <f t="shared" si="12"/>
        <v>0</v>
      </c>
      <c r="AEU15" s="639">
        <f t="shared" si="12"/>
        <v>0</v>
      </c>
      <c r="AEV15" s="639">
        <f t="shared" si="12"/>
        <v>0</v>
      </c>
      <c r="AEW15" s="639">
        <f t="shared" si="12"/>
        <v>0</v>
      </c>
      <c r="AEX15" s="639">
        <f t="shared" si="12"/>
        <v>0</v>
      </c>
      <c r="AEY15" s="639">
        <f t="shared" si="12"/>
        <v>0</v>
      </c>
      <c r="AEZ15" s="639">
        <f t="shared" si="12"/>
        <v>0</v>
      </c>
      <c r="AFA15" s="639">
        <f t="shared" si="12"/>
        <v>0</v>
      </c>
      <c r="AFB15" s="639">
        <f t="shared" si="12"/>
        <v>0</v>
      </c>
      <c r="AFC15" s="639">
        <f t="shared" si="12"/>
        <v>0</v>
      </c>
      <c r="AFD15" s="639">
        <f t="shared" si="12"/>
        <v>0</v>
      </c>
      <c r="AFE15" s="639">
        <f t="shared" si="12"/>
        <v>0</v>
      </c>
      <c r="AFF15" s="639">
        <f t="shared" si="12"/>
        <v>0</v>
      </c>
      <c r="AFG15" s="639">
        <f t="shared" si="12"/>
        <v>0</v>
      </c>
      <c r="AFH15" s="639">
        <f t="shared" si="12"/>
        <v>0</v>
      </c>
      <c r="AFI15" s="639">
        <f t="shared" si="12"/>
        <v>0</v>
      </c>
      <c r="AFJ15" s="639">
        <f t="shared" si="12"/>
        <v>0</v>
      </c>
      <c r="AFK15" s="639">
        <f t="shared" si="12"/>
        <v>0</v>
      </c>
      <c r="AFL15" s="639">
        <f t="shared" si="12"/>
        <v>0</v>
      </c>
      <c r="AFM15" s="639">
        <f t="shared" si="12"/>
        <v>0</v>
      </c>
      <c r="AFN15" s="639">
        <f t="shared" si="12"/>
        <v>0</v>
      </c>
      <c r="AFO15" s="639">
        <f t="shared" si="12"/>
        <v>0</v>
      </c>
      <c r="AFP15" s="639">
        <f t="shared" si="12"/>
        <v>0</v>
      </c>
      <c r="AFQ15" s="639">
        <f t="shared" si="12"/>
        <v>0</v>
      </c>
      <c r="AFR15" s="639">
        <f t="shared" si="12"/>
        <v>0</v>
      </c>
      <c r="AFS15" s="639">
        <f t="shared" si="12"/>
        <v>0</v>
      </c>
      <c r="AFT15" s="639">
        <f t="shared" si="12"/>
        <v>0</v>
      </c>
      <c r="AFU15" s="639">
        <f t="shared" si="12"/>
        <v>0</v>
      </c>
      <c r="AFV15" s="639">
        <f t="shared" si="12"/>
        <v>0</v>
      </c>
      <c r="AFW15" s="639">
        <f t="shared" si="12"/>
        <v>0</v>
      </c>
      <c r="AFX15" s="639">
        <f t="shared" si="12"/>
        <v>0</v>
      </c>
      <c r="AFY15" s="639">
        <f t="shared" si="12"/>
        <v>0</v>
      </c>
      <c r="AFZ15" s="639">
        <f t="shared" si="12"/>
        <v>0</v>
      </c>
      <c r="AGA15" s="639">
        <f t="shared" si="12"/>
        <v>0</v>
      </c>
      <c r="AGB15" s="639">
        <f t="shared" si="12"/>
        <v>0</v>
      </c>
      <c r="AGC15" s="639">
        <f t="shared" si="12"/>
        <v>0</v>
      </c>
      <c r="AGD15" s="639">
        <f t="shared" si="12"/>
        <v>0</v>
      </c>
      <c r="AGE15" s="639">
        <f t="shared" si="12"/>
        <v>0</v>
      </c>
      <c r="AGF15" s="639">
        <f t="shared" si="12"/>
        <v>0</v>
      </c>
      <c r="AGG15" s="639">
        <f t="shared" si="12"/>
        <v>0</v>
      </c>
      <c r="AGH15" s="639">
        <f t="shared" si="12"/>
        <v>0</v>
      </c>
      <c r="AGI15" s="639">
        <f t="shared" si="12"/>
        <v>0</v>
      </c>
      <c r="AGJ15" s="639">
        <f t="shared" si="12"/>
        <v>0</v>
      </c>
      <c r="AGK15" s="639">
        <f t="shared" ref="AGK15:AIV15" si="13">COUNTIFS($K15:$K23,"&lt;="&amp;AGK$14,$L15:$L23,"&gt;"&amp;AGK$14,$J15:$J23,"0歳児")</f>
        <v>0</v>
      </c>
      <c r="AGL15" s="639">
        <f t="shared" si="13"/>
        <v>0</v>
      </c>
      <c r="AGM15" s="639">
        <f t="shared" si="13"/>
        <v>0</v>
      </c>
      <c r="AGN15" s="639">
        <f t="shared" si="13"/>
        <v>0</v>
      </c>
      <c r="AGO15" s="639">
        <f t="shared" si="13"/>
        <v>0</v>
      </c>
      <c r="AGP15" s="639">
        <f t="shared" si="13"/>
        <v>0</v>
      </c>
      <c r="AGQ15" s="639">
        <f t="shared" si="13"/>
        <v>0</v>
      </c>
      <c r="AGR15" s="639">
        <f t="shared" si="13"/>
        <v>0</v>
      </c>
      <c r="AGS15" s="639">
        <f t="shared" si="13"/>
        <v>0</v>
      </c>
      <c r="AGT15" s="639">
        <f t="shared" si="13"/>
        <v>0</v>
      </c>
      <c r="AGU15" s="639">
        <f t="shared" si="13"/>
        <v>0</v>
      </c>
      <c r="AGV15" s="639">
        <f t="shared" si="13"/>
        <v>0</v>
      </c>
      <c r="AGW15" s="639">
        <f t="shared" si="13"/>
        <v>0</v>
      </c>
      <c r="AGX15" s="639">
        <f t="shared" si="13"/>
        <v>0</v>
      </c>
      <c r="AGY15" s="639">
        <f t="shared" si="13"/>
        <v>0</v>
      </c>
      <c r="AGZ15" s="639">
        <f t="shared" si="13"/>
        <v>0</v>
      </c>
      <c r="AHA15" s="639">
        <f t="shared" si="13"/>
        <v>0</v>
      </c>
      <c r="AHB15" s="639">
        <f t="shared" si="13"/>
        <v>0</v>
      </c>
      <c r="AHC15" s="639">
        <f t="shared" si="13"/>
        <v>0</v>
      </c>
      <c r="AHD15" s="639">
        <f t="shared" si="13"/>
        <v>0</v>
      </c>
      <c r="AHE15" s="639">
        <f t="shared" si="13"/>
        <v>0</v>
      </c>
      <c r="AHF15" s="639">
        <f t="shared" si="13"/>
        <v>0</v>
      </c>
      <c r="AHG15" s="639">
        <f t="shared" si="13"/>
        <v>0</v>
      </c>
      <c r="AHH15" s="639">
        <f t="shared" si="13"/>
        <v>0</v>
      </c>
      <c r="AHI15" s="639">
        <f t="shared" si="13"/>
        <v>0</v>
      </c>
      <c r="AHJ15" s="639">
        <f t="shared" si="13"/>
        <v>0</v>
      </c>
      <c r="AHK15" s="639">
        <f t="shared" si="13"/>
        <v>0</v>
      </c>
      <c r="AHL15" s="639">
        <f t="shared" si="13"/>
        <v>0</v>
      </c>
      <c r="AHM15" s="639">
        <f t="shared" si="13"/>
        <v>0</v>
      </c>
      <c r="AHN15" s="639">
        <f t="shared" si="13"/>
        <v>0</v>
      </c>
      <c r="AHO15" s="639">
        <f t="shared" si="13"/>
        <v>0</v>
      </c>
      <c r="AHP15" s="639">
        <f t="shared" si="13"/>
        <v>0</v>
      </c>
      <c r="AHQ15" s="639">
        <f t="shared" si="13"/>
        <v>0</v>
      </c>
      <c r="AHR15" s="639">
        <f t="shared" si="13"/>
        <v>0</v>
      </c>
      <c r="AHS15" s="639">
        <f t="shared" si="13"/>
        <v>0</v>
      </c>
      <c r="AHT15" s="639">
        <f t="shared" si="13"/>
        <v>0</v>
      </c>
      <c r="AHU15" s="639">
        <f t="shared" si="13"/>
        <v>0</v>
      </c>
      <c r="AHV15" s="639">
        <f t="shared" si="13"/>
        <v>0</v>
      </c>
      <c r="AHW15" s="639">
        <f t="shared" si="13"/>
        <v>0</v>
      </c>
      <c r="AHX15" s="639">
        <f t="shared" si="13"/>
        <v>0</v>
      </c>
      <c r="AHY15" s="639">
        <f t="shared" si="13"/>
        <v>0</v>
      </c>
      <c r="AHZ15" s="639">
        <f t="shared" si="13"/>
        <v>0</v>
      </c>
      <c r="AIA15" s="639">
        <f t="shared" si="13"/>
        <v>0</v>
      </c>
      <c r="AIB15" s="639">
        <f t="shared" si="13"/>
        <v>0</v>
      </c>
      <c r="AIC15" s="639">
        <f t="shared" si="13"/>
        <v>0</v>
      </c>
      <c r="AID15" s="639">
        <f t="shared" si="13"/>
        <v>0</v>
      </c>
      <c r="AIE15" s="639">
        <f t="shared" si="13"/>
        <v>0</v>
      </c>
      <c r="AIF15" s="639">
        <f t="shared" si="13"/>
        <v>0</v>
      </c>
      <c r="AIG15" s="639">
        <f t="shared" si="13"/>
        <v>0</v>
      </c>
      <c r="AIH15" s="639">
        <f t="shared" si="13"/>
        <v>0</v>
      </c>
      <c r="AII15" s="639">
        <f t="shared" si="13"/>
        <v>0</v>
      </c>
      <c r="AIJ15" s="639">
        <f t="shared" si="13"/>
        <v>0</v>
      </c>
      <c r="AIK15" s="639">
        <f t="shared" si="13"/>
        <v>0</v>
      </c>
      <c r="AIL15" s="639">
        <f t="shared" si="13"/>
        <v>0</v>
      </c>
      <c r="AIM15" s="639">
        <f t="shared" si="13"/>
        <v>0</v>
      </c>
      <c r="AIN15" s="639">
        <f t="shared" si="13"/>
        <v>0</v>
      </c>
      <c r="AIO15" s="639">
        <f t="shared" si="13"/>
        <v>0</v>
      </c>
      <c r="AIP15" s="639">
        <f t="shared" si="13"/>
        <v>0</v>
      </c>
      <c r="AIQ15" s="639">
        <f t="shared" si="13"/>
        <v>0</v>
      </c>
      <c r="AIR15" s="639">
        <f t="shared" si="13"/>
        <v>0</v>
      </c>
      <c r="AIS15" s="639">
        <f t="shared" si="13"/>
        <v>0</v>
      </c>
      <c r="AIT15" s="639">
        <f t="shared" si="13"/>
        <v>0</v>
      </c>
      <c r="AIU15" s="639">
        <f t="shared" si="13"/>
        <v>0</v>
      </c>
      <c r="AIV15" s="639">
        <f t="shared" si="13"/>
        <v>0</v>
      </c>
      <c r="AIW15" s="639">
        <f t="shared" ref="AIW15:AIZ15" si="14">COUNTIFS($K15:$K23,"&lt;="&amp;AIW$14,$L15:$L23,"&gt;"&amp;AIW$14,$J15:$J23,"0歳児")</f>
        <v>0</v>
      </c>
      <c r="AIX15" s="639">
        <f t="shared" si="14"/>
        <v>0</v>
      </c>
      <c r="AIY15" s="639">
        <f t="shared" si="14"/>
        <v>0</v>
      </c>
      <c r="AIZ15" s="639">
        <f t="shared" si="14"/>
        <v>0</v>
      </c>
    </row>
    <row r="16" spans="1:936" ht="20.399999999999999" customHeight="1">
      <c r="A16" s="2214"/>
      <c r="B16" s="2282"/>
      <c r="C16" s="2286"/>
      <c r="D16" s="2265"/>
      <c r="E16" s="2266"/>
      <c r="F16" s="2265"/>
      <c r="G16" s="2266"/>
      <c r="H16" s="2265"/>
      <c r="I16" s="2266"/>
      <c r="J16" s="652" t="s">
        <v>1205</v>
      </c>
      <c r="K16" s="653">
        <v>0.41666666666666669</v>
      </c>
      <c r="L16" s="654">
        <v>0.5</v>
      </c>
      <c r="M16" s="655" t="s">
        <v>1210</v>
      </c>
      <c r="N16" s="922" t="s">
        <v>1207</v>
      </c>
      <c r="O16" s="653">
        <v>0.33333333333333331</v>
      </c>
      <c r="P16" s="654">
        <v>0.70833333333333337</v>
      </c>
      <c r="R16" s="2214"/>
      <c r="S16" s="2214"/>
      <c r="T16" s="2214"/>
      <c r="U16" s="642"/>
      <c r="Z16" s="639" t="s">
        <v>1211</v>
      </c>
      <c r="AF16" s="2233" t="s">
        <v>1212</v>
      </c>
      <c r="AG16" s="2233"/>
      <c r="AI16" s="639" t="s">
        <v>54</v>
      </c>
      <c r="AJ16" s="639">
        <f>COUNTIFS($K15:$K23,"&lt;="&amp;AJ$14,$L15:$L23,"&gt;"&amp;AJ$14,$J15:$J23,"1歳児")</f>
        <v>0</v>
      </c>
      <c r="AK16" s="639">
        <f t="shared" ref="AK16:CV16" si="15">COUNTIFS($K15:$K23,"&lt;="&amp;AK$14,$L15:$L23,"&gt;"&amp;AK$14,$J15:$J23,"1歳児")</f>
        <v>0</v>
      </c>
      <c r="AL16" s="639">
        <f t="shared" si="15"/>
        <v>0</v>
      </c>
      <c r="AM16" s="639">
        <f t="shared" si="15"/>
        <v>0</v>
      </c>
      <c r="AN16" s="639">
        <f t="shared" si="15"/>
        <v>0</v>
      </c>
      <c r="AO16" s="639">
        <f t="shared" si="15"/>
        <v>0</v>
      </c>
      <c r="AP16" s="639">
        <f t="shared" si="15"/>
        <v>0</v>
      </c>
      <c r="AQ16" s="639">
        <f t="shared" si="15"/>
        <v>0</v>
      </c>
      <c r="AR16" s="639">
        <f t="shared" si="15"/>
        <v>0</v>
      </c>
      <c r="AS16" s="639">
        <f t="shared" si="15"/>
        <v>0</v>
      </c>
      <c r="AT16" s="639">
        <f t="shared" si="15"/>
        <v>0</v>
      </c>
      <c r="AU16" s="639">
        <f t="shared" si="15"/>
        <v>0</v>
      </c>
      <c r="AV16" s="639">
        <f t="shared" si="15"/>
        <v>0</v>
      </c>
      <c r="AW16" s="639">
        <f t="shared" si="15"/>
        <v>0</v>
      </c>
      <c r="AX16" s="639">
        <f t="shared" si="15"/>
        <v>0</v>
      </c>
      <c r="AY16" s="639">
        <f t="shared" si="15"/>
        <v>0</v>
      </c>
      <c r="AZ16" s="639">
        <f t="shared" si="15"/>
        <v>0</v>
      </c>
      <c r="BA16" s="639">
        <f t="shared" si="15"/>
        <v>0</v>
      </c>
      <c r="BB16" s="639">
        <f t="shared" si="15"/>
        <v>0</v>
      </c>
      <c r="BC16" s="639">
        <f t="shared" si="15"/>
        <v>0</v>
      </c>
      <c r="BD16" s="639">
        <f t="shared" si="15"/>
        <v>0</v>
      </c>
      <c r="BE16" s="639">
        <f t="shared" si="15"/>
        <v>0</v>
      </c>
      <c r="BF16" s="639">
        <f t="shared" si="15"/>
        <v>0</v>
      </c>
      <c r="BG16" s="639">
        <f t="shared" si="15"/>
        <v>0</v>
      </c>
      <c r="BH16" s="639">
        <f t="shared" si="15"/>
        <v>0</v>
      </c>
      <c r="BI16" s="639">
        <f t="shared" si="15"/>
        <v>0</v>
      </c>
      <c r="BJ16" s="639">
        <f t="shared" si="15"/>
        <v>0</v>
      </c>
      <c r="BK16" s="639">
        <f t="shared" si="15"/>
        <v>0</v>
      </c>
      <c r="BL16" s="639">
        <f t="shared" si="15"/>
        <v>0</v>
      </c>
      <c r="BM16" s="639">
        <f t="shared" si="15"/>
        <v>0</v>
      </c>
      <c r="BN16" s="639">
        <f t="shared" si="15"/>
        <v>0</v>
      </c>
      <c r="BO16" s="639">
        <f t="shared" si="15"/>
        <v>0</v>
      </c>
      <c r="BP16" s="639">
        <f t="shared" si="15"/>
        <v>0</v>
      </c>
      <c r="BQ16" s="639">
        <f t="shared" si="15"/>
        <v>0</v>
      </c>
      <c r="BR16" s="639">
        <f t="shared" si="15"/>
        <v>0</v>
      </c>
      <c r="BS16" s="639">
        <f t="shared" si="15"/>
        <v>0</v>
      </c>
      <c r="BT16" s="639">
        <f t="shared" si="15"/>
        <v>0</v>
      </c>
      <c r="BU16" s="639">
        <f t="shared" si="15"/>
        <v>0</v>
      </c>
      <c r="BV16" s="639">
        <f t="shared" si="15"/>
        <v>0</v>
      </c>
      <c r="BW16" s="639">
        <f t="shared" si="15"/>
        <v>0</v>
      </c>
      <c r="BX16" s="639">
        <f t="shared" si="15"/>
        <v>0</v>
      </c>
      <c r="BY16" s="639">
        <f t="shared" si="15"/>
        <v>0</v>
      </c>
      <c r="BZ16" s="639">
        <f t="shared" si="15"/>
        <v>0</v>
      </c>
      <c r="CA16" s="639">
        <f t="shared" si="15"/>
        <v>0</v>
      </c>
      <c r="CB16" s="639">
        <f t="shared" si="15"/>
        <v>0</v>
      </c>
      <c r="CC16" s="639">
        <f t="shared" si="15"/>
        <v>0</v>
      </c>
      <c r="CD16" s="639">
        <f t="shared" si="15"/>
        <v>0</v>
      </c>
      <c r="CE16" s="639">
        <f t="shared" si="15"/>
        <v>0</v>
      </c>
      <c r="CF16" s="639">
        <f t="shared" si="15"/>
        <v>0</v>
      </c>
      <c r="CG16" s="639">
        <f t="shared" si="15"/>
        <v>0</v>
      </c>
      <c r="CH16" s="639">
        <f t="shared" si="15"/>
        <v>0</v>
      </c>
      <c r="CI16" s="639">
        <f t="shared" si="15"/>
        <v>0</v>
      </c>
      <c r="CJ16" s="639">
        <f t="shared" si="15"/>
        <v>0</v>
      </c>
      <c r="CK16" s="639">
        <f t="shared" si="15"/>
        <v>0</v>
      </c>
      <c r="CL16" s="639">
        <f t="shared" si="15"/>
        <v>0</v>
      </c>
      <c r="CM16" s="639">
        <f t="shared" si="15"/>
        <v>0</v>
      </c>
      <c r="CN16" s="639">
        <f t="shared" si="15"/>
        <v>0</v>
      </c>
      <c r="CO16" s="639">
        <f t="shared" si="15"/>
        <v>0</v>
      </c>
      <c r="CP16" s="639">
        <f t="shared" si="15"/>
        <v>0</v>
      </c>
      <c r="CQ16" s="639">
        <f t="shared" si="15"/>
        <v>0</v>
      </c>
      <c r="CR16" s="639">
        <f t="shared" si="15"/>
        <v>0</v>
      </c>
      <c r="CS16" s="639">
        <f t="shared" si="15"/>
        <v>0</v>
      </c>
      <c r="CT16" s="639">
        <f t="shared" si="15"/>
        <v>0</v>
      </c>
      <c r="CU16" s="639">
        <f t="shared" si="15"/>
        <v>0</v>
      </c>
      <c r="CV16" s="639">
        <f t="shared" si="15"/>
        <v>0</v>
      </c>
      <c r="CW16" s="639">
        <f t="shared" ref="CW16:FH16" si="16">COUNTIFS($K15:$K23,"&lt;="&amp;CW$14,$L15:$L23,"&gt;"&amp;CW$14,$J15:$J23,"1歳児")</f>
        <v>0</v>
      </c>
      <c r="CX16" s="639">
        <f t="shared" si="16"/>
        <v>0</v>
      </c>
      <c r="CY16" s="639">
        <f t="shared" si="16"/>
        <v>0</v>
      </c>
      <c r="CZ16" s="639">
        <f t="shared" si="16"/>
        <v>0</v>
      </c>
      <c r="DA16" s="639">
        <f t="shared" si="16"/>
        <v>0</v>
      </c>
      <c r="DB16" s="639">
        <f t="shared" si="16"/>
        <v>0</v>
      </c>
      <c r="DC16" s="639">
        <f t="shared" si="16"/>
        <v>0</v>
      </c>
      <c r="DD16" s="639">
        <f t="shared" si="16"/>
        <v>0</v>
      </c>
      <c r="DE16" s="639">
        <f t="shared" si="16"/>
        <v>0</v>
      </c>
      <c r="DF16" s="639">
        <f t="shared" si="16"/>
        <v>0</v>
      </c>
      <c r="DG16" s="639">
        <f t="shared" si="16"/>
        <v>0</v>
      </c>
      <c r="DH16" s="639">
        <f t="shared" si="16"/>
        <v>0</v>
      </c>
      <c r="DI16" s="639">
        <f t="shared" si="16"/>
        <v>0</v>
      </c>
      <c r="DJ16" s="639">
        <f t="shared" si="16"/>
        <v>0</v>
      </c>
      <c r="DK16" s="639">
        <f t="shared" si="16"/>
        <v>0</v>
      </c>
      <c r="DL16" s="639">
        <f t="shared" si="16"/>
        <v>0</v>
      </c>
      <c r="DM16" s="639">
        <f t="shared" si="16"/>
        <v>0</v>
      </c>
      <c r="DN16" s="639">
        <f t="shared" si="16"/>
        <v>0</v>
      </c>
      <c r="DO16" s="639">
        <f t="shared" si="16"/>
        <v>0</v>
      </c>
      <c r="DP16" s="639">
        <f t="shared" si="16"/>
        <v>0</v>
      </c>
      <c r="DQ16" s="639">
        <f t="shared" si="16"/>
        <v>0</v>
      </c>
      <c r="DR16" s="639">
        <f t="shared" si="16"/>
        <v>0</v>
      </c>
      <c r="DS16" s="639">
        <f t="shared" si="16"/>
        <v>0</v>
      </c>
      <c r="DT16" s="639">
        <f t="shared" si="16"/>
        <v>0</v>
      </c>
      <c r="DU16" s="639">
        <f t="shared" si="16"/>
        <v>0</v>
      </c>
      <c r="DV16" s="639">
        <f t="shared" si="16"/>
        <v>0</v>
      </c>
      <c r="DW16" s="639">
        <f t="shared" si="16"/>
        <v>0</v>
      </c>
      <c r="DX16" s="639">
        <f t="shared" si="16"/>
        <v>0</v>
      </c>
      <c r="DY16" s="639">
        <f t="shared" si="16"/>
        <v>0</v>
      </c>
      <c r="DZ16" s="639">
        <f t="shared" si="16"/>
        <v>0</v>
      </c>
      <c r="EA16" s="639">
        <f t="shared" si="16"/>
        <v>0</v>
      </c>
      <c r="EB16" s="639">
        <f t="shared" si="16"/>
        <v>0</v>
      </c>
      <c r="EC16" s="639">
        <f t="shared" si="16"/>
        <v>0</v>
      </c>
      <c r="ED16" s="639">
        <f t="shared" si="16"/>
        <v>0</v>
      </c>
      <c r="EE16" s="639">
        <f t="shared" si="16"/>
        <v>0</v>
      </c>
      <c r="EF16" s="639">
        <f t="shared" si="16"/>
        <v>0</v>
      </c>
      <c r="EG16" s="639">
        <f t="shared" si="16"/>
        <v>0</v>
      </c>
      <c r="EH16" s="639">
        <f t="shared" si="16"/>
        <v>0</v>
      </c>
      <c r="EI16" s="639">
        <f t="shared" si="16"/>
        <v>0</v>
      </c>
      <c r="EJ16" s="639">
        <f t="shared" si="16"/>
        <v>0</v>
      </c>
      <c r="EK16" s="639">
        <f t="shared" si="16"/>
        <v>0</v>
      </c>
      <c r="EL16" s="639">
        <f t="shared" si="16"/>
        <v>0</v>
      </c>
      <c r="EM16" s="639">
        <f t="shared" si="16"/>
        <v>0</v>
      </c>
      <c r="EN16" s="639">
        <f t="shared" si="16"/>
        <v>0</v>
      </c>
      <c r="EO16" s="639">
        <f t="shared" si="16"/>
        <v>0</v>
      </c>
      <c r="EP16" s="639">
        <f t="shared" si="16"/>
        <v>0</v>
      </c>
      <c r="EQ16" s="639">
        <f t="shared" si="16"/>
        <v>0</v>
      </c>
      <c r="ER16" s="639">
        <f t="shared" si="16"/>
        <v>0</v>
      </c>
      <c r="ES16" s="639">
        <f t="shared" si="16"/>
        <v>0</v>
      </c>
      <c r="ET16" s="639">
        <f t="shared" si="16"/>
        <v>0</v>
      </c>
      <c r="EU16" s="639">
        <f t="shared" si="16"/>
        <v>0</v>
      </c>
      <c r="EV16" s="639">
        <f t="shared" si="16"/>
        <v>0</v>
      </c>
      <c r="EW16" s="639">
        <f t="shared" si="16"/>
        <v>0</v>
      </c>
      <c r="EX16" s="639">
        <f t="shared" si="16"/>
        <v>0</v>
      </c>
      <c r="EY16" s="639">
        <f t="shared" si="16"/>
        <v>0</v>
      </c>
      <c r="EZ16" s="639">
        <f t="shared" si="16"/>
        <v>0</v>
      </c>
      <c r="FA16" s="639">
        <f t="shared" si="16"/>
        <v>0</v>
      </c>
      <c r="FB16" s="639">
        <f t="shared" si="16"/>
        <v>0</v>
      </c>
      <c r="FC16" s="639">
        <f t="shared" si="16"/>
        <v>0</v>
      </c>
      <c r="FD16" s="639">
        <f t="shared" si="16"/>
        <v>0</v>
      </c>
      <c r="FE16" s="639">
        <f t="shared" si="16"/>
        <v>0</v>
      </c>
      <c r="FF16" s="639">
        <f t="shared" si="16"/>
        <v>0</v>
      </c>
      <c r="FG16" s="639">
        <f t="shared" si="16"/>
        <v>0</v>
      </c>
      <c r="FH16" s="639">
        <f t="shared" si="16"/>
        <v>0</v>
      </c>
      <c r="FI16" s="639">
        <f t="shared" ref="FI16:HT16" si="17">COUNTIFS($K15:$K23,"&lt;="&amp;FI$14,$L15:$L23,"&gt;"&amp;FI$14,$J15:$J23,"1歳児")</f>
        <v>0</v>
      </c>
      <c r="FJ16" s="639">
        <f t="shared" si="17"/>
        <v>0</v>
      </c>
      <c r="FK16" s="639">
        <f t="shared" si="17"/>
        <v>0</v>
      </c>
      <c r="FL16" s="639">
        <f t="shared" si="17"/>
        <v>0</v>
      </c>
      <c r="FM16" s="639">
        <f t="shared" si="17"/>
        <v>0</v>
      </c>
      <c r="FN16" s="639">
        <f t="shared" si="17"/>
        <v>0</v>
      </c>
      <c r="FO16" s="639">
        <f t="shared" si="17"/>
        <v>0</v>
      </c>
      <c r="FP16" s="639">
        <f t="shared" si="17"/>
        <v>0</v>
      </c>
      <c r="FQ16" s="639">
        <f t="shared" si="17"/>
        <v>0</v>
      </c>
      <c r="FR16" s="639">
        <f t="shared" si="17"/>
        <v>0</v>
      </c>
      <c r="FS16" s="639">
        <f t="shared" si="17"/>
        <v>0</v>
      </c>
      <c r="FT16" s="639">
        <f t="shared" si="17"/>
        <v>0</v>
      </c>
      <c r="FU16" s="639">
        <f t="shared" si="17"/>
        <v>0</v>
      </c>
      <c r="FV16" s="639">
        <f t="shared" si="17"/>
        <v>0</v>
      </c>
      <c r="FW16" s="639">
        <f t="shared" si="17"/>
        <v>0</v>
      </c>
      <c r="FX16" s="639">
        <f t="shared" si="17"/>
        <v>0</v>
      </c>
      <c r="FY16" s="639">
        <f t="shared" si="17"/>
        <v>0</v>
      </c>
      <c r="FZ16" s="639">
        <f t="shared" si="17"/>
        <v>0</v>
      </c>
      <c r="GA16" s="639">
        <f t="shared" si="17"/>
        <v>0</v>
      </c>
      <c r="GB16" s="639">
        <f t="shared" si="17"/>
        <v>0</v>
      </c>
      <c r="GC16" s="639">
        <f t="shared" si="17"/>
        <v>0</v>
      </c>
      <c r="GD16" s="639">
        <f t="shared" si="17"/>
        <v>0</v>
      </c>
      <c r="GE16" s="639">
        <f t="shared" si="17"/>
        <v>0</v>
      </c>
      <c r="GF16" s="639">
        <f t="shared" si="17"/>
        <v>0</v>
      </c>
      <c r="GG16" s="639">
        <f t="shared" si="17"/>
        <v>0</v>
      </c>
      <c r="GH16" s="639">
        <f t="shared" si="17"/>
        <v>0</v>
      </c>
      <c r="GI16" s="639">
        <f t="shared" si="17"/>
        <v>0</v>
      </c>
      <c r="GJ16" s="639">
        <f t="shared" si="17"/>
        <v>0</v>
      </c>
      <c r="GK16" s="639">
        <f t="shared" si="17"/>
        <v>0</v>
      </c>
      <c r="GL16" s="639">
        <f t="shared" si="17"/>
        <v>0</v>
      </c>
      <c r="GM16" s="639">
        <f t="shared" si="17"/>
        <v>0</v>
      </c>
      <c r="GN16" s="639">
        <f t="shared" si="17"/>
        <v>0</v>
      </c>
      <c r="GO16" s="639">
        <f t="shared" si="17"/>
        <v>0</v>
      </c>
      <c r="GP16" s="639">
        <f t="shared" si="17"/>
        <v>0</v>
      </c>
      <c r="GQ16" s="639">
        <f t="shared" si="17"/>
        <v>0</v>
      </c>
      <c r="GR16" s="639">
        <f t="shared" si="17"/>
        <v>0</v>
      </c>
      <c r="GS16" s="639">
        <f t="shared" si="17"/>
        <v>0</v>
      </c>
      <c r="GT16" s="639">
        <f t="shared" si="17"/>
        <v>0</v>
      </c>
      <c r="GU16" s="639">
        <f t="shared" si="17"/>
        <v>0</v>
      </c>
      <c r="GV16" s="639">
        <f t="shared" si="17"/>
        <v>0</v>
      </c>
      <c r="GW16" s="639">
        <f t="shared" si="17"/>
        <v>0</v>
      </c>
      <c r="GX16" s="639">
        <f t="shared" si="17"/>
        <v>0</v>
      </c>
      <c r="GY16" s="639">
        <f t="shared" si="17"/>
        <v>0</v>
      </c>
      <c r="GZ16" s="639">
        <f t="shared" si="17"/>
        <v>0</v>
      </c>
      <c r="HA16" s="639">
        <f t="shared" si="17"/>
        <v>0</v>
      </c>
      <c r="HB16" s="639">
        <f t="shared" si="17"/>
        <v>0</v>
      </c>
      <c r="HC16" s="639">
        <f t="shared" si="17"/>
        <v>0</v>
      </c>
      <c r="HD16" s="639">
        <f t="shared" si="17"/>
        <v>0</v>
      </c>
      <c r="HE16" s="639">
        <f t="shared" si="17"/>
        <v>0</v>
      </c>
      <c r="HF16" s="639">
        <f t="shared" si="17"/>
        <v>0</v>
      </c>
      <c r="HG16" s="639">
        <f t="shared" si="17"/>
        <v>0</v>
      </c>
      <c r="HH16" s="639">
        <f t="shared" si="17"/>
        <v>0</v>
      </c>
      <c r="HI16" s="639">
        <f t="shared" si="17"/>
        <v>0</v>
      </c>
      <c r="HJ16" s="639">
        <f t="shared" si="17"/>
        <v>0</v>
      </c>
      <c r="HK16" s="639">
        <f t="shared" si="17"/>
        <v>0</v>
      </c>
      <c r="HL16" s="639">
        <f t="shared" si="17"/>
        <v>0</v>
      </c>
      <c r="HM16" s="639">
        <f t="shared" si="17"/>
        <v>0</v>
      </c>
      <c r="HN16" s="639">
        <f t="shared" si="17"/>
        <v>0</v>
      </c>
      <c r="HO16" s="639">
        <f t="shared" si="17"/>
        <v>0</v>
      </c>
      <c r="HP16" s="639">
        <f t="shared" si="17"/>
        <v>0</v>
      </c>
      <c r="HQ16" s="639">
        <f t="shared" si="17"/>
        <v>0</v>
      </c>
      <c r="HR16" s="639">
        <f t="shared" si="17"/>
        <v>0</v>
      </c>
      <c r="HS16" s="639">
        <f t="shared" si="17"/>
        <v>0</v>
      </c>
      <c r="HT16" s="639">
        <f t="shared" si="17"/>
        <v>0</v>
      </c>
      <c r="HU16" s="639">
        <f t="shared" ref="HU16:KF16" si="18">COUNTIFS($K15:$K23,"&lt;="&amp;HU$14,$L15:$L23,"&gt;"&amp;HU$14,$J15:$J23,"1歳児")</f>
        <v>0</v>
      </c>
      <c r="HV16" s="639">
        <f t="shared" si="18"/>
        <v>0</v>
      </c>
      <c r="HW16" s="639">
        <f t="shared" si="18"/>
        <v>0</v>
      </c>
      <c r="HX16" s="639">
        <f t="shared" si="18"/>
        <v>0</v>
      </c>
      <c r="HY16" s="639">
        <f t="shared" si="18"/>
        <v>0</v>
      </c>
      <c r="HZ16" s="639">
        <f t="shared" si="18"/>
        <v>0</v>
      </c>
      <c r="IA16" s="639">
        <f t="shared" si="18"/>
        <v>0</v>
      </c>
      <c r="IB16" s="639">
        <f t="shared" si="18"/>
        <v>0</v>
      </c>
      <c r="IC16" s="639">
        <f t="shared" si="18"/>
        <v>0</v>
      </c>
      <c r="ID16" s="639">
        <f t="shared" si="18"/>
        <v>0</v>
      </c>
      <c r="IE16" s="639">
        <f t="shared" si="18"/>
        <v>0</v>
      </c>
      <c r="IF16" s="639">
        <f t="shared" si="18"/>
        <v>0</v>
      </c>
      <c r="IG16" s="639">
        <f t="shared" si="18"/>
        <v>0</v>
      </c>
      <c r="IH16" s="639">
        <f t="shared" si="18"/>
        <v>0</v>
      </c>
      <c r="II16" s="639">
        <f t="shared" si="18"/>
        <v>0</v>
      </c>
      <c r="IJ16" s="639">
        <f t="shared" si="18"/>
        <v>0</v>
      </c>
      <c r="IK16" s="639">
        <f t="shared" si="18"/>
        <v>0</v>
      </c>
      <c r="IL16" s="639">
        <f t="shared" si="18"/>
        <v>0</v>
      </c>
      <c r="IM16" s="639">
        <f t="shared" si="18"/>
        <v>0</v>
      </c>
      <c r="IN16" s="639">
        <f t="shared" si="18"/>
        <v>0</v>
      </c>
      <c r="IO16" s="639">
        <f t="shared" si="18"/>
        <v>0</v>
      </c>
      <c r="IP16" s="639">
        <f t="shared" si="18"/>
        <v>0</v>
      </c>
      <c r="IQ16" s="639">
        <f t="shared" si="18"/>
        <v>0</v>
      </c>
      <c r="IR16" s="639">
        <f t="shared" si="18"/>
        <v>0</v>
      </c>
      <c r="IS16" s="639">
        <f t="shared" si="18"/>
        <v>0</v>
      </c>
      <c r="IT16" s="639">
        <f t="shared" si="18"/>
        <v>0</v>
      </c>
      <c r="IU16" s="639">
        <f t="shared" si="18"/>
        <v>0</v>
      </c>
      <c r="IV16" s="639">
        <f t="shared" si="18"/>
        <v>0</v>
      </c>
      <c r="IW16" s="639">
        <f t="shared" si="18"/>
        <v>0</v>
      </c>
      <c r="IX16" s="639">
        <f t="shared" si="18"/>
        <v>0</v>
      </c>
      <c r="IY16" s="639">
        <f t="shared" si="18"/>
        <v>0</v>
      </c>
      <c r="IZ16" s="639">
        <f t="shared" si="18"/>
        <v>0</v>
      </c>
      <c r="JA16" s="639">
        <f t="shared" si="18"/>
        <v>0</v>
      </c>
      <c r="JB16" s="639">
        <f t="shared" si="18"/>
        <v>0</v>
      </c>
      <c r="JC16" s="639">
        <f t="shared" si="18"/>
        <v>0</v>
      </c>
      <c r="JD16" s="639">
        <f t="shared" si="18"/>
        <v>0</v>
      </c>
      <c r="JE16" s="639">
        <f t="shared" si="18"/>
        <v>0</v>
      </c>
      <c r="JF16" s="639">
        <f t="shared" si="18"/>
        <v>0</v>
      </c>
      <c r="JG16" s="639">
        <f t="shared" si="18"/>
        <v>0</v>
      </c>
      <c r="JH16" s="639">
        <f t="shared" si="18"/>
        <v>0</v>
      </c>
      <c r="JI16" s="639">
        <f t="shared" si="18"/>
        <v>0</v>
      </c>
      <c r="JJ16" s="639">
        <f t="shared" si="18"/>
        <v>0</v>
      </c>
      <c r="JK16" s="639">
        <f t="shared" si="18"/>
        <v>0</v>
      </c>
      <c r="JL16" s="639">
        <f t="shared" si="18"/>
        <v>0</v>
      </c>
      <c r="JM16" s="639">
        <f t="shared" si="18"/>
        <v>0</v>
      </c>
      <c r="JN16" s="639">
        <f t="shared" si="18"/>
        <v>0</v>
      </c>
      <c r="JO16" s="639">
        <f t="shared" si="18"/>
        <v>0</v>
      </c>
      <c r="JP16" s="639">
        <f t="shared" si="18"/>
        <v>0</v>
      </c>
      <c r="JQ16" s="639">
        <f t="shared" si="18"/>
        <v>0</v>
      </c>
      <c r="JR16" s="639">
        <f t="shared" si="18"/>
        <v>0</v>
      </c>
      <c r="JS16" s="639">
        <f t="shared" si="18"/>
        <v>0</v>
      </c>
      <c r="JT16" s="639">
        <f t="shared" si="18"/>
        <v>0</v>
      </c>
      <c r="JU16" s="639">
        <f t="shared" si="18"/>
        <v>0</v>
      </c>
      <c r="JV16" s="639">
        <f t="shared" si="18"/>
        <v>0</v>
      </c>
      <c r="JW16" s="639">
        <f t="shared" si="18"/>
        <v>0</v>
      </c>
      <c r="JX16" s="639">
        <f t="shared" si="18"/>
        <v>0</v>
      </c>
      <c r="JY16" s="639">
        <f t="shared" si="18"/>
        <v>0</v>
      </c>
      <c r="JZ16" s="639">
        <f t="shared" si="18"/>
        <v>0</v>
      </c>
      <c r="KA16" s="639">
        <f t="shared" si="18"/>
        <v>0</v>
      </c>
      <c r="KB16" s="639">
        <f t="shared" si="18"/>
        <v>0</v>
      </c>
      <c r="KC16" s="639">
        <f t="shared" si="18"/>
        <v>0</v>
      </c>
      <c r="KD16" s="639">
        <f t="shared" si="18"/>
        <v>0</v>
      </c>
      <c r="KE16" s="639">
        <f t="shared" si="18"/>
        <v>0</v>
      </c>
      <c r="KF16" s="639">
        <f t="shared" si="18"/>
        <v>0</v>
      </c>
      <c r="KG16" s="639">
        <f t="shared" ref="KG16:MR16" si="19">COUNTIFS($K15:$K23,"&lt;="&amp;KG$14,$L15:$L23,"&gt;"&amp;KG$14,$J15:$J23,"1歳児")</f>
        <v>0</v>
      </c>
      <c r="KH16" s="639">
        <f t="shared" si="19"/>
        <v>0</v>
      </c>
      <c r="KI16" s="639">
        <f t="shared" si="19"/>
        <v>0</v>
      </c>
      <c r="KJ16" s="639">
        <f t="shared" si="19"/>
        <v>0</v>
      </c>
      <c r="KK16" s="639">
        <f t="shared" si="19"/>
        <v>0</v>
      </c>
      <c r="KL16" s="639">
        <f t="shared" si="19"/>
        <v>0</v>
      </c>
      <c r="KM16" s="639">
        <f t="shared" si="19"/>
        <v>0</v>
      </c>
      <c r="KN16" s="639">
        <f t="shared" si="19"/>
        <v>0</v>
      </c>
      <c r="KO16" s="639">
        <f t="shared" si="19"/>
        <v>0</v>
      </c>
      <c r="KP16" s="639">
        <f t="shared" si="19"/>
        <v>0</v>
      </c>
      <c r="KQ16" s="639">
        <f t="shared" si="19"/>
        <v>0</v>
      </c>
      <c r="KR16" s="639">
        <f t="shared" si="19"/>
        <v>0</v>
      </c>
      <c r="KS16" s="639">
        <f t="shared" si="19"/>
        <v>0</v>
      </c>
      <c r="KT16" s="639">
        <f t="shared" si="19"/>
        <v>0</v>
      </c>
      <c r="KU16" s="639">
        <f t="shared" si="19"/>
        <v>0</v>
      </c>
      <c r="KV16" s="639">
        <f t="shared" si="19"/>
        <v>0</v>
      </c>
      <c r="KW16" s="639">
        <f t="shared" si="19"/>
        <v>0</v>
      </c>
      <c r="KX16" s="639">
        <f t="shared" si="19"/>
        <v>0</v>
      </c>
      <c r="KY16" s="639">
        <f t="shared" si="19"/>
        <v>0</v>
      </c>
      <c r="KZ16" s="639">
        <f t="shared" si="19"/>
        <v>0</v>
      </c>
      <c r="LA16" s="639">
        <f t="shared" si="19"/>
        <v>0</v>
      </c>
      <c r="LB16" s="639">
        <f t="shared" si="19"/>
        <v>0</v>
      </c>
      <c r="LC16" s="639">
        <f t="shared" si="19"/>
        <v>0</v>
      </c>
      <c r="LD16" s="639">
        <f t="shared" si="19"/>
        <v>0</v>
      </c>
      <c r="LE16" s="639">
        <f t="shared" si="19"/>
        <v>0</v>
      </c>
      <c r="LF16" s="639">
        <f t="shared" si="19"/>
        <v>0</v>
      </c>
      <c r="LG16" s="639">
        <f t="shared" si="19"/>
        <v>0</v>
      </c>
      <c r="LH16" s="639">
        <f t="shared" si="19"/>
        <v>0</v>
      </c>
      <c r="LI16" s="639">
        <f t="shared" si="19"/>
        <v>0</v>
      </c>
      <c r="LJ16" s="639">
        <f t="shared" si="19"/>
        <v>0</v>
      </c>
      <c r="LK16" s="639">
        <f t="shared" si="19"/>
        <v>0</v>
      </c>
      <c r="LL16" s="639">
        <f t="shared" si="19"/>
        <v>0</v>
      </c>
      <c r="LM16" s="639">
        <f t="shared" si="19"/>
        <v>0</v>
      </c>
      <c r="LN16" s="639">
        <f t="shared" si="19"/>
        <v>0</v>
      </c>
      <c r="LO16" s="639">
        <f t="shared" si="19"/>
        <v>0</v>
      </c>
      <c r="LP16" s="639">
        <f t="shared" si="19"/>
        <v>0</v>
      </c>
      <c r="LQ16" s="639">
        <f t="shared" si="19"/>
        <v>0</v>
      </c>
      <c r="LR16" s="639">
        <f t="shared" si="19"/>
        <v>0</v>
      </c>
      <c r="LS16" s="639">
        <f t="shared" si="19"/>
        <v>0</v>
      </c>
      <c r="LT16" s="639">
        <f t="shared" si="19"/>
        <v>0</v>
      </c>
      <c r="LU16" s="639">
        <f t="shared" si="19"/>
        <v>0</v>
      </c>
      <c r="LV16" s="639">
        <f t="shared" si="19"/>
        <v>0</v>
      </c>
      <c r="LW16" s="639">
        <f t="shared" si="19"/>
        <v>0</v>
      </c>
      <c r="LX16" s="639">
        <f t="shared" si="19"/>
        <v>0</v>
      </c>
      <c r="LY16" s="639">
        <f t="shared" si="19"/>
        <v>0</v>
      </c>
      <c r="LZ16" s="639">
        <f t="shared" si="19"/>
        <v>0</v>
      </c>
      <c r="MA16" s="639">
        <f t="shared" si="19"/>
        <v>0</v>
      </c>
      <c r="MB16" s="639">
        <f t="shared" si="19"/>
        <v>0</v>
      </c>
      <c r="MC16" s="639">
        <f t="shared" si="19"/>
        <v>0</v>
      </c>
      <c r="MD16" s="639">
        <f t="shared" si="19"/>
        <v>0</v>
      </c>
      <c r="ME16" s="639">
        <f t="shared" si="19"/>
        <v>0</v>
      </c>
      <c r="MF16" s="639">
        <f t="shared" si="19"/>
        <v>0</v>
      </c>
      <c r="MG16" s="639">
        <f t="shared" si="19"/>
        <v>0</v>
      </c>
      <c r="MH16" s="639">
        <f t="shared" si="19"/>
        <v>0</v>
      </c>
      <c r="MI16" s="639">
        <f t="shared" si="19"/>
        <v>0</v>
      </c>
      <c r="MJ16" s="639">
        <f t="shared" si="19"/>
        <v>0</v>
      </c>
      <c r="MK16" s="639">
        <f t="shared" si="19"/>
        <v>0</v>
      </c>
      <c r="ML16" s="639">
        <f t="shared" si="19"/>
        <v>0</v>
      </c>
      <c r="MM16" s="639">
        <f t="shared" si="19"/>
        <v>0</v>
      </c>
      <c r="MN16" s="639">
        <f t="shared" si="19"/>
        <v>0</v>
      </c>
      <c r="MO16" s="639">
        <f t="shared" si="19"/>
        <v>0</v>
      </c>
      <c r="MP16" s="639">
        <f t="shared" si="19"/>
        <v>0</v>
      </c>
      <c r="MQ16" s="639">
        <f t="shared" si="19"/>
        <v>0</v>
      </c>
      <c r="MR16" s="639">
        <f t="shared" si="19"/>
        <v>0</v>
      </c>
      <c r="MS16" s="639">
        <f t="shared" ref="MS16:PD16" si="20">COUNTIFS($K15:$K23,"&lt;="&amp;MS$14,$L15:$L23,"&gt;"&amp;MS$14,$J15:$J23,"1歳児")</f>
        <v>0</v>
      </c>
      <c r="MT16" s="639">
        <f t="shared" si="20"/>
        <v>0</v>
      </c>
      <c r="MU16" s="639">
        <f t="shared" si="20"/>
        <v>0</v>
      </c>
      <c r="MV16" s="639">
        <f t="shared" si="20"/>
        <v>0</v>
      </c>
      <c r="MW16" s="639">
        <f t="shared" si="20"/>
        <v>0</v>
      </c>
      <c r="MX16" s="639">
        <f t="shared" si="20"/>
        <v>0</v>
      </c>
      <c r="MY16" s="639">
        <f t="shared" si="20"/>
        <v>0</v>
      </c>
      <c r="MZ16" s="639">
        <f t="shared" si="20"/>
        <v>0</v>
      </c>
      <c r="NA16" s="639">
        <f t="shared" si="20"/>
        <v>0</v>
      </c>
      <c r="NB16" s="639">
        <f t="shared" si="20"/>
        <v>0</v>
      </c>
      <c r="NC16" s="639">
        <f t="shared" si="20"/>
        <v>0</v>
      </c>
      <c r="ND16" s="639">
        <f t="shared" si="20"/>
        <v>0</v>
      </c>
      <c r="NE16" s="639">
        <f t="shared" si="20"/>
        <v>0</v>
      </c>
      <c r="NF16" s="639">
        <f t="shared" si="20"/>
        <v>0</v>
      </c>
      <c r="NG16" s="639">
        <f t="shared" si="20"/>
        <v>0</v>
      </c>
      <c r="NH16" s="639">
        <f t="shared" si="20"/>
        <v>0</v>
      </c>
      <c r="NI16" s="639">
        <f t="shared" si="20"/>
        <v>0</v>
      </c>
      <c r="NJ16" s="639">
        <f t="shared" si="20"/>
        <v>0</v>
      </c>
      <c r="NK16" s="639">
        <f t="shared" si="20"/>
        <v>0</v>
      </c>
      <c r="NL16" s="639">
        <f t="shared" si="20"/>
        <v>0</v>
      </c>
      <c r="NM16" s="639">
        <f t="shared" si="20"/>
        <v>0</v>
      </c>
      <c r="NN16" s="639">
        <f t="shared" si="20"/>
        <v>0</v>
      </c>
      <c r="NO16" s="639">
        <f t="shared" si="20"/>
        <v>0</v>
      </c>
      <c r="NP16" s="639">
        <f t="shared" si="20"/>
        <v>0</v>
      </c>
      <c r="NQ16" s="639">
        <f t="shared" si="20"/>
        <v>0</v>
      </c>
      <c r="NR16" s="639">
        <f t="shared" si="20"/>
        <v>0</v>
      </c>
      <c r="NS16" s="639">
        <f t="shared" si="20"/>
        <v>0</v>
      </c>
      <c r="NT16" s="639">
        <f t="shared" si="20"/>
        <v>0</v>
      </c>
      <c r="NU16" s="639">
        <f t="shared" si="20"/>
        <v>0</v>
      </c>
      <c r="NV16" s="639">
        <f t="shared" si="20"/>
        <v>0</v>
      </c>
      <c r="NW16" s="639">
        <f t="shared" si="20"/>
        <v>0</v>
      </c>
      <c r="NX16" s="639">
        <f t="shared" si="20"/>
        <v>0</v>
      </c>
      <c r="NY16" s="639">
        <f t="shared" si="20"/>
        <v>0</v>
      </c>
      <c r="NZ16" s="639">
        <f t="shared" si="20"/>
        <v>0</v>
      </c>
      <c r="OA16" s="639">
        <f t="shared" si="20"/>
        <v>0</v>
      </c>
      <c r="OB16" s="639">
        <f t="shared" si="20"/>
        <v>0</v>
      </c>
      <c r="OC16" s="639">
        <f t="shared" si="20"/>
        <v>0</v>
      </c>
      <c r="OD16" s="639">
        <f t="shared" si="20"/>
        <v>0</v>
      </c>
      <c r="OE16" s="639">
        <f t="shared" si="20"/>
        <v>0</v>
      </c>
      <c r="OF16" s="639">
        <f t="shared" si="20"/>
        <v>0</v>
      </c>
      <c r="OG16" s="639">
        <f t="shared" si="20"/>
        <v>0</v>
      </c>
      <c r="OH16" s="639">
        <f t="shared" si="20"/>
        <v>0</v>
      </c>
      <c r="OI16" s="639">
        <f t="shared" si="20"/>
        <v>0</v>
      </c>
      <c r="OJ16" s="639">
        <f t="shared" si="20"/>
        <v>0</v>
      </c>
      <c r="OK16" s="639">
        <f t="shared" si="20"/>
        <v>0</v>
      </c>
      <c r="OL16" s="639">
        <f t="shared" si="20"/>
        <v>0</v>
      </c>
      <c r="OM16" s="639">
        <f t="shared" si="20"/>
        <v>0</v>
      </c>
      <c r="ON16" s="639">
        <f t="shared" si="20"/>
        <v>0</v>
      </c>
      <c r="OO16" s="639">
        <f t="shared" si="20"/>
        <v>0</v>
      </c>
      <c r="OP16" s="639">
        <f t="shared" si="20"/>
        <v>0</v>
      </c>
      <c r="OQ16" s="639">
        <f t="shared" si="20"/>
        <v>0</v>
      </c>
      <c r="OR16" s="639">
        <f t="shared" si="20"/>
        <v>0</v>
      </c>
      <c r="OS16" s="639">
        <f t="shared" si="20"/>
        <v>0</v>
      </c>
      <c r="OT16" s="639">
        <f t="shared" si="20"/>
        <v>0</v>
      </c>
      <c r="OU16" s="639">
        <f t="shared" si="20"/>
        <v>0</v>
      </c>
      <c r="OV16" s="639">
        <f t="shared" si="20"/>
        <v>0</v>
      </c>
      <c r="OW16" s="639">
        <f t="shared" si="20"/>
        <v>0</v>
      </c>
      <c r="OX16" s="639">
        <f t="shared" si="20"/>
        <v>0</v>
      </c>
      <c r="OY16" s="639">
        <f t="shared" si="20"/>
        <v>0</v>
      </c>
      <c r="OZ16" s="639">
        <f t="shared" si="20"/>
        <v>0</v>
      </c>
      <c r="PA16" s="639">
        <f t="shared" si="20"/>
        <v>0</v>
      </c>
      <c r="PB16" s="639">
        <f t="shared" si="20"/>
        <v>0</v>
      </c>
      <c r="PC16" s="639">
        <f t="shared" si="20"/>
        <v>0</v>
      </c>
      <c r="PD16" s="639">
        <f t="shared" si="20"/>
        <v>0</v>
      </c>
      <c r="PE16" s="639">
        <f t="shared" ref="PE16:RP16" si="21">COUNTIFS($K15:$K23,"&lt;="&amp;PE$14,$L15:$L23,"&gt;"&amp;PE$14,$J15:$J23,"1歳児")</f>
        <v>0</v>
      </c>
      <c r="PF16" s="639">
        <f t="shared" si="21"/>
        <v>0</v>
      </c>
      <c r="PG16" s="639">
        <f t="shared" si="21"/>
        <v>0</v>
      </c>
      <c r="PH16" s="639">
        <f t="shared" si="21"/>
        <v>0</v>
      </c>
      <c r="PI16" s="639">
        <f t="shared" si="21"/>
        <v>0</v>
      </c>
      <c r="PJ16" s="639">
        <f t="shared" si="21"/>
        <v>0</v>
      </c>
      <c r="PK16" s="639">
        <f t="shared" si="21"/>
        <v>0</v>
      </c>
      <c r="PL16" s="639">
        <f t="shared" si="21"/>
        <v>0</v>
      </c>
      <c r="PM16" s="639">
        <f t="shared" si="21"/>
        <v>0</v>
      </c>
      <c r="PN16" s="639">
        <f t="shared" si="21"/>
        <v>0</v>
      </c>
      <c r="PO16" s="639">
        <f t="shared" si="21"/>
        <v>0</v>
      </c>
      <c r="PP16" s="639">
        <f t="shared" si="21"/>
        <v>0</v>
      </c>
      <c r="PQ16" s="639">
        <f t="shared" si="21"/>
        <v>0</v>
      </c>
      <c r="PR16" s="639">
        <f t="shared" si="21"/>
        <v>0</v>
      </c>
      <c r="PS16" s="639">
        <f t="shared" si="21"/>
        <v>0</v>
      </c>
      <c r="PT16" s="639">
        <f t="shared" si="21"/>
        <v>0</v>
      </c>
      <c r="PU16" s="639">
        <f t="shared" si="21"/>
        <v>0</v>
      </c>
      <c r="PV16" s="639">
        <f t="shared" si="21"/>
        <v>0</v>
      </c>
      <c r="PW16" s="639">
        <f t="shared" si="21"/>
        <v>0</v>
      </c>
      <c r="PX16" s="639">
        <f t="shared" si="21"/>
        <v>0</v>
      </c>
      <c r="PY16" s="639">
        <f t="shared" si="21"/>
        <v>0</v>
      </c>
      <c r="PZ16" s="639">
        <f t="shared" si="21"/>
        <v>0</v>
      </c>
      <c r="QA16" s="639">
        <f t="shared" si="21"/>
        <v>0</v>
      </c>
      <c r="QB16" s="639">
        <f t="shared" si="21"/>
        <v>0</v>
      </c>
      <c r="QC16" s="639">
        <f t="shared" si="21"/>
        <v>0</v>
      </c>
      <c r="QD16" s="639">
        <f t="shared" si="21"/>
        <v>0</v>
      </c>
      <c r="QE16" s="639">
        <f t="shared" si="21"/>
        <v>0</v>
      </c>
      <c r="QF16" s="639">
        <f t="shared" si="21"/>
        <v>0</v>
      </c>
      <c r="QG16" s="639">
        <f t="shared" si="21"/>
        <v>0</v>
      </c>
      <c r="QH16" s="639">
        <f t="shared" si="21"/>
        <v>0</v>
      </c>
      <c r="QI16" s="639">
        <f t="shared" si="21"/>
        <v>0</v>
      </c>
      <c r="QJ16" s="639">
        <f t="shared" si="21"/>
        <v>0</v>
      </c>
      <c r="QK16" s="639">
        <f t="shared" si="21"/>
        <v>0</v>
      </c>
      <c r="QL16" s="639">
        <f t="shared" si="21"/>
        <v>0</v>
      </c>
      <c r="QM16" s="639">
        <f t="shared" si="21"/>
        <v>0</v>
      </c>
      <c r="QN16" s="639">
        <f t="shared" si="21"/>
        <v>0</v>
      </c>
      <c r="QO16" s="639">
        <f t="shared" si="21"/>
        <v>0</v>
      </c>
      <c r="QP16" s="639">
        <f t="shared" si="21"/>
        <v>0</v>
      </c>
      <c r="QQ16" s="639">
        <f t="shared" si="21"/>
        <v>0</v>
      </c>
      <c r="QR16" s="639">
        <f t="shared" si="21"/>
        <v>0</v>
      </c>
      <c r="QS16" s="639">
        <f t="shared" si="21"/>
        <v>0</v>
      </c>
      <c r="QT16" s="639">
        <f t="shared" si="21"/>
        <v>0</v>
      </c>
      <c r="QU16" s="639">
        <f t="shared" si="21"/>
        <v>0</v>
      </c>
      <c r="QV16" s="639">
        <f t="shared" si="21"/>
        <v>0</v>
      </c>
      <c r="QW16" s="639">
        <f t="shared" si="21"/>
        <v>0</v>
      </c>
      <c r="QX16" s="639">
        <f t="shared" si="21"/>
        <v>0</v>
      </c>
      <c r="QY16" s="639">
        <f t="shared" si="21"/>
        <v>0</v>
      </c>
      <c r="QZ16" s="639">
        <f t="shared" si="21"/>
        <v>0</v>
      </c>
      <c r="RA16" s="639">
        <f t="shared" si="21"/>
        <v>0</v>
      </c>
      <c r="RB16" s="639">
        <f t="shared" si="21"/>
        <v>0</v>
      </c>
      <c r="RC16" s="639">
        <f t="shared" si="21"/>
        <v>0</v>
      </c>
      <c r="RD16" s="639">
        <f t="shared" si="21"/>
        <v>0</v>
      </c>
      <c r="RE16" s="639">
        <f t="shared" si="21"/>
        <v>0</v>
      </c>
      <c r="RF16" s="639">
        <f t="shared" si="21"/>
        <v>0</v>
      </c>
      <c r="RG16" s="639">
        <f t="shared" si="21"/>
        <v>0</v>
      </c>
      <c r="RH16" s="639">
        <f t="shared" si="21"/>
        <v>0</v>
      </c>
      <c r="RI16" s="639">
        <f t="shared" si="21"/>
        <v>0</v>
      </c>
      <c r="RJ16" s="639">
        <f t="shared" si="21"/>
        <v>0</v>
      </c>
      <c r="RK16" s="639">
        <f t="shared" si="21"/>
        <v>0</v>
      </c>
      <c r="RL16" s="639">
        <f t="shared" si="21"/>
        <v>0</v>
      </c>
      <c r="RM16" s="639">
        <f t="shared" si="21"/>
        <v>0</v>
      </c>
      <c r="RN16" s="639">
        <f t="shared" si="21"/>
        <v>0</v>
      </c>
      <c r="RO16" s="639">
        <f t="shared" si="21"/>
        <v>0</v>
      </c>
      <c r="RP16" s="639">
        <f t="shared" si="21"/>
        <v>0</v>
      </c>
      <c r="RQ16" s="639">
        <f t="shared" ref="RQ16:UB16" si="22">COUNTIFS($K15:$K23,"&lt;="&amp;RQ$14,$L15:$L23,"&gt;"&amp;RQ$14,$J15:$J23,"1歳児")</f>
        <v>0</v>
      </c>
      <c r="RR16" s="639">
        <f t="shared" si="22"/>
        <v>0</v>
      </c>
      <c r="RS16" s="639">
        <f t="shared" si="22"/>
        <v>0</v>
      </c>
      <c r="RT16" s="639">
        <f t="shared" si="22"/>
        <v>0</v>
      </c>
      <c r="RU16" s="639">
        <f t="shared" si="22"/>
        <v>0</v>
      </c>
      <c r="RV16" s="639">
        <f t="shared" si="22"/>
        <v>0</v>
      </c>
      <c r="RW16" s="639">
        <f t="shared" si="22"/>
        <v>0</v>
      </c>
      <c r="RX16" s="639">
        <f t="shared" si="22"/>
        <v>0</v>
      </c>
      <c r="RY16" s="639">
        <f t="shared" si="22"/>
        <v>0</v>
      </c>
      <c r="RZ16" s="639">
        <f t="shared" si="22"/>
        <v>0</v>
      </c>
      <c r="SA16" s="639">
        <f t="shared" si="22"/>
        <v>0</v>
      </c>
      <c r="SB16" s="639">
        <f t="shared" si="22"/>
        <v>0</v>
      </c>
      <c r="SC16" s="639">
        <f t="shared" si="22"/>
        <v>0</v>
      </c>
      <c r="SD16" s="639">
        <f t="shared" si="22"/>
        <v>0</v>
      </c>
      <c r="SE16" s="639">
        <f t="shared" si="22"/>
        <v>0</v>
      </c>
      <c r="SF16" s="639">
        <f t="shared" si="22"/>
        <v>0</v>
      </c>
      <c r="SG16" s="639">
        <f t="shared" si="22"/>
        <v>0</v>
      </c>
      <c r="SH16" s="639">
        <f t="shared" si="22"/>
        <v>0</v>
      </c>
      <c r="SI16" s="639">
        <f t="shared" si="22"/>
        <v>0</v>
      </c>
      <c r="SJ16" s="639">
        <f t="shared" si="22"/>
        <v>0</v>
      </c>
      <c r="SK16" s="639">
        <f t="shared" si="22"/>
        <v>0</v>
      </c>
      <c r="SL16" s="639">
        <f t="shared" si="22"/>
        <v>0</v>
      </c>
      <c r="SM16" s="639">
        <f t="shared" si="22"/>
        <v>0</v>
      </c>
      <c r="SN16" s="639">
        <f t="shared" si="22"/>
        <v>0</v>
      </c>
      <c r="SO16" s="639">
        <f t="shared" si="22"/>
        <v>0</v>
      </c>
      <c r="SP16" s="639">
        <f t="shared" si="22"/>
        <v>0</v>
      </c>
      <c r="SQ16" s="639">
        <f t="shared" si="22"/>
        <v>0</v>
      </c>
      <c r="SR16" s="639">
        <f t="shared" si="22"/>
        <v>0</v>
      </c>
      <c r="SS16" s="639">
        <f t="shared" si="22"/>
        <v>0</v>
      </c>
      <c r="ST16" s="639">
        <f t="shared" si="22"/>
        <v>0</v>
      </c>
      <c r="SU16" s="639">
        <f t="shared" si="22"/>
        <v>0</v>
      </c>
      <c r="SV16" s="639">
        <f t="shared" si="22"/>
        <v>0</v>
      </c>
      <c r="SW16" s="639">
        <f t="shared" si="22"/>
        <v>0</v>
      </c>
      <c r="SX16" s="639">
        <f t="shared" si="22"/>
        <v>0</v>
      </c>
      <c r="SY16" s="639">
        <f t="shared" si="22"/>
        <v>0</v>
      </c>
      <c r="SZ16" s="639">
        <f t="shared" si="22"/>
        <v>0</v>
      </c>
      <c r="TA16" s="639">
        <f t="shared" si="22"/>
        <v>0</v>
      </c>
      <c r="TB16" s="639">
        <f t="shared" si="22"/>
        <v>0</v>
      </c>
      <c r="TC16" s="639">
        <f t="shared" si="22"/>
        <v>0</v>
      </c>
      <c r="TD16" s="639">
        <f t="shared" si="22"/>
        <v>0</v>
      </c>
      <c r="TE16" s="639">
        <f t="shared" si="22"/>
        <v>0</v>
      </c>
      <c r="TF16" s="639">
        <f t="shared" si="22"/>
        <v>0</v>
      </c>
      <c r="TG16" s="639">
        <f t="shared" si="22"/>
        <v>0</v>
      </c>
      <c r="TH16" s="639">
        <f t="shared" si="22"/>
        <v>0</v>
      </c>
      <c r="TI16" s="639">
        <f t="shared" si="22"/>
        <v>0</v>
      </c>
      <c r="TJ16" s="639">
        <f t="shared" si="22"/>
        <v>0</v>
      </c>
      <c r="TK16" s="639">
        <f t="shared" si="22"/>
        <v>0</v>
      </c>
      <c r="TL16" s="639">
        <f t="shared" si="22"/>
        <v>0</v>
      </c>
      <c r="TM16" s="639">
        <f t="shared" si="22"/>
        <v>0</v>
      </c>
      <c r="TN16" s="639">
        <f t="shared" si="22"/>
        <v>0</v>
      </c>
      <c r="TO16" s="639">
        <f t="shared" si="22"/>
        <v>0</v>
      </c>
      <c r="TP16" s="639">
        <f t="shared" si="22"/>
        <v>0</v>
      </c>
      <c r="TQ16" s="639">
        <f t="shared" si="22"/>
        <v>0</v>
      </c>
      <c r="TR16" s="639">
        <f t="shared" si="22"/>
        <v>0</v>
      </c>
      <c r="TS16" s="639">
        <f t="shared" si="22"/>
        <v>0</v>
      </c>
      <c r="TT16" s="639">
        <f t="shared" si="22"/>
        <v>0</v>
      </c>
      <c r="TU16" s="639">
        <f t="shared" si="22"/>
        <v>0</v>
      </c>
      <c r="TV16" s="639">
        <f t="shared" si="22"/>
        <v>0</v>
      </c>
      <c r="TW16" s="639">
        <f t="shared" si="22"/>
        <v>0</v>
      </c>
      <c r="TX16" s="639">
        <f t="shared" si="22"/>
        <v>0</v>
      </c>
      <c r="TY16" s="639">
        <f t="shared" si="22"/>
        <v>0</v>
      </c>
      <c r="TZ16" s="639">
        <f t="shared" si="22"/>
        <v>0</v>
      </c>
      <c r="UA16" s="639">
        <f t="shared" si="22"/>
        <v>0</v>
      </c>
      <c r="UB16" s="639">
        <f t="shared" si="22"/>
        <v>0</v>
      </c>
      <c r="UC16" s="639">
        <f t="shared" ref="UC16:WN16" si="23">COUNTIFS($K15:$K23,"&lt;="&amp;UC$14,$L15:$L23,"&gt;"&amp;UC$14,$J15:$J23,"1歳児")</f>
        <v>0</v>
      </c>
      <c r="UD16" s="639">
        <f t="shared" si="23"/>
        <v>0</v>
      </c>
      <c r="UE16" s="639">
        <f t="shared" si="23"/>
        <v>0</v>
      </c>
      <c r="UF16" s="639">
        <f t="shared" si="23"/>
        <v>0</v>
      </c>
      <c r="UG16" s="639">
        <f t="shared" si="23"/>
        <v>0</v>
      </c>
      <c r="UH16" s="639">
        <f t="shared" si="23"/>
        <v>0</v>
      </c>
      <c r="UI16" s="639">
        <f t="shared" si="23"/>
        <v>0</v>
      </c>
      <c r="UJ16" s="639">
        <f t="shared" si="23"/>
        <v>0</v>
      </c>
      <c r="UK16" s="639">
        <f t="shared" si="23"/>
        <v>0</v>
      </c>
      <c r="UL16" s="639">
        <f t="shared" si="23"/>
        <v>0</v>
      </c>
      <c r="UM16" s="639">
        <f t="shared" si="23"/>
        <v>0</v>
      </c>
      <c r="UN16" s="639">
        <f t="shared" si="23"/>
        <v>0</v>
      </c>
      <c r="UO16" s="639">
        <f t="shared" si="23"/>
        <v>0</v>
      </c>
      <c r="UP16" s="639">
        <f t="shared" si="23"/>
        <v>0</v>
      </c>
      <c r="UQ16" s="639">
        <f t="shared" si="23"/>
        <v>0</v>
      </c>
      <c r="UR16" s="639">
        <f t="shared" si="23"/>
        <v>0</v>
      </c>
      <c r="US16" s="639">
        <f t="shared" si="23"/>
        <v>0</v>
      </c>
      <c r="UT16" s="639">
        <f t="shared" si="23"/>
        <v>0</v>
      </c>
      <c r="UU16" s="639">
        <f t="shared" si="23"/>
        <v>0</v>
      </c>
      <c r="UV16" s="639">
        <f t="shared" si="23"/>
        <v>0</v>
      </c>
      <c r="UW16" s="639">
        <f t="shared" si="23"/>
        <v>0</v>
      </c>
      <c r="UX16" s="639">
        <f t="shared" si="23"/>
        <v>0</v>
      </c>
      <c r="UY16" s="639">
        <f t="shared" si="23"/>
        <v>0</v>
      </c>
      <c r="UZ16" s="639">
        <f t="shared" si="23"/>
        <v>0</v>
      </c>
      <c r="VA16" s="639">
        <f t="shared" si="23"/>
        <v>0</v>
      </c>
      <c r="VB16" s="639">
        <f t="shared" si="23"/>
        <v>0</v>
      </c>
      <c r="VC16" s="639">
        <f t="shared" si="23"/>
        <v>0</v>
      </c>
      <c r="VD16" s="639">
        <f t="shared" si="23"/>
        <v>0</v>
      </c>
      <c r="VE16" s="639">
        <f t="shared" si="23"/>
        <v>0</v>
      </c>
      <c r="VF16" s="639">
        <f t="shared" si="23"/>
        <v>0</v>
      </c>
      <c r="VG16" s="639">
        <f t="shared" si="23"/>
        <v>0</v>
      </c>
      <c r="VH16" s="639">
        <f t="shared" si="23"/>
        <v>0</v>
      </c>
      <c r="VI16" s="639">
        <f t="shared" si="23"/>
        <v>0</v>
      </c>
      <c r="VJ16" s="639">
        <f t="shared" si="23"/>
        <v>0</v>
      </c>
      <c r="VK16" s="639">
        <f t="shared" si="23"/>
        <v>0</v>
      </c>
      <c r="VL16" s="639">
        <f t="shared" si="23"/>
        <v>0</v>
      </c>
      <c r="VM16" s="639">
        <f t="shared" si="23"/>
        <v>0</v>
      </c>
      <c r="VN16" s="639">
        <f t="shared" si="23"/>
        <v>0</v>
      </c>
      <c r="VO16" s="639">
        <f t="shared" si="23"/>
        <v>0</v>
      </c>
      <c r="VP16" s="639">
        <f t="shared" si="23"/>
        <v>0</v>
      </c>
      <c r="VQ16" s="639">
        <f t="shared" si="23"/>
        <v>0</v>
      </c>
      <c r="VR16" s="639">
        <f t="shared" si="23"/>
        <v>0</v>
      </c>
      <c r="VS16" s="639">
        <f t="shared" si="23"/>
        <v>0</v>
      </c>
      <c r="VT16" s="639">
        <f t="shared" si="23"/>
        <v>0</v>
      </c>
      <c r="VU16" s="639">
        <f t="shared" si="23"/>
        <v>0</v>
      </c>
      <c r="VV16" s="639">
        <f t="shared" si="23"/>
        <v>0</v>
      </c>
      <c r="VW16" s="639">
        <f t="shared" si="23"/>
        <v>0</v>
      </c>
      <c r="VX16" s="639">
        <f t="shared" si="23"/>
        <v>0</v>
      </c>
      <c r="VY16" s="639">
        <f t="shared" si="23"/>
        <v>0</v>
      </c>
      <c r="VZ16" s="639">
        <f t="shared" si="23"/>
        <v>0</v>
      </c>
      <c r="WA16" s="639">
        <f t="shared" si="23"/>
        <v>0</v>
      </c>
      <c r="WB16" s="639">
        <f t="shared" si="23"/>
        <v>0</v>
      </c>
      <c r="WC16" s="639">
        <f t="shared" si="23"/>
        <v>0</v>
      </c>
      <c r="WD16" s="639">
        <f t="shared" si="23"/>
        <v>0</v>
      </c>
      <c r="WE16" s="639">
        <f t="shared" si="23"/>
        <v>0</v>
      </c>
      <c r="WF16" s="639">
        <f t="shared" si="23"/>
        <v>0</v>
      </c>
      <c r="WG16" s="639">
        <f t="shared" si="23"/>
        <v>0</v>
      </c>
      <c r="WH16" s="639">
        <f t="shared" si="23"/>
        <v>0</v>
      </c>
      <c r="WI16" s="639">
        <f t="shared" si="23"/>
        <v>0</v>
      </c>
      <c r="WJ16" s="639">
        <f t="shared" si="23"/>
        <v>0</v>
      </c>
      <c r="WK16" s="639">
        <f t="shared" si="23"/>
        <v>0</v>
      </c>
      <c r="WL16" s="639">
        <f t="shared" si="23"/>
        <v>0</v>
      </c>
      <c r="WM16" s="639">
        <f t="shared" si="23"/>
        <v>0</v>
      </c>
      <c r="WN16" s="639">
        <f t="shared" si="23"/>
        <v>0</v>
      </c>
      <c r="WO16" s="639">
        <f t="shared" ref="WO16:YZ16" si="24">COUNTIFS($K15:$K23,"&lt;="&amp;WO$14,$L15:$L23,"&gt;"&amp;WO$14,$J15:$J23,"1歳児")</f>
        <v>0</v>
      </c>
      <c r="WP16" s="639">
        <f t="shared" si="24"/>
        <v>0</v>
      </c>
      <c r="WQ16" s="639">
        <f t="shared" si="24"/>
        <v>0</v>
      </c>
      <c r="WR16" s="639">
        <f t="shared" si="24"/>
        <v>0</v>
      </c>
      <c r="WS16" s="639">
        <f t="shared" si="24"/>
        <v>0</v>
      </c>
      <c r="WT16" s="639">
        <f t="shared" si="24"/>
        <v>0</v>
      </c>
      <c r="WU16" s="639">
        <f t="shared" si="24"/>
        <v>0</v>
      </c>
      <c r="WV16" s="639">
        <f t="shared" si="24"/>
        <v>0</v>
      </c>
      <c r="WW16" s="639">
        <f t="shared" si="24"/>
        <v>0</v>
      </c>
      <c r="WX16" s="639">
        <f t="shared" si="24"/>
        <v>0</v>
      </c>
      <c r="WY16" s="639">
        <f t="shared" si="24"/>
        <v>0</v>
      </c>
      <c r="WZ16" s="639">
        <f t="shared" si="24"/>
        <v>0</v>
      </c>
      <c r="XA16" s="639">
        <f t="shared" si="24"/>
        <v>0</v>
      </c>
      <c r="XB16" s="639">
        <f t="shared" si="24"/>
        <v>0</v>
      </c>
      <c r="XC16" s="639">
        <f t="shared" si="24"/>
        <v>0</v>
      </c>
      <c r="XD16" s="639">
        <f t="shared" si="24"/>
        <v>0</v>
      </c>
      <c r="XE16" s="639">
        <f t="shared" si="24"/>
        <v>0</v>
      </c>
      <c r="XF16" s="639">
        <f t="shared" si="24"/>
        <v>0</v>
      </c>
      <c r="XG16" s="639">
        <f t="shared" si="24"/>
        <v>0</v>
      </c>
      <c r="XH16" s="639">
        <f t="shared" si="24"/>
        <v>0</v>
      </c>
      <c r="XI16" s="639">
        <f t="shared" si="24"/>
        <v>0</v>
      </c>
      <c r="XJ16" s="639">
        <f t="shared" si="24"/>
        <v>0</v>
      </c>
      <c r="XK16" s="639">
        <f t="shared" si="24"/>
        <v>0</v>
      </c>
      <c r="XL16" s="639">
        <f t="shared" si="24"/>
        <v>0</v>
      </c>
      <c r="XM16" s="639">
        <f t="shared" si="24"/>
        <v>0</v>
      </c>
      <c r="XN16" s="639">
        <f t="shared" si="24"/>
        <v>0</v>
      </c>
      <c r="XO16" s="639">
        <f t="shared" si="24"/>
        <v>0</v>
      </c>
      <c r="XP16" s="639">
        <f t="shared" si="24"/>
        <v>0</v>
      </c>
      <c r="XQ16" s="639">
        <f t="shared" si="24"/>
        <v>0</v>
      </c>
      <c r="XR16" s="639">
        <f t="shared" si="24"/>
        <v>0</v>
      </c>
      <c r="XS16" s="639">
        <f t="shared" si="24"/>
        <v>0</v>
      </c>
      <c r="XT16" s="639">
        <f t="shared" si="24"/>
        <v>0</v>
      </c>
      <c r="XU16" s="639">
        <f t="shared" si="24"/>
        <v>0</v>
      </c>
      <c r="XV16" s="639">
        <f t="shared" si="24"/>
        <v>0</v>
      </c>
      <c r="XW16" s="639">
        <f t="shared" si="24"/>
        <v>0</v>
      </c>
      <c r="XX16" s="639">
        <f t="shared" si="24"/>
        <v>0</v>
      </c>
      <c r="XY16" s="639">
        <f t="shared" si="24"/>
        <v>0</v>
      </c>
      <c r="XZ16" s="639">
        <f t="shared" si="24"/>
        <v>0</v>
      </c>
      <c r="YA16" s="639">
        <f t="shared" si="24"/>
        <v>0</v>
      </c>
      <c r="YB16" s="639">
        <f t="shared" si="24"/>
        <v>0</v>
      </c>
      <c r="YC16" s="639">
        <f t="shared" si="24"/>
        <v>0</v>
      </c>
      <c r="YD16" s="639">
        <f t="shared" si="24"/>
        <v>0</v>
      </c>
      <c r="YE16" s="639">
        <f t="shared" si="24"/>
        <v>0</v>
      </c>
      <c r="YF16" s="639">
        <f t="shared" si="24"/>
        <v>0</v>
      </c>
      <c r="YG16" s="639">
        <f t="shared" si="24"/>
        <v>0</v>
      </c>
      <c r="YH16" s="639">
        <f t="shared" si="24"/>
        <v>0</v>
      </c>
      <c r="YI16" s="639">
        <f t="shared" si="24"/>
        <v>0</v>
      </c>
      <c r="YJ16" s="639">
        <f t="shared" si="24"/>
        <v>0</v>
      </c>
      <c r="YK16" s="639">
        <f t="shared" si="24"/>
        <v>0</v>
      </c>
      <c r="YL16" s="639">
        <f t="shared" si="24"/>
        <v>0</v>
      </c>
      <c r="YM16" s="639">
        <f t="shared" si="24"/>
        <v>0</v>
      </c>
      <c r="YN16" s="639">
        <f t="shared" si="24"/>
        <v>0</v>
      </c>
      <c r="YO16" s="639">
        <f t="shared" si="24"/>
        <v>0</v>
      </c>
      <c r="YP16" s="639">
        <f t="shared" si="24"/>
        <v>0</v>
      </c>
      <c r="YQ16" s="639">
        <f t="shared" si="24"/>
        <v>0</v>
      </c>
      <c r="YR16" s="639">
        <f t="shared" si="24"/>
        <v>0</v>
      </c>
      <c r="YS16" s="639">
        <f t="shared" si="24"/>
        <v>0</v>
      </c>
      <c r="YT16" s="639">
        <f t="shared" si="24"/>
        <v>0</v>
      </c>
      <c r="YU16" s="639">
        <f t="shared" si="24"/>
        <v>0</v>
      </c>
      <c r="YV16" s="639">
        <f t="shared" si="24"/>
        <v>0</v>
      </c>
      <c r="YW16" s="639">
        <f t="shared" si="24"/>
        <v>0</v>
      </c>
      <c r="YX16" s="639">
        <f t="shared" si="24"/>
        <v>0</v>
      </c>
      <c r="YY16" s="639">
        <f t="shared" si="24"/>
        <v>0</v>
      </c>
      <c r="YZ16" s="639">
        <f t="shared" si="24"/>
        <v>0</v>
      </c>
      <c r="ZA16" s="639">
        <f t="shared" ref="ZA16:ABL16" si="25">COUNTIFS($K15:$K23,"&lt;="&amp;ZA$14,$L15:$L23,"&gt;"&amp;ZA$14,$J15:$J23,"1歳児")</f>
        <v>0</v>
      </c>
      <c r="ZB16" s="639">
        <f t="shared" si="25"/>
        <v>0</v>
      </c>
      <c r="ZC16" s="639">
        <f t="shared" si="25"/>
        <v>0</v>
      </c>
      <c r="ZD16" s="639">
        <f t="shared" si="25"/>
        <v>0</v>
      </c>
      <c r="ZE16" s="639">
        <f t="shared" si="25"/>
        <v>0</v>
      </c>
      <c r="ZF16" s="639">
        <f t="shared" si="25"/>
        <v>0</v>
      </c>
      <c r="ZG16" s="639">
        <f t="shared" si="25"/>
        <v>0</v>
      </c>
      <c r="ZH16" s="639">
        <f t="shared" si="25"/>
        <v>0</v>
      </c>
      <c r="ZI16" s="639">
        <f t="shared" si="25"/>
        <v>0</v>
      </c>
      <c r="ZJ16" s="639">
        <f t="shared" si="25"/>
        <v>0</v>
      </c>
      <c r="ZK16" s="639">
        <f t="shared" si="25"/>
        <v>0</v>
      </c>
      <c r="ZL16" s="639">
        <f t="shared" si="25"/>
        <v>0</v>
      </c>
      <c r="ZM16" s="639">
        <f t="shared" si="25"/>
        <v>0</v>
      </c>
      <c r="ZN16" s="639">
        <f t="shared" si="25"/>
        <v>0</v>
      </c>
      <c r="ZO16" s="639">
        <f t="shared" si="25"/>
        <v>0</v>
      </c>
      <c r="ZP16" s="639">
        <f t="shared" si="25"/>
        <v>0</v>
      </c>
      <c r="ZQ16" s="639">
        <f t="shared" si="25"/>
        <v>0</v>
      </c>
      <c r="ZR16" s="639">
        <f t="shared" si="25"/>
        <v>0</v>
      </c>
      <c r="ZS16" s="639">
        <f t="shared" si="25"/>
        <v>0</v>
      </c>
      <c r="ZT16" s="639">
        <f t="shared" si="25"/>
        <v>0</v>
      </c>
      <c r="ZU16" s="639">
        <f t="shared" si="25"/>
        <v>0</v>
      </c>
      <c r="ZV16" s="639">
        <f t="shared" si="25"/>
        <v>0</v>
      </c>
      <c r="ZW16" s="639">
        <f t="shared" si="25"/>
        <v>0</v>
      </c>
      <c r="ZX16" s="639">
        <f t="shared" si="25"/>
        <v>0</v>
      </c>
      <c r="ZY16" s="639">
        <f t="shared" si="25"/>
        <v>0</v>
      </c>
      <c r="ZZ16" s="639">
        <f t="shared" si="25"/>
        <v>0</v>
      </c>
      <c r="AAA16" s="639">
        <f t="shared" si="25"/>
        <v>0</v>
      </c>
      <c r="AAB16" s="639">
        <f t="shared" si="25"/>
        <v>0</v>
      </c>
      <c r="AAC16" s="639">
        <f t="shared" si="25"/>
        <v>0</v>
      </c>
      <c r="AAD16" s="639">
        <f t="shared" si="25"/>
        <v>0</v>
      </c>
      <c r="AAE16" s="639">
        <f t="shared" si="25"/>
        <v>0</v>
      </c>
      <c r="AAF16" s="639">
        <f t="shared" si="25"/>
        <v>0</v>
      </c>
      <c r="AAG16" s="639">
        <f t="shared" si="25"/>
        <v>0</v>
      </c>
      <c r="AAH16" s="639">
        <f t="shared" si="25"/>
        <v>0</v>
      </c>
      <c r="AAI16" s="639">
        <f t="shared" si="25"/>
        <v>0</v>
      </c>
      <c r="AAJ16" s="639">
        <f t="shared" si="25"/>
        <v>0</v>
      </c>
      <c r="AAK16" s="639">
        <f t="shared" si="25"/>
        <v>0</v>
      </c>
      <c r="AAL16" s="639">
        <f t="shared" si="25"/>
        <v>0</v>
      </c>
      <c r="AAM16" s="639">
        <f t="shared" si="25"/>
        <v>0</v>
      </c>
      <c r="AAN16" s="639">
        <f t="shared" si="25"/>
        <v>0</v>
      </c>
      <c r="AAO16" s="639">
        <f t="shared" si="25"/>
        <v>0</v>
      </c>
      <c r="AAP16" s="639">
        <f t="shared" si="25"/>
        <v>0</v>
      </c>
      <c r="AAQ16" s="639">
        <f t="shared" si="25"/>
        <v>0</v>
      </c>
      <c r="AAR16" s="639">
        <f t="shared" si="25"/>
        <v>0</v>
      </c>
      <c r="AAS16" s="639">
        <f t="shared" si="25"/>
        <v>0</v>
      </c>
      <c r="AAT16" s="639">
        <f t="shared" si="25"/>
        <v>0</v>
      </c>
      <c r="AAU16" s="639">
        <f t="shared" si="25"/>
        <v>0</v>
      </c>
      <c r="AAV16" s="639">
        <f t="shared" si="25"/>
        <v>0</v>
      </c>
      <c r="AAW16" s="639">
        <f t="shared" si="25"/>
        <v>0</v>
      </c>
      <c r="AAX16" s="639">
        <f t="shared" si="25"/>
        <v>0</v>
      </c>
      <c r="AAY16" s="639">
        <f t="shared" si="25"/>
        <v>0</v>
      </c>
      <c r="AAZ16" s="639">
        <f t="shared" si="25"/>
        <v>0</v>
      </c>
      <c r="ABA16" s="639">
        <f t="shared" si="25"/>
        <v>0</v>
      </c>
      <c r="ABB16" s="639">
        <f t="shared" si="25"/>
        <v>0</v>
      </c>
      <c r="ABC16" s="639">
        <f t="shared" si="25"/>
        <v>0</v>
      </c>
      <c r="ABD16" s="639">
        <f t="shared" si="25"/>
        <v>0</v>
      </c>
      <c r="ABE16" s="639">
        <f t="shared" si="25"/>
        <v>0</v>
      </c>
      <c r="ABF16" s="639">
        <f t="shared" si="25"/>
        <v>0</v>
      </c>
      <c r="ABG16" s="639">
        <f t="shared" si="25"/>
        <v>0</v>
      </c>
      <c r="ABH16" s="639">
        <f t="shared" si="25"/>
        <v>0</v>
      </c>
      <c r="ABI16" s="639">
        <f t="shared" si="25"/>
        <v>0</v>
      </c>
      <c r="ABJ16" s="639">
        <f t="shared" si="25"/>
        <v>0</v>
      </c>
      <c r="ABK16" s="639">
        <f t="shared" si="25"/>
        <v>0</v>
      </c>
      <c r="ABL16" s="639">
        <f t="shared" si="25"/>
        <v>0</v>
      </c>
      <c r="ABM16" s="639">
        <f t="shared" ref="ABM16:ADX16" si="26">COUNTIFS($K15:$K23,"&lt;="&amp;ABM$14,$L15:$L23,"&gt;"&amp;ABM$14,$J15:$J23,"1歳児")</f>
        <v>0</v>
      </c>
      <c r="ABN16" s="639">
        <f t="shared" si="26"/>
        <v>0</v>
      </c>
      <c r="ABO16" s="639">
        <f t="shared" si="26"/>
        <v>0</v>
      </c>
      <c r="ABP16" s="639">
        <f t="shared" si="26"/>
        <v>0</v>
      </c>
      <c r="ABQ16" s="639">
        <f t="shared" si="26"/>
        <v>0</v>
      </c>
      <c r="ABR16" s="639">
        <f t="shared" si="26"/>
        <v>0</v>
      </c>
      <c r="ABS16" s="639">
        <f t="shared" si="26"/>
        <v>0</v>
      </c>
      <c r="ABT16" s="639">
        <f t="shared" si="26"/>
        <v>0</v>
      </c>
      <c r="ABU16" s="639">
        <f t="shared" si="26"/>
        <v>0</v>
      </c>
      <c r="ABV16" s="639">
        <f t="shared" si="26"/>
        <v>0</v>
      </c>
      <c r="ABW16" s="639">
        <f t="shared" si="26"/>
        <v>0</v>
      </c>
      <c r="ABX16" s="639">
        <f t="shared" si="26"/>
        <v>0</v>
      </c>
      <c r="ABY16" s="639">
        <f t="shared" si="26"/>
        <v>0</v>
      </c>
      <c r="ABZ16" s="639">
        <f t="shared" si="26"/>
        <v>0</v>
      </c>
      <c r="ACA16" s="639">
        <f t="shared" si="26"/>
        <v>0</v>
      </c>
      <c r="ACB16" s="639">
        <f t="shared" si="26"/>
        <v>0</v>
      </c>
      <c r="ACC16" s="639">
        <f t="shared" si="26"/>
        <v>0</v>
      </c>
      <c r="ACD16" s="639">
        <f t="shared" si="26"/>
        <v>0</v>
      </c>
      <c r="ACE16" s="639">
        <f t="shared" si="26"/>
        <v>0</v>
      </c>
      <c r="ACF16" s="639">
        <f t="shared" si="26"/>
        <v>0</v>
      </c>
      <c r="ACG16" s="639">
        <f t="shared" si="26"/>
        <v>0</v>
      </c>
      <c r="ACH16" s="639">
        <f t="shared" si="26"/>
        <v>0</v>
      </c>
      <c r="ACI16" s="639">
        <f t="shared" si="26"/>
        <v>0</v>
      </c>
      <c r="ACJ16" s="639">
        <f t="shared" si="26"/>
        <v>0</v>
      </c>
      <c r="ACK16" s="639">
        <f t="shared" si="26"/>
        <v>0</v>
      </c>
      <c r="ACL16" s="639">
        <f t="shared" si="26"/>
        <v>0</v>
      </c>
      <c r="ACM16" s="639">
        <f t="shared" si="26"/>
        <v>0</v>
      </c>
      <c r="ACN16" s="639">
        <f t="shared" si="26"/>
        <v>0</v>
      </c>
      <c r="ACO16" s="639">
        <f t="shared" si="26"/>
        <v>0</v>
      </c>
      <c r="ACP16" s="639">
        <f t="shared" si="26"/>
        <v>0</v>
      </c>
      <c r="ACQ16" s="639">
        <f t="shared" si="26"/>
        <v>0</v>
      </c>
      <c r="ACR16" s="639">
        <f t="shared" si="26"/>
        <v>0</v>
      </c>
      <c r="ACS16" s="639">
        <f t="shared" si="26"/>
        <v>0</v>
      </c>
      <c r="ACT16" s="639">
        <f t="shared" si="26"/>
        <v>0</v>
      </c>
      <c r="ACU16" s="639">
        <f t="shared" si="26"/>
        <v>0</v>
      </c>
      <c r="ACV16" s="639">
        <f t="shared" si="26"/>
        <v>0</v>
      </c>
      <c r="ACW16" s="639">
        <f t="shared" si="26"/>
        <v>0</v>
      </c>
      <c r="ACX16" s="639">
        <f t="shared" si="26"/>
        <v>0</v>
      </c>
      <c r="ACY16" s="639">
        <f t="shared" si="26"/>
        <v>0</v>
      </c>
      <c r="ACZ16" s="639">
        <f t="shared" si="26"/>
        <v>0</v>
      </c>
      <c r="ADA16" s="639">
        <f t="shared" si="26"/>
        <v>0</v>
      </c>
      <c r="ADB16" s="639">
        <f t="shared" si="26"/>
        <v>0</v>
      </c>
      <c r="ADC16" s="639">
        <f t="shared" si="26"/>
        <v>0</v>
      </c>
      <c r="ADD16" s="639">
        <f t="shared" si="26"/>
        <v>0</v>
      </c>
      <c r="ADE16" s="639">
        <f t="shared" si="26"/>
        <v>0</v>
      </c>
      <c r="ADF16" s="639">
        <f t="shared" si="26"/>
        <v>0</v>
      </c>
      <c r="ADG16" s="639">
        <f t="shared" si="26"/>
        <v>0</v>
      </c>
      <c r="ADH16" s="639">
        <f t="shared" si="26"/>
        <v>0</v>
      </c>
      <c r="ADI16" s="639">
        <f t="shared" si="26"/>
        <v>0</v>
      </c>
      <c r="ADJ16" s="639">
        <f t="shared" si="26"/>
        <v>0</v>
      </c>
      <c r="ADK16" s="639">
        <f t="shared" si="26"/>
        <v>0</v>
      </c>
      <c r="ADL16" s="639">
        <f t="shared" si="26"/>
        <v>0</v>
      </c>
      <c r="ADM16" s="639">
        <f t="shared" si="26"/>
        <v>0</v>
      </c>
      <c r="ADN16" s="639">
        <f t="shared" si="26"/>
        <v>0</v>
      </c>
      <c r="ADO16" s="639">
        <f t="shared" si="26"/>
        <v>0</v>
      </c>
      <c r="ADP16" s="639">
        <f t="shared" si="26"/>
        <v>0</v>
      </c>
      <c r="ADQ16" s="639">
        <f t="shared" si="26"/>
        <v>0</v>
      </c>
      <c r="ADR16" s="639">
        <f t="shared" si="26"/>
        <v>0</v>
      </c>
      <c r="ADS16" s="639">
        <f t="shared" si="26"/>
        <v>0</v>
      </c>
      <c r="ADT16" s="639">
        <f t="shared" si="26"/>
        <v>0</v>
      </c>
      <c r="ADU16" s="639">
        <f t="shared" si="26"/>
        <v>0</v>
      </c>
      <c r="ADV16" s="639">
        <f t="shared" si="26"/>
        <v>0</v>
      </c>
      <c r="ADW16" s="639">
        <f t="shared" si="26"/>
        <v>0</v>
      </c>
      <c r="ADX16" s="639">
        <f t="shared" si="26"/>
        <v>0</v>
      </c>
      <c r="ADY16" s="639">
        <f t="shared" ref="ADY16:AGJ16" si="27">COUNTIFS($K15:$K23,"&lt;="&amp;ADY$14,$L15:$L23,"&gt;"&amp;ADY$14,$J15:$J23,"1歳児")</f>
        <v>0</v>
      </c>
      <c r="ADZ16" s="639">
        <f t="shared" si="27"/>
        <v>0</v>
      </c>
      <c r="AEA16" s="639">
        <f t="shared" si="27"/>
        <v>0</v>
      </c>
      <c r="AEB16" s="639">
        <f t="shared" si="27"/>
        <v>0</v>
      </c>
      <c r="AEC16" s="639">
        <f t="shared" si="27"/>
        <v>0</v>
      </c>
      <c r="AED16" s="639">
        <f t="shared" si="27"/>
        <v>0</v>
      </c>
      <c r="AEE16" s="639">
        <f t="shared" si="27"/>
        <v>0</v>
      </c>
      <c r="AEF16" s="639">
        <f t="shared" si="27"/>
        <v>0</v>
      </c>
      <c r="AEG16" s="639">
        <f t="shared" si="27"/>
        <v>0</v>
      </c>
      <c r="AEH16" s="639">
        <f t="shared" si="27"/>
        <v>0</v>
      </c>
      <c r="AEI16" s="639">
        <f t="shared" si="27"/>
        <v>0</v>
      </c>
      <c r="AEJ16" s="639">
        <f t="shared" si="27"/>
        <v>0</v>
      </c>
      <c r="AEK16" s="639">
        <f t="shared" si="27"/>
        <v>0</v>
      </c>
      <c r="AEL16" s="639">
        <f t="shared" si="27"/>
        <v>0</v>
      </c>
      <c r="AEM16" s="639">
        <f t="shared" si="27"/>
        <v>0</v>
      </c>
      <c r="AEN16" s="639">
        <f t="shared" si="27"/>
        <v>0</v>
      </c>
      <c r="AEO16" s="639">
        <f t="shared" si="27"/>
        <v>0</v>
      </c>
      <c r="AEP16" s="639">
        <f t="shared" si="27"/>
        <v>0</v>
      </c>
      <c r="AEQ16" s="639">
        <f t="shared" si="27"/>
        <v>0</v>
      </c>
      <c r="AER16" s="639">
        <f t="shared" si="27"/>
        <v>0</v>
      </c>
      <c r="AES16" s="639">
        <f t="shared" si="27"/>
        <v>0</v>
      </c>
      <c r="AET16" s="639">
        <f t="shared" si="27"/>
        <v>0</v>
      </c>
      <c r="AEU16" s="639">
        <f t="shared" si="27"/>
        <v>0</v>
      </c>
      <c r="AEV16" s="639">
        <f t="shared" si="27"/>
        <v>0</v>
      </c>
      <c r="AEW16" s="639">
        <f t="shared" si="27"/>
        <v>0</v>
      </c>
      <c r="AEX16" s="639">
        <f t="shared" si="27"/>
        <v>0</v>
      </c>
      <c r="AEY16" s="639">
        <f t="shared" si="27"/>
        <v>0</v>
      </c>
      <c r="AEZ16" s="639">
        <f t="shared" si="27"/>
        <v>0</v>
      </c>
      <c r="AFA16" s="639">
        <f t="shared" si="27"/>
        <v>0</v>
      </c>
      <c r="AFB16" s="639">
        <f t="shared" si="27"/>
        <v>0</v>
      </c>
      <c r="AFC16" s="639">
        <f t="shared" si="27"/>
        <v>0</v>
      </c>
      <c r="AFD16" s="639">
        <f t="shared" si="27"/>
        <v>0</v>
      </c>
      <c r="AFE16" s="639">
        <f t="shared" si="27"/>
        <v>0</v>
      </c>
      <c r="AFF16" s="639">
        <f t="shared" si="27"/>
        <v>0</v>
      </c>
      <c r="AFG16" s="639">
        <f t="shared" si="27"/>
        <v>0</v>
      </c>
      <c r="AFH16" s="639">
        <f t="shared" si="27"/>
        <v>0</v>
      </c>
      <c r="AFI16" s="639">
        <f t="shared" si="27"/>
        <v>0</v>
      </c>
      <c r="AFJ16" s="639">
        <f t="shared" si="27"/>
        <v>0</v>
      </c>
      <c r="AFK16" s="639">
        <f t="shared" si="27"/>
        <v>0</v>
      </c>
      <c r="AFL16" s="639">
        <f t="shared" si="27"/>
        <v>0</v>
      </c>
      <c r="AFM16" s="639">
        <f t="shared" si="27"/>
        <v>0</v>
      </c>
      <c r="AFN16" s="639">
        <f t="shared" si="27"/>
        <v>0</v>
      </c>
      <c r="AFO16" s="639">
        <f t="shared" si="27"/>
        <v>0</v>
      </c>
      <c r="AFP16" s="639">
        <f t="shared" si="27"/>
        <v>0</v>
      </c>
      <c r="AFQ16" s="639">
        <f t="shared" si="27"/>
        <v>0</v>
      </c>
      <c r="AFR16" s="639">
        <f t="shared" si="27"/>
        <v>0</v>
      </c>
      <c r="AFS16" s="639">
        <f t="shared" si="27"/>
        <v>0</v>
      </c>
      <c r="AFT16" s="639">
        <f t="shared" si="27"/>
        <v>0</v>
      </c>
      <c r="AFU16" s="639">
        <f t="shared" si="27"/>
        <v>0</v>
      </c>
      <c r="AFV16" s="639">
        <f t="shared" si="27"/>
        <v>0</v>
      </c>
      <c r="AFW16" s="639">
        <f t="shared" si="27"/>
        <v>0</v>
      </c>
      <c r="AFX16" s="639">
        <f t="shared" si="27"/>
        <v>0</v>
      </c>
      <c r="AFY16" s="639">
        <f t="shared" si="27"/>
        <v>0</v>
      </c>
      <c r="AFZ16" s="639">
        <f t="shared" si="27"/>
        <v>0</v>
      </c>
      <c r="AGA16" s="639">
        <f t="shared" si="27"/>
        <v>0</v>
      </c>
      <c r="AGB16" s="639">
        <f t="shared" si="27"/>
        <v>0</v>
      </c>
      <c r="AGC16" s="639">
        <f t="shared" si="27"/>
        <v>0</v>
      </c>
      <c r="AGD16" s="639">
        <f t="shared" si="27"/>
        <v>0</v>
      </c>
      <c r="AGE16" s="639">
        <f t="shared" si="27"/>
        <v>0</v>
      </c>
      <c r="AGF16" s="639">
        <f t="shared" si="27"/>
        <v>0</v>
      </c>
      <c r="AGG16" s="639">
        <f t="shared" si="27"/>
        <v>0</v>
      </c>
      <c r="AGH16" s="639">
        <f t="shared" si="27"/>
        <v>0</v>
      </c>
      <c r="AGI16" s="639">
        <f t="shared" si="27"/>
        <v>0</v>
      </c>
      <c r="AGJ16" s="639">
        <f t="shared" si="27"/>
        <v>0</v>
      </c>
      <c r="AGK16" s="639">
        <f t="shared" ref="AGK16:AIV16" si="28">COUNTIFS($K15:$K23,"&lt;="&amp;AGK$14,$L15:$L23,"&gt;"&amp;AGK$14,$J15:$J23,"1歳児")</f>
        <v>0</v>
      </c>
      <c r="AGL16" s="639">
        <f t="shared" si="28"/>
        <v>0</v>
      </c>
      <c r="AGM16" s="639">
        <f t="shared" si="28"/>
        <v>0</v>
      </c>
      <c r="AGN16" s="639">
        <f t="shared" si="28"/>
        <v>0</v>
      </c>
      <c r="AGO16" s="639">
        <f t="shared" si="28"/>
        <v>0</v>
      </c>
      <c r="AGP16" s="639">
        <f t="shared" si="28"/>
        <v>0</v>
      </c>
      <c r="AGQ16" s="639">
        <f t="shared" si="28"/>
        <v>0</v>
      </c>
      <c r="AGR16" s="639">
        <f t="shared" si="28"/>
        <v>0</v>
      </c>
      <c r="AGS16" s="639">
        <f t="shared" si="28"/>
        <v>0</v>
      </c>
      <c r="AGT16" s="639">
        <f t="shared" si="28"/>
        <v>0</v>
      </c>
      <c r="AGU16" s="639">
        <f t="shared" si="28"/>
        <v>0</v>
      </c>
      <c r="AGV16" s="639">
        <f t="shared" si="28"/>
        <v>0</v>
      </c>
      <c r="AGW16" s="639">
        <f t="shared" si="28"/>
        <v>0</v>
      </c>
      <c r="AGX16" s="639">
        <f t="shared" si="28"/>
        <v>0</v>
      </c>
      <c r="AGY16" s="639">
        <f t="shared" si="28"/>
        <v>0</v>
      </c>
      <c r="AGZ16" s="639">
        <f t="shared" si="28"/>
        <v>0</v>
      </c>
      <c r="AHA16" s="639">
        <f t="shared" si="28"/>
        <v>0</v>
      </c>
      <c r="AHB16" s="639">
        <f t="shared" si="28"/>
        <v>0</v>
      </c>
      <c r="AHC16" s="639">
        <f t="shared" si="28"/>
        <v>0</v>
      </c>
      <c r="AHD16" s="639">
        <f t="shared" si="28"/>
        <v>0</v>
      </c>
      <c r="AHE16" s="639">
        <f t="shared" si="28"/>
        <v>0</v>
      </c>
      <c r="AHF16" s="639">
        <f t="shared" si="28"/>
        <v>0</v>
      </c>
      <c r="AHG16" s="639">
        <f t="shared" si="28"/>
        <v>0</v>
      </c>
      <c r="AHH16" s="639">
        <f t="shared" si="28"/>
        <v>0</v>
      </c>
      <c r="AHI16" s="639">
        <f t="shared" si="28"/>
        <v>0</v>
      </c>
      <c r="AHJ16" s="639">
        <f t="shared" si="28"/>
        <v>0</v>
      </c>
      <c r="AHK16" s="639">
        <f t="shared" si="28"/>
        <v>0</v>
      </c>
      <c r="AHL16" s="639">
        <f t="shared" si="28"/>
        <v>0</v>
      </c>
      <c r="AHM16" s="639">
        <f t="shared" si="28"/>
        <v>0</v>
      </c>
      <c r="AHN16" s="639">
        <f t="shared" si="28"/>
        <v>0</v>
      </c>
      <c r="AHO16" s="639">
        <f t="shared" si="28"/>
        <v>0</v>
      </c>
      <c r="AHP16" s="639">
        <f t="shared" si="28"/>
        <v>0</v>
      </c>
      <c r="AHQ16" s="639">
        <f t="shared" si="28"/>
        <v>0</v>
      </c>
      <c r="AHR16" s="639">
        <f t="shared" si="28"/>
        <v>0</v>
      </c>
      <c r="AHS16" s="639">
        <f t="shared" si="28"/>
        <v>0</v>
      </c>
      <c r="AHT16" s="639">
        <f t="shared" si="28"/>
        <v>0</v>
      </c>
      <c r="AHU16" s="639">
        <f t="shared" si="28"/>
        <v>0</v>
      </c>
      <c r="AHV16" s="639">
        <f t="shared" si="28"/>
        <v>0</v>
      </c>
      <c r="AHW16" s="639">
        <f t="shared" si="28"/>
        <v>0</v>
      </c>
      <c r="AHX16" s="639">
        <f t="shared" si="28"/>
        <v>0</v>
      </c>
      <c r="AHY16" s="639">
        <f t="shared" si="28"/>
        <v>0</v>
      </c>
      <c r="AHZ16" s="639">
        <f t="shared" si="28"/>
        <v>0</v>
      </c>
      <c r="AIA16" s="639">
        <f t="shared" si="28"/>
        <v>0</v>
      </c>
      <c r="AIB16" s="639">
        <f t="shared" si="28"/>
        <v>0</v>
      </c>
      <c r="AIC16" s="639">
        <f t="shared" si="28"/>
        <v>0</v>
      </c>
      <c r="AID16" s="639">
        <f t="shared" si="28"/>
        <v>0</v>
      </c>
      <c r="AIE16" s="639">
        <f t="shared" si="28"/>
        <v>0</v>
      </c>
      <c r="AIF16" s="639">
        <f t="shared" si="28"/>
        <v>0</v>
      </c>
      <c r="AIG16" s="639">
        <f t="shared" si="28"/>
        <v>0</v>
      </c>
      <c r="AIH16" s="639">
        <f t="shared" si="28"/>
        <v>0</v>
      </c>
      <c r="AII16" s="639">
        <f t="shared" si="28"/>
        <v>0</v>
      </c>
      <c r="AIJ16" s="639">
        <f t="shared" si="28"/>
        <v>0</v>
      </c>
      <c r="AIK16" s="639">
        <f t="shared" si="28"/>
        <v>0</v>
      </c>
      <c r="AIL16" s="639">
        <f t="shared" si="28"/>
        <v>0</v>
      </c>
      <c r="AIM16" s="639">
        <f t="shared" si="28"/>
        <v>0</v>
      </c>
      <c r="AIN16" s="639">
        <f t="shared" si="28"/>
        <v>0</v>
      </c>
      <c r="AIO16" s="639">
        <f t="shared" si="28"/>
        <v>0</v>
      </c>
      <c r="AIP16" s="639">
        <f t="shared" si="28"/>
        <v>0</v>
      </c>
      <c r="AIQ16" s="639">
        <f t="shared" si="28"/>
        <v>0</v>
      </c>
      <c r="AIR16" s="639">
        <f t="shared" si="28"/>
        <v>0</v>
      </c>
      <c r="AIS16" s="639">
        <f t="shared" si="28"/>
        <v>0</v>
      </c>
      <c r="AIT16" s="639">
        <f t="shared" si="28"/>
        <v>0</v>
      </c>
      <c r="AIU16" s="639">
        <f t="shared" si="28"/>
        <v>0</v>
      </c>
      <c r="AIV16" s="639">
        <f t="shared" si="28"/>
        <v>0</v>
      </c>
      <c r="AIW16" s="639">
        <f t="shared" ref="AIW16:AIZ16" si="29">COUNTIFS($K15:$K23,"&lt;="&amp;AIW$14,$L15:$L23,"&gt;"&amp;AIW$14,$J15:$J23,"1歳児")</f>
        <v>0</v>
      </c>
      <c r="AIX16" s="639">
        <f t="shared" si="29"/>
        <v>0</v>
      </c>
      <c r="AIY16" s="639">
        <f t="shared" si="29"/>
        <v>0</v>
      </c>
      <c r="AIZ16" s="639">
        <f t="shared" si="29"/>
        <v>0</v>
      </c>
    </row>
    <row r="17" spans="1:936" ht="20.399999999999999" customHeight="1">
      <c r="A17" s="2214"/>
      <c r="B17" s="2282"/>
      <c r="C17" s="2286"/>
      <c r="D17" s="2265"/>
      <c r="E17" s="2266"/>
      <c r="F17" s="2265"/>
      <c r="G17" s="2266"/>
      <c r="H17" s="2265"/>
      <c r="I17" s="2266"/>
      <c r="J17" s="652" t="s">
        <v>1205</v>
      </c>
      <c r="K17" s="653">
        <v>0.54166666666666663</v>
      </c>
      <c r="L17" s="654">
        <v>0.625</v>
      </c>
      <c r="M17" s="655" t="s">
        <v>1213</v>
      </c>
      <c r="N17" s="922" t="s">
        <v>1207</v>
      </c>
      <c r="O17" s="653">
        <v>0.375</v>
      </c>
      <c r="P17" s="654">
        <v>0.75</v>
      </c>
      <c r="R17" s="2214"/>
      <c r="S17" s="2214"/>
      <c r="T17" s="2214"/>
      <c r="U17" s="642"/>
      <c r="V17" s="648"/>
      <c r="W17" s="649" t="s">
        <v>1100</v>
      </c>
      <c r="X17" s="649" t="s">
        <v>1133</v>
      </c>
      <c r="Y17" s="649" t="s">
        <v>1214</v>
      </c>
      <c r="Z17" s="649" t="s">
        <v>1215</v>
      </c>
      <c r="AA17" s="2279" t="s">
        <v>1216</v>
      </c>
      <c r="AB17" s="2279"/>
      <c r="AD17" s="649" t="s">
        <v>1096</v>
      </c>
      <c r="AE17" s="650" t="s">
        <v>1217</v>
      </c>
      <c r="AF17" s="650" t="s">
        <v>1121</v>
      </c>
      <c r="AG17" s="651" t="s">
        <v>1142</v>
      </c>
      <c r="AI17" s="639" t="s">
        <v>55</v>
      </c>
      <c r="AJ17" s="639">
        <f>COUNTIFS($K15:$K23,"&lt;="&amp;AJ$14,$L15:$L23,"&gt;"&amp;AJ$14,$J15:$J23,"2歳児")</f>
        <v>0</v>
      </c>
      <c r="AK17" s="639">
        <f t="shared" ref="AK17:CV17" si="30">COUNTIFS($K15:$K23,"&lt;="&amp;AK$14,$L15:$L23,"&gt;"&amp;AK$14,$J15:$J23,"2歳児")</f>
        <v>0</v>
      </c>
      <c r="AL17" s="639">
        <f t="shared" si="30"/>
        <v>0</v>
      </c>
      <c r="AM17" s="639">
        <f t="shared" si="30"/>
        <v>0</v>
      </c>
      <c r="AN17" s="639">
        <f t="shared" si="30"/>
        <v>0</v>
      </c>
      <c r="AO17" s="639">
        <f t="shared" si="30"/>
        <v>0</v>
      </c>
      <c r="AP17" s="639">
        <f t="shared" si="30"/>
        <v>0</v>
      </c>
      <c r="AQ17" s="639">
        <f t="shared" si="30"/>
        <v>0</v>
      </c>
      <c r="AR17" s="639">
        <f t="shared" si="30"/>
        <v>0</v>
      </c>
      <c r="AS17" s="639">
        <f t="shared" si="30"/>
        <v>0</v>
      </c>
      <c r="AT17" s="639">
        <f t="shared" si="30"/>
        <v>0</v>
      </c>
      <c r="AU17" s="639">
        <f t="shared" si="30"/>
        <v>0</v>
      </c>
      <c r="AV17" s="639">
        <f t="shared" si="30"/>
        <v>0</v>
      </c>
      <c r="AW17" s="639">
        <f t="shared" si="30"/>
        <v>0</v>
      </c>
      <c r="AX17" s="639">
        <f t="shared" si="30"/>
        <v>0</v>
      </c>
      <c r="AY17" s="639">
        <f t="shared" si="30"/>
        <v>0</v>
      </c>
      <c r="AZ17" s="639">
        <f t="shared" si="30"/>
        <v>0</v>
      </c>
      <c r="BA17" s="639">
        <f t="shared" si="30"/>
        <v>0</v>
      </c>
      <c r="BB17" s="639">
        <f t="shared" si="30"/>
        <v>0</v>
      </c>
      <c r="BC17" s="639">
        <f t="shared" si="30"/>
        <v>0</v>
      </c>
      <c r="BD17" s="639">
        <f t="shared" si="30"/>
        <v>0</v>
      </c>
      <c r="BE17" s="639">
        <f t="shared" si="30"/>
        <v>0</v>
      </c>
      <c r="BF17" s="639">
        <f t="shared" si="30"/>
        <v>0</v>
      </c>
      <c r="BG17" s="639">
        <f t="shared" si="30"/>
        <v>0</v>
      </c>
      <c r="BH17" s="639">
        <f t="shared" si="30"/>
        <v>0</v>
      </c>
      <c r="BI17" s="639">
        <f t="shared" si="30"/>
        <v>0</v>
      </c>
      <c r="BJ17" s="639">
        <f t="shared" si="30"/>
        <v>0</v>
      </c>
      <c r="BK17" s="639">
        <f t="shared" si="30"/>
        <v>0</v>
      </c>
      <c r="BL17" s="639">
        <f t="shared" si="30"/>
        <v>0</v>
      </c>
      <c r="BM17" s="639">
        <f t="shared" si="30"/>
        <v>0</v>
      </c>
      <c r="BN17" s="639">
        <f t="shared" si="30"/>
        <v>0</v>
      </c>
      <c r="BO17" s="639">
        <f t="shared" si="30"/>
        <v>0</v>
      </c>
      <c r="BP17" s="639">
        <f t="shared" si="30"/>
        <v>0</v>
      </c>
      <c r="BQ17" s="639">
        <f t="shared" si="30"/>
        <v>0</v>
      </c>
      <c r="BR17" s="639">
        <f t="shared" si="30"/>
        <v>0</v>
      </c>
      <c r="BS17" s="639">
        <f t="shared" si="30"/>
        <v>0</v>
      </c>
      <c r="BT17" s="639">
        <f t="shared" si="30"/>
        <v>0</v>
      </c>
      <c r="BU17" s="639">
        <f t="shared" si="30"/>
        <v>0</v>
      </c>
      <c r="BV17" s="639">
        <f t="shared" si="30"/>
        <v>0</v>
      </c>
      <c r="BW17" s="639">
        <f t="shared" si="30"/>
        <v>0</v>
      </c>
      <c r="BX17" s="639">
        <f t="shared" si="30"/>
        <v>0</v>
      </c>
      <c r="BY17" s="639">
        <f t="shared" si="30"/>
        <v>0</v>
      </c>
      <c r="BZ17" s="639">
        <f t="shared" si="30"/>
        <v>0</v>
      </c>
      <c r="CA17" s="639">
        <f t="shared" si="30"/>
        <v>0</v>
      </c>
      <c r="CB17" s="639">
        <f t="shared" si="30"/>
        <v>0</v>
      </c>
      <c r="CC17" s="639">
        <f t="shared" si="30"/>
        <v>0</v>
      </c>
      <c r="CD17" s="639">
        <f t="shared" si="30"/>
        <v>0</v>
      </c>
      <c r="CE17" s="639">
        <f t="shared" si="30"/>
        <v>0</v>
      </c>
      <c r="CF17" s="639">
        <f t="shared" si="30"/>
        <v>0</v>
      </c>
      <c r="CG17" s="639">
        <f t="shared" si="30"/>
        <v>0</v>
      </c>
      <c r="CH17" s="639">
        <f t="shared" si="30"/>
        <v>0</v>
      </c>
      <c r="CI17" s="639">
        <f t="shared" si="30"/>
        <v>0</v>
      </c>
      <c r="CJ17" s="639">
        <f t="shared" si="30"/>
        <v>0</v>
      </c>
      <c r="CK17" s="639">
        <f t="shared" si="30"/>
        <v>0</v>
      </c>
      <c r="CL17" s="639">
        <f t="shared" si="30"/>
        <v>0</v>
      </c>
      <c r="CM17" s="639">
        <f t="shared" si="30"/>
        <v>0</v>
      </c>
      <c r="CN17" s="639">
        <f t="shared" si="30"/>
        <v>0</v>
      </c>
      <c r="CO17" s="639">
        <f t="shared" si="30"/>
        <v>0</v>
      </c>
      <c r="CP17" s="639">
        <f t="shared" si="30"/>
        <v>0</v>
      </c>
      <c r="CQ17" s="639">
        <f t="shared" si="30"/>
        <v>0</v>
      </c>
      <c r="CR17" s="639">
        <f t="shared" si="30"/>
        <v>0</v>
      </c>
      <c r="CS17" s="639">
        <f t="shared" si="30"/>
        <v>0</v>
      </c>
      <c r="CT17" s="639">
        <f t="shared" si="30"/>
        <v>0</v>
      </c>
      <c r="CU17" s="639">
        <f t="shared" si="30"/>
        <v>0</v>
      </c>
      <c r="CV17" s="639">
        <f t="shared" si="30"/>
        <v>0</v>
      </c>
      <c r="CW17" s="639">
        <f t="shared" ref="CW17:FH17" si="31">COUNTIFS($K15:$K23,"&lt;="&amp;CW$14,$L15:$L23,"&gt;"&amp;CW$14,$J15:$J23,"2歳児")</f>
        <v>0</v>
      </c>
      <c r="CX17" s="639">
        <f t="shared" si="31"/>
        <v>0</v>
      </c>
      <c r="CY17" s="639">
        <f t="shared" si="31"/>
        <v>0</v>
      </c>
      <c r="CZ17" s="639">
        <f t="shared" si="31"/>
        <v>0</v>
      </c>
      <c r="DA17" s="639">
        <f t="shared" si="31"/>
        <v>0</v>
      </c>
      <c r="DB17" s="639">
        <f t="shared" si="31"/>
        <v>0</v>
      </c>
      <c r="DC17" s="639">
        <f t="shared" si="31"/>
        <v>0</v>
      </c>
      <c r="DD17" s="639">
        <f t="shared" si="31"/>
        <v>0</v>
      </c>
      <c r="DE17" s="639">
        <f t="shared" si="31"/>
        <v>0</v>
      </c>
      <c r="DF17" s="639">
        <f t="shared" si="31"/>
        <v>0</v>
      </c>
      <c r="DG17" s="639">
        <f t="shared" si="31"/>
        <v>0</v>
      </c>
      <c r="DH17" s="639">
        <f t="shared" si="31"/>
        <v>0</v>
      </c>
      <c r="DI17" s="639">
        <f t="shared" si="31"/>
        <v>0</v>
      </c>
      <c r="DJ17" s="639">
        <f t="shared" si="31"/>
        <v>0</v>
      </c>
      <c r="DK17" s="639">
        <f t="shared" si="31"/>
        <v>0</v>
      </c>
      <c r="DL17" s="639">
        <f t="shared" si="31"/>
        <v>0</v>
      </c>
      <c r="DM17" s="639">
        <f t="shared" si="31"/>
        <v>0</v>
      </c>
      <c r="DN17" s="639">
        <f t="shared" si="31"/>
        <v>0</v>
      </c>
      <c r="DO17" s="639">
        <f t="shared" si="31"/>
        <v>0</v>
      </c>
      <c r="DP17" s="639">
        <f t="shared" si="31"/>
        <v>0</v>
      </c>
      <c r="DQ17" s="639">
        <f t="shared" si="31"/>
        <v>0</v>
      </c>
      <c r="DR17" s="639">
        <f t="shared" si="31"/>
        <v>0</v>
      </c>
      <c r="DS17" s="639">
        <f t="shared" si="31"/>
        <v>0</v>
      </c>
      <c r="DT17" s="639">
        <f t="shared" si="31"/>
        <v>0</v>
      </c>
      <c r="DU17" s="639">
        <f t="shared" si="31"/>
        <v>0</v>
      </c>
      <c r="DV17" s="639">
        <f t="shared" si="31"/>
        <v>0</v>
      </c>
      <c r="DW17" s="639">
        <f t="shared" si="31"/>
        <v>0</v>
      </c>
      <c r="DX17" s="639">
        <f t="shared" si="31"/>
        <v>0</v>
      </c>
      <c r="DY17" s="639">
        <f t="shared" si="31"/>
        <v>0</v>
      </c>
      <c r="DZ17" s="639">
        <f t="shared" si="31"/>
        <v>0</v>
      </c>
      <c r="EA17" s="639">
        <f t="shared" si="31"/>
        <v>0</v>
      </c>
      <c r="EB17" s="639">
        <f t="shared" si="31"/>
        <v>0</v>
      </c>
      <c r="EC17" s="639">
        <f t="shared" si="31"/>
        <v>0</v>
      </c>
      <c r="ED17" s="639">
        <f t="shared" si="31"/>
        <v>0</v>
      </c>
      <c r="EE17" s="639">
        <f t="shared" si="31"/>
        <v>0</v>
      </c>
      <c r="EF17" s="639">
        <f t="shared" si="31"/>
        <v>0</v>
      </c>
      <c r="EG17" s="639">
        <f t="shared" si="31"/>
        <v>0</v>
      </c>
      <c r="EH17" s="639">
        <f t="shared" si="31"/>
        <v>0</v>
      </c>
      <c r="EI17" s="639">
        <f t="shared" si="31"/>
        <v>0</v>
      </c>
      <c r="EJ17" s="639">
        <f t="shared" si="31"/>
        <v>0</v>
      </c>
      <c r="EK17" s="639">
        <f t="shared" si="31"/>
        <v>0</v>
      </c>
      <c r="EL17" s="639">
        <f t="shared" si="31"/>
        <v>0</v>
      </c>
      <c r="EM17" s="639">
        <f t="shared" si="31"/>
        <v>0</v>
      </c>
      <c r="EN17" s="639">
        <f t="shared" si="31"/>
        <v>0</v>
      </c>
      <c r="EO17" s="639">
        <f t="shared" si="31"/>
        <v>0</v>
      </c>
      <c r="EP17" s="639">
        <f t="shared" si="31"/>
        <v>0</v>
      </c>
      <c r="EQ17" s="639">
        <f t="shared" si="31"/>
        <v>0</v>
      </c>
      <c r="ER17" s="639">
        <f t="shared" si="31"/>
        <v>0</v>
      </c>
      <c r="ES17" s="639">
        <f t="shared" si="31"/>
        <v>0</v>
      </c>
      <c r="ET17" s="639">
        <f t="shared" si="31"/>
        <v>0</v>
      </c>
      <c r="EU17" s="639">
        <f t="shared" si="31"/>
        <v>0</v>
      </c>
      <c r="EV17" s="639">
        <f t="shared" si="31"/>
        <v>0</v>
      </c>
      <c r="EW17" s="639">
        <f t="shared" si="31"/>
        <v>0</v>
      </c>
      <c r="EX17" s="639">
        <f t="shared" si="31"/>
        <v>0</v>
      </c>
      <c r="EY17" s="639">
        <f t="shared" si="31"/>
        <v>0</v>
      </c>
      <c r="EZ17" s="639">
        <f t="shared" si="31"/>
        <v>0</v>
      </c>
      <c r="FA17" s="639">
        <f t="shared" si="31"/>
        <v>0</v>
      </c>
      <c r="FB17" s="639">
        <f t="shared" si="31"/>
        <v>0</v>
      </c>
      <c r="FC17" s="639">
        <f t="shared" si="31"/>
        <v>0</v>
      </c>
      <c r="FD17" s="639">
        <f t="shared" si="31"/>
        <v>0</v>
      </c>
      <c r="FE17" s="639">
        <f t="shared" si="31"/>
        <v>0</v>
      </c>
      <c r="FF17" s="639">
        <f t="shared" si="31"/>
        <v>0</v>
      </c>
      <c r="FG17" s="639">
        <f t="shared" si="31"/>
        <v>0</v>
      </c>
      <c r="FH17" s="639">
        <f t="shared" si="31"/>
        <v>0</v>
      </c>
      <c r="FI17" s="639">
        <f t="shared" ref="FI17:HT17" si="32">COUNTIFS($K15:$K23,"&lt;="&amp;FI$14,$L15:$L23,"&gt;"&amp;FI$14,$J15:$J23,"2歳児")</f>
        <v>0</v>
      </c>
      <c r="FJ17" s="639">
        <f t="shared" si="32"/>
        <v>0</v>
      </c>
      <c r="FK17" s="639">
        <f t="shared" si="32"/>
        <v>0</v>
      </c>
      <c r="FL17" s="639">
        <f t="shared" si="32"/>
        <v>0</v>
      </c>
      <c r="FM17" s="639">
        <f t="shared" si="32"/>
        <v>0</v>
      </c>
      <c r="FN17" s="639">
        <f t="shared" si="32"/>
        <v>0</v>
      </c>
      <c r="FO17" s="639">
        <f t="shared" si="32"/>
        <v>0</v>
      </c>
      <c r="FP17" s="639">
        <f t="shared" si="32"/>
        <v>0</v>
      </c>
      <c r="FQ17" s="639">
        <f t="shared" si="32"/>
        <v>0</v>
      </c>
      <c r="FR17" s="639">
        <f t="shared" si="32"/>
        <v>0</v>
      </c>
      <c r="FS17" s="639">
        <f t="shared" si="32"/>
        <v>0</v>
      </c>
      <c r="FT17" s="639">
        <f t="shared" si="32"/>
        <v>0</v>
      </c>
      <c r="FU17" s="639">
        <f t="shared" si="32"/>
        <v>0</v>
      </c>
      <c r="FV17" s="639">
        <f t="shared" si="32"/>
        <v>0</v>
      </c>
      <c r="FW17" s="639">
        <f t="shared" si="32"/>
        <v>0</v>
      </c>
      <c r="FX17" s="639">
        <f t="shared" si="32"/>
        <v>0</v>
      </c>
      <c r="FY17" s="639">
        <f t="shared" si="32"/>
        <v>0</v>
      </c>
      <c r="FZ17" s="639">
        <f t="shared" si="32"/>
        <v>0</v>
      </c>
      <c r="GA17" s="639">
        <f t="shared" si="32"/>
        <v>0</v>
      </c>
      <c r="GB17" s="639">
        <f t="shared" si="32"/>
        <v>0</v>
      </c>
      <c r="GC17" s="639">
        <f t="shared" si="32"/>
        <v>0</v>
      </c>
      <c r="GD17" s="639">
        <f t="shared" si="32"/>
        <v>0</v>
      </c>
      <c r="GE17" s="639">
        <f t="shared" si="32"/>
        <v>0</v>
      </c>
      <c r="GF17" s="639">
        <f t="shared" si="32"/>
        <v>0</v>
      </c>
      <c r="GG17" s="639">
        <f t="shared" si="32"/>
        <v>0</v>
      </c>
      <c r="GH17" s="639">
        <f t="shared" si="32"/>
        <v>0</v>
      </c>
      <c r="GI17" s="639">
        <f t="shared" si="32"/>
        <v>0</v>
      </c>
      <c r="GJ17" s="639">
        <f t="shared" si="32"/>
        <v>0</v>
      </c>
      <c r="GK17" s="639">
        <f t="shared" si="32"/>
        <v>0</v>
      </c>
      <c r="GL17" s="639">
        <f t="shared" si="32"/>
        <v>0</v>
      </c>
      <c r="GM17" s="639">
        <f t="shared" si="32"/>
        <v>0</v>
      </c>
      <c r="GN17" s="639">
        <f t="shared" si="32"/>
        <v>0</v>
      </c>
      <c r="GO17" s="639">
        <f t="shared" si="32"/>
        <v>0</v>
      </c>
      <c r="GP17" s="639">
        <f t="shared" si="32"/>
        <v>0</v>
      </c>
      <c r="GQ17" s="639">
        <f t="shared" si="32"/>
        <v>0</v>
      </c>
      <c r="GR17" s="639">
        <f t="shared" si="32"/>
        <v>0</v>
      </c>
      <c r="GS17" s="639">
        <f t="shared" si="32"/>
        <v>0</v>
      </c>
      <c r="GT17" s="639">
        <f t="shared" si="32"/>
        <v>0</v>
      </c>
      <c r="GU17" s="639">
        <f t="shared" si="32"/>
        <v>0</v>
      </c>
      <c r="GV17" s="639">
        <f t="shared" si="32"/>
        <v>0</v>
      </c>
      <c r="GW17" s="639">
        <f t="shared" si="32"/>
        <v>0</v>
      </c>
      <c r="GX17" s="639">
        <f t="shared" si="32"/>
        <v>0</v>
      </c>
      <c r="GY17" s="639">
        <f t="shared" si="32"/>
        <v>0</v>
      </c>
      <c r="GZ17" s="639">
        <f t="shared" si="32"/>
        <v>0</v>
      </c>
      <c r="HA17" s="639">
        <f t="shared" si="32"/>
        <v>0</v>
      </c>
      <c r="HB17" s="639">
        <f t="shared" si="32"/>
        <v>0</v>
      </c>
      <c r="HC17" s="639">
        <f t="shared" si="32"/>
        <v>0</v>
      </c>
      <c r="HD17" s="639">
        <f t="shared" si="32"/>
        <v>0</v>
      </c>
      <c r="HE17" s="639">
        <f t="shared" si="32"/>
        <v>0</v>
      </c>
      <c r="HF17" s="639">
        <f t="shared" si="32"/>
        <v>0</v>
      </c>
      <c r="HG17" s="639">
        <f t="shared" si="32"/>
        <v>0</v>
      </c>
      <c r="HH17" s="639">
        <f t="shared" si="32"/>
        <v>0</v>
      </c>
      <c r="HI17" s="639">
        <f t="shared" si="32"/>
        <v>0</v>
      </c>
      <c r="HJ17" s="639">
        <f t="shared" si="32"/>
        <v>0</v>
      </c>
      <c r="HK17" s="639">
        <f t="shared" si="32"/>
        <v>0</v>
      </c>
      <c r="HL17" s="639">
        <f t="shared" si="32"/>
        <v>0</v>
      </c>
      <c r="HM17" s="639">
        <f t="shared" si="32"/>
        <v>0</v>
      </c>
      <c r="HN17" s="639">
        <f t="shared" si="32"/>
        <v>0</v>
      </c>
      <c r="HO17" s="639">
        <f t="shared" si="32"/>
        <v>0</v>
      </c>
      <c r="HP17" s="639">
        <f t="shared" si="32"/>
        <v>0</v>
      </c>
      <c r="HQ17" s="639">
        <f t="shared" si="32"/>
        <v>0</v>
      </c>
      <c r="HR17" s="639">
        <f t="shared" si="32"/>
        <v>0</v>
      </c>
      <c r="HS17" s="639">
        <f t="shared" si="32"/>
        <v>0</v>
      </c>
      <c r="HT17" s="639">
        <f t="shared" si="32"/>
        <v>0</v>
      </c>
      <c r="HU17" s="639">
        <f t="shared" ref="HU17:KF17" si="33">COUNTIFS($K15:$K23,"&lt;="&amp;HU$14,$L15:$L23,"&gt;"&amp;HU$14,$J15:$J23,"2歳児")</f>
        <v>0</v>
      </c>
      <c r="HV17" s="639">
        <f t="shared" si="33"/>
        <v>0</v>
      </c>
      <c r="HW17" s="639">
        <f t="shared" si="33"/>
        <v>0</v>
      </c>
      <c r="HX17" s="639">
        <f t="shared" si="33"/>
        <v>0</v>
      </c>
      <c r="HY17" s="639">
        <f t="shared" si="33"/>
        <v>0</v>
      </c>
      <c r="HZ17" s="639">
        <f t="shared" si="33"/>
        <v>0</v>
      </c>
      <c r="IA17" s="639">
        <f t="shared" si="33"/>
        <v>0</v>
      </c>
      <c r="IB17" s="639">
        <f t="shared" si="33"/>
        <v>0</v>
      </c>
      <c r="IC17" s="639">
        <f t="shared" si="33"/>
        <v>0</v>
      </c>
      <c r="ID17" s="639">
        <f t="shared" si="33"/>
        <v>0</v>
      </c>
      <c r="IE17" s="639">
        <f t="shared" si="33"/>
        <v>0</v>
      </c>
      <c r="IF17" s="639">
        <f t="shared" si="33"/>
        <v>0</v>
      </c>
      <c r="IG17" s="639">
        <f t="shared" si="33"/>
        <v>0</v>
      </c>
      <c r="IH17" s="639">
        <f t="shared" si="33"/>
        <v>0</v>
      </c>
      <c r="II17" s="639">
        <f t="shared" si="33"/>
        <v>0</v>
      </c>
      <c r="IJ17" s="639">
        <f t="shared" si="33"/>
        <v>0</v>
      </c>
      <c r="IK17" s="639">
        <f t="shared" si="33"/>
        <v>0</v>
      </c>
      <c r="IL17" s="639">
        <f t="shared" si="33"/>
        <v>0</v>
      </c>
      <c r="IM17" s="639">
        <f t="shared" si="33"/>
        <v>0</v>
      </c>
      <c r="IN17" s="639">
        <f t="shared" si="33"/>
        <v>0</v>
      </c>
      <c r="IO17" s="639">
        <f t="shared" si="33"/>
        <v>0</v>
      </c>
      <c r="IP17" s="639">
        <f t="shared" si="33"/>
        <v>0</v>
      </c>
      <c r="IQ17" s="639">
        <f t="shared" si="33"/>
        <v>0</v>
      </c>
      <c r="IR17" s="639">
        <f t="shared" si="33"/>
        <v>0</v>
      </c>
      <c r="IS17" s="639">
        <f t="shared" si="33"/>
        <v>0</v>
      </c>
      <c r="IT17" s="639">
        <f t="shared" si="33"/>
        <v>0</v>
      </c>
      <c r="IU17" s="639">
        <f t="shared" si="33"/>
        <v>0</v>
      </c>
      <c r="IV17" s="639">
        <f t="shared" si="33"/>
        <v>0</v>
      </c>
      <c r="IW17" s="639">
        <f t="shared" si="33"/>
        <v>0</v>
      </c>
      <c r="IX17" s="639">
        <f t="shared" si="33"/>
        <v>0</v>
      </c>
      <c r="IY17" s="639">
        <f t="shared" si="33"/>
        <v>0</v>
      </c>
      <c r="IZ17" s="639">
        <f t="shared" si="33"/>
        <v>0</v>
      </c>
      <c r="JA17" s="639">
        <f t="shared" si="33"/>
        <v>0</v>
      </c>
      <c r="JB17" s="639">
        <f t="shared" si="33"/>
        <v>0</v>
      </c>
      <c r="JC17" s="639">
        <f t="shared" si="33"/>
        <v>0</v>
      </c>
      <c r="JD17" s="639">
        <f t="shared" si="33"/>
        <v>0</v>
      </c>
      <c r="JE17" s="639">
        <f t="shared" si="33"/>
        <v>0</v>
      </c>
      <c r="JF17" s="639">
        <f t="shared" si="33"/>
        <v>0</v>
      </c>
      <c r="JG17" s="639">
        <f t="shared" si="33"/>
        <v>0</v>
      </c>
      <c r="JH17" s="639">
        <f t="shared" si="33"/>
        <v>0</v>
      </c>
      <c r="JI17" s="639">
        <f t="shared" si="33"/>
        <v>0</v>
      </c>
      <c r="JJ17" s="639">
        <f t="shared" si="33"/>
        <v>0</v>
      </c>
      <c r="JK17" s="639">
        <f t="shared" si="33"/>
        <v>0</v>
      </c>
      <c r="JL17" s="639">
        <f t="shared" si="33"/>
        <v>0</v>
      </c>
      <c r="JM17" s="639">
        <f t="shared" si="33"/>
        <v>0</v>
      </c>
      <c r="JN17" s="639">
        <f t="shared" si="33"/>
        <v>0</v>
      </c>
      <c r="JO17" s="639">
        <f t="shared" si="33"/>
        <v>0</v>
      </c>
      <c r="JP17" s="639">
        <f t="shared" si="33"/>
        <v>0</v>
      </c>
      <c r="JQ17" s="639">
        <f t="shared" si="33"/>
        <v>2</v>
      </c>
      <c r="JR17" s="639">
        <f t="shared" si="33"/>
        <v>2</v>
      </c>
      <c r="JS17" s="639">
        <f t="shared" si="33"/>
        <v>2</v>
      </c>
      <c r="JT17" s="639">
        <f t="shared" si="33"/>
        <v>2</v>
      </c>
      <c r="JU17" s="639">
        <f t="shared" si="33"/>
        <v>2</v>
      </c>
      <c r="JV17" s="639">
        <f t="shared" si="33"/>
        <v>2</v>
      </c>
      <c r="JW17" s="639">
        <f t="shared" si="33"/>
        <v>2</v>
      </c>
      <c r="JX17" s="639">
        <f t="shared" si="33"/>
        <v>2</v>
      </c>
      <c r="JY17" s="639">
        <f t="shared" si="33"/>
        <v>2</v>
      </c>
      <c r="JZ17" s="639">
        <f t="shared" si="33"/>
        <v>2</v>
      </c>
      <c r="KA17" s="639">
        <f t="shared" si="33"/>
        <v>2</v>
      </c>
      <c r="KB17" s="639">
        <f t="shared" si="33"/>
        <v>2</v>
      </c>
      <c r="KC17" s="639">
        <f t="shared" si="33"/>
        <v>2</v>
      </c>
      <c r="KD17" s="639">
        <f t="shared" si="33"/>
        <v>2</v>
      </c>
      <c r="KE17" s="639">
        <f t="shared" si="33"/>
        <v>2</v>
      </c>
      <c r="KF17" s="639">
        <f t="shared" si="33"/>
        <v>2</v>
      </c>
      <c r="KG17" s="639">
        <f t="shared" ref="KG17:MR17" si="34">COUNTIFS($K15:$K23,"&lt;="&amp;KG$14,$L15:$L23,"&gt;"&amp;KG$14,$J15:$J23,"2歳児")</f>
        <v>2</v>
      </c>
      <c r="KH17" s="639">
        <f t="shared" si="34"/>
        <v>2</v>
      </c>
      <c r="KI17" s="639">
        <f t="shared" si="34"/>
        <v>2</v>
      </c>
      <c r="KJ17" s="639">
        <f t="shared" si="34"/>
        <v>2</v>
      </c>
      <c r="KK17" s="639">
        <f t="shared" si="34"/>
        <v>2</v>
      </c>
      <c r="KL17" s="639">
        <f t="shared" si="34"/>
        <v>2</v>
      </c>
      <c r="KM17" s="639">
        <f t="shared" si="34"/>
        <v>2</v>
      </c>
      <c r="KN17" s="639">
        <f t="shared" si="34"/>
        <v>2</v>
      </c>
      <c r="KO17" s="639">
        <f t="shared" si="34"/>
        <v>2</v>
      </c>
      <c r="KP17" s="639">
        <f t="shared" si="34"/>
        <v>2</v>
      </c>
      <c r="KQ17" s="639">
        <f t="shared" si="34"/>
        <v>2</v>
      </c>
      <c r="KR17" s="639">
        <f t="shared" si="34"/>
        <v>2</v>
      </c>
      <c r="KS17" s="639">
        <f t="shared" si="34"/>
        <v>2</v>
      </c>
      <c r="KT17" s="639">
        <f t="shared" si="34"/>
        <v>2</v>
      </c>
      <c r="KU17" s="639">
        <f t="shared" si="34"/>
        <v>2</v>
      </c>
      <c r="KV17" s="639">
        <f t="shared" si="34"/>
        <v>2</v>
      </c>
      <c r="KW17" s="639">
        <f t="shared" si="34"/>
        <v>2</v>
      </c>
      <c r="KX17" s="639">
        <f t="shared" si="34"/>
        <v>2</v>
      </c>
      <c r="KY17" s="639">
        <f t="shared" si="34"/>
        <v>2</v>
      </c>
      <c r="KZ17" s="639">
        <f t="shared" si="34"/>
        <v>2</v>
      </c>
      <c r="LA17" s="639">
        <f t="shared" si="34"/>
        <v>2</v>
      </c>
      <c r="LB17" s="639">
        <f t="shared" si="34"/>
        <v>2</v>
      </c>
      <c r="LC17" s="639">
        <f t="shared" si="34"/>
        <v>2</v>
      </c>
      <c r="LD17" s="639">
        <f t="shared" si="34"/>
        <v>2</v>
      </c>
      <c r="LE17" s="639">
        <f t="shared" si="34"/>
        <v>2</v>
      </c>
      <c r="LF17" s="639">
        <f t="shared" si="34"/>
        <v>2</v>
      </c>
      <c r="LG17" s="639">
        <f t="shared" si="34"/>
        <v>2</v>
      </c>
      <c r="LH17" s="639">
        <f t="shared" si="34"/>
        <v>2</v>
      </c>
      <c r="LI17" s="639">
        <f t="shared" si="34"/>
        <v>2</v>
      </c>
      <c r="LJ17" s="639">
        <f t="shared" si="34"/>
        <v>2</v>
      </c>
      <c r="LK17" s="639">
        <f t="shared" si="34"/>
        <v>2</v>
      </c>
      <c r="LL17" s="639">
        <f t="shared" si="34"/>
        <v>2</v>
      </c>
      <c r="LM17" s="639">
        <f t="shared" si="34"/>
        <v>2</v>
      </c>
      <c r="LN17" s="639">
        <f t="shared" si="34"/>
        <v>2</v>
      </c>
      <c r="LO17" s="639">
        <f t="shared" si="34"/>
        <v>2</v>
      </c>
      <c r="LP17" s="639">
        <f t="shared" si="34"/>
        <v>2</v>
      </c>
      <c r="LQ17" s="639">
        <f t="shared" si="34"/>
        <v>2</v>
      </c>
      <c r="LR17" s="639">
        <f t="shared" si="34"/>
        <v>2</v>
      </c>
      <c r="LS17" s="639">
        <f t="shared" si="34"/>
        <v>2</v>
      </c>
      <c r="LT17" s="639">
        <f t="shared" si="34"/>
        <v>2</v>
      </c>
      <c r="LU17" s="639">
        <f t="shared" si="34"/>
        <v>2</v>
      </c>
      <c r="LV17" s="639">
        <f t="shared" si="34"/>
        <v>2</v>
      </c>
      <c r="LW17" s="639">
        <f t="shared" si="34"/>
        <v>2</v>
      </c>
      <c r="LX17" s="639">
        <f t="shared" si="34"/>
        <v>2</v>
      </c>
      <c r="LY17" s="639">
        <f t="shared" si="34"/>
        <v>2</v>
      </c>
      <c r="LZ17" s="639">
        <f t="shared" si="34"/>
        <v>2</v>
      </c>
      <c r="MA17" s="639">
        <f t="shared" si="34"/>
        <v>2</v>
      </c>
      <c r="MB17" s="639">
        <f t="shared" si="34"/>
        <v>2</v>
      </c>
      <c r="MC17" s="639">
        <f t="shared" si="34"/>
        <v>2</v>
      </c>
      <c r="MD17" s="639">
        <f t="shared" si="34"/>
        <v>2</v>
      </c>
      <c r="ME17" s="639">
        <f t="shared" si="34"/>
        <v>2</v>
      </c>
      <c r="MF17" s="639">
        <f t="shared" si="34"/>
        <v>2</v>
      </c>
      <c r="MG17" s="639">
        <f t="shared" si="34"/>
        <v>2</v>
      </c>
      <c r="MH17" s="639">
        <f t="shared" si="34"/>
        <v>2</v>
      </c>
      <c r="MI17" s="639">
        <f t="shared" si="34"/>
        <v>2</v>
      </c>
      <c r="MJ17" s="639">
        <f t="shared" si="34"/>
        <v>2</v>
      </c>
      <c r="MK17" s="639">
        <f t="shared" si="34"/>
        <v>2</v>
      </c>
      <c r="ML17" s="639">
        <f t="shared" si="34"/>
        <v>2</v>
      </c>
      <c r="MM17" s="639">
        <f t="shared" si="34"/>
        <v>2</v>
      </c>
      <c r="MN17" s="639">
        <f t="shared" si="34"/>
        <v>2</v>
      </c>
      <c r="MO17" s="639">
        <f t="shared" si="34"/>
        <v>2</v>
      </c>
      <c r="MP17" s="639">
        <f t="shared" si="34"/>
        <v>2</v>
      </c>
      <c r="MQ17" s="639">
        <f t="shared" si="34"/>
        <v>2</v>
      </c>
      <c r="MR17" s="639">
        <f t="shared" si="34"/>
        <v>2</v>
      </c>
      <c r="MS17" s="639">
        <f t="shared" ref="MS17:PD17" si="35">COUNTIFS($K15:$K23,"&lt;="&amp;MS$14,$L15:$L23,"&gt;"&amp;MS$14,$J15:$J23,"2歳児")</f>
        <v>2</v>
      </c>
      <c r="MT17" s="639">
        <f t="shared" si="35"/>
        <v>2</v>
      </c>
      <c r="MU17" s="639">
        <f t="shared" si="35"/>
        <v>2</v>
      </c>
      <c r="MV17" s="639">
        <f t="shared" si="35"/>
        <v>2</v>
      </c>
      <c r="MW17" s="639">
        <f t="shared" si="35"/>
        <v>2</v>
      </c>
      <c r="MX17" s="639">
        <f t="shared" si="35"/>
        <v>2</v>
      </c>
      <c r="MY17" s="639">
        <f t="shared" si="35"/>
        <v>2</v>
      </c>
      <c r="MZ17" s="639">
        <f t="shared" si="35"/>
        <v>2</v>
      </c>
      <c r="NA17" s="639">
        <f t="shared" si="35"/>
        <v>2</v>
      </c>
      <c r="NB17" s="639">
        <f t="shared" si="35"/>
        <v>2</v>
      </c>
      <c r="NC17" s="639">
        <f t="shared" si="35"/>
        <v>2</v>
      </c>
      <c r="ND17" s="639">
        <f t="shared" si="35"/>
        <v>2</v>
      </c>
      <c r="NE17" s="639">
        <f t="shared" si="35"/>
        <v>2</v>
      </c>
      <c r="NF17" s="639">
        <f t="shared" si="35"/>
        <v>2</v>
      </c>
      <c r="NG17" s="639">
        <f t="shared" si="35"/>
        <v>2</v>
      </c>
      <c r="NH17" s="639">
        <f t="shared" si="35"/>
        <v>2</v>
      </c>
      <c r="NI17" s="639">
        <f t="shared" si="35"/>
        <v>2</v>
      </c>
      <c r="NJ17" s="639">
        <f t="shared" si="35"/>
        <v>2</v>
      </c>
      <c r="NK17" s="639">
        <f t="shared" si="35"/>
        <v>2</v>
      </c>
      <c r="NL17" s="639">
        <f t="shared" si="35"/>
        <v>2</v>
      </c>
      <c r="NM17" s="639">
        <f t="shared" si="35"/>
        <v>2</v>
      </c>
      <c r="NN17" s="639">
        <f t="shared" si="35"/>
        <v>2</v>
      </c>
      <c r="NO17" s="639">
        <f t="shared" si="35"/>
        <v>2</v>
      </c>
      <c r="NP17" s="639">
        <f t="shared" si="35"/>
        <v>2</v>
      </c>
      <c r="NQ17" s="639">
        <f t="shared" si="35"/>
        <v>2</v>
      </c>
      <c r="NR17" s="639">
        <f t="shared" si="35"/>
        <v>2</v>
      </c>
      <c r="NS17" s="639">
        <f t="shared" si="35"/>
        <v>2</v>
      </c>
      <c r="NT17" s="639">
        <f t="shared" si="35"/>
        <v>2</v>
      </c>
      <c r="NU17" s="639">
        <f t="shared" si="35"/>
        <v>2</v>
      </c>
      <c r="NV17" s="639">
        <f t="shared" si="35"/>
        <v>2</v>
      </c>
      <c r="NW17" s="639">
        <f t="shared" si="35"/>
        <v>2</v>
      </c>
      <c r="NX17" s="639">
        <f t="shared" si="35"/>
        <v>2</v>
      </c>
      <c r="NY17" s="639">
        <f t="shared" si="35"/>
        <v>2</v>
      </c>
      <c r="NZ17" s="639">
        <f t="shared" si="35"/>
        <v>2</v>
      </c>
      <c r="OA17" s="639">
        <f t="shared" si="35"/>
        <v>2</v>
      </c>
      <c r="OB17" s="639">
        <f t="shared" si="35"/>
        <v>2</v>
      </c>
      <c r="OC17" s="639">
        <f t="shared" si="35"/>
        <v>2</v>
      </c>
      <c r="OD17" s="639">
        <f t="shared" si="35"/>
        <v>2</v>
      </c>
      <c r="OE17" s="639">
        <f t="shared" si="35"/>
        <v>2</v>
      </c>
      <c r="OF17" s="639">
        <f t="shared" si="35"/>
        <v>2</v>
      </c>
      <c r="OG17" s="639">
        <f t="shared" si="35"/>
        <v>0</v>
      </c>
      <c r="OH17" s="639">
        <f t="shared" si="35"/>
        <v>0</v>
      </c>
      <c r="OI17" s="639">
        <f t="shared" si="35"/>
        <v>0</v>
      </c>
      <c r="OJ17" s="639">
        <f t="shared" si="35"/>
        <v>0</v>
      </c>
      <c r="OK17" s="639">
        <f t="shared" si="35"/>
        <v>0</v>
      </c>
      <c r="OL17" s="639">
        <f t="shared" si="35"/>
        <v>0</v>
      </c>
      <c r="OM17" s="639">
        <f t="shared" si="35"/>
        <v>0</v>
      </c>
      <c r="ON17" s="639">
        <f t="shared" si="35"/>
        <v>0</v>
      </c>
      <c r="OO17" s="639">
        <f t="shared" si="35"/>
        <v>0</v>
      </c>
      <c r="OP17" s="639">
        <f t="shared" si="35"/>
        <v>0</v>
      </c>
      <c r="OQ17" s="639">
        <f t="shared" si="35"/>
        <v>0</v>
      </c>
      <c r="OR17" s="639">
        <f t="shared" si="35"/>
        <v>0</v>
      </c>
      <c r="OS17" s="639">
        <f t="shared" si="35"/>
        <v>0</v>
      </c>
      <c r="OT17" s="639">
        <f t="shared" si="35"/>
        <v>0</v>
      </c>
      <c r="OU17" s="639">
        <f t="shared" si="35"/>
        <v>0</v>
      </c>
      <c r="OV17" s="639">
        <f t="shared" si="35"/>
        <v>0</v>
      </c>
      <c r="OW17" s="639">
        <f t="shared" si="35"/>
        <v>0</v>
      </c>
      <c r="OX17" s="639">
        <f t="shared" si="35"/>
        <v>0</v>
      </c>
      <c r="OY17" s="639">
        <f t="shared" si="35"/>
        <v>0</v>
      </c>
      <c r="OZ17" s="639">
        <f t="shared" si="35"/>
        <v>0</v>
      </c>
      <c r="PA17" s="639">
        <f t="shared" si="35"/>
        <v>0</v>
      </c>
      <c r="PB17" s="639">
        <f t="shared" si="35"/>
        <v>0</v>
      </c>
      <c r="PC17" s="639">
        <f t="shared" si="35"/>
        <v>0</v>
      </c>
      <c r="PD17" s="639">
        <f t="shared" si="35"/>
        <v>0</v>
      </c>
      <c r="PE17" s="639">
        <f t="shared" ref="PE17:RP17" si="36">COUNTIFS($K15:$K23,"&lt;="&amp;PE$14,$L15:$L23,"&gt;"&amp;PE$14,$J15:$J23,"2歳児")</f>
        <v>0</v>
      </c>
      <c r="PF17" s="639">
        <f t="shared" si="36"/>
        <v>0</v>
      </c>
      <c r="PG17" s="639">
        <f t="shared" si="36"/>
        <v>0</v>
      </c>
      <c r="PH17" s="639">
        <f t="shared" si="36"/>
        <v>0</v>
      </c>
      <c r="PI17" s="639">
        <f t="shared" si="36"/>
        <v>0</v>
      </c>
      <c r="PJ17" s="639">
        <f t="shared" si="36"/>
        <v>0</v>
      </c>
      <c r="PK17" s="639">
        <f t="shared" si="36"/>
        <v>0</v>
      </c>
      <c r="PL17" s="639">
        <f t="shared" si="36"/>
        <v>0</v>
      </c>
      <c r="PM17" s="639">
        <f t="shared" si="36"/>
        <v>0</v>
      </c>
      <c r="PN17" s="639">
        <f t="shared" si="36"/>
        <v>0</v>
      </c>
      <c r="PO17" s="639">
        <f t="shared" si="36"/>
        <v>0</v>
      </c>
      <c r="PP17" s="639">
        <f t="shared" si="36"/>
        <v>0</v>
      </c>
      <c r="PQ17" s="639">
        <f t="shared" si="36"/>
        <v>0</v>
      </c>
      <c r="PR17" s="639">
        <f t="shared" si="36"/>
        <v>0</v>
      </c>
      <c r="PS17" s="639">
        <f t="shared" si="36"/>
        <v>0</v>
      </c>
      <c r="PT17" s="639">
        <f t="shared" si="36"/>
        <v>0</v>
      </c>
      <c r="PU17" s="639">
        <f t="shared" si="36"/>
        <v>0</v>
      </c>
      <c r="PV17" s="639">
        <f t="shared" si="36"/>
        <v>0</v>
      </c>
      <c r="PW17" s="639">
        <f t="shared" si="36"/>
        <v>0</v>
      </c>
      <c r="PX17" s="639">
        <f t="shared" si="36"/>
        <v>0</v>
      </c>
      <c r="PY17" s="639">
        <f t="shared" si="36"/>
        <v>0</v>
      </c>
      <c r="PZ17" s="639">
        <f t="shared" si="36"/>
        <v>0</v>
      </c>
      <c r="QA17" s="639">
        <f t="shared" si="36"/>
        <v>0</v>
      </c>
      <c r="QB17" s="639">
        <f t="shared" si="36"/>
        <v>0</v>
      </c>
      <c r="QC17" s="639">
        <f t="shared" si="36"/>
        <v>0</v>
      </c>
      <c r="QD17" s="639">
        <f t="shared" si="36"/>
        <v>0</v>
      </c>
      <c r="QE17" s="639">
        <f t="shared" si="36"/>
        <v>0</v>
      </c>
      <c r="QF17" s="639">
        <f t="shared" si="36"/>
        <v>0</v>
      </c>
      <c r="QG17" s="639">
        <f t="shared" si="36"/>
        <v>0</v>
      </c>
      <c r="QH17" s="639">
        <f t="shared" si="36"/>
        <v>0</v>
      </c>
      <c r="QI17" s="639">
        <f t="shared" si="36"/>
        <v>0</v>
      </c>
      <c r="QJ17" s="639">
        <f t="shared" si="36"/>
        <v>0</v>
      </c>
      <c r="QK17" s="639">
        <f t="shared" si="36"/>
        <v>0</v>
      </c>
      <c r="QL17" s="639">
        <f t="shared" si="36"/>
        <v>0</v>
      </c>
      <c r="QM17" s="639">
        <f t="shared" si="36"/>
        <v>0</v>
      </c>
      <c r="QN17" s="639">
        <f t="shared" si="36"/>
        <v>0</v>
      </c>
      <c r="QO17" s="639">
        <f t="shared" si="36"/>
        <v>1</v>
      </c>
      <c r="QP17" s="639">
        <f t="shared" si="36"/>
        <v>1</v>
      </c>
      <c r="QQ17" s="639">
        <f t="shared" si="36"/>
        <v>1</v>
      </c>
      <c r="QR17" s="639">
        <f t="shared" si="36"/>
        <v>1</v>
      </c>
      <c r="QS17" s="639">
        <f t="shared" si="36"/>
        <v>1</v>
      </c>
      <c r="QT17" s="639">
        <f t="shared" si="36"/>
        <v>1</v>
      </c>
      <c r="QU17" s="639">
        <f t="shared" si="36"/>
        <v>1</v>
      </c>
      <c r="QV17" s="639">
        <f t="shared" si="36"/>
        <v>1</v>
      </c>
      <c r="QW17" s="639">
        <f t="shared" si="36"/>
        <v>1</v>
      </c>
      <c r="QX17" s="639">
        <f t="shared" si="36"/>
        <v>1</v>
      </c>
      <c r="QY17" s="639">
        <f t="shared" si="36"/>
        <v>1</v>
      </c>
      <c r="QZ17" s="639">
        <f t="shared" si="36"/>
        <v>1</v>
      </c>
      <c r="RA17" s="639">
        <f t="shared" si="36"/>
        <v>1</v>
      </c>
      <c r="RB17" s="639">
        <f t="shared" si="36"/>
        <v>1</v>
      </c>
      <c r="RC17" s="639">
        <f t="shared" si="36"/>
        <v>1</v>
      </c>
      <c r="RD17" s="639">
        <f t="shared" si="36"/>
        <v>1</v>
      </c>
      <c r="RE17" s="639">
        <f t="shared" si="36"/>
        <v>1</v>
      </c>
      <c r="RF17" s="639">
        <f t="shared" si="36"/>
        <v>1</v>
      </c>
      <c r="RG17" s="639">
        <f t="shared" si="36"/>
        <v>1</v>
      </c>
      <c r="RH17" s="639">
        <f t="shared" si="36"/>
        <v>1</v>
      </c>
      <c r="RI17" s="639">
        <f t="shared" si="36"/>
        <v>1</v>
      </c>
      <c r="RJ17" s="639">
        <f t="shared" si="36"/>
        <v>1</v>
      </c>
      <c r="RK17" s="639">
        <f t="shared" si="36"/>
        <v>1</v>
      </c>
      <c r="RL17" s="639">
        <f t="shared" si="36"/>
        <v>1</v>
      </c>
      <c r="RM17" s="639">
        <f t="shared" si="36"/>
        <v>1</v>
      </c>
      <c r="RN17" s="639">
        <f t="shared" si="36"/>
        <v>1</v>
      </c>
      <c r="RO17" s="639">
        <f t="shared" si="36"/>
        <v>1</v>
      </c>
      <c r="RP17" s="639">
        <f t="shared" si="36"/>
        <v>1</v>
      </c>
      <c r="RQ17" s="639">
        <f t="shared" ref="RQ17:UB17" si="37">COUNTIFS($K15:$K23,"&lt;="&amp;RQ$14,$L15:$L23,"&gt;"&amp;RQ$14,$J15:$J23,"2歳児")</f>
        <v>1</v>
      </c>
      <c r="RR17" s="639">
        <f t="shared" si="37"/>
        <v>1</v>
      </c>
      <c r="RS17" s="639">
        <f t="shared" si="37"/>
        <v>1</v>
      </c>
      <c r="RT17" s="639">
        <f t="shared" si="37"/>
        <v>1</v>
      </c>
      <c r="RU17" s="639">
        <f t="shared" si="37"/>
        <v>1</v>
      </c>
      <c r="RV17" s="639">
        <f t="shared" si="37"/>
        <v>1</v>
      </c>
      <c r="RW17" s="639">
        <f t="shared" si="37"/>
        <v>1</v>
      </c>
      <c r="RX17" s="639">
        <f t="shared" si="37"/>
        <v>1</v>
      </c>
      <c r="RY17" s="639">
        <f t="shared" si="37"/>
        <v>1</v>
      </c>
      <c r="RZ17" s="639">
        <f t="shared" si="37"/>
        <v>1</v>
      </c>
      <c r="SA17" s="639">
        <f t="shared" si="37"/>
        <v>1</v>
      </c>
      <c r="SB17" s="639">
        <f t="shared" si="37"/>
        <v>1</v>
      </c>
      <c r="SC17" s="639">
        <f t="shared" si="37"/>
        <v>1</v>
      </c>
      <c r="SD17" s="639">
        <f t="shared" si="37"/>
        <v>1</v>
      </c>
      <c r="SE17" s="639">
        <f t="shared" si="37"/>
        <v>1</v>
      </c>
      <c r="SF17" s="639">
        <f t="shared" si="37"/>
        <v>1</v>
      </c>
      <c r="SG17" s="639">
        <f t="shared" si="37"/>
        <v>1</v>
      </c>
      <c r="SH17" s="639">
        <f t="shared" si="37"/>
        <v>1</v>
      </c>
      <c r="SI17" s="639">
        <f t="shared" si="37"/>
        <v>1</v>
      </c>
      <c r="SJ17" s="639">
        <f t="shared" si="37"/>
        <v>1</v>
      </c>
      <c r="SK17" s="639">
        <f t="shared" si="37"/>
        <v>1</v>
      </c>
      <c r="SL17" s="639">
        <f t="shared" si="37"/>
        <v>1</v>
      </c>
      <c r="SM17" s="639">
        <f t="shared" si="37"/>
        <v>1</v>
      </c>
      <c r="SN17" s="639">
        <f t="shared" si="37"/>
        <v>1</v>
      </c>
      <c r="SO17" s="639">
        <f t="shared" si="37"/>
        <v>1</v>
      </c>
      <c r="SP17" s="639">
        <f t="shared" si="37"/>
        <v>1</v>
      </c>
      <c r="SQ17" s="639">
        <f t="shared" si="37"/>
        <v>1</v>
      </c>
      <c r="SR17" s="639">
        <f t="shared" si="37"/>
        <v>1</v>
      </c>
      <c r="SS17" s="639">
        <f t="shared" si="37"/>
        <v>1</v>
      </c>
      <c r="ST17" s="639">
        <f t="shared" si="37"/>
        <v>1</v>
      </c>
      <c r="SU17" s="639">
        <f t="shared" si="37"/>
        <v>1</v>
      </c>
      <c r="SV17" s="639">
        <f t="shared" si="37"/>
        <v>1</v>
      </c>
      <c r="SW17" s="639">
        <f t="shared" si="37"/>
        <v>3</v>
      </c>
      <c r="SX17" s="639">
        <f t="shared" si="37"/>
        <v>3</v>
      </c>
      <c r="SY17" s="639">
        <f t="shared" si="37"/>
        <v>3</v>
      </c>
      <c r="SZ17" s="639">
        <f t="shared" si="37"/>
        <v>3</v>
      </c>
      <c r="TA17" s="639">
        <f t="shared" si="37"/>
        <v>3</v>
      </c>
      <c r="TB17" s="639">
        <f t="shared" si="37"/>
        <v>3</v>
      </c>
      <c r="TC17" s="639">
        <f t="shared" si="37"/>
        <v>3</v>
      </c>
      <c r="TD17" s="639">
        <f t="shared" si="37"/>
        <v>3</v>
      </c>
      <c r="TE17" s="639">
        <f t="shared" si="37"/>
        <v>3</v>
      </c>
      <c r="TF17" s="639">
        <f t="shared" si="37"/>
        <v>3</v>
      </c>
      <c r="TG17" s="639">
        <f t="shared" si="37"/>
        <v>3</v>
      </c>
      <c r="TH17" s="639">
        <f t="shared" si="37"/>
        <v>3</v>
      </c>
      <c r="TI17" s="639">
        <f t="shared" si="37"/>
        <v>3</v>
      </c>
      <c r="TJ17" s="639">
        <f t="shared" si="37"/>
        <v>3</v>
      </c>
      <c r="TK17" s="639">
        <f t="shared" si="37"/>
        <v>3</v>
      </c>
      <c r="TL17" s="639">
        <f t="shared" si="37"/>
        <v>3</v>
      </c>
      <c r="TM17" s="639">
        <f t="shared" si="37"/>
        <v>3</v>
      </c>
      <c r="TN17" s="639">
        <f t="shared" si="37"/>
        <v>3</v>
      </c>
      <c r="TO17" s="639">
        <f t="shared" si="37"/>
        <v>3</v>
      </c>
      <c r="TP17" s="639">
        <f t="shared" si="37"/>
        <v>3</v>
      </c>
      <c r="TQ17" s="639">
        <f t="shared" si="37"/>
        <v>3</v>
      </c>
      <c r="TR17" s="639">
        <f t="shared" si="37"/>
        <v>3</v>
      </c>
      <c r="TS17" s="639">
        <f t="shared" si="37"/>
        <v>3</v>
      </c>
      <c r="TT17" s="639">
        <f t="shared" si="37"/>
        <v>3</v>
      </c>
      <c r="TU17" s="639">
        <f t="shared" si="37"/>
        <v>3</v>
      </c>
      <c r="TV17" s="639">
        <f t="shared" si="37"/>
        <v>3</v>
      </c>
      <c r="TW17" s="639">
        <f t="shared" si="37"/>
        <v>3</v>
      </c>
      <c r="TX17" s="639">
        <f t="shared" si="37"/>
        <v>3</v>
      </c>
      <c r="TY17" s="639">
        <f t="shared" si="37"/>
        <v>3</v>
      </c>
      <c r="TZ17" s="639">
        <f t="shared" si="37"/>
        <v>3</v>
      </c>
      <c r="UA17" s="639">
        <f t="shared" si="37"/>
        <v>3</v>
      </c>
      <c r="UB17" s="639">
        <f t="shared" si="37"/>
        <v>3</v>
      </c>
      <c r="UC17" s="639">
        <f t="shared" ref="UC17:WN17" si="38">COUNTIFS($K15:$K23,"&lt;="&amp;UC$14,$L15:$L23,"&gt;"&amp;UC$14,$J15:$J23,"2歳児")</f>
        <v>3</v>
      </c>
      <c r="UD17" s="639">
        <f t="shared" si="38"/>
        <v>3</v>
      </c>
      <c r="UE17" s="639">
        <f t="shared" si="38"/>
        <v>3</v>
      </c>
      <c r="UF17" s="639">
        <f t="shared" si="38"/>
        <v>3</v>
      </c>
      <c r="UG17" s="639">
        <f t="shared" si="38"/>
        <v>3</v>
      </c>
      <c r="UH17" s="639">
        <f t="shared" si="38"/>
        <v>3</v>
      </c>
      <c r="UI17" s="639">
        <f t="shared" si="38"/>
        <v>3</v>
      </c>
      <c r="UJ17" s="639">
        <f t="shared" si="38"/>
        <v>3</v>
      </c>
      <c r="UK17" s="639">
        <f t="shared" si="38"/>
        <v>3</v>
      </c>
      <c r="UL17" s="639">
        <f t="shared" si="38"/>
        <v>3</v>
      </c>
      <c r="UM17" s="639">
        <f t="shared" si="38"/>
        <v>3</v>
      </c>
      <c r="UN17" s="639">
        <f t="shared" si="38"/>
        <v>3</v>
      </c>
      <c r="UO17" s="639">
        <f t="shared" si="38"/>
        <v>3</v>
      </c>
      <c r="UP17" s="639">
        <f t="shared" si="38"/>
        <v>3</v>
      </c>
      <c r="UQ17" s="639">
        <f t="shared" si="38"/>
        <v>3</v>
      </c>
      <c r="UR17" s="639">
        <f t="shared" si="38"/>
        <v>3</v>
      </c>
      <c r="US17" s="639">
        <f t="shared" si="38"/>
        <v>3</v>
      </c>
      <c r="UT17" s="639">
        <f t="shared" si="38"/>
        <v>3</v>
      </c>
      <c r="UU17" s="639">
        <f t="shared" si="38"/>
        <v>3</v>
      </c>
      <c r="UV17" s="639">
        <f t="shared" si="38"/>
        <v>3</v>
      </c>
      <c r="UW17" s="639">
        <f t="shared" si="38"/>
        <v>3</v>
      </c>
      <c r="UX17" s="639">
        <f t="shared" si="38"/>
        <v>3</v>
      </c>
      <c r="UY17" s="639">
        <f t="shared" si="38"/>
        <v>3</v>
      </c>
      <c r="UZ17" s="639">
        <f t="shared" si="38"/>
        <v>3</v>
      </c>
      <c r="VA17" s="639">
        <f t="shared" si="38"/>
        <v>3</v>
      </c>
      <c r="VB17" s="639">
        <f t="shared" si="38"/>
        <v>3</v>
      </c>
      <c r="VC17" s="639">
        <f t="shared" si="38"/>
        <v>3</v>
      </c>
      <c r="VD17" s="639">
        <f t="shared" si="38"/>
        <v>3</v>
      </c>
      <c r="VE17" s="639">
        <f t="shared" si="38"/>
        <v>2</v>
      </c>
      <c r="VF17" s="639">
        <f t="shared" si="38"/>
        <v>2</v>
      </c>
      <c r="VG17" s="639">
        <f t="shared" si="38"/>
        <v>2</v>
      </c>
      <c r="VH17" s="639">
        <f t="shared" si="38"/>
        <v>2</v>
      </c>
      <c r="VI17" s="639">
        <f t="shared" si="38"/>
        <v>2</v>
      </c>
      <c r="VJ17" s="639">
        <f t="shared" si="38"/>
        <v>2</v>
      </c>
      <c r="VK17" s="639">
        <f t="shared" si="38"/>
        <v>2</v>
      </c>
      <c r="VL17" s="639">
        <f t="shared" si="38"/>
        <v>2</v>
      </c>
      <c r="VM17" s="639">
        <f t="shared" si="38"/>
        <v>2</v>
      </c>
      <c r="VN17" s="639">
        <f t="shared" si="38"/>
        <v>2</v>
      </c>
      <c r="VO17" s="639">
        <f t="shared" si="38"/>
        <v>2</v>
      </c>
      <c r="VP17" s="639">
        <f t="shared" si="38"/>
        <v>2</v>
      </c>
      <c r="VQ17" s="639">
        <f t="shared" si="38"/>
        <v>2</v>
      </c>
      <c r="VR17" s="639">
        <f t="shared" si="38"/>
        <v>2</v>
      </c>
      <c r="VS17" s="639">
        <f t="shared" si="38"/>
        <v>2</v>
      </c>
      <c r="VT17" s="639">
        <f t="shared" si="38"/>
        <v>2</v>
      </c>
      <c r="VU17" s="639">
        <f t="shared" si="38"/>
        <v>2</v>
      </c>
      <c r="VV17" s="639">
        <f t="shared" si="38"/>
        <v>2</v>
      </c>
      <c r="VW17" s="639">
        <f t="shared" si="38"/>
        <v>2</v>
      </c>
      <c r="VX17" s="639">
        <f t="shared" si="38"/>
        <v>2</v>
      </c>
      <c r="VY17" s="639">
        <f t="shared" si="38"/>
        <v>2</v>
      </c>
      <c r="VZ17" s="639">
        <f t="shared" si="38"/>
        <v>2</v>
      </c>
      <c r="WA17" s="639">
        <f t="shared" si="38"/>
        <v>2</v>
      </c>
      <c r="WB17" s="639">
        <f t="shared" si="38"/>
        <v>2</v>
      </c>
      <c r="WC17" s="639">
        <f t="shared" si="38"/>
        <v>2</v>
      </c>
      <c r="WD17" s="639">
        <f t="shared" si="38"/>
        <v>2</v>
      </c>
      <c r="WE17" s="639">
        <f t="shared" si="38"/>
        <v>2</v>
      </c>
      <c r="WF17" s="639">
        <f t="shared" si="38"/>
        <v>2</v>
      </c>
      <c r="WG17" s="639">
        <f t="shared" si="38"/>
        <v>2</v>
      </c>
      <c r="WH17" s="639">
        <f t="shared" si="38"/>
        <v>2</v>
      </c>
      <c r="WI17" s="639">
        <f t="shared" si="38"/>
        <v>2</v>
      </c>
      <c r="WJ17" s="639">
        <f t="shared" si="38"/>
        <v>2</v>
      </c>
      <c r="WK17" s="639">
        <f t="shared" si="38"/>
        <v>2</v>
      </c>
      <c r="WL17" s="639">
        <f t="shared" si="38"/>
        <v>2</v>
      </c>
      <c r="WM17" s="639">
        <f t="shared" si="38"/>
        <v>2</v>
      </c>
      <c r="WN17" s="639">
        <f t="shared" si="38"/>
        <v>2</v>
      </c>
      <c r="WO17" s="639">
        <f t="shared" ref="WO17:YZ17" si="39">COUNTIFS($K15:$K23,"&lt;="&amp;WO$14,$L15:$L23,"&gt;"&amp;WO$14,$J15:$J23,"2歳児")</f>
        <v>2</v>
      </c>
      <c r="WP17" s="639">
        <f t="shared" si="39"/>
        <v>2</v>
      </c>
      <c r="WQ17" s="639">
        <f t="shared" si="39"/>
        <v>2</v>
      </c>
      <c r="WR17" s="639">
        <f t="shared" si="39"/>
        <v>2</v>
      </c>
      <c r="WS17" s="639">
        <f t="shared" si="39"/>
        <v>2</v>
      </c>
      <c r="WT17" s="639">
        <f t="shared" si="39"/>
        <v>2</v>
      </c>
      <c r="WU17" s="639">
        <f t="shared" si="39"/>
        <v>2</v>
      </c>
      <c r="WV17" s="639">
        <f t="shared" si="39"/>
        <v>2</v>
      </c>
      <c r="WW17" s="639">
        <f t="shared" si="39"/>
        <v>2</v>
      </c>
      <c r="WX17" s="639">
        <f t="shared" si="39"/>
        <v>2</v>
      </c>
      <c r="WY17" s="639">
        <f t="shared" si="39"/>
        <v>2</v>
      </c>
      <c r="WZ17" s="639">
        <f t="shared" si="39"/>
        <v>2</v>
      </c>
      <c r="XA17" s="639">
        <f t="shared" si="39"/>
        <v>2</v>
      </c>
      <c r="XB17" s="639">
        <f t="shared" si="39"/>
        <v>2</v>
      </c>
      <c r="XC17" s="639">
        <f t="shared" si="39"/>
        <v>2</v>
      </c>
      <c r="XD17" s="639">
        <f t="shared" si="39"/>
        <v>2</v>
      </c>
      <c r="XE17" s="639">
        <f t="shared" si="39"/>
        <v>2</v>
      </c>
      <c r="XF17" s="639">
        <f t="shared" si="39"/>
        <v>2</v>
      </c>
      <c r="XG17" s="639">
        <f t="shared" si="39"/>
        <v>2</v>
      </c>
      <c r="XH17" s="639">
        <f t="shared" si="39"/>
        <v>2</v>
      </c>
      <c r="XI17" s="639">
        <f t="shared" si="39"/>
        <v>2</v>
      </c>
      <c r="XJ17" s="639">
        <f t="shared" si="39"/>
        <v>2</v>
      </c>
      <c r="XK17" s="639">
        <f t="shared" si="39"/>
        <v>2</v>
      </c>
      <c r="XL17" s="639">
        <f t="shared" si="39"/>
        <v>2</v>
      </c>
      <c r="XM17" s="639">
        <f t="shared" si="39"/>
        <v>0</v>
      </c>
      <c r="XN17" s="639">
        <f t="shared" si="39"/>
        <v>0</v>
      </c>
      <c r="XO17" s="639">
        <f t="shared" si="39"/>
        <v>0</v>
      </c>
      <c r="XP17" s="639">
        <f t="shared" si="39"/>
        <v>0</v>
      </c>
      <c r="XQ17" s="639">
        <f t="shared" si="39"/>
        <v>0</v>
      </c>
      <c r="XR17" s="639">
        <f t="shared" si="39"/>
        <v>0</v>
      </c>
      <c r="XS17" s="639">
        <f t="shared" si="39"/>
        <v>0</v>
      </c>
      <c r="XT17" s="639">
        <f t="shared" si="39"/>
        <v>0</v>
      </c>
      <c r="XU17" s="639">
        <f t="shared" si="39"/>
        <v>0</v>
      </c>
      <c r="XV17" s="639">
        <f t="shared" si="39"/>
        <v>0</v>
      </c>
      <c r="XW17" s="639">
        <f t="shared" si="39"/>
        <v>0</v>
      </c>
      <c r="XX17" s="639">
        <f t="shared" si="39"/>
        <v>0</v>
      </c>
      <c r="XY17" s="639">
        <f t="shared" si="39"/>
        <v>0</v>
      </c>
      <c r="XZ17" s="639">
        <f t="shared" si="39"/>
        <v>0</v>
      </c>
      <c r="YA17" s="639">
        <f t="shared" si="39"/>
        <v>0</v>
      </c>
      <c r="YB17" s="639">
        <f t="shared" si="39"/>
        <v>0</v>
      </c>
      <c r="YC17" s="639">
        <f t="shared" si="39"/>
        <v>0</v>
      </c>
      <c r="YD17" s="639">
        <f t="shared" si="39"/>
        <v>0</v>
      </c>
      <c r="YE17" s="639">
        <f t="shared" si="39"/>
        <v>0</v>
      </c>
      <c r="YF17" s="639">
        <f t="shared" si="39"/>
        <v>0</v>
      </c>
      <c r="YG17" s="639">
        <f t="shared" si="39"/>
        <v>0</v>
      </c>
      <c r="YH17" s="639">
        <f t="shared" si="39"/>
        <v>0</v>
      </c>
      <c r="YI17" s="639">
        <f t="shared" si="39"/>
        <v>0</v>
      </c>
      <c r="YJ17" s="639">
        <f t="shared" si="39"/>
        <v>0</v>
      </c>
      <c r="YK17" s="639">
        <f t="shared" si="39"/>
        <v>0</v>
      </c>
      <c r="YL17" s="639">
        <f t="shared" si="39"/>
        <v>0</v>
      </c>
      <c r="YM17" s="639">
        <f t="shared" si="39"/>
        <v>0</v>
      </c>
      <c r="YN17" s="639">
        <f t="shared" si="39"/>
        <v>0</v>
      </c>
      <c r="YO17" s="639">
        <f t="shared" si="39"/>
        <v>0</v>
      </c>
      <c r="YP17" s="639">
        <f t="shared" si="39"/>
        <v>0</v>
      </c>
      <c r="YQ17" s="639">
        <f t="shared" si="39"/>
        <v>0</v>
      </c>
      <c r="YR17" s="639">
        <f t="shared" si="39"/>
        <v>0</v>
      </c>
      <c r="YS17" s="639">
        <f t="shared" si="39"/>
        <v>0</v>
      </c>
      <c r="YT17" s="639">
        <f t="shared" si="39"/>
        <v>0</v>
      </c>
      <c r="YU17" s="639">
        <f t="shared" si="39"/>
        <v>0</v>
      </c>
      <c r="YV17" s="639">
        <f t="shared" si="39"/>
        <v>0</v>
      </c>
      <c r="YW17" s="639">
        <f t="shared" si="39"/>
        <v>0</v>
      </c>
      <c r="YX17" s="639">
        <f t="shared" si="39"/>
        <v>0</v>
      </c>
      <c r="YY17" s="639">
        <f t="shared" si="39"/>
        <v>0</v>
      </c>
      <c r="YZ17" s="639">
        <f t="shared" si="39"/>
        <v>0</v>
      </c>
      <c r="ZA17" s="639">
        <f t="shared" ref="ZA17:ABL17" si="40">COUNTIFS($K15:$K23,"&lt;="&amp;ZA$14,$L15:$L23,"&gt;"&amp;ZA$14,$J15:$J23,"2歳児")</f>
        <v>0</v>
      </c>
      <c r="ZB17" s="639">
        <f t="shared" si="40"/>
        <v>0</v>
      </c>
      <c r="ZC17" s="639">
        <f t="shared" si="40"/>
        <v>0</v>
      </c>
      <c r="ZD17" s="639">
        <f t="shared" si="40"/>
        <v>0</v>
      </c>
      <c r="ZE17" s="639">
        <f t="shared" si="40"/>
        <v>0</v>
      </c>
      <c r="ZF17" s="639">
        <f t="shared" si="40"/>
        <v>0</v>
      </c>
      <c r="ZG17" s="639">
        <f t="shared" si="40"/>
        <v>0</v>
      </c>
      <c r="ZH17" s="639">
        <f t="shared" si="40"/>
        <v>0</v>
      </c>
      <c r="ZI17" s="639">
        <f t="shared" si="40"/>
        <v>0</v>
      </c>
      <c r="ZJ17" s="639">
        <f t="shared" si="40"/>
        <v>0</v>
      </c>
      <c r="ZK17" s="639">
        <f t="shared" si="40"/>
        <v>0</v>
      </c>
      <c r="ZL17" s="639">
        <f t="shared" si="40"/>
        <v>0</v>
      </c>
      <c r="ZM17" s="639">
        <f t="shared" si="40"/>
        <v>0</v>
      </c>
      <c r="ZN17" s="639">
        <f t="shared" si="40"/>
        <v>0</v>
      </c>
      <c r="ZO17" s="639">
        <f t="shared" si="40"/>
        <v>0</v>
      </c>
      <c r="ZP17" s="639">
        <f t="shared" si="40"/>
        <v>0</v>
      </c>
      <c r="ZQ17" s="639">
        <f t="shared" si="40"/>
        <v>0</v>
      </c>
      <c r="ZR17" s="639">
        <f t="shared" si="40"/>
        <v>0</v>
      </c>
      <c r="ZS17" s="639">
        <f t="shared" si="40"/>
        <v>0</v>
      </c>
      <c r="ZT17" s="639">
        <f t="shared" si="40"/>
        <v>0</v>
      </c>
      <c r="ZU17" s="639">
        <f t="shared" si="40"/>
        <v>0</v>
      </c>
      <c r="ZV17" s="639">
        <f t="shared" si="40"/>
        <v>0</v>
      </c>
      <c r="ZW17" s="639">
        <f t="shared" si="40"/>
        <v>0</v>
      </c>
      <c r="ZX17" s="639">
        <f t="shared" si="40"/>
        <v>0</v>
      </c>
      <c r="ZY17" s="639">
        <f t="shared" si="40"/>
        <v>0</v>
      </c>
      <c r="ZZ17" s="639">
        <f t="shared" si="40"/>
        <v>0</v>
      </c>
      <c r="AAA17" s="639">
        <f t="shared" si="40"/>
        <v>0</v>
      </c>
      <c r="AAB17" s="639">
        <f t="shared" si="40"/>
        <v>0</v>
      </c>
      <c r="AAC17" s="639">
        <f t="shared" si="40"/>
        <v>0</v>
      </c>
      <c r="AAD17" s="639">
        <f t="shared" si="40"/>
        <v>0</v>
      </c>
      <c r="AAE17" s="639">
        <f t="shared" si="40"/>
        <v>0</v>
      </c>
      <c r="AAF17" s="639">
        <f t="shared" si="40"/>
        <v>0</v>
      </c>
      <c r="AAG17" s="639">
        <f t="shared" si="40"/>
        <v>0</v>
      </c>
      <c r="AAH17" s="639">
        <f t="shared" si="40"/>
        <v>0</v>
      </c>
      <c r="AAI17" s="639">
        <f t="shared" si="40"/>
        <v>0</v>
      </c>
      <c r="AAJ17" s="639">
        <f t="shared" si="40"/>
        <v>0</v>
      </c>
      <c r="AAK17" s="639">
        <f t="shared" si="40"/>
        <v>0</v>
      </c>
      <c r="AAL17" s="639">
        <f t="shared" si="40"/>
        <v>0</v>
      </c>
      <c r="AAM17" s="639">
        <f t="shared" si="40"/>
        <v>0</v>
      </c>
      <c r="AAN17" s="639">
        <f t="shared" si="40"/>
        <v>0</v>
      </c>
      <c r="AAO17" s="639">
        <f t="shared" si="40"/>
        <v>0</v>
      </c>
      <c r="AAP17" s="639">
        <f t="shared" si="40"/>
        <v>0</v>
      </c>
      <c r="AAQ17" s="639">
        <f t="shared" si="40"/>
        <v>0</v>
      </c>
      <c r="AAR17" s="639">
        <f t="shared" si="40"/>
        <v>0</v>
      </c>
      <c r="AAS17" s="639">
        <f t="shared" si="40"/>
        <v>0</v>
      </c>
      <c r="AAT17" s="639">
        <f t="shared" si="40"/>
        <v>0</v>
      </c>
      <c r="AAU17" s="639">
        <f t="shared" si="40"/>
        <v>0</v>
      </c>
      <c r="AAV17" s="639">
        <f t="shared" si="40"/>
        <v>0</v>
      </c>
      <c r="AAW17" s="639">
        <f t="shared" si="40"/>
        <v>0</v>
      </c>
      <c r="AAX17" s="639">
        <f t="shared" si="40"/>
        <v>0</v>
      </c>
      <c r="AAY17" s="639">
        <f t="shared" si="40"/>
        <v>0</v>
      </c>
      <c r="AAZ17" s="639">
        <f t="shared" si="40"/>
        <v>0</v>
      </c>
      <c r="ABA17" s="639">
        <f t="shared" si="40"/>
        <v>0</v>
      </c>
      <c r="ABB17" s="639">
        <f t="shared" si="40"/>
        <v>0</v>
      </c>
      <c r="ABC17" s="639">
        <f t="shared" si="40"/>
        <v>0</v>
      </c>
      <c r="ABD17" s="639">
        <f t="shared" si="40"/>
        <v>0</v>
      </c>
      <c r="ABE17" s="639">
        <f t="shared" si="40"/>
        <v>0</v>
      </c>
      <c r="ABF17" s="639">
        <f t="shared" si="40"/>
        <v>0</v>
      </c>
      <c r="ABG17" s="639">
        <f t="shared" si="40"/>
        <v>0</v>
      </c>
      <c r="ABH17" s="639">
        <f t="shared" si="40"/>
        <v>0</v>
      </c>
      <c r="ABI17" s="639">
        <f t="shared" si="40"/>
        <v>0</v>
      </c>
      <c r="ABJ17" s="639">
        <f t="shared" si="40"/>
        <v>0</v>
      </c>
      <c r="ABK17" s="639">
        <f t="shared" si="40"/>
        <v>0</v>
      </c>
      <c r="ABL17" s="639">
        <f t="shared" si="40"/>
        <v>0</v>
      </c>
      <c r="ABM17" s="639">
        <f t="shared" ref="ABM17:ADX17" si="41">COUNTIFS($K15:$K23,"&lt;="&amp;ABM$14,$L15:$L23,"&gt;"&amp;ABM$14,$J15:$J23,"2歳児")</f>
        <v>0</v>
      </c>
      <c r="ABN17" s="639">
        <f t="shared" si="41"/>
        <v>0</v>
      </c>
      <c r="ABO17" s="639">
        <f t="shared" si="41"/>
        <v>0</v>
      </c>
      <c r="ABP17" s="639">
        <f t="shared" si="41"/>
        <v>0</v>
      </c>
      <c r="ABQ17" s="639">
        <f t="shared" si="41"/>
        <v>0</v>
      </c>
      <c r="ABR17" s="639">
        <f t="shared" si="41"/>
        <v>0</v>
      </c>
      <c r="ABS17" s="639">
        <f t="shared" si="41"/>
        <v>0</v>
      </c>
      <c r="ABT17" s="639">
        <f t="shared" si="41"/>
        <v>0</v>
      </c>
      <c r="ABU17" s="639">
        <f t="shared" si="41"/>
        <v>0</v>
      </c>
      <c r="ABV17" s="639">
        <f t="shared" si="41"/>
        <v>0</v>
      </c>
      <c r="ABW17" s="639">
        <f t="shared" si="41"/>
        <v>0</v>
      </c>
      <c r="ABX17" s="639">
        <f t="shared" si="41"/>
        <v>0</v>
      </c>
      <c r="ABY17" s="639">
        <f t="shared" si="41"/>
        <v>0</v>
      </c>
      <c r="ABZ17" s="639">
        <f t="shared" si="41"/>
        <v>0</v>
      </c>
      <c r="ACA17" s="639">
        <f t="shared" si="41"/>
        <v>0</v>
      </c>
      <c r="ACB17" s="639">
        <f t="shared" si="41"/>
        <v>0</v>
      </c>
      <c r="ACC17" s="639">
        <f t="shared" si="41"/>
        <v>0</v>
      </c>
      <c r="ACD17" s="639">
        <f t="shared" si="41"/>
        <v>0</v>
      </c>
      <c r="ACE17" s="639">
        <f t="shared" si="41"/>
        <v>0</v>
      </c>
      <c r="ACF17" s="639">
        <f t="shared" si="41"/>
        <v>0</v>
      </c>
      <c r="ACG17" s="639">
        <f t="shared" si="41"/>
        <v>0</v>
      </c>
      <c r="ACH17" s="639">
        <f t="shared" si="41"/>
        <v>0</v>
      </c>
      <c r="ACI17" s="639">
        <f t="shared" si="41"/>
        <v>0</v>
      </c>
      <c r="ACJ17" s="639">
        <f t="shared" si="41"/>
        <v>0</v>
      </c>
      <c r="ACK17" s="639">
        <f t="shared" si="41"/>
        <v>0</v>
      </c>
      <c r="ACL17" s="639">
        <f t="shared" si="41"/>
        <v>0</v>
      </c>
      <c r="ACM17" s="639">
        <f t="shared" si="41"/>
        <v>0</v>
      </c>
      <c r="ACN17" s="639">
        <f t="shared" si="41"/>
        <v>0</v>
      </c>
      <c r="ACO17" s="639">
        <f t="shared" si="41"/>
        <v>0</v>
      </c>
      <c r="ACP17" s="639">
        <f t="shared" si="41"/>
        <v>0</v>
      </c>
      <c r="ACQ17" s="639">
        <f t="shared" si="41"/>
        <v>0</v>
      </c>
      <c r="ACR17" s="639">
        <f t="shared" si="41"/>
        <v>0</v>
      </c>
      <c r="ACS17" s="639">
        <f t="shared" si="41"/>
        <v>0</v>
      </c>
      <c r="ACT17" s="639">
        <f t="shared" si="41"/>
        <v>0</v>
      </c>
      <c r="ACU17" s="639">
        <f t="shared" si="41"/>
        <v>0</v>
      </c>
      <c r="ACV17" s="639">
        <f t="shared" si="41"/>
        <v>0</v>
      </c>
      <c r="ACW17" s="639">
        <f t="shared" si="41"/>
        <v>0</v>
      </c>
      <c r="ACX17" s="639">
        <f t="shared" si="41"/>
        <v>0</v>
      </c>
      <c r="ACY17" s="639">
        <f t="shared" si="41"/>
        <v>0</v>
      </c>
      <c r="ACZ17" s="639">
        <f t="shared" si="41"/>
        <v>0</v>
      </c>
      <c r="ADA17" s="639">
        <f t="shared" si="41"/>
        <v>0</v>
      </c>
      <c r="ADB17" s="639">
        <f t="shared" si="41"/>
        <v>0</v>
      </c>
      <c r="ADC17" s="639">
        <f t="shared" si="41"/>
        <v>0</v>
      </c>
      <c r="ADD17" s="639">
        <f t="shared" si="41"/>
        <v>0</v>
      </c>
      <c r="ADE17" s="639">
        <f t="shared" si="41"/>
        <v>0</v>
      </c>
      <c r="ADF17" s="639">
        <f t="shared" si="41"/>
        <v>0</v>
      </c>
      <c r="ADG17" s="639">
        <f t="shared" si="41"/>
        <v>0</v>
      </c>
      <c r="ADH17" s="639">
        <f t="shared" si="41"/>
        <v>0</v>
      </c>
      <c r="ADI17" s="639">
        <f t="shared" si="41"/>
        <v>0</v>
      </c>
      <c r="ADJ17" s="639">
        <f t="shared" si="41"/>
        <v>0</v>
      </c>
      <c r="ADK17" s="639">
        <f t="shared" si="41"/>
        <v>0</v>
      </c>
      <c r="ADL17" s="639">
        <f t="shared" si="41"/>
        <v>0</v>
      </c>
      <c r="ADM17" s="639">
        <f t="shared" si="41"/>
        <v>0</v>
      </c>
      <c r="ADN17" s="639">
        <f t="shared" si="41"/>
        <v>0</v>
      </c>
      <c r="ADO17" s="639">
        <f t="shared" si="41"/>
        <v>0</v>
      </c>
      <c r="ADP17" s="639">
        <f t="shared" si="41"/>
        <v>0</v>
      </c>
      <c r="ADQ17" s="639">
        <f t="shared" si="41"/>
        <v>0</v>
      </c>
      <c r="ADR17" s="639">
        <f t="shared" si="41"/>
        <v>0</v>
      </c>
      <c r="ADS17" s="639">
        <f t="shared" si="41"/>
        <v>0</v>
      </c>
      <c r="ADT17" s="639">
        <f t="shared" si="41"/>
        <v>0</v>
      </c>
      <c r="ADU17" s="639">
        <f t="shared" si="41"/>
        <v>0</v>
      </c>
      <c r="ADV17" s="639">
        <f t="shared" si="41"/>
        <v>0</v>
      </c>
      <c r="ADW17" s="639">
        <f t="shared" si="41"/>
        <v>0</v>
      </c>
      <c r="ADX17" s="639">
        <f t="shared" si="41"/>
        <v>0</v>
      </c>
      <c r="ADY17" s="639">
        <f t="shared" ref="ADY17:AGJ17" si="42">COUNTIFS($K15:$K23,"&lt;="&amp;ADY$14,$L15:$L23,"&gt;"&amp;ADY$14,$J15:$J23,"2歳児")</f>
        <v>0</v>
      </c>
      <c r="ADZ17" s="639">
        <f t="shared" si="42"/>
        <v>0</v>
      </c>
      <c r="AEA17" s="639">
        <f t="shared" si="42"/>
        <v>0</v>
      </c>
      <c r="AEB17" s="639">
        <f t="shared" si="42"/>
        <v>0</v>
      </c>
      <c r="AEC17" s="639">
        <f t="shared" si="42"/>
        <v>0</v>
      </c>
      <c r="AED17" s="639">
        <f t="shared" si="42"/>
        <v>0</v>
      </c>
      <c r="AEE17" s="639">
        <f t="shared" si="42"/>
        <v>0</v>
      </c>
      <c r="AEF17" s="639">
        <f t="shared" si="42"/>
        <v>0</v>
      </c>
      <c r="AEG17" s="639">
        <f t="shared" si="42"/>
        <v>0</v>
      </c>
      <c r="AEH17" s="639">
        <f t="shared" si="42"/>
        <v>0</v>
      </c>
      <c r="AEI17" s="639">
        <f t="shared" si="42"/>
        <v>0</v>
      </c>
      <c r="AEJ17" s="639">
        <f t="shared" si="42"/>
        <v>0</v>
      </c>
      <c r="AEK17" s="639">
        <f t="shared" si="42"/>
        <v>0</v>
      </c>
      <c r="AEL17" s="639">
        <f t="shared" si="42"/>
        <v>0</v>
      </c>
      <c r="AEM17" s="639">
        <f t="shared" si="42"/>
        <v>0</v>
      </c>
      <c r="AEN17" s="639">
        <f t="shared" si="42"/>
        <v>0</v>
      </c>
      <c r="AEO17" s="639">
        <f t="shared" si="42"/>
        <v>0</v>
      </c>
      <c r="AEP17" s="639">
        <f t="shared" si="42"/>
        <v>0</v>
      </c>
      <c r="AEQ17" s="639">
        <f t="shared" si="42"/>
        <v>0</v>
      </c>
      <c r="AER17" s="639">
        <f t="shared" si="42"/>
        <v>0</v>
      </c>
      <c r="AES17" s="639">
        <f t="shared" si="42"/>
        <v>0</v>
      </c>
      <c r="AET17" s="639">
        <f t="shared" si="42"/>
        <v>0</v>
      </c>
      <c r="AEU17" s="639">
        <f t="shared" si="42"/>
        <v>0</v>
      </c>
      <c r="AEV17" s="639">
        <f t="shared" si="42"/>
        <v>0</v>
      </c>
      <c r="AEW17" s="639">
        <f t="shared" si="42"/>
        <v>0</v>
      </c>
      <c r="AEX17" s="639">
        <f t="shared" si="42"/>
        <v>0</v>
      </c>
      <c r="AEY17" s="639">
        <f t="shared" si="42"/>
        <v>0</v>
      </c>
      <c r="AEZ17" s="639">
        <f t="shared" si="42"/>
        <v>0</v>
      </c>
      <c r="AFA17" s="639">
        <f t="shared" si="42"/>
        <v>0</v>
      </c>
      <c r="AFB17" s="639">
        <f t="shared" si="42"/>
        <v>0</v>
      </c>
      <c r="AFC17" s="639">
        <f t="shared" si="42"/>
        <v>0</v>
      </c>
      <c r="AFD17" s="639">
        <f t="shared" si="42"/>
        <v>0</v>
      </c>
      <c r="AFE17" s="639">
        <f t="shared" si="42"/>
        <v>0</v>
      </c>
      <c r="AFF17" s="639">
        <f t="shared" si="42"/>
        <v>0</v>
      </c>
      <c r="AFG17" s="639">
        <f t="shared" si="42"/>
        <v>0</v>
      </c>
      <c r="AFH17" s="639">
        <f t="shared" si="42"/>
        <v>0</v>
      </c>
      <c r="AFI17" s="639">
        <f t="shared" si="42"/>
        <v>0</v>
      </c>
      <c r="AFJ17" s="639">
        <f t="shared" si="42"/>
        <v>0</v>
      </c>
      <c r="AFK17" s="639">
        <f t="shared" si="42"/>
        <v>0</v>
      </c>
      <c r="AFL17" s="639">
        <f t="shared" si="42"/>
        <v>0</v>
      </c>
      <c r="AFM17" s="639">
        <f t="shared" si="42"/>
        <v>0</v>
      </c>
      <c r="AFN17" s="639">
        <f t="shared" si="42"/>
        <v>0</v>
      </c>
      <c r="AFO17" s="639">
        <f t="shared" si="42"/>
        <v>0</v>
      </c>
      <c r="AFP17" s="639">
        <f t="shared" si="42"/>
        <v>0</v>
      </c>
      <c r="AFQ17" s="639">
        <f t="shared" si="42"/>
        <v>0</v>
      </c>
      <c r="AFR17" s="639">
        <f t="shared" si="42"/>
        <v>0</v>
      </c>
      <c r="AFS17" s="639">
        <f t="shared" si="42"/>
        <v>0</v>
      </c>
      <c r="AFT17" s="639">
        <f t="shared" si="42"/>
        <v>0</v>
      </c>
      <c r="AFU17" s="639">
        <f t="shared" si="42"/>
        <v>0</v>
      </c>
      <c r="AFV17" s="639">
        <f t="shared" si="42"/>
        <v>0</v>
      </c>
      <c r="AFW17" s="639">
        <f t="shared" si="42"/>
        <v>0</v>
      </c>
      <c r="AFX17" s="639">
        <f t="shared" si="42"/>
        <v>0</v>
      </c>
      <c r="AFY17" s="639">
        <f t="shared" si="42"/>
        <v>0</v>
      </c>
      <c r="AFZ17" s="639">
        <f t="shared" si="42"/>
        <v>0</v>
      </c>
      <c r="AGA17" s="639">
        <f t="shared" si="42"/>
        <v>0</v>
      </c>
      <c r="AGB17" s="639">
        <f t="shared" si="42"/>
        <v>0</v>
      </c>
      <c r="AGC17" s="639">
        <f t="shared" si="42"/>
        <v>0</v>
      </c>
      <c r="AGD17" s="639">
        <f t="shared" si="42"/>
        <v>0</v>
      </c>
      <c r="AGE17" s="639">
        <f t="shared" si="42"/>
        <v>0</v>
      </c>
      <c r="AGF17" s="639">
        <f t="shared" si="42"/>
        <v>0</v>
      </c>
      <c r="AGG17" s="639">
        <f t="shared" si="42"/>
        <v>0</v>
      </c>
      <c r="AGH17" s="639">
        <f t="shared" si="42"/>
        <v>0</v>
      </c>
      <c r="AGI17" s="639">
        <f t="shared" si="42"/>
        <v>0</v>
      </c>
      <c r="AGJ17" s="639">
        <f t="shared" si="42"/>
        <v>0</v>
      </c>
      <c r="AGK17" s="639">
        <f t="shared" ref="AGK17:AIV17" si="43">COUNTIFS($K15:$K23,"&lt;="&amp;AGK$14,$L15:$L23,"&gt;"&amp;AGK$14,$J15:$J23,"2歳児")</f>
        <v>0</v>
      </c>
      <c r="AGL17" s="639">
        <f t="shared" si="43"/>
        <v>0</v>
      </c>
      <c r="AGM17" s="639">
        <f t="shared" si="43"/>
        <v>0</v>
      </c>
      <c r="AGN17" s="639">
        <f t="shared" si="43"/>
        <v>0</v>
      </c>
      <c r="AGO17" s="639">
        <f t="shared" si="43"/>
        <v>0</v>
      </c>
      <c r="AGP17" s="639">
        <f t="shared" si="43"/>
        <v>0</v>
      </c>
      <c r="AGQ17" s="639">
        <f t="shared" si="43"/>
        <v>0</v>
      </c>
      <c r="AGR17" s="639">
        <f t="shared" si="43"/>
        <v>0</v>
      </c>
      <c r="AGS17" s="639">
        <f t="shared" si="43"/>
        <v>0</v>
      </c>
      <c r="AGT17" s="639">
        <f t="shared" si="43"/>
        <v>0</v>
      </c>
      <c r="AGU17" s="639">
        <f t="shared" si="43"/>
        <v>0</v>
      </c>
      <c r="AGV17" s="639">
        <f t="shared" si="43"/>
        <v>0</v>
      </c>
      <c r="AGW17" s="639">
        <f t="shared" si="43"/>
        <v>0</v>
      </c>
      <c r="AGX17" s="639">
        <f t="shared" si="43"/>
        <v>0</v>
      </c>
      <c r="AGY17" s="639">
        <f t="shared" si="43"/>
        <v>0</v>
      </c>
      <c r="AGZ17" s="639">
        <f t="shared" si="43"/>
        <v>0</v>
      </c>
      <c r="AHA17" s="639">
        <f t="shared" si="43"/>
        <v>0</v>
      </c>
      <c r="AHB17" s="639">
        <f t="shared" si="43"/>
        <v>0</v>
      </c>
      <c r="AHC17" s="639">
        <f t="shared" si="43"/>
        <v>0</v>
      </c>
      <c r="AHD17" s="639">
        <f t="shared" si="43"/>
        <v>0</v>
      </c>
      <c r="AHE17" s="639">
        <f t="shared" si="43"/>
        <v>0</v>
      </c>
      <c r="AHF17" s="639">
        <f t="shared" si="43"/>
        <v>0</v>
      </c>
      <c r="AHG17" s="639">
        <f t="shared" si="43"/>
        <v>0</v>
      </c>
      <c r="AHH17" s="639">
        <f t="shared" si="43"/>
        <v>0</v>
      </c>
      <c r="AHI17" s="639">
        <f t="shared" si="43"/>
        <v>0</v>
      </c>
      <c r="AHJ17" s="639">
        <f t="shared" si="43"/>
        <v>0</v>
      </c>
      <c r="AHK17" s="639">
        <f t="shared" si="43"/>
        <v>0</v>
      </c>
      <c r="AHL17" s="639">
        <f t="shared" si="43"/>
        <v>0</v>
      </c>
      <c r="AHM17" s="639">
        <f t="shared" si="43"/>
        <v>0</v>
      </c>
      <c r="AHN17" s="639">
        <f t="shared" si="43"/>
        <v>0</v>
      </c>
      <c r="AHO17" s="639">
        <f t="shared" si="43"/>
        <v>0</v>
      </c>
      <c r="AHP17" s="639">
        <f t="shared" si="43"/>
        <v>0</v>
      </c>
      <c r="AHQ17" s="639">
        <f t="shared" si="43"/>
        <v>0</v>
      </c>
      <c r="AHR17" s="639">
        <f t="shared" si="43"/>
        <v>0</v>
      </c>
      <c r="AHS17" s="639">
        <f t="shared" si="43"/>
        <v>0</v>
      </c>
      <c r="AHT17" s="639">
        <f t="shared" si="43"/>
        <v>0</v>
      </c>
      <c r="AHU17" s="639">
        <f t="shared" si="43"/>
        <v>0</v>
      </c>
      <c r="AHV17" s="639">
        <f t="shared" si="43"/>
        <v>0</v>
      </c>
      <c r="AHW17" s="639">
        <f t="shared" si="43"/>
        <v>0</v>
      </c>
      <c r="AHX17" s="639">
        <f t="shared" si="43"/>
        <v>0</v>
      </c>
      <c r="AHY17" s="639">
        <f t="shared" si="43"/>
        <v>0</v>
      </c>
      <c r="AHZ17" s="639">
        <f t="shared" si="43"/>
        <v>0</v>
      </c>
      <c r="AIA17" s="639">
        <f t="shared" si="43"/>
        <v>0</v>
      </c>
      <c r="AIB17" s="639">
        <f t="shared" si="43"/>
        <v>0</v>
      </c>
      <c r="AIC17" s="639">
        <f t="shared" si="43"/>
        <v>0</v>
      </c>
      <c r="AID17" s="639">
        <f t="shared" si="43"/>
        <v>0</v>
      </c>
      <c r="AIE17" s="639">
        <f t="shared" si="43"/>
        <v>0</v>
      </c>
      <c r="AIF17" s="639">
        <f t="shared" si="43"/>
        <v>0</v>
      </c>
      <c r="AIG17" s="639">
        <f t="shared" si="43"/>
        <v>0</v>
      </c>
      <c r="AIH17" s="639">
        <f t="shared" si="43"/>
        <v>0</v>
      </c>
      <c r="AII17" s="639">
        <f t="shared" si="43"/>
        <v>0</v>
      </c>
      <c r="AIJ17" s="639">
        <f t="shared" si="43"/>
        <v>0</v>
      </c>
      <c r="AIK17" s="639">
        <f t="shared" si="43"/>
        <v>0</v>
      </c>
      <c r="AIL17" s="639">
        <f t="shared" si="43"/>
        <v>0</v>
      </c>
      <c r="AIM17" s="639">
        <f t="shared" si="43"/>
        <v>0</v>
      </c>
      <c r="AIN17" s="639">
        <f t="shared" si="43"/>
        <v>0</v>
      </c>
      <c r="AIO17" s="639">
        <f t="shared" si="43"/>
        <v>0</v>
      </c>
      <c r="AIP17" s="639">
        <f t="shared" si="43"/>
        <v>0</v>
      </c>
      <c r="AIQ17" s="639">
        <f t="shared" si="43"/>
        <v>0</v>
      </c>
      <c r="AIR17" s="639">
        <f t="shared" si="43"/>
        <v>0</v>
      </c>
      <c r="AIS17" s="639">
        <f t="shared" si="43"/>
        <v>0</v>
      </c>
      <c r="AIT17" s="639">
        <f t="shared" si="43"/>
        <v>0</v>
      </c>
      <c r="AIU17" s="639">
        <f t="shared" si="43"/>
        <v>0</v>
      </c>
      <c r="AIV17" s="639">
        <f t="shared" si="43"/>
        <v>0</v>
      </c>
      <c r="AIW17" s="639">
        <f t="shared" ref="AIW17:AIZ17" si="44">COUNTIFS($K15:$K23,"&lt;="&amp;AIW$14,$L15:$L23,"&gt;"&amp;AIW$14,$J15:$J23,"2歳児")</f>
        <v>0</v>
      </c>
      <c r="AIX17" s="639">
        <f t="shared" si="44"/>
        <v>0</v>
      </c>
      <c r="AIY17" s="639">
        <f t="shared" si="44"/>
        <v>0</v>
      </c>
      <c r="AIZ17" s="639">
        <f t="shared" si="44"/>
        <v>0</v>
      </c>
    </row>
    <row r="18" spans="1:936" ht="20.399999999999999" customHeight="1">
      <c r="A18" s="2214"/>
      <c r="B18" s="2282"/>
      <c r="C18" s="2286"/>
      <c r="D18" s="2265" t="s">
        <v>54</v>
      </c>
      <c r="E18" s="2266">
        <v>0</v>
      </c>
      <c r="F18" s="2265" t="s">
        <v>54</v>
      </c>
      <c r="G18" s="2266">
        <v>0</v>
      </c>
      <c r="H18" s="2265" t="s">
        <v>54</v>
      </c>
      <c r="I18" s="2266">
        <f t="shared" ref="I18" si="45">E18-G18</f>
        <v>0</v>
      </c>
      <c r="J18" s="652" t="s">
        <v>1205</v>
      </c>
      <c r="K18" s="653">
        <v>0.58333333333333337</v>
      </c>
      <c r="L18" s="654">
        <v>0.66666666666666663</v>
      </c>
      <c r="M18" s="655"/>
      <c r="N18" s="922"/>
      <c r="O18" s="653"/>
      <c r="P18" s="654"/>
      <c r="R18" s="2214"/>
      <c r="S18" s="2214"/>
      <c r="T18" s="2214"/>
      <c r="U18" s="642"/>
      <c r="V18" s="2280" t="s">
        <v>1218</v>
      </c>
      <c r="W18" s="640" t="s">
        <v>1104</v>
      </c>
      <c r="X18" s="640" t="s">
        <v>1137</v>
      </c>
      <c r="Y18" s="656">
        <f>SUM(G15)</f>
        <v>0</v>
      </c>
      <c r="Z18" s="656" cm="1">
        <f t="array" ref="Z18">INDEX(AJ15:AIZ15, MATCH(MAX(AJ15:AIZ15 + AJ16:AIZ16 + AJ17:AIZ17), AJ15:AIZ15 + AJ16:AIZ16 + AJ17:AIZ17, 0))</f>
        <v>0</v>
      </c>
      <c r="AA18" s="657">
        <f>ROUNDDOWN(SUM(Y18:Z18)/3, 1)</f>
        <v>0</v>
      </c>
      <c r="AB18" s="2244">
        <f>ROUND(SUM(AA18:AA19),0)</f>
        <v>2</v>
      </c>
      <c r="AC18" s="2282" t="s">
        <v>1145</v>
      </c>
      <c r="AD18" s="2214" cm="1">
        <f t="array" ref="AD18">INDEX(AJ20:AIZ20, MATCH(MAX(AJ15:AIZ15 + AJ16:AIZ16 + AJ17:AIZ17), AJ15:AIZ15 + AJ16:AIZ16 + AJ17:AIZ17, 0))</f>
        <v>3</v>
      </c>
      <c r="AE18" s="2214" cm="1">
        <f t="array" ref="AE18">INDEX(AJ22:AIZ22, MATCH(MAX(AJ15:AIZ15 + AJ16:AIZ16 + AJ17:AIZ17), AJ15:AIZ15 + AJ16:AIZ16 + AJ17:AIZ17, 0))</f>
        <v>0</v>
      </c>
      <c r="AF18" s="2214" cm="1">
        <f t="array" ref="AF18">INDEX(AJ21:AIZ21, MATCH(MAX(AJ15:AIZ15 + AJ16:AIZ16 + AJ17:AIZ17), AJ15:AIZ15 + AJ16:AIZ16 + AJ17:AIZ17, 0))</f>
        <v>0</v>
      </c>
      <c r="AG18" s="2214" t="str">
        <f>IF(AD18&gt;=_xlfn.CEILING.MATH((AD18+AF18+AE18)/2,1),"○","×")</f>
        <v>○</v>
      </c>
      <c r="AI18" s="639" t="s">
        <v>1219</v>
      </c>
      <c r="AJ18" s="639">
        <f>SUM(AJ15:AJ16)</f>
        <v>0</v>
      </c>
      <c r="AK18" s="639">
        <f t="shared" ref="AK18:CV19" si="46">SUM(AK15:AK16)</f>
        <v>0</v>
      </c>
      <c r="AL18" s="639">
        <f t="shared" si="46"/>
        <v>0</v>
      </c>
      <c r="AM18" s="639">
        <f t="shared" si="46"/>
        <v>0</v>
      </c>
      <c r="AN18" s="639">
        <f t="shared" si="46"/>
        <v>0</v>
      </c>
      <c r="AO18" s="639">
        <f t="shared" si="46"/>
        <v>0</v>
      </c>
      <c r="AP18" s="639">
        <f t="shared" si="46"/>
        <v>0</v>
      </c>
      <c r="AQ18" s="639">
        <f t="shared" si="46"/>
        <v>0</v>
      </c>
      <c r="AR18" s="639">
        <f t="shared" si="46"/>
        <v>0</v>
      </c>
      <c r="AS18" s="639">
        <f t="shared" si="46"/>
        <v>0</v>
      </c>
      <c r="AT18" s="639">
        <f t="shared" si="46"/>
        <v>0</v>
      </c>
      <c r="AU18" s="639">
        <f t="shared" si="46"/>
        <v>0</v>
      </c>
      <c r="AV18" s="639">
        <f t="shared" si="46"/>
        <v>0</v>
      </c>
      <c r="AW18" s="639">
        <f t="shared" si="46"/>
        <v>0</v>
      </c>
      <c r="AX18" s="639">
        <f t="shared" si="46"/>
        <v>0</v>
      </c>
      <c r="AY18" s="639">
        <f t="shared" si="46"/>
        <v>0</v>
      </c>
      <c r="AZ18" s="639">
        <f t="shared" si="46"/>
        <v>0</v>
      </c>
      <c r="BA18" s="639">
        <f t="shared" si="46"/>
        <v>0</v>
      </c>
      <c r="BB18" s="639">
        <f t="shared" si="46"/>
        <v>0</v>
      </c>
      <c r="BC18" s="639">
        <f t="shared" si="46"/>
        <v>0</v>
      </c>
      <c r="BD18" s="639">
        <f t="shared" si="46"/>
        <v>0</v>
      </c>
      <c r="BE18" s="639">
        <f t="shared" si="46"/>
        <v>0</v>
      </c>
      <c r="BF18" s="639">
        <f t="shared" si="46"/>
        <v>0</v>
      </c>
      <c r="BG18" s="639">
        <f t="shared" si="46"/>
        <v>0</v>
      </c>
      <c r="BH18" s="639">
        <f t="shared" si="46"/>
        <v>0</v>
      </c>
      <c r="BI18" s="639">
        <f t="shared" si="46"/>
        <v>0</v>
      </c>
      <c r="BJ18" s="639">
        <f t="shared" si="46"/>
        <v>0</v>
      </c>
      <c r="BK18" s="639">
        <f t="shared" si="46"/>
        <v>0</v>
      </c>
      <c r="BL18" s="639">
        <f t="shared" si="46"/>
        <v>0</v>
      </c>
      <c r="BM18" s="639">
        <f t="shared" si="46"/>
        <v>0</v>
      </c>
      <c r="BN18" s="639">
        <f t="shared" si="46"/>
        <v>0</v>
      </c>
      <c r="BO18" s="639">
        <f t="shared" si="46"/>
        <v>0</v>
      </c>
      <c r="BP18" s="639">
        <f t="shared" si="46"/>
        <v>0</v>
      </c>
      <c r="BQ18" s="639">
        <f t="shared" si="46"/>
        <v>0</v>
      </c>
      <c r="BR18" s="639">
        <f t="shared" si="46"/>
        <v>0</v>
      </c>
      <c r="BS18" s="639">
        <f t="shared" si="46"/>
        <v>0</v>
      </c>
      <c r="BT18" s="639">
        <f t="shared" si="46"/>
        <v>0</v>
      </c>
      <c r="BU18" s="639">
        <f t="shared" si="46"/>
        <v>0</v>
      </c>
      <c r="BV18" s="639">
        <f t="shared" si="46"/>
        <v>0</v>
      </c>
      <c r="BW18" s="639">
        <f t="shared" si="46"/>
        <v>0</v>
      </c>
      <c r="BX18" s="639">
        <f t="shared" si="46"/>
        <v>0</v>
      </c>
      <c r="BY18" s="639">
        <f t="shared" si="46"/>
        <v>0</v>
      </c>
      <c r="BZ18" s="639">
        <f t="shared" si="46"/>
        <v>0</v>
      </c>
      <c r="CA18" s="639">
        <f t="shared" si="46"/>
        <v>0</v>
      </c>
      <c r="CB18" s="639">
        <f t="shared" si="46"/>
        <v>0</v>
      </c>
      <c r="CC18" s="639">
        <f t="shared" si="46"/>
        <v>0</v>
      </c>
      <c r="CD18" s="639">
        <f t="shared" si="46"/>
        <v>0</v>
      </c>
      <c r="CE18" s="639">
        <f t="shared" si="46"/>
        <v>0</v>
      </c>
      <c r="CF18" s="639">
        <f t="shared" si="46"/>
        <v>0</v>
      </c>
      <c r="CG18" s="639">
        <f t="shared" si="46"/>
        <v>0</v>
      </c>
      <c r="CH18" s="639">
        <f t="shared" si="46"/>
        <v>0</v>
      </c>
      <c r="CI18" s="639">
        <f t="shared" si="46"/>
        <v>0</v>
      </c>
      <c r="CJ18" s="639">
        <f t="shared" si="46"/>
        <v>0</v>
      </c>
      <c r="CK18" s="639">
        <f t="shared" si="46"/>
        <v>0</v>
      </c>
      <c r="CL18" s="639">
        <f t="shared" si="46"/>
        <v>0</v>
      </c>
      <c r="CM18" s="639">
        <f t="shared" si="46"/>
        <v>0</v>
      </c>
      <c r="CN18" s="639">
        <f t="shared" si="46"/>
        <v>0</v>
      </c>
      <c r="CO18" s="639">
        <f t="shared" si="46"/>
        <v>0</v>
      </c>
      <c r="CP18" s="639">
        <f t="shared" si="46"/>
        <v>0</v>
      </c>
      <c r="CQ18" s="639">
        <f t="shared" si="46"/>
        <v>0</v>
      </c>
      <c r="CR18" s="639">
        <f t="shared" si="46"/>
        <v>0</v>
      </c>
      <c r="CS18" s="639">
        <f t="shared" si="46"/>
        <v>0</v>
      </c>
      <c r="CT18" s="639">
        <f t="shared" si="46"/>
        <v>0</v>
      </c>
      <c r="CU18" s="639">
        <f t="shared" si="46"/>
        <v>0</v>
      </c>
      <c r="CV18" s="639">
        <f t="shared" si="46"/>
        <v>0</v>
      </c>
      <c r="CW18" s="639">
        <f t="shared" ref="CW18:FH19" si="47">SUM(CW15:CW16)</f>
        <v>0</v>
      </c>
      <c r="CX18" s="639">
        <f t="shared" si="47"/>
        <v>0</v>
      </c>
      <c r="CY18" s="639">
        <f t="shared" si="47"/>
        <v>0</v>
      </c>
      <c r="CZ18" s="639">
        <f t="shared" si="47"/>
        <v>0</v>
      </c>
      <c r="DA18" s="639">
        <f t="shared" si="47"/>
        <v>0</v>
      </c>
      <c r="DB18" s="639">
        <f t="shared" si="47"/>
        <v>0</v>
      </c>
      <c r="DC18" s="639">
        <f t="shared" si="47"/>
        <v>0</v>
      </c>
      <c r="DD18" s="639">
        <f t="shared" si="47"/>
        <v>0</v>
      </c>
      <c r="DE18" s="639">
        <f t="shared" si="47"/>
        <v>0</v>
      </c>
      <c r="DF18" s="639">
        <f t="shared" si="47"/>
        <v>0</v>
      </c>
      <c r="DG18" s="639">
        <f t="shared" si="47"/>
        <v>0</v>
      </c>
      <c r="DH18" s="639">
        <f t="shared" si="47"/>
        <v>0</v>
      </c>
      <c r="DI18" s="639">
        <f t="shared" si="47"/>
        <v>0</v>
      </c>
      <c r="DJ18" s="639">
        <f t="shared" si="47"/>
        <v>0</v>
      </c>
      <c r="DK18" s="639">
        <f t="shared" si="47"/>
        <v>0</v>
      </c>
      <c r="DL18" s="639">
        <f t="shared" si="47"/>
        <v>0</v>
      </c>
      <c r="DM18" s="639">
        <f t="shared" si="47"/>
        <v>0</v>
      </c>
      <c r="DN18" s="639">
        <f t="shared" si="47"/>
        <v>0</v>
      </c>
      <c r="DO18" s="639">
        <f t="shared" si="47"/>
        <v>0</v>
      </c>
      <c r="DP18" s="639">
        <f t="shared" si="47"/>
        <v>0</v>
      </c>
      <c r="DQ18" s="639">
        <f t="shared" si="47"/>
        <v>0</v>
      </c>
      <c r="DR18" s="639">
        <f t="shared" si="47"/>
        <v>0</v>
      </c>
      <c r="DS18" s="639">
        <f t="shared" si="47"/>
        <v>0</v>
      </c>
      <c r="DT18" s="639">
        <f t="shared" si="47"/>
        <v>0</v>
      </c>
      <c r="DU18" s="639">
        <f t="shared" si="47"/>
        <v>0</v>
      </c>
      <c r="DV18" s="639">
        <f t="shared" si="47"/>
        <v>0</v>
      </c>
      <c r="DW18" s="639">
        <f t="shared" si="47"/>
        <v>0</v>
      </c>
      <c r="DX18" s="639">
        <f t="shared" si="47"/>
        <v>0</v>
      </c>
      <c r="DY18" s="639">
        <f t="shared" si="47"/>
        <v>0</v>
      </c>
      <c r="DZ18" s="639">
        <f t="shared" si="47"/>
        <v>0</v>
      </c>
      <c r="EA18" s="639">
        <f t="shared" si="47"/>
        <v>0</v>
      </c>
      <c r="EB18" s="639">
        <f t="shared" si="47"/>
        <v>0</v>
      </c>
      <c r="EC18" s="639">
        <f t="shared" si="47"/>
        <v>0</v>
      </c>
      <c r="ED18" s="639">
        <f t="shared" si="47"/>
        <v>0</v>
      </c>
      <c r="EE18" s="639">
        <f t="shared" si="47"/>
        <v>0</v>
      </c>
      <c r="EF18" s="639">
        <f t="shared" si="47"/>
        <v>0</v>
      </c>
      <c r="EG18" s="639">
        <f t="shared" si="47"/>
        <v>0</v>
      </c>
      <c r="EH18" s="639">
        <f t="shared" si="47"/>
        <v>0</v>
      </c>
      <c r="EI18" s="639">
        <f t="shared" si="47"/>
        <v>0</v>
      </c>
      <c r="EJ18" s="639">
        <f t="shared" si="47"/>
        <v>0</v>
      </c>
      <c r="EK18" s="639">
        <f t="shared" si="47"/>
        <v>0</v>
      </c>
      <c r="EL18" s="639">
        <f t="shared" si="47"/>
        <v>0</v>
      </c>
      <c r="EM18" s="639">
        <f t="shared" si="47"/>
        <v>0</v>
      </c>
      <c r="EN18" s="639">
        <f t="shared" si="47"/>
        <v>0</v>
      </c>
      <c r="EO18" s="639">
        <f t="shared" si="47"/>
        <v>0</v>
      </c>
      <c r="EP18" s="639">
        <f t="shared" si="47"/>
        <v>0</v>
      </c>
      <c r="EQ18" s="639">
        <f t="shared" si="47"/>
        <v>0</v>
      </c>
      <c r="ER18" s="639">
        <f t="shared" si="47"/>
        <v>0</v>
      </c>
      <c r="ES18" s="639">
        <f t="shared" si="47"/>
        <v>0</v>
      </c>
      <c r="ET18" s="639">
        <f t="shared" si="47"/>
        <v>0</v>
      </c>
      <c r="EU18" s="639">
        <f t="shared" si="47"/>
        <v>0</v>
      </c>
      <c r="EV18" s="639">
        <f t="shared" si="47"/>
        <v>0</v>
      </c>
      <c r="EW18" s="639">
        <f t="shared" si="47"/>
        <v>0</v>
      </c>
      <c r="EX18" s="639">
        <f t="shared" si="47"/>
        <v>0</v>
      </c>
      <c r="EY18" s="639">
        <f t="shared" si="47"/>
        <v>0</v>
      </c>
      <c r="EZ18" s="639">
        <f t="shared" si="47"/>
        <v>0</v>
      </c>
      <c r="FA18" s="639">
        <f t="shared" si="47"/>
        <v>0</v>
      </c>
      <c r="FB18" s="639">
        <f t="shared" si="47"/>
        <v>0</v>
      </c>
      <c r="FC18" s="639">
        <f t="shared" si="47"/>
        <v>0</v>
      </c>
      <c r="FD18" s="639">
        <f t="shared" si="47"/>
        <v>0</v>
      </c>
      <c r="FE18" s="639">
        <f t="shared" si="47"/>
        <v>0</v>
      </c>
      <c r="FF18" s="639">
        <f t="shared" si="47"/>
        <v>0</v>
      </c>
      <c r="FG18" s="639">
        <f t="shared" si="47"/>
        <v>0</v>
      </c>
      <c r="FH18" s="639">
        <f t="shared" si="47"/>
        <v>0</v>
      </c>
      <c r="FI18" s="639">
        <f t="shared" ref="FI18:HT19" si="48">SUM(FI15:FI16)</f>
        <v>0</v>
      </c>
      <c r="FJ18" s="639">
        <f t="shared" si="48"/>
        <v>0</v>
      </c>
      <c r="FK18" s="639">
        <f t="shared" si="48"/>
        <v>0</v>
      </c>
      <c r="FL18" s="639">
        <f t="shared" si="48"/>
        <v>0</v>
      </c>
      <c r="FM18" s="639">
        <f t="shared" si="48"/>
        <v>0</v>
      </c>
      <c r="FN18" s="639">
        <f t="shared" si="48"/>
        <v>0</v>
      </c>
      <c r="FO18" s="639">
        <f t="shared" si="48"/>
        <v>0</v>
      </c>
      <c r="FP18" s="639">
        <f t="shared" si="48"/>
        <v>0</v>
      </c>
      <c r="FQ18" s="639">
        <f t="shared" si="48"/>
        <v>0</v>
      </c>
      <c r="FR18" s="639">
        <f t="shared" si="48"/>
        <v>0</v>
      </c>
      <c r="FS18" s="639">
        <f t="shared" si="48"/>
        <v>0</v>
      </c>
      <c r="FT18" s="639">
        <f t="shared" si="48"/>
        <v>0</v>
      </c>
      <c r="FU18" s="639">
        <f t="shared" si="48"/>
        <v>0</v>
      </c>
      <c r="FV18" s="639">
        <f t="shared" si="48"/>
        <v>0</v>
      </c>
      <c r="FW18" s="639">
        <f t="shared" si="48"/>
        <v>0</v>
      </c>
      <c r="FX18" s="639">
        <f t="shared" si="48"/>
        <v>0</v>
      </c>
      <c r="FY18" s="639">
        <f t="shared" si="48"/>
        <v>0</v>
      </c>
      <c r="FZ18" s="639">
        <f t="shared" si="48"/>
        <v>0</v>
      </c>
      <c r="GA18" s="639">
        <f t="shared" si="48"/>
        <v>0</v>
      </c>
      <c r="GB18" s="639">
        <f t="shared" si="48"/>
        <v>0</v>
      </c>
      <c r="GC18" s="639">
        <f t="shared" si="48"/>
        <v>0</v>
      </c>
      <c r="GD18" s="639">
        <f t="shared" si="48"/>
        <v>0</v>
      </c>
      <c r="GE18" s="639">
        <f t="shared" si="48"/>
        <v>0</v>
      </c>
      <c r="GF18" s="639">
        <f t="shared" si="48"/>
        <v>0</v>
      </c>
      <c r="GG18" s="639">
        <f t="shared" si="48"/>
        <v>0</v>
      </c>
      <c r="GH18" s="639">
        <f t="shared" si="48"/>
        <v>0</v>
      </c>
      <c r="GI18" s="639">
        <f t="shared" si="48"/>
        <v>0</v>
      </c>
      <c r="GJ18" s="639">
        <f t="shared" si="48"/>
        <v>0</v>
      </c>
      <c r="GK18" s="639">
        <f t="shared" si="48"/>
        <v>0</v>
      </c>
      <c r="GL18" s="639">
        <f t="shared" si="48"/>
        <v>0</v>
      </c>
      <c r="GM18" s="639">
        <f t="shared" si="48"/>
        <v>0</v>
      </c>
      <c r="GN18" s="639">
        <f t="shared" si="48"/>
        <v>0</v>
      </c>
      <c r="GO18" s="639">
        <f t="shared" si="48"/>
        <v>0</v>
      </c>
      <c r="GP18" s="639">
        <f t="shared" si="48"/>
        <v>0</v>
      </c>
      <c r="GQ18" s="639">
        <f t="shared" si="48"/>
        <v>0</v>
      </c>
      <c r="GR18" s="639">
        <f t="shared" si="48"/>
        <v>0</v>
      </c>
      <c r="GS18" s="639">
        <f t="shared" si="48"/>
        <v>0</v>
      </c>
      <c r="GT18" s="639">
        <f t="shared" si="48"/>
        <v>0</v>
      </c>
      <c r="GU18" s="639">
        <f t="shared" si="48"/>
        <v>0</v>
      </c>
      <c r="GV18" s="639">
        <f t="shared" si="48"/>
        <v>0</v>
      </c>
      <c r="GW18" s="639">
        <f t="shared" si="48"/>
        <v>0</v>
      </c>
      <c r="GX18" s="639">
        <f t="shared" si="48"/>
        <v>0</v>
      </c>
      <c r="GY18" s="639">
        <f t="shared" si="48"/>
        <v>0</v>
      </c>
      <c r="GZ18" s="639">
        <f t="shared" si="48"/>
        <v>0</v>
      </c>
      <c r="HA18" s="639">
        <f t="shared" si="48"/>
        <v>0</v>
      </c>
      <c r="HB18" s="639">
        <f t="shared" si="48"/>
        <v>0</v>
      </c>
      <c r="HC18" s="639">
        <f t="shared" si="48"/>
        <v>0</v>
      </c>
      <c r="HD18" s="639">
        <f t="shared" si="48"/>
        <v>0</v>
      </c>
      <c r="HE18" s="639">
        <f t="shared" si="48"/>
        <v>0</v>
      </c>
      <c r="HF18" s="639">
        <f t="shared" si="48"/>
        <v>0</v>
      </c>
      <c r="HG18" s="639">
        <f t="shared" si="48"/>
        <v>0</v>
      </c>
      <c r="HH18" s="639">
        <f t="shared" si="48"/>
        <v>0</v>
      </c>
      <c r="HI18" s="639">
        <f t="shared" si="48"/>
        <v>0</v>
      </c>
      <c r="HJ18" s="639">
        <f t="shared" si="48"/>
        <v>0</v>
      </c>
      <c r="HK18" s="639">
        <f t="shared" si="48"/>
        <v>0</v>
      </c>
      <c r="HL18" s="639">
        <f t="shared" si="48"/>
        <v>0</v>
      </c>
      <c r="HM18" s="639">
        <f t="shared" si="48"/>
        <v>0</v>
      </c>
      <c r="HN18" s="639">
        <f t="shared" si="48"/>
        <v>0</v>
      </c>
      <c r="HO18" s="639">
        <f t="shared" si="48"/>
        <v>0</v>
      </c>
      <c r="HP18" s="639">
        <f t="shared" si="48"/>
        <v>0</v>
      </c>
      <c r="HQ18" s="639">
        <f t="shared" si="48"/>
        <v>0</v>
      </c>
      <c r="HR18" s="639">
        <f t="shared" si="48"/>
        <v>0</v>
      </c>
      <c r="HS18" s="639">
        <f t="shared" si="48"/>
        <v>0</v>
      </c>
      <c r="HT18" s="639">
        <f t="shared" si="48"/>
        <v>0</v>
      </c>
      <c r="HU18" s="639">
        <f t="shared" ref="HU18:KF19" si="49">SUM(HU15:HU16)</f>
        <v>0</v>
      </c>
      <c r="HV18" s="639">
        <f t="shared" si="49"/>
        <v>0</v>
      </c>
      <c r="HW18" s="639">
        <f t="shared" si="49"/>
        <v>0</v>
      </c>
      <c r="HX18" s="639">
        <f t="shared" si="49"/>
        <v>0</v>
      </c>
      <c r="HY18" s="639">
        <f t="shared" si="49"/>
        <v>0</v>
      </c>
      <c r="HZ18" s="639">
        <f t="shared" si="49"/>
        <v>0</v>
      </c>
      <c r="IA18" s="639">
        <f t="shared" si="49"/>
        <v>0</v>
      </c>
      <c r="IB18" s="639">
        <f t="shared" si="49"/>
        <v>0</v>
      </c>
      <c r="IC18" s="639">
        <f t="shared" si="49"/>
        <v>0</v>
      </c>
      <c r="ID18" s="639">
        <f t="shared" si="49"/>
        <v>0</v>
      </c>
      <c r="IE18" s="639">
        <f t="shared" si="49"/>
        <v>0</v>
      </c>
      <c r="IF18" s="639">
        <f t="shared" si="49"/>
        <v>0</v>
      </c>
      <c r="IG18" s="639">
        <f t="shared" si="49"/>
        <v>0</v>
      </c>
      <c r="IH18" s="639">
        <f t="shared" si="49"/>
        <v>0</v>
      </c>
      <c r="II18" s="639">
        <f t="shared" si="49"/>
        <v>0</v>
      </c>
      <c r="IJ18" s="639">
        <f t="shared" si="49"/>
        <v>0</v>
      </c>
      <c r="IK18" s="639">
        <f t="shared" si="49"/>
        <v>0</v>
      </c>
      <c r="IL18" s="639">
        <f t="shared" si="49"/>
        <v>0</v>
      </c>
      <c r="IM18" s="639">
        <f t="shared" si="49"/>
        <v>0</v>
      </c>
      <c r="IN18" s="639">
        <f t="shared" si="49"/>
        <v>0</v>
      </c>
      <c r="IO18" s="639">
        <f t="shared" si="49"/>
        <v>0</v>
      </c>
      <c r="IP18" s="639">
        <f t="shared" si="49"/>
        <v>0</v>
      </c>
      <c r="IQ18" s="639">
        <f t="shared" si="49"/>
        <v>0</v>
      </c>
      <c r="IR18" s="639">
        <f t="shared" si="49"/>
        <v>0</v>
      </c>
      <c r="IS18" s="639">
        <f t="shared" si="49"/>
        <v>0</v>
      </c>
      <c r="IT18" s="639">
        <f t="shared" si="49"/>
        <v>0</v>
      </c>
      <c r="IU18" s="639">
        <f t="shared" si="49"/>
        <v>0</v>
      </c>
      <c r="IV18" s="639">
        <f t="shared" si="49"/>
        <v>0</v>
      </c>
      <c r="IW18" s="639">
        <f t="shared" si="49"/>
        <v>0</v>
      </c>
      <c r="IX18" s="639">
        <f t="shared" si="49"/>
        <v>0</v>
      </c>
      <c r="IY18" s="639">
        <f t="shared" si="49"/>
        <v>0</v>
      </c>
      <c r="IZ18" s="639">
        <f t="shared" si="49"/>
        <v>0</v>
      </c>
      <c r="JA18" s="639">
        <f t="shared" si="49"/>
        <v>0</v>
      </c>
      <c r="JB18" s="639">
        <f t="shared" si="49"/>
        <v>0</v>
      </c>
      <c r="JC18" s="639">
        <f t="shared" si="49"/>
        <v>0</v>
      </c>
      <c r="JD18" s="639">
        <f t="shared" si="49"/>
        <v>0</v>
      </c>
      <c r="JE18" s="639">
        <f t="shared" si="49"/>
        <v>0</v>
      </c>
      <c r="JF18" s="639">
        <f t="shared" si="49"/>
        <v>0</v>
      </c>
      <c r="JG18" s="639">
        <f t="shared" si="49"/>
        <v>0</v>
      </c>
      <c r="JH18" s="639">
        <f t="shared" si="49"/>
        <v>0</v>
      </c>
      <c r="JI18" s="639">
        <f t="shared" si="49"/>
        <v>0</v>
      </c>
      <c r="JJ18" s="639">
        <f t="shared" si="49"/>
        <v>0</v>
      </c>
      <c r="JK18" s="639">
        <f t="shared" si="49"/>
        <v>0</v>
      </c>
      <c r="JL18" s="639">
        <f t="shared" si="49"/>
        <v>0</v>
      </c>
      <c r="JM18" s="639">
        <f t="shared" si="49"/>
        <v>0</v>
      </c>
      <c r="JN18" s="639">
        <f t="shared" si="49"/>
        <v>0</v>
      </c>
      <c r="JO18" s="639">
        <f t="shared" si="49"/>
        <v>0</v>
      </c>
      <c r="JP18" s="639">
        <f t="shared" si="49"/>
        <v>0</v>
      </c>
      <c r="JQ18" s="639">
        <f t="shared" si="49"/>
        <v>0</v>
      </c>
      <c r="JR18" s="639">
        <f t="shared" si="49"/>
        <v>0</v>
      </c>
      <c r="JS18" s="639">
        <f t="shared" si="49"/>
        <v>0</v>
      </c>
      <c r="JT18" s="639">
        <f t="shared" si="49"/>
        <v>0</v>
      </c>
      <c r="JU18" s="639">
        <f t="shared" si="49"/>
        <v>0</v>
      </c>
      <c r="JV18" s="639">
        <f t="shared" si="49"/>
        <v>0</v>
      </c>
      <c r="JW18" s="639">
        <f t="shared" si="49"/>
        <v>0</v>
      </c>
      <c r="JX18" s="639">
        <f t="shared" si="49"/>
        <v>0</v>
      </c>
      <c r="JY18" s="639">
        <f t="shared" si="49"/>
        <v>0</v>
      </c>
      <c r="JZ18" s="639">
        <f t="shared" si="49"/>
        <v>0</v>
      </c>
      <c r="KA18" s="639">
        <f t="shared" si="49"/>
        <v>0</v>
      </c>
      <c r="KB18" s="639">
        <f t="shared" si="49"/>
        <v>0</v>
      </c>
      <c r="KC18" s="639">
        <f t="shared" si="49"/>
        <v>0</v>
      </c>
      <c r="KD18" s="639">
        <f t="shared" si="49"/>
        <v>0</v>
      </c>
      <c r="KE18" s="639">
        <f t="shared" si="49"/>
        <v>0</v>
      </c>
      <c r="KF18" s="639">
        <f t="shared" si="49"/>
        <v>0</v>
      </c>
      <c r="KG18" s="639">
        <f t="shared" ref="KG18:MR19" si="50">SUM(KG15:KG16)</f>
        <v>0</v>
      </c>
      <c r="KH18" s="639">
        <f t="shared" si="50"/>
        <v>0</v>
      </c>
      <c r="KI18" s="639">
        <f t="shared" si="50"/>
        <v>0</v>
      </c>
      <c r="KJ18" s="639">
        <f t="shared" si="50"/>
        <v>0</v>
      </c>
      <c r="KK18" s="639">
        <f t="shared" si="50"/>
        <v>0</v>
      </c>
      <c r="KL18" s="639">
        <f t="shared" si="50"/>
        <v>0</v>
      </c>
      <c r="KM18" s="639">
        <f t="shared" si="50"/>
        <v>0</v>
      </c>
      <c r="KN18" s="639">
        <f t="shared" si="50"/>
        <v>0</v>
      </c>
      <c r="KO18" s="639">
        <f t="shared" si="50"/>
        <v>0</v>
      </c>
      <c r="KP18" s="639">
        <f t="shared" si="50"/>
        <v>0</v>
      </c>
      <c r="KQ18" s="639">
        <f t="shared" si="50"/>
        <v>0</v>
      </c>
      <c r="KR18" s="639">
        <f t="shared" si="50"/>
        <v>0</v>
      </c>
      <c r="KS18" s="639">
        <f t="shared" si="50"/>
        <v>0</v>
      </c>
      <c r="KT18" s="639">
        <f t="shared" si="50"/>
        <v>0</v>
      </c>
      <c r="KU18" s="639">
        <f t="shared" si="50"/>
        <v>0</v>
      </c>
      <c r="KV18" s="639">
        <f t="shared" si="50"/>
        <v>0</v>
      </c>
      <c r="KW18" s="639">
        <f t="shared" si="50"/>
        <v>0</v>
      </c>
      <c r="KX18" s="639">
        <f t="shared" si="50"/>
        <v>0</v>
      </c>
      <c r="KY18" s="639">
        <f t="shared" si="50"/>
        <v>0</v>
      </c>
      <c r="KZ18" s="639">
        <f t="shared" si="50"/>
        <v>0</v>
      </c>
      <c r="LA18" s="639">
        <f t="shared" si="50"/>
        <v>0</v>
      </c>
      <c r="LB18" s="639">
        <f t="shared" si="50"/>
        <v>0</v>
      </c>
      <c r="LC18" s="639">
        <f t="shared" si="50"/>
        <v>0</v>
      </c>
      <c r="LD18" s="639">
        <f t="shared" si="50"/>
        <v>0</v>
      </c>
      <c r="LE18" s="639">
        <f t="shared" si="50"/>
        <v>0</v>
      </c>
      <c r="LF18" s="639">
        <f t="shared" si="50"/>
        <v>0</v>
      </c>
      <c r="LG18" s="639">
        <f t="shared" si="50"/>
        <v>0</v>
      </c>
      <c r="LH18" s="639">
        <f t="shared" si="50"/>
        <v>0</v>
      </c>
      <c r="LI18" s="639">
        <f t="shared" si="50"/>
        <v>0</v>
      </c>
      <c r="LJ18" s="639">
        <f t="shared" si="50"/>
        <v>0</v>
      </c>
      <c r="LK18" s="639">
        <f t="shared" si="50"/>
        <v>0</v>
      </c>
      <c r="LL18" s="639">
        <f t="shared" si="50"/>
        <v>0</v>
      </c>
      <c r="LM18" s="639">
        <f t="shared" si="50"/>
        <v>0</v>
      </c>
      <c r="LN18" s="639">
        <f t="shared" si="50"/>
        <v>0</v>
      </c>
      <c r="LO18" s="639">
        <f t="shared" si="50"/>
        <v>0</v>
      </c>
      <c r="LP18" s="639">
        <f t="shared" si="50"/>
        <v>0</v>
      </c>
      <c r="LQ18" s="639">
        <f t="shared" si="50"/>
        <v>0</v>
      </c>
      <c r="LR18" s="639">
        <f t="shared" si="50"/>
        <v>0</v>
      </c>
      <c r="LS18" s="639">
        <f t="shared" si="50"/>
        <v>0</v>
      </c>
      <c r="LT18" s="639">
        <f t="shared" si="50"/>
        <v>0</v>
      </c>
      <c r="LU18" s="639">
        <f t="shared" si="50"/>
        <v>0</v>
      </c>
      <c r="LV18" s="639">
        <f t="shared" si="50"/>
        <v>0</v>
      </c>
      <c r="LW18" s="639">
        <f t="shared" si="50"/>
        <v>0</v>
      </c>
      <c r="LX18" s="639">
        <f t="shared" si="50"/>
        <v>0</v>
      </c>
      <c r="LY18" s="639">
        <f t="shared" si="50"/>
        <v>0</v>
      </c>
      <c r="LZ18" s="639">
        <f t="shared" si="50"/>
        <v>0</v>
      </c>
      <c r="MA18" s="639">
        <f t="shared" si="50"/>
        <v>0</v>
      </c>
      <c r="MB18" s="639">
        <f t="shared" si="50"/>
        <v>0</v>
      </c>
      <c r="MC18" s="639">
        <f t="shared" si="50"/>
        <v>0</v>
      </c>
      <c r="MD18" s="639">
        <f t="shared" si="50"/>
        <v>0</v>
      </c>
      <c r="ME18" s="639">
        <f t="shared" si="50"/>
        <v>0</v>
      </c>
      <c r="MF18" s="639">
        <f t="shared" si="50"/>
        <v>0</v>
      </c>
      <c r="MG18" s="639">
        <f t="shared" si="50"/>
        <v>0</v>
      </c>
      <c r="MH18" s="639">
        <f t="shared" si="50"/>
        <v>0</v>
      </c>
      <c r="MI18" s="639">
        <f t="shared" si="50"/>
        <v>0</v>
      </c>
      <c r="MJ18" s="639">
        <f t="shared" si="50"/>
        <v>0</v>
      </c>
      <c r="MK18" s="639">
        <f t="shared" si="50"/>
        <v>0</v>
      </c>
      <c r="ML18" s="639">
        <f t="shared" si="50"/>
        <v>0</v>
      </c>
      <c r="MM18" s="639">
        <f t="shared" si="50"/>
        <v>0</v>
      </c>
      <c r="MN18" s="639">
        <f t="shared" si="50"/>
        <v>0</v>
      </c>
      <c r="MO18" s="639">
        <f t="shared" si="50"/>
        <v>0</v>
      </c>
      <c r="MP18" s="639">
        <f t="shared" si="50"/>
        <v>0</v>
      </c>
      <c r="MQ18" s="639">
        <f t="shared" si="50"/>
        <v>0</v>
      </c>
      <c r="MR18" s="639">
        <f t="shared" si="50"/>
        <v>0</v>
      </c>
      <c r="MS18" s="639">
        <f t="shared" ref="MS18:PD19" si="51">SUM(MS15:MS16)</f>
        <v>0</v>
      </c>
      <c r="MT18" s="639">
        <f t="shared" si="51"/>
        <v>0</v>
      </c>
      <c r="MU18" s="639">
        <f t="shared" si="51"/>
        <v>0</v>
      </c>
      <c r="MV18" s="639">
        <f t="shared" si="51"/>
        <v>0</v>
      </c>
      <c r="MW18" s="639">
        <f t="shared" si="51"/>
        <v>0</v>
      </c>
      <c r="MX18" s="639">
        <f t="shared" si="51"/>
        <v>0</v>
      </c>
      <c r="MY18" s="639">
        <f t="shared" si="51"/>
        <v>0</v>
      </c>
      <c r="MZ18" s="639">
        <f t="shared" si="51"/>
        <v>0</v>
      </c>
      <c r="NA18" s="639">
        <f t="shared" si="51"/>
        <v>0</v>
      </c>
      <c r="NB18" s="639">
        <f t="shared" si="51"/>
        <v>0</v>
      </c>
      <c r="NC18" s="639">
        <f t="shared" si="51"/>
        <v>0</v>
      </c>
      <c r="ND18" s="639">
        <f t="shared" si="51"/>
        <v>0</v>
      </c>
      <c r="NE18" s="639">
        <f t="shared" si="51"/>
        <v>0</v>
      </c>
      <c r="NF18" s="639">
        <f t="shared" si="51"/>
        <v>0</v>
      </c>
      <c r="NG18" s="639">
        <f t="shared" si="51"/>
        <v>0</v>
      </c>
      <c r="NH18" s="639">
        <f t="shared" si="51"/>
        <v>0</v>
      </c>
      <c r="NI18" s="639">
        <f t="shared" si="51"/>
        <v>0</v>
      </c>
      <c r="NJ18" s="639">
        <f t="shared" si="51"/>
        <v>0</v>
      </c>
      <c r="NK18" s="639">
        <f t="shared" si="51"/>
        <v>0</v>
      </c>
      <c r="NL18" s="639">
        <f t="shared" si="51"/>
        <v>0</v>
      </c>
      <c r="NM18" s="639">
        <f t="shared" si="51"/>
        <v>0</v>
      </c>
      <c r="NN18" s="639">
        <f t="shared" si="51"/>
        <v>0</v>
      </c>
      <c r="NO18" s="639">
        <f t="shared" si="51"/>
        <v>0</v>
      </c>
      <c r="NP18" s="639">
        <f t="shared" si="51"/>
        <v>0</v>
      </c>
      <c r="NQ18" s="639">
        <f t="shared" si="51"/>
        <v>0</v>
      </c>
      <c r="NR18" s="639">
        <f t="shared" si="51"/>
        <v>0</v>
      </c>
      <c r="NS18" s="639">
        <f t="shared" si="51"/>
        <v>0</v>
      </c>
      <c r="NT18" s="639">
        <f t="shared" si="51"/>
        <v>0</v>
      </c>
      <c r="NU18" s="639">
        <f t="shared" si="51"/>
        <v>0</v>
      </c>
      <c r="NV18" s="639">
        <f t="shared" si="51"/>
        <v>0</v>
      </c>
      <c r="NW18" s="639">
        <f t="shared" si="51"/>
        <v>0</v>
      </c>
      <c r="NX18" s="639">
        <f t="shared" si="51"/>
        <v>0</v>
      </c>
      <c r="NY18" s="639">
        <f t="shared" si="51"/>
        <v>0</v>
      </c>
      <c r="NZ18" s="639">
        <f t="shared" si="51"/>
        <v>0</v>
      </c>
      <c r="OA18" s="639">
        <f t="shared" si="51"/>
        <v>0</v>
      </c>
      <c r="OB18" s="639">
        <f t="shared" si="51"/>
        <v>0</v>
      </c>
      <c r="OC18" s="639">
        <f t="shared" si="51"/>
        <v>0</v>
      </c>
      <c r="OD18" s="639">
        <f t="shared" si="51"/>
        <v>0</v>
      </c>
      <c r="OE18" s="639">
        <f t="shared" si="51"/>
        <v>0</v>
      </c>
      <c r="OF18" s="639">
        <f t="shared" si="51"/>
        <v>0</v>
      </c>
      <c r="OG18" s="639">
        <f t="shared" si="51"/>
        <v>0</v>
      </c>
      <c r="OH18" s="639">
        <f t="shared" si="51"/>
        <v>0</v>
      </c>
      <c r="OI18" s="639">
        <f t="shared" si="51"/>
        <v>0</v>
      </c>
      <c r="OJ18" s="639">
        <f t="shared" si="51"/>
        <v>0</v>
      </c>
      <c r="OK18" s="639">
        <f t="shared" si="51"/>
        <v>0</v>
      </c>
      <c r="OL18" s="639">
        <f t="shared" si="51"/>
        <v>0</v>
      </c>
      <c r="OM18" s="639">
        <f t="shared" si="51"/>
        <v>0</v>
      </c>
      <c r="ON18" s="639">
        <f t="shared" si="51"/>
        <v>0</v>
      </c>
      <c r="OO18" s="639">
        <f t="shared" si="51"/>
        <v>0</v>
      </c>
      <c r="OP18" s="639">
        <f t="shared" si="51"/>
        <v>0</v>
      </c>
      <c r="OQ18" s="639">
        <f t="shared" si="51"/>
        <v>0</v>
      </c>
      <c r="OR18" s="639">
        <f t="shared" si="51"/>
        <v>0</v>
      </c>
      <c r="OS18" s="639">
        <f t="shared" si="51"/>
        <v>0</v>
      </c>
      <c r="OT18" s="639">
        <f t="shared" si="51"/>
        <v>0</v>
      </c>
      <c r="OU18" s="639">
        <f t="shared" si="51"/>
        <v>0</v>
      </c>
      <c r="OV18" s="639">
        <f t="shared" si="51"/>
        <v>0</v>
      </c>
      <c r="OW18" s="639">
        <f t="shared" si="51"/>
        <v>0</v>
      </c>
      <c r="OX18" s="639">
        <f t="shared" si="51"/>
        <v>0</v>
      </c>
      <c r="OY18" s="639">
        <f t="shared" si="51"/>
        <v>0</v>
      </c>
      <c r="OZ18" s="639">
        <f t="shared" si="51"/>
        <v>0</v>
      </c>
      <c r="PA18" s="639">
        <f t="shared" si="51"/>
        <v>0</v>
      </c>
      <c r="PB18" s="639">
        <f t="shared" si="51"/>
        <v>0</v>
      </c>
      <c r="PC18" s="639">
        <f t="shared" si="51"/>
        <v>0</v>
      </c>
      <c r="PD18" s="639">
        <f t="shared" si="51"/>
        <v>0</v>
      </c>
      <c r="PE18" s="639">
        <f t="shared" ref="PE18:RP19" si="52">SUM(PE15:PE16)</f>
        <v>0</v>
      </c>
      <c r="PF18" s="639">
        <f t="shared" si="52"/>
        <v>0</v>
      </c>
      <c r="PG18" s="639">
        <f t="shared" si="52"/>
        <v>0</v>
      </c>
      <c r="PH18" s="639">
        <f t="shared" si="52"/>
        <v>0</v>
      </c>
      <c r="PI18" s="639">
        <f t="shared" si="52"/>
        <v>0</v>
      </c>
      <c r="PJ18" s="639">
        <f t="shared" si="52"/>
        <v>0</v>
      </c>
      <c r="PK18" s="639">
        <f t="shared" si="52"/>
        <v>0</v>
      </c>
      <c r="PL18" s="639">
        <f t="shared" si="52"/>
        <v>0</v>
      </c>
      <c r="PM18" s="639">
        <f t="shared" si="52"/>
        <v>0</v>
      </c>
      <c r="PN18" s="639">
        <f t="shared" si="52"/>
        <v>0</v>
      </c>
      <c r="PO18" s="639">
        <f t="shared" si="52"/>
        <v>0</v>
      </c>
      <c r="PP18" s="639">
        <f t="shared" si="52"/>
        <v>0</v>
      </c>
      <c r="PQ18" s="639">
        <f t="shared" si="52"/>
        <v>0</v>
      </c>
      <c r="PR18" s="639">
        <f t="shared" si="52"/>
        <v>0</v>
      </c>
      <c r="PS18" s="639">
        <f t="shared" si="52"/>
        <v>0</v>
      </c>
      <c r="PT18" s="639">
        <f t="shared" si="52"/>
        <v>0</v>
      </c>
      <c r="PU18" s="639">
        <f t="shared" si="52"/>
        <v>0</v>
      </c>
      <c r="PV18" s="639">
        <f t="shared" si="52"/>
        <v>0</v>
      </c>
      <c r="PW18" s="639">
        <f t="shared" si="52"/>
        <v>0</v>
      </c>
      <c r="PX18" s="639">
        <f t="shared" si="52"/>
        <v>0</v>
      </c>
      <c r="PY18" s="639">
        <f t="shared" si="52"/>
        <v>0</v>
      </c>
      <c r="PZ18" s="639">
        <f t="shared" si="52"/>
        <v>0</v>
      </c>
      <c r="QA18" s="639">
        <f t="shared" si="52"/>
        <v>0</v>
      </c>
      <c r="QB18" s="639">
        <f t="shared" si="52"/>
        <v>0</v>
      </c>
      <c r="QC18" s="639">
        <f t="shared" si="52"/>
        <v>0</v>
      </c>
      <c r="QD18" s="639">
        <f t="shared" si="52"/>
        <v>0</v>
      </c>
      <c r="QE18" s="639">
        <f t="shared" si="52"/>
        <v>0</v>
      </c>
      <c r="QF18" s="639">
        <f t="shared" si="52"/>
        <v>0</v>
      </c>
      <c r="QG18" s="639">
        <f t="shared" si="52"/>
        <v>0</v>
      </c>
      <c r="QH18" s="639">
        <f t="shared" si="52"/>
        <v>0</v>
      </c>
      <c r="QI18" s="639">
        <f t="shared" si="52"/>
        <v>0</v>
      </c>
      <c r="QJ18" s="639">
        <f t="shared" si="52"/>
        <v>0</v>
      </c>
      <c r="QK18" s="639">
        <f t="shared" si="52"/>
        <v>0</v>
      </c>
      <c r="QL18" s="639">
        <f t="shared" si="52"/>
        <v>0</v>
      </c>
      <c r="QM18" s="639">
        <f t="shared" si="52"/>
        <v>0</v>
      </c>
      <c r="QN18" s="639">
        <f t="shared" si="52"/>
        <v>0</v>
      </c>
      <c r="QO18" s="639">
        <f t="shared" si="52"/>
        <v>0</v>
      </c>
      <c r="QP18" s="639">
        <f t="shared" si="52"/>
        <v>0</v>
      </c>
      <c r="QQ18" s="639">
        <f t="shared" si="52"/>
        <v>0</v>
      </c>
      <c r="QR18" s="639">
        <f t="shared" si="52"/>
        <v>0</v>
      </c>
      <c r="QS18" s="639">
        <f t="shared" si="52"/>
        <v>0</v>
      </c>
      <c r="QT18" s="639">
        <f t="shared" si="52"/>
        <v>0</v>
      </c>
      <c r="QU18" s="639">
        <f t="shared" si="52"/>
        <v>0</v>
      </c>
      <c r="QV18" s="639">
        <f t="shared" si="52"/>
        <v>0</v>
      </c>
      <c r="QW18" s="639">
        <f t="shared" si="52"/>
        <v>0</v>
      </c>
      <c r="QX18" s="639">
        <f t="shared" si="52"/>
        <v>0</v>
      </c>
      <c r="QY18" s="639">
        <f t="shared" si="52"/>
        <v>0</v>
      </c>
      <c r="QZ18" s="639">
        <f t="shared" si="52"/>
        <v>0</v>
      </c>
      <c r="RA18" s="639">
        <f t="shared" si="52"/>
        <v>0</v>
      </c>
      <c r="RB18" s="639">
        <f t="shared" si="52"/>
        <v>0</v>
      </c>
      <c r="RC18" s="639">
        <f t="shared" si="52"/>
        <v>0</v>
      </c>
      <c r="RD18" s="639">
        <f t="shared" si="52"/>
        <v>0</v>
      </c>
      <c r="RE18" s="639">
        <f t="shared" si="52"/>
        <v>0</v>
      </c>
      <c r="RF18" s="639">
        <f t="shared" si="52"/>
        <v>0</v>
      </c>
      <c r="RG18" s="639">
        <f t="shared" si="52"/>
        <v>0</v>
      </c>
      <c r="RH18" s="639">
        <f t="shared" si="52"/>
        <v>0</v>
      </c>
      <c r="RI18" s="639">
        <f t="shared" si="52"/>
        <v>0</v>
      </c>
      <c r="RJ18" s="639">
        <f t="shared" si="52"/>
        <v>0</v>
      </c>
      <c r="RK18" s="639">
        <f t="shared" si="52"/>
        <v>0</v>
      </c>
      <c r="RL18" s="639">
        <f t="shared" si="52"/>
        <v>0</v>
      </c>
      <c r="RM18" s="639">
        <f t="shared" si="52"/>
        <v>0</v>
      </c>
      <c r="RN18" s="639">
        <f t="shared" si="52"/>
        <v>0</v>
      </c>
      <c r="RO18" s="639">
        <f t="shared" si="52"/>
        <v>0</v>
      </c>
      <c r="RP18" s="639">
        <f t="shared" si="52"/>
        <v>0</v>
      </c>
      <c r="RQ18" s="639">
        <f t="shared" ref="RQ18:UB19" si="53">SUM(RQ15:RQ16)</f>
        <v>0</v>
      </c>
      <c r="RR18" s="639">
        <f t="shared" si="53"/>
        <v>0</v>
      </c>
      <c r="RS18" s="639">
        <f t="shared" si="53"/>
        <v>0</v>
      </c>
      <c r="RT18" s="639">
        <f t="shared" si="53"/>
        <v>0</v>
      </c>
      <c r="RU18" s="639">
        <f t="shared" si="53"/>
        <v>0</v>
      </c>
      <c r="RV18" s="639">
        <f t="shared" si="53"/>
        <v>0</v>
      </c>
      <c r="RW18" s="639">
        <f t="shared" si="53"/>
        <v>0</v>
      </c>
      <c r="RX18" s="639">
        <f t="shared" si="53"/>
        <v>0</v>
      </c>
      <c r="RY18" s="639">
        <f t="shared" si="53"/>
        <v>0</v>
      </c>
      <c r="RZ18" s="639">
        <f t="shared" si="53"/>
        <v>0</v>
      </c>
      <c r="SA18" s="639">
        <f t="shared" si="53"/>
        <v>0</v>
      </c>
      <c r="SB18" s="639">
        <f t="shared" si="53"/>
        <v>0</v>
      </c>
      <c r="SC18" s="639">
        <f t="shared" si="53"/>
        <v>0</v>
      </c>
      <c r="SD18" s="639">
        <f t="shared" si="53"/>
        <v>0</v>
      </c>
      <c r="SE18" s="639">
        <f t="shared" si="53"/>
        <v>0</v>
      </c>
      <c r="SF18" s="639">
        <f t="shared" si="53"/>
        <v>0</v>
      </c>
      <c r="SG18" s="639">
        <f t="shared" si="53"/>
        <v>0</v>
      </c>
      <c r="SH18" s="639">
        <f t="shared" si="53"/>
        <v>0</v>
      </c>
      <c r="SI18" s="639">
        <f t="shared" si="53"/>
        <v>0</v>
      </c>
      <c r="SJ18" s="639">
        <f t="shared" si="53"/>
        <v>0</v>
      </c>
      <c r="SK18" s="639">
        <f t="shared" si="53"/>
        <v>0</v>
      </c>
      <c r="SL18" s="639">
        <f t="shared" si="53"/>
        <v>0</v>
      </c>
      <c r="SM18" s="639">
        <f t="shared" si="53"/>
        <v>0</v>
      </c>
      <c r="SN18" s="639">
        <f t="shared" si="53"/>
        <v>0</v>
      </c>
      <c r="SO18" s="639">
        <f t="shared" si="53"/>
        <v>0</v>
      </c>
      <c r="SP18" s="639">
        <f t="shared" si="53"/>
        <v>0</v>
      </c>
      <c r="SQ18" s="639">
        <f t="shared" si="53"/>
        <v>0</v>
      </c>
      <c r="SR18" s="639">
        <f t="shared" si="53"/>
        <v>0</v>
      </c>
      <c r="SS18" s="639">
        <f t="shared" si="53"/>
        <v>0</v>
      </c>
      <c r="ST18" s="639">
        <f t="shared" si="53"/>
        <v>0</v>
      </c>
      <c r="SU18" s="639">
        <f t="shared" si="53"/>
        <v>0</v>
      </c>
      <c r="SV18" s="639">
        <f t="shared" si="53"/>
        <v>0</v>
      </c>
      <c r="SW18" s="639">
        <f t="shared" si="53"/>
        <v>0</v>
      </c>
      <c r="SX18" s="639">
        <f t="shared" si="53"/>
        <v>0</v>
      </c>
      <c r="SY18" s="639">
        <f t="shared" si="53"/>
        <v>0</v>
      </c>
      <c r="SZ18" s="639">
        <f t="shared" si="53"/>
        <v>0</v>
      </c>
      <c r="TA18" s="639">
        <f t="shared" si="53"/>
        <v>0</v>
      </c>
      <c r="TB18" s="639">
        <f t="shared" si="53"/>
        <v>0</v>
      </c>
      <c r="TC18" s="639">
        <f t="shared" si="53"/>
        <v>0</v>
      </c>
      <c r="TD18" s="639">
        <f t="shared" si="53"/>
        <v>0</v>
      </c>
      <c r="TE18" s="639">
        <f t="shared" si="53"/>
        <v>0</v>
      </c>
      <c r="TF18" s="639">
        <f t="shared" si="53"/>
        <v>0</v>
      </c>
      <c r="TG18" s="639">
        <f t="shared" si="53"/>
        <v>0</v>
      </c>
      <c r="TH18" s="639">
        <f t="shared" si="53"/>
        <v>0</v>
      </c>
      <c r="TI18" s="639">
        <f t="shared" si="53"/>
        <v>0</v>
      </c>
      <c r="TJ18" s="639">
        <f t="shared" si="53"/>
        <v>0</v>
      </c>
      <c r="TK18" s="639">
        <f t="shared" si="53"/>
        <v>0</v>
      </c>
      <c r="TL18" s="639">
        <f t="shared" si="53"/>
        <v>0</v>
      </c>
      <c r="TM18" s="639">
        <f t="shared" si="53"/>
        <v>0</v>
      </c>
      <c r="TN18" s="639">
        <f t="shared" si="53"/>
        <v>0</v>
      </c>
      <c r="TO18" s="639">
        <f t="shared" si="53"/>
        <v>0</v>
      </c>
      <c r="TP18" s="639">
        <f t="shared" si="53"/>
        <v>0</v>
      </c>
      <c r="TQ18" s="639">
        <f t="shared" si="53"/>
        <v>0</v>
      </c>
      <c r="TR18" s="639">
        <f t="shared" si="53"/>
        <v>0</v>
      </c>
      <c r="TS18" s="639">
        <f t="shared" si="53"/>
        <v>0</v>
      </c>
      <c r="TT18" s="639">
        <f t="shared" si="53"/>
        <v>0</v>
      </c>
      <c r="TU18" s="639">
        <f t="shared" si="53"/>
        <v>0</v>
      </c>
      <c r="TV18" s="639">
        <f t="shared" si="53"/>
        <v>0</v>
      </c>
      <c r="TW18" s="639">
        <f t="shared" si="53"/>
        <v>0</v>
      </c>
      <c r="TX18" s="639">
        <f t="shared" si="53"/>
        <v>0</v>
      </c>
      <c r="TY18" s="639">
        <f t="shared" si="53"/>
        <v>0</v>
      </c>
      <c r="TZ18" s="639">
        <f t="shared" si="53"/>
        <v>0</v>
      </c>
      <c r="UA18" s="639">
        <f t="shared" si="53"/>
        <v>0</v>
      </c>
      <c r="UB18" s="639">
        <f t="shared" si="53"/>
        <v>0</v>
      </c>
      <c r="UC18" s="639">
        <f t="shared" ref="UC18:WN19" si="54">SUM(UC15:UC16)</f>
        <v>0</v>
      </c>
      <c r="UD18" s="639">
        <f t="shared" si="54"/>
        <v>0</v>
      </c>
      <c r="UE18" s="639">
        <f t="shared" si="54"/>
        <v>0</v>
      </c>
      <c r="UF18" s="639">
        <f t="shared" si="54"/>
        <v>0</v>
      </c>
      <c r="UG18" s="639">
        <f t="shared" si="54"/>
        <v>0</v>
      </c>
      <c r="UH18" s="639">
        <f t="shared" si="54"/>
        <v>0</v>
      </c>
      <c r="UI18" s="639">
        <f t="shared" si="54"/>
        <v>0</v>
      </c>
      <c r="UJ18" s="639">
        <f t="shared" si="54"/>
        <v>0</v>
      </c>
      <c r="UK18" s="639">
        <f t="shared" si="54"/>
        <v>0</v>
      </c>
      <c r="UL18" s="639">
        <f t="shared" si="54"/>
        <v>0</v>
      </c>
      <c r="UM18" s="639">
        <f t="shared" si="54"/>
        <v>0</v>
      </c>
      <c r="UN18" s="639">
        <f t="shared" si="54"/>
        <v>0</v>
      </c>
      <c r="UO18" s="639">
        <f t="shared" si="54"/>
        <v>0</v>
      </c>
      <c r="UP18" s="639">
        <f t="shared" si="54"/>
        <v>0</v>
      </c>
      <c r="UQ18" s="639">
        <f t="shared" si="54"/>
        <v>0</v>
      </c>
      <c r="UR18" s="639">
        <f t="shared" si="54"/>
        <v>0</v>
      </c>
      <c r="US18" s="639">
        <f t="shared" si="54"/>
        <v>0</v>
      </c>
      <c r="UT18" s="639">
        <f t="shared" si="54"/>
        <v>0</v>
      </c>
      <c r="UU18" s="639">
        <f t="shared" si="54"/>
        <v>0</v>
      </c>
      <c r="UV18" s="639">
        <f t="shared" si="54"/>
        <v>0</v>
      </c>
      <c r="UW18" s="639">
        <f t="shared" si="54"/>
        <v>0</v>
      </c>
      <c r="UX18" s="639">
        <f t="shared" si="54"/>
        <v>0</v>
      </c>
      <c r="UY18" s="639">
        <f t="shared" si="54"/>
        <v>0</v>
      </c>
      <c r="UZ18" s="639">
        <f t="shared" si="54"/>
        <v>0</v>
      </c>
      <c r="VA18" s="639">
        <f t="shared" si="54"/>
        <v>0</v>
      </c>
      <c r="VB18" s="639">
        <f t="shared" si="54"/>
        <v>0</v>
      </c>
      <c r="VC18" s="639">
        <f t="shared" si="54"/>
        <v>0</v>
      </c>
      <c r="VD18" s="639">
        <f t="shared" si="54"/>
        <v>0</v>
      </c>
      <c r="VE18" s="639">
        <f t="shared" si="54"/>
        <v>0</v>
      </c>
      <c r="VF18" s="639">
        <f t="shared" si="54"/>
        <v>0</v>
      </c>
      <c r="VG18" s="639">
        <f t="shared" si="54"/>
        <v>0</v>
      </c>
      <c r="VH18" s="639">
        <f t="shared" si="54"/>
        <v>0</v>
      </c>
      <c r="VI18" s="639">
        <f t="shared" si="54"/>
        <v>0</v>
      </c>
      <c r="VJ18" s="639">
        <f t="shared" si="54"/>
        <v>0</v>
      </c>
      <c r="VK18" s="639">
        <f t="shared" si="54"/>
        <v>0</v>
      </c>
      <c r="VL18" s="639">
        <f t="shared" si="54"/>
        <v>0</v>
      </c>
      <c r="VM18" s="639">
        <f t="shared" si="54"/>
        <v>0</v>
      </c>
      <c r="VN18" s="639">
        <f t="shared" si="54"/>
        <v>0</v>
      </c>
      <c r="VO18" s="639">
        <f t="shared" si="54"/>
        <v>0</v>
      </c>
      <c r="VP18" s="639">
        <f t="shared" si="54"/>
        <v>0</v>
      </c>
      <c r="VQ18" s="639">
        <f t="shared" si="54"/>
        <v>0</v>
      </c>
      <c r="VR18" s="639">
        <f t="shared" si="54"/>
        <v>0</v>
      </c>
      <c r="VS18" s="639">
        <f t="shared" si="54"/>
        <v>0</v>
      </c>
      <c r="VT18" s="639">
        <f t="shared" si="54"/>
        <v>0</v>
      </c>
      <c r="VU18" s="639">
        <f t="shared" si="54"/>
        <v>0</v>
      </c>
      <c r="VV18" s="639">
        <f t="shared" si="54"/>
        <v>0</v>
      </c>
      <c r="VW18" s="639">
        <f t="shared" si="54"/>
        <v>0</v>
      </c>
      <c r="VX18" s="639">
        <f t="shared" si="54"/>
        <v>0</v>
      </c>
      <c r="VY18" s="639">
        <f t="shared" si="54"/>
        <v>0</v>
      </c>
      <c r="VZ18" s="639">
        <f t="shared" si="54"/>
        <v>0</v>
      </c>
      <c r="WA18" s="639">
        <f t="shared" si="54"/>
        <v>0</v>
      </c>
      <c r="WB18" s="639">
        <f t="shared" si="54"/>
        <v>0</v>
      </c>
      <c r="WC18" s="639">
        <f t="shared" si="54"/>
        <v>0</v>
      </c>
      <c r="WD18" s="639">
        <f t="shared" si="54"/>
        <v>0</v>
      </c>
      <c r="WE18" s="639">
        <f t="shared" si="54"/>
        <v>0</v>
      </c>
      <c r="WF18" s="639">
        <f t="shared" si="54"/>
        <v>0</v>
      </c>
      <c r="WG18" s="639">
        <f t="shared" si="54"/>
        <v>0</v>
      </c>
      <c r="WH18" s="639">
        <f t="shared" si="54"/>
        <v>0</v>
      </c>
      <c r="WI18" s="639">
        <f t="shared" si="54"/>
        <v>0</v>
      </c>
      <c r="WJ18" s="639">
        <f t="shared" si="54"/>
        <v>0</v>
      </c>
      <c r="WK18" s="639">
        <f t="shared" si="54"/>
        <v>0</v>
      </c>
      <c r="WL18" s="639">
        <f t="shared" si="54"/>
        <v>0</v>
      </c>
      <c r="WM18" s="639">
        <f t="shared" si="54"/>
        <v>0</v>
      </c>
      <c r="WN18" s="639">
        <f t="shared" si="54"/>
        <v>0</v>
      </c>
      <c r="WO18" s="639">
        <f t="shared" ref="WO18:YZ19" si="55">SUM(WO15:WO16)</f>
        <v>0</v>
      </c>
      <c r="WP18" s="639">
        <f t="shared" si="55"/>
        <v>0</v>
      </c>
      <c r="WQ18" s="639">
        <f t="shared" si="55"/>
        <v>0</v>
      </c>
      <c r="WR18" s="639">
        <f t="shared" si="55"/>
        <v>0</v>
      </c>
      <c r="WS18" s="639">
        <f t="shared" si="55"/>
        <v>0</v>
      </c>
      <c r="WT18" s="639">
        <f t="shared" si="55"/>
        <v>0</v>
      </c>
      <c r="WU18" s="639">
        <f t="shared" si="55"/>
        <v>0</v>
      </c>
      <c r="WV18" s="639">
        <f t="shared" si="55"/>
        <v>0</v>
      </c>
      <c r="WW18" s="639">
        <f t="shared" si="55"/>
        <v>0</v>
      </c>
      <c r="WX18" s="639">
        <f t="shared" si="55"/>
        <v>0</v>
      </c>
      <c r="WY18" s="639">
        <f t="shared" si="55"/>
        <v>0</v>
      </c>
      <c r="WZ18" s="639">
        <f t="shared" si="55"/>
        <v>0</v>
      </c>
      <c r="XA18" s="639">
        <f t="shared" si="55"/>
        <v>0</v>
      </c>
      <c r="XB18" s="639">
        <f t="shared" si="55"/>
        <v>0</v>
      </c>
      <c r="XC18" s="639">
        <f t="shared" si="55"/>
        <v>0</v>
      </c>
      <c r="XD18" s="639">
        <f t="shared" si="55"/>
        <v>0</v>
      </c>
      <c r="XE18" s="639">
        <f t="shared" si="55"/>
        <v>0</v>
      </c>
      <c r="XF18" s="639">
        <f t="shared" si="55"/>
        <v>0</v>
      </c>
      <c r="XG18" s="639">
        <f t="shared" si="55"/>
        <v>0</v>
      </c>
      <c r="XH18" s="639">
        <f t="shared" si="55"/>
        <v>0</v>
      </c>
      <c r="XI18" s="639">
        <f t="shared" si="55"/>
        <v>0</v>
      </c>
      <c r="XJ18" s="639">
        <f t="shared" si="55"/>
        <v>0</v>
      </c>
      <c r="XK18" s="639">
        <f t="shared" si="55"/>
        <v>0</v>
      </c>
      <c r="XL18" s="639">
        <f t="shared" si="55"/>
        <v>0</v>
      </c>
      <c r="XM18" s="639">
        <f t="shared" si="55"/>
        <v>0</v>
      </c>
      <c r="XN18" s="639">
        <f t="shared" si="55"/>
        <v>0</v>
      </c>
      <c r="XO18" s="639">
        <f t="shared" si="55"/>
        <v>0</v>
      </c>
      <c r="XP18" s="639">
        <f t="shared" si="55"/>
        <v>0</v>
      </c>
      <c r="XQ18" s="639">
        <f t="shared" si="55"/>
        <v>0</v>
      </c>
      <c r="XR18" s="639">
        <f t="shared" si="55"/>
        <v>0</v>
      </c>
      <c r="XS18" s="639">
        <f t="shared" si="55"/>
        <v>0</v>
      </c>
      <c r="XT18" s="639">
        <f t="shared" si="55"/>
        <v>0</v>
      </c>
      <c r="XU18" s="639">
        <f t="shared" si="55"/>
        <v>0</v>
      </c>
      <c r="XV18" s="639">
        <f t="shared" si="55"/>
        <v>0</v>
      </c>
      <c r="XW18" s="639">
        <f t="shared" si="55"/>
        <v>0</v>
      </c>
      <c r="XX18" s="639">
        <f t="shared" si="55"/>
        <v>0</v>
      </c>
      <c r="XY18" s="639">
        <f t="shared" si="55"/>
        <v>0</v>
      </c>
      <c r="XZ18" s="639">
        <f t="shared" si="55"/>
        <v>0</v>
      </c>
      <c r="YA18" s="639">
        <f t="shared" si="55"/>
        <v>0</v>
      </c>
      <c r="YB18" s="639">
        <f t="shared" si="55"/>
        <v>0</v>
      </c>
      <c r="YC18" s="639">
        <f t="shared" si="55"/>
        <v>0</v>
      </c>
      <c r="YD18" s="639">
        <f t="shared" si="55"/>
        <v>0</v>
      </c>
      <c r="YE18" s="639">
        <f t="shared" si="55"/>
        <v>0</v>
      </c>
      <c r="YF18" s="639">
        <f t="shared" si="55"/>
        <v>0</v>
      </c>
      <c r="YG18" s="639">
        <f t="shared" si="55"/>
        <v>0</v>
      </c>
      <c r="YH18" s="639">
        <f t="shared" si="55"/>
        <v>0</v>
      </c>
      <c r="YI18" s="639">
        <f t="shared" si="55"/>
        <v>0</v>
      </c>
      <c r="YJ18" s="639">
        <f t="shared" si="55"/>
        <v>0</v>
      </c>
      <c r="YK18" s="639">
        <f t="shared" si="55"/>
        <v>0</v>
      </c>
      <c r="YL18" s="639">
        <f t="shared" si="55"/>
        <v>0</v>
      </c>
      <c r="YM18" s="639">
        <f t="shared" si="55"/>
        <v>0</v>
      </c>
      <c r="YN18" s="639">
        <f t="shared" si="55"/>
        <v>0</v>
      </c>
      <c r="YO18" s="639">
        <f t="shared" si="55"/>
        <v>0</v>
      </c>
      <c r="YP18" s="639">
        <f t="shared" si="55"/>
        <v>0</v>
      </c>
      <c r="YQ18" s="639">
        <f t="shared" si="55"/>
        <v>0</v>
      </c>
      <c r="YR18" s="639">
        <f t="shared" si="55"/>
        <v>0</v>
      </c>
      <c r="YS18" s="639">
        <f t="shared" si="55"/>
        <v>0</v>
      </c>
      <c r="YT18" s="639">
        <f t="shared" si="55"/>
        <v>0</v>
      </c>
      <c r="YU18" s="639">
        <f t="shared" si="55"/>
        <v>0</v>
      </c>
      <c r="YV18" s="639">
        <f t="shared" si="55"/>
        <v>0</v>
      </c>
      <c r="YW18" s="639">
        <f t="shared" si="55"/>
        <v>0</v>
      </c>
      <c r="YX18" s="639">
        <f t="shared" si="55"/>
        <v>0</v>
      </c>
      <c r="YY18" s="639">
        <f t="shared" si="55"/>
        <v>0</v>
      </c>
      <c r="YZ18" s="639">
        <f t="shared" si="55"/>
        <v>0</v>
      </c>
      <c r="ZA18" s="639">
        <f t="shared" ref="ZA18:ABL19" si="56">SUM(ZA15:ZA16)</f>
        <v>0</v>
      </c>
      <c r="ZB18" s="639">
        <f t="shared" si="56"/>
        <v>0</v>
      </c>
      <c r="ZC18" s="639">
        <f t="shared" si="56"/>
        <v>0</v>
      </c>
      <c r="ZD18" s="639">
        <f t="shared" si="56"/>
        <v>0</v>
      </c>
      <c r="ZE18" s="639">
        <f t="shared" si="56"/>
        <v>0</v>
      </c>
      <c r="ZF18" s="639">
        <f t="shared" si="56"/>
        <v>0</v>
      </c>
      <c r="ZG18" s="639">
        <f t="shared" si="56"/>
        <v>0</v>
      </c>
      <c r="ZH18" s="639">
        <f t="shared" si="56"/>
        <v>0</v>
      </c>
      <c r="ZI18" s="639">
        <f t="shared" si="56"/>
        <v>0</v>
      </c>
      <c r="ZJ18" s="639">
        <f t="shared" si="56"/>
        <v>0</v>
      </c>
      <c r="ZK18" s="639">
        <f t="shared" si="56"/>
        <v>0</v>
      </c>
      <c r="ZL18" s="639">
        <f t="shared" si="56"/>
        <v>0</v>
      </c>
      <c r="ZM18" s="639">
        <f t="shared" si="56"/>
        <v>0</v>
      </c>
      <c r="ZN18" s="639">
        <f t="shared" si="56"/>
        <v>0</v>
      </c>
      <c r="ZO18" s="639">
        <f t="shared" si="56"/>
        <v>0</v>
      </c>
      <c r="ZP18" s="639">
        <f t="shared" si="56"/>
        <v>0</v>
      </c>
      <c r="ZQ18" s="639">
        <f t="shared" si="56"/>
        <v>0</v>
      </c>
      <c r="ZR18" s="639">
        <f t="shared" si="56"/>
        <v>0</v>
      </c>
      <c r="ZS18" s="639">
        <f t="shared" si="56"/>
        <v>0</v>
      </c>
      <c r="ZT18" s="639">
        <f t="shared" si="56"/>
        <v>0</v>
      </c>
      <c r="ZU18" s="639">
        <f t="shared" si="56"/>
        <v>0</v>
      </c>
      <c r="ZV18" s="639">
        <f t="shared" si="56"/>
        <v>0</v>
      </c>
      <c r="ZW18" s="639">
        <f t="shared" si="56"/>
        <v>0</v>
      </c>
      <c r="ZX18" s="639">
        <f t="shared" si="56"/>
        <v>0</v>
      </c>
      <c r="ZY18" s="639">
        <f t="shared" si="56"/>
        <v>0</v>
      </c>
      <c r="ZZ18" s="639">
        <f t="shared" si="56"/>
        <v>0</v>
      </c>
      <c r="AAA18" s="639">
        <f t="shared" si="56"/>
        <v>0</v>
      </c>
      <c r="AAB18" s="639">
        <f t="shared" si="56"/>
        <v>0</v>
      </c>
      <c r="AAC18" s="639">
        <f t="shared" si="56"/>
        <v>0</v>
      </c>
      <c r="AAD18" s="639">
        <f t="shared" si="56"/>
        <v>0</v>
      </c>
      <c r="AAE18" s="639">
        <f t="shared" si="56"/>
        <v>0</v>
      </c>
      <c r="AAF18" s="639">
        <f t="shared" si="56"/>
        <v>0</v>
      </c>
      <c r="AAG18" s="639">
        <f t="shared" si="56"/>
        <v>0</v>
      </c>
      <c r="AAH18" s="639">
        <f t="shared" si="56"/>
        <v>0</v>
      </c>
      <c r="AAI18" s="639">
        <f t="shared" si="56"/>
        <v>0</v>
      </c>
      <c r="AAJ18" s="639">
        <f t="shared" si="56"/>
        <v>0</v>
      </c>
      <c r="AAK18" s="639">
        <f t="shared" si="56"/>
        <v>0</v>
      </c>
      <c r="AAL18" s="639">
        <f t="shared" si="56"/>
        <v>0</v>
      </c>
      <c r="AAM18" s="639">
        <f t="shared" si="56"/>
        <v>0</v>
      </c>
      <c r="AAN18" s="639">
        <f t="shared" si="56"/>
        <v>0</v>
      </c>
      <c r="AAO18" s="639">
        <f t="shared" si="56"/>
        <v>0</v>
      </c>
      <c r="AAP18" s="639">
        <f t="shared" si="56"/>
        <v>0</v>
      </c>
      <c r="AAQ18" s="639">
        <f t="shared" si="56"/>
        <v>0</v>
      </c>
      <c r="AAR18" s="639">
        <f t="shared" si="56"/>
        <v>0</v>
      </c>
      <c r="AAS18" s="639">
        <f t="shared" si="56"/>
        <v>0</v>
      </c>
      <c r="AAT18" s="639">
        <f t="shared" si="56"/>
        <v>0</v>
      </c>
      <c r="AAU18" s="639">
        <f t="shared" si="56"/>
        <v>0</v>
      </c>
      <c r="AAV18" s="639">
        <f t="shared" si="56"/>
        <v>0</v>
      </c>
      <c r="AAW18" s="639">
        <f t="shared" si="56"/>
        <v>0</v>
      </c>
      <c r="AAX18" s="639">
        <f t="shared" si="56"/>
        <v>0</v>
      </c>
      <c r="AAY18" s="639">
        <f t="shared" si="56"/>
        <v>0</v>
      </c>
      <c r="AAZ18" s="639">
        <f t="shared" si="56"/>
        <v>0</v>
      </c>
      <c r="ABA18" s="639">
        <f t="shared" si="56"/>
        <v>0</v>
      </c>
      <c r="ABB18" s="639">
        <f t="shared" si="56"/>
        <v>0</v>
      </c>
      <c r="ABC18" s="639">
        <f t="shared" si="56"/>
        <v>0</v>
      </c>
      <c r="ABD18" s="639">
        <f t="shared" si="56"/>
        <v>0</v>
      </c>
      <c r="ABE18" s="639">
        <f t="shared" si="56"/>
        <v>0</v>
      </c>
      <c r="ABF18" s="639">
        <f t="shared" si="56"/>
        <v>0</v>
      </c>
      <c r="ABG18" s="639">
        <f t="shared" si="56"/>
        <v>0</v>
      </c>
      <c r="ABH18" s="639">
        <f t="shared" si="56"/>
        <v>0</v>
      </c>
      <c r="ABI18" s="639">
        <f t="shared" si="56"/>
        <v>0</v>
      </c>
      <c r="ABJ18" s="639">
        <f t="shared" si="56"/>
        <v>0</v>
      </c>
      <c r="ABK18" s="639">
        <f t="shared" si="56"/>
        <v>0</v>
      </c>
      <c r="ABL18" s="639">
        <f t="shared" si="56"/>
        <v>0</v>
      </c>
      <c r="ABM18" s="639">
        <f t="shared" ref="ABM18:ADX19" si="57">SUM(ABM15:ABM16)</f>
        <v>0</v>
      </c>
      <c r="ABN18" s="639">
        <f t="shared" si="57"/>
        <v>0</v>
      </c>
      <c r="ABO18" s="639">
        <f t="shared" si="57"/>
        <v>0</v>
      </c>
      <c r="ABP18" s="639">
        <f t="shared" si="57"/>
        <v>0</v>
      </c>
      <c r="ABQ18" s="639">
        <f t="shared" si="57"/>
        <v>0</v>
      </c>
      <c r="ABR18" s="639">
        <f t="shared" si="57"/>
        <v>0</v>
      </c>
      <c r="ABS18" s="639">
        <f t="shared" si="57"/>
        <v>0</v>
      </c>
      <c r="ABT18" s="639">
        <f t="shared" si="57"/>
        <v>0</v>
      </c>
      <c r="ABU18" s="639">
        <f t="shared" si="57"/>
        <v>0</v>
      </c>
      <c r="ABV18" s="639">
        <f t="shared" si="57"/>
        <v>0</v>
      </c>
      <c r="ABW18" s="639">
        <f t="shared" si="57"/>
        <v>0</v>
      </c>
      <c r="ABX18" s="639">
        <f t="shared" si="57"/>
        <v>0</v>
      </c>
      <c r="ABY18" s="639">
        <f t="shared" si="57"/>
        <v>0</v>
      </c>
      <c r="ABZ18" s="639">
        <f t="shared" si="57"/>
        <v>0</v>
      </c>
      <c r="ACA18" s="639">
        <f t="shared" si="57"/>
        <v>0</v>
      </c>
      <c r="ACB18" s="639">
        <f t="shared" si="57"/>
        <v>0</v>
      </c>
      <c r="ACC18" s="639">
        <f t="shared" si="57"/>
        <v>0</v>
      </c>
      <c r="ACD18" s="639">
        <f t="shared" si="57"/>
        <v>0</v>
      </c>
      <c r="ACE18" s="639">
        <f t="shared" si="57"/>
        <v>0</v>
      </c>
      <c r="ACF18" s="639">
        <f t="shared" si="57"/>
        <v>0</v>
      </c>
      <c r="ACG18" s="639">
        <f t="shared" si="57"/>
        <v>0</v>
      </c>
      <c r="ACH18" s="639">
        <f t="shared" si="57"/>
        <v>0</v>
      </c>
      <c r="ACI18" s="639">
        <f t="shared" si="57"/>
        <v>0</v>
      </c>
      <c r="ACJ18" s="639">
        <f t="shared" si="57"/>
        <v>0</v>
      </c>
      <c r="ACK18" s="639">
        <f t="shared" si="57"/>
        <v>0</v>
      </c>
      <c r="ACL18" s="639">
        <f t="shared" si="57"/>
        <v>0</v>
      </c>
      <c r="ACM18" s="639">
        <f t="shared" si="57"/>
        <v>0</v>
      </c>
      <c r="ACN18" s="639">
        <f t="shared" si="57"/>
        <v>0</v>
      </c>
      <c r="ACO18" s="639">
        <f t="shared" si="57"/>
        <v>0</v>
      </c>
      <c r="ACP18" s="639">
        <f t="shared" si="57"/>
        <v>0</v>
      </c>
      <c r="ACQ18" s="639">
        <f t="shared" si="57"/>
        <v>0</v>
      </c>
      <c r="ACR18" s="639">
        <f t="shared" si="57"/>
        <v>0</v>
      </c>
      <c r="ACS18" s="639">
        <f t="shared" si="57"/>
        <v>0</v>
      </c>
      <c r="ACT18" s="639">
        <f t="shared" si="57"/>
        <v>0</v>
      </c>
      <c r="ACU18" s="639">
        <f t="shared" si="57"/>
        <v>0</v>
      </c>
      <c r="ACV18" s="639">
        <f t="shared" si="57"/>
        <v>0</v>
      </c>
      <c r="ACW18" s="639">
        <f t="shared" si="57"/>
        <v>0</v>
      </c>
      <c r="ACX18" s="639">
        <f t="shared" si="57"/>
        <v>0</v>
      </c>
      <c r="ACY18" s="639">
        <f t="shared" si="57"/>
        <v>0</v>
      </c>
      <c r="ACZ18" s="639">
        <f t="shared" si="57"/>
        <v>0</v>
      </c>
      <c r="ADA18" s="639">
        <f t="shared" si="57"/>
        <v>0</v>
      </c>
      <c r="ADB18" s="639">
        <f t="shared" si="57"/>
        <v>0</v>
      </c>
      <c r="ADC18" s="639">
        <f t="shared" si="57"/>
        <v>0</v>
      </c>
      <c r="ADD18" s="639">
        <f t="shared" si="57"/>
        <v>0</v>
      </c>
      <c r="ADE18" s="639">
        <f t="shared" si="57"/>
        <v>0</v>
      </c>
      <c r="ADF18" s="639">
        <f t="shared" si="57"/>
        <v>0</v>
      </c>
      <c r="ADG18" s="639">
        <f t="shared" si="57"/>
        <v>0</v>
      </c>
      <c r="ADH18" s="639">
        <f t="shared" si="57"/>
        <v>0</v>
      </c>
      <c r="ADI18" s="639">
        <f t="shared" si="57"/>
        <v>0</v>
      </c>
      <c r="ADJ18" s="639">
        <f t="shared" si="57"/>
        <v>0</v>
      </c>
      <c r="ADK18" s="639">
        <f t="shared" si="57"/>
        <v>0</v>
      </c>
      <c r="ADL18" s="639">
        <f t="shared" si="57"/>
        <v>0</v>
      </c>
      <c r="ADM18" s="639">
        <f t="shared" si="57"/>
        <v>0</v>
      </c>
      <c r="ADN18" s="639">
        <f t="shared" si="57"/>
        <v>0</v>
      </c>
      <c r="ADO18" s="639">
        <f t="shared" si="57"/>
        <v>0</v>
      </c>
      <c r="ADP18" s="639">
        <f t="shared" si="57"/>
        <v>0</v>
      </c>
      <c r="ADQ18" s="639">
        <f t="shared" si="57"/>
        <v>0</v>
      </c>
      <c r="ADR18" s="639">
        <f t="shared" si="57"/>
        <v>0</v>
      </c>
      <c r="ADS18" s="639">
        <f t="shared" si="57"/>
        <v>0</v>
      </c>
      <c r="ADT18" s="639">
        <f t="shared" si="57"/>
        <v>0</v>
      </c>
      <c r="ADU18" s="639">
        <f t="shared" si="57"/>
        <v>0</v>
      </c>
      <c r="ADV18" s="639">
        <f t="shared" si="57"/>
        <v>0</v>
      </c>
      <c r="ADW18" s="639">
        <f t="shared" si="57"/>
        <v>0</v>
      </c>
      <c r="ADX18" s="639">
        <f t="shared" si="57"/>
        <v>0</v>
      </c>
      <c r="ADY18" s="639">
        <f t="shared" ref="ADY18:AGJ19" si="58">SUM(ADY15:ADY16)</f>
        <v>0</v>
      </c>
      <c r="ADZ18" s="639">
        <f t="shared" si="58"/>
        <v>0</v>
      </c>
      <c r="AEA18" s="639">
        <f t="shared" si="58"/>
        <v>0</v>
      </c>
      <c r="AEB18" s="639">
        <f t="shared" si="58"/>
        <v>0</v>
      </c>
      <c r="AEC18" s="639">
        <f t="shared" si="58"/>
        <v>0</v>
      </c>
      <c r="AED18" s="639">
        <f t="shared" si="58"/>
        <v>0</v>
      </c>
      <c r="AEE18" s="639">
        <f t="shared" si="58"/>
        <v>0</v>
      </c>
      <c r="AEF18" s="639">
        <f t="shared" si="58"/>
        <v>0</v>
      </c>
      <c r="AEG18" s="639">
        <f t="shared" si="58"/>
        <v>0</v>
      </c>
      <c r="AEH18" s="639">
        <f t="shared" si="58"/>
        <v>0</v>
      </c>
      <c r="AEI18" s="639">
        <f t="shared" si="58"/>
        <v>0</v>
      </c>
      <c r="AEJ18" s="639">
        <f t="shared" si="58"/>
        <v>0</v>
      </c>
      <c r="AEK18" s="639">
        <f t="shared" si="58"/>
        <v>0</v>
      </c>
      <c r="AEL18" s="639">
        <f t="shared" si="58"/>
        <v>0</v>
      </c>
      <c r="AEM18" s="639">
        <f t="shared" si="58"/>
        <v>0</v>
      </c>
      <c r="AEN18" s="639">
        <f t="shared" si="58"/>
        <v>0</v>
      </c>
      <c r="AEO18" s="639">
        <f t="shared" si="58"/>
        <v>0</v>
      </c>
      <c r="AEP18" s="639">
        <f t="shared" si="58"/>
        <v>0</v>
      </c>
      <c r="AEQ18" s="639">
        <f t="shared" si="58"/>
        <v>0</v>
      </c>
      <c r="AER18" s="639">
        <f t="shared" si="58"/>
        <v>0</v>
      </c>
      <c r="AES18" s="639">
        <f t="shared" si="58"/>
        <v>0</v>
      </c>
      <c r="AET18" s="639">
        <f t="shared" si="58"/>
        <v>0</v>
      </c>
      <c r="AEU18" s="639">
        <f t="shared" si="58"/>
        <v>0</v>
      </c>
      <c r="AEV18" s="639">
        <f t="shared" si="58"/>
        <v>0</v>
      </c>
      <c r="AEW18" s="639">
        <f t="shared" si="58"/>
        <v>0</v>
      </c>
      <c r="AEX18" s="639">
        <f t="shared" si="58"/>
        <v>0</v>
      </c>
      <c r="AEY18" s="639">
        <f t="shared" si="58"/>
        <v>0</v>
      </c>
      <c r="AEZ18" s="639">
        <f t="shared" si="58"/>
        <v>0</v>
      </c>
      <c r="AFA18" s="639">
        <f t="shared" si="58"/>
        <v>0</v>
      </c>
      <c r="AFB18" s="639">
        <f t="shared" si="58"/>
        <v>0</v>
      </c>
      <c r="AFC18" s="639">
        <f t="shared" si="58"/>
        <v>0</v>
      </c>
      <c r="AFD18" s="639">
        <f t="shared" si="58"/>
        <v>0</v>
      </c>
      <c r="AFE18" s="639">
        <f t="shared" si="58"/>
        <v>0</v>
      </c>
      <c r="AFF18" s="639">
        <f t="shared" si="58"/>
        <v>0</v>
      </c>
      <c r="AFG18" s="639">
        <f t="shared" si="58"/>
        <v>0</v>
      </c>
      <c r="AFH18" s="639">
        <f t="shared" si="58"/>
        <v>0</v>
      </c>
      <c r="AFI18" s="639">
        <f t="shared" si="58"/>
        <v>0</v>
      </c>
      <c r="AFJ18" s="639">
        <f t="shared" si="58"/>
        <v>0</v>
      </c>
      <c r="AFK18" s="639">
        <f t="shared" si="58"/>
        <v>0</v>
      </c>
      <c r="AFL18" s="639">
        <f t="shared" si="58"/>
        <v>0</v>
      </c>
      <c r="AFM18" s="639">
        <f t="shared" si="58"/>
        <v>0</v>
      </c>
      <c r="AFN18" s="639">
        <f t="shared" si="58"/>
        <v>0</v>
      </c>
      <c r="AFO18" s="639">
        <f t="shared" si="58"/>
        <v>0</v>
      </c>
      <c r="AFP18" s="639">
        <f t="shared" si="58"/>
        <v>0</v>
      </c>
      <c r="AFQ18" s="639">
        <f t="shared" si="58"/>
        <v>0</v>
      </c>
      <c r="AFR18" s="639">
        <f t="shared" si="58"/>
        <v>0</v>
      </c>
      <c r="AFS18" s="639">
        <f t="shared" si="58"/>
        <v>0</v>
      </c>
      <c r="AFT18" s="639">
        <f t="shared" si="58"/>
        <v>0</v>
      </c>
      <c r="AFU18" s="639">
        <f t="shared" si="58"/>
        <v>0</v>
      </c>
      <c r="AFV18" s="639">
        <f t="shared" si="58"/>
        <v>0</v>
      </c>
      <c r="AFW18" s="639">
        <f t="shared" si="58"/>
        <v>0</v>
      </c>
      <c r="AFX18" s="639">
        <f t="shared" si="58"/>
        <v>0</v>
      </c>
      <c r="AFY18" s="639">
        <f t="shared" si="58"/>
        <v>0</v>
      </c>
      <c r="AFZ18" s="639">
        <f t="shared" si="58"/>
        <v>0</v>
      </c>
      <c r="AGA18" s="639">
        <f t="shared" si="58"/>
        <v>0</v>
      </c>
      <c r="AGB18" s="639">
        <f t="shared" si="58"/>
        <v>0</v>
      </c>
      <c r="AGC18" s="639">
        <f t="shared" si="58"/>
        <v>0</v>
      </c>
      <c r="AGD18" s="639">
        <f t="shared" si="58"/>
        <v>0</v>
      </c>
      <c r="AGE18" s="639">
        <f t="shared" si="58"/>
        <v>0</v>
      </c>
      <c r="AGF18" s="639">
        <f t="shared" si="58"/>
        <v>0</v>
      </c>
      <c r="AGG18" s="639">
        <f t="shared" si="58"/>
        <v>0</v>
      </c>
      <c r="AGH18" s="639">
        <f t="shared" si="58"/>
        <v>0</v>
      </c>
      <c r="AGI18" s="639">
        <f t="shared" si="58"/>
        <v>0</v>
      </c>
      <c r="AGJ18" s="639">
        <f t="shared" si="58"/>
        <v>0</v>
      </c>
      <c r="AGK18" s="639">
        <f t="shared" ref="AGK18:AIV19" si="59">SUM(AGK15:AGK16)</f>
        <v>0</v>
      </c>
      <c r="AGL18" s="639">
        <f t="shared" si="59"/>
        <v>0</v>
      </c>
      <c r="AGM18" s="639">
        <f t="shared" si="59"/>
        <v>0</v>
      </c>
      <c r="AGN18" s="639">
        <f t="shared" si="59"/>
        <v>0</v>
      </c>
      <c r="AGO18" s="639">
        <f t="shared" si="59"/>
        <v>0</v>
      </c>
      <c r="AGP18" s="639">
        <f t="shared" si="59"/>
        <v>0</v>
      </c>
      <c r="AGQ18" s="639">
        <f t="shared" si="59"/>
        <v>0</v>
      </c>
      <c r="AGR18" s="639">
        <f t="shared" si="59"/>
        <v>0</v>
      </c>
      <c r="AGS18" s="639">
        <f t="shared" si="59"/>
        <v>0</v>
      </c>
      <c r="AGT18" s="639">
        <f t="shared" si="59"/>
        <v>0</v>
      </c>
      <c r="AGU18" s="639">
        <f t="shared" si="59"/>
        <v>0</v>
      </c>
      <c r="AGV18" s="639">
        <f t="shared" si="59"/>
        <v>0</v>
      </c>
      <c r="AGW18" s="639">
        <f t="shared" si="59"/>
        <v>0</v>
      </c>
      <c r="AGX18" s="639">
        <f t="shared" si="59"/>
        <v>0</v>
      </c>
      <c r="AGY18" s="639">
        <f t="shared" si="59"/>
        <v>0</v>
      </c>
      <c r="AGZ18" s="639">
        <f t="shared" si="59"/>
        <v>0</v>
      </c>
      <c r="AHA18" s="639">
        <f t="shared" si="59"/>
        <v>0</v>
      </c>
      <c r="AHB18" s="639">
        <f t="shared" si="59"/>
        <v>0</v>
      </c>
      <c r="AHC18" s="639">
        <f t="shared" si="59"/>
        <v>0</v>
      </c>
      <c r="AHD18" s="639">
        <f t="shared" si="59"/>
        <v>0</v>
      </c>
      <c r="AHE18" s="639">
        <f t="shared" si="59"/>
        <v>0</v>
      </c>
      <c r="AHF18" s="639">
        <f t="shared" si="59"/>
        <v>0</v>
      </c>
      <c r="AHG18" s="639">
        <f t="shared" si="59"/>
        <v>0</v>
      </c>
      <c r="AHH18" s="639">
        <f t="shared" si="59"/>
        <v>0</v>
      </c>
      <c r="AHI18" s="639">
        <f t="shared" si="59"/>
        <v>0</v>
      </c>
      <c r="AHJ18" s="639">
        <f t="shared" si="59"/>
        <v>0</v>
      </c>
      <c r="AHK18" s="639">
        <f t="shared" si="59"/>
        <v>0</v>
      </c>
      <c r="AHL18" s="639">
        <f t="shared" si="59"/>
        <v>0</v>
      </c>
      <c r="AHM18" s="639">
        <f t="shared" si="59"/>
        <v>0</v>
      </c>
      <c r="AHN18" s="639">
        <f t="shared" si="59"/>
        <v>0</v>
      </c>
      <c r="AHO18" s="639">
        <f t="shared" si="59"/>
        <v>0</v>
      </c>
      <c r="AHP18" s="639">
        <f t="shared" si="59"/>
        <v>0</v>
      </c>
      <c r="AHQ18" s="639">
        <f t="shared" si="59"/>
        <v>0</v>
      </c>
      <c r="AHR18" s="639">
        <f t="shared" si="59"/>
        <v>0</v>
      </c>
      <c r="AHS18" s="639">
        <f t="shared" si="59"/>
        <v>0</v>
      </c>
      <c r="AHT18" s="639">
        <f t="shared" si="59"/>
        <v>0</v>
      </c>
      <c r="AHU18" s="639">
        <f t="shared" si="59"/>
        <v>0</v>
      </c>
      <c r="AHV18" s="639">
        <f t="shared" si="59"/>
        <v>0</v>
      </c>
      <c r="AHW18" s="639">
        <f t="shared" si="59"/>
        <v>0</v>
      </c>
      <c r="AHX18" s="639">
        <f t="shared" si="59"/>
        <v>0</v>
      </c>
      <c r="AHY18" s="639">
        <f t="shared" si="59"/>
        <v>0</v>
      </c>
      <c r="AHZ18" s="639">
        <f t="shared" si="59"/>
        <v>0</v>
      </c>
      <c r="AIA18" s="639">
        <f t="shared" si="59"/>
        <v>0</v>
      </c>
      <c r="AIB18" s="639">
        <f t="shared" si="59"/>
        <v>0</v>
      </c>
      <c r="AIC18" s="639">
        <f t="shared" si="59"/>
        <v>0</v>
      </c>
      <c r="AID18" s="639">
        <f t="shared" si="59"/>
        <v>0</v>
      </c>
      <c r="AIE18" s="639">
        <f t="shared" si="59"/>
        <v>0</v>
      </c>
      <c r="AIF18" s="639">
        <f t="shared" si="59"/>
        <v>0</v>
      </c>
      <c r="AIG18" s="639">
        <f t="shared" si="59"/>
        <v>0</v>
      </c>
      <c r="AIH18" s="639">
        <f t="shared" si="59"/>
        <v>0</v>
      </c>
      <c r="AII18" s="639">
        <f t="shared" si="59"/>
        <v>0</v>
      </c>
      <c r="AIJ18" s="639">
        <f t="shared" si="59"/>
        <v>0</v>
      </c>
      <c r="AIK18" s="639">
        <f t="shared" si="59"/>
        <v>0</v>
      </c>
      <c r="AIL18" s="639">
        <f t="shared" si="59"/>
        <v>0</v>
      </c>
      <c r="AIM18" s="639">
        <f t="shared" si="59"/>
        <v>0</v>
      </c>
      <c r="AIN18" s="639">
        <f t="shared" si="59"/>
        <v>0</v>
      </c>
      <c r="AIO18" s="639">
        <f t="shared" si="59"/>
        <v>0</v>
      </c>
      <c r="AIP18" s="639">
        <f t="shared" si="59"/>
        <v>0</v>
      </c>
      <c r="AIQ18" s="639">
        <f t="shared" si="59"/>
        <v>0</v>
      </c>
      <c r="AIR18" s="639">
        <f t="shared" si="59"/>
        <v>0</v>
      </c>
      <c r="AIS18" s="639">
        <f t="shared" si="59"/>
        <v>0</v>
      </c>
      <c r="AIT18" s="639">
        <f t="shared" si="59"/>
        <v>0</v>
      </c>
      <c r="AIU18" s="639">
        <f t="shared" si="59"/>
        <v>0</v>
      </c>
      <c r="AIV18" s="639">
        <f t="shared" si="59"/>
        <v>0</v>
      </c>
      <c r="AIW18" s="639">
        <f t="shared" ref="AIW18:AIZ19" si="60">SUM(AIW15:AIW16)</f>
        <v>0</v>
      </c>
      <c r="AIX18" s="639">
        <f t="shared" si="60"/>
        <v>0</v>
      </c>
      <c r="AIY18" s="639">
        <f t="shared" si="60"/>
        <v>0</v>
      </c>
      <c r="AIZ18" s="639">
        <f t="shared" si="60"/>
        <v>0</v>
      </c>
    </row>
    <row r="19" spans="1:936" ht="20.399999999999999" customHeight="1">
      <c r="A19" s="2214"/>
      <c r="B19" s="2282"/>
      <c r="C19" s="2286"/>
      <c r="D19" s="2265"/>
      <c r="E19" s="2266"/>
      <c r="F19" s="2265"/>
      <c r="G19" s="2266"/>
      <c r="H19" s="2265"/>
      <c r="I19" s="2266"/>
      <c r="J19" s="658" t="s">
        <v>1205</v>
      </c>
      <c r="K19" s="659">
        <v>0.58333333333333337</v>
      </c>
      <c r="L19" s="660">
        <v>0.66666666666666663</v>
      </c>
      <c r="M19" s="661"/>
      <c r="N19" s="922"/>
      <c r="O19" s="653"/>
      <c r="P19" s="654"/>
      <c r="R19" s="2214"/>
      <c r="S19" s="2214"/>
      <c r="T19" s="2214"/>
      <c r="U19" s="642"/>
      <c r="V19" s="2281"/>
      <c r="W19" s="640" t="s">
        <v>1220</v>
      </c>
      <c r="X19" s="640" t="s">
        <v>1140</v>
      </c>
      <c r="Y19" s="656">
        <f>SUM(G18:G23)</f>
        <v>9</v>
      </c>
      <c r="Z19" s="656" cm="1">
        <f t="array" ref="Z19">INDEX(AJ19:AIZ19, MATCH(MAX(AJ15:AIZ15 + AJ16:AIZ16 + AJ17:AIZ17), AJ15:AIZ15 + AJ16:AIZ16 + AJ17:AIZ17, 0))</f>
        <v>3</v>
      </c>
      <c r="AA19" s="657">
        <f>ROUNDDOWN(SUM(Y19:Z19)/6, 1)</f>
        <v>2</v>
      </c>
      <c r="AB19" s="2244"/>
      <c r="AC19" s="2282"/>
      <c r="AD19" s="2214"/>
      <c r="AE19" s="2214"/>
      <c r="AF19" s="2214"/>
      <c r="AG19" s="2214"/>
      <c r="AI19" s="639" t="s">
        <v>1221</v>
      </c>
      <c r="AJ19" s="639">
        <f>SUM(AJ16:AJ17)</f>
        <v>0</v>
      </c>
      <c r="AK19" s="639">
        <f t="shared" si="46"/>
        <v>0</v>
      </c>
      <c r="AL19" s="639">
        <f t="shared" si="46"/>
        <v>0</v>
      </c>
      <c r="AM19" s="639">
        <f t="shared" si="46"/>
        <v>0</v>
      </c>
      <c r="AN19" s="639">
        <f t="shared" si="46"/>
        <v>0</v>
      </c>
      <c r="AO19" s="639">
        <f t="shared" si="46"/>
        <v>0</v>
      </c>
      <c r="AP19" s="639">
        <f t="shared" si="46"/>
        <v>0</v>
      </c>
      <c r="AQ19" s="639">
        <f t="shared" si="46"/>
        <v>0</v>
      </c>
      <c r="AR19" s="639">
        <f t="shared" si="46"/>
        <v>0</v>
      </c>
      <c r="AS19" s="639">
        <f t="shared" si="46"/>
        <v>0</v>
      </c>
      <c r="AT19" s="639">
        <f t="shared" si="46"/>
        <v>0</v>
      </c>
      <c r="AU19" s="639">
        <f t="shared" si="46"/>
        <v>0</v>
      </c>
      <c r="AV19" s="639">
        <f t="shared" si="46"/>
        <v>0</v>
      </c>
      <c r="AW19" s="639">
        <f t="shared" si="46"/>
        <v>0</v>
      </c>
      <c r="AX19" s="639">
        <f t="shared" si="46"/>
        <v>0</v>
      </c>
      <c r="AY19" s="639">
        <f t="shared" si="46"/>
        <v>0</v>
      </c>
      <c r="AZ19" s="639">
        <f t="shared" si="46"/>
        <v>0</v>
      </c>
      <c r="BA19" s="639">
        <f t="shared" si="46"/>
        <v>0</v>
      </c>
      <c r="BB19" s="639">
        <f t="shared" si="46"/>
        <v>0</v>
      </c>
      <c r="BC19" s="639">
        <f t="shared" si="46"/>
        <v>0</v>
      </c>
      <c r="BD19" s="639">
        <f t="shared" si="46"/>
        <v>0</v>
      </c>
      <c r="BE19" s="639">
        <f t="shared" si="46"/>
        <v>0</v>
      </c>
      <c r="BF19" s="639">
        <f t="shared" si="46"/>
        <v>0</v>
      </c>
      <c r="BG19" s="639">
        <f t="shared" si="46"/>
        <v>0</v>
      </c>
      <c r="BH19" s="639">
        <f t="shared" si="46"/>
        <v>0</v>
      </c>
      <c r="BI19" s="639">
        <f t="shared" si="46"/>
        <v>0</v>
      </c>
      <c r="BJ19" s="639">
        <f t="shared" si="46"/>
        <v>0</v>
      </c>
      <c r="BK19" s="639">
        <f t="shared" si="46"/>
        <v>0</v>
      </c>
      <c r="BL19" s="639">
        <f t="shared" si="46"/>
        <v>0</v>
      </c>
      <c r="BM19" s="639">
        <f t="shared" si="46"/>
        <v>0</v>
      </c>
      <c r="BN19" s="639">
        <f t="shared" si="46"/>
        <v>0</v>
      </c>
      <c r="BO19" s="639">
        <f t="shared" si="46"/>
        <v>0</v>
      </c>
      <c r="BP19" s="639">
        <f t="shared" si="46"/>
        <v>0</v>
      </c>
      <c r="BQ19" s="639">
        <f t="shared" si="46"/>
        <v>0</v>
      </c>
      <c r="BR19" s="639">
        <f t="shared" si="46"/>
        <v>0</v>
      </c>
      <c r="BS19" s="639">
        <f t="shared" si="46"/>
        <v>0</v>
      </c>
      <c r="BT19" s="639">
        <f t="shared" si="46"/>
        <v>0</v>
      </c>
      <c r="BU19" s="639">
        <f t="shared" si="46"/>
        <v>0</v>
      </c>
      <c r="BV19" s="639">
        <f t="shared" si="46"/>
        <v>0</v>
      </c>
      <c r="BW19" s="639">
        <f t="shared" si="46"/>
        <v>0</v>
      </c>
      <c r="BX19" s="639">
        <f t="shared" si="46"/>
        <v>0</v>
      </c>
      <c r="BY19" s="639">
        <f t="shared" si="46"/>
        <v>0</v>
      </c>
      <c r="BZ19" s="639">
        <f t="shared" si="46"/>
        <v>0</v>
      </c>
      <c r="CA19" s="639">
        <f t="shared" si="46"/>
        <v>0</v>
      </c>
      <c r="CB19" s="639">
        <f t="shared" si="46"/>
        <v>0</v>
      </c>
      <c r="CC19" s="639">
        <f t="shared" si="46"/>
        <v>0</v>
      </c>
      <c r="CD19" s="639">
        <f t="shared" si="46"/>
        <v>0</v>
      </c>
      <c r="CE19" s="639">
        <f t="shared" si="46"/>
        <v>0</v>
      </c>
      <c r="CF19" s="639">
        <f t="shared" si="46"/>
        <v>0</v>
      </c>
      <c r="CG19" s="639">
        <f t="shared" si="46"/>
        <v>0</v>
      </c>
      <c r="CH19" s="639">
        <f t="shared" si="46"/>
        <v>0</v>
      </c>
      <c r="CI19" s="639">
        <f t="shared" si="46"/>
        <v>0</v>
      </c>
      <c r="CJ19" s="639">
        <f t="shared" si="46"/>
        <v>0</v>
      </c>
      <c r="CK19" s="639">
        <f t="shared" si="46"/>
        <v>0</v>
      </c>
      <c r="CL19" s="639">
        <f t="shared" si="46"/>
        <v>0</v>
      </c>
      <c r="CM19" s="639">
        <f t="shared" si="46"/>
        <v>0</v>
      </c>
      <c r="CN19" s="639">
        <f t="shared" si="46"/>
        <v>0</v>
      </c>
      <c r="CO19" s="639">
        <f t="shared" si="46"/>
        <v>0</v>
      </c>
      <c r="CP19" s="639">
        <f t="shared" si="46"/>
        <v>0</v>
      </c>
      <c r="CQ19" s="639">
        <f t="shared" si="46"/>
        <v>0</v>
      </c>
      <c r="CR19" s="639">
        <f t="shared" si="46"/>
        <v>0</v>
      </c>
      <c r="CS19" s="639">
        <f t="shared" si="46"/>
        <v>0</v>
      </c>
      <c r="CT19" s="639">
        <f t="shared" si="46"/>
        <v>0</v>
      </c>
      <c r="CU19" s="639">
        <f t="shared" si="46"/>
        <v>0</v>
      </c>
      <c r="CV19" s="639">
        <f t="shared" si="46"/>
        <v>0</v>
      </c>
      <c r="CW19" s="639">
        <f t="shared" si="47"/>
        <v>0</v>
      </c>
      <c r="CX19" s="639">
        <f t="shared" si="47"/>
        <v>0</v>
      </c>
      <c r="CY19" s="639">
        <f t="shared" si="47"/>
        <v>0</v>
      </c>
      <c r="CZ19" s="639">
        <f t="shared" si="47"/>
        <v>0</v>
      </c>
      <c r="DA19" s="639">
        <f t="shared" si="47"/>
        <v>0</v>
      </c>
      <c r="DB19" s="639">
        <f t="shared" si="47"/>
        <v>0</v>
      </c>
      <c r="DC19" s="639">
        <f t="shared" si="47"/>
        <v>0</v>
      </c>
      <c r="DD19" s="639">
        <f t="shared" si="47"/>
        <v>0</v>
      </c>
      <c r="DE19" s="639">
        <f t="shared" si="47"/>
        <v>0</v>
      </c>
      <c r="DF19" s="639">
        <f t="shared" si="47"/>
        <v>0</v>
      </c>
      <c r="DG19" s="639">
        <f t="shared" si="47"/>
        <v>0</v>
      </c>
      <c r="DH19" s="639">
        <f t="shared" si="47"/>
        <v>0</v>
      </c>
      <c r="DI19" s="639">
        <f t="shared" si="47"/>
        <v>0</v>
      </c>
      <c r="DJ19" s="639">
        <f t="shared" si="47"/>
        <v>0</v>
      </c>
      <c r="DK19" s="639">
        <f t="shared" si="47"/>
        <v>0</v>
      </c>
      <c r="DL19" s="639">
        <f t="shared" si="47"/>
        <v>0</v>
      </c>
      <c r="DM19" s="639">
        <f t="shared" si="47"/>
        <v>0</v>
      </c>
      <c r="DN19" s="639">
        <f t="shared" si="47"/>
        <v>0</v>
      </c>
      <c r="DO19" s="639">
        <f t="shared" si="47"/>
        <v>0</v>
      </c>
      <c r="DP19" s="639">
        <f t="shared" si="47"/>
        <v>0</v>
      </c>
      <c r="DQ19" s="639">
        <f t="shared" si="47"/>
        <v>0</v>
      </c>
      <c r="DR19" s="639">
        <f t="shared" si="47"/>
        <v>0</v>
      </c>
      <c r="DS19" s="639">
        <f t="shared" si="47"/>
        <v>0</v>
      </c>
      <c r="DT19" s="639">
        <f t="shared" si="47"/>
        <v>0</v>
      </c>
      <c r="DU19" s="639">
        <f t="shared" si="47"/>
        <v>0</v>
      </c>
      <c r="DV19" s="639">
        <f t="shared" si="47"/>
        <v>0</v>
      </c>
      <c r="DW19" s="639">
        <f t="shared" si="47"/>
        <v>0</v>
      </c>
      <c r="DX19" s="639">
        <f t="shared" si="47"/>
        <v>0</v>
      </c>
      <c r="DY19" s="639">
        <f t="shared" si="47"/>
        <v>0</v>
      </c>
      <c r="DZ19" s="639">
        <f t="shared" si="47"/>
        <v>0</v>
      </c>
      <c r="EA19" s="639">
        <f t="shared" si="47"/>
        <v>0</v>
      </c>
      <c r="EB19" s="639">
        <f t="shared" si="47"/>
        <v>0</v>
      </c>
      <c r="EC19" s="639">
        <f t="shared" si="47"/>
        <v>0</v>
      </c>
      <c r="ED19" s="639">
        <f t="shared" si="47"/>
        <v>0</v>
      </c>
      <c r="EE19" s="639">
        <f t="shared" si="47"/>
        <v>0</v>
      </c>
      <c r="EF19" s="639">
        <f t="shared" si="47"/>
        <v>0</v>
      </c>
      <c r="EG19" s="639">
        <f t="shared" si="47"/>
        <v>0</v>
      </c>
      <c r="EH19" s="639">
        <f t="shared" si="47"/>
        <v>0</v>
      </c>
      <c r="EI19" s="639">
        <f t="shared" si="47"/>
        <v>0</v>
      </c>
      <c r="EJ19" s="639">
        <f t="shared" si="47"/>
        <v>0</v>
      </c>
      <c r="EK19" s="639">
        <f t="shared" si="47"/>
        <v>0</v>
      </c>
      <c r="EL19" s="639">
        <f t="shared" si="47"/>
        <v>0</v>
      </c>
      <c r="EM19" s="639">
        <f t="shared" si="47"/>
        <v>0</v>
      </c>
      <c r="EN19" s="639">
        <f t="shared" si="47"/>
        <v>0</v>
      </c>
      <c r="EO19" s="639">
        <f t="shared" si="47"/>
        <v>0</v>
      </c>
      <c r="EP19" s="639">
        <f t="shared" si="47"/>
        <v>0</v>
      </c>
      <c r="EQ19" s="639">
        <f t="shared" si="47"/>
        <v>0</v>
      </c>
      <c r="ER19" s="639">
        <f t="shared" si="47"/>
        <v>0</v>
      </c>
      <c r="ES19" s="639">
        <f t="shared" si="47"/>
        <v>0</v>
      </c>
      <c r="ET19" s="639">
        <f t="shared" si="47"/>
        <v>0</v>
      </c>
      <c r="EU19" s="639">
        <f t="shared" si="47"/>
        <v>0</v>
      </c>
      <c r="EV19" s="639">
        <f t="shared" si="47"/>
        <v>0</v>
      </c>
      <c r="EW19" s="639">
        <f t="shared" si="47"/>
        <v>0</v>
      </c>
      <c r="EX19" s="639">
        <f t="shared" si="47"/>
        <v>0</v>
      </c>
      <c r="EY19" s="639">
        <f t="shared" si="47"/>
        <v>0</v>
      </c>
      <c r="EZ19" s="639">
        <f t="shared" si="47"/>
        <v>0</v>
      </c>
      <c r="FA19" s="639">
        <f t="shared" si="47"/>
        <v>0</v>
      </c>
      <c r="FB19" s="639">
        <f t="shared" si="47"/>
        <v>0</v>
      </c>
      <c r="FC19" s="639">
        <f t="shared" si="47"/>
        <v>0</v>
      </c>
      <c r="FD19" s="639">
        <f t="shared" si="47"/>
        <v>0</v>
      </c>
      <c r="FE19" s="639">
        <f t="shared" si="47"/>
        <v>0</v>
      </c>
      <c r="FF19" s="639">
        <f t="shared" si="47"/>
        <v>0</v>
      </c>
      <c r="FG19" s="639">
        <f t="shared" si="47"/>
        <v>0</v>
      </c>
      <c r="FH19" s="639">
        <f t="shared" si="47"/>
        <v>0</v>
      </c>
      <c r="FI19" s="639">
        <f t="shared" si="48"/>
        <v>0</v>
      </c>
      <c r="FJ19" s="639">
        <f t="shared" si="48"/>
        <v>0</v>
      </c>
      <c r="FK19" s="639">
        <f t="shared" si="48"/>
        <v>0</v>
      </c>
      <c r="FL19" s="639">
        <f t="shared" si="48"/>
        <v>0</v>
      </c>
      <c r="FM19" s="639">
        <f t="shared" si="48"/>
        <v>0</v>
      </c>
      <c r="FN19" s="639">
        <f t="shared" si="48"/>
        <v>0</v>
      </c>
      <c r="FO19" s="639">
        <f t="shared" si="48"/>
        <v>0</v>
      </c>
      <c r="FP19" s="639">
        <f t="shared" si="48"/>
        <v>0</v>
      </c>
      <c r="FQ19" s="639">
        <f t="shared" si="48"/>
        <v>0</v>
      </c>
      <c r="FR19" s="639">
        <f t="shared" si="48"/>
        <v>0</v>
      </c>
      <c r="FS19" s="639">
        <f t="shared" si="48"/>
        <v>0</v>
      </c>
      <c r="FT19" s="639">
        <f t="shared" si="48"/>
        <v>0</v>
      </c>
      <c r="FU19" s="639">
        <f t="shared" si="48"/>
        <v>0</v>
      </c>
      <c r="FV19" s="639">
        <f t="shared" si="48"/>
        <v>0</v>
      </c>
      <c r="FW19" s="639">
        <f t="shared" si="48"/>
        <v>0</v>
      </c>
      <c r="FX19" s="639">
        <f t="shared" si="48"/>
        <v>0</v>
      </c>
      <c r="FY19" s="639">
        <f t="shared" si="48"/>
        <v>0</v>
      </c>
      <c r="FZ19" s="639">
        <f t="shared" si="48"/>
        <v>0</v>
      </c>
      <c r="GA19" s="639">
        <f t="shared" si="48"/>
        <v>0</v>
      </c>
      <c r="GB19" s="639">
        <f t="shared" si="48"/>
        <v>0</v>
      </c>
      <c r="GC19" s="639">
        <f t="shared" si="48"/>
        <v>0</v>
      </c>
      <c r="GD19" s="639">
        <f t="shared" si="48"/>
        <v>0</v>
      </c>
      <c r="GE19" s="639">
        <f t="shared" si="48"/>
        <v>0</v>
      </c>
      <c r="GF19" s="639">
        <f t="shared" si="48"/>
        <v>0</v>
      </c>
      <c r="GG19" s="639">
        <f t="shared" si="48"/>
        <v>0</v>
      </c>
      <c r="GH19" s="639">
        <f t="shared" si="48"/>
        <v>0</v>
      </c>
      <c r="GI19" s="639">
        <f t="shared" si="48"/>
        <v>0</v>
      </c>
      <c r="GJ19" s="639">
        <f t="shared" si="48"/>
        <v>0</v>
      </c>
      <c r="GK19" s="639">
        <f t="shared" si="48"/>
        <v>0</v>
      </c>
      <c r="GL19" s="639">
        <f t="shared" si="48"/>
        <v>0</v>
      </c>
      <c r="GM19" s="639">
        <f t="shared" si="48"/>
        <v>0</v>
      </c>
      <c r="GN19" s="639">
        <f t="shared" si="48"/>
        <v>0</v>
      </c>
      <c r="GO19" s="639">
        <f t="shared" si="48"/>
        <v>0</v>
      </c>
      <c r="GP19" s="639">
        <f t="shared" si="48"/>
        <v>0</v>
      </c>
      <c r="GQ19" s="639">
        <f t="shared" si="48"/>
        <v>0</v>
      </c>
      <c r="GR19" s="639">
        <f t="shared" si="48"/>
        <v>0</v>
      </c>
      <c r="GS19" s="639">
        <f t="shared" si="48"/>
        <v>0</v>
      </c>
      <c r="GT19" s="639">
        <f t="shared" si="48"/>
        <v>0</v>
      </c>
      <c r="GU19" s="639">
        <f t="shared" si="48"/>
        <v>0</v>
      </c>
      <c r="GV19" s="639">
        <f t="shared" si="48"/>
        <v>0</v>
      </c>
      <c r="GW19" s="639">
        <f t="shared" si="48"/>
        <v>0</v>
      </c>
      <c r="GX19" s="639">
        <f t="shared" si="48"/>
        <v>0</v>
      </c>
      <c r="GY19" s="639">
        <f t="shared" si="48"/>
        <v>0</v>
      </c>
      <c r="GZ19" s="639">
        <f t="shared" si="48"/>
        <v>0</v>
      </c>
      <c r="HA19" s="639">
        <f t="shared" si="48"/>
        <v>0</v>
      </c>
      <c r="HB19" s="639">
        <f t="shared" si="48"/>
        <v>0</v>
      </c>
      <c r="HC19" s="639">
        <f t="shared" si="48"/>
        <v>0</v>
      </c>
      <c r="HD19" s="639">
        <f t="shared" si="48"/>
        <v>0</v>
      </c>
      <c r="HE19" s="639">
        <f t="shared" si="48"/>
        <v>0</v>
      </c>
      <c r="HF19" s="639">
        <f t="shared" si="48"/>
        <v>0</v>
      </c>
      <c r="HG19" s="639">
        <f t="shared" si="48"/>
        <v>0</v>
      </c>
      <c r="HH19" s="639">
        <f t="shared" si="48"/>
        <v>0</v>
      </c>
      <c r="HI19" s="639">
        <f t="shared" si="48"/>
        <v>0</v>
      </c>
      <c r="HJ19" s="639">
        <f t="shared" si="48"/>
        <v>0</v>
      </c>
      <c r="HK19" s="639">
        <f t="shared" si="48"/>
        <v>0</v>
      </c>
      <c r="HL19" s="639">
        <f t="shared" si="48"/>
        <v>0</v>
      </c>
      <c r="HM19" s="639">
        <f t="shared" si="48"/>
        <v>0</v>
      </c>
      <c r="HN19" s="639">
        <f t="shared" si="48"/>
        <v>0</v>
      </c>
      <c r="HO19" s="639">
        <f t="shared" si="48"/>
        <v>0</v>
      </c>
      <c r="HP19" s="639">
        <f t="shared" si="48"/>
        <v>0</v>
      </c>
      <c r="HQ19" s="639">
        <f t="shared" si="48"/>
        <v>0</v>
      </c>
      <c r="HR19" s="639">
        <f t="shared" si="48"/>
        <v>0</v>
      </c>
      <c r="HS19" s="639">
        <f t="shared" si="48"/>
        <v>0</v>
      </c>
      <c r="HT19" s="639">
        <f t="shared" si="48"/>
        <v>0</v>
      </c>
      <c r="HU19" s="639">
        <f t="shared" si="49"/>
        <v>0</v>
      </c>
      <c r="HV19" s="639">
        <f t="shared" si="49"/>
        <v>0</v>
      </c>
      <c r="HW19" s="639">
        <f t="shared" si="49"/>
        <v>0</v>
      </c>
      <c r="HX19" s="639">
        <f t="shared" si="49"/>
        <v>0</v>
      </c>
      <c r="HY19" s="639">
        <f t="shared" si="49"/>
        <v>0</v>
      </c>
      <c r="HZ19" s="639">
        <f t="shared" si="49"/>
        <v>0</v>
      </c>
      <c r="IA19" s="639">
        <f t="shared" si="49"/>
        <v>0</v>
      </c>
      <c r="IB19" s="639">
        <f t="shared" si="49"/>
        <v>0</v>
      </c>
      <c r="IC19" s="639">
        <f t="shared" si="49"/>
        <v>0</v>
      </c>
      <c r="ID19" s="639">
        <f t="shared" si="49"/>
        <v>0</v>
      </c>
      <c r="IE19" s="639">
        <f t="shared" si="49"/>
        <v>0</v>
      </c>
      <c r="IF19" s="639">
        <f t="shared" si="49"/>
        <v>0</v>
      </c>
      <c r="IG19" s="639">
        <f t="shared" si="49"/>
        <v>0</v>
      </c>
      <c r="IH19" s="639">
        <f t="shared" si="49"/>
        <v>0</v>
      </c>
      <c r="II19" s="639">
        <f t="shared" si="49"/>
        <v>0</v>
      </c>
      <c r="IJ19" s="639">
        <f t="shared" si="49"/>
        <v>0</v>
      </c>
      <c r="IK19" s="639">
        <f t="shared" si="49"/>
        <v>0</v>
      </c>
      <c r="IL19" s="639">
        <f t="shared" si="49"/>
        <v>0</v>
      </c>
      <c r="IM19" s="639">
        <f t="shared" si="49"/>
        <v>0</v>
      </c>
      <c r="IN19" s="639">
        <f t="shared" si="49"/>
        <v>0</v>
      </c>
      <c r="IO19" s="639">
        <f t="shared" si="49"/>
        <v>0</v>
      </c>
      <c r="IP19" s="639">
        <f t="shared" si="49"/>
        <v>0</v>
      </c>
      <c r="IQ19" s="639">
        <f t="shared" si="49"/>
        <v>0</v>
      </c>
      <c r="IR19" s="639">
        <f t="shared" si="49"/>
        <v>0</v>
      </c>
      <c r="IS19" s="639">
        <f t="shared" si="49"/>
        <v>0</v>
      </c>
      <c r="IT19" s="639">
        <f t="shared" si="49"/>
        <v>0</v>
      </c>
      <c r="IU19" s="639">
        <f t="shared" si="49"/>
        <v>0</v>
      </c>
      <c r="IV19" s="639">
        <f t="shared" si="49"/>
        <v>0</v>
      </c>
      <c r="IW19" s="639">
        <f t="shared" si="49"/>
        <v>0</v>
      </c>
      <c r="IX19" s="639">
        <f t="shared" si="49"/>
        <v>0</v>
      </c>
      <c r="IY19" s="639">
        <f t="shared" si="49"/>
        <v>0</v>
      </c>
      <c r="IZ19" s="639">
        <f t="shared" si="49"/>
        <v>0</v>
      </c>
      <c r="JA19" s="639">
        <f t="shared" si="49"/>
        <v>0</v>
      </c>
      <c r="JB19" s="639">
        <f t="shared" si="49"/>
        <v>0</v>
      </c>
      <c r="JC19" s="639">
        <f t="shared" si="49"/>
        <v>0</v>
      </c>
      <c r="JD19" s="639">
        <f t="shared" si="49"/>
        <v>0</v>
      </c>
      <c r="JE19" s="639">
        <f t="shared" si="49"/>
        <v>0</v>
      </c>
      <c r="JF19" s="639">
        <f t="shared" si="49"/>
        <v>0</v>
      </c>
      <c r="JG19" s="639">
        <f t="shared" si="49"/>
        <v>0</v>
      </c>
      <c r="JH19" s="639">
        <f t="shared" si="49"/>
        <v>0</v>
      </c>
      <c r="JI19" s="639">
        <f t="shared" si="49"/>
        <v>0</v>
      </c>
      <c r="JJ19" s="639">
        <f t="shared" si="49"/>
        <v>0</v>
      </c>
      <c r="JK19" s="639">
        <f t="shared" si="49"/>
        <v>0</v>
      </c>
      <c r="JL19" s="639">
        <f t="shared" si="49"/>
        <v>0</v>
      </c>
      <c r="JM19" s="639">
        <f t="shared" si="49"/>
        <v>0</v>
      </c>
      <c r="JN19" s="639">
        <f t="shared" si="49"/>
        <v>0</v>
      </c>
      <c r="JO19" s="639">
        <f t="shared" si="49"/>
        <v>0</v>
      </c>
      <c r="JP19" s="639">
        <f t="shared" si="49"/>
        <v>0</v>
      </c>
      <c r="JQ19" s="639">
        <f t="shared" si="49"/>
        <v>2</v>
      </c>
      <c r="JR19" s="639">
        <f t="shared" si="49"/>
        <v>2</v>
      </c>
      <c r="JS19" s="639">
        <f t="shared" si="49"/>
        <v>2</v>
      </c>
      <c r="JT19" s="639">
        <f t="shared" si="49"/>
        <v>2</v>
      </c>
      <c r="JU19" s="639">
        <f t="shared" si="49"/>
        <v>2</v>
      </c>
      <c r="JV19" s="639">
        <f t="shared" si="49"/>
        <v>2</v>
      </c>
      <c r="JW19" s="639">
        <f t="shared" si="49"/>
        <v>2</v>
      </c>
      <c r="JX19" s="639">
        <f t="shared" si="49"/>
        <v>2</v>
      </c>
      <c r="JY19" s="639">
        <f t="shared" si="49"/>
        <v>2</v>
      </c>
      <c r="JZ19" s="639">
        <f t="shared" si="49"/>
        <v>2</v>
      </c>
      <c r="KA19" s="639">
        <f t="shared" si="49"/>
        <v>2</v>
      </c>
      <c r="KB19" s="639">
        <f t="shared" si="49"/>
        <v>2</v>
      </c>
      <c r="KC19" s="639">
        <f t="shared" si="49"/>
        <v>2</v>
      </c>
      <c r="KD19" s="639">
        <f t="shared" si="49"/>
        <v>2</v>
      </c>
      <c r="KE19" s="639">
        <f t="shared" si="49"/>
        <v>2</v>
      </c>
      <c r="KF19" s="639">
        <f t="shared" si="49"/>
        <v>2</v>
      </c>
      <c r="KG19" s="639">
        <f t="shared" si="50"/>
        <v>2</v>
      </c>
      <c r="KH19" s="639">
        <f t="shared" si="50"/>
        <v>2</v>
      </c>
      <c r="KI19" s="639">
        <f t="shared" si="50"/>
        <v>2</v>
      </c>
      <c r="KJ19" s="639">
        <f t="shared" si="50"/>
        <v>2</v>
      </c>
      <c r="KK19" s="639">
        <f t="shared" si="50"/>
        <v>2</v>
      </c>
      <c r="KL19" s="639">
        <f t="shared" si="50"/>
        <v>2</v>
      </c>
      <c r="KM19" s="639">
        <f t="shared" si="50"/>
        <v>2</v>
      </c>
      <c r="KN19" s="639">
        <f t="shared" si="50"/>
        <v>2</v>
      </c>
      <c r="KO19" s="639">
        <f t="shared" si="50"/>
        <v>2</v>
      </c>
      <c r="KP19" s="639">
        <f t="shared" si="50"/>
        <v>2</v>
      </c>
      <c r="KQ19" s="639">
        <f t="shared" si="50"/>
        <v>2</v>
      </c>
      <c r="KR19" s="639">
        <f t="shared" si="50"/>
        <v>2</v>
      </c>
      <c r="KS19" s="639">
        <f t="shared" si="50"/>
        <v>2</v>
      </c>
      <c r="KT19" s="639">
        <f t="shared" si="50"/>
        <v>2</v>
      </c>
      <c r="KU19" s="639">
        <f t="shared" si="50"/>
        <v>2</v>
      </c>
      <c r="KV19" s="639">
        <f t="shared" si="50"/>
        <v>2</v>
      </c>
      <c r="KW19" s="639">
        <f t="shared" si="50"/>
        <v>2</v>
      </c>
      <c r="KX19" s="639">
        <f t="shared" si="50"/>
        <v>2</v>
      </c>
      <c r="KY19" s="639">
        <f t="shared" si="50"/>
        <v>2</v>
      </c>
      <c r="KZ19" s="639">
        <f t="shared" si="50"/>
        <v>2</v>
      </c>
      <c r="LA19" s="639">
        <f t="shared" si="50"/>
        <v>2</v>
      </c>
      <c r="LB19" s="639">
        <f t="shared" si="50"/>
        <v>2</v>
      </c>
      <c r="LC19" s="639">
        <f t="shared" si="50"/>
        <v>2</v>
      </c>
      <c r="LD19" s="639">
        <f t="shared" si="50"/>
        <v>2</v>
      </c>
      <c r="LE19" s="639">
        <f t="shared" si="50"/>
        <v>2</v>
      </c>
      <c r="LF19" s="639">
        <f t="shared" si="50"/>
        <v>2</v>
      </c>
      <c r="LG19" s="639">
        <f t="shared" si="50"/>
        <v>2</v>
      </c>
      <c r="LH19" s="639">
        <f t="shared" si="50"/>
        <v>2</v>
      </c>
      <c r="LI19" s="639">
        <f t="shared" si="50"/>
        <v>2</v>
      </c>
      <c r="LJ19" s="639">
        <f t="shared" si="50"/>
        <v>2</v>
      </c>
      <c r="LK19" s="639">
        <f t="shared" si="50"/>
        <v>2</v>
      </c>
      <c r="LL19" s="639">
        <f t="shared" si="50"/>
        <v>2</v>
      </c>
      <c r="LM19" s="639">
        <f t="shared" si="50"/>
        <v>2</v>
      </c>
      <c r="LN19" s="639">
        <f t="shared" si="50"/>
        <v>2</v>
      </c>
      <c r="LO19" s="639">
        <f t="shared" si="50"/>
        <v>2</v>
      </c>
      <c r="LP19" s="639">
        <f t="shared" si="50"/>
        <v>2</v>
      </c>
      <c r="LQ19" s="639">
        <f t="shared" si="50"/>
        <v>2</v>
      </c>
      <c r="LR19" s="639">
        <f t="shared" si="50"/>
        <v>2</v>
      </c>
      <c r="LS19" s="639">
        <f t="shared" si="50"/>
        <v>2</v>
      </c>
      <c r="LT19" s="639">
        <f t="shared" si="50"/>
        <v>2</v>
      </c>
      <c r="LU19" s="639">
        <f t="shared" si="50"/>
        <v>2</v>
      </c>
      <c r="LV19" s="639">
        <f t="shared" si="50"/>
        <v>2</v>
      </c>
      <c r="LW19" s="639">
        <f t="shared" si="50"/>
        <v>2</v>
      </c>
      <c r="LX19" s="639">
        <f t="shared" si="50"/>
        <v>2</v>
      </c>
      <c r="LY19" s="639">
        <f t="shared" si="50"/>
        <v>2</v>
      </c>
      <c r="LZ19" s="639">
        <f t="shared" si="50"/>
        <v>2</v>
      </c>
      <c r="MA19" s="639">
        <f t="shared" si="50"/>
        <v>2</v>
      </c>
      <c r="MB19" s="639">
        <f t="shared" si="50"/>
        <v>2</v>
      </c>
      <c r="MC19" s="639">
        <f t="shared" si="50"/>
        <v>2</v>
      </c>
      <c r="MD19" s="639">
        <f t="shared" si="50"/>
        <v>2</v>
      </c>
      <c r="ME19" s="639">
        <f t="shared" si="50"/>
        <v>2</v>
      </c>
      <c r="MF19" s="639">
        <f t="shared" si="50"/>
        <v>2</v>
      </c>
      <c r="MG19" s="639">
        <f t="shared" si="50"/>
        <v>2</v>
      </c>
      <c r="MH19" s="639">
        <f t="shared" si="50"/>
        <v>2</v>
      </c>
      <c r="MI19" s="639">
        <f t="shared" si="50"/>
        <v>2</v>
      </c>
      <c r="MJ19" s="639">
        <f t="shared" si="50"/>
        <v>2</v>
      </c>
      <c r="MK19" s="639">
        <f t="shared" si="50"/>
        <v>2</v>
      </c>
      <c r="ML19" s="639">
        <f t="shared" si="50"/>
        <v>2</v>
      </c>
      <c r="MM19" s="639">
        <f t="shared" si="50"/>
        <v>2</v>
      </c>
      <c r="MN19" s="639">
        <f t="shared" si="50"/>
        <v>2</v>
      </c>
      <c r="MO19" s="639">
        <f t="shared" si="50"/>
        <v>2</v>
      </c>
      <c r="MP19" s="639">
        <f t="shared" si="50"/>
        <v>2</v>
      </c>
      <c r="MQ19" s="639">
        <f t="shared" si="50"/>
        <v>2</v>
      </c>
      <c r="MR19" s="639">
        <f t="shared" si="50"/>
        <v>2</v>
      </c>
      <c r="MS19" s="639">
        <f t="shared" si="51"/>
        <v>2</v>
      </c>
      <c r="MT19" s="639">
        <f t="shared" si="51"/>
        <v>2</v>
      </c>
      <c r="MU19" s="639">
        <f t="shared" si="51"/>
        <v>2</v>
      </c>
      <c r="MV19" s="639">
        <f t="shared" si="51"/>
        <v>2</v>
      </c>
      <c r="MW19" s="639">
        <f t="shared" si="51"/>
        <v>2</v>
      </c>
      <c r="MX19" s="639">
        <f t="shared" si="51"/>
        <v>2</v>
      </c>
      <c r="MY19" s="639">
        <f t="shared" si="51"/>
        <v>2</v>
      </c>
      <c r="MZ19" s="639">
        <f t="shared" si="51"/>
        <v>2</v>
      </c>
      <c r="NA19" s="639">
        <f t="shared" si="51"/>
        <v>2</v>
      </c>
      <c r="NB19" s="639">
        <f t="shared" si="51"/>
        <v>2</v>
      </c>
      <c r="NC19" s="639">
        <f t="shared" si="51"/>
        <v>2</v>
      </c>
      <c r="ND19" s="639">
        <f t="shared" si="51"/>
        <v>2</v>
      </c>
      <c r="NE19" s="639">
        <f t="shared" si="51"/>
        <v>2</v>
      </c>
      <c r="NF19" s="639">
        <f t="shared" si="51"/>
        <v>2</v>
      </c>
      <c r="NG19" s="639">
        <f t="shared" si="51"/>
        <v>2</v>
      </c>
      <c r="NH19" s="639">
        <f t="shared" si="51"/>
        <v>2</v>
      </c>
      <c r="NI19" s="639">
        <f t="shared" si="51"/>
        <v>2</v>
      </c>
      <c r="NJ19" s="639">
        <f t="shared" si="51"/>
        <v>2</v>
      </c>
      <c r="NK19" s="639">
        <f t="shared" si="51"/>
        <v>2</v>
      </c>
      <c r="NL19" s="639">
        <f t="shared" si="51"/>
        <v>2</v>
      </c>
      <c r="NM19" s="639">
        <f t="shared" si="51"/>
        <v>2</v>
      </c>
      <c r="NN19" s="639">
        <f t="shared" si="51"/>
        <v>2</v>
      </c>
      <c r="NO19" s="639">
        <f t="shared" si="51"/>
        <v>2</v>
      </c>
      <c r="NP19" s="639">
        <f t="shared" si="51"/>
        <v>2</v>
      </c>
      <c r="NQ19" s="639">
        <f t="shared" si="51"/>
        <v>2</v>
      </c>
      <c r="NR19" s="639">
        <f t="shared" si="51"/>
        <v>2</v>
      </c>
      <c r="NS19" s="639">
        <f t="shared" si="51"/>
        <v>2</v>
      </c>
      <c r="NT19" s="639">
        <f t="shared" si="51"/>
        <v>2</v>
      </c>
      <c r="NU19" s="639">
        <f t="shared" si="51"/>
        <v>2</v>
      </c>
      <c r="NV19" s="639">
        <f t="shared" si="51"/>
        <v>2</v>
      </c>
      <c r="NW19" s="639">
        <f t="shared" si="51"/>
        <v>2</v>
      </c>
      <c r="NX19" s="639">
        <f t="shared" si="51"/>
        <v>2</v>
      </c>
      <c r="NY19" s="639">
        <f t="shared" si="51"/>
        <v>2</v>
      </c>
      <c r="NZ19" s="639">
        <f t="shared" si="51"/>
        <v>2</v>
      </c>
      <c r="OA19" s="639">
        <f t="shared" si="51"/>
        <v>2</v>
      </c>
      <c r="OB19" s="639">
        <f t="shared" si="51"/>
        <v>2</v>
      </c>
      <c r="OC19" s="639">
        <f t="shared" si="51"/>
        <v>2</v>
      </c>
      <c r="OD19" s="639">
        <f t="shared" si="51"/>
        <v>2</v>
      </c>
      <c r="OE19" s="639">
        <f t="shared" si="51"/>
        <v>2</v>
      </c>
      <c r="OF19" s="639">
        <f t="shared" si="51"/>
        <v>2</v>
      </c>
      <c r="OG19" s="639">
        <f t="shared" si="51"/>
        <v>0</v>
      </c>
      <c r="OH19" s="639">
        <f t="shared" si="51"/>
        <v>0</v>
      </c>
      <c r="OI19" s="639">
        <f t="shared" si="51"/>
        <v>0</v>
      </c>
      <c r="OJ19" s="639">
        <f t="shared" si="51"/>
        <v>0</v>
      </c>
      <c r="OK19" s="639">
        <f t="shared" si="51"/>
        <v>0</v>
      </c>
      <c r="OL19" s="639">
        <f t="shared" si="51"/>
        <v>0</v>
      </c>
      <c r="OM19" s="639">
        <f t="shared" si="51"/>
        <v>0</v>
      </c>
      <c r="ON19" s="639">
        <f t="shared" si="51"/>
        <v>0</v>
      </c>
      <c r="OO19" s="639">
        <f t="shared" si="51"/>
        <v>0</v>
      </c>
      <c r="OP19" s="639">
        <f t="shared" si="51"/>
        <v>0</v>
      </c>
      <c r="OQ19" s="639">
        <f t="shared" si="51"/>
        <v>0</v>
      </c>
      <c r="OR19" s="639">
        <f t="shared" si="51"/>
        <v>0</v>
      </c>
      <c r="OS19" s="639">
        <f t="shared" si="51"/>
        <v>0</v>
      </c>
      <c r="OT19" s="639">
        <f t="shared" si="51"/>
        <v>0</v>
      </c>
      <c r="OU19" s="639">
        <f t="shared" si="51"/>
        <v>0</v>
      </c>
      <c r="OV19" s="639">
        <f t="shared" si="51"/>
        <v>0</v>
      </c>
      <c r="OW19" s="639">
        <f t="shared" si="51"/>
        <v>0</v>
      </c>
      <c r="OX19" s="639">
        <f t="shared" si="51"/>
        <v>0</v>
      </c>
      <c r="OY19" s="639">
        <f t="shared" si="51"/>
        <v>0</v>
      </c>
      <c r="OZ19" s="639">
        <f t="shared" si="51"/>
        <v>0</v>
      </c>
      <c r="PA19" s="639">
        <f t="shared" si="51"/>
        <v>0</v>
      </c>
      <c r="PB19" s="639">
        <f t="shared" si="51"/>
        <v>0</v>
      </c>
      <c r="PC19" s="639">
        <f t="shared" si="51"/>
        <v>0</v>
      </c>
      <c r="PD19" s="639">
        <f t="shared" si="51"/>
        <v>0</v>
      </c>
      <c r="PE19" s="639">
        <f t="shared" si="52"/>
        <v>0</v>
      </c>
      <c r="PF19" s="639">
        <f t="shared" si="52"/>
        <v>0</v>
      </c>
      <c r="PG19" s="639">
        <f t="shared" si="52"/>
        <v>0</v>
      </c>
      <c r="PH19" s="639">
        <f t="shared" si="52"/>
        <v>0</v>
      </c>
      <c r="PI19" s="639">
        <f t="shared" si="52"/>
        <v>0</v>
      </c>
      <c r="PJ19" s="639">
        <f t="shared" si="52"/>
        <v>0</v>
      </c>
      <c r="PK19" s="639">
        <f t="shared" si="52"/>
        <v>0</v>
      </c>
      <c r="PL19" s="639">
        <f t="shared" si="52"/>
        <v>0</v>
      </c>
      <c r="PM19" s="639">
        <f t="shared" si="52"/>
        <v>0</v>
      </c>
      <c r="PN19" s="639">
        <f t="shared" si="52"/>
        <v>0</v>
      </c>
      <c r="PO19" s="639">
        <f t="shared" si="52"/>
        <v>0</v>
      </c>
      <c r="PP19" s="639">
        <f t="shared" si="52"/>
        <v>0</v>
      </c>
      <c r="PQ19" s="639">
        <f t="shared" si="52"/>
        <v>0</v>
      </c>
      <c r="PR19" s="639">
        <f t="shared" si="52"/>
        <v>0</v>
      </c>
      <c r="PS19" s="639">
        <f t="shared" si="52"/>
        <v>0</v>
      </c>
      <c r="PT19" s="639">
        <f t="shared" si="52"/>
        <v>0</v>
      </c>
      <c r="PU19" s="639">
        <f t="shared" si="52"/>
        <v>0</v>
      </c>
      <c r="PV19" s="639">
        <f t="shared" si="52"/>
        <v>0</v>
      </c>
      <c r="PW19" s="639">
        <f t="shared" si="52"/>
        <v>0</v>
      </c>
      <c r="PX19" s="639">
        <f t="shared" si="52"/>
        <v>0</v>
      </c>
      <c r="PY19" s="639">
        <f t="shared" si="52"/>
        <v>0</v>
      </c>
      <c r="PZ19" s="639">
        <f t="shared" si="52"/>
        <v>0</v>
      </c>
      <c r="QA19" s="639">
        <f t="shared" si="52"/>
        <v>0</v>
      </c>
      <c r="QB19" s="639">
        <f t="shared" si="52"/>
        <v>0</v>
      </c>
      <c r="QC19" s="639">
        <f t="shared" si="52"/>
        <v>0</v>
      </c>
      <c r="QD19" s="639">
        <f t="shared" si="52"/>
        <v>0</v>
      </c>
      <c r="QE19" s="639">
        <f t="shared" si="52"/>
        <v>0</v>
      </c>
      <c r="QF19" s="639">
        <f t="shared" si="52"/>
        <v>0</v>
      </c>
      <c r="QG19" s="639">
        <f t="shared" si="52"/>
        <v>0</v>
      </c>
      <c r="QH19" s="639">
        <f t="shared" si="52"/>
        <v>0</v>
      </c>
      <c r="QI19" s="639">
        <f t="shared" si="52"/>
        <v>0</v>
      </c>
      <c r="QJ19" s="639">
        <f t="shared" si="52"/>
        <v>0</v>
      </c>
      <c r="QK19" s="639">
        <f t="shared" si="52"/>
        <v>0</v>
      </c>
      <c r="QL19" s="639">
        <f t="shared" si="52"/>
        <v>0</v>
      </c>
      <c r="QM19" s="639">
        <f t="shared" si="52"/>
        <v>0</v>
      </c>
      <c r="QN19" s="639">
        <f t="shared" si="52"/>
        <v>0</v>
      </c>
      <c r="QO19" s="639">
        <f t="shared" si="52"/>
        <v>1</v>
      </c>
      <c r="QP19" s="639">
        <f t="shared" si="52"/>
        <v>1</v>
      </c>
      <c r="QQ19" s="639">
        <f t="shared" si="52"/>
        <v>1</v>
      </c>
      <c r="QR19" s="639">
        <f t="shared" si="52"/>
        <v>1</v>
      </c>
      <c r="QS19" s="639">
        <f t="shared" si="52"/>
        <v>1</v>
      </c>
      <c r="QT19" s="639">
        <f t="shared" si="52"/>
        <v>1</v>
      </c>
      <c r="QU19" s="639">
        <f t="shared" si="52"/>
        <v>1</v>
      </c>
      <c r="QV19" s="639">
        <f t="shared" si="52"/>
        <v>1</v>
      </c>
      <c r="QW19" s="639">
        <f t="shared" si="52"/>
        <v>1</v>
      </c>
      <c r="QX19" s="639">
        <f t="shared" si="52"/>
        <v>1</v>
      </c>
      <c r="QY19" s="639">
        <f t="shared" si="52"/>
        <v>1</v>
      </c>
      <c r="QZ19" s="639">
        <f t="shared" si="52"/>
        <v>1</v>
      </c>
      <c r="RA19" s="639">
        <f t="shared" si="52"/>
        <v>1</v>
      </c>
      <c r="RB19" s="639">
        <f t="shared" si="52"/>
        <v>1</v>
      </c>
      <c r="RC19" s="639">
        <f t="shared" si="52"/>
        <v>1</v>
      </c>
      <c r="RD19" s="639">
        <f t="shared" si="52"/>
        <v>1</v>
      </c>
      <c r="RE19" s="639">
        <f t="shared" si="52"/>
        <v>1</v>
      </c>
      <c r="RF19" s="639">
        <f t="shared" si="52"/>
        <v>1</v>
      </c>
      <c r="RG19" s="639">
        <f t="shared" si="52"/>
        <v>1</v>
      </c>
      <c r="RH19" s="639">
        <f t="shared" si="52"/>
        <v>1</v>
      </c>
      <c r="RI19" s="639">
        <f t="shared" si="52"/>
        <v>1</v>
      </c>
      <c r="RJ19" s="639">
        <f t="shared" si="52"/>
        <v>1</v>
      </c>
      <c r="RK19" s="639">
        <f t="shared" si="52"/>
        <v>1</v>
      </c>
      <c r="RL19" s="639">
        <f t="shared" si="52"/>
        <v>1</v>
      </c>
      <c r="RM19" s="639">
        <f t="shared" si="52"/>
        <v>1</v>
      </c>
      <c r="RN19" s="639">
        <f t="shared" si="52"/>
        <v>1</v>
      </c>
      <c r="RO19" s="639">
        <f t="shared" si="52"/>
        <v>1</v>
      </c>
      <c r="RP19" s="639">
        <f t="shared" si="52"/>
        <v>1</v>
      </c>
      <c r="RQ19" s="639">
        <f t="shared" si="53"/>
        <v>1</v>
      </c>
      <c r="RR19" s="639">
        <f t="shared" si="53"/>
        <v>1</v>
      </c>
      <c r="RS19" s="639">
        <f t="shared" si="53"/>
        <v>1</v>
      </c>
      <c r="RT19" s="639">
        <f t="shared" si="53"/>
        <v>1</v>
      </c>
      <c r="RU19" s="639">
        <f t="shared" si="53"/>
        <v>1</v>
      </c>
      <c r="RV19" s="639">
        <f t="shared" si="53"/>
        <v>1</v>
      </c>
      <c r="RW19" s="639">
        <f t="shared" si="53"/>
        <v>1</v>
      </c>
      <c r="RX19" s="639">
        <f t="shared" si="53"/>
        <v>1</v>
      </c>
      <c r="RY19" s="639">
        <f t="shared" si="53"/>
        <v>1</v>
      </c>
      <c r="RZ19" s="639">
        <f t="shared" si="53"/>
        <v>1</v>
      </c>
      <c r="SA19" s="639">
        <f t="shared" si="53"/>
        <v>1</v>
      </c>
      <c r="SB19" s="639">
        <f t="shared" si="53"/>
        <v>1</v>
      </c>
      <c r="SC19" s="639">
        <f t="shared" si="53"/>
        <v>1</v>
      </c>
      <c r="SD19" s="639">
        <f t="shared" si="53"/>
        <v>1</v>
      </c>
      <c r="SE19" s="639">
        <f t="shared" si="53"/>
        <v>1</v>
      </c>
      <c r="SF19" s="639">
        <f t="shared" si="53"/>
        <v>1</v>
      </c>
      <c r="SG19" s="639">
        <f t="shared" si="53"/>
        <v>1</v>
      </c>
      <c r="SH19" s="639">
        <f t="shared" si="53"/>
        <v>1</v>
      </c>
      <c r="SI19" s="639">
        <f t="shared" si="53"/>
        <v>1</v>
      </c>
      <c r="SJ19" s="639">
        <f t="shared" si="53"/>
        <v>1</v>
      </c>
      <c r="SK19" s="639">
        <f t="shared" si="53"/>
        <v>1</v>
      </c>
      <c r="SL19" s="639">
        <f t="shared" si="53"/>
        <v>1</v>
      </c>
      <c r="SM19" s="639">
        <f t="shared" si="53"/>
        <v>1</v>
      </c>
      <c r="SN19" s="639">
        <f t="shared" si="53"/>
        <v>1</v>
      </c>
      <c r="SO19" s="639">
        <f t="shared" si="53"/>
        <v>1</v>
      </c>
      <c r="SP19" s="639">
        <f t="shared" si="53"/>
        <v>1</v>
      </c>
      <c r="SQ19" s="639">
        <f t="shared" si="53"/>
        <v>1</v>
      </c>
      <c r="SR19" s="639">
        <f t="shared" si="53"/>
        <v>1</v>
      </c>
      <c r="SS19" s="639">
        <f t="shared" si="53"/>
        <v>1</v>
      </c>
      <c r="ST19" s="639">
        <f t="shared" si="53"/>
        <v>1</v>
      </c>
      <c r="SU19" s="639">
        <f t="shared" si="53"/>
        <v>1</v>
      </c>
      <c r="SV19" s="639">
        <f t="shared" si="53"/>
        <v>1</v>
      </c>
      <c r="SW19" s="639">
        <f t="shared" si="53"/>
        <v>3</v>
      </c>
      <c r="SX19" s="639">
        <f t="shared" si="53"/>
        <v>3</v>
      </c>
      <c r="SY19" s="639">
        <f t="shared" si="53"/>
        <v>3</v>
      </c>
      <c r="SZ19" s="639">
        <f t="shared" si="53"/>
        <v>3</v>
      </c>
      <c r="TA19" s="639">
        <f t="shared" si="53"/>
        <v>3</v>
      </c>
      <c r="TB19" s="639">
        <f t="shared" si="53"/>
        <v>3</v>
      </c>
      <c r="TC19" s="639">
        <f t="shared" si="53"/>
        <v>3</v>
      </c>
      <c r="TD19" s="639">
        <f t="shared" si="53"/>
        <v>3</v>
      </c>
      <c r="TE19" s="639">
        <f t="shared" si="53"/>
        <v>3</v>
      </c>
      <c r="TF19" s="639">
        <f t="shared" si="53"/>
        <v>3</v>
      </c>
      <c r="TG19" s="639">
        <f t="shared" si="53"/>
        <v>3</v>
      </c>
      <c r="TH19" s="639">
        <f t="shared" si="53"/>
        <v>3</v>
      </c>
      <c r="TI19" s="639">
        <f t="shared" si="53"/>
        <v>3</v>
      </c>
      <c r="TJ19" s="639">
        <f t="shared" si="53"/>
        <v>3</v>
      </c>
      <c r="TK19" s="639">
        <f t="shared" si="53"/>
        <v>3</v>
      </c>
      <c r="TL19" s="639">
        <f t="shared" si="53"/>
        <v>3</v>
      </c>
      <c r="TM19" s="639">
        <f t="shared" si="53"/>
        <v>3</v>
      </c>
      <c r="TN19" s="639">
        <f t="shared" si="53"/>
        <v>3</v>
      </c>
      <c r="TO19" s="639">
        <f t="shared" si="53"/>
        <v>3</v>
      </c>
      <c r="TP19" s="639">
        <f t="shared" si="53"/>
        <v>3</v>
      </c>
      <c r="TQ19" s="639">
        <f t="shared" si="53"/>
        <v>3</v>
      </c>
      <c r="TR19" s="639">
        <f t="shared" si="53"/>
        <v>3</v>
      </c>
      <c r="TS19" s="639">
        <f t="shared" si="53"/>
        <v>3</v>
      </c>
      <c r="TT19" s="639">
        <f t="shared" si="53"/>
        <v>3</v>
      </c>
      <c r="TU19" s="639">
        <f t="shared" si="53"/>
        <v>3</v>
      </c>
      <c r="TV19" s="639">
        <f t="shared" si="53"/>
        <v>3</v>
      </c>
      <c r="TW19" s="639">
        <f t="shared" si="53"/>
        <v>3</v>
      </c>
      <c r="TX19" s="639">
        <f t="shared" si="53"/>
        <v>3</v>
      </c>
      <c r="TY19" s="639">
        <f t="shared" si="53"/>
        <v>3</v>
      </c>
      <c r="TZ19" s="639">
        <f t="shared" si="53"/>
        <v>3</v>
      </c>
      <c r="UA19" s="639">
        <f t="shared" si="53"/>
        <v>3</v>
      </c>
      <c r="UB19" s="639">
        <f t="shared" si="53"/>
        <v>3</v>
      </c>
      <c r="UC19" s="639">
        <f t="shared" si="54"/>
        <v>3</v>
      </c>
      <c r="UD19" s="639">
        <f t="shared" si="54"/>
        <v>3</v>
      </c>
      <c r="UE19" s="639">
        <f t="shared" si="54"/>
        <v>3</v>
      </c>
      <c r="UF19" s="639">
        <f t="shared" si="54"/>
        <v>3</v>
      </c>
      <c r="UG19" s="639">
        <f t="shared" si="54"/>
        <v>3</v>
      </c>
      <c r="UH19" s="639">
        <f t="shared" si="54"/>
        <v>3</v>
      </c>
      <c r="UI19" s="639">
        <f t="shared" si="54"/>
        <v>3</v>
      </c>
      <c r="UJ19" s="639">
        <f t="shared" si="54"/>
        <v>3</v>
      </c>
      <c r="UK19" s="639">
        <f t="shared" si="54"/>
        <v>3</v>
      </c>
      <c r="UL19" s="639">
        <f t="shared" si="54"/>
        <v>3</v>
      </c>
      <c r="UM19" s="639">
        <f t="shared" si="54"/>
        <v>3</v>
      </c>
      <c r="UN19" s="639">
        <f t="shared" si="54"/>
        <v>3</v>
      </c>
      <c r="UO19" s="639">
        <f t="shared" si="54"/>
        <v>3</v>
      </c>
      <c r="UP19" s="639">
        <f t="shared" si="54"/>
        <v>3</v>
      </c>
      <c r="UQ19" s="639">
        <f t="shared" si="54"/>
        <v>3</v>
      </c>
      <c r="UR19" s="639">
        <f t="shared" si="54"/>
        <v>3</v>
      </c>
      <c r="US19" s="639">
        <f t="shared" si="54"/>
        <v>3</v>
      </c>
      <c r="UT19" s="639">
        <f t="shared" si="54"/>
        <v>3</v>
      </c>
      <c r="UU19" s="639">
        <f t="shared" si="54"/>
        <v>3</v>
      </c>
      <c r="UV19" s="639">
        <f t="shared" si="54"/>
        <v>3</v>
      </c>
      <c r="UW19" s="639">
        <f t="shared" si="54"/>
        <v>3</v>
      </c>
      <c r="UX19" s="639">
        <f t="shared" si="54"/>
        <v>3</v>
      </c>
      <c r="UY19" s="639">
        <f t="shared" si="54"/>
        <v>3</v>
      </c>
      <c r="UZ19" s="639">
        <f t="shared" si="54"/>
        <v>3</v>
      </c>
      <c r="VA19" s="639">
        <f t="shared" si="54"/>
        <v>3</v>
      </c>
      <c r="VB19" s="639">
        <f t="shared" si="54"/>
        <v>3</v>
      </c>
      <c r="VC19" s="639">
        <f t="shared" si="54"/>
        <v>3</v>
      </c>
      <c r="VD19" s="639">
        <f t="shared" si="54"/>
        <v>3</v>
      </c>
      <c r="VE19" s="639">
        <f t="shared" si="54"/>
        <v>2</v>
      </c>
      <c r="VF19" s="639">
        <f t="shared" si="54"/>
        <v>2</v>
      </c>
      <c r="VG19" s="639">
        <f t="shared" si="54"/>
        <v>2</v>
      </c>
      <c r="VH19" s="639">
        <f t="shared" si="54"/>
        <v>2</v>
      </c>
      <c r="VI19" s="639">
        <f t="shared" si="54"/>
        <v>2</v>
      </c>
      <c r="VJ19" s="639">
        <f t="shared" si="54"/>
        <v>2</v>
      </c>
      <c r="VK19" s="639">
        <f t="shared" si="54"/>
        <v>2</v>
      </c>
      <c r="VL19" s="639">
        <f t="shared" si="54"/>
        <v>2</v>
      </c>
      <c r="VM19" s="639">
        <f t="shared" si="54"/>
        <v>2</v>
      </c>
      <c r="VN19" s="639">
        <f t="shared" si="54"/>
        <v>2</v>
      </c>
      <c r="VO19" s="639">
        <f t="shared" si="54"/>
        <v>2</v>
      </c>
      <c r="VP19" s="639">
        <f t="shared" si="54"/>
        <v>2</v>
      </c>
      <c r="VQ19" s="639">
        <f t="shared" si="54"/>
        <v>2</v>
      </c>
      <c r="VR19" s="639">
        <f t="shared" si="54"/>
        <v>2</v>
      </c>
      <c r="VS19" s="639">
        <f t="shared" si="54"/>
        <v>2</v>
      </c>
      <c r="VT19" s="639">
        <f t="shared" si="54"/>
        <v>2</v>
      </c>
      <c r="VU19" s="639">
        <f t="shared" si="54"/>
        <v>2</v>
      </c>
      <c r="VV19" s="639">
        <f t="shared" si="54"/>
        <v>2</v>
      </c>
      <c r="VW19" s="639">
        <f t="shared" si="54"/>
        <v>2</v>
      </c>
      <c r="VX19" s="639">
        <f t="shared" si="54"/>
        <v>2</v>
      </c>
      <c r="VY19" s="639">
        <f t="shared" si="54"/>
        <v>2</v>
      </c>
      <c r="VZ19" s="639">
        <f t="shared" si="54"/>
        <v>2</v>
      </c>
      <c r="WA19" s="639">
        <f t="shared" si="54"/>
        <v>2</v>
      </c>
      <c r="WB19" s="639">
        <f t="shared" si="54"/>
        <v>2</v>
      </c>
      <c r="WC19" s="639">
        <f t="shared" si="54"/>
        <v>2</v>
      </c>
      <c r="WD19" s="639">
        <f t="shared" si="54"/>
        <v>2</v>
      </c>
      <c r="WE19" s="639">
        <f t="shared" si="54"/>
        <v>2</v>
      </c>
      <c r="WF19" s="639">
        <f t="shared" si="54"/>
        <v>2</v>
      </c>
      <c r="WG19" s="639">
        <f t="shared" si="54"/>
        <v>2</v>
      </c>
      <c r="WH19" s="639">
        <f t="shared" si="54"/>
        <v>2</v>
      </c>
      <c r="WI19" s="639">
        <f t="shared" si="54"/>
        <v>2</v>
      </c>
      <c r="WJ19" s="639">
        <f t="shared" si="54"/>
        <v>2</v>
      </c>
      <c r="WK19" s="639">
        <f t="shared" si="54"/>
        <v>2</v>
      </c>
      <c r="WL19" s="639">
        <f t="shared" si="54"/>
        <v>2</v>
      </c>
      <c r="WM19" s="639">
        <f t="shared" si="54"/>
        <v>2</v>
      </c>
      <c r="WN19" s="639">
        <f t="shared" si="54"/>
        <v>2</v>
      </c>
      <c r="WO19" s="639">
        <f t="shared" si="55"/>
        <v>2</v>
      </c>
      <c r="WP19" s="639">
        <f t="shared" si="55"/>
        <v>2</v>
      </c>
      <c r="WQ19" s="639">
        <f t="shared" si="55"/>
        <v>2</v>
      </c>
      <c r="WR19" s="639">
        <f t="shared" si="55"/>
        <v>2</v>
      </c>
      <c r="WS19" s="639">
        <f t="shared" si="55"/>
        <v>2</v>
      </c>
      <c r="WT19" s="639">
        <f t="shared" si="55"/>
        <v>2</v>
      </c>
      <c r="WU19" s="639">
        <f t="shared" si="55"/>
        <v>2</v>
      </c>
      <c r="WV19" s="639">
        <f t="shared" si="55"/>
        <v>2</v>
      </c>
      <c r="WW19" s="639">
        <f t="shared" si="55"/>
        <v>2</v>
      </c>
      <c r="WX19" s="639">
        <f t="shared" si="55"/>
        <v>2</v>
      </c>
      <c r="WY19" s="639">
        <f t="shared" si="55"/>
        <v>2</v>
      </c>
      <c r="WZ19" s="639">
        <f t="shared" si="55"/>
        <v>2</v>
      </c>
      <c r="XA19" s="639">
        <f t="shared" si="55"/>
        <v>2</v>
      </c>
      <c r="XB19" s="639">
        <f t="shared" si="55"/>
        <v>2</v>
      </c>
      <c r="XC19" s="639">
        <f t="shared" si="55"/>
        <v>2</v>
      </c>
      <c r="XD19" s="639">
        <f t="shared" si="55"/>
        <v>2</v>
      </c>
      <c r="XE19" s="639">
        <f t="shared" si="55"/>
        <v>2</v>
      </c>
      <c r="XF19" s="639">
        <f t="shared" si="55"/>
        <v>2</v>
      </c>
      <c r="XG19" s="639">
        <f t="shared" si="55"/>
        <v>2</v>
      </c>
      <c r="XH19" s="639">
        <f t="shared" si="55"/>
        <v>2</v>
      </c>
      <c r="XI19" s="639">
        <f t="shared" si="55"/>
        <v>2</v>
      </c>
      <c r="XJ19" s="639">
        <f t="shared" si="55"/>
        <v>2</v>
      </c>
      <c r="XK19" s="639">
        <f t="shared" si="55"/>
        <v>2</v>
      </c>
      <c r="XL19" s="639">
        <f t="shared" si="55"/>
        <v>2</v>
      </c>
      <c r="XM19" s="639">
        <f t="shared" si="55"/>
        <v>0</v>
      </c>
      <c r="XN19" s="639">
        <f t="shared" si="55"/>
        <v>0</v>
      </c>
      <c r="XO19" s="639">
        <f t="shared" si="55"/>
        <v>0</v>
      </c>
      <c r="XP19" s="639">
        <f t="shared" si="55"/>
        <v>0</v>
      </c>
      <c r="XQ19" s="639">
        <f t="shared" si="55"/>
        <v>0</v>
      </c>
      <c r="XR19" s="639">
        <f t="shared" si="55"/>
        <v>0</v>
      </c>
      <c r="XS19" s="639">
        <f t="shared" si="55"/>
        <v>0</v>
      </c>
      <c r="XT19" s="639">
        <f t="shared" si="55"/>
        <v>0</v>
      </c>
      <c r="XU19" s="639">
        <f t="shared" si="55"/>
        <v>0</v>
      </c>
      <c r="XV19" s="639">
        <f t="shared" si="55"/>
        <v>0</v>
      </c>
      <c r="XW19" s="639">
        <f t="shared" si="55"/>
        <v>0</v>
      </c>
      <c r="XX19" s="639">
        <f t="shared" si="55"/>
        <v>0</v>
      </c>
      <c r="XY19" s="639">
        <f t="shared" si="55"/>
        <v>0</v>
      </c>
      <c r="XZ19" s="639">
        <f t="shared" si="55"/>
        <v>0</v>
      </c>
      <c r="YA19" s="639">
        <f t="shared" si="55"/>
        <v>0</v>
      </c>
      <c r="YB19" s="639">
        <f t="shared" si="55"/>
        <v>0</v>
      </c>
      <c r="YC19" s="639">
        <f t="shared" si="55"/>
        <v>0</v>
      </c>
      <c r="YD19" s="639">
        <f t="shared" si="55"/>
        <v>0</v>
      </c>
      <c r="YE19" s="639">
        <f t="shared" si="55"/>
        <v>0</v>
      </c>
      <c r="YF19" s="639">
        <f t="shared" si="55"/>
        <v>0</v>
      </c>
      <c r="YG19" s="639">
        <f t="shared" si="55"/>
        <v>0</v>
      </c>
      <c r="YH19" s="639">
        <f t="shared" si="55"/>
        <v>0</v>
      </c>
      <c r="YI19" s="639">
        <f t="shared" si="55"/>
        <v>0</v>
      </c>
      <c r="YJ19" s="639">
        <f t="shared" si="55"/>
        <v>0</v>
      </c>
      <c r="YK19" s="639">
        <f t="shared" si="55"/>
        <v>0</v>
      </c>
      <c r="YL19" s="639">
        <f t="shared" si="55"/>
        <v>0</v>
      </c>
      <c r="YM19" s="639">
        <f t="shared" si="55"/>
        <v>0</v>
      </c>
      <c r="YN19" s="639">
        <f t="shared" si="55"/>
        <v>0</v>
      </c>
      <c r="YO19" s="639">
        <f t="shared" si="55"/>
        <v>0</v>
      </c>
      <c r="YP19" s="639">
        <f t="shared" si="55"/>
        <v>0</v>
      </c>
      <c r="YQ19" s="639">
        <f t="shared" si="55"/>
        <v>0</v>
      </c>
      <c r="YR19" s="639">
        <f t="shared" si="55"/>
        <v>0</v>
      </c>
      <c r="YS19" s="639">
        <f t="shared" si="55"/>
        <v>0</v>
      </c>
      <c r="YT19" s="639">
        <f t="shared" si="55"/>
        <v>0</v>
      </c>
      <c r="YU19" s="639">
        <f t="shared" si="55"/>
        <v>0</v>
      </c>
      <c r="YV19" s="639">
        <f t="shared" si="55"/>
        <v>0</v>
      </c>
      <c r="YW19" s="639">
        <f t="shared" si="55"/>
        <v>0</v>
      </c>
      <c r="YX19" s="639">
        <f t="shared" si="55"/>
        <v>0</v>
      </c>
      <c r="YY19" s="639">
        <f t="shared" si="55"/>
        <v>0</v>
      </c>
      <c r="YZ19" s="639">
        <f t="shared" si="55"/>
        <v>0</v>
      </c>
      <c r="ZA19" s="639">
        <f t="shared" si="56"/>
        <v>0</v>
      </c>
      <c r="ZB19" s="639">
        <f t="shared" si="56"/>
        <v>0</v>
      </c>
      <c r="ZC19" s="639">
        <f t="shared" si="56"/>
        <v>0</v>
      </c>
      <c r="ZD19" s="639">
        <f t="shared" si="56"/>
        <v>0</v>
      </c>
      <c r="ZE19" s="639">
        <f t="shared" si="56"/>
        <v>0</v>
      </c>
      <c r="ZF19" s="639">
        <f t="shared" si="56"/>
        <v>0</v>
      </c>
      <c r="ZG19" s="639">
        <f t="shared" si="56"/>
        <v>0</v>
      </c>
      <c r="ZH19" s="639">
        <f t="shared" si="56"/>
        <v>0</v>
      </c>
      <c r="ZI19" s="639">
        <f t="shared" si="56"/>
        <v>0</v>
      </c>
      <c r="ZJ19" s="639">
        <f t="shared" si="56"/>
        <v>0</v>
      </c>
      <c r="ZK19" s="639">
        <f t="shared" si="56"/>
        <v>0</v>
      </c>
      <c r="ZL19" s="639">
        <f t="shared" si="56"/>
        <v>0</v>
      </c>
      <c r="ZM19" s="639">
        <f t="shared" si="56"/>
        <v>0</v>
      </c>
      <c r="ZN19" s="639">
        <f t="shared" si="56"/>
        <v>0</v>
      </c>
      <c r="ZO19" s="639">
        <f t="shared" si="56"/>
        <v>0</v>
      </c>
      <c r="ZP19" s="639">
        <f t="shared" si="56"/>
        <v>0</v>
      </c>
      <c r="ZQ19" s="639">
        <f t="shared" si="56"/>
        <v>0</v>
      </c>
      <c r="ZR19" s="639">
        <f t="shared" si="56"/>
        <v>0</v>
      </c>
      <c r="ZS19" s="639">
        <f t="shared" si="56"/>
        <v>0</v>
      </c>
      <c r="ZT19" s="639">
        <f t="shared" si="56"/>
        <v>0</v>
      </c>
      <c r="ZU19" s="639">
        <f t="shared" si="56"/>
        <v>0</v>
      </c>
      <c r="ZV19" s="639">
        <f t="shared" si="56"/>
        <v>0</v>
      </c>
      <c r="ZW19" s="639">
        <f t="shared" si="56"/>
        <v>0</v>
      </c>
      <c r="ZX19" s="639">
        <f t="shared" si="56"/>
        <v>0</v>
      </c>
      <c r="ZY19" s="639">
        <f t="shared" si="56"/>
        <v>0</v>
      </c>
      <c r="ZZ19" s="639">
        <f t="shared" si="56"/>
        <v>0</v>
      </c>
      <c r="AAA19" s="639">
        <f t="shared" si="56"/>
        <v>0</v>
      </c>
      <c r="AAB19" s="639">
        <f t="shared" si="56"/>
        <v>0</v>
      </c>
      <c r="AAC19" s="639">
        <f t="shared" si="56"/>
        <v>0</v>
      </c>
      <c r="AAD19" s="639">
        <f t="shared" si="56"/>
        <v>0</v>
      </c>
      <c r="AAE19" s="639">
        <f t="shared" si="56"/>
        <v>0</v>
      </c>
      <c r="AAF19" s="639">
        <f t="shared" si="56"/>
        <v>0</v>
      </c>
      <c r="AAG19" s="639">
        <f t="shared" si="56"/>
        <v>0</v>
      </c>
      <c r="AAH19" s="639">
        <f t="shared" si="56"/>
        <v>0</v>
      </c>
      <c r="AAI19" s="639">
        <f t="shared" si="56"/>
        <v>0</v>
      </c>
      <c r="AAJ19" s="639">
        <f t="shared" si="56"/>
        <v>0</v>
      </c>
      <c r="AAK19" s="639">
        <f t="shared" si="56"/>
        <v>0</v>
      </c>
      <c r="AAL19" s="639">
        <f t="shared" si="56"/>
        <v>0</v>
      </c>
      <c r="AAM19" s="639">
        <f t="shared" si="56"/>
        <v>0</v>
      </c>
      <c r="AAN19" s="639">
        <f t="shared" si="56"/>
        <v>0</v>
      </c>
      <c r="AAO19" s="639">
        <f t="shared" si="56"/>
        <v>0</v>
      </c>
      <c r="AAP19" s="639">
        <f t="shared" si="56"/>
        <v>0</v>
      </c>
      <c r="AAQ19" s="639">
        <f t="shared" si="56"/>
        <v>0</v>
      </c>
      <c r="AAR19" s="639">
        <f t="shared" si="56"/>
        <v>0</v>
      </c>
      <c r="AAS19" s="639">
        <f t="shared" si="56"/>
        <v>0</v>
      </c>
      <c r="AAT19" s="639">
        <f t="shared" si="56"/>
        <v>0</v>
      </c>
      <c r="AAU19" s="639">
        <f t="shared" si="56"/>
        <v>0</v>
      </c>
      <c r="AAV19" s="639">
        <f t="shared" si="56"/>
        <v>0</v>
      </c>
      <c r="AAW19" s="639">
        <f t="shared" si="56"/>
        <v>0</v>
      </c>
      <c r="AAX19" s="639">
        <f t="shared" si="56"/>
        <v>0</v>
      </c>
      <c r="AAY19" s="639">
        <f t="shared" si="56"/>
        <v>0</v>
      </c>
      <c r="AAZ19" s="639">
        <f t="shared" si="56"/>
        <v>0</v>
      </c>
      <c r="ABA19" s="639">
        <f t="shared" si="56"/>
        <v>0</v>
      </c>
      <c r="ABB19" s="639">
        <f t="shared" si="56"/>
        <v>0</v>
      </c>
      <c r="ABC19" s="639">
        <f t="shared" si="56"/>
        <v>0</v>
      </c>
      <c r="ABD19" s="639">
        <f t="shared" si="56"/>
        <v>0</v>
      </c>
      <c r="ABE19" s="639">
        <f t="shared" si="56"/>
        <v>0</v>
      </c>
      <c r="ABF19" s="639">
        <f t="shared" si="56"/>
        <v>0</v>
      </c>
      <c r="ABG19" s="639">
        <f t="shared" si="56"/>
        <v>0</v>
      </c>
      <c r="ABH19" s="639">
        <f t="shared" si="56"/>
        <v>0</v>
      </c>
      <c r="ABI19" s="639">
        <f t="shared" si="56"/>
        <v>0</v>
      </c>
      <c r="ABJ19" s="639">
        <f t="shared" si="56"/>
        <v>0</v>
      </c>
      <c r="ABK19" s="639">
        <f t="shared" si="56"/>
        <v>0</v>
      </c>
      <c r="ABL19" s="639">
        <f t="shared" si="56"/>
        <v>0</v>
      </c>
      <c r="ABM19" s="639">
        <f t="shared" si="57"/>
        <v>0</v>
      </c>
      <c r="ABN19" s="639">
        <f t="shared" si="57"/>
        <v>0</v>
      </c>
      <c r="ABO19" s="639">
        <f t="shared" si="57"/>
        <v>0</v>
      </c>
      <c r="ABP19" s="639">
        <f t="shared" si="57"/>
        <v>0</v>
      </c>
      <c r="ABQ19" s="639">
        <f t="shared" si="57"/>
        <v>0</v>
      </c>
      <c r="ABR19" s="639">
        <f t="shared" si="57"/>
        <v>0</v>
      </c>
      <c r="ABS19" s="639">
        <f t="shared" si="57"/>
        <v>0</v>
      </c>
      <c r="ABT19" s="639">
        <f t="shared" si="57"/>
        <v>0</v>
      </c>
      <c r="ABU19" s="639">
        <f t="shared" si="57"/>
        <v>0</v>
      </c>
      <c r="ABV19" s="639">
        <f t="shared" si="57"/>
        <v>0</v>
      </c>
      <c r="ABW19" s="639">
        <f t="shared" si="57"/>
        <v>0</v>
      </c>
      <c r="ABX19" s="639">
        <f t="shared" si="57"/>
        <v>0</v>
      </c>
      <c r="ABY19" s="639">
        <f t="shared" si="57"/>
        <v>0</v>
      </c>
      <c r="ABZ19" s="639">
        <f t="shared" si="57"/>
        <v>0</v>
      </c>
      <c r="ACA19" s="639">
        <f t="shared" si="57"/>
        <v>0</v>
      </c>
      <c r="ACB19" s="639">
        <f t="shared" si="57"/>
        <v>0</v>
      </c>
      <c r="ACC19" s="639">
        <f t="shared" si="57"/>
        <v>0</v>
      </c>
      <c r="ACD19" s="639">
        <f t="shared" si="57"/>
        <v>0</v>
      </c>
      <c r="ACE19" s="639">
        <f t="shared" si="57"/>
        <v>0</v>
      </c>
      <c r="ACF19" s="639">
        <f t="shared" si="57"/>
        <v>0</v>
      </c>
      <c r="ACG19" s="639">
        <f t="shared" si="57"/>
        <v>0</v>
      </c>
      <c r="ACH19" s="639">
        <f t="shared" si="57"/>
        <v>0</v>
      </c>
      <c r="ACI19" s="639">
        <f t="shared" si="57"/>
        <v>0</v>
      </c>
      <c r="ACJ19" s="639">
        <f t="shared" si="57"/>
        <v>0</v>
      </c>
      <c r="ACK19" s="639">
        <f t="shared" si="57"/>
        <v>0</v>
      </c>
      <c r="ACL19" s="639">
        <f t="shared" si="57"/>
        <v>0</v>
      </c>
      <c r="ACM19" s="639">
        <f t="shared" si="57"/>
        <v>0</v>
      </c>
      <c r="ACN19" s="639">
        <f t="shared" si="57"/>
        <v>0</v>
      </c>
      <c r="ACO19" s="639">
        <f t="shared" si="57"/>
        <v>0</v>
      </c>
      <c r="ACP19" s="639">
        <f t="shared" si="57"/>
        <v>0</v>
      </c>
      <c r="ACQ19" s="639">
        <f t="shared" si="57"/>
        <v>0</v>
      </c>
      <c r="ACR19" s="639">
        <f t="shared" si="57"/>
        <v>0</v>
      </c>
      <c r="ACS19" s="639">
        <f t="shared" si="57"/>
        <v>0</v>
      </c>
      <c r="ACT19" s="639">
        <f t="shared" si="57"/>
        <v>0</v>
      </c>
      <c r="ACU19" s="639">
        <f t="shared" si="57"/>
        <v>0</v>
      </c>
      <c r="ACV19" s="639">
        <f t="shared" si="57"/>
        <v>0</v>
      </c>
      <c r="ACW19" s="639">
        <f t="shared" si="57"/>
        <v>0</v>
      </c>
      <c r="ACX19" s="639">
        <f t="shared" si="57"/>
        <v>0</v>
      </c>
      <c r="ACY19" s="639">
        <f t="shared" si="57"/>
        <v>0</v>
      </c>
      <c r="ACZ19" s="639">
        <f t="shared" si="57"/>
        <v>0</v>
      </c>
      <c r="ADA19" s="639">
        <f t="shared" si="57"/>
        <v>0</v>
      </c>
      <c r="ADB19" s="639">
        <f t="shared" si="57"/>
        <v>0</v>
      </c>
      <c r="ADC19" s="639">
        <f t="shared" si="57"/>
        <v>0</v>
      </c>
      <c r="ADD19" s="639">
        <f t="shared" si="57"/>
        <v>0</v>
      </c>
      <c r="ADE19" s="639">
        <f t="shared" si="57"/>
        <v>0</v>
      </c>
      <c r="ADF19" s="639">
        <f t="shared" si="57"/>
        <v>0</v>
      </c>
      <c r="ADG19" s="639">
        <f t="shared" si="57"/>
        <v>0</v>
      </c>
      <c r="ADH19" s="639">
        <f t="shared" si="57"/>
        <v>0</v>
      </c>
      <c r="ADI19" s="639">
        <f t="shared" si="57"/>
        <v>0</v>
      </c>
      <c r="ADJ19" s="639">
        <f t="shared" si="57"/>
        <v>0</v>
      </c>
      <c r="ADK19" s="639">
        <f t="shared" si="57"/>
        <v>0</v>
      </c>
      <c r="ADL19" s="639">
        <f t="shared" si="57"/>
        <v>0</v>
      </c>
      <c r="ADM19" s="639">
        <f t="shared" si="57"/>
        <v>0</v>
      </c>
      <c r="ADN19" s="639">
        <f t="shared" si="57"/>
        <v>0</v>
      </c>
      <c r="ADO19" s="639">
        <f t="shared" si="57"/>
        <v>0</v>
      </c>
      <c r="ADP19" s="639">
        <f t="shared" si="57"/>
        <v>0</v>
      </c>
      <c r="ADQ19" s="639">
        <f t="shared" si="57"/>
        <v>0</v>
      </c>
      <c r="ADR19" s="639">
        <f t="shared" si="57"/>
        <v>0</v>
      </c>
      <c r="ADS19" s="639">
        <f t="shared" si="57"/>
        <v>0</v>
      </c>
      <c r="ADT19" s="639">
        <f t="shared" si="57"/>
        <v>0</v>
      </c>
      <c r="ADU19" s="639">
        <f t="shared" si="57"/>
        <v>0</v>
      </c>
      <c r="ADV19" s="639">
        <f t="shared" si="57"/>
        <v>0</v>
      </c>
      <c r="ADW19" s="639">
        <f t="shared" si="57"/>
        <v>0</v>
      </c>
      <c r="ADX19" s="639">
        <f t="shared" si="57"/>
        <v>0</v>
      </c>
      <c r="ADY19" s="639">
        <f t="shared" si="58"/>
        <v>0</v>
      </c>
      <c r="ADZ19" s="639">
        <f t="shared" si="58"/>
        <v>0</v>
      </c>
      <c r="AEA19" s="639">
        <f t="shared" si="58"/>
        <v>0</v>
      </c>
      <c r="AEB19" s="639">
        <f t="shared" si="58"/>
        <v>0</v>
      </c>
      <c r="AEC19" s="639">
        <f t="shared" si="58"/>
        <v>0</v>
      </c>
      <c r="AED19" s="639">
        <f t="shared" si="58"/>
        <v>0</v>
      </c>
      <c r="AEE19" s="639">
        <f t="shared" si="58"/>
        <v>0</v>
      </c>
      <c r="AEF19" s="639">
        <f t="shared" si="58"/>
        <v>0</v>
      </c>
      <c r="AEG19" s="639">
        <f t="shared" si="58"/>
        <v>0</v>
      </c>
      <c r="AEH19" s="639">
        <f t="shared" si="58"/>
        <v>0</v>
      </c>
      <c r="AEI19" s="639">
        <f t="shared" si="58"/>
        <v>0</v>
      </c>
      <c r="AEJ19" s="639">
        <f t="shared" si="58"/>
        <v>0</v>
      </c>
      <c r="AEK19" s="639">
        <f t="shared" si="58"/>
        <v>0</v>
      </c>
      <c r="AEL19" s="639">
        <f t="shared" si="58"/>
        <v>0</v>
      </c>
      <c r="AEM19" s="639">
        <f t="shared" si="58"/>
        <v>0</v>
      </c>
      <c r="AEN19" s="639">
        <f t="shared" si="58"/>
        <v>0</v>
      </c>
      <c r="AEO19" s="639">
        <f t="shared" si="58"/>
        <v>0</v>
      </c>
      <c r="AEP19" s="639">
        <f t="shared" si="58"/>
        <v>0</v>
      </c>
      <c r="AEQ19" s="639">
        <f t="shared" si="58"/>
        <v>0</v>
      </c>
      <c r="AER19" s="639">
        <f t="shared" si="58"/>
        <v>0</v>
      </c>
      <c r="AES19" s="639">
        <f t="shared" si="58"/>
        <v>0</v>
      </c>
      <c r="AET19" s="639">
        <f t="shared" si="58"/>
        <v>0</v>
      </c>
      <c r="AEU19" s="639">
        <f t="shared" si="58"/>
        <v>0</v>
      </c>
      <c r="AEV19" s="639">
        <f t="shared" si="58"/>
        <v>0</v>
      </c>
      <c r="AEW19" s="639">
        <f t="shared" si="58"/>
        <v>0</v>
      </c>
      <c r="AEX19" s="639">
        <f t="shared" si="58"/>
        <v>0</v>
      </c>
      <c r="AEY19" s="639">
        <f t="shared" si="58"/>
        <v>0</v>
      </c>
      <c r="AEZ19" s="639">
        <f t="shared" si="58"/>
        <v>0</v>
      </c>
      <c r="AFA19" s="639">
        <f t="shared" si="58"/>
        <v>0</v>
      </c>
      <c r="AFB19" s="639">
        <f t="shared" si="58"/>
        <v>0</v>
      </c>
      <c r="AFC19" s="639">
        <f t="shared" si="58"/>
        <v>0</v>
      </c>
      <c r="AFD19" s="639">
        <f t="shared" si="58"/>
        <v>0</v>
      </c>
      <c r="AFE19" s="639">
        <f t="shared" si="58"/>
        <v>0</v>
      </c>
      <c r="AFF19" s="639">
        <f t="shared" si="58"/>
        <v>0</v>
      </c>
      <c r="AFG19" s="639">
        <f t="shared" si="58"/>
        <v>0</v>
      </c>
      <c r="AFH19" s="639">
        <f t="shared" si="58"/>
        <v>0</v>
      </c>
      <c r="AFI19" s="639">
        <f t="shared" si="58"/>
        <v>0</v>
      </c>
      <c r="AFJ19" s="639">
        <f t="shared" si="58"/>
        <v>0</v>
      </c>
      <c r="AFK19" s="639">
        <f t="shared" si="58"/>
        <v>0</v>
      </c>
      <c r="AFL19" s="639">
        <f t="shared" si="58"/>
        <v>0</v>
      </c>
      <c r="AFM19" s="639">
        <f t="shared" si="58"/>
        <v>0</v>
      </c>
      <c r="AFN19" s="639">
        <f t="shared" si="58"/>
        <v>0</v>
      </c>
      <c r="AFO19" s="639">
        <f t="shared" si="58"/>
        <v>0</v>
      </c>
      <c r="AFP19" s="639">
        <f t="shared" si="58"/>
        <v>0</v>
      </c>
      <c r="AFQ19" s="639">
        <f t="shared" si="58"/>
        <v>0</v>
      </c>
      <c r="AFR19" s="639">
        <f t="shared" si="58"/>
        <v>0</v>
      </c>
      <c r="AFS19" s="639">
        <f t="shared" si="58"/>
        <v>0</v>
      </c>
      <c r="AFT19" s="639">
        <f t="shared" si="58"/>
        <v>0</v>
      </c>
      <c r="AFU19" s="639">
        <f t="shared" si="58"/>
        <v>0</v>
      </c>
      <c r="AFV19" s="639">
        <f t="shared" si="58"/>
        <v>0</v>
      </c>
      <c r="AFW19" s="639">
        <f t="shared" si="58"/>
        <v>0</v>
      </c>
      <c r="AFX19" s="639">
        <f t="shared" si="58"/>
        <v>0</v>
      </c>
      <c r="AFY19" s="639">
        <f t="shared" si="58"/>
        <v>0</v>
      </c>
      <c r="AFZ19" s="639">
        <f t="shared" si="58"/>
        <v>0</v>
      </c>
      <c r="AGA19" s="639">
        <f t="shared" si="58"/>
        <v>0</v>
      </c>
      <c r="AGB19" s="639">
        <f t="shared" si="58"/>
        <v>0</v>
      </c>
      <c r="AGC19" s="639">
        <f t="shared" si="58"/>
        <v>0</v>
      </c>
      <c r="AGD19" s="639">
        <f t="shared" si="58"/>
        <v>0</v>
      </c>
      <c r="AGE19" s="639">
        <f t="shared" si="58"/>
        <v>0</v>
      </c>
      <c r="AGF19" s="639">
        <f t="shared" si="58"/>
        <v>0</v>
      </c>
      <c r="AGG19" s="639">
        <f t="shared" si="58"/>
        <v>0</v>
      </c>
      <c r="AGH19" s="639">
        <f t="shared" si="58"/>
        <v>0</v>
      </c>
      <c r="AGI19" s="639">
        <f t="shared" si="58"/>
        <v>0</v>
      </c>
      <c r="AGJ19" s="639">
        <f t="shared" si="58"/>
        <v>0</v>
      </c>
      <c r="AGK19" s="639">
        <f t="shared" si="59"/>
        <v>0</v>
      </c>
      <c r="AGL19" s="639">
        <f t="shared" si="59"/>
        <v>0</v>
      </c>
      <c r="AGM19" s="639">
        <f t="shared" si="59"/>
        <v>0</v>
      </c>
      <c r="AGN19" s="639">
        <f t="shared" si="59"/>
        <v>0</v>
      </c>
      <c r="AGO19" s="639">
        <f t="shared" si="59"/>
        <v>0</v>
      </c>
      <c r="AGP19" s="639">
        <f t="shared" si="59"/>
        <v>0</v>
      </c>
      <c r="AGQ19" s="639">
        <f t="shared" si="59"/>
        <v>0</v>
      </c>
      <c r="AGR19" s="639">
        <f t="shared" si="59"/>
        <v>0</v>
      </c>
      <c r="AGS19" s="639">
        <f t="shared" si="59"/>
        <v>0</v>
      </c>
      <c r="AGT19" s="639">
        <f t="shared" si="59"/>
        <v>0</v>
      </c>
      <c r="AGU19" s="639">
        <f t="shared" si="59"/>
        <v>0</v>
      </c>
      <c r="AGV19" s="639">
        <f t="shared" si="59"/>
        <v>0</v>
      </c>
      <c r="AGW19" s="639">
        <f t="shared" si="59"/>
        <v>0</v>
      </c>
      <c r="AGX19" s="639">
        <f t="shared" si="59"/>
        <v>0</v>
      </c>
      <c r="AGY19" s="639">
        <f t="shared" si="59"/>
        <v>0</v>
      </c>
      <c r="AGZ19" s="639">
        <f t="shared" si="59"/>
        <v>0</v>
      </c>
      <c r="AHA19" s="639">
        <f t="shared" si="59"/>
        <v>0</v>
      </c>
      <c r="AHB19" s="639">
        <f t="shared" si="59"/>
        <v>0</v>
      </c>
      <c r="AHC19" s="639">
        <f t="shared" si="59"/>
        <v>0</v>
      </c>
      <c r="AHD19" s="639">
        <f t="shared" si="59"/>
        <v>0</v>
      </c>
      <c r="AHE19" s="639">
        <f t="shared" si="59"/>
        <v>0</v>
      </c>
      <c r="AHF19" s="639">
        <f t="shared" si="59"/>
        <v>0</v>
      </c>
      <c r="AHG19" s="639">
        <f t="shared" si="59"/>
        <v>0</v>
      </c>
      <c r="AHH19" s="639">
        <f t="shared" si="59"/>
        <v>0</v>
      </c>
      <c r="AHI19" s="639">
        <f t="shared" si="59"/>
        <v>0</v>
      </c>
      <c r="AHJ19" s="639">
        <f t="shared" si="59"/>
        <v>0</v>
      </c>
      <c r="AHK19" s="639">
        <f t="shared" si="59"/>
        <v>0</v>
      </c>
      <c r="AHL19" s="639">
        <f t="shared" si="59"/>
        <v>0</v>
      </c>
      <c r="AHM19" s="639">
        <f t="shared" si="59"/>
        <v>0</v>
      </c>
      <c r="AHN19" s="639">
        <f t="shared" si="59"/>
        <v>0</v>
      </c>
      <c r="AHO19" s="639">
        <f t="shared" si="59"/>
        <v>0</v>
      </c>
      <c r="AHP19" s="639">
        <f t="shared" si="59"/>
        <v>0</v>
      </c>
      <c r="AHQ19" s="639">
        <f t="shared" si="59"/>
        <v>0</v>
      </c>
      <c r="AHR19" s="639">
        <f t="shared" si="59"/>
        <v>0</v>
      </c>
      <c r="AHS19" s="639">
        <f t="shared" si="59"/>
        <v>0</v>
      </c>
      <c r="AHT19" s="639">
        <f t="shared" si="59"/>
        <v>0</v>
      </c>
      <c r="AHU19" s="639">
        <f t="shared" si="59"/>
        <v>0</v>
      </c>
      <c r="AHV19" s="639">
        <f t="shared" si="59"/>
        <v>0</v>
      </c>
      <c r="AHW19" s="639">
        <f t="shared" si="59"/>
        <v>0</v>
      </c>
      <c r="AHX19" s="639">
        <f t="shared" si="59"/>
        <v>0</v>
      </c>
      <c r="AHY19" s="639">
        <f t="shared" si="59"/>
        <v>0</v>
      </c>
      <c r="AHZ19" s="639">
        <f t="shared" si="59"/>
        <v>0</v>
      </c>
      <c r="AIA19" s="639">
        <f t="shared" si="59"/>
        <v>0</v>
      </c>
      <c r="AIB19" s="639">
        <f t="shared" si="59"/>
        <v>0</v>
      </c>
      <c r="AIC19" s="639">
        <f t="shared" si="59"/>
        <v>0</v>
      </c>
      <c r="AID19" s="639">
        <f t="shared" si="59"/>
        <v>0</v>
      </c>
      <c r="AIE19" s="639">
        <f t="shared" si="59"/>
        <v>0</v>
      </c>
      <c r="AIF19" s="639">
        <f t="shared" si="59"/>
        <v>0</v>
      </c>
      <c r="AIG19" s="639">
        <f t="shared" si="59"/>
        <v>0</v>
      </c>
      <c r="AIH19" s="639">
        <f t="shared" si="59"/>
        <v>0</v>
      </c>
      <c r="AII19" s="639">
        <f t="shared" si="59"/>
        <v>0</v>
      </c>
      <c r="AIJ19" s="639">
        <f t="shared" si="59"/>
        <v>0</v>
      </c>
      <c r="AIK19" s="639">
        <f t="shared" si="59"/>
        <v>0</v>
      </c>
      <c r="AIL19" s="639">
        <f t="shared" si="59"/>
        <v>0</v>
      </c>
      <c r="AIM19" s="639">
        <f t="shared" si="59"/>
        <v>0</v>
      </c>
      <c r="AIN19" s="639">
        <f t="shared" si="59"/>
        <v>0</v>
      </c>
      <c r="AIO19" s="639">
        <f t="shared" si="59"/>
        <v>0</v>
      </c>
      <c r="AIP19" s="639">
        <f t="shared" si="59"/>
        <v>0</v>
      </c>
      <c r="AIQ19" s="639">
        <f t="shared" si="59"/>
        <v>0</v>
      </c>
      <c r="AIR19" s="639">
        <f t="shared" si="59"/>
        <v>0</v>
      </c>
      <c r="AIS19" s="639">
        <f t="shared" si="59"/>
        <v>0</v>
      </c>
      <c r="AIT19" s="639">
        <f t="shared" si="59"/>
        <v>0</v>
      </c>
      <c r="AIU19" s="639">
        <f t="shared" si="59"/>
        <v>0</v>
      </c>
      <c r="AIV19" s="639">
        <f t="shared" si="59"/>
        <v>0</v>
      </c>
      <c r="AIW19" s="639">
        <f t="shared" si="60"/>
        <v>0</v>
      </c>
      <c r="AIX19" s="639">
        <f t="shared" si="60"/>
        <v>0</v>
      </c>
      <c r="AIY19" s="639">
        <f t="shared" si="60"/>
        <v>0</v>
      </c>
      <c r="AIZ19" s="639">
        <f t="shared" si="60"/>
        <v>0</v>
      </c>
    </row>
    <row r="20" spans="1:936" ht="20.399999999999999" customHeight="1">
      <c r="A20" s="2214"/>
      <c r="B20" s="2282"/>
      <c r="C20" s="2286"/>
      <c r="D20" s="2265"/>
      <c r="E20" s="2266"/>
      <c r="F20" s="2265"/>
      <c r="G20" s="2266"/>
      <c r="H20" s="2265"/>
      <c r="I20" s="2266"/>
      <c r="J20" s="658"/>
      <c r="K20" s="659"/>
      <c r="L20" s="660"/>
      <c r="M20" s="661"/>
      <c r="N20" s="922"/>
      <c r="O20" s="653"/>
      <c r="P20" s="654"/>
      <c r="R20" s="2214"/>
      <c r="S20" s="2214"/>
      <c r="T20" s="2214"/>
      <c r="U20" s="642"/>
      <c r="AI20" s="639" t="s">
        <v>1222</v>
      </c>
      <c r="AJ20" s="639">
        <f>COUNTIFS($O15:$O23,"&lt;="&amp;AJ$14,$P15:$P23,"&gt;"&amp;AJ$14,$N15:$N23,"保育士")</f>
        <v>0</v>
      </c>
      <c r="AK20" s="639">
        <f t="shared" ref="AK20:CV20" si="61">COUNTIFS($O15:$O23,"&lt;="&amp;AK$14,$P15:$P23,"&gt;"&amp;AK$14,$N15:$N23,"保育士")</f>
        <v>0</v>
      </c>
      <c r="AL20" s="639">
        <f t="shared" si="61"/>
        <v>0</v>
      </c>
      <c r="AM20" s="639">
        <f t="shared" si="61"/>
        <v>0</v>
      </c>
      <c r="AN20" s="639">
        <f t="shared" si="61"/>
        <v>0</v>
      </c>
      <c r="AO20" s="639">
        <f t="shared" si="61"/>
        <v>0</v>
      </c>
      <c r="AP20" s="639">
        <f t="shared" si="61"/>
        <v>0</v>
      </c>
      <c r="AQ20" s="639">
        <f t="shared" si="61"/>
        <v>0</v>
      </c>
      <c r="AR20" s="639">
        <f t="shared" si="61"/>
        <v>0</v>
      </c>
      <c r="AS20" s="639">
        <f t="shared" si="61"/>
        <v>0</v>
      </c>
      <c r="AT20" s="639">
        <f t="shared" si="61"/>
        <v>0</v>
      </c>
      <c r="AU20" s="639">
        <f t="shared" si="61"/>
        <v>0</v>
      </c>
      <c r="AV20" s="639">
        <f t="shared" si="61"/>
        <v>0</v>
      </c>
      <c r="AW20" s="639">
        <f t="shared" si="61"/>
        <v>0</v>
      </c>
      <c r="AX20" s="639">
        <f t="shared" si="61"/>
        <v>0</v>
      </c>
      <c r="AY20" s="639">
        <f t="shared" si="61"/>
        <v>0</v>
      </c>
      <c r="AZ20" s="639">
        <f t="shared" si="61"/>
        <v>0</v>
      </c>
      <c r="BA20" s="639">
        <f t="shared" si="61"/>
        <v>0</v>
      </c>
      <c r="BB20" s="639">
        <f t="shared" si="61"/>
        <v>0</v>
      </c>
      <c r="BC20" s="639">
        <f t="shared" si="61"/>
        <v>0</v>
      </c>
      <c r="BD20" s="639">
        <f t="shared" si="61"/>
        <v>0</v>
      </c>
      <c r="BE20" s="639">
        <f t="shared" si="61"/>
        <v>0</v>
      </c>
      <c r="BF20" s="639">
        <f t="shared" si="61"/>
        <v>0</v>
      </c>
      <c r="BG20" s="639">
        <f t="shared" si="61"/>
        <v>0</v>
      </c>
      <c r="BH20" s="639">
        <f t="shared" si="61"/>
        <v>0</v>
      </c>
      <c r="BI20" s="639">
        <f t="shared" si="61"/>
        <v>0</v>
      </c>
      <c r="BJ20" s="639">
        <f t="shared" si="61"/>
        <v>0</v>
      </c>
      <c r="BK20" s="639">
        <f t="shared" si="61"/>
        <v>0</v>
      </c>
      <c r="BL20" s="639">
        <f t="shared" si="61"/>
        <v>0</v>
      </c>
      <c r="BM20" s="639">
        <f t="shared" si="61"/>
        <v>0</v>
      </c>
      <c r="BN20" s="639">
        <f t="shared" si="61"/>
        <v>0</v>
      </c>
      <c r="BO20" s="639">
        <f t="shared" si="61"/>
        <v>0</v>
      </c>
      <c r="BP20" s="639">
        <f t="shared" si="61"/>
        <v>0</v>
      </c>
      <c r="BQ20" s="639">
        <f t="shared" si="61"/>
        <v>0</v>
      </c>
      <c r="BR20" s="639">
        <f t="shared" si="61"/>
        <v>0</v>
      </c>
      <c r="BS20" s="639">
        <f t="shared" si="61"/>
        <v>0</v>
      </c>
      <c r="BT20" s="639">
        <f t="shared" si="61"/>
        <v>0</v>
      </c>
      <c r="BU20" s="639">
        <f t="shared" si="61"/>
        <v>0</v>
      </c>
      <c r="BV20" s="639">
        <f t="shared" si="61"/>
        <v>0</v>
      </c>
      <c r="BW20" s="639">
        <f t="shared" si="61"/>
        <v>0</v>
      </c>
      <c r="BX20" s="639">
        <f t="shared" si="61"/>
        <v>0</v>
      </c>
      <c r="BY20" s="639">
        <f t="shared" si="61"/>
        <v>0</v>
      </c>
      <c r="BZ20" s="639">
        <f t="shared" si="61"/>
        <v>0</v>
      </c>
      <c r="CA20" s="639">
        <f t="shared" si="61"/>
        <v>0</v>
      </c>
      <c r="CB20" s="639">
        <f t="shared" si="61"/>
        <v>0</v>
      </c>
      <c r="CC20" s="639">
        <f t="shared" si="61"/>
        <v>0</v>
      </c>
      <c r="CD20" s="639">
        <f t="shared" si="61"/>
        <v>0</v>
      </c>
      <c r="CE20" s="639">
        <f t="shared" si="61"/>
        <v>0</v>
      </c>
      <c r="CF20" s="639">
        <f t="shared" si="61"/>
        <v>0</v>
      </c>
      <c r="CG20" s="639">
        <f t="shared" si="61"/>
        <v>0</v>
      </c>
      <c r="CH20" s="639">
        <f t="shared" si="61"/>
        <v>0</v>
      </c>
      <c r="CI20" s="639">
        <f t="shared" si="61"/>
        <v>0</v>
      </c>
      <c r="CJ20" s="639">
        <f t="shared" si="61"/>
        <v>0</v>
      </c>
      <c r="CK20" s="639">
        <f t="shared" si="61"/>
        <v>0</v>
      </c>
      <c r="CL20" s="639">
        <f t="shared" si="61"/>
        <v>0</v>
      </c>
      <c r="CM20" s="639">
        <f t="shared" si="61"/>
        <v>0</v>
      </c>
      <c r="CN20" s="639">
        <f t="shared" si="61"/>
        <v>0</v>
      </c>
      <c r="CO20" s="639">
        <f t="shared" si="61"/>
        <v>0</v>
      </c>
      <c r="CP20" s="639">
        <f t="shared" si="61"/>
        <v>0</v>
      </c>
      <c r="CQ20" s="639">
        <f t="shared" si="61"/>
        <v>0</v>
      </c>
      <c r="CR20" s="639">
        <f t="shared" si="61"/>
        <v>0</v>
      </c>
      <c r="CS20" s="639">
        <f t="shared" si="61"/>
        <v>0</v>
      </c>
      <c r="CT20" s="639">
        <f t="shared" si="61"/>
        <v>0</v>
      </c>
      <c r="CU20" s="639">
        <f t="shared" si="61"/>
        <v>0</v>
      </c>
      <c r="CV20" s="639">
        <f t="shared" si="61"/>
        <v>0</v>
      </c>
      <c r="CW20" s="639">
        <f t="shared" ref="CW20:FH20" si="62">COUNTIFS($O15:$O23,"&lt;="&amp;CW$14,$P15:$P23,"&gt;"&amp;CW$14,$N15:$N23,"保育士")</f>
        <v>0</v>
      </c>
      <c r="CX20" s="639">
        <f t="shared" si="62"/>
        <v>0</v>
      </c>
      <c r="CY20" s="639">
        <f t="shared" si="62"/>
        <v>0</v>
      </c>
      <c r="CZ20" s="639">
        <f t="shared" si="62"/>
        <v>0</v>
      </c>
      <c r="DA20" s="639">
        <f t="shared" si="62"/>
        <v>0</v>
      </c>
      <c r="DB20" s="639">
        <f t="shared" si="62"/>
        <v>0</v>
      </c>
      <c r="DC20" s="639">
        <f t="shared" si="62"/>
        <v>0</v>
      </c>
      <c r="DD20" s="639">
        <f t="shared" si="62"/>
        <v>0</v>
      </c>
      <c r="DE20" s="639">
        <f t="shared" si="62"/>
        <v>0</v>
      </c>
      <c r="DF20" s="639">
        <f t="shared" si="62"/>
        <v>0</v>
      </c>
      <c r="DG20" s="639">
        <f t="shared" si="62"/>
        <v>0</v>
      </c>
      <c r="DH20" s="639">
        <f t="shared" si="62"/>
        <v>0</v>
      </c>
      <c r="DI20" s="639">
        <f t="shared" si="62"/>
        <v>0</v>
      </c>
      <c r="DJ20" s="639">
        <f t="shared" si="62"/>
        <v>0</v>
      </c>
      <c r="DK20" s="639">
        <f t="shared" si="62"/>
        <v>0</v>
      </c>
      <c r="DL20" s="639">
        <f t="shared" si="62"/>
        <v>0</v>
      </c>
      <c r="DM20" s="639">
        <f t="shared" si="62"/>
        <v>0</v>
      </c>
      <c r="DN20" s="639">
        <f t="shared" si="62"/>
        <v>0</v>
      </c>
      <c r="DO20" s="639">
        <f t="shared" si="62"/>
        <v>0</v>
      </c>
      <c r="DP20" s="639">
        <f t="shared" si="62"/>
        <v>0</v>
      </c>
      <c r="DQ20" s="639">
        <f t="shared" si="62"/>
        <v>0</v>
      </c>
      <c r="DR20" s="639">
        <f t="shared" si="62"/>
        <v>0</v>
      </c>
      <c r="DS20" s="639">
        <f t="shared" si="62"/>
        <v>0</v>
      </c>
      <c r="DT20" s="639">
        <f t="shared" si="62"/>
        <v>0</v>
      </c>
      <c r="DU20" s="639">
        <f t="shared" si="62"/>
        <v>0</v>
      </c>
      <c r="DV20" s="639">
        <f t="shared" si="62"/>
        <v>0</v>
      </c>
      <c r="DW20" s="639">
        <f t="shared" si="62"/>
        <v>0</v>
      </c>
      <c r="DX20" s="639">
        <f t="shared" si="62"/>
        <v>0</v>
      </c>
      <c r="DY20" s="639">
        <f t="shared" si="62"/>
        <v>0</v>
      </c>
      <c r="DZ20" s="639">
        <f t="shared" si="62"/>
        <v>0</v>
      </c>
      <c r="EA20" s="639">
        <f t="shared" si="62"/>
        <v>0</v>
      </c>
      <c r="EB20" s="639">
        <f t="shared" si="62"/>
        <v>0</v>
      </c>
      <c r="EC20" s="639">
        <f t="shared" si="62"/>
        <v>0</v>
      </c>
      <c r="ED20" s="639">
        <f t="shared" si="62"/>
        <v>0</v>
      </c>
      <c r="EE20" s="639">
        <f t="shared" si="62"/>
        <v>0</v>
      </c>
      <c r="EF20" s="639">
        <f t="shared" si="62"/>
        <v>0</v>
      </c>
      <c r="EG20" s="639">
        <f t="shared" si="62"/>
        <v>0</v>
      </c>
      <c r="EH20" s="639">
        <f t="shared" si="62"/>
        <v>0</v>
      </c>
      <c r="EI20" s="639">
        <f t="shared" si="62"/>
        <v>0</v>
      </c>
      <c r="EJ20" s="639">
        <f t="shared" si="62"/>
        <v>0</v>
      </c>
      <c r="EK20" s="639">
        <f t="shared" si="62"/>
        <v>0</v>
      </c>
      <c r="EL20" s="639">
        <f t="shared" si="62"/>
        <v>0</v>
      </c>
      <c r="EM20" s="639">
        <f t="shared" si="62"/>
        <v>0</v>
      </c>
      <c r="EN20" s="639">
        <f t="shared" si="62"/>
        <v>0</v>
      </c>
      <c r="EO20" s="639">
        <f t="shared" si="62"/>
        <v>0</v>
      </c>
      <c r="EP20" s="639">
        <f t="shared" si="62"/>
        <v>0</v>
      </c>
      <c r="EQ20" s="639">
        <f t="shared" si="62"/>
        <v>0</v>
      </c>
      <c r="ER20" s="639">
        <f t="shared" si="62"/>
        <v>0</v>
      </c>
      <c r="ES20" s="639">
        <f t="shared" si="62"/>
        <v>0</v>
      </c>
      <c r="ET20" s="639">
        <f t="shared" si="62"/>
        <v>0</v>
      </c>
      <c r="EU20" s="639">
        <f t="shared" si="62"/>
        <v>0</v>
      </c>
      <c r="EV20" s="639">
        <f t="shared" si="62"/>
        <v>0</v>
      </c>
      <c r="EW20" s="639">
        <f t="shared" si="62"/>
        <v>0</v>
      </c>
      <c r="EX20" s="639">
        <f t="shared" si="62"/>
        <v>0</v>
      </c>
      <c r="EY20" s="639">
        <f t="shared" si="62"/>
        <v>0</v>
      </c>
      <c r="EZ20" s="639">
        <f t="shared" si="62"/>
        <v>2</v>
      </c>
      <c r="FA20" s="639">
        <f t="shared" si="62"/>
        <v>2</v>
      </c>
      <c r="FB20" s="639">
        <f t="shared" si="62"/>
        <v>2</v>
      </c>
      <c r="FC20" s="639">
        <f t="shared" si="62"/>
        <v>2</v>
      </c>
      <c r="FD20" s="639">
        <f t="shared" si="62"/>
        <v>2</v>
      </c>
      <c r="FE20" s="639">
        <f t="shared" si="62"/>
        <v>2</v>
      </c>
      <c r="FF20" s="639">
        <f t="shared" si="62"/>
        <v>2</v>
      </c>
      <c r="FG20" s="639">
        <f t="shared" si="62"/>
        <v>2</v>
      </c>
      <c r="FH20" s="639">
        <f t="shared" si="62"/>
        <v>2</v>
      </c>
      <c r="FI20" s="639">
        <f t="shared" ref="FI20:HT20" si="63">COUNTIFS($O15:$O23,"&lt;="&amp;FI$14,$P15:$P23,"&gt;"&amp;FI$14,$N15:$N23,"保育士")</f>
        <v>2</v>
      </c>
      <c r="FJ20" s="639">
        <f t="shared" si="63"/>
        <v>2</v>
      </c>
      <c r="FK20" s="639">
        <f t="shared" si="63"/>
        <v>2</v>
      </c>
      <c r="FL20" s="639">
        <f t="shared" si="63"/>
        <v>2</v>
      </c>
      <c r="FM20" s="639">
        <f t="shared" si="63"/>
        <v>2</v>
      </c>
      <c r="FN20" s="639">
        <f t="shared" si="63"/>
        <v>2</v>
      </c>
      <c r="FO20" s="639">
        <f t="shared" si="63"/>
        <v>2</v>
      </c>
      <c r="FP20" s="639">
        <f t="shared" si="63"/>
        <v>2</v>
      </c>
      <c r="FQ20" s="639">
        <f t="shared" si="63"/>
        <v>2</v>
      </c>
      <c r="FR20" s="639">
        <f t="shared" si="63"/>
        <v>2</v>
      </c>
      <c r="FS20" s="639">
        <f t="shared" si="63"/>
        <v>2</v>
      </c>
      <c r="FT20" s="639">
        <f t="shared" si="63"/>
        <v>2</v>
      </c>
      <c r="FU20" s="639">
        <f t="shared" si="63"/>
        <v>2</v>
      </c>
      <c r="FV20" s="639">
        <f t="shared" si="63"/>
        <v>2</v>
      </c>
      <c r="FW20" s="639">
        <f t="shared" si="63"/>
        <v>2</v>
      </c>
      <c r="FX20" s="639">
        <f t="shared" si="63"/>
        <v>2</v>
      </c>
      <c r="FY20" s="639">
        <f t="shared" si="63"/>
        <v>2</v>
      </c>
      <c r="FZ20" s="639">
        <f t="shared" si="63"/>
        <v>2</v>
      </c>
      <c r="GA20" s="639">
        <f t="shared" si="63"/>
        <v>2</v>
      </c>
      <c r="GB20" s="639">
        <f t="shared" si="63"/>
        <v>2</v>
      </c>
      <c r="GC20" s="639">
        <f t="shared" si="63"/>
        <v>2</v>
      </c>
      <c r="GD20" s="639">
        <f t="shared" si="63"/>
        <v>2</v>
      </c>
      <c r="GE20" s="639">
        <f t="shared" si="63"/>
        <v>2</v>
      </c>
      <c r="GF20" s="639">
        <f t="shared" si="63"/>
        <v>2</v>
      </c>
      <c r="GG20" s="639">
        <f t="shared" si="63"/>
        <v>2</v>
      </c>
      <c r="GH20" s="639">
        <f t="shared" si="63"/>
        <v>2</v>
      </c>
      <c r="GI20" s="639">
        <f t="shared" si="63"/>
        <v>2</v>
      </c>
      <c r="GJ20" s="639">
        <f t="shared" si="63"/>
        <v>2</v>
      </c>
      <c r="GK20" s="639">
        <f t="shared" si="63"/>
        <v>2</v>
      </c>
      <c r="GL20" s="639">
        <f t="shared" si="63"/>
        <v>2</v>
      </c>
      <c r="GM20" s="639">
        <f t="shared" si="63"/>
        <v>2</v>
      </c>
      <c r="GN20" s="639">
        <f t="shared" si="63"/>
        <v>2</v>
      </c>
      <c r="GO20" s="639">
        <f t="shared" si="63"/>
        <v>2</v>
      </c>
      <c r="GP20" s="639">
        <f t="shared" si="63"/>
        <v>2</v>
      </c>
      <c r="GQ20" s="639">
        <f t="shared" si="63"/>
        <v>2</v>
      </c>
      <c r="GR20" s="639">
        <f t="shared" si="63"/>
        <v>2</v>
      </c>
      <c r="GS20" s="639">
        <f t="shared" si="63"/>
        <v>2</v>
      </c>
      <c r="GT20" s="639">
        <f t="shared" si="63"/>
        <v>2</v>
      </c>
      <c r="GU20" s="639">
        <f t="shared" si="63"/>
        <v>2</v>
      </c>
      <c r="GV20" s="639">
        <f t="shared" si="63"/>
        <v>2</v>
      </c>
      <c r="GW20" s="639">
        <f t="shared" si="63"/>
        <v>2</v>
      </c>
      <c r="GX20" s="639">
        <f t="shared" si="63"/>
        <v>2</v>
      </c>
      <c r="GY20" s="639">
        <f t="shared" si="63"/>
        <v>2</v>
      </c>
      <c r="GZ20" s="639">
        <f t="shared" si="63"/>
        <v>2</v>
      </c>
      <c r="HA20" s="639">
        <f t="shared" si="63"/>
        <v>2</v>
      </c>
      <c r="HB20" s="639">
        <f t="shared" si="63"/>
        <v>2</v>
      </c>
      <c r="HC20" s="639">
        <f t="shared" si="63"/>
        <v>2</v>
      </c>
      <c r="HD20" s="639">
        <f t="shared" si="63"/>
        <v>2</v>
      </c>
      <c r="HE20" s="639">
        <f t="shared" si="63"/>
        <v>2</v>
      </c>
      <c r="HF20" s="639">
        <f t="shared" si="63"/>
        <v>2</v>
      </c>
      <c r="HG20" s="639">
        <f t="shared" si="63"/>
        <v>2</v>
      </c>
      <c r="HH20" s="639">
        <f t="shared" si="63"/>
        <v>3</v>
      </c>
      <c r="HI20" s="639">
        <f t="shared" si="63"/>
        <v>3</v>
      </c>
      <c r="HJ20" s="639">
        <f t="shared" si="63"/>
        <v>3</v>
      </c>
      <c r="HK20" s="639">
        <f t="shared" si="63"/>
        <v>3</v>
      </c>
      <c r="HL20" s="639">
        <f t="shared" si="63"/>
        <v>3</v>
      </c>
      <c r="HM20" s="639">
        <f t="shared" si="63"/>
        <v>3</v>
      </c>
      <c r="HN20" s="639">
        <f t="shared" si="63"/>
        <v>3</v>
      </c>
      <c r="HO20" s="639">
        <f t="shared" si="63"/>
        <v>3</v>
      </c>
      <c r="HP20" s="639">
        <f t="shared" si="63"/>
        <v>3</v>
      </c>
      <c r="HQ20" s="639">
        <f t="shared" si="63"/>
        <v>3</v>
      </c>
      <c r="HR20" s="639">
        <f t="shared" si="63"/>
        <v>3</v>
      </c>
      <c r="HS20" s="639">
        <f t="shared" si="63"/>
        <v>3</v>
      </c>
      <c r="HT20" s="639">
        <f t="shared" si="63"/>
        <v>3</v>
      </c>
      <c r="HU20" s="639">
        <f t="shared" ref="HU20:KF20" si="64">COUNTIFS($O15:$O23,"&lt;="&amp;HU$14,$P15:$P23,"&gt;"&amp;HU$14,$N15:$N23,"保育士")</f>
        <v>3</v>
      </c>
      <c r="HV20" s="639">
        <f t="shared" si="64"/>
        <v>3</v>
      </c>
      <c r="HW20" s="639">
        <f t="shared" si="64"/>
        <v>3</v>
      </c>
      <c r="HX20" s="639">
        <f t="shared" si="64"/>
        <v>3</v>
      </c>
      <c r="HY20" s="639">
        <f t="shared" si="64"/>
        <v>3</v>
      </c>
      <c r="HZ20" s="639">
        <f t="shared" si="64"/>
        <v>3</v>
      </c>
      <c r="IA20" s="639">
        <f t="shared" si="64"/>
        <v>3</v>
      </c>
      <c r="IB20" s="639">
        <f t="shared" si="64"/>
        <v>3</v>
      </c>
      <c r="IC20" s="639">
        <f t="shared" si="64"/>
        <v>3</v>
      </c>
      <c r="ID20" s="639">
        <f t="shared" si="64"/>
        <v>3</v>
      </c>
      <c r="IE20" s="639">
        <f t="shared" si="64"/>
        <v>3</v>
      </c>
      <c r="IF20" s="639">
        <f t="shared" si="64"/>
        <v>3</v>
      </c>
      <c r="IG20" s="639">
        <f t="shared" si="64"/>
        <v>3</v>
      </c>
      <c r="IH20" s="639">
        <f t="shared" si="64"/>
        <v>3</v>
      </c>
      <c r="II20" s="639">
        <f t="shared" si="64"/>
        <v>3</v>
      </c>
      <c r="IJ20" s="639">
        <f t="shared" si="64"/>
        <v>3</v>
      </c>
      <c r="IK20" s="639">
        <f t="shared" si="64"/>
        <v>3</v>
      </c>
      <c r="IL20" s="639">
        <f t="shared" si="64"/>
        <v>3</v>
      </c>
      <c r="IM20" s="639">
        <f t="shared" si="64"/>
        <v>3</v>
      </c>
      <c r="IN20" s="639">
        <f t="shared" si="64"/>
        <v>3</v>
      </c>
      <c r="IO20" s="639">
        <f t="shared" si="64"/>
        <v>3</v>
      </c>
      <c r="IP20" s="639">
        <f t="shared" si="64"/>
        <v>3</v>
      </c>
      <c r="IQ20" s="639">
        <f t="shared" si="64"/>
        <v>3</v>
      </c>
      <c r="IR20" s="639">
        <f t="shared" si="64"/>
        <v>3</v>
      </c>
      <c r="IS20" s="639">
        <f t="shared" si="64"/>
        <v>3</v>
      </c>
      <c r="IT20" s="639">
        <f t="shared" si="64"/>
        <v>3</v>
      </c>
      <c r="IU20" s="639">
        <f t="shared" si="64"/>
        <v>3</v>
      </c>
      <c r="IV20" s="639">
        <f t="shared" si="64"/>
        <v>3</v>
      </c>
      <c r="IW20" s="639">
        <f t="shared" si="64"/>
        <v>3</v>
      </c>
      <c r="IX20" s="639">
        <f t="shared" si="64"/>
        <v>3</v>
      </c>
      <c r="IY20" s="639">
        <f t="shared" si="64"/>
        <v>3</v>
      </c>
      <c r="IZ20" s="639">
        <f t="shared" si="64"/>
        <v>3</v>
      </c>
      <c r="JA20" s="639">
        <f t="shared" si="64"/>
        <v>3</v>
      </c>
      <c r="JB20" s="639">
        <f t="shared" si="64"/>
        <v>3</v>
      </c>
      <c r="JC20" s="639">
        <f t="shared" si="64"/>
        <v>3</v>
      </c>
      <c r="JD20" s="639">
        <f t="shared" si="64"/>
        <v>3</v>
      </c>
      <c r="JE20" s="639">
        <f t="shared" si="64"/>
        <v>3</v>
      </c>
      <c r="JF20" s="639">
        <f t="shared" si="64"/>
        <v>3</v>
      </c>
      <c r="JG20" s="639">
        <f t="shared" si="64"/>
        <v>3</v>
      </c>
      <c r="JH20" s="639">
        <f t="shared" si="64"/>
        <v>3</v>
      </c>
      <c r="JI20" s="639">
        <f t="shared" si="64"/>
        <v>3</v>
      </c>
      <c r="JJ20" s="639">
        <f t="shared" si="64"/>
        <v>3</v>
      </c>
      <c r="JK20" s="639">
        <f t="shared" si="64"/>
        <v>3</v>
      </c>
      <c r="JL20" s="639">
        <f t="shared" si="64"/>
        <v>3</v>
      </c>
      <c r="JM20" s="639">
        <f t="shared" si="64"/>
        <v>3</v>
      </c>
      <c r="JN20" s="639">
        <f t="shared" si="64"/>
        <v>3</v>
      </c>
      <c r="JO20" s="639">
        <f t="shared" si="64"/>
        <v>3</v>
      </c>
      <c r="JP20" s="639">
        <f t="shared" si="64"/>
        <v>3</v>
      </c>
      <c r="JQ20" s="639">
        <f t="shared" si="64"/>
        <v>3</v>
      </c>
      <c r="JR20" s="639">
        <f t="shared" si="64"/>
        <v>3</v>
      </c>
      <c r="JS20" s="639">
        <f t="shared" si="64"/>
        <v>3</v>
      </c>
      <c r="JT20" s="639">
        <f t="shared" si="64"/>
        <v>3</v>
      </c>
      <c r="JU20" s="639">
        <f t="shared" si="64"/>
        <v>3</v>
      </c>
      <c r="JV20" s="639">
        <f t="shared" si="64"/>
        <v>3</v>
      </c>
      <c r="JW20" s="639">
        <f t="shared" si="64"/>
        <v>3</v>
      </c>
      <c r="JX20" s="639">
        <f t="shared" si="64"/>
        <v>3</v>
      </c>
      <c r="JY20" s="639">
        <f t="shared" si="64"/>
        <v>3</v>
      </c>
      <c r="JZ20" s="639">
        <f t="shared" si="64"/>
        <v>3</v>
      </c>
      <c r="KA20" s="639">
        <f t="shared" si="64"/>
        <v>3</v>
      </c>
      <c r="KB20" s="639">
        <f t="shared" si="64"/>
        <v>3</v>
      </c>
      <c r="KC20" s="639">
        <f t="shared" si="64"/>
        <v>3</v>
      </c>
      <c r="KD20" s="639">
        <f t="shared" si="64"/>
        <v>3</v>
      </c>
      <c r="KE20" s="639">
        <f t="shared" si="64"/>
        <v>3</v>
      </c>
      <c r="KF20" s="639">
        <f t="shared" si="64"/>
        <v>3</v>
      </c>
      <c r="KG20" s="639">
        <f t="shared" ref="KG20:MR20" si="65">COUNTIFS($O15:$O23,"&lt;="&amp;KG$14,$P15:$P23,"&gt;"&amp;KG$14,$N15:$N23,"保育士")</f>
        <v>3</v>
      </c>
      <c r="KH20" s="639">
        <f t="shared" si="65"/>
        <v>3</v>
      </c>
      <c r="KI20" s="639">
        <f t="shared" si="65"/>
        <v>3</v>
      </c>
      <c r="KJ20" s="639">
        <f t="shared" si="65"/>
        <v>3</v>
      </c>
      <c r="KK20" s="639">
        <f t="shared" si="65"/>
        <v>3</v>
      </c>
      <c r="KL20" s="639">
        <f t="shared" si="65"/>
        <v>3</v>
      </c>
      <c r="KM20" s="639">
        <f t="shared" si="65"/>
        <v>3</v>
      </c>
      <c r="KN20" s="639">
        <f t="shared" si="65"/>
        <v>3</v>
      </c>
      <c r="KO20" s="639">
        <f t="shared" si="65"/>
        <v>3</v>
      </c>
      <c r="KP20" s="639">
        <f t="shared" si="65"/>
        <v>3</v>
      </c>
      <c r="KQ20" s="639">
        <f t="shared" si="65"/>
        <v>3</v>
      </c>
      <c r="KR20" s="639">
        <f t="shared" si="65"/>
        <v>3</v>
      </c>
      <c r="KS20" s="639">
        <f t="shared" si="65"/>
        <v>3</v>
      </c>
      <c r="KT20" s="639">
        <f t="shared" si="65"/>
        <v>3</v>
      </c>
      <c r="KU20" s="639">
        <f t="shared" si="65"/>
        <v>3</v>
      </c>
      <c r="KV20" s="639">
        <f t="shared" si="65"/>
        <v>3</v>
      </c>
      <c r="KW20" s="639">
        <f t="shared" si="65"/>
        <v>3</v>
      </c>
      <c r="KX20" s="639">
        <f t="shared" si="65"/>
        <v>3</v>
      </c>
      <c r="KY20" s="639">
        <f t="shared" si="65"/>
        <v>3</v>
      </c>
      <c r="KZ20" s="639">
        <f t="shared" si="65"/>
        <v>3</v>
      </c>
      <c r="LA20" s="639">
        <f t="shared" si="65"/>
        <v>3</v>
      </c>
      <c r="LB20" s="639">
        <f t="shared" si="65"/>
        <v>3</v>
      </c>
      <c r="LC20" s="639">
        <f t="shared" si="65"/>
        <v>3</v>
      </c>
      <c r="LD20" s="639">
        <f t="shared" si="65"/>
        <v>3</v>
      </c>
      <c r="LE20" s="639">
        <f t="shared" si="65"/>
        <v>3</v>
      </c>
      <c r="LF20" s="639">
        <f t="shared" si="65"/>
        <v>3</v>
      </c>
      <c r="LG20" s="639">
        <f t="shared" si="65"/>
        <v>3</v>
      </c>
      <c r="LH20" s="639">
        <f t="shared" si="65"/>
        <v>3</v>
      </c>
      <c r="LI20" s="639">
        <f t="shared" si="65"/>
        <v>3</v>
      </c>
      <c r="LJ20" s="639">
        <f t="shared" si="65"/>
        <v>3</v>
      </c>
      <c r="LK20" s="639">
        <f t="shared" si="65"/>
        <v>3</v>
      </c>
      <c r="LL20" s="639">
        <f t="shared" si="65"/>
        <v>3</v>
      </c>
      <c r="LM20" s="639">
        <f t="shared" si="65"/>
        <v>3</v>
      </c>
      <c r="LN20" s="639">
        <f t="shared" si="65"/>
        <v>3</v>
      </c>
      <c r="LO20" s="639">
        <f t="shared" si="65"/>
        <v>3</v>
      </c>
      <c r="LP20" s="639">
        <f t="shared" si="65"/>
        <v>3</v>
      </c>
      <c r="LQ20" s="639">
        <f t="shared" si="65"/>
        <v>3</v>
      </c>
      <c r="LR20" s="639">
        <f t="shared" si="65"/>
        <v>3</v>
      </c>
      <c r="LS20" s="639">
        <f t="shared" si="65"/>
        <v>3</v>
      </c>
      <c r="LT20" s="639">
        <f t="shared" si="65"/>
        <v>3</v>
      </c>
      <c r="LU20" s="639">
        <f t="shared" si="65"/>
        <v>3</v>
      </c>
      <c r="LV20" s="639">
        <f t="shared" si="65"/>
        <v>3</v>
      </c>
      <c r="LW20" s="639">
        <f t="shared" si="65"/>
        <v>3</v>
      </c>
      <c r="LX20" s="639">
        <f t="shared" si="65"/>
        <v>3</v>
      </c>
      <c r="LY20" s="639">
        <f t="shared" si="65"/>
        <v>3</v>
      </c>
      <c r="LZ20" s="639">
        <f t="shared" si="65"/>
        <v>3</v>
      </c>
      <c r="MA20" s="639">
        <f t="shared" si="65"/>
        <v>3</v>
      </c>
      <c r="MB20" s="639">
        <f t="shared" si="65"/>
        <v>3</v>
      </c>
      <c r="MC20" s="639">
        <f t="shared" si="65"/>
        <v>3</v>
      </c>
      <c r="MD20" s="639">
        <f t="shared" si="65"/>
        <v>3</v>
      </c>
      <c r="ME20" s="639">
        <f t="shared" si="65"/>
        <v>3</v>
      </c>
      <c r="MF20" s="639">
        <f t="shared" si="65"/>
        <v>3</v>
      </c>
      <c r="MG20" s="639">
        <f t="shared" si="65"/>
        <v>3</v>
      </c>
      <c r="MH20" s="639">
        <f t="shared" si="65"/>
        <v>3</v>
      </c>
      <c r="MI20" s="639">
        <f t="shared" si="65"/>
        <v>3</v>
      </c>
      <c r="MJ20" s="639">
        <f t="shared" si="65"/>
        <v>3</v>
      </c>
      <c r="MK20" s="639">
        <f t="shared" si="65"/>
        <v>3</v>
      </c>
      <c r="ML20" s="639">
        <f t="shared" si="65"/>
        <v>3</v>
      </c>
      <c r="MM20" s="639">
        <f t="shared" si="65"/>
        <v>3</v>
      </c>
      <c r="MN20" s="639">
        <f t="shared" si="65"/>
        <v>3</v>
      </c>
      <c r="MO20" s="639">
        <f t="shared" si="65"/>
        <v>3</v>
      </c>
      <c r="MP20" s="639">
        <f t="shared" si="65"/>
        <v>3</v>
      </c>
      <c r="MQ20" s="639">
        <f t="shared" si="65"/>
        <v>3</v>
      </c>
      <c r="MR20" s="639">
        <f t="shared" si="65"/>
        <v>3</v>
      </c>
      <c r="MS20" s="639">
        <f t="shared" ref="MS20:PD20" si="66">COUNTIFS($O15:$O23,"&lt;="&amp;MS$14,$P15:$P23,"&gt;"&amp;MS$14,$N15:$N23,"保育士")</f>
        <v>3</v>
      </c>
      <c r="MT20" s="639">
        <f t="shared" si="66"/>
        <v>3</v>
      </c>
      <c r="MU20" s="639">
        <f t="shared" si="66"/>
        <v>3</v>
      </c>
      <c r="MV20" s="639">
        <f t="shared" si="66"/>
        <v>3</v>
      </c>
      <c r="MW20" s="639">
        <f t="shared" si="66"/>
        <v>3</v>
      </c>
      <c r="MX20" s="639">
        <f t="shared" si="66"/>
        <v>3</v>
      </c>
      <c r="MY20" s="639">
        <f t="shared" si="66"/>
        <v>3</v>
      </c>
      <c r="MZ20" s="639">
        <f t="shared" si="66"/>
        <v>3</v>
      </c>
      <c r="NA20" s="639">
        <f t="shared" si="66"/>
        <v>3</v>
      </c>
      <c r="NB20" s="639">
        <f t="shared" si="66"/>
        <v>3</v>
      </c>
      <c r="NC20" s="639">
        <f t="shared" si="66"/>
        <v>3</v>
      </c>
      <c r="ND20" s="639">
        <f t="shared" si="66"/>
        <v>3</v>
      </c>
      <c r="NE20" s="639">
        <f t="shared" si="66"/>
        <v>3</v>
      </c>
      <c r="NF20" s="639">
        <f t="shared" si="66"/>
        <v>3</v>
      </c>
      <c r="NG20" s="639">
        <f t="shared" si="66"/>
        <v>3</v>
      </c>
      <c r="NH20" s="639">
        <f t="shared" si="66"/>
        <v>3</v>
      </c>
      <c r="NI20" s="639">
        <f t="shared" si="66"/>
        <v>3</v>
      </c>
      <c r="NJ20" s="639">
        <f t="shared" si="66"/>
        <v>3</v>
      </c>
      <c r="NK20" s="639">
        <f t="shared" si="66"/>
        <v>3</v>
      </c>
      <c r="NL20" s="639">
        <f t="shared" si="66"/>
        <v>3</v>
      </c>
      <c r="NM20" s="639">
        <f t="shared" si="66"/>
        <v>3</v>
      </c>
      <c r="NN20" s="639">
        <f t="shared" si="66"/>
        <v>3</v>
      </c>
      <c r="NO20" s="639">
        <f t="shared" si="66"/>
        <v>3</v>
      </c>
      <c r="NP20" s="639">
        <f t="shared" si="66"/>
        <v>3</v>
      </c>
      <c r="NQ20" s="639">
        <f t="shared" si="66"/>
        <v>3</v>
      </c>
      <c r="NR20" s="639">
        <f t="shared" si="66"/>
        <v>3</v>
      </c>
      <c r="NS20" s="639">
        <f t="shared" si="66"/>
        <v>3</v>
      </c>
      <c r="NT20" s="639">
        <f t="shared" si="66"/>
        <v>3</v>
      </c>
      <c r="NU20" s="639">
        <f t="shared" si="66"/>
        <v>3</v>
      </c>
      <c r="NV20" s="639">
        <f t="shared" si="66"/>
        <v>3</v>
      </c>
      <c r="NW20" s="639">
        <f t="shared" si="66"/>
        <v>3</v>
      </c>
      <c r="NX20" s="639">
        <f t="shared" si="66"/>
        <v>3</v>
      </c>
      <c r="NY20" s="639">
        <f t="shared" si="66"/>
        <v>3</v>
      </c>
      <c r="NZ20" s="639">
        <f t="shared" si="66"/>
        <v>3</v>
      </c>
      <c r="OA20" s="639">
        <f t="shared" si="66"/>
        <v>3</v>
      </c>
      <c r="OB20" s="639">
        <f t="shared" si="66"/>
        <v>3</v>
      </c>
      <c r="OC20" s="639">
        <f t="shared" si="66"/>
        <v>3</v>
      </c>
      <c r="OD20" s="639">
        <f t="shared" si="66"/>
        <v>3</v>
      </c>
      <c r="OE20" s="639">
        <f t="shared" si="66"/>
        <v>3</v>
      </c>
      <c r="OF20" s="639">
        <f t="shared" si="66"/>
        <v>3</v>
      </c>
      <c r="OG20" s="639">
        <f t="shared" si="66"/>
        <v>3</v>
      </c>
      <c r="OH20" s="639">
        <f t="shared" si="66"/>
        <v>3</v>
      </c>
      <c r="OI20" s="639">
        <f t="shared" si="66"/>
        <v>3</v>
      </c>
      <c r="OJ20" s="639">
        <f t="shared" si="66"/>
        <v>3</v>
      </c>
      <c r="OK20" s="639">
        <f t="shared" si="66"/>
        <v>3</v>
      </c>
      <c r="OL20" s="639">
        <f t="shared" si="66"/>
        <v>3</v>
      </c>
      <c r="OM20" s="639">
        <f t="shared" si="66"/>
        <v>3</v>
      </c>
      <c r="ON20" s="639">
        <f t="shared" si="66"/>
        <v>3</v>
      </c>
      <c r="OO20" s="639">
        <f t="shared" si="66"/>
        <v>3</v>
      </c>
      <c r="OP20" s="639">
        <f t="shared" si="66"/>
        <v>3</v>
      </c>
      <c r="OQ20" s="639">
        <f t="shared" si="66"/>
        <v>3</v>
      </c>
      <c r="OR20" s="639">
        <f t="shared" si="66"/>
        <v>3</v>
      </c>
      <c r="OS20" s="639">
        <f t="shared" si="66"/>
        <v>3</v>
      </c>
      <c r="OT20" s="639">
        <f t="shared" si="66"/>
        <v>3</v>
      </c>
      <c r="OU20" s="639">
        <f t="shared" si="66"/>
        <v>3</v>
      </c>
      <c r="OV20" s="639">
        <f t="shared" si="66"/>
        <v>3</v>
      </c>
      <c r="OW20" s="639">
        <f t="shared" si="66"/>
        <v>3</v>
      </c>
      <c r="OX20" s="639">
        <f t="shared" si="66"/>
        <v>3</v>
      </c>
      <c r="OY20" s="639">
        <f t="shared" si="66"/>
        <v>3</v>
      </c>
      <c r="OZ20" s="639">
        <f t="shared" si="66"/>
        <v>3</v>
      </c>
      <c r="PA20" s="639">
        <f t="shared" si="66"/>
        <v>3</v>
      </c>
      <c r="PB20" s="639">
        <f t="shared" si="66"/>
        <v>3</v>
      </c>
      <c r="PC20" s="639">
        <f t="shared" si="66"/>
        <v>3</v>
      </c>
      <c r="PD20" s="639">
        <f t="shared" si="66"/>
        <v>3</v>
      </c>
      <c r="PE20" s="639">
        <f t="shared" ref="PE20:RP20" si="67">COUNTIFS($O15:$O23,"&lt;="&amp;PE$14,$P15:$P23,"&gt;"&amp;PE$14,$N15:$N23,"保育士")</f>
        <v>3</v>
      </c>
      <c r="PF20" s="639">
        <f t="shared" si="67"/>
        <v>3</v>
      </c>
      <c r="PG20" s="639">
        <f t="shared" si="67"/>
        <v>3</v>
      </c>
      <c r="PH20" s="639">
        <f t="shared" si="67"/>
        <v>3</v>
      </c>
      <c r="PI20" s="639">
        <f t="shared" si="67"/>
        <v>3</v>
      </c>
      <c r="PJ20" s="639">
        <f t="shared" si="67"/>
        <v>3</v>
      </c>
      <c r="PK20" s="639">
        <f t="shared" si="67"/>
        <v>3</v>
      </c>
      <c r="PL20" s="639">
        <f t="shared" si="67"/>
        <v>3</v>
      </c>
      <c r="PM20" s="639">
        <f t="shared" si="67"/>
        <v>3</v>
      </c>
      <c r="PN20" s="639">
        <f t="shared" si="67"/>
        <v>3</v>
      </c>
      <c r="PO20" s="639">
        <f t="shared" si="67"/>
        <v>3</v>
      </c>
      <c r="PP20" s="639">
        <f t="shared" si="67"/>
        <v>3</v>
      </c>
      <c r="PQ20" s="639">
        <f t="shared" si="67"/>
        <v>3</v>
      </c>
      <c r="PR20" s="639">
        <f t="shared" si="67"/>
        <v>3</v>
      </c>
      <c r="PS20" s="639">
        <f t="shared" si="67"/>
        <v>3</v>
      </c>
      <c r="PT20" s="639">
        <f t="shared" si="67"/>
        <v>3</v>
      </c>
      <c r="PU20" s="639">
        <f t="shared" si="67"/>
        <v>3</v>
      </c>
      <c r="PV20" s="639">
        <f t="shared" si="67"/>
        <v>3</v>
      </c>
      <c r="PW20" s="639">
        <f t="shared" si="67"/>
        <v>3</v>
      </c>
      <c r="PX20" s="639">
        <f t="shared" si="67"/>
        <v>3</v>
      </c>
      <c r="PY20" s="639">
        <f t="shared" si="67"/>
        <v>3</v>
      </c>
      <c r="PZ20" s="639">
        <f t="shared" si="67"/>
        <v>3</v>
      </c>
      <c r="QA20" s="639">
        <f t="shared" si="67"/>
        <v>3</v>
      </c>
      <c r="QB20" s="639">
        <f t="shared" si="67"/>
        <v>3</v>
      </c>
      <c r="QC20" s="639">
        <f t="shared" si="67"/>
        <v>3</v>
      </c>
      <c r="QD20" s="639">
        <f t="shared" si="67"/>
        <v>3</v>
      </c>
      <c r="QE20" s="639">
        <f t="shared" si="67"/>
        <v>3</v>
      </c>
      <c r="QF20" s="639">
        <f t="shared" si="67"/>
        <v>3</v>
      </c>
      <c r="QG20" s="639">
        <f t="shared" si="67"/>
        <v>3</v>
      </c>
      <c r="QH20" s="639">
        <f t="shared" si="67"/>
        <v>3</v>
      </c>
      <c r="QI20" s="639">
        <f t="shared" si="67"/>
        <v>3</v>
      </c>
      <c r="QJ20" s="639">
        <f t="shared" si="67"/>
        <v>3</v>
      </c>
      <c r="QK20" s="639">
        <f t="shared" si="67"/>
        <v>3</v>
      </c>
      <c r="QL20" s="639">
        <f t="shared" si="67"/>
        <v>3</v>
      </c>
      <c r="QM20" s="639">
        <f t="shared" si="67"/>
        <v>3</v>
      </c>
      <c r="QN20" s="639">
        <f t="shared" si="67"/>
        <v>3</v>
      </c>
      <c r="QO20" s="639">
        <f t="shared" si="67"/>
        <v>3</v>
      </c>
      <c r="QP20" s="639">
        <f t="shared" si="67"/>
        <v>3</v>
      </c>
      <c r="QQ20" s="639">
        <f t="shared" si="67"/>
        <v>3</v>
      </c>
      <c r="QR20" s="639">
        <f t="shared" si="67"/>
        <v>3</v>
      </c>
      <c r="QS20" s="639">
        <f t="shared" si="67"/>
        <v>3</v>
      </c>
      <c r="QT20" s="639">
        <f t="shared" si="67"/>
        <v>3</v>
      </c>
      <c r="QU20" s="639">
        <f t="shared" si="67"/>
        <v>3</v>
      </c>
      <c r="QV20" s="639">
        <f t="shared" si="67"/>
        <v>3</v>
      </c>
      <c r="QW20" s="639">
        <f t="shared" si="67"/>
        <v>3</v>
      </c>
      <c r="QX20" s="639">
        <f t="shared" si="67"/>
        <v>3</v>
      </c>
      <c r="QY20" s="639">
        <f t="shared" si="67"/>
        <v>3</v>
      </c>
      <c r="QZ20" s="639">
        <f t="shared" si="67"/>
        <v>3</v>
      </c>
      <c r="RA20" s="639">
        <f t="shared" si="67"/>
        <v>3</v>
      </c>
      <c r="RB20" s="639">
        <f t="shared" si="67"/>
        <v>3</v>
      </c>
      <c r="RC20" s="639">
        <f t="shared" si="67"/>
        <v>3</v>
      </c>
      <c r="RD20" s="639">
        <f t="shared" si="67"/>
        <v>3</v>
      </c>
      <c r="RE20" s="639">
        <f t="shared" si="67"/>
        <v>3</v>
      </c>
      <c r="RF20" s="639">
        <f t="shared" si="67"/>
        <v>3</v>
      </c>
      <c r="RG20" s="639">
        <f t="shared" si="67"/>
        <v>3</v>
      </c>
      <c r="RH20" s="639">
        <f t="shared" si="67"/>
        <v>3</v>
      </c>
      <c r="RI20" s="639">
        <f t="shared" si="67"/>
        <v>3</v>
      </c>
      <c r="RJ20" s="639">
        <f t="shared" si="67"/>
        <v>3</v>
      </c>
      <c r="RK20" s="639">
        <f t="shared" si="67"/>
        <v>3</v>
      </c>
      <c r="RL20" s="639">
        <f t="shared" si="67"/>
        <v>3</v>
      </c>
      <c r="RM20" s="639">
        <f t="shared" si="67"/>
        <v>3</v>
      </c>
      <c r="RN20" s="639">
        <f t="shared" si="67"/>
        <v>3</v>
      </c>
      <c r="RO20" s="639">
        <f t="shared" si="67"/>
        <v>3</v>
      </c>
      <c r="RP20" s="639">
        <f t="shared" si="67"/>
        <v>3</v>
      </c>
      <c r="RQ20" s="639">
        <f t="shared" ref="RQ20:UB20" si="68">COUNTIFS($O15:$O23,"&lt;="&amp;RQ$14,$P15:$P23,"&gt;"&amp;RQ$14,$N15:$N23,"保育士")</f>
        <v>3</v>
      </c>
      <c r="RR20" s="639">
        <f t="shared" si="68"/>
        <v>3</v>
      </c>
      <c r="RS20" s="639">
        <f t="shared" si="68"/>
        <v>3</v>
      </c>
      <c r="RT20" s="639">
        <f t="shared" si="68"/>
        <v>3</v>
      </c>
      <c r="RU20" s="639">
        <f t="shared" si="68"/>
        <v>3</v>
      </c>
      <c r="RV20" s="639">
        <f t="shared" si="68"/>
        <v>3</v>
      </c>
      <c r="RW20" s="639">
        <f t="shared" si="68"/>
        <v>3</v>
      </c>
      <c r="RX20" s="639">
        <f t="shared" si="68"/>
        <v>3</v>
      </c>
      <c r="RY20" s="639">
        <f t="shared" si="68"/>
        <v>3</v>
      </c>
      <c r="RZ20" s="639">
        <f t="shared" si="68"/>
        <v>3</v>
      </c>
      <c r="SA20" s="639">
        <f t="shared" si="68"/>
        <v>3</v>
      </c>
      <c r="SB20" s="639">
        <f t="shared" si="68"/>
        <v>3</v>
      </c>
      <c r="SC20" s="639">
        <f t="shared" si="68"/>
        <v>3</v>
      </c>
      <c r="SD20" s="639">
        <f t="shared" si="68"/>
        <v>3</v>
      </c>
      <c r="SE20" s="639">
        <f t="shared" si="68"/>
        <v>3</v>
      </c>
      <c r="SF20" s="639">
        <f t="shared" si="68"/>
        <v>3</v>
      </c>
      <c r="SG20" s="639">
        <f t="shared" si="68"/>
        <v>3</v>
      </c>
      <c r="SH20" s="639">
        <f t="shared" si="68"/>
        <v>3</v>
      </c>
      <c r="SI20" s="639">
        <f t="shared" si="68"/>
        <v>3</v>
      </c>
      <c r="SJ20" s="639">
        <f t="shared" si="68"/>
        <v>3</v>
      </c>
      <c r="SK20" s="639">
        <f t="shared" si="68"/>
        <v>3</v>
      </c>
      <c r="SL20" s="639">
        <f t="shared" si="68"/>
        <v>3</v>
      </c>
      <c r="SM20" s="639">
        <f t="shared" si="68"/>
        <v>3</v>
      </c>
      <c r="SN20" s="639">
        <f t="shared" si="68"/>
        <v>3</v>
      </c>
      <c r="SO20" s="639">
        <f t="shared" si="68"/>
        <v>3</v>
      </c>
      <c r="SP20" s="639">
        <f t="shared" si="68"/>
        <v>3</v>
      </c>
      <c r="SQ20" s="639">
        <f t="shared" si="68"/>
        <v>3</v>
      </c>
      <c r="SR20" s="639">
        <f t="shared" si="68"/>
        <v>3</v>
      </c>
      <c r="SS20" s="639">
        <f t="shared" si="68"/>
        <v>3</v>
      </c>
      <c r="ST20" s="639">
        <f t="shared" si="68"/>
        <v>3</v>
      </c>
      <c r="SU20" s="639">
        <f t="shared" si="68"/>
        <v>3</v>
      </c>
      <c r="SV20" s="639">
        <f t="shared" si="68"/>
        <v>3</v>
      </c>
      <c r="SW20" s="639">
        <f t="shared" si="68"/>
        <v>3</v>
      </c>
      <c r="SX20" s="639">
        <f t="shared" si="68"/>
        <v>3</v>
      </c>
      <c r="SY20" s="639">
        <f t="shared" si="68"/>
        <v>3</v>
      </c>
      <c r="SZ20" s="639">
        <f t="shared" si="68"/>
        <v>3</v>
      </c>
      <c r="TA20" s="639">
        <f t="shared" si="68"/>
        <v>3</v>
      </c>
      <c r="TB20" s="639">
        <f t="shared" si="68"/>
        <v>3</v>
      </c>
      <c r="TC20" s="639">
        <f t="shared" si="68"/>
        <v>3</v>
      </c>
      <c r="TD20" s="639">
        <f t="shared" si="68"/>
        <v>3</v>
      </c>
      <c r="TE20" s="639">
        <f t="shared" si="68"/>
        <v>3</v>
      </c>
      <c r="TF20" s="639">
        <f t="shared" si="68"/>
        <v>3</v>
      </c>
      <c r="TG20" s="639">
        <f t="shared" si="68"/>
        <v>3</v>
      </c>
      <c r="TH20" s="639">
        <f t="shared" si="68"/>
        <v>3</v>
      </c>
      <c r="TI20" s="639">
        <f t="shared" si="68"/>
        <v>3</v>
      </c>
      <c r="TJ20" s="639">
        <f t="shared" si="68"/>
        <v>3</v>
      </c>
      <c r="TK20" s="639">
        <f t="shared" si="68"/>
        <v>3</v>
      </c>
      <c r="TL20" s="639">
        <f t="shared" si="68"/>
        <v>3</v>
      </c>
      <c r="TM20" s="639">
        <f t="shared" si="68"/>
        <v>3</v>
      </c>
      <c r="TN20" s="639">
        <f t="shared" si="68"/>
        <v>3</v>
      </c>
      <c r="TO20" s="639">
        <f t="shared" si="68"/>
        <v>3</v>
      </c>
      <c r="TP20" s="639">
        <f t="shared" si="68"/>
        <v>3</v>
      </c>
      <c r="TQ20" s="639">
        <f t="shared" si="68"/>
        <v>3</v>
      </c>
      <c r="TR20" s="639">
        <f t="shared" si="68"/>
        <v>3</v>
      </c>
      <c r="TS20" s="639">
        <f t="shared" si="68"/>
        <v>3</v>
      </c>
      <c r="TT20" s="639">
        <f t="shared" si="68"/>
        <v>3</v>
      </c>
      <c r="TU20" s="639">
        <f t="shared" si="68"/>
        <v>3</v>
      </c>
      <c r="TV20" s="639">
        <f t="shared" si="68"/>
        <v>3</v>
      </c>
      <c r="TW20" s="639">
        <f t="shared" si="68"/>
        <v>3</v>
      </c>
      <c r="TX20" s="639">
        <f t="shared" si="68"/>
        <v>3</v>
      </c>
      <c r="TY20" s="639">
        <f t="shared" si="68"/>
        <v>3</v>
      </c>
      <c r="TZ20" s="639">
        <f t="shared" si="68"/>
        <v>3</v>
      </c>
      <c r="UA20" s="639">
        <f t="shared" si="68"/>
        <v>3</v>
      </c>
      <c r="UB20" s="639">
        <f t="shared" si="68"/>
        <v>3</v>
      </c>
      <c r="UC20" s="639">
        <f t="shared" ref="UC20:WN20" si="69">COUNTIFS($O15:$O23,"&lt;="&amp;UC$14,$P15:$P23,"&gt;"&amp;UC$14,$N15:$N23,"保育士")</f>
        <v>3</v>
      </c>
      <c r="UD20" s="639">
        <f t="shared" si="69"/>
        <v>3</v>
      </c>
      <c r="UE20" s="639">
        <f t="shared" si="69"/>
        <v>3</v>
      </c>
      <c r="UF20" s="639">
        <f t="shared" si="69"/>
        <v>3</v>
      </c>
      <c r="UG20" s="639">
        <f t="shared" si="69"/>
        <v>3</v>
      </c>
      <c r="UH20" s="639">
        <f t="shared" si="69"/>
        <v>3</v>
      </c>
      <c r="UI20" s="639">
        <f t="shared" si="69"/>
        <v>3</v>
      </c>
      <c r="UJ20" s="639">
        <f t="shared" si="69"/>
        <v>3</v>
      </c>
      <c r="UK20" s="639">
        <f t="shared" si="69"/>
        <v>3</v>
      </c>
      <c r="UL20" s="639">
        <f t="shared" si="69"/>
        <v>3</v>
      </c>
      <c r="UM20" s="639">
        <f t="shared" si="69"/>
        <v>3</v>
      </c>
      <c r="UN20" s="639">
        <f t="shared" si="69"/>
        <v>3</v>
      </c>
      <c r="UO20" s="639">
        <f t="shared" si="69"/>
        <v>3</v>
      </c>
      <c r="UP20" s="639">
        <f t="shared" si="69"/>
        <v>3</v>
      </c>
      <c r="UQ20" s="639">
        <f t="shared" si="69"/>
        <v>3</v>
      </c>
      <c r="UR20" s="639">
        <f t="shared" si="69"/>
        <v>3</v>
      </c>
      <c r="US20" s="639">
        <f t="shared" si="69"/>
        <v>3</v>
      </c>
      <c r="UT20" s="639">
        <f t="shared" si="69"/>
        <v>3</v>
      </c>
      <c r="UU20" s="639">
        <f t="shared" si="69"/>
        <v>3</v>
      </c>
      <c r="UV20" s="639">
        <f t="shared" si="69"/>
        <v>3</v>
      </c>
      <c r="UW20" s="639">
        <f t="shared" si="69"/>
        <v>3</v>
      </c>
      <c r="UX20" s="639">
        <f t="shared" si="69"/>
        <v>3</v>
      </c>
      <c r="UY20" s="639">
        <f t="shared" si="69"/>
        <v>3</v>
      </c>
      <c r="UZ20" s="639">
        <f t="shared" si="69"/>
        <v>3</v>
      </c>
      <c r="VA20" s="639">
        <f t="shared" si="69"/>
        <v>3</v>
      </c>
      <c r="VB20" s="639">
        <f t="shared" si="69"/>
        <v>3</v>
      </c>
      <c r="VC20" s="639">
        <f t="shared" si="69"/>
        <v>3</v>
      </c>
      <c r="VD20" s="639">
        <f t="shared" si="69"/>
        <v>3</v>
      </c>
      <c r="VE20" s="639">
        <f t="shared" si="69"/>
        <v>3</v>
      </c>
      <c r="VF20" s="639">
        <f t="shared" si="69"/>
        <v>3</v>
      </c>
      <c r="VG20" s="639">
        <f t="shared" si="69"/>
        <v>3</v>
      </c>
      <c r="VH20" s="639">
        <f t="shared" si="69"/>
        <v>3</v>
      </c>
      <c r="VI20" s="639">
        <f t="shared" si="69"/>
        <v>3</v>
      </c>
      <c r="VJ20" s="639">
        <f t="shared" si="69"/>
        <v>3</v>
      </c>
      <c r="VK20" s="639">
        <f t="shared" si="69"/>
        <v>3</v>
      </c>
      <c r="VL20" s="639">
        <f t="shared" si="69"/>
        <v>3</v>
      </c>
      <c r="VM20" s="639">
        <f t="shared" si="69"/>
        <v>3</v>
      </c>
      <c r="VN20" s="639">
        <f t="shared" si="69"/>
        <v>3</v>
      </c>
      <c r="VO20" s="639">
        <f t="shared" si="69"/>
        <v>3</v>
      </c>
      <c r="VP20" s="639">
        <f t="shared" si="69"/>
        <v>3</v>
      </c>
      <c r="VQ20" s="639">
        <f t="shared" si="69"/>
        <v>3</v>
      </c>
      <c r="VR20" s="639">
        <f t="shared" si="69"/>
        <v>3</v>
      </c>
      <c r="VS20" s="639">
        <f t="shared" si="69"/>
        <v>3</v>
      </c>
      <c r="VT20" s="639">
        <f t="shared" si="69"/>
        <v>3</v>
      </c>
      <c r="VU20" s="639">
        <f t="shared" si="69"/>
        <v>3</v>
      </c>
      <c r="VV20" s="639">
        <f t="shared" si="69"/>
        <v>3</v>
      </c>
      <c r="VW20" s="639">
        <f t="shared" si="69"/>
        <v>3</v>
      </c>
      <c r="VX20" s="639">
        <f t="shared" si="69"/>
        <v>3</v>
      </c>
      <c r="VY20" s="639">
        <f t="shared" si="69"/>
        <v>3</v>
      </c>
      <c r="VZ20" s="639">
        <f t="shared" si="69"/>
        <v>3</v>
      </c>
      <c r="WA20" s="639">
        <f t="shared" si="69"/>
        <v>3</v>
      </c>
      <c r="WB20" s="639">
        <f t="shared" si="69"/>
        <v>3</v>
      </c>
      <c r="WC20" s="639">
        <f t="shared" si="69"/>
        <v>3</v>
      </c>
      <c r="WD20" s="639">
        <f t="shared" si="69"/>
        <v>3</v>
      </c>
      <c r="WE20" s="639">
        <f t="shared" si="69"/>
        <v>3</v>
      </c>
      <c r="WF20" s="639">
        <f t="shared" si="69"/>
        <v>3</v>
      </c>
      <c r="WG20" s="639">
        <f t="shared" si="69"/>
        <v>3</v>
      </c>
      <c r="WH20" s="639">
        <f t="shared" si="69"/>
        <v>3</v>
      </c>
      <c r="WI20" s="639">
        <f t="shared" si="69"/>
        <v>3</v>
      </c>
      <c r="WJ20" s="639">
        <f t="shared" si="69"/>
        <v>3</v>
      </c>
      <c r="WK20" s="639">
        <f t="shared" si="69"/>
        <v>3</v>
      </c>
      <c r="WL20" s="639">
        <f t="shared" si="69"/>
        <v>3</v>
      </c>
      <c r="WM20" s="639">
        <f t="shared" si="69"/>
        <v>3</v>
      </c>
      <c r="WN20" s="639">
        <f t="shared" si="69"/>
        <v>3</v>
      </c>
      <c r="WO20" s="639">
        <f t="shared" ref="WO20:YZ20" si="70">COUNTIFS($O15:$O23,"&lt;="&amp;WO$14,$P15:$P23,"&gt;"&amp;WO$14,$N15:$N23,"保育士")</f>
        <v>3</v>
      </c>
      <c r="WP20" s="639">
        <f t="shared" si="70"/>
        <v>3</v>
      </c>
      <c r="WQ20" s="639">
        <f t="shared" si="70"/>
        <v>3</v>
      </c>
      <c r="WR20" s="639">
        <f t="shared" si="70"/>
        <v>3</v>
      </c>
      <c r="WS20" s="639">
        <f t="shared" si="70"/>
        <v>3</v>
      </c>
      <c r="WT20" s="639">
        <f t="shared" si="70"/>
        <v>3</v>
      </c>
      <c r="WU20" s="639">
        <f t="shared" si="70"/>
        <v>3</v>
      </c>
      <c r="WV20" s="639">
        <f t="shared" si="70"/>
        <v>3</v>
      </c>
      <c r="WW20" s="639">
        <f t="shared" si="70"/>
        <v>3</v>
      </c>
      <c r="WX20" s="639">
        <f t="shared" si="70"/>
        <v>3</v>
      </c>
      <c r="WY20" s="639">
        <f t="shared" si="70"/>
        <v>3</v>
      </c>
      <c r="WZ20" s="639">
        <f t="shared" si="70"/>
        <v>3</v>
      </c>
      <c r="XA20" s="639">
        <f t="shared" si="70"/>
        <v>3</v>
      </c>
      <c r="XB20" s="639">
        <f t="shared" si="70"/>
        <v>3</v>
      </c>
      <c r="XC20" s="639">
        <f t="shared" si="70"/>
        <v>3</v>
      </c>
      <c r="XD20" s="639">
        <f t="shared" si="70"/>
        <v>3</v>
      </c>
      <c r="XE20" s="639">
        <f t="shared" si="70"/>
        <v>3</v>
      </c>
      <c r="XF20" s="639">
        <f t="shared" si="70"/>
        <v>3</v>
      </c>
      <c r="XG20" s="639">
        <f t="shared" si="70"/>
        <v>3</v>
      </c>
      <c r="XH20" s="639">
        <f t="shared" si="70"/>
        <v>3</v>
      </c>
      <c r="XI20" s="639">
        <f t="shared" si="70"/>
        <v>3</v>
      </c>
      <c r="XJ20" s="639">
        <f t="shared" si="70"/>
        <v>3</v>
      </c>
      <c r="XK20" s="639">
        <f t="shared" si="70"/>
        <v>3</v>
      </c>
      <c r="XL20" s="639">
        <f t="shared" si="70"/>
        <v>3</v>
      </c>
      <c r="XM20" s="639">
        <f t="shared" si="70"/>
        <v>3</v>
      </c>
      <c r="XN20" s="639">
        <f t="shared" si="70"/>
        <v>3</v>
      </c>
      <c r="XO20" s="639">
        <f t="shared" si="70"/>
        <v>3</v>
      </c>
      <c r="XP20" s="639">
        <f t="shared" si="70"/>
        <v>3</v>
      </c>
      <c r="XQ20" s="639">
        <f t="shared" si="70"/>
        <v>3</v>
      </c>
      <c r="XR20" s="639">
        <f t="shared" si="70"/>
        <v>3</v>
      </c>
      <c r="XS20" s="639">
        <f t="shared" si="70"/>
        <v>3</v>
      </c>
      <c r="XT20" s="639">
        <f t="shared" si="70"/>
        <v>3</v>
      </c>
      <c r="XU20" s="639">
        <f t="shared" si="70"/>
        <v>3</v>
      </c>
      <c r="XV20" s="639">
        <f t="shared" si="70"/>
        <v>3</v>
      </c>
      <c r="XW20" s="639">
        <f t="shared" si="70"/>
        <v>3</v>
      </c>
      <c r="XX20" s="639">
        <f t="shared" si="70"/>
        <v>3</v>
      </c>
      <c r="XY20" s="639">
        <f t="shared" si="70"/>
        <v>3</v>
      </c>
      <c r="XZ20" s="639">
        <f t="shared" si="70"/>
        <v>3</v>
      </c>
      <c r="YA20" s="639">
        <f t="shared" si="70"/>
        <v>3</v>
      </c>
      <c r="YB20" s="639">
        <f t="shared" si="70"/>
        <v>3</v>
      </c>
      <c r="YC20" s="639">
        <f t="shared" si="70"/>
        <v>3</v>
      </c>
      <c r="YD20" s="639">
        <f t="shared" si="70"/>
        <v>3</v>
      </c>
      <c r="YE20" s="639">
        <f t="shared" si="70"/>
        <v>3</v>
      </c>
      <c r="YF20" s="639">
        <f t="shared" si="70"/>
        <v>3</v>
      </c>
      <c r="YG20" s="639">
        <f t="shared" si="70"/>
        <v>3</v>
      </c>
      <c r="YH20" s="639">
        <f t="shared" si="70"/>
        <v>3</v>
      </c>
      <c r="YI20" s="639">
        <f t="shared" si="70"/>
        <v>3</v>
      </c>
      <c r="YJ20" s="639">
        <f t="shared" si="70"/>
        <v>3</v>
      </c>
      <c r="YK20" s="639">
        <f t="shared" si="70"/>
        <v>3</v>
      </c>
      <c r="YL20" s="639">
        <f t="shared" si="70"/>
        <v>3</v>
      </c>
      <c r="YM20" s="639">
        <f t="shared" si="70"/>
        <v>3</v>
      </c>
      <c r="YN20" s="639">
        <f t="shared" si="70"/>
        <v>3</v>
      </c>
      <c r="YO20" s="639">
        <f t="shared" si="70"/>
        <v>3</v>
      </c>
      <c r="YP20" s="639">
        <f t="shared" si="70"/>
        <v>3</v>
      </c>
      <c r="YQ20" s="639">
        <f t="shared" si="70"/>
        <v>3</v>
      </c>
      <c r="YR20" s="639">
        <f t="shared" si="70"/>
        <v>3</v>
      </c>
      <c r="YS20" s="639">
        <f t="shared" si="70"/>
        <v>3</v>
      </c>
      <c r="YT20" s="639">
        <f t="shared" si="70"/>
        <v>3</v>
      </c>
      <c r="YU20" s="639">
        <f t="shared" si="70"/>
        <v>3</v>
      </c>
      <c r="YV20" s="639">
        <f t="shared" si="70"/>
        <v>3</v>
      </c>
      <c r="YW20" s="639">
        <f t="shared" si="70"/>
        <v>3</v>
      </c>
      <c r="YX20" s="639">
        <f t="shared" si="70"/>
        <v>3</v>
      </c>
      <c r="YY20" s="639">
        <f t="shared" si="70"/>
        <v>3</v>
      </c>
      <c r="YZ20" s="639">
        <f t="shared" si="70"/>
        <v>3</v>
      </c>
      <c r="ZA20" s="639">
        <f t="shared" ref="ZA20:ABL20" si="71">COUNTIFS($O15:$O23,"&lt;="&amp;ZA$14,$P15:$P23,"&gt;"&amp;ZA$14,$N15:$N23,"保育士")</f>
        <v>3</v>
      </c>
      <c r="ZB20" s="639">
        <f t="shared" si="71"/>
        <v>3</v>
      </c>
      <c r="ZC20" s="639">
        <f t="shared" si="71"/>
        <v>3</v>
      </c>
      <c r="ZD20" s="639">
        <f t="shared" si="71"/>
        <v>3</v>
      </c>
      <c r="ZE20" s="639">
        <f t="shared" si="71"/>
        <v>3</v>
      </c>
      <c r="ZF20" s="639">
        <f t="shared" si="71"/>
        <v>3</v>
      </c>
      <c r="ZG20" s="639">
        <f t="shared" si="71"/>
        <v>3</v>
      </c>
      <c r="ZH20" s="639">
        <f t="shared" si="71"/>
        <v>3</v>
      </c>
      <c r="ZI20" s="639">
        <f t="shared" si="71"/>
        <v>3</v>
      </c>
      <c r="ZJ20" s="639">
        <f t="shared" si="71"/>
        <v>3</v>
      </c>
      <c r="ZK20" s="639">
        <f t="shared" si="71"/>
        <v>3</v>
      </c>
      <c r="ZL20" s="639">
        <f t="shared" si="71"/>
        <v>3</v>
      </c>
      <c r="ZM20" s="639">
        <f t="shared" si="71"/>
        <v>3</v>
      </c>
      <c r="ZN20" s="639">
        <f t="shared" si="71"/>
        <v>3</v>
      </c>
      <c r="ZO20" s="639">
        <f t="shared" si="71"/>
        <v>3</v>
      </c>
      <c r="ZP20" s="639">
        <f t="shared" si="71"/>
        <v>3</v>
      </c>
      <c r="ZQ20" s="639">
        <f t="shared" si="71"/>
        <v>3</v>
      </c>
      <c r="ZR20" s="639">
        <f t="shared" si="71"/>
        <v>3</v>
      </c>
      <c r="ZS20" s="639">
        <f t="shared" si="71"/>
        <v>3</v>
      </c>
      <c r="ZT20" s="639">
        <f t="shared" si="71"/>
        <v>3</v>
      </c>
      <c r="ZU20" s="639">
        <f t="shared" si="71"/>
        <v>1</v>
      </c>
      <c r="ZV20" s="639">
        <f t="shared" si="71"/>
        <v>1</v>
      </c>
      <c r="ZW20" s="639">
        <f t="shared" si="71"/>
        <v>1</v>
      </c>
      <c r="ZX20" s="639">
        <f t="shared" si="71"/>
        <v>1</v>
      </c>
      <c r="ZY20" s="639">
        <f t="shared" si="71"/>
        <v>1</v>
      </c>
      <c r="ZZ20" s="639">
        <f t="shared" si="71"/>
        <v>1</v>
      </c>
      <c r="AAA20" s="639">
        <f t="shared" si="71"/>
        <v>1</v>
      </c>
      <c r="AAB20" s="639">
        <f t="shared" si="71"/>
        <v>1</v>
      </c>
      <c r="AAC20" s="639">
        <f t="shared" si="71"/>
        <v>1</v>
      </c>
      <c r="AAD20" s="639">
        <f t="shared" si="71"/>
        <v>1</v>
      </c>
      <c r="AAE20" s="639">
        <f t="shared" si="71"/>
        <v>1</v>
      </c>
      <c r="AAF20" s="639">
        <f t="shared" si="71"/>
        <v>1</v>
      </c>
      <c r="AAG20" s="639">
        <f t="shared" si="71"/>
        <v>1</v>
      </c>
      <c r="AAH20" s="639">
        <f t="shared" si="71"/>
        <v>1</v>
      </c>
      <c r="AAI20" s="639">
        <f t="shared" si="71"/>
        <v>1</v>
      </c>
      <c r="AAJ20" s="639">
        <f t="shared" si="71"/>
        <v>1</v>
      </c>
      <c r="AAK20" s="639">
        <f t="shared" si="71"/>
        <v>1</v>
      </c>
      <c r="AAL20" s="639">
        <f t="shared" si="71"/>
        <v>1</v>
      </c>
      <c r="AAM20" s="639">
        <f t="shared" si="71"/>
        <v>1</v>
      </c>
      <c r="AAN20" s="639">
        <f t="shared" si="71"/>
        <v>1</v>
      </c>
      <c r="AAO20" s="639">
        <f t="shared" si="71"/>
        <v>1</v>
      </c>
      <c r="AAP20" s="639">
        <f t="shared" si="71"/>
        <v>1</v>
      </c>
      <c r="AAQ20" s="639">
        <f t="shared" si="71"/>
        <v>1</v>
      </c>
      <c r="AAR20" s="639">
        <f t="shared" si="71"/>
        <v>1</v>
      </c>
      <c r="AAS20" s="639">
        <f t="shared" si="71"/>
        <v>1</v>
      </c>
      <c r="AAT20" s="639">
        <f t="shared" si="71"/>
        <v>1</v>
      </c>
      <c r="AAU20" s="639">
        <f t="shared" si="71"/>
        <v>1</v>
      </c>
      <c r="AAV20" s="639">
        <f t="shared" si="71"/>
        <v>1</v>
      </c>
      <c r="AAW20" s="639">
        <f t="shared" si="71"/>
        <v>1</v>
      </c>
      <c r="AAX20" s="639">
        <f t="shared" si="71"/>
        <v>1</v>
      </c>
      <c r="AAY20" s="639">
        <f t="shared" si="71"/>
        <v>1</v>
      </c>
      <c r="AAZ20" s="639">
        <f t="shared" si="71"/>
        <v>1</v>
      </c>
      <c r="ABA20" s="639">
        <f t="shared" si="71"/>
        <v>1</v>
      </c>
      <c r="ABB20" s="639">
        <f t="shared" si="71"/>
        <v>1</v>
      </c>
      <c r="ABC20" s="639">
        <f t="shared" si="71"/>
        <v>1</v>
      </c>
      <c r="ABD20" s="639">
        <f t="shared" si="71"/>
        <v>1</v>
      </c>
      <c r="ABE20" s="639">
        <f t="shared" si="71"/>
        <v>1</v>
      </c>
      <c r="ABF20" s="639">
        <f t="shared" si="71"/>
        <v>1</v>
      </c>
      <c r="ABG20" s="639">
        <f t="shared" si="71"/>
        <v>1</v>
      </c>
      <c r="ABH20" s="639">
        <f t="shared" si="71"/>
        <v>1</v>
      </c>
      <c r="ABI20" s="639">
        <f t="shared" si="71"/>
        <v>1</v>
      </c>
      <c r="ABJ20" s="639">
        <f t="shared" si="71"/>
        <v>1</v>
      </c>
      <c r="ABK20" s="639">
        <f t="shared" si="71"/>
        <v>1</v>
      </c>
      <c r="ABL20" s="639">
        <f t="shared" si="71"/>
        <v>1</v>
      </c>
      <c r="ABM20" s="639">
        <f t="shared" ref="ABM20:ADX20" si="72">COUNTIFS($O15:$O23,"&lt;="&amp;ABM$14,$P15:$P23,"&gt;"&amp;ABM$14,$N15:$N23,"保育士")</f>
        <v>1</v>
      </c>
      <c r="ABN20" s="639">
        <f t="shared" si="72"/>
        <v>1</v>
      </c>
      <c r="ABO20" s="639">
        <f t="shared" si="72"/>
        <v>1</v>
      </c>
      <c r="ABP20" s="639">
        <f t="shared" si="72"/>
        <v>1</v>
      </c>
      <c r="ABQ20" s="639">
        <f t="shared" si="72"/>
        <v>1</v>
      </c>
      <c r="ABR20" s="639">
        <f t="shared" si="72"/>
        <v>1</v>
      </c>
      <c r="ABS20" s="639">
        <f t="shared" si="72"/>
        <v>1</v>
      </c>
      <c r="ABT20" s="639">
        <f t="shared" si="72"/>
        <v>1</v>
      </c>
      <c r="ABU20" s="639">
        <f t="shared" si="72"/>
        <v>1</v>
      </c>
      <c r="ABV20" s="639">
        <f t="shared" si="72"/>
        <v>1</v>
      </c>
      <c r="ABW20" s="639">
        <f t="shared" si="72"/>
        <v>1</v>
      </c>
      <c r="ABX20" s="639">
        <f t="shared" si="72"/>
        <v>1</v>
      </c>
      <c r="ABY20" s="639">
        <f t="shared" si="72"/>
        <v>1</v>
      </c>
      <c r="ABZ20" s="639">
        <f t="shared" si="72"/>
        <v>1</v>
      </c>
      <c r="ACA20" s="639">
        <f t="shared" si="72"/>
        <v>1</v>
      </c>
      <c r="ACB20" s="639">
        <f t="shared" si="72"/>
        <v>1</v>
      </c>
      <c r="ACC20" s="639">
        <f t="shared" si="72"/>
        <v>0</v>
      </c>
      <c r="ACD20" s="639">
        <f t="shared" si="72"/>
        <v>0</v>
      </c>
      <c r="ACE20" s="639">
        <f t="shared" si="72"/>
        <v>0</v>
      </c>
      <c r="ACF20" s="639">
        <f t="shared" si="72"/>
        <v>0</v>
      </c>
      <c r="ACG20" s="639">
        <f t="shared" si="72"/>
        <v>0</v>
      </c>
      <c r="ACH20" s="639">
        <f t="shared" si="72"/>
        <v>0</v>
      </c>
      <c r="ACI20" s="639">
        <f t="shared" si="72"/>
        <v>0</v>
      </c>
      <c r="ACJ20" s="639">
        <f t="shared" si="72"/>
        <v>0</v>
      </c>
      <c r="ACK20" s="639">
        <f t="shared" si="72"/>
        <v>0</v>
      </c>
      <c r="ACL20" s="639">
        <f t="shared" si="72"/>
        <v>0</v>
      </c>
      <c r="ACM20" s="639">
        <f t="shared" si="72"/>
        <v>0</v>
      </c>
      <c r="ACN20" s="639">
        <f t="shared" si="72"/>
        <v>0</v>
      </c>
      <c r="ACO20" s="639">
        <f t="shared" si="72"/>
        <v>0</v>
      </c>
      <c r="ACP20" s="639">
        <f t="shared" si="72"/>
        <v>0</v>
      </c>
      <c r="ACQ20" s="639">
        <f t="shared" si="72"/>
        <v>0</v>
      </c>
      <c r="ACR20" s="639">
        <f t="shared" si="72"/>
        <v>0</v>
      </c>
      <c r="ACS20" s="639">
        <f t="shared" si="72"/>
        <v>0</v>
      </c>
      <c r="ACT20" s="639">
        <f t="shared" si="72"/>
        <v>0</v>
      </c>
      <c r="ACU20" s="639">
        <f t="shared" si="72"/>
        <v>0</v>
      </c>
      <c r="ACV20" s="639">
        <f t="shared" si="72"/>
        <v>0</v>
      </c>
      <c r="ACW20" s="639">
        <f t="shared" si="72"/>
        <v>0</v>
      </c>
      <c r="ACX20" s="639">
        <f t="shared" si="72"/>
        <v>0</v>
      </c>
      <c r="ACY20" s="639">
        <f t="shared" si="72"/>
        <v>0</v>
      </c>
      <c r="ACZ20" s="639">
        <f t="shared" si="72"/>
        <v>0</v>
      </c>
      <c r="ADA20" s="639">
        <f t="shared" si="72"/>
        <v>0</v>
      </c>
      <c r="ADB20" s="639">
        <f t="shared" si="72"/>
        <v>0</v>
      </c>
      <c r="ADC20" s="639">
        <f t="shared" si="72"/>
        <v>0</v>
      </c>
      <c r="ADD20" s="639">
        <f t="shared" si="72"/>
        <v>0</v>
      </c>
      <c r="ADE20" s="639">
        <f t="shared" si="72"/>
        <v>0</v>
      </c>
      <c r="ADF20" s="639">
        <f t="shared" si="72"/>
        <v>0</v>
      </c>
      <c r="ADG20" s="639">
        <f t="shared" si="72"/>
        <v>0</v>
      </c>
      <c r="ADH20" s="639">
        <f t="shared" si="72"/>
        <v>0</v>
      </c>
      <c r="ADI20" s="639">
        <f t="shared" si="72"/>
        <v>0</v>
      </c>
      <c r="ADJ20" s="639">
        <f t="shared" si="72"/>
        <v>0</v>
      </c>
      <c r="ADK20" s="639">
        <f t="shared" si="72"/>
        <v>0</v>
      </c>
      <c r="ADL20" s="639">
        <f t="shared" si="72"/>
        <v>0</v>
      </c>
      <c r="ADM20" s="639">
        <f t="shared" si="72"/>
        <v>0</v>
      </c>
      <c r="ADN20" s="639">
        <f t="shared" si="72"/>
        <v>0</v>
      </c>
      <c r="ADO20" s="639">
        <f t="shared" si="72"/>
        <v>0</v>
      </c>
      <c r="ADP20" s="639">
        <f t="shared" si="72"/>
        <v>0</v>
      </c>
      <c r="ADQ20" s="639">
        <f t="shared" si="72"/>
        <v>0</v>
      </c>
      <c r="ADR20" s="639">
        <f t="shared" si="72"/>
        <v>0</v>
      </c>
      <c r="ADS20" s="639">
        <f t="shared" si="72"/>
        <v>0</v>
      </c>
      <c r="ADT20" s="639">
        <f t="shared" si="72"/>
        <v>0</v>
      </c>
      <c r="ADU20" s="639">
        <f t="shared" si="72"/>
        <v>0</v>
      </c>
      <c r="ADV20" s="639">
        <f t="shared" si="72"/>
        <v>0</v>
      </c>
      <c r="ADW20" s="639">
        <f t="shared" si="72"/>
        <v>0</v>
      </c>
      <c r="ADX20" s="639">
        <f t="shared" si="72"/>
        <v>0</v>
      </c>
      <c r="ADY20" s="639">
        <f t="shared" ref="ADY20:AGJ20" si="73">COUNTIFS($O15:$O23,"&lt;="&amp;ADY$14,$P15:$P23,"&gt;"&amp;ADY$14,$N15:$N23,"保育士")</f>
        <v>0</v>
      </c>
      <c r="ADZ20" s="639">
        <f t="shared" si="73"/>
        <v>0</v>
      </c>
      <c r="AEA20" s="639">
        <f t="shared" si="73"/>
        <v>0</v>
      </c>
      <c r="AEB20" s="639">
        <f t="shared" si="73"/>
        <v>0</v>
      </c>
      <c r="AEC20" s="639">
        <f t="shared" si="73"/>
        <v>0</v>
      </c>
      <c r="AED20" s="639">
        <f t="shared" si="73"/>
        <v>0</v>
      </c>
      <c r="AEE20" s="639">
        <f t="shared" si="73"/>
        <v>0</v>
      </c>
      <c r="AEF20" s="639">
        <f t="shared" si="73"/>
        <v>0</v>
      </c>
      <c r="AEG20" s="639">
        <f t="shared" si="73"/>
        <v>0</v>
      </c>
      <c r="AEH20" s="639">
        <f t="shared" si="73"/>
        <v>0</v>
      </c>
      <c r="AEI20" s="639">
        <f t="shared" si="73"/>
        <v>0</v>
      </c>
      <c r="AEJ20" s="639">
        <f t="shared" si="73"/>
        <v>0</v>
      </c>
      <c r="AEK20" s="639">
        <f t="shared" si="73"/>
        <v>0</v>
      </c>
      <c r="AEL20" s="639">
        <f t="shared" si="73"/>
        <v>0</v>
      </c>
      <c r="AEM20" s="639">
        <f t="shared" si="73"/>
        <v>0</v>
      </c>
      <c r="AEN20" s="639">
        <f t="shared" si="73"/>
        <v>0</v>
      </c>
      <c r="AEO20" s="639">
        <f t="shared" si="73"/>
        <v>0</v>
      </c>
      <c r="AEP20" s="639">
        <f t="shared" si="73"/>
        <v>0</v>
      </c>
      <c r="AEQ20" s="639">
        <f t="shared" si="73"/>
        <v>0</v>
      </c>
      <c r="AER20" s="639">
        <f t="shared" si="73"/>
        <v>0</v>
      </c>
      <c r="AES20" s="639">
        <f t="shared" si="73"/>
        <v>0</v>
      </c>
      <c r="AET20" s="639">
        <f t="shared" si="73"/>
        <v>0</v>
      </c>
      <c r="AEU20" s="639">
        <f t="shared" si="73"/>
        <v>0</v>
      </c>
      <c r="AEV20" s="639">
        <f t="shared" si="73"/>
        <v>0</v>
      </c>
      <c r="AEW20" s="639">
        <f t="shared" si="73"/>
        <v>0</v>
      </c>
      <c r="AEX20" s="639">
        <f t="shared" si="73"/>
        <v>0</v>
      </c>
      <c r="AEY20" s="639">
        <f t="shared" si="73"/>
        <v>0</v>
      </c>
      <c r="AEZ20" s="639">
        <f t="shared" si="73"/>
        <v>0</v>
      </c>
      <c r="AFA20" s="639">
        <f t="shared" si="73"/>
        <v>0</v>
      </c>
      <c r="AFB20" s="639">
        <f t="shared" si="73"/>
        <v>0</v>
      </c>
      <c r="AFC20" s="639">
        <f t="shared" si="73"/>
        <v>0</v>
      </c>
      <c r="AFD20" s="639">
        <f t="shared" si="73"/>
        <v>0</v>
      </c>
      <c r="AFE20" s="639">
        <f t="shared" si="73"/>
        <v>0</v>
      </c>
      <c r="AFF20" s="639">
        <f t="shared" si="73"/>
        <v>0</v>
      </c>
      <c r="AFG20" s="639">
        <f t="shared" si="73"/>
        <v>0</v>
      </c>
      <c r="AFH20" s="639">
        <f t="shared" si="73"/>
        <v>0</v>
      </c>
      <c r="AFI20" s="639">
        <f t="shared" si="73"/>
        <v>0</v>
      </c>
      <c r="AFJ20" s="639">
        <f t="shared" si="73"/>
        <v>0</v>
      </c>
      <c r="AFK20" s="639">
        <f t="shared" si="73"/>
        <v>0</v>
      </c>
      <c r="AFL20" s="639">
        <f t="shared" si="73"/>
        <v>0</v>
      </c>
      <c r="AFM20" s="639">
        <f t="shared" si="73"/>
        <v>0</v>
      </c>
      <c r="AFN20" s="639">
        <f t="shared" si="73"/>
        <v>0</v>
      </c>
      <c r="AFO20" s="639">
        <f t="shared" si="73"/>
        <v>0</v>
      </c>
      <c r="AFP20" s="639">
        <f t="shared" si="73"/>
        <v>0</v>
      </c>
      <c r="AFQ20" s="639">
        <f t="shared" si="73"/>
        <v>0</v>
      </c>
      <c r="AFR20" s="639">
        <f t="shared" si="73"/>
        <v>0</v>
      </c>
      <c r="AFS20" s="639">
        <f t="shared" si="73"/>
        <v>0</v>
      </c>
      <c r="AFT20" s="639">
        <f t="shared" si="73"/>
        <v>0</v>
      </c>
      <c r="AFU20" s="639">
        <f t="shared" si="73"/>
        <v>0</v>
      </c>
      <c r="AFV20" s="639">
        <f t="shared" si="73"/>
        <v>0</v>
      </c>
      <c r="AFW20" s="639">
        <f t="shared" si="73"/>
        <v>0</v>
      </c>
      <c r="AFX20" s="639">
        <f t="shared" si="73"/>
        <v>0</v>
      </c>
      <c r="AFY20" s="639">
        <f t="shared" si="73"/>
        <v>0</v>
      </c>
      <c r="AFZ20" s="639">
        <f t="shared" si="73"/>
        <v>0</v>
      </c>
      <c r="AGA20" s="639">
        <f t="shared" si="73"/>
        <v>0</v>
      </c>
      <c r="AGB20" s="639">
        <f t="shared" si="73"/>
        <v>0</v>
      </c>
      <c r="AGC20" s="639">
        <f t="shared" si="73"/>
        <v>0</v>
      </c>
      <c r="AGD20" s="639">
        <f t="shared" si="73"/>
        <v>0</v>
      </c>
      <c r="AGE20" s="639">
        <f t="shared" si="73"/>
        <v>0</v>
      </c>
      <c r="AGF20" s="639">
        <f t="shared" si="73"/>
        <v>0</v>
      </c>
      <c r="AGG20" s="639">
        <f t="shared" si="73"/>
        <v>0</v>
      </c>
      <c r="AGH20" s="639">
        <f t="shared" si="73"/>
        <v>0</v>
      </c>
      <c r="AGI20" s="639">
        <f t="shared" si="73"/>
        <v>0</v>
      </c>
      <c r="AGJ20" s="639">
        <f t="shared" si="73"/>
        <v>0</v>
      </c>
      <c r="AGK20" s="639">
        <f t="shared" ref="AGK20:AIV20" si="74">COUNTIFS($O15:$O23,"&lt;="&amp;AGK$14,$P15:$P23,"&gt;"&amp;AGK$14,$N15:$N23,"保育士")</f>
        <v>0</v>
      </c>
      <c r="AGL20" s="639">
        <f t="shared" si="74"/>
        <v>0</v>
      </c>
      <c r="AGM20" s="639">
        <f t="shared" si="74"/>
        <v>0</v>
      </c>
      <c r="AGN20" s="639">
        <f t="shared" si="74"/>
        <v>0</v>
      </c>
      <c r="AGO20" s="639">
        <f t="shared" si="74"/>
        <v>0</v>
      </c>
      <c r="AGP20" s="639">
        <f t="shared" si="74"/>
        <v>0</v>
      </c>
      <c r="AGQ20" s="639">
        <f t="shared" si="74"/>
        <v>0</v>
      </c>
      <c r="AGR20" s="639">
        <f t="shared" si="74"/>
        <v>0</v>
      </c>
      <c r="AGS20" s="639">
        <f t="shared" si="74"/>
        <v>0</v>
      </c>
      <c r="AGT20" s="639">
        <f t="shared" si="74"/>
        <v>0</v>
      </c>
      <c r="AGU20" s="639">
        <f t="shared" si="74"/>
        <v>0</v>
      </c>
      <c r="AGV20" s="639">
        <f t="shared" si="74"/>
        <v>0</v>
      </c>
      <c r="AGW20" s="639">
        <f t="shared" si="74"/>
        <v>0</v>
      </c>
      <c r="AGX20" s="639">
        <f t="shared" si="74"/>
        <v>0</v>
      </c>
      <c r="AGY20" s="639">
        <f t="shared" si="74"/>
        <v>0</v>
      </c>
      <c r="AGZ20" s="639">
        <f t="shared" si="74"/>
        <v>0</v>
      </c>
      <c r="AHA20" s="639">
        <f t="shared" si="74"/>
        <v>0</v>
      </c>
      <c r="AHB20" s="639">
        <f t="shared" si="74"/>
        <v>0</v>
      </c>
      <c r="AHC20" s="639">
        <f t="shared" si="74"/>
        <v>0</v>
      </c>
      <c r="AHD20" s="639">
        <f t="shared" si="74"/>
        <v>0</v>
      </c>
      <c r="AHE20" s="639">
        <f t="shared" si="74"/>
        <v>0</v>
      </c>
      <c r="AHF20" s="639">
        <f t="shared" si="74"/>
        <v>0</v>
      </c>
      <c r="AHG20" s="639">
        <f t="shared" si="74"/>
        <v>0</v>
      </c>
      <c r="AHH20" s="639">
        <f t="shared" si="74"/>
        <v>0</v>
      </c>
      <c r="AHI20" s="639">
        <f t="shared" si="74"/>
        <v>0</v>
      </c>
      <c r="AHJ20" s="639">
        <f t="shared" si="74"/>
        <v>0</v>
      </c>
      <c r="AHK20" s="639">
        <f t="shared" si="74"/>
        <v>0</v>
      </c>
      <c r="AHL20" s="639">
        <f t="shared" si="74"/>
        <v>0</v>
      </c>
      <c r="AHM20" s="639">
        <f t="shared" si="74"/>
        <v>0</v>
      </c>
      <c r="AHN20" s="639">
        <f t="shared" si="74"/>
        <v>0</v>
      </c>
      <c r="AHO20" s="639">
        <f t="shared" si="74"/>
        <v>0</v>
      </c>
      <c r="AHP20" s="639">
        <f t="shared" si="74"/>
        <v>0</v>
      </c>
      <c r="AHQ20" s="639">
        <f t="shared" si="74"/>
        <v>0</v>
      </c>
      <c r="AHR20" s="639">
        <f t="shared" si="74"/>
        <v>0</v>
      </c>
      <c r="AHS20" s="639">
        <f t="shared" si="74"/>
        <v>0</v>
      </c>
      <c r="AHT20" s="639">
        <f t="shared" si="74"/>
        <v>0</v>
      </c>
      <c r="AHU20" s="639">
        <f t="shared" si="74"/>
        <v>0</v>
      </c>
      <c r="AHV20" s="639">
        <f t="shared" si="74"/>
        <v>0</v>
      </c>
      <c r="AHW20" s="639">
        <f t="shared" si="74"/>
        <v>0</v>
      </c>
      <c r="AHX20" s="639">
        <f t="shared" si="74"/>
        <v>0</v>
      </c>
      <c r="AHY20" s="639">
        <f t="shared" si="74"/>
        <v>0</v>
      </c>
      <c r="AHZ20" s="639">
        <f t="shared" si="74"/>
        <v>0</v>
      </c>
      <c r="AIA20" s="639">
        <f t="shared" si="74"/>
        <v>0</v>
      </c>
      <c r="AIB20" s="639">
        <f t="shared" si="74"/>
        <v>0</v>
      </c>
      <c r="AIC20" s="639">
        <f t="shared" si="74"/>
        <v>0</v>
      </c>
      <c r="AID20" s="639">
        <f t="shared" si="74"/>
        <v>0</v>
      </c>
      <c r="AIE20" s="639">
        <f t="shared" si="74"/>
        <v>0</v>
      </c>
      <c r="AIF20" s="639">
        <f t="shared" si="74"/>
        <v>0</v>
      </c>
      <c r="AIG20" s="639">
        <f t="shared" si="74"/>
        <v>0</v>
      </c>
      <c r="AIH20" s="639">
        <f t="shared" si="74"/>
        <v>0</v>
      </c>
      <c r="AII20" s="639">
        <f t="shared" si="74"/>
        <v>0</v>
      </c>
      <c r="AIJ20" s="639">
        <f t="shared" si="74"/>
        <v>0</v>
      </c>
      <c r="AIK20" s="639">
        <f t="shared" si="74"/>
        <v>0</v>
      </c>
      <c r="AIL20" s="639">
        <f t="shared" si="74"/>
        <v>0</v>
      </c>
      <c r="AIM20" s="639">
        <f t="shared" si="74"/>
        <v>0</v>
      </c>
      <c r="AIN20" s="639">
        <f t="shared" si="74"/>
        <v>0</v>
      </c>
      <c r="AIO20" s="639">
        <f t="shared" si="74"/>
        <v>0</v>
      </c>
      <c r="AIP20" s="639">
        <f t="shared" si="74"/>
        <v>0</v>
      </c>
      <c r="AIQ20" s="639">
        <f t="shared" si="74"/>
        <v>0</v>
      </c>
      <c r="AIR20" s="639">
        <f t="shared" si="74"/>
        <v>0</v>
      </c>
      <c r="AIS20" s="639">
        <f t="shared" si="74"/>
        <v>0</v>
      </c>
      <c r="AIT20" s="639">
        <f t="shared" si="74"/>
        <v>0</v>
      </c>
      <c r="AIU20" s="639">
        <f t="shared" si="74"/>
        <v>0</v>
      </c>
      <c r="AIV20" s="639">
        <f t="shared" si="74"/>
        <v>0</v>
      </c>
      <c r="AIW20" s="639">
        <f t="shared" ref="AIW20:AIZ20" si="75">COUNTIFS($O15:$O23,"&lt;="&amp;AIW$14,$P15:$P23,"&gt;"&amp;AIW$14,$N15:$N23,"保育士")</f>
        <v>0</v>
      </c>
      <c r="AIX20" s="639">
        <f t="shared" si="75"/>
        <v>0</v>
      </c>
      <c r="AIY20" s="639">
        <f t="shared" si="75"/>
        <v>0</v>
      </c>
      <c r="AIZ20" s="639">
        <f t="shared" si="75"/>
        <v>0</v>
      </c>
    </row>
    <row r="21" spans="1:936" ht="20.399999999999999" customHeight="1">
      <c r="A21" s="2214"/>
      <c r="B21" s="2282"/>
      <c r="C21" s="2286"/>
      <c r="D21" s="2265" t="s">
        <v>55</v>
      </c>
      <c r="E21" s="2266">
        <v>12</v>
      </c>
      <c r="F21" s="2265" t="s">
        <v>55</v>
      </c>
      <c r="G21" s="2266">
        <v>9</v>
      </c>
      <c r="H21" s="2265" t="s">
        <v>55</v>
      </c>
      <c r="I21" s="2266">
        <f t="shared" ref="I21" si="76">E21-G21</f>
        <v>3</v>
      </c>
      <c r="J21" s="658"/>
      <c r="K21" s="659"/>
      <c r="L21" s="660"/>
      <c r="M21" s="661"/>
      <c r="N21" s="922"/>
      <c r="O21" s="653"/>
      <c r="P21" s="654"/>
      <c r="R21" s="2214"/>
      <c r="S21" s="2214"/>
      <c r="T21" s="2214"/>
      <c r="U21" s="642"/>
      <c r="V21" s="648"/>
      <c r="W21" s="649" t="s">
        <v>1100</v>
      </c>
      <c r="X21" s="649" t="s">
        <v>1133</v>
      </c>
      <c r="Y21" s="649" t="s">
        <v>1214</v>
      </c>
      <c r="Z21" s="649" t="s">
        <v>1215</v>
      </c>
      <c r="AA21" s="2279" t="s">
        <v>1223</v>
      </c>
      <c r="AB21" s="2279"/>
      <c r="AD21" s="648" t="s">
        <v>1224</v>
      </c>
      <c r="AI21" s="639" t="s">
        <v>1225</v>
      </c>
      <c r="AJ21" s="639">
        <f>COUNTIFS($O15:$O23,"&lt;="&amp;AJ$14,$P15:$P23,"&gt;"&amp;AJ$14,$N15:$N23,"研修修了者")</f>
        <v>0</v>
      </c>
      <c r="AK21" s="639">
        <f t="shared" ref="AK21:CV21" si="77">COUNTIFS($O15:$O23,"&lt;="&amp;AK$14,$P15:$P23,"&gt;"&amp;AK$14,$N15:$N23,"研修修了者")</f>
        <v>0</v>
      </c>
      <c r="AL21" s="639">
        <f t="shared" si="77"/>
        <v>0</v>
      </c>
      <c r="AM21" s="639">
        <f t="shared" si="77"/>
        <v>0</v>
      </c>
      <c r="AN21" s="639">
        <f t="shared" si="77"/>
        <v>0</v>
      </c>
      <c r="AO21" s="639">
        <f t="shared" si="77"/>
        <v>0</v>
      </c>
      <c r="AP21" s="639">
        <f t="shared" si="77"/>
        <v>0</v>
      </c>
      <c r="AQ21" s="639">
        <f t="shared" si="77"/>
        <v>0</v>
      </c>
      <c r="AR21" s="639">
        <f t="shared" si="77"/>
        <v>0</v>
      </c>
      <c r="AS21" s="639">
        <f t="shared" si="77"/>
        <v>0</v>
      </c>
      <c r="AT21" s="639">
        <f t="shared" si="77"/>
        <v>0</v>
      </c>
      <c r="AU21" s="639">
        <f t="shared" si="77"/>
        <v>0</v>
      </c>
      <c r="AV21" s="639">
        <f t="shared" si="77"/>
        <v>0</v>
      </c>
      <c r="AW21" s="639">
        <f t="shared" si="77"/>
        <v>0</v>
      </c>
      <c r="AX21" s="639">
        <f t="shared" si="77"/>
        <v>0</v>
      </c>
      <c r="AY21" s="639">
        <f t="shared" si="77"/>
        <v>0</v>
      </c>
      <c r="AZ21" s="639">
        <f t="shared" si="77"/>
        <v>0</v>
      </c>
      <c r="BA21" s="639">
        <f t="shared" si="77"/>
        <v>0</v>
      </c>
      <c r="BB21" s="639">
        <f t="shared" si="77"/>
        <v>0</v>
      </c>
      <c r="BC21" s="639">
        <f t="shared" si="77"/>
        <v>0</v>
      </c>
      <c r="BD21" s="639">
        <f t="shared" si="77"/>
        <v>0</v>
      </c>
      <c r="BE21" s="639">
        <f t="shared" si="77"/>
        <v>0</v>
      </c>
      <c r="BF21" s="639">
        <f t="shared" si="77"/>
        <v>0</v>
      </c>
      <c r="BG21" s="639">
        <f t="shared" si="77"/>
        <v>0</v>
      </c>
      <c r="BH21" s="639">
        <f t="shared" si="77"/>
        <v>0</v>
      </c>
      <c r="BI21" s="639">
        <f t="shared" si="77"/>
        <v>0</v>
      </c>
      <c r="BJ21" s="639">
        <f t="shared" si="77"/>
        <v>0</v>
      </c>
      <c r="BK21" s="639">
        <f t="shared" si="77"/>
        <v>0</v>
      </c>
      <c r="BL21" s="639">
        <f t="shared" si="77"/>
        <v>0</v>
      </c>
      <c r="BM21" s="639">
        <f t="shared" si="77"/>
        <v>0</v>
      </c>
      <c r="BN21" s="639">
        <f t="shared" si="77"/>
        <v>0</v>
      </c>
      <c r="BO21" s="639">
        <f t="shared" si="77"/>
        <v>0</v>
      </c>
      <c r="BP21" s="639">
        <f t="shared" si="77"/>
        <v>0</v>
      </c>
      <c r="BQ21" s="639">
        <f t="shared" si="77"/>
        <v>0</v>
      </c>
      <c r="BR21" s="639">
        <f t="shared" si="77"/>
        <v>0</v>
      </c>
      <c r="BS21" s="639">
        <f t="shared" si="77"/>
        <v>0</v>
      </c>
      <c r="BT21" s="639">
        <f t="shared" si="77"/>
        <v>0</v>
      </c>
      <c r="BU21" s="639">
        <f t="shared" si="77"/>
        <v>0</v>
      </c>
      <c r="BV21" s="639">
        <f t="shared" si="77"/>
        <v>0</v>
      </c>
      <c r="BW21" s="639">
        <f t="shared" si="77"/>
        <v>0</v>
      </c>
      <c r="BX21" s="639">
        <f t="shared" si="77"/>
        <v>0</v>
      </c>
      <c r="BY21" s="639">
        <f t="shared" si="77"/>
        <v>0</v>
      </c>
      <c r="BZ21" s="639">
        <f t="shared" si="77"/>
        <v>0</v>
      </c>
      <c r="CA21" s="639">
        <f t="shared" si="77"/>
        <v>0</v>
      </c>
      <c r="CB21" s="639">
        <f t="shared" si="77"/>
        <v>0</v>
      </c>
      <c r="CC21" s="639">
        <f t="shared" si="77"/>
        <v>0</v>
      </c>
      <c r="CD21" s="639">
        <f t="shared" si="77"/>
        <v>0</v>
      </c>
      <c r="CE21" s="639">
        <f t="shared" si="77"/>
        <v>0</v>
      </c>
      <c r="CF21" s="639">
        <f t="shared" si="77"/>
        <v>0</v>
      </c>
      <c r="CG21" s="639">
        <f t="shared" si="77"/>
        <v>0</v>
      </c>
      <c r="CH21" s="639">
        <f t="shared" si="77"/>
        <v>0</v>
      </c>
      <c r="CI21" s="639">
        <f t="shared" si="77"/>
        <v>0</v>
      </c>
      <c r="CJ21" s="639">
        <f t="shared" si="77"/>
        <v>0</v>
      </c>
      <c r="CK21" s="639">
        <f t="shared" si="77"/>
        <v>0</v>
      </c>
      <c r="CL21" s="639">
        <f t="shared" si="77"/>
        <v>0</v>
      </c>
      <c r="CM21" s="639">
        <f t="shared" si="77"/>
        <v>0</v>
      </c>
      <c r="CN21" s="639">
        <f t="shared" si="77"/>
        <v>0</v>
      </c>
      <c r="CO21" s="639">
        <f t="shared" si="77"/>
        <v>0</v>
      </c>
      <c r="CP21" s="639">
        <f t="shared" si="77"/>
        <v>0</v>
      </c>
      <c r="CQ21" s="639">
        <f t="shared" si="77"/>
        <v>0</v>
      </c>
      <c r="CR21" s="639">
        <f t="shared" si="77"/>
        <v>0</v>
      </c>
      <c r="CS21" s="639">
        <f t="shared" si="77"/>
        <v>0</v>
      </c>
      <c r="CT21" s="639">
        <f t="shared" si="77"/>
        <v>0</v>
      </c>
      <c r="CU21" s="639">
        <f t="shared" si="77"/>
        <v>0</v>
      </c>
      <c r="CV21" s="639">
        <f t="shared" si="77"/>
        <v>0</v>
      </c>
      <c r="CW21" s="639">
        <f t="shared" ref="CW21:FH21" si="78">COUNTIFS($O15:$O23,"&lt;="&amp;CW$14,$P15:$P23,"&gt;"&amp;CW$14,$N15:$N23,"研修修了者")</f>
        <v>0</v>
      </c>
      <c r="CX21" s="639">
        <f t="shared" si="78"/>
        <v>0</v>
      </c>
      <c r="CY21" s="639">
        <f t="shared" si="78"/>
        <v>0</v>
      </c>
      <c r="CZ21" s="639">
        <f t="shared" si="78"/>
        <v>0</v>
      </c>
      <c r="DA21" s="639">
        <f t="shared" si="78"/>
        <v>0</v>
      </c>
      <c r="DB21" s="639">
        <f t="shared" si="78"/>
        <v>0</v>
      </c>
      <c r="DC21" s="639">
        <f t="shared" si="78"/>
        <v>0</v>
      </c>
      <c r="DD21" s="639">
        <f t="shared" si="78"/>
        <v>0</v>
      </c>
      <c r="DE21" s="639">
        <f t="shared" si="78"/>
        <v>0</v>
      </c>
      <c r="DF21" s="639">
        <f t="shared" si="78"/>
        <v>0</v>
      </c>
      <c r="DG21" s="639">
        <f t="shared" si="78"/>
        <v>0</v>
      </c>
      <c r="DH21" s="639">
        <f t="shared" si="78"/>
        <v>0</v>
      </c>
      <c r="DI21" s="639">
        <f t="shared" si="78"/>
        <v>0</v>
      </c>
      <c r="DJ21" s="639">
        <f t="shared" si="78"/>
        <v>0</v>
      </c>
      <c r="DK21" s="639">
        <f t="shared" si="78"/>
        <v>0</v>
      </c>
      <c r="DL21" s="639">
        <f t="shared" si="78"/>
        <v>0</v>
      </c>
      <c r="DM21" s="639">
        <f t="shared" si="78"/>
        <v>0</v>
      </c>
      <c r="DN21" s="639">
        <f t="shared" si="78"/>
        <v>0</v>
      </c>
      <c r="DO21" s="639">
        <f t="shared" si="78"/>
        <v>0</v>
      </c>
      <c r="DP21" s="639">
        <f t="shared" si="78"/>
        <v>0</v>
      </c>
      <c r="DQ21" s="639">
        <f t="shared" si="78"/>
        <v>0</v>
      </c>
      <c r="DR21" s="639">
        <f t="shared" si="78"/>
        <v>0</v>
      </c>
      <c r="DS21" s="639">
        <f t="shared" si="78"/>
        <v>0</v>
      </c>
      <c r="DT21" s="639">
        <f t="shared" si="78"/>
        <v>0</v>
      </c>
      <c r="DU21" s="639">
        <f t="shared" si="78"/>
        <v>0</v>
      </c>
      <c r="DV21" s="639">
        <f t="shared" si="78"/>
        <v>0</v>
      </c>
      <c r="DW21" s="639">
        <f t="shared" si="78"/>
        <v>0</v>
      </c>
      <c r="DX21" s="639">
        <f t="shared" si="78"/>
        <v>0</v>
      </c>
      <c r="DY21" s="639">
        <f t="shared" si="78"/>
        <v>0</v>
      </c>
      <c r="DZ21" s="639">
        <f t="shared" si="78"/>
        <v>0</v>
      </c>
      <c r="EA21" s="639">
        <f t="shared" si="78"/>
        <v>0</v>
      </c>
      <c r="EB21" s="639">
        <f t="shared" si="78"/>
        <v>0</v>
      </c>
      <c r="EC21" s="639">
        <f t="shared" si="78"/>
        <v>0</v>
      </c>
      <c r="ED21" s="639">
        <f t="shared" si="78"/>
        <v>0</v>
      </c>
      <c r="EE21" s="639">
        <f t="shared" si="78"/>
        <v>0</v>
      </c>
      <c r="EF21" s="639">
        <f t="shared" si="78"/>
        <v>0</v>
      </c>
      <c r="EG21" s="639">
        <f t="shared" si="78"/>
        <v>0</v>
      </c>
      <c r="EH21" s="639">
        <f t="shared" si="78"/>
        <v>0</v>
      </c>
      <c r="EI21" s="639">
        <f t="shared" si="78"/>
        <v>0</v>
      </c>
      <c r="EJ21" s="639">
        <f t="shared" si="78"/>
        <v>0</v>
      </c>
      <c r="EK21" s="639">
        <f t="shared" si="78"/>
        <v>0</v>
      </c>
      <c r="EL21" s="639">
        <f t="shared" si="78"/>
        <v>0</v>
      </c>
      <c r="EM21" s="639">
        <f t="shared" si="78"/>
        <v>0</v>
      </c>
      <c r="EN21" s="639">
        <f t="shared" si="78"/>
        <v>0</v>
      </c>
      <c r="EO21" s="639">
        <f t="shared" si="78"/>
        <v>0</v>
      </c>
      <c r="EP21" s="639">
        <f t="shared" si="78"/>
        <v>0</v>
      </c>
      <c r="EQ21" s="639">
        <f t="shared" si="78"/>
        <v>0</v>
      </c>
      <c r="ER21" s="639">
        <f t="shared" si="78"/>
        <v>0</v>
      </c>
      <c r="ES21" s="639">
        <f t="shared" si="78"/>
        <v>0</v>
      </c>
      <c r="ET21" s="639">
        <f t="shared" si="78"/>
        <v>0</v>
      </c>
      <c r="EU21" s="639">
        <f t="shared" si="78"/>
        <v>0</v>
      </c>
      <c r="EV21" s="639">
        <f t="shared" si="78"/>
        <v>0</v>
      </c>
      <c r="EW21" s="639">
        <f t="shared" si="78"/>
        <v>0</v>
      </c>
      <c r="EX21" s="639">
        <f t="shared" si="78"/>
        <v>0</v>
      </c>
      <c r="EY21" s="639">
        <f t="shared" si="78"/>
        <v>0</v>
      </c>
      <c r="EZ21" s="639">
        <f t="shared" si="78"/>
        <v>0</v>
      </c>
      <c r="FA21" s="639">
        <f t="shared" si="78"/>
        <v>0</v>
      </c>
      <c r="FB21" s="639">
        <f t="shared" si="78"/>
        <v>0</v>
      </c>
      <c r="FC21" s="639">
        <f t="shared" si="78"/>
        <v>0</v>
      </c>
      <c r="FD21" s="639">
        <f t="shared" si="78"/>
        <v>0</v>
      </c>
      <c r="FE21" s="639">
        <f t="shared" si="78"/>
        <v>0</v>
      </c>
      <c r="FF21" s="639">
        <f t="shared" si="78"/>
        <v>0</v>
      </c>
      <c r="FG21" s="639">
        <f t="shared" si="78"/>
        <v>0</v>
      </c>
      <c r="FH21" s="639">
        <f t="shared" si="78"/>
        <v>0</v>
      </c>
      <c r="FI21" s="639">
        <f t="shared" ref="FI21:HT21" si="79">COUNTIFS($O15:$O23,"&lt;="&amp;FI$14,$P15:$P23,"&gt;"&amp;FI$14,$N15:$N23,"研修修了者")</f>
        <v>0</v>
      </c>
      <c r="FJ21" s="639">
        <f t="shared" si="79"/>
        <v>0</v>
      </c>
      <c r="FK21" s="639">
        <f t="shared" si="79"/>
        <v>0</v>
      </c>
      <c r="FL21" s="639">
        <f t="shared" si="79"/>
        <v>0</v>
      </c>
      <c r="FM21" s="639">
        <f t="shared" si="79"/>
        <v>0</v>
      </c>
      <c r="FN21" s="639">
        <f t="shared" si="79"/>
        <v>0</v>
      </c>
      <c r="FO21" s="639">
        <f t="shared" si="79"/>
        <v>0</v>
      </c>
      <c r="FP21" s="639">
        <f t="shared" si="79"/>
        <v>0</v>
      </c>
      <c r="FQ21" s="639">
        <f t="shared" si="79"/>
        <v>0</v>
      </c>
      <c r="FR21" s="639">
        <f t="shared" si="79"/>
        <v>0</v>
      </c>
      <c r="FS21" s="639">
        <f t="shared" si="79"/>
        <v>0</v>
      </c>
      <c r="FT21" s="639">
        <f t="shared" si="79"/>
        <v>0</v>
      </c>
      <c r="FU21" s="639">
        <f t="shared" si="79"/>
        <v>0</v>
      </c>
      <c r="FV21" s="639">
        <f t="shared" si="79"/>
        <v>0</v>
      </c>
      <c r="FW21" s="639">
        <f t="shared" si="79"/>
        <v>0</v>
      </c>
      <c r="FX21" s="639">
        <f t="shared" si="79"/>
        <v>0</v>
      </c>
      <c r="FY21" s="639">
        <f t="shared" si="79"/>
        <v>0</v>
      </c>
      <c r="FZ21" s="639">
        <f t="shared" si="79"/>
        <v>0</v>
      </c>
      <c r="GA21" s="639">
        <f t="shared" si="79"/>
        <v>0</v>
      </c>
      <c r="GB21" s="639">
        <f t="shared" si="79"/>
        <v>0</v>
      </c>
      <c r="GC21" s="639">
        <f t="shared" si="79"/>
        <v>0</v>
      </c>
      <c r="GD21" s="639">
        <f t="shared" si="79"/>
        <v>0</v>
      </c>
      <c r="GE21" s="639">
        <f t="shared" si="79"/>
        <v>0</v>
      </c>
      <c r="GF21" s="639">
        <f t="shared" si="79"/>
        <v>0</v>
      </c>
      <c r="GG21" s="639">
        <f t="shared" si="79"/>
        <v>0</v>
      </c>
      <c r="GH21" s="639">
        <f t="shared" si="79"/>
        <v>0</v>
      </c>
      <c r="GI21" s="639">
        <f t="shared" si="79"/>
        <v>0</v>
      </c>
      <c r="GJ21" s="639">
        <f t="shared" si="79"/>
        <v>0</v>
      </c>
      <c r="GK21" s="639">
        <f t="shared" si="79"/>
        <v>0</v>
      </c>
      <c r="GL21" s="639">
        <f t="shared" si="79"/>
        <v>0</v>
      </c>
      <c r="GM21" s="639">
        <f t="shared" si="79"/>
        <v>0</v>
      </c>
      <c r="GN21" s="639">
        <f t="shared" si="79"/>
        <v>0</v>
      </c>
      <c r="GO21" s="639">
        <f t="shared" si="79"/>
        <v>0</v>
      </c>
      <c r="GP21" s="639">
        <f t="shared" si="79"/>
        <v>0</v>
      </c>
      <c r="GQ21" s="639">
        <f t="shared" si="79"/>
        <v>0</v>
      </c>
      <c r="GR21" s="639">
        <f t="shared" si="79"/>
        <v>0</v>
      </c>
      <c r="GS21" s="639">
        <f t="shared" si="79"/>
        <v>0</v>
      </c>
      <c r="GT21" s="639">
        <f t="shared" si="79"/>
        <v>0</v>
      </c>
      <c r="GU21" s="639">
        <f t="shared" si="79"/>
        <v>0</v>
      </c>
      <c r="GV21" s="639">
        <f t="shared" si="79"/>
        <v>0</v>
      </c>
      <c r="GW21" s="639">
        <f t="shared" si="79"/>
        <v>0</v>
      </c>
      <c r="GX21" s="639">
        <f t="shared" si="79"/>
        <v>0</v>
      </c>
      <c r="GY21" s="639">
        <f t="shared" si="79"/>
        <v>0</v>
      </c>
      <c r="GZ21" s="639">
        <f t="shared" si="79"/>
        <v>0</v>
      </c>
      <c r="HA21" s="639">
        <f t="shared" si="79"/>
        <v>0</v>
      </c>
      <c r="HB21" s="639">
        <f t="shared" si="79"/>
        <v>0</v>
      </c>
      <c r="HC21" s="639">
        <f t="shared" si="79"/>
        <v>0</v>
      </c>
      <c r="HD21" s="639">
        <f t="shared" si="79"/>
        <v>0</v>
      </c>
      <c r="HE21" s="639">
        <f t="shared" si="79"/>
        <v>0</v>
      </c>
      <c r="HF21" s="639">
        <f t="shared" si="79"/>
        <v>0</v>
      </c>
      <c r="HG21" s="639">
        <f t="shared" si="79"/>
        <v>0</v>
      </c>
      <c r="HH21" s="639">
        <f t="shared" si="79"/>
        <v>0</v>
      </c>
      <c r="HI21" s="639">
        <f t="shared" si="79"/>
        <v>0</v>
      </c>
      <c r="HJ21" s="639">
        <f t="shared" si="79"/>
        <v>0</v>
      </c>
      <c r="HK21" s="639">
        <f t="shared" si="79"/>
        <v>0</v>
      </c>
      <c r="HL21" s="639">
        <f t="shared" si="79"/>
        <v>0</v>
      </c>
      <c r="HM21" s="639">
        <f t="shared" si="79"/>
        <v>0</v>
      </c>
      <c r="HN21" s="639">
        <f t="shared" si="79"/>
        <v>0</v>
      </c>
      <c r="HO21" s="639">
        <f t="shared" si="79"/>
        <v>0</v>
      </c>
      <c r="HP21" s="639">
        <f t="shared" si="79"/>
        <v>0</v>
      </c>
      <c r="HQ21" s="639">
        <f t="shared" si="79"/>
        <v>0</v>
      </c>
      <c r="HR21" s="639">
        <f t="shared" si="79"/>
        <v>0</v>
      </c>
      <c r="HS21" s="639">
        <f t="shared" si="79"/>
        <v>0</v>
      </c>
      <c r="HT21" s="639">
        <f t="shared" si="79"/>
        <v>0</v>
      </c>
      <c r="HU21" s="639">
        <f t="shared" ref="HU21:KF21" si="80">COUNTIFS($O15:$O23,"&lt;="&amp;HU$14,$P15:$P23,"&gt;"&amp;HU$14,$N15:$N23,"研修修了者")</f>
        <v>0</v>
      </c>
      <c r="HV21" s="639">
        <f t="shared" si="80"/>
        <v>0</v>
      </c>
      <c r="HW21" s="639">
        <f t="shared" si="80"/>
        <v>0</v>
      </c>
      <c r="HX21" s="639">
        <f t="shared" si="80"/>
        <v>0</v>
      </c>
      <c r="HY21" s="639">
        <f t="shared" si="80"/>
        <v>0</v>
      </c>
      <c r="HZ21" s="639">
        <f t="shared" si="80"/>
        <v>0</v>
      </c>
      <c r="IA21" s="639">
        <f t="shared" si="80"/>
        <v>0</v>
      </c>
      <c r="IB21" s="639">
        <f t="shared" si="80"/>
        <v>0</v>
      </c>
      <c r="IC21" s="639">
        <f t="shared" si="80"/>
        <v>0</v>
      </c>
      <c r="ID21" s="639">
        <f t="shared" si="80"/>
        <v>0</v>
      </c>
      <c r="IE21" s="639">
        <f t="shared" si="80"/>
        <v>0</v>
      </c>
      <c r="IF21" s="639">
        <f t="shared" si="80"/>
        <v>0</v>
      </c>
      <c r="IG21" s="639">
        <f t="shared" si="80"/>
        <v>0</v>
      </c>
      <c r="IH21" s="639">
        <f t="shared" si="80"/>
        <v>0</v>
      </c>
      <c r="II21" s="639">
        <f t="shared" si="80"/>
        <v>0</v>
      </c>
      <c r="IJ21" s="639">
        <f t="shared" si="80"/>
        <v>0</v>
      </c>
      <c r="IK21" s="639">
        <f t="shared" si="80"/>
        <v>0</v>
      </c>
      <c r="IL21" s="639">
        <f t="shared" si="80"/>
        <v>0</v>
      </c>
      <c r="IM21" s="639">
        <f t="shared" si="80"/>
        <v>0</v>
      </c>
      <c r="IN21" s="639">
        <f t="shared" si="80"/>
        <v>0</v>
      </c>
      <c r="IO21" s="639">
        <f t="shared" si="80"/>
        <v>0</v>
      </c>
      <c r="IP21" s="639">
        <f t="shared" si="80"/>
        <v>0</v>
      </c>
      <c r="IQ21" s="639">
        <f t="shared" si="80"/>
        <v>0</v>
      </c>
      <c r="IR21" s="639">
        <f t="shared" si="80"/>
        <v>0</v>
      </c>
      <c r="IS21" s="639">
        <f t="shared" si="80"/>
        <v>0</v>
      </c>
      <c r="IT21" s="639">
        <f t="shared" si="80"/>
        <v>0</v>
      </c>
      <c r="IU21" s="639">
        <f t="shared" si="80"/>
        <v>0</v>
      </c>
      <c r="IV21" s="639">
        <f t="shared" si="80"/>
        <v>0</v>
      </c>
      <c r="IW21" s="639">
        <f t="shared" si="80"/>
        <v>0</v>
      </c>
      <c r="IX21" s="639">
        <f t="shared" si="80"/>
        <v>0</v>
      </c>
      <c r="IY21" s="639">
        <f t="shared" si="80"/>
        <v>0</v>
      </c>
      <c r="IZ21" s="639">
        <f t="shared" si="80"/>
        <v>0</v>
      </c>
      <c r="JA21" s="639">
        <f t="shared" si="80"/>
        <v>0</v>
      </c>
      <c r="JB21" s="639">
        <f t="shared" si="80"/>
        <v>0</v>
      </c>
      <c r="JC21" s="639">
        <f t="shared" si="80"/>
        <v>0</v>
      </c>
      <c r="JD21" s="639">
        <f t="shared" si="80"/>
        <v>0</v>
      </c>
      <c r="JE21" s="639">
        <f t="shared" si="80"/>
        <v>0</v>
      </c>
      <c r="JF21" s="639">
        <f t="shared" si="80"/>
        <v>0</v>
      </c>
      <c r="JG21" s="639">
        <f t="shared" si="80"/>
        <v>0</v>
      </c>
      <c r="JH21" s="639">
        <f t="shared" si="80"/>
        <v>0</v>
      </c>
      <c r="JI21" s="639">
        <f t="shared" si="80"/>
        <v>0</v>
      </c>
      <c r="JJ21" s="639">
        <f t="shared" si="80"/>
        <v>0</v>
      </c>
      <c r="JK21" s="639">
        <f t="shared" si="80"/>
        <v>0</v>
      </c>
      <c r="JL21" s="639">
        <f t="shared" si="80"/>
        <v>0</v>
      </c>
      <c r="JM21" s="639">
        <f t="shared" si="80"/>
        <v>0</v>
      </c>
      <c r="JN21" s="639">
        <f t="shared" si="80"/>
        <v>0</v>
      </c>
      <c r="JO21" s="639">
        <f t="shared" si="80"/>
        <v>0</v>
      </c>
      <c r="JP21" s="639">
        <f t="shared" si="80"/>
        <v>0</v>
      </c>
      <c r="JQ21" s="639">
        <f t="shared" si="80"/>
        <v>0</v>
      </c>
      <c r="JR21" s="639">
        <f t="shared" si="80"/>
        <v>0</v>
      </c>
      <c r="JS21" s="639">
        <f t="shared" si="80"/>
        <v>0</v>
      </c>
      <c r="JT21" s="639">
        <f t="shared" si="80"/>
        <v>0</v>
      </c>
      <c r="JU21" s="639">
        <f t="shared" si="80"/>
        <v>0</v>
      </c>
      <c r="JV21" s="639">
        <f t="shared" si="80"/>
        <v>0</v>
      </c>
      <c r="JW21" s="639">
        <f t="shared" si="80"/>
        <v>0</v>
      </c>
      <c r="JX21" s="639">
        <f t="shared" si="80"/>
        <v>0</v>
      </c>
      <c r="JY21" s="639">
        <f t="shared" si="80"/>
        <v>0</v>
      </c>
      <c r="JZ21" s="639">
        <f t="shared" si="80"/>
        <v>0</v>
      </c>
      <c r="KA21" s="639">
        <f t="shared" si="80"/>
        <v>0</v>
      </c>
      <c r="KB21" s="639">
        <f t="shared" si="80"/>
        <v>0</v>
      </c>
      <c r="KC21" s="639">
        <f t="shared" si="80"/>
        <v>0</v>
      </c>
      <c r="KD21" s="639">
        <f t="shared" si="80"/>
        <v>0</v>
      </c>
      <c r="KE21" s="639">
        <f t="shared" si="80"/>
        <v>0</v>
      </c>
      <c r="KF21" s="639">
        <f t="shared" si="80"/>
        <v>0</v>
      </c>
      <c r="KG21" s="639">
        <f t="shared" ref="KG21:MR21" si="81">COUNTIFS($O15:$O23,"&lt;="&amp;KG$14,$P15:$P23,"&gt;"&amp;KG$14,$N15:$N23,"研修修了者")</f>
        <v>0</v>
      </c>
      <c r="KH21" s="639">
        <f t="shared" si="81"/>
        <v>0</v>
      </c>
      <c r="KI21" s="639">
        <f t="shared" si="81"/>
        <v>0</v>
      </c>
      <c r="KJ21" s="639">
        <f t="shared" si="81"/>
        <v>0</v>
      </c>
      <c r="KK21" s="639">
        <f t="shared" si="81"/>
        <v>0</v>
      </c>
      <c r="KL21" s="639">
        <f t="shared" si="81"/>
        <v>0</v>
      </c>
      <c r="KM21" s="639">
        <f t="shared" si="81"/>
        <v>0</v>
      </c>
      <c r="KN21" s="639">
        <f t="shared" si="81"/>
        <v>0</v>
      </c>
      <c r="KO21" s="639">
        <f t="shared" si="81"/>
        <v>0</v>
      </c>
      <c r="KP21" s="639">
        <f t="shared" si="81"/>
        <v>0</v>
      </c>
      <c r="KQ21" s="639">
        <f t="shared" si="81"/>
        <v>0</v>
      </c>
      <c r="KR21" s="639">
        <f t="shared" si="81"/>
        <v>0</v>
      </c>
      <c r="KS21" s="639">
        <f t="shared" si="81"/>
        <v>0</v>
      </c>
      <c r="KT21" s="639">
        <f t="shared" si="81"/>
        <v>0</v>
      </c>
      <c r="KU21" s="639">
        <f t="shared" si="81"/>
        <v>0</v>
      </c>
      <c r="KV21" s="639">
        <f t="shared" si="81"/>
        <v>0</v>
      </c>
      <c r="KW21" s="639">
        <f t="shared" si="81"/>
        <v>0</v>
      </c>
      <c r="KX21" s="639">
        <f t="shared" si="81"/>
        <v>0</v>
      </c>
      <c r="KY21" s="639">
        <f t="shared" si="81"/>
        <v>0</v>
      </c>
      <c r="KZ21" s="639">
        <f t="shared" si="81"/>
        <v>0</v>
      </c>
      <c r="LA21" s="639">
        <f t="shared" si="81"/>
        <v>0</v>
      </c>
      <c r="LB21" s="639">
        <f t="shared" si="81"/>
        <v>0</v>
      </c>
      <c r="LC21" s="639">
        <f t="shared" si="81"/>
        <v>0</v>
      </c>
      <c r="LD21" s="639">
        <f t="shared" si="81"/>
        <v>0</v>
      </c>
      <c r="LE21" s="639">
        <f t="shared" si="81"/>
        <v>0</v>
      </c>
      <c r="LF21" s="639">
        <f t="shared" si="81"/>
        <v>0</v>
      </c>
      <c r="LG21" s="639">
        <f t="shared" si="81"/>
        <v>0</v>
      </c>
      <c r="LH21" s="639">
        <f t="shared" si="81"/>
        <v>0</v>
      </c>
      <c r="LI21" s="639">
        <f t="shared" si="81"/>
        <v>0</v>
      </c>
      <c r="LJ21" s="639">
        <f t="shared" si="81"/>
        <v>0</v>
      </c>
      <c r="LK21" s="639">
        <f t="shared" si="81"/>
        <v>0</v>
      </c>
      <c r="LL21" s="639">
        <f t="shared" si="81"/>
        <v>0</v>
      </c>
      <c r="LM21" s="639">
        <f t="shared" si="81"/>
        <v>0</v>
      </c>
      <c r="LN21" s="639">
        <f t="shared" si="81"/>
        <v>0</v>
      </c>
      <c r="LO21" s="639">
        <f t="shared" si="81"/>
        <v>0</v>
      </c>
      <c r="LP21" s="639">
        <f t="shared" si="81"/>
        <v>0</v>
      </c>
      <c r="LQ21" s="639">
        <f t="shared" si="81"/>
        <v>0</v>
      </c>
      <c r="LR21" s="639">
        <f t="shared" si="81"/>
        <v>0</v>
      </c>
      <c r="LS21" s="639">
        <f t="shared" si="81"/>
        <v>0</v>
      </c>
      <c r="LT21" s="639">
        <f t="shared" si="81"/>
        <v>0</v>
      </c>
      <c r="LU21" s="639">
        <f t="shared" si="81"/>
        <v>0</v>
      </c>
      <c r="LV21" s="639">
        <f t="shared" si="81"/>
        <v>0</v>
      </c>
      <c r="LW21" s="639">
        <f t="shared" si="81"/>
        <v>0</v>
      </c>
      <c r="LX21" s="639">
        <f t="shared" si="81"/>
        <v>0</v>
      </c>
      <c r="LY21" s="639">
        <f t="shared" si="81"/>
        <v>0</v>
      </c>
      <c r="LZ21" s="639">
        <f t="shared" si="81"/>
        <v>0</v>
      </c>
      <c r="MA21" s="639">
        <f t="shared" si="81"/>
        <v>0</v>
      </c>
      <c r="MB21" s="639">
        <f t="shared" si="81"/>
        <v>0</v>
      </c>
      <c r="MC21" s="639">
        <f t="shared" si="81"/>
        <v>0</v>
      </c>
      <c r="MD21" s="639">
        <f t="shared" si="81"/>
        <v>0</v>
      </c>
      <c r="ME21" s="639">
        <f t="shared" si="81"/>
        <v>0</v>
      </c>
      <c r="MF21" s="639">
        <f t="shared" si="81"/>
        <v>0</v>
      </c>
      <c r="MG21" s="639">
        <f t="shared" si="81"/>
        <v>0</v>
      </c>
      <c r="MH21" s="639">
        <f t="shared" si="81"/>
        <v>0</v>
      </c>
      <c r="MI21" s="639">
        <f t="shared" si="81"/>
        <v>0</v>
      </c>
      <c r="MJ21" s="639">
        <f t="shared" si="81"/>
        <v>0</v>
      </c>
      <c r="MK21" s="639">
        <f t="shared" si="81"/>
        <v>0</v>
      </c>
      <c r="ML21" s="639">
        <f t="shared" si="81"/>
        <v>0</v>
      </c>
      <c r="MM21" s="639">
        <f t="shared" si="81"/>
        <v>0</v>
      </c>
      <c r="MN21" s="639">
        <f t="shared" si="81"/>
        <v>0</v>
      </c>
      <c r="MO21" s="639">
        <f t="shared" si="81"/>
        <v>0</v>
      </c>
      <c r="MP21" s="639">
        <f t="shared" si="81"/>
        <v>0</v>
      </c>
      <c r="MQ21" s="639">
        <f t="shared" si="81"/>
        <v>0</v>
      </c>
      <c r="MR21" s="639">
        <f t="shared" si="81"/>
        <v>0</v>
      </c>
      <c r="MS21" s="639">
        <f t="shared" ref="MS21:PD21" si="82">COUNTIFS($O15:$O23,"&lt;="&amp;MS$14,$P15:$P23,"&gt;"&amp;MS$14,$N15:$N23,"研修修了者")</f>
        <v>0</v>
      </c>
      <c r="MT21" s="639">
        <f t="shared" si="82"/>
        <v>0</v>
      </c>
      <c r="MU21" s="639">
        <f t="shared" si="82"/>
        <v>0</v>
      </c>
      <c r="MV21" s="639">
        <f t="shared" si="82"/>
        <v>0</v>
      </c>
      <c r="MW21" s="639">
        <f t="shared" si="82"/>
        <v>0</v>
      </c>
      <c r="MX21" s="639">
        <f t="shared" si="82"/>
        <v>0</v>
      </c>
      <c r="MY21" s="639">
        <f t="shared" si="82"/>
        <v>0</v>
      </c>
      <c r="MZ21" s="639">
        <f t="shared" si="82"/>
        <v>0</v>
      </c>
      <c r="NA21" s="639">
        <f t="shared" si="82"/>
        <v>0</v>
      </c>
      <c r="NB21" s="639">
        <f t="shared" si="82"/>
        <v>0</v>
      </c>
      <c r="NC21" s="639">
        <f t="shared" si="82"/>
        <v>0</v>
      </c>
      <c r="ND21" s="639">
        <f t="shared" si="82"/>
        <v>0</v>
      </c>
      <c r="NE21" s="639">
        <f t="shared" si="82"/>
        <v>0</v>
      </c>
      <c r="NF21" s="639">
        <f t="shared" si="82"/>
        <v>0</v>
      </c>
      <c r="NG21" s="639">
        <f t="shared" si="82"/>
        <v>0</v>
      </c>
      <c r="NH21" s="639">
        <f t="shared" si="82"/>
        <v>0</v>
      </c>
      <c r="NI21" s="639">
        <f t="shared" si="82"/>
        <v>0</v>
      </c>
      <c r="NJ21" s="639">
        <f t="shared" si="82"/>
        <v>0</v>
      </c>
      <c r="NK21" s="639">
        <f t="shared" si="82"/>
        <v>0</v>
      </c>
      <c r="NL21" s="639">
        <f t="shared" si="82"/>
        <v>0</v>
      </c>
      <c r="NM21" s="639">
        <f t="shared" si="82"/>
        <v>0</v>
      </c>
      <c r="NN21" s="639">
        <f t="shared" si="82"/>
        <v>0</v>
      </c>
      <c r="NO21" s="639">
        <f t="shared" si="82"/>
        <v>0</v>
      </c>
      <c r="NP21" s="639">
        <f t="shared" si="82"/>
        <v>0</v>
      </c>
      <c r="NQ21" s="639">
        <f t="shared" si="82"/>
        <v>0</v>
      </c>
      <c r="NR21" s="639">
        <f t="shared" si="82"/>
        <v>0</v>
      </c>
      <c r="NS21" s="639">
        <f t="shared" si="82"/>
        <v>0</v>
      </c>
      <c r="NT21" s="639">
        <f t="shared" si="82"/>
        <v>0</v>
      </c>
      <c r="NU21" s="639">
        <f t="shared" si="82"/>
        <v>0</v>
      </c>
      <c r="NV21" s="639">
        <f t="shared" si="82"/>
        <v>0</v>
      </c>
      <c r="NW21" s="639">
        <f t="shared" si="82"/>
        <v>0</v>
      </c>
      <c r="NX21" s="639">
        <f t="shared" si="82"/>
        <v>0</v>
      </c>
      <c r="NY21" s="639">
        <f t="shared" si="82"/>
        <v>0</v>
      </c>
      <c r="NZ21" s="639">
        <f t="shared" si="82"/>
        <v>0</v>
      </c>
      <c r="OA21" s="639">
        <f t="shared" si="82"/>
        <v>0</v>
      </c>
      <c r="OB21" s="639">
        <f t="shared" si="82"/>
        <v>0</v>
      </c>
      <c r="OC21" s="639">
        <f t="shared" si="82"/>
        <v>0</v>
      </c>
      <c r="OD21" s="639">
        <f t="shared" si="82"/>
        <v>0</v>
      </c>
      <c r="OE21" s="639">
        <f t="shared" si="82"/>
        <v>0</v>
      </c>
      <c r="OF21" s="639">
        <f t="shared" si="82"/>
        <v>0</v>
      </c>
      <c r="OG21" s="639">
        <f t="shared" si="82"/>
        <v>0</v>
      </c>
      <c r="OH21" s="639">
        <f t="shared" si="82"/>
        <v>0</v>
      </c>
      <c r="OI21" s="639">
        <f t="shared" si="82"/>
        <v>0</v>
      </c>
      <c r="OJ21" s="639">
        <f t="shared" si="82"/>
        <v>0</v>
      </c>
      <c r="OK21" s="639">
        <f t="shared" si="82"/>
        <v>0</v>
      </c>
      <c r="OL21" s="639">
        <f t="shared" si="82"/>
        <v>0</v>
      </c>
      <c r="OM21" s="639">
        <f t="shared" si="82"/>
        <v>0</v>
      </c>
      <c r="ON21" s="639">
        <f t="shared" si="82"/>
        <v>0</v>
      </c>
      <c r="OO21" s="639">
        <f t="shared" si="82"/>
        <v>0</v>
      </c>
      <c r="OP21" s="639">
        <f t="shared" si="82"/>
        <v>0</v>
      </c>
      <c r="OQ21" s="639">
        <f t="shared" si="82"/>
        <v>0</v>
      </c>
      <c r="OR21" s="639">
        <f t="shared" si="82"/>
        <v>0</v>
      </c>
      <c r="OS21" s="639">
        <f t="shared" si="82"/>
        <v>0</v>
      </c>
      <c r="OT21" s="639">
        <f t="shared" si="82"/>
        <v>0</v>
      </c>
      <c r="OU21" s="639">
        <f t="shared" si="82"/>
        <v>0</v>
      </c>
      <c r="OV21" s="639">
        <f t="shared" si="82"/>
        <v>0</v>
      </c>
      <c r="OW21" s="639">
        <f t="shared" si="82"/>
        <v>0</v>
      </c>
      <c r="OX21" s="639">
        <f t="shared" si="82"/>
        <v>0</v>
      </c>
      <c r="OY21" s="639">
        <f t="shared" si="82"/>
        <v>0</v>
      </c>
      <c r="OZ21" s="639">
        <f t="shared" si="82"/>
        <v>0</v>
      </c>
      <c r="PA21" s="639">
        <f t="shared" si="82"/>
        <v>0</v>
      </c>
      <c r="PB21" s="639">
        <f t="shared" si="82"/>
        <v>0</v>
      </c>
      <c r="PC21" s="639">
        <f t="shared" si="82"/>
        <v>0</v>
      </c>
      <c r="PD21" s="639">
        <f t="shared" si="82"/>
        <v>0</v>
      </c>
      <c r="PE21" s="639">
        <f t="shared" ref="PE21:RP21" si="83">COUNTIFS($O15:$O23,"&lt;="&amp;PE$14,$P15:$P23,"&gt;"&amp;PE$14,$N15:$N23,"研修修了者")</f>
        <v>0</v>
      </c>
      <c r="PF21" s="639">
        <f t="shared" si="83"/>
        <v>0</v>
      </c>
      <c r="PG21" s="639">
        <f t="shared" si="83"/>
        <v>0</v>
      </c>
      <c r="PH21" s="639">
        <f t="shared" si="83"/>
        <v>0</v>
      </c>
      <c r="PI21" s="639">
        <f t="shared" si="83"/>
        <v>0</v>
      </c>
      <c r="PJ21" s="639">
        <f t="shared" si="83"/>
        <v>0</v>
      </c>
      <c r="PK21" s="639">
        <f t="shared" si="83"/>
        <v>0</v>
      </c>
      <c r="PL21" s="639">
        <f t="shared" si="83"/>
        <v>0</v>
      </c>
      <c r="PM21" s="639">
        <f t="shared" si="83"/>
        <v>0</v>
      </c>
      <c r="PN21" s="639">
        <f t="shared" si="83"/>
        <v>0</v>
      </c>
      <c r="PO21" s="639">
        <f t="shared" si="83"/>
        <v>0</v>
      </c>
      <c r="PP21" s="639">
        <f t="shared" si="83"/>
        <v>0</v>
      </c>
      <c r="PQ21" s="639">
        <f t="shared" si="83"/>
        <v>0</v>
      </c>
      <c r="PR21" s="639">
        <f t="shared" si="83"/>
        <v>0</v>
      </c>
      <c r="PS21" s="639">
        <f t="shared" si="83"/>
        <v>0</v>
      </c>
      <c r="PT21" s="639">
        <f t="shared" si="83"/>
        <v>0</v>
      </c>
      <c r="PU21" s="639">
        <f t="shared" si="83"/>
        <v>0</v>
      </c>
      <c r="PV21" s="639">
        <f t="shared" si="83"/>
        <v>0</v>
      </c>
      <c r="PW21" s="639">
        <f t="shared" si="83"/>
        <v>0</v>
      </c>
      <c r="PX21" s="639">
        <f t="shared" si="83"/>
        <v>0</v>
      </c>
      <c r="PY21" s="639">
        <f t="shared" si="83"/>
        <v>0</v>
      </c>
      <c r="PZ21" s="639">
        <f t="shared" si="83"/>
        <v>0</v>
      </c>
      <c r="QA21" s="639">
        <f t="shared" si="83"/>
        <v>0</v>
      </c>
      <c r="QB21" s="639">
        <f t="shared" si="83"/>
        <v>0</v>
      </c>
      <c r="QC21" s="639">
        <f t="shared" si="83"/>
        <v>0</v>
      </c>
      <c r="QD21" s="639">
        <f t="shared" si="83"/>
        <v>0</v>
      </c>
      <c r="QE21" s="639">
        <f t="shared" si="83"/>
        <v>0</v>
      </c>
      <c r="QF21" s="639">
        <f t="shared" si="83"/>
        <v>0</v>
      </c>
      <c r="QG21" s="639">
        <f t="shared" si="83"/>
        <v>0</v>
      </c>
      <c r="QH21" s="639">
        <f t="shared" si="83"/>
        <v>0</v>
      </c>
      <c r="QI21" s="639">
        <f t="shared" si="83"/>
        <v>0</v>
      </c>
      <c r="QJ21" s="639">
        <f t="shared" si="83"/>
        <v>0</v>
      </c>
      <c r="QK21" s="639">
        <f t="shared" si="83"/>
        <v>0</v>
      </c>
      <c r="QL21" s="639">
        <f t="shared" si="83"/>
        <v>0</v>
      </c>
      <c r="QM21" s="639">
        <f t="shared" si="83"/>
        <v>0</v>
      </c>
      <c r="QN21" s="639">
        <f t="shared" si="83"/>
        <v>0</v>
      </c>
      <c r="QO21" s="639">
        <f t="shared" si="83"/>
        <v>0</v>
      </c>
      <c r="QP21" s="639">
        <f t="shared" si="83"/>
        <v>0</v>
      </c>
      <c r="QQ21" s="639">
        <f t="shared" si="83"/>
        <v>0</v>
      </c>
      <c r="QR21" s="639">
        <f t="shared" si="83"/>
        <v>0</v>
      </c>
      <c r="QS21" s="639">
        <f t="shared" si="83"/>
        <v>0</v>
      </c>
      <c r="QT21" s="639">
        <f t="shared" si="83"/>
        <v>0</v>
      </c>
      <c r="QU21" s="639">
        <f t="shared" si="83"/>
        <v>0</v>
      </c>
      <c r="QV21" s="639">
        <f t="shared" si="83"/>
        <v>0</v>
      </c>
      <c r="QW21" s="639">
        <f t="shared" si="83"/>
        <v>0</v>
      </c>
      <c r="QX21" s="639">
        <f t="shared" si="83"/>
        <v>0</v>
      </c>
      <c r="QY21" s="639">
        <f t="shared" si="83"/>
        <v>0</v>
      </c>
      <c r="QZ21" s="639">
        <f t="shared" si="83"/>
        <v>0</v>
      </c>
      <c r="RA21" s="639">
        <f t="shared" si="83"/>
        <v>0</v>
      </c>
      <c r="RB21" s="639">
        <f t="shared" si="83"/>
        <v>0</v>
      </c>
      <c r="RC21" s="639">
        <f t="shared" si="83"/>
        <v>0</v>
      </c>
      <c r="RD21" s="639">
        <f t="shared" si="83"/>
        <v>0</v>
      </c>
      <c r="RE21" s="639">
        <f t="shared" si="83"/>
        <v>0</v>
      </c>
      <c r="RF21" s="639">
        <f t="shared" si="83"/>
        <v>0</v>
      </c>
      <c r="RG21" s="639">
        <f t="shared" si="83"/>
        <v>0</v>
      </c>
      <c r="RH21" s="639">
        <f t="shared" si="83"/>
        <v>0</v>
      </c>
      <c r="RI21" s="639">
        <f t="shared" si="83"/>
        <v>0</v>
      </c>
      <c r="RJ21" s="639">
        <f t="shared" si="83"/>
        <v>0</v>
      </c>
      <c r="RK21" s="639">
        <f t="shared" si="83"/>
        <v>0</v>
      </c>
      <c r="RL21" s="639">
        <f t="shared" si="83"/>
        <v>0</v>
      </c>
      <c r="RM21" s="639">
        <f t="shared" si="83"/>
        <v>0</v>
      </c>
      <c r="RN21" s="639">
        <f t="shared" si="83"/>
        <v>0</v>
      </c>
      <c r="RO21" s="639">
        <f t="shared" si="83"/>
        <v>0</v>
      </c>
      <c r="RP21" s="639">
        <f t="shared" si="83"/>
        <v>0</v>
      </c>
      <c r="RQ21" s="639">
        <f t="shared" ref="RQ21:UB21" si="84">COUNTIFS($O15:$O23,"&lt;="&amp;RQ$14,$P15:$P23,"&gt;"&amp;RQ$14,$N15:$N23,"研修修了者")</f>
        <v>0</v>
      </c>
      <c r="RR21" s="639">
        <f t="shared" si="84"/>
        <v>0</v>
      </c>
      <c r="RS21" s="639">
        <f t="shared" si="84"/>
        <v>0</v>
      </c>
      <c r="RT21" s="639">
        <f t="shared" si="84"/>
        <v>0</v>
      </c>
      <c r="RU21" s="639">
        <f t="shared" si="84"/>
        <v>0</v>
      </c>
      <c r="RV21" s="639">
        <f t="shared" si="84"/>
        <v>0</v>
      </c>
      <c r="RW21" s="639">
        <f t="shared" si="84"/>
        <v>0</v>
      </c>
      <c r="RX21" s="639">
        <f t="shared" si="84"/>
        <v>0</v>
      </c>
      <c r="RY21" s="639">
        <f t="shared" si="84"/>
        <v>0</v>
      </c>
      <c r="RZ21" s="639">
        <f t="shared" si="84"/>
        <v>0</v>
      </c>
      <c r="SA21" s="639">
        <f t="shared" si="84"/>
        <v>0</v>
      </c>
      <c r="SB21" s="639">
        <f t="shared" si="84"/>
        <v>0</v>
      </c>
      <c r="SC21" s="639">
        <f t="shared" si="84"/>
        <v>0</v>
      </c>
      <c r="SD21" s="639">
        <f t="shared" si="84"/>
        <v>0</v>
      </c>
      <c r="SE21" s="639">
        <f t="shared" si="84"/>
        <v>0</v>
      </c>
      <c r="SF21" s="639">
        <f t="shared" si="84"/>
        <v>0</v>
      </c>
      <c r="SG21" s="639">
        <f t="shared" si="84"/>
        <v>0</v>
      </c>
      <c r="SH21" s="639">
        <f t="shared" si="84"/>
        <v>0</v>
      </c>
      <c r="SI21" s="639">
        <f t="shared" si="84"/>
        <v>0</v>
      </c>
      <c r="SJ21" s="639">
        <f t="shared" si="84"/>
        <v>0</v>
      </c>
      <c r="SK21" s="639">
        <f t="shared" si="84"/>
        <v>0</v>
      </c>
      <c r="SL21" s="639">
        <f t="shared" si="84"/>
        <v>0</v>
      </c>
      <c r="SM21" s="639">
        <f t="shared" si="84"/>
        <v>0</v>
      </c>
      <c r="SN21" s="639">
        <f t="shared" si="84"/>
        <v>0</v>
      </c>
      <c r="SO21" s="639">
        <f t="shared" si="84"/>
        <v>0</v>
      </c>
      <c r="SP21" s="639">
        <f t="shared" si="84"/>
        <v>0</v>
      </c>
      <c r="SQ21" s="639">
        <f t="shared" si="84"/>
        <v>0</v>
      </c>
      <c r="SR21" s="639">
        <f t="shared" si="84"/>
        <v>0</v>
      </c>
      <c r="SS21" s="639">
        <f t="shared" si="84"/>
        <v>0</v>
      </c>
      <c r="ST21" s="639">
        <f t="shared" si="84"/>
        <v>0</v>
      </c>
      <c r="SU21" s="639">
        <f t="shared" si="84"/>
        <v>0</v>
      </c>
      <c r="SV21" s="639">
        <f t="shared" si="84"/>
        <v>0</v>
      </c>
      <c r="SW21" s="639">
        <f t="shared" si="84"/>
        <v>0</v>
      </c>
      <c r="SX21" s="639">
        <f t="shared" si="84"/>
        <v>0</v>
      </c>
      <c r="SY21" s="639">
        <f t="shared" si="84"/>
        <v>0</v>
      </c>
      <c r="SZ21" s="639">
        <f t="shared" si="84"/>
        <v>0</v>
      </c>
      <c r="TA21" s="639">
        <f t="shared" si="84"/>
        <v>0</v>
      </c>
      <c r="TB21" s="639">
        <f t="shared" si="84"/>
        <v>0</v>
      </c>
      <c r="TC21" s="639">
        <f t="shared" si="84"/>
        <v>0</v>
      </c>
      <c r="TD21" s="639">
        <f t="shared" si="84"/>
        <v>0</v>
      </c>
      <c r="TE21" s="639">
        <f t="shared" si="84"/>
        <v>0</v>
      </c>
      <c r="TF21" s="639">
        <f t="shared" si="84"/>
        <v>0</v>
      </c>
      <c r="TG21" s="639">
        <f t="shared" si="84"/>
        <v>0</v>
      </c>
      <c r="TH21" s="639">
        <f t="shared" si="84"/>
        <v>0</v>
      </c>
      <c r="TI21" s="639">
        <f t="shared" si="84"/>
        <v>0</v>
      </c>
      <c r="TJ21" s="639">
        <f t="shared" si="84"/>
        <v>0</v>
      </c>
      <c r="TK21" s="639">
        <f t="shared" si="84"/>
        <v>0</v>
      </c>
      <c r="TL21" s="639">
        <f t="shared" si="84"/>
        <v>0</v>
      </c>
      <c r="TM21" s="639">
        <f t="shared" si="84"/>
        <v>0</v>
      </c>
      <c r="TN21" s="639">
        <f t="shared" si="84"/>
        <v>0</v>
      </c>
      <c r="TO21" s="639">
        <f t="shared" si="84"/>
        <v>0</v>
      </c>
      <c r="TP21" s="639">
        <f t="shared" si="84"/>
        <v>0</v>
      </c>
      <c r="TQ21" s="639">
        <f t="shared" si="84"/>
        <v>0</v>
      </c>
      <c r="TR21" s="639">
        <f t="shared" si="84"/>
        <v>0</v>
      </c>
      <c r="TS21" s="639">
        <f t="shared" si="84"/>
        <v>0</v>
      </c>
      <c r="TT21" s="639">
        <f t="shared" si="84"/>
        <v>0</v>
      </c>
      <c r="TU21" s="639">
        <f t="shared" si="84"/>
        <v>0</v>
      </c>
      <c r="TV21" s="639">
        <f t="shared" si="84"/>
        <v>0</v>
      </c>
      <c r="TW21" s="639">
        <f t="shared" si="84"/>
        <v>0</v>
      </c>
      <c r="TX21" s="639">
        <f t="shared" si="84"/>
        <v>0</v>
      </c>
      <c r="TY21" s="639">
        <f t="shared" si="84"/>
        <v>0</v>
      </c>
      <c r="TZ21" s="639">
        <f t="shared" si="84"/>
        <v>0</v>
      </c>
      <c r="UA21" s="639">
        <f t="shared" si="84"/>
        <v>0</v>
      </c>
      <c r="UB21" s="639">
        <f t="shared" si="84"/>
        <v>0</v>
      </c>
      <c r="UC21" s="639">
        <f t="shared" ref="UC21:WN21" si="85">COUNTIFS($O15:$O23,"&lt;="&amp;UC$14,$P15:$P23,"&gt;"&amp;UC$14,$N15:$N23,"研修修了者")</f>
        <v>0</v>
      </c>
      <c r="UD21" s="639">
        <f t="shared" si="85"/>
        <v>0</v>
      </c>
      <c r="UE21" s="639">
        <f t="shared" si="85"/>
        <v>0</v>
      </c>
      <c r="UF21" s="639">
        <f t="shared" si="85"/>
        <v>0</v>
      </c>
      <c r="UG21" s="639">
        <f t="shared" si="85"/>
        <v>0</v>
      </c>
      <c r="UH21" s="639">
        <f t="shared" si="85"/>
        <v>0</v>
      </c>
      <c r="UI21" s="639">
        <f t="shared" si="85"/>
        <v>0</v>
      </c>
      <c r="UJ21" s="639">
        <f t="shared" si="85"/>
        <v>0</v>
      </c>
      <c r="UK21" s="639">
        <f t="shared" si="85"/>
        <v>0</v>
      </c>
      <c r="UL21" s="639">
        <f t="shared" si="85"/>
        <v>0</v>
      </c>
      <c r="UM21" s="639">
        <f t="shared" si="85"/>
        <v>0</v>
      </c>
      <c r="UN21" s="639">
        <f t="shared" si="85"/>
        <v>0</v>
      </c>
      <c r="UO21" s="639">
        <f t="shared" si="85"/>
        <v>0</v>
      </c>
      <c r="UP21" s="639">
        <f t="shared" si="85"/>
        <v>0</v>
      </c>
      <c r="UQ21" s="639">
        <f t="shared" si="85"/>
        <v>0</v>
      </c>
      <c r="UR21" s="639">
        <f t="shared" si="85"/>
        <v>0</v>
      </c>
      <c r="US21" s="639">
        <f t="shared" si="85"/>
        <v>0</v>
      </c>
      <c r="UT21" s="639">
        <f t="shared" si="85"/>
        <v>0</v>
      </c>
      <c r="UU21" s="639">
        <f t="shared" si="85"/>
        <v>0</v>
      </c>
      <c r="UV21" s="639">
        <f t="shared" si="85"/>
        <v>0</v>
      </c>
      <c r="UW21" s="639">
        <f t="shared" si="85"/>
        <v>0</v>
      </c>
      <c r="UX21" s="639">
        <f t="shared" si="85"/>
        <v>0</v>
      </c>
      <c r="UY21" s="639">
        <f t="shared" si="85"/>
        <v>0</v>
      </c>
      <c r="UZ21" s="639">
        <f t="shared" si="85"/>
        <v>0</v>
      </c>
      <c r="VA21" s="639">
        <f t="shared" si="85"/>
        <v>0</v>
      </c>
      <c r="VB21" s="639">
        <f t="shared" si="85"/>
        <v>0</v>
      </c>
      <c r="VC21" s="639">
        <f t="shared" si="85"/>
        <v>0</v>
      </c>
      <c r="VD21" s="639">
        <f t="shared" si="85"/>
        <v>0</v>
      </c>
      <c r="VE21" s="639">
        <f t="shared" si="85"/>
        <v>0</v>
      </c>
      <c r="VF21" s="639">
        <f t="shared" si="85"/>
        <v>0</v>
      </c>
      <c r="VG21" s="639">
        <f t="shared" si="85"/>
        <v>0</v>
      </c>
      <c r="VH21" s="639">
        <f t="shared" si="85"/>
        <v>0</v>
      </c>
      <c r="VI21" s="639">
        <f t="shared" si="85"/>
        <v>0</v>
      </c>
      <c r="VJ21" s="639">
        <f t="shared" si="85"/>
        <v>0</v>
      </c>
      <c r="VK21" s="639">
        <f t="shared" si="85"/>
        <v>0</v>
      </c>
      <c r="VL21" s="639">
        <f t="shared" si="85"/>
        <v>0</v>
      </c>
      <c r="VM21" s="639">
        <f t="shared" si="85"/>
        <v>0</v>
      </c>
      <c r="VN21" s="639">
        <f t="shared" si="85"/>
        <v>0</v>
      </c>
      <c r="VO21" s="639">
        <f t="shared" si="85"/>
        <v>0</v>
      </c>
      <c r="VP21" s="639">
        <f t="shared" si="85"/>
        <v>0</v>
      </c>
      <c r="VQ21" s="639">
        <f t="shared" si="85"/>
        <v>0</v>
      </c>
      <c r="VR21" s="639">
        <f t="shared" si="85"/>
        <v>0</v>
      </c>
      <c r="VS21" s="639">
        <f t="shared" si="85"/>
        <v>0</v>
      </c>
      <c r="VT21" s="639">
        <f t="shared" si="85"/>
        <v>0</v>
      </c>
      <c r="VU21" s="639">
        <f t="shared" si="85"/>
        <v>0</v>
      </c>
      <c r="VV21" s="639">
        <f t="shared" si="85"/>
        <v>0</v>
      </c>
      <c r="VW21" s="639">
        <f t="shared" si="85"/>
        <v>0</v>
      </c>
      <c r="VX21" s="639">
        <f t="shared" si="85"/>
        <v>0</v>
      </c>
      <c r="VY21" s="639">
        <f t="shared" si="85"/>
        <v>0</v>
      </c>
      <c r="VZ21" s="639">
        <f t="shared" si="85"/>
        <v>0</v>
      </c>
      <c r="WA21" s="639">
        <f t="shared" si="85"/>
        <v>0</v>
      </c>
      <c r="WB21" s="639">
        <f t="shared" si="85"/>
        <v>0</v>
      </c>
      <c r="WC21" s="639">
        <f t="shared" si="85"/>
        <v>0</v>
      </c>
      <c r="WD21" s="639">
        <f t="shared" si="85"/>
        <v>0</v>
      </c>
      <c r="WE21" s="639">
        <f t="shared" si="85"/>
        <v>0</v>
      </c>
      <c r="WF21" s="639">
        <f t="shared" si="85"/>
        <v>0</v>
      </c>
      <c r="WG21" s="639">
        <f t="shared" si="85"/>
        <v>0</v>
      </c>
      <c r="WH21" s="639">
        <f t="shared" si="85"/>
        <v>0</v>
      </c>
      <c r="WI21" s="639">
        <f t="shared" si="85"/>
        <v>0</v>
      </c>
      <c r="WJ21" s="639">
        <f t="shared" si="85"/>
        <v>0</v>
      </c>
      <c r="WK21" s="639">
        <f t="shared" si="85"/>
        <v>0</v>
      </c>
      <c r="WL21" s="639">
        <f t="shared" si="85"/>
        <v>0</v>
      </c>
      <c r="WM21" s="639">
        <f t="shared" si="85"/>
        <v>0</v>
      </c>
      <c r="WN21" s="639">
        <f t="shared" si="85"/>
        <v>0</v>
      </c>
      <c r="WO21" s="639">
        <f t="shared" ref="WO21:YZ21" si="86">COUNTIFS($O15:$O23,"&lt;="&amp;WO$14,$P15:$P23,"&gt;"&amp;WO$14,$N15:$N23,"研修修了者")</f>
        <v>0</v>
      </c>
      <c r="WP21" s="639">
        <f t="shared" si="86"/>
        <v>0</v>
      </c>
      <c r="WQ21" s="639">
        <f t="shared" si="86"/>
        <v>0</v>
      </c>
      <c r="WR21" s="639">
        <f t="shared" si="86"/>
        <v>0</v>
      </c>
      <c r="WS21" s="639">
        <f t="shared" si="86"/>
        <v>0</v>
      </c>
      <c r="WT21" s="639">
        <f t="shared" si="86"/>
        <v>0</v>
      </c>
      <c r="WU21" s="639">
        <f t="shared" si="86"/>
        <v>0</v>
      </c>
      <c r="WV21" s="639">
        <f t="shared" si="86"/>
        <v>0</v>
      </c>
      <c r="WW21" s="639">
        <f t="shared" si="86"/>
        <v>0</v>
      </c>
      <c r="WX21" s="639">
        <f t="shared" si="86"/>
        <v>0</v>
      </c>
      <c r="WY21" s="639">
        <f t="shared" si="86"/>
        <v>0</v>
      </c>
      <c r="WZ21" s="639">
        <f t="shared" si="86"/>
        <v>0</v>
      </c>
      <c r="XA21" s="639">
        <f t="shared" si="86"/>
        <v>0</v>
      </c>
      <c r="XB21" s="639">
        <f t="shared" si="86"/>
        <v>0</v>
      </c>
      <c r="XC21" s="639">
        <f t="shared" si="86"/>
        <v>0</v>
      </c>
      <c r="XD21" s="639">
        <f t="shared" si="86"/>
        <v>0</v>
      </c>
      <c r="XE21" s="639">
        <f t="shared" si="86"/>
        <v>0</v>
      </c>
      <c r="XF21" s="639">
        <f t="shared" si="86"/>
        <v>0</v>
      </c>
      <c r="XG21" s="639">
        <f t="shared" si="86"/>
        <v>0</v>
      </c>
      <c r="XH21" s="639">
        <f t="shared" si="86"/>
        <v>0</v>
      </c>
      <c r="XI21" s="639">
        <f t="shared" si="86"/>
        <v>0</v>
      </c>
      <c r="XJ21" s="639">
        <f t="shared" si="86"/>
        <v>0</v>
      </c>
      <c r="XK21" s="639">
        <f t="shared" si="86"/>
        <v>0</v>
      </c>
      <c r="XL21" s="639">
        <f t="shared" si="86"/>
        <v>0</v>
      </c>
      <c r="XM21" s="639">
        <f t="shared" si="86"/>
        <v>0</v>
      </c>
      <c r="XN21" s="639">
        <f t="shared" si="86"/>
        <v>0</v>
      </c>
      <c r="XO21" s="639">
        <f t="shared" si="86"/>
        <v>0</v>
      </c>
      <c r="XP21" s="639">
        <f t="shared" si="86"/>
        <v>0</v>
      </c>
      <c r="XQ21" s="639">
        <f t="shared" si="86"/>
        <v>0</v>
      </c>
      <c r="XR21" s="639">
        <f t="shared" si="86"/>
        <v>0</v>
      </c>
      <c r="XS21" s="639">
        <f t="shared" si="86"/>
        <v>0</v>
      </c>
      <c r="XT21" s="639">
        <f t="shared" si="86"/>
        <v>0</v>
      </c>
      <c r="XU21" s="639">
        <f t="shared" si="86"/>
        <v>0</v>
      </c>
      <c r="XV21" s="639">
        <f t="shared" si="86"/>
        <v>0</v>
      </c>
      <c r="XW21" s="639">
        <f t="shared" si="86"/>
        <v>0</v>
      </c>
      <c r="XX21" s="639">
        <f t="shared" si="86"/>
        <v>0</v>
      </c>
      <c r="XY21" s="639">
        <f t="shared" si="86"/>
        <v>0</v>
      </c>
      <c r="XZ21" s="639">
        <f t="shared" si="86"/>
        <v>0</v>
      </c>
      <c r="YA21" s="639">
        <f t="shared" si="86"/>
        <v>0</v>
      </c>
      <c r="YB21" s="639">
        <f t="shared" si="86"/>
        <v>0</v>
      </c>
      <c r="YC21" s="639">
        <f t="shared" si="86"/>
        <v>0</v>
      </c>
      <c r="YD21" s="639">
        <f t="shared" si="86"/>
        <v>0</v>
      </c>
      <c r="YE21" s="639">
        <f t="shared" si="86"/>
        <v>0</v>
      </c>
      <c r="YF21" s="639">
        <f t="shared" si="86"/>
        <v>0</v>
      </c>
      <c r="YG21" s="639">
        <f t="shared" si="86"/>
        <v>0</v>
      </c>
      <c r="YH21" s="639">
        <f t="shared" si="86"/>
        <v>0</v>
      </c>
      <c r="YI21" s="639">
        <f t="shared" si="86"/>
        <v>0</v>
      </c>
      <c r="YJ21" s="639">
        <f t="shared" si="86"/>
        <v>0</v>
      </c>
      <c r="YK21" s="639">
        <f t="shared" si="86"/>
        <v>0</v>
      </c>
      <c r="YL21" s="639">
        <f t="shared" si="86"/>
        <v>0</v>
      </c>
      <c r="YM21" s="639">
        <f t="shared" si="86"/>
        <v>0</v>
      </c>
      <c r="YN21" s="639">
        <f t="shared" si="86"/>
        <v>0</v>
      </c>
      <c r="YO21" s="639">
        <f t="shared" si="86"/>
        <v>0</v>
      </c>
      <c r="YP21" s="639">
        <f t="shared" si="86"/>
        <v>0</v>
      </c>
      <c r="YQ21" s="639">
        <f t="shared" si="86"/>
        <v>0</v>
      </c>
      <c r="YR21" s="639">
        <f t="shared" si="86"/>
        <v>0</v>
      </c>
      <c r="YS21" s="639">
        <f t="shared" si="86"/>
        <v>0</v>
      </c>
      <c r="YT21" s="639">
        <f t="shared" si="86"/>
        <v>0</v>
      </c>
      <c r="YU21" s="639">
        <f t="shared" si="86"/>
        <v>0</v>
      </c>
      <c r="YV21" s="639">
        <f t="shared" si="86"/>
        <v>0</v>
      </c>
      <c r="YW21" s="639">
        <f t="shared" si="86"/>
        <v>0</v>
      </c>
      <c r="YX21" s="639">
        <f t="shared" si="86"/>
        <v>0</v>
      </c>
      <c r="YY21" s="639">
        <f t="shared" si="86"/>
        <v>0</v>
      </c>
      <c r="YZ21" s="639">
        <f t="shared" si="86"/>
        <v>0</v>
      </c>
      <c r="ZA21" s="639">
        <f t="shared" ref="ZA21:ABL21" si="87">COUNTIFS($O15:$O23,"&lt;="&amp;ZA$14,$P15:$P23,"&gt;"&amp;ZA$14,$N15:$N23,"研修修了者")</f>
        <v>0</v>
      </c>
      <c r="ZB21" s="639">
        <f t="shared" si="87"/>
        <v>0</v>
      </c>
      <c r="ZC21" s="639">
        <f t="shared" si="87"/>
        <v>0</v>
      </c>
      <c r="ZD21" s="639">
        <f t="shared" si="87"/>
        <v>0</v>
      </c>
      <c r="ZE21" s="639">
        <f t="shared" si="87"/>
        <v>0</v>
      </c>
      <c r="ZF21" s="639">
        <f t="shared" si="87"/>
        <v>0</v>
      </c>
      <c r="ZG21" s="639">
        <f t="shared" si="87"/>
        <v>0</v>
      </c>
      <c r="ZH21" s="639">
        <f t="shared" si="87"/>
        <v>0</v>
      </c>
      <c r="ZI21" s="639">
        <f t="shared" si="87"/>
        <v>0</v>
      </c>
      <c r="ZJ21" s="639">
        <f t="shared" si="87"/>
        <v>0</v>
      </c>
      <c r="ZK21" s="639">
        <f t="shared" si="87"/>
        <v>0</v>
      </c>
      <c r="ZL21" s="639">
        <f t="shared" si="87"/>
        <v>0</v>
      </c>
      <c r="ZM21" s="639">
        <f t="shared" si="87"/>
        <v>0</v>
      </c>
      <c r="ZN21" s="639">
        <f t="shared" si="87"/>
        <v>0</v>
      </c>
      <c r="ZO21" s="639">
        <f t="shared" si="87"/>
        <v>0</v>
      </c>
      <c r="ZP21" s="639">
        <f t="shared" si="87"/>
        <v>0</v>
      </c>
      <c r="ZQ21" s="639">
        <f t="shared" si="87"/>
        <v>0</v>
      </c>
      <c r="ZR21" s="639">
        <f t="shared" si="87"/>
        <v>0</v>
      </c>
      <c r="ZS21" s="639">
        <f t="shared" si="87"/>
        <v>0</v>
      </c>
      <c r="ZT21" s="639">
        <f t="shared" si="87"/>
        <v>0</v>
      </c>
      <c r="ZU21" s="639">
        <f t="shared" si="87"/>
        <v>0</v>
      </c>
      <c r="ZV21" s="639">
        <f t="shared" si="87"/>
        <v>0</v>
      </c>
      <c r="ZW21" s="639">
        <f t="shared" si="87"/>
        <v>0</v>
      </c>
      <c r="ZX21" s="639">
        <f t="shared" si="87"/>
        <v>0</v>
      </c>
      <c r="ZY21" s="639">
        <f t="shared" si="87"/>
        <v>0</v>
      </c>
      <c r="ZZ21" s="639">
        <f t="shared" si="87"/>
        <v>0</v>
      </c>
      <c r="AAA21" s="639">
        <f t="shared" si="87"/>
        <v>0</v>
      </c>
      <c r="AAB21" s="639">
        <f t="shared" si="87"/>
        <v>0</v>
      </c>
      <c r="AAC21" s="639">
        <f t="shared" si="87"/>
        <v>0</v>
      </c>
      <c r="AAD21" s="639">
        <f t="shared" si="87"/>
        <v>0</v>
      </c>
      <c r="AAE21" s="639">
        <f t="shared" si="87"/>
        <v>0</v>
      </c>
      <c r="AAF21" s="639">
        <f t="shared" si="87"/>
        <v>0</v>
      </c>
      <c r="AAG21" s="639">
        <f t="shared" si="87"/>
        <v>0</v>
      </c>
      <c r="AAH21" s="639">
        <f t="shared" si="87"/>
        <v>0</v>
      </c>
      <c r="AAI21" s="639">
        <f t="shared" si="87"/>
        <v>0</v>
      </c>
      <c r="AAJ21" s="639">
        <f t="shared" si="87"/>
        <v>0</v>
      </c>
      <c r="AAK21" s="639">
        <f t="shared" si="87"/>
        <v>0</v>
      </c>
      <c r="AAL21" s="639">
        <f t="shared" si="87"/>
        <v>0</v>
      </c>
      <c r="AAM21" s="639">
        <f t="shared" si="87"/>
        <v>0</v>
      </c>
      <c r="AAN21" s="639">
        <f t="shared" si="87"/>
        <v>0</v>
      </c>
      <c r="AAO21" s="639">
        <f t="shared" si="87"/>
        <v>0</v>
      </c>
      <c r="AAP21" s="639">
        <f t="shared" si="87"/>
        <v>0</v>
      </c>
      <c r="AAQ21" s="639">
        <f t="shared" si="87"/>
        <v>0</v>
      </c>
      <c r="AAR21" s="639">
        <f t="shared" si="87"/>
        <v>0</v>
      </c>
      <c r="AAS21" s="639">
        <f t="shared" si="87"/>
        <v>0</v>
      </c>
      <c r="AAT21" s="639">
        <f t="shared" si="87"/>
        <v>0</v>
      </c>
      <c r="AAU21" s="639">
        <f t="shared" si="87"/>
        <v>0</v>
      </c>
      <c r="AAV21" s="639">
        <f t="shared" si="87"/>
        <v>0</v>
      </c>
      <c r="AAW21" s="639">
        <f t="shared" si="87"/>
        <v>0</v>
      </c>
      <c r="AAX21" s="639">
        <f t="shared" si="87"/>
        <v>0</v>
      </c>
      <c r="AAY21" s="639">
        <f t="shared" si="87"/>
        <v>0</v>
      </c>
      <c r="AAZ21" s="639">
        <f t="shared" si="87"/>
        <v>0</v>
      </c>
      <c r="ABA21" s="639">
        <f t="shared" si="87"/>
        <v>0</v>
      </c>
      <c r="ABB21" s="639">
        <f t="shared" si="87"/>
        <v>0</v>
      </c>
      <c r="ABC21" s="639">
        <f t="shared" si="87"/>
        <v>0</v>
      </c>
      <c r="ABD21" s="639">
        <f t="shared" si="87"/>
        <v>0</v>
      </c>
      <c r="ABE21" s="639">
        <f t="shared" si="87"/>
        <v>0</v>
      </c>
      <c r="ABF21" s="639">
        <f t="shared" si="87"/>
        <v>0</v>
      </c>
      <c r="ABG21" s="639">
        <f t="shared" si="87"/>
        <v>0</v>
      </c>
      <c r="ABH21" s="639">
        <f t="shared" si="87"/>
        <v>0</v>
      </c>
      <c r="ABI21" s="639">
        <f t="shared" si="87"/>
        <v>0</v>
      </c>
      <c r="ABJ21" s="639">
        <f t="shared" si="87"/>
        <v>0</v>
      </c>
      <c r="ABK21" s="639">
        <f t="shared" si="87"/>
        <v>0</v>
      </c>
      <c r="ABL21" s="639">
        <f t="shared" si="87"/>
        <v>0</v>
      </c>
      <c r="ABM21" s="639">
        <f t="shared" ref="ABM21:ADX21" si="88">COUNTIFS($O15:$O23,"&lt;="&amp;ABM$14,$P15:$P23,"&gt;"&amp;ABM$14,$N15:$N23,"研修修了者")</f>
        <v>0</v>
      </c>
      <c r="ABN21" s="639">
        <f t="shared" si="88"/>
        <v>0</v>
      </c>
      <c r="ABO21" s="639">
        <f t="shared" si="88"/>
        <v>0</v>
      </c>
      <c r="ABP21" s="639">
        <f t="shared" si="88"/>
        <v>0</v>
      </c>
      <c r="ABQ21" s="639">
        <f t="shared" si="88"/>
        <v>0</v>
      </c>
      <c r="ABR21" s="639">
        <f t="shared" si="88"/>
        <v>0</v>
      </c>
      <c r="ABS21" s="639">
        <f t="shared" si="88"/>
        <v>0</v>
      </c>
      <c r="ABT21" s="639">
        <f t="shared" si="88"/>
        <v>0</v>
      </c>
      <c r="ABU21" s="639">
        <f t="shared" si="88"/>
        <v>0</v>
      </c>
      <c r="ABV21" s="639">
        <f t="shared" si="88"/>
        <v>0</v>
      </c>
      <c r="ABW21" s="639">
        <f t="shared" si="88"/>
        <v>0</v>
      </c>
      <c r="ABX21" s="639">
        <f t="shared" si="88"/>
        <v>0</v>
      </c>
      <c r="ABY21" s="639">
        <f t="shared" si="88"/>
        <v>0</v>
      </c>
      <c r="ABZ21" s="639">
        <f t="shared" si="88"/>
        <v>0</v>
      </c>
      <c r="ACA21" s="639">
        <f t="shared" si="88"/>
        <v>0</v>
      </c>
      <c r="ACB21" s="639">
        <f t="shared" si="88"/>
        <v>0</v>
      </c>
      <c r="ACC21" s="639">
        <f t="shared" si="88"/>
        <v>0</v>
      </c>
      <c r="ACD21" s="639">
        <f t="shared" si="88"/>
        <v>0</v>
      </c>
      <c r="ACE21" s="639">
        <f t="shared" si="88"/>
        <v>0</v>
      </c>
      <c r="ACF21" s="639">
        <f t="shared" si="88"/>
        <v>0</v>
      </c>
      <c r="ACG21" s="639">
        <f t="shared" si="88"/>
        <v>0</v>
      </c>
      <c r="ACH21" s="639">
        <f t="shared" si="88"/>
        <v>0</v>
      </c>
      <c r="ACI21" s="639">
        <f t="shared" si="88"/>
        <v>0</v>
      </c>
      <c r="ACJ21" s="639">
        <f t="shared" si="88"/>
        <v>0</v>
      </c>
      <c r="ACK21" s="639">
        <f t="shared" si="88"/>
        <v>0</v>
      </c>
      <c r="ACL21" s="639">
        <f t="shared" si="88"/>
        <v>0</v>
      </c>
      <c r="ACM21" s="639">
        <f t="shared" si="88"/>
        <v>0</v>
      </c>
      <c r="ACN21" s="639">
        <f t="shared" si="88"/>
        <v>0</v>
      </c>
      <c r="ACO21" s="639">
        <f t="shared" si="88"/>
        <v>0</v>
      </c>
      <c r="ACP21" s="639">
        <f t="shared" si="88"/>
        <v>0</v>
      </c>
      <c r="ACQ21" s="639">
        <f t="shared" si="88"/>
        <v>0</v>
      </c>
      <c r="ACR21" s="639">
        <f t="shared" si="88"/>
        <v>0</v>
      </c>
      <c r="ACS21" s="639">
        <f t="shared" si="88"/>
        <v>0</v>
      </c>
      <c r="ACT21" s="639">
        <f t="shared" si="88"/>
        <v>0</v>
      </c>
      <c r="ACU21" s="639">
        <f t="shared" si="88"/>
        <v>0</v>
      </c>
      <c r="ACV21" s="639">
        <f t="shared" si="88"/>
        <v>0</v>
      </c>
      <c r="ACW21" s="639">
        <f t="shared" si="88"/>
        <v>0</v>
      </c>
      <c r="ACX21" s="639">
        <f t="shared" si="88"/>
        <v>0</v>
      </c>
      <c r="ACY21" s="639">
        <f t="shared" si="88"/>
        <v>0</v>
      </c>
      <c r="ACZ21" s="639">
        <f t="shared" si="88"/>
        <v>0</v>
      </c>
      <c r="ADA21" s="639">
        <f t="shared" si="88"/>
        <v>0</v>
      </c>
      <c r="ADB21" s="639">
        <f t="shared" si="88"/>
        <v>0</v>
      </c>
      <c r="ADC21" s="639">
        <f t="shared" si="88"/>
        <v>0</v>
      </c>
      <c r="ADD21" s="639">
        <f t="shared" si="88"/>
        <v>0</v>
      </c>
      <c r="ADE21" s="639">
        <f t="shared" si="88"/>
        <v>0</v>
      </c>
      <c r="ADF21" s="639">
        <f t="shared" si="88"/>
        <v>0</v>
      </c>
      <c r="ADG21" s="639">
        <f t="shared" si="88"/>
        <v>0</v>
      </c>
      <c r="ADH21" s="639">
        <f t="shared" si="88"/>
        <v>0</v>
      </c>
      <c r="ADI21" s="639">
        <f t="shared" si="88"/>
        <v>0</v>
      </c>
      <c r="ADJ21" s="639">
        <f t="shared" si="88"/>
        <v>0</v>
      </c>
      <c r="ADK21" s="639">
        <f t="shared" si="88"/>
        <v>0</v>
      </c>
      <c r="ADL21" s="639">
        <f t="shared" si="88"/>
        <v>0</v>
      </c>
      <c r="ADM21" s="639">
        <f t="shared" si="88"/>
        <v>0</v>
      </c>
      <c r="ADN21" s="639">
        <f t="shared" si="88"/>
        <v>0</v>
      </c>
      <c r="ADO21" s="639">
        <f t="shared" si="88"/>
        <v>0</v>
      </c>
      <c r="ADP21" s="639">
        <f t="shared" si="88"/>
        <v>0</v>
      </c>
      <c r="ADQ21" s="639">
        <f t="shared" si="88"/>
        <v>0</v>
      </c>
      <c r="ADR21" s="639">
        <f t="shared" si="88"/>
        <v>0</v>
      </c>
      <c r="ADS21" s="639">
        <f t="shared" si="88"/>
        <v>0</v>
      </c>
      <c r="ADT21" s="639">
        <f t="shared" si="88"/>
        <v>0</v>
      </c>
      <c r="ADU21" s="639">
        <f t="shared" si="88"/>
        <v>0</v>
      </c>
      <c r="ADV21" s="639">
        <f t="shared" si="88"/>
        <v>0</v>
      </c>
      <c r="ADW21" s="639">
        <f t="shared" si="88"/>
        <v>0</v>
      </c>
      <c r="ADX21" s="639">
        <f t="shared" si="88"/>
        <v>0</v>
      </c>
      <c r="ADY21" s="639">
        <f t="shared" ref="ADY21:AGJ21" si="89">COUNTIFS($O15:$O23,"&lt;="&amp;ADY$14,$P15:$P23,"&gt;"&amp;ADY$14,$N15:$N23,"研修修了者")</f>
        <v>0</v>
      </c>
      <c r="ADZ21" s="639">
        <f t="shared" si="89"/>
        <v>0</v>
      </c>
      <c r="AEA21" s="639">
        <f t="shared" si="89"/>
        <v>0</v>
      </c>
      <c r="AEB21" s="639">
        <f t="shared" si="89"/>
        <v>0</v>
      </c>
      <c r="AEC21" s="639">
        <f t="shared" si="89"/>
        <v>0</v>
      </c>
      <c r="AED21" s="639">
        <f t="shared" si="89"/>
        <v>0</v>
      </c>
      <c r="AEE21" s="639">
        <f t="shared" si="89"/>
        <v>0</v>
      </c>
      <c r="AEF21" s="639">
        <f t="shared" si="89"/>
        <v>0</v>
      </c>
      <c r="AEG21" s="639">
        <f t="shared" si="89"/>
        <v>0</v>
      </c>
      <c r="AEH21" s="639">
        <f t="shared" si="89"/>
        <v>0</v>
      </c>
      <c r="AEI21" s="639">
        <f t="shared" si="89"/>
        <v>0</v>
      </c>
      <c r="AEJ21" s="639">
        <f t="shared" si="89"/>
        <v>0</v>
      </c>
      <c r="AEK21" s="639">
        <f t="shared" si="89"/>
        <v>0</v>
      </c>
      <c r="AEL21" s="639">
        <f t="shared" si="89"/>
        <v>0</v>
      </c>
      <c r="AEM21" s="639">
        <f t="shared" si="89"/>
        <v>0</v>
      </c>
      <c r="AEN21" s="639">
        <f t="shared" si="89"/>
        <v>0</v>
      </c>
      <c r="AEO21" s="639">
        <f t="shared" si="89"/>
        <v>0</v>
      </c>
      <c r="AEP21" s="639">
        <f t="shared" si="89"/>
        <v>0</v>
      </c>
      <c r="AEQ21" s="639">
        <f t="shared" si="89"/>
        <v>0</v>
      </c>
      <c r="AER21" s="639">
        <f t="shared" si="89"/>
        <v>0</v>
      </c>
      <c r="AES21" s="639">
        <f t="shared" si="89"/>
        <v>0</v>
      </c>
      <c r="AET21" s="639">
        <f t="shared" si="89"/>
        <v>0</v>
      </c>
      <c r="AEU21" s="639">
        <f t="shared" si="89"/>
        <v>0</v>
      </c>
      <c r="AEV21" s="639">
        <f t="shared" si="89"/>
        <v>0</v>
      </c>
      <c r="AEW21" s="639">
        <f t="shared" si="89"/>
        <v>0</v>
      </c>
      <c r="AEX21" s="639">
        <f t="shared" si="89"/>
        <v>0</v>
      </c>
      <c r="AEY21" s="639">
        <f t="shared" si="89"/>
        <v>0</v>
      </c>
      <c r="AEZ21" s="639">
        <f t="shared" si="89"/>
        <v>0</v>
      </c>
      <c r="AFA21" s="639">
        <f t="shared" si="89"/>
        <v>0</v>
      </c>
      <c r="AFB21" s="639">
        <f t="shared" si="89"/>
        <v>0</v>
      </c>
      <c r="AFC21" s="639">
        <f t="shared" si="89"/>
        <v>0</v>
      </c>
      <c r="AFD21" s="639">
        <f t="shared" si="89"/>
        <v>0</v>
      </c>
      <c r="AFE21" s="639">
        <f t="shared" si="89"/>
        <v>0</v>
      </c>
      <c r="AFF21" s="639">
        <f t="shared" si="89"/>
        <v>0</v>
      </c>
      <c r="AFG21" s="639">
        <f t="shared" si="89"/>
        <v>0</v>
      </c>
      <c r="AFH21" s="639">
        <f t="shared" si="89"/>
        <v>0</v>
      </c>
      <c r="AFI21" s="639">
        <f t="shared" si="89"/>
        <v>0</v>
      </c>
      <c r="AFJ21" s="639">
        <f t="shared" si="89"/>
        <v>0</v>
      </c>
      <c r="AFK21" s="639">
        <f t="shared" si="89"/>
        <v>0</v>
      </c>
      <c r="AFL21" s="639">
        <f t="shared" si="89"/>
        <v>0</v>
      </c>
      <c r="AFM21" s="639">
        <f t="shared" si="89"/>
        <v>0</v>
      </c>
      <c r="AFN21" s="639">
        <f t="shared" si="89"/>
        <v>0</v>
      </c>
      <c r="AFO21" s="639">
        <f t="shared" si="89"/>
        <v>0</v>
      </c>
      <c r="AFP21" s="639">
        <f t="shared" si="89"/>
        <v>0</v>
      </c>
      <c r="AFQ21" s="639">
        <f t="shared" si="89"/>
        <v>0</v>
      </c>
      <c r="AFR21" s="639">
        <f t="shared" si="89"/>
        <v>0</v>
      </c>
      <c r="AFS21" s="639">
        <f t="shared" si="89"/>
        <v>0</v>
      </c>
      <c r="AFT21" s="639">
        <f t="shared" si="89"/>
        <v>0</v>
      </c>
      <c r="AFU21" s="639">
        <f t="shared" si="89"/>
        <v>0</v>
      </c>
      <c r="AFV21" s="639">
        <f t="shared" si="89"/>
        <v>0</v>
      </c>
      <c r="AFW21" s="639">
        <f t="shared" si="89"/>
        <v>0</v>
      </c>
      <c r="AFX21" s="639">
        <f t="shared" si="89"/>
        <v>0</v>
      </c>
      <c r="AFY21" s="639">
        <f t="shared" si="89"/>
        <v>0</v>
      </c>
      <c r="AFZ21" s="639">
        <f t="shared" si="89"/>
        <v>0</v>
      </c>
      <c r="AGA21" s="639">
        <f t="shared" si="89"/>
        <v>0</v>
      </c>
      <c r="AGB21" s="639">
        <f t="shared" si="89"/>
        <v>0</v>
      </c>
      <c r="AGC21" s="639">
        <f t="shared" si="89"/>
        <v>0</v>
      </c>
      <c r="AGD21" s="639">
        <f t="shared" si="89"/>
        <v>0</v>
      </c>
      <c r="AGE21" s="639">
        <f t="shared" si="89"/>
        <v>0</v>
      </c>
      <c r="AGF21" s="639">
        <f t="shared" si="89"/>
        <v>0</v>
      </c>
      <c r="AGG21" s="639">
        <f t="shared" si="89"/>
        <v>0</v>
      </c>
      <c r="AGH21" s="639">
        <f t="shared" si="89"/>
        <v>0</v>
      </c>
      <c r="AGI21" s="639">
        <f t="shared" si="89"/>
        <v>0</v>
      </c>
      <c r="AGJ21" s="639">
        <f t="shared" si="89"/>
        <v>0</v>
      </c>
      <c r="AGK21" s="639">
        <f t="shared" ref="AGK21:AIV21" si="90">COUNTIFS($O15:$O23,"&lt;="&amp;AGK$14,$P15:$P23,"&gt;"&amp;AGK$14,$N15:$N23,"研修修了者")</f>
        <v>0</v>
      </c>
      <c r="AGL21" s="639">
        <f t="shared" si="90"/>
        <v>0</v>
      </c>
      <c r="AGM21" s="639">
        <f t="shared" si="90"/>
        <v>0</v>
      </c>
      <c r="AGN21" s="639">
        <f t="shared" si="90"/>
        <v>0</v>
      </c>
      <c r="AGO21" s="639">
        <f t="shared" si="90"/>
        <v>0</v>
      </c>
      <c r="AGP21" s="639">
        <f t="shared" si="90"/>
        <v>0</v>
      </c>
      <c r="AGQ21" s="639">
        <f t="shared" si="90"/>
        <v>0</v>
      </c>
      <c r="AGR21" s="639">
        <f t="shared" si="90"/>
        <v>0</v>
      </c>
      <c r="AGS21" s="639">
        <f t="shared" si="90"/>
        <v>0</v>
      </c>
      <c r="AGT21" s="639">
        <f t="shared" si="90"/>
        <v>0</v>
      </c>
      <c r="AGU21" s="639">
        <f t="shared" si="90"/>
        <v>0</v>
      </c>
      <c r="AGV21" s="639">
        <f t="shared" si="90"/>
        <v>0</v>
      </c>
      <c r="AGW21" s="639">
        <f t="shared" si="90"/>
        <v>0</v>
      </c>
      <c r="AGX21" s="639">
        <f t="shared" si="90"/>
        <v>0</v>
      </c>
      <c r="AGY21" s="639">
        <f t="shared" si="90"/>
        <v>0</v>
      </c>
      <c r="AGZ21" s="639">
        <f t="shared" si="90"/>
        <v>0</v>
      </c>
      <c r="AHA21" s="639">
        <f t="shared" si="90"/>
        <v>0</v>
      </c>
      <c r="AHB21" s="639">
        <f t="shared" si="90"/>
        <v>0</v>
      </c>
      <c r="AHC21" s="639">
        <f t="shared" si="90"/>
        <v>0</v>
      </c>
      <c r="AHD21" s="639">
        <f t="shared" si="90"/>
        <v>0</v>
      </c>
      <c r="AHE21" s="639">
        <f t="shared" si="90"/>
        <v>0</v>
      </c>
      <c r="AHF21" s="639">
        <f t="shared" si="90"/>
        <v>0</v>
      </c>
      <c r="AHG21" s="639">
        <f t="shared" si="90"/>
        <v>0</v>
      </c>
      <c r="AHH21" s="639">
        <f t="shared" si="90"/>
        <v>0</v>
      </c>
      <c r="AHI21" s="639">
        <f t="shared" si="90"/>
        <v>0</v>
      </c>
      <c r="AHJ21" s="639">
        <f t="shared" si="90"/>
        <v>0</v>
      </c>
      <c r="AHK21" s="639">
        <f t="shared" si="90"/>
        <v>0</v>
      </c>
      <c r="AHL21" s="639">
        <f t="shared" si="90"/>
        <v>0</v>
      </c>
      <c r="AHM21" s="639">
        <f t="shared" si="90"/>
        <v>0</v>
      </c>
      <c r="AHN21" s="639">
        <f t="shared" si="90"/>
        <v>0</v>
      </c>
      <c r="AHO21" s="639">
        <f t="shared" si="90"/>
        <v>0</v>
      </c>
      <c r="AHP21" s="639">
        <f t="shared" si="90"/>
        <v>0</v>
      </c>
      <c r="AHQ21" s="639">
        <f t="shared" si="90"/>
        <v>0</v>
      </c>
      <c r="AHR21" s="639">
        <f t="shared" si="90"/>
        <v>0</v>
      </c>
      <c r="AHS21" s="639">
        <f t="shared" si="90"/>
        <v>0</v>
      </c>
      <c r="AHT21" s="639">
        <f t="shared" si="90"/>
        <v>0</v>
      </c>
      <c r="AHU21" s="639">
        <f t="shared" si="90"/>
        <v>0</v>
      </c>
      <c r="AHV21" s="639">
        <f t="shared" si="90"/>
        <v>0</v>
      </c>
      <c r="AHW21" s="639">
        <f t="shared" si="90"/>
        <v>0</v>
      </c>
      <c r="AHX21" s="639">
        <f t="shared" si="90"/>
        <v>0</v>
      </c>
      <c r="AHY21" s="639">
        <f t="shared" si="90"/>
        <v>0</v>
      </c>
      <c r="AHZ21" s="639">
        <f t="shared" si="90"/>
        <v>0</v>
      </c>
      <c r="AIA21" s="639">
        <f t="shared" si="90"/>
        <v>0</v>
      </c>
      <c r="AIB21" s="639">
        <f t="shared" si="90"/>
        <v>0</v>
      </c>
      <c r="AIC21" s="639">
        <f t="shared" si="90"/>
        <v>0</v>
      </c>
      <c r="AID21" s="639">
        <f t="shared" si="90"/>
        <v>0</v>
      </c>
      <c r="AIE21" s="639">
        <f t="shared" si="90"/>
        <v>0</v>
      </c>
      <c r="AIF21" s="639">
        <f t="shared" si="90"/>
        <v>0</v>
      </c>
      <c r="AIG21" s="639">
        <f t="shared" si="90"/>
        <v>0</v>
      </c>
      <c r="AIH21" s="639">
        <f t="shared" si="90"/>
        <v>0</v>
      </c>
      <c r="AII21" s="639">
        <f t="shared" si="90"/>
        <v>0</v>
      </c>
      <c r="AIJ21" s="639">
        <f t="shared" si="90"/>
        <v>0</v>
      </c>
      <c r="AIK21" s="639">
        <f t="shared" si="90"/>
        <v>0</v>
      </c>
      <c r="AIL21" s="639">
        <f t="shared" si="90"/>
        <v>0</v>
      </c>
      <c r="AIM21" s="639">
        <f t="shared" si="90"/>
        <v>0</v>
      </c>
      <c r="AIN21" s="639">
        <f t="shared" si="90"/>
        <v>0</v>
      </c>
      <c r="AIO21" s="639">
        <f t="shared" si="90"/>
        <v>0</v>
      </c>
      <c r="AIP21" s="639">
        <f t="shared" si="90"/>
        <v>0</v>
      </c>
      <c r="AIQ21" s="639">
        <f t="shared" si="90"/>
        <v>0</v>
      </c>
      <c r="AIR21" s="639">
        <f t="shared" si="90"/>
        <v>0</v>
      </c>
      <c r="AIS21" s="639">
        <f t="shared" si="90"/>
        <v>0</v>
      </c>
      <c r="AIT21" s="639">
        <f t="shared" si="90"/>
        <v>0</v>
      </c>
      <c r="AIU21" s="639">
        <f t="shared" si="90"/>
        <v>0</v>
      </c>
      <c r="AIV21" s="639">
        <f t="shared" si="90"/>
        <v>0</v>
      </c>
      <c r="AIW21" s="639">
        <f t="shared" ref="AIW21:AIZ21" si="91">COUNTIFS($O15:$O23,"&lt;="&amp;AIW$14,$P15:$P23,"&gt;"&amp;AIW$14,$N15:$N23,"研修修了者")</f>
        <v>0</v>
      </c>
      <c r="AIX21" s="639">
        <f t="shared" si="91"/>
        <v>0</v>
      </c>
      <c r="AIY21" s="639">
        <f t="shared" si="91"/>
        <v>0</v>
      </c>
      <c r="AIZ21" s="639">
        <f t="shared" si="91"/>
        <v>0</v>
      </c>
    </row>
    <row r="22" spans="1:936" ht="20.399999999999999" customHeight="1">
      <c r="A22" s="2214"/>
      <c r="B22" s="2282"/>
      <c r="C22" s="2286"/>
      <c r="D22" s="2265"/>
      <c r="E22" s="2266"/>
      <c r="F22" s="2265"/>
      <c r="G22" s="2266"/>
      <c r="H22" s="2265"/>
      <c r="I22" s="2266"/>
      <c r="J22" s="658"/>
      <c r="K22" s="659"/>
      <c r="L22" s="660"/>
      <c r="M22" s="661"/>
      <c r="N22" s="922"/>
      <c r="O22" s="653"/>
      <c r="P22" s="654"/>
      <c r="R22" s="2214"/>
      <c r="S22" s="2214"/>
      <c r="T22" s="2214"/>
      <c r="U22" s="642"/>
      <c r="V22" s="2280" t="s">
        <v>1226</v>
      </c>
      <c r="W22" s="640" t="s">
        <v>1227</v>
      </c>
      <c r="X22" s="916" t="s">
        <v>1228</v>
      </c>
      <c r="Y22" s="662">
        <f>SUM(G15:G20)*3.3</f>
        <v>0</v>
      </c>
      <c r="Z22" s="662" cm="1">
        <f t="array" ref="Z22">INDEX(AJ18:AIZ18, MATCH(MAX(AJ15:AIZ15 + AJ16:AIZ16 + AJ17:AIZ17), AJ15:AIZ15 + AJ16:AIZ16 + AJ17:AIZ17, 0))*3.3</f>
        <v>0</v>
      </c>
      <c r="AA22" s="2215">
        <f>SUM(Y22:Z23)</f>
        <v>23.759999999999998</v>
      </c>
      <c r="AB22" s="2215"/>
      <c r="AC22" s="2226" t="s">
        <v>1145</v>
      </c>
      <c r="AD22" s="2215">
        <f>C15</f>
        <v>36.15</v>
      </c>
      <c r="AI22" s="639" t="s">
        <v>1229</v>
      </c>
      <c r="AJ22" s="639">
        <f>COUNTIFS($O15:$O23,"&lt;="&amp;AJ$14,$P15:$P23,"&gt;"&amp;AJ$14,$N15:$N23,"みなし保育士")</f>
        <v>0</v>
      </c>
      <c r="AK22" s="639">
        <f t="shared" ref="AK22:CV22" si="92">COUNTIFS($O15:$O23,"&lt;="&amp;AK$14,$P15:$P23,"&gt;"&amp;AK$14,$N15:$N23,"みなし保育士")</f>
        <v>0</v>
      </c>
      <c r="AL22" s="639">
        <f t="shared" si="92"/>
        <v>0</v>
      </c>
      <c r="AM22" s="639">
        <f t="shared" si="92"/>
        <v>0</v>
      </c>
      <c r="AN22" s="639">
        <f t="shared" si="92"/>
        <v>0</v>
      </c>
      <c r="AO22" s="639">
        <f t="shared" si="92"/>
        <v>0</v>
      </c>
      <c r="AP22" s="639">
        <f t="shared" si="92"/>
        <v>0</v>
      </c>
      <c r="AQ22" s="639">
        <f t="shared" si="92"/>
        <v>0</v>
      </c>
      <c r="AR22" s="639">
        <f t="shared" si="92"/>
        <v>0</v>
      </c>
      <c r="AS22" s="639">
        <f t="shared" si="92"/>
        <v>0</v>
      </c>
      <c r="AT22" s="639">
        <f t="shared" si="92"/>
        <v>0</v>
      </c>
      <c r="AU22" s="639">
        <f t="shared" si="92"/>
        <v>0</v>
      </c>
      <c r="AV22" s="639">
        <f t="shared" si="92"/>
        <v>0</v>
      </c>
      <c r="AW22" s="639">
        <f t="shared" si="92"/>
        <v>0</v>
      </c>
      <c r="AX22" s="639">
        <f t="shared" si="92"/>
        <v>0</v>
      </c>
      <c r="AY22" s="639">
        <f t="shared" si="92"/>
        <v>0</v>
      </c>
      <c r="AZ22" s="639">
        <f t="shared" si="92"/>
        <v>0</v>
      </c>
      <c r="BA22" s="639">
        <f t="shared" si="92"/>
        <v>0</v>
      </c>
      <c r="BB22" s="639">
        <f t="shared" si="92"/>
        <v>0</v>
      </c>
      <c r="BC22" s="639">
        <f t="shared" si="92"/>
        <v>0</v>
      </c>
      <c r="BD22" s="639">
        <f t="shared" si="92"/>
        <v>0</v>
      </c>
      <c r="BE22" s="639">
        <f t="shared" si="92"/>
        <v>0</v>
      </c>
      <c r="BF22" s="639">
        <f t="shared" si="92"/>
        <v>0</v>
      </c>
      <c r="BG22" s="639">
        <f t="shared" si="92"/>
        <v>0</v>
      </c>
      <c r="BH22" s="639">
        <f t="shared" si="92"/>
        <v>0</v>
      </c>
      <c r="BI22" s="639">
        <f t="shared" si="92"/>
        <v>0</v>
      </c>
      <c r="BJ22" s="639">
        <f t="shared" si="92"/>
        <v>0</v>
      </c>
      <c r="BK22" s="639">
        <f t="shared" si="92"/>
        <v>0</v>
      </c>
      <c r="BL22" s="639">
        <f t="shared" si="92"/>
        <v>0</v>
      </c>
      <c r="BM22" s="639">
        <f t="shared" si="92"/>
        <v>0</v>
      </c>
      <c r="BN22" s="639">
        <f t="shared" si="92"/>
        <v>0</v>
      </c>
      <c r="BO22" s="639">
        <f t="shared" si="92"/>
        <v>0</v>
      </c>
      <c r="BP22" s="639">
        <f t="shared" si="92"/>
        <v>0</v>
      </c>
      <c r="BQ22" s="639">
        <f t="shared" si="92"/>
        <v>0</v>
      </c>
      <c r="BR22" s="639">
        <f t="shared" si="92"/>
        <v>0</v>
      </c>
      <c r="BS22" s="639">
        <f t="shared" si="92"/>
        <v>0</v>
      </c>
      <c r="BT22" s="639">
        <f t="shared" si="92"/>
        <v>0</v>
      </c>
      <c r="BU22" s="639">
        <f t="shared" si="92"/>
        <v>0</v>
      </c>
      <c r="BV22" s="639">
        <f t="shared" si="92"/>
        <v>0</v>
      </c>
      <c r="BW22" s="639">
        <f t="shared" si="92"/>
        <v>0</v>
      </c>
      <c r="BX22" s="639">
        <f t="shared" si="92"/>
        <v>0</v>
      </c>
      <c r="BY22" s="639">
        <f t="shared" si="92"/>
        <v>0</v>
      </c>
      <c r="BZ22" s="639">
        <f t="shared" si="92"/>
        <v>0</v>
      </c>
      <c r="CA22" s="639">
        <f t="shared" si="92"/>
        <v>0</v>
      </c>
      <c r="CB22" s="639">
        <f t="shared" si="92"/>
        <v>0</v>
      </c>
      <c r="CC22" s="639">
        <f t="shared" si="92"/>
        <v>0</v>
      </c>
      <c r="CD22" s="639">
        <f t="shared" si="92"/>
        <v>0</v>
      </c>
      <c r="CE22" s="639">
        <f t="shared" si="92"/>
        <v>0</v>
      </c>
      <c r="CF22" s="639">
        <f t="shared" si="92"/>
        <v>0</v>
      </c>
      <c r="CG22" s="639">
        <f t="shared" si="92"/>
        <v>0</v>
      </c>
      <c r="CH22" s="639">
        <f t="shared" si="92"/>
        <v>0</v>
      </c>
      <c r="CI22" s="639">
        <f t="shared" si="92"/>
        <v>0</v>
      </c>
      <c r="CJ22" s="639">
        <f t="shared" si="92"/>
        <v>0</v>
      </c>
      <c r="CK22" s="639">
        <f t="shared" si="92"/>
        <v>0</v>
      </c>
      <c r="CL22" s="639">
        <f t="shared" si="92"/>
        <v>0</v>
      </c>
      <c r="CM22" s="639">
        <f t="shared" si="92"/>
        <v>0</v>
      </c>
      <c r="CN22" s="639">
        <f t="shared" si="92"/>
        <v>0</v>
      </c>
      <c r="CO22" s="639">
        <f t="shared" si="92"/>
        <v>0</v>
      </c>
      <c r="CP22" s="639">
        <f t="shared" si="92"/>
        <v>0</v>
      </c>
      <c r="CQ22" s="639">
        <f t="shared" si="92"/>
        <v>0</v>
      </c>
      <c r="CR22" s="639">
        <f t="shared" si="92"/>
        <v>0</v>
      </c>
      <c r="CS22" s="639">
        <f t="shared" si="92"/>
        <v>0</v>
      </c>
      <c r="CT22" s="639">
        <f t="shared" si="92"/>
        <v>0</v>
      </c>
      <c r="CU22" s="639">
        <f t="shared" si="92"/>
        <v>0</v>
      </c>
      <c r="CV22" s="639">
        <f t="shared" si="92"/>
        <v>0</v>
      </c>
      <c r="CW22" s="639">
        <f t="shared" ref="CW22:FH22" si="93">COUNTIFS($O15:$O23,"&lt;="&amp;CW$14,$P15:$P23,"&gt;"&amp;CW$14,$N15:$N23,"みなし保育士")</f>
        <v>0</v>
      </c>
      <c r="CX22" s="639">
        <f t="shared" si="93"/>
        <v>0</v>
      </c>
      <c r="CY22" s="639">
        <f t="shared" si="93"/>
        <v>0</v>
      </c>
      <c r="CZ22" s="639">
        <f t="shared" si="93"/>
        <v>0</v>
      </c>
      <c r="DA22" s="639">
        <f t="shared" si="93"/>
        <v>0</v>
      </c>
      <c r="DB22" s="639">
        <f t="shared" si="93"/>
        <v>0</v>
      </c>
      <c r="DC22" s="639">
        <f t="shared" si="93"/>
        <v>0</v>
      </c>
      <c r="DD22" s="639">
        <f t="shared" si="93"/>
        <v>0</v>
      </c>
      <c r="DE22" s="639">
        <f t="shared" si="93"/>
        <v>0</v>
      </c>
      <c r="DF22" s="639">
        <f t="shared" si="93"/>
        <v>0</v>
      </c>
      <c r="DG22" s="639">
        <f t="shared" si="93"/>
        <v>0</v>
      </c>
      <c r="DH22" s="639">
        <f t="shared" si="93"/>
        <v>0</v>
      </c>
      <c r="DI22" s="639">
        <f t="shared" si="93"/>
        <v>0</v>
      </c>
      <c r="DJ22" s="639">
        <f t="shared" si="93"/>
        <v>0</v>
      </c>
      <c r="DK22" s="639">
        <f t="shared" si="93"/>
        <v>0</v>
      </c>
      <c r="DL22" s="639">
        <f t="shared" si="93"/>
        <v>0</v>
      </c>
      <c r="DM22" s="639">
        <f t="shared" si="93"/>
        <v>0</v>
      </c>
      <c r="DN22" s="639">
        <f t="shared" si="93"/>
        <v>0</v>
      </c>
      <c r="DO22" s="639">
        <f t="shared" si="93"/>
        <v>0</v>
      </c>
      <c r="DP22" s="639">
        <f t="shared" si="93"/>
        <v>0</v>
      </c>
      <c r="DQ22" s="639">
        <f t="shared" si="93"/>
        <v>0</v>
      </c>
      <c r="DR22" s="639">
        <f t="shared" si="93"/>
        <v>0</v>
      </c>
      <c r="DS22" s="639">
        <f t="shared" si="93"/>
        <v>0</v>
      </c>
      <c r="DT22" s="639">
        <f t="shared" si="93"/>
        <v>0</v>
      </c>
      <c r="DU22" s="639">
        <f t="shared" si="93"/>
        <v>0</v>
      </c>
      <c r="DV22" s="639">
        <f t="shared" si="93"/>
        <v>0</v>
      </c>
      <c r="DW22" s="639">
        <f t="shared" si="93"/>
        <v>0</v>
      </c>
      <c r="DX22" s="639">
        <f t="shared" si="93"/>
        <v>0</v>
      </c>
      <c r="DY22" s="639">
        <f t="shared" si="93"/>
        <v>0</v>
      </c>
      <c r="DZ22" s="639">
        <f t="shared" si="93"/>
        <v>0</v>
      </c>
      <c r="EA22" s="639">
        <f t="shared" si="93"/>
        <v>0</v>
      </c>
      <c r="EB22" s="639">
        <f t="shared" si="93"/>
        <v>0</v>
      </c>
      <c r="EC22" s="639">
        <f t="shared" si="93"/>
        <v>0</v>
      </c>
      <c r="ED22" s="639">
        <f t="shared" si="93"/>
        <v>0</v>
      </c>
      <c r="EE22" s="639">
        <f t="shared" si="93"/>
        <v>0</v>
      </c>
      <c r="EF22" s="639">
        <f t="shared" si="93"/>
        <v>0</v>
      </c>
      <c r="EG22" s="639">
        <f t="shared" si="93"/>
        <v>0</v>
      </c>
      <c r="EH22" s="639">
        <f t="shared" si="93"/>
        <v>0</v>
      </c>
      <c r="EI22" s="639">
        <f t="shared" si="93"/>
        <v>0</v>
      </c>
      <c r="EJ22" s="639">
        <f t="shared" si="93"/>
        <v>0</v>
      </c>
      <c r="EK22" s="639">
        <f t="shared" si="93"/>
        <v>0</v>
      </c>
      <c r="EL22" s="639">
        <f t="shared" si="93"/>
        <v>0</v>
      </c>
      <c r="EM22" s="639">
        <f t="shared" si="93"/>
        <v>0</v>
      </c>
      <c r="EN22" s="639">
        <f t="shared" si="93"/>
        <v>0</v>
      </c>
      <c r="EO22" s="639">
        <f t="shared" si="93"/>
        <v>0</v>
      </c>
      <c r="EP22" s="639">
        <f t="shared" si="93"/>
        <v>0</v>
      </c>
      <c r="EQ22" s="639">
        <f t="shared" si="93"/>
        <v>0</v>
      </c>
      <c r="ER22" s="639">
        <f t="shared" si="93"/>
        <v>0</v>
      </c>
      <c r="ES22" s="639">
        <f t="shared" si="93"/>
        <v>0</v>
      </c>
      <c r="ET22" s="639">
        <f t="shared" si="93"/>
        <v>0</v>
      </c>
      <c r="EU22" s="639">
        <f t="shared" si="93"/>
        <v>0</v>
      </c>
      <c r="EV22" s="639">
        <f t="shared" si="93"/>
        <v>0</v>
      </c>
      <c r="EW22" s="639">
        <f t="shared" si="93"/>
        <v>0</v>
      </c>
      <c r="EX22" s="639">
        <f t="shared" si="93"/>
        <v>0</v>
      </c>
      <c r="EY22" s="639">
        <f t="shared" si="93"/>
        <v>0</v>
      </c>
      <c r="EZ22" s="639">
        <f t="shared" si="93"/>
        <v>0</v>
      </c>
      <c r="FA22" s="639">
        <f t="shared" si="93"/>
        <v>0</v>
      </c>
      <c r="FB22" s="639">
        <f t="shared" si="93"/>
        <v>0</v>
      </c>
      <c r="FC22" s="639">
        <f t="shared" si="93"/>
        <v>0</v>
      </c>
      <c r="FD22" s="639">
        <f t="shared" si="93"/>
        <v>0</v>
      </c>
      <c r="FE22" s="639">
        <f t="shared" si="93"/>
        <v>0</v>
      </c>
      <c r="FF22" s="639">
        <f t="shared" si="93"/>
        <v>0</v>
      </c>
      <c r="FG22" s="639">
        <f t="shared" si="93"/>
        <v>0</v>
      </c>
      <c r="FH22" s="639">
        <f t="shared" si="93"/>
        <v>0</v>
      </c>
      <c r="FI22" s="639">
        <f t="shared" ref="FI22:HT22" si="94">COUNTIFS($O15:$O23,"&lt;="&amp;FI$14,$P15:$P23,"&gt;"&amp;FI$14,$N15:$N23,"みなし保育士")</f>
        <v>0</v>
      </c>
      <c r="FJ22" s="639">
        <f t="shared" si="94"/>
        <v>0</v>
      </c>
      <c r="FK22" s="639">
        <f t="shared" si="94"/>
        <v>0</v>
      </c>
      <c r="FL22" s="639">
        <f t="shared" si="94"/>
        <v>0</v>
      </c>
      <c r="FM22" s="639">
        <f t="shared" si="94"/>
        <v>0</v>
      </c>
      <c r="FN22" s="639">
        <f t="shared" si="94"/>
        <v>0</v>
      </c>
      <c r="FO22" s="639">
        <f t="shared" si="94"/>
        <v>0</v>
      </c>
      <c r="FP22" s="639">
        <f t="shared" si="94"/>
        <v>0</v>
      </c>
      <c r="FQ22" s="639">
        <f t="shared" si="94"/>
        <v>0</v>
      </c>
      <c r="FR22" s="639">
        <f t="shared" si="94"/>
        <v>0</v>
      </c>
      <c r="FS22" s="639">
        <f t="shared" si="94"/>
        <v>0</v>
      </c>
      <c r="FT22" s="639">
        <f t="shared" si="94"/>
        <v>0</v>
      </c>
      <c r="FU22" s="639">
        <f t="shared" si="94"/>
        <v>0</v>
      </c>
      <c r="FV22" s="639">
        <f t="shared" si="94"/>
        <v>0</v>
      </c>
      <c r="FW22" s="639">
        <f t="shared" si="94"/>
        <v>0</v>
      </c>
      <c r="FX22" s="639">
        <f t="shared" si="94"/>
        <v>0</v>
      </c>
      <c r="FY22" s="639">
        <f t="shared" si="94"/>
        <v>0</v>
      </c>
      <c r="FZ22" s="639">
        <f t="shared" si="94"/>
        <v>0</v>
      </c>
      <c r="GA22" s="639">
        <f t="shared" si="94"/>
        <v>0</v>
      </c>
      <c r="GB22" s="639">
        <f t="shared" si="94"/>
        <v>0</v>
      </c>
      <c r="GC22" s="639">
        <f t="shared" si="94"/>
        <v>0</v>
      </c>
      <c r="GD22" s="639">
        <f t="shared" si="94"/>
        <v>0</v>
      </c>
      <c r="GE22" s="639">
        <f t="shared" si="94"/>
        <v>0</v>
      </c>
      <c r="GF22" s="639">
        <f t="shared" si="94"/>
        <v>0</v>
      </c>
      <c r="GG22" s="639">
        <f t="shared" si="94"/>
        <v>0</v>
      </c>
      <c r="GH22" s="639">
        <f t="shared" si="94"/>
        <v>0</v>
      </c>
      <c r="GI22" s="639">
        <f t="shared" si="94"/>
        <v>0</v>
      </c>
      <c r="GJ22" s="639">
        <f t="shared" si="94"/>
        <v>0</v>
      </c>
      <c r="GK22" s="639">
        <f t="shared" si="94"/>
        <v>0</v>
      </c>
      <c r="GL22" s="639">
        <f t="shared" si="94"/>
        <v>0</v>
      </c>
      <c r="GM22" s="639">
        <f t="shared" si="94"/>
        <v>0</v>
      </c>
      <c r="GN22" s="639">
        <f t="shared" si="94"/>
        <v>0</v>
      </c>
      <c r="GO22" s="639">
        <f t="shared" si="94"/>
        <v>0</v>
      </c>
      <c r="GP22" s="639">
        <f t="shared" si="94"/>
        <v>0</v>
      </c>
      <c r="GQ22" s="639">
        <f t="shared" si="94"/>
        <v>0</v>
      </c>
      <c r="GR22" s="639">
        <f t="shared" si="94"/>
        <v>0</v>
      </c>
      <c r="GS22" s="639">
        <f t="shared" si="94"/>
        <v>0</v>
      </c>
      <c r="GT22" s="639">
        <f t="shared" si="94"/>
        <v>0</v>
      </c>
      <c r="GU22" s="639">
        <f t="shared" si="94"/>
        <v>0</v>
      </c>
      <c r="GV22" s="639">
        <f t="shared" si="94"/>
        <v>0</v>
      </c>
      <c r="GW22" s="639">
        <f t="shared" si="94"/>
        <v>0</v>
      </c>
      <c r="GX22" s="639">
        <f t="shared" si="94"/>
        <v>0</v>
      </c>
      <c r="GY22" s="639">
        <f t="shared" si="94"/>
        <v>0</v>
      </c>
      <c r="GZ22" s="639">
        <f t="shared" si="94"/>
        <v>0</v>
      </c>
      <c r="HA22" s="639">
        <f t="shared" si="94"/>
        <v>0</v>
      </c>
      <c r="HB22" s="639">
        <f t="shared" si="94"/>
        <v>0</v>
      </c>
      <c r="HC22" s="639">
        <f t="shared" si="94"/>
        <v>0</v>
      </c>
      <c r="HD22" s="639">
        <f t="shared" si="94"/>
        <v>0</v>
      </c>
      <c r="HE22" s="639">
        <f t="shared" si="94"/>
        <v>0</v>
      </c>
      <c r="HF22" s="639">
        <f t="shared" si="94"/>
        <v>0</v>
      </c>
      <c r="HG22" s="639">
        <f t="shared" si="94"/>
        <v>0</v>
      </c>
      <c r="HH22" s="639">
        <f t="shared" si="94"/>
        <v>0</v>
      </c>
      <c r="HI22" s="639">
        <f t="shared" si="94"/>
        <v>0</v>
      </c>
      <c r="HJ22" s="639">
        <f t="shared" si="94"/>
        <v>0</v>
      </c>
      <c r="HK22" s="639">
        <f t="shared" si="94"/>
        <v>0</v>
      </c>
      <c r="HL22" s="639">
        <f t="shared" si="94"/>
        <v>0</v>
      </c>
      <c r="HM22" s="639">
        <f t="shared" si="94"/>
        <v>0</v>
      </c>
      <c r="HN22" s="639">
        <f t="shared" si="94"/>
        <v>0</v>
      </c>
      <c r="HO22" s="639">
        <f t="shared" si="94"/>
        <v>0</v>
      </c>
      <c r="HP22" s="639">
        <f t="shared" si="94"/>
        <v>0</v>
      </c>
      <c r="HQ22" s="639">
        <f t="shared" si="94"/>
        <v>0</v>
      </c>
      <c r="HR22" s="639">
        <f t="shared" si="94"/>
        <v>0</v>
      </c>
      <c r="HS22" s="639">
        <f t="shared" si="94"/>
        <v>0</v>
      </c>
      <c r="HT22" s="639">
        <f t="shared" si="94"/>
        <v>0</v>
      </c>
      <c r="HU22" s="639">
        <f t="shared" ref="HU22:KF22" si="95">COUNTIFS($O15:$O23,"&lt;="&amp;HU$14,$P15:$P23,"&gt;"&amp;HU$14,$N15:$N23,"みなし保育士")</f>
        <v>0</v>
      </c>
      <c r="HV22" s="639">
        <f t="shared" si="95"/>
        <v>0</v>
      </c>
      <c r="HW22" s="639">
        <f t="shared" si="95"/>
        <v>0</v>
      </c>
      <c r="HX22" s="639">
        <f t="shared" si="95"/>
        <v>0</v>
      </c>
      <c r="HY22" s="639">
        <f t="shared" si="95"/>
        <v>0</v>
      </c>
      <c r="HZ22" s="639">
        <f t="shared" si="95"/>
        <v>0</v>
      </c>
      <c r="IA22" s="639">
        <f t="shared" si="95"/>
        <v>0</v>
      </c>
      <c r="IB22" s="639">
        <f t="shared" si="95"/>
        <v>0</v>
      </c>
      <c r="IC22" s="639">
        <f t="shared" si="95"/>
        <v>0</v>
      </c>
      <c r="ID22" s="639">
        <f t="shared" si="95"/>
        <v>0</v>
      </c>
      <c r="IE22" s="639">
        <f t="shared" si="95"/>
        <v>0</v>
      </c>
      <c r="IF22" s="639">
        <f t="shared" si="95"/>
        <v>0</v>
      </c>
      <c r="IG22" s="639">
        <f t="shared" si="95"/>
        <v>0</v>
      </c>
      <c r="IH22" s="639">
        <f t="shared" si="95"/>
        <v>0</v>
      </c>
      <c r="II22" s="639">
        <f t="shared" si="95"/>
        <v>0</v>
      </c>
      <c r="IJ22" s="639">
        <f t="shared" si="95"/>
        <v>0</v>
      </c>
      <c r="IK22" s="639">
        <f t="shared" si="95"/>
        <v>0</v>
      </c>
      <c r="IL22" s="639">
        <f t="shared" si="95"/>
        <v>0</v>
      </c>
      <c r="IM22" s="639">
        <f t="shared" si="95"/>
        <v>0</v>
      </c>
      <c r="IN22" s="639">
        <f t="shared" si="95"/>
        <v>0</v>
      </c>
      <c r="IO22" s="639">
        <f t="shared" si="95"/>
        <v>0</v>
      </c>
      <c r="IP22" s="639">
        <f t="shared" si="95"/>
        <v>0</v>
      </c>
      <c r="IQ22" s="639">
        <f t="shared" si="95"/>
        <v>0</v>
      </c>
      <c r="IR22" s="639">
        <f t="shared" si="95"/>
        <v>0</v>
      </c>
      <c r="IS22" s="639">
        <f t="shared" si="95"/>
        <v>0</v>
      </c>
      <c r="IT22" s="639">
        <f t="shared" si="95"/>
        <v>0</v>
      </c>
      <c r="IU22" s="639">
        <f t="shared" si="95"/>
        <v>0</v>
      </c>
      <c r="IV22" s="639">
        <f t="shared" si="95"/>
        <v>0</v>
      </c>
      <c r="IW22" s="639">
        <f t="shared" si="95"/>
        <v>0</v>
      </c>
      <c r="IX22" s="639">
        <f t="shared" si="95"/>
        <v>0</v>
      </c>
      <c r="IY22" s="639">
        <f t="shared" si="95"/>
        <v>0</v>
      </c>
      <c r="IZ22" s="639">
        <f t="shared" si="95"/>
        <v>0</v>
      </c>
      <c r="JA22" s="639">
        <f t="shared" si="95"/>
        <v>0</v>
      </c>
      <c r="JB22" s="639">
        <f t="shared" si="95"/>
        <v>0</v>
      </c>
      <c r="JC22" s="639">
        <f t="shared" si="95"/>
        <v>0</v>
      </c>
      <c r="JD22" s="639">
        <f t="shared" si="95"/>
        <v>0</v>
      </c>
      <c r="JE22" s="639">
        <f t="shared" si="95"/>
        <v>0</v>
      </c>
      <c r="JF22" s="639">
        <f t="shared" si="95"/>
        <v>0</v>
      </c>
      <c r="JG22" s="639">
        <f t="shared" si="95"/>
        <v>0</v>
      </c>
      <c r="JH22" s="639">
        <f t="shared" si="95"/>
        <v>0</v>
      </c>
      <c r="JI22" s="639">
        <f t="shared" si="95"/>
        <v>0</v>
      </c>
      <c r="JJ22" s="639">
        <f t="shared" si="95"/>
        <v>0</v>
      </c>
      <c r="JK22" s="639">
        <f t="shared" si="95"/>
        <v>0</v>
      </c>
      <c r="JL22" s="639">
        <f t="shared" si="95"/>
        <v>0</v>
      </c>
      <c r="JM22" s="639">
        <f t="shared" si="95"/>
        <v>0</v>
      </c>
      <c r="JN22" s="639">
        <f t="shared" si="95"/>
        <v>0</v>
      </c>
      <c r="JO22" s="639">
        <f t="shared" si="95"/>
        <v>0</v>
      </c>
      <c r="JP22" s="639">
        <f t="shared" si="95"/>
        <v>0</v>
      </c>
      <c r="JQ22" s="639">
        <f t="shared" si="95"/>
        <v>0</v>
      </c>
      <c r="JR22" s="639">
        <f t="shared" si="95"/>
        <v>0</v>
      </c>
      <c r="JS22" s="639">
        <f t="shared" si="95"/>
        <v>0</v>
      </c>
      <c r="JT22" s="639">
        <f t="shared" si="95"/>
        <v>0</v>
      </c>
      <c r="JU22" s="639">
        <f t="shared" si="95"/>
        <v>0</v>
      </c>
      <c r="JV22" s="639">
        <f t="shared" si="95"/>
        <v>0</v>
      </c>
      <c r="JW22" s="639">
        <f t="shared" si="95"/>
        <v>0</v>
      </c>
      <c r="JX22" s="639">
        <f t="shared" si="95"/>
        <v>0</v>
      </c>
      <c r="JY22" s="639">
        <f t="shared" si="95"/>
        <v>0</v>
      </c>
      <c r="JZ22" s="639">
        <f t="shared" si="95"/>
        <v>0</v>
      </c>
      <c r="KA22" s="639">
        <f t="shared" si="95"/>
        <v>0</v>
      </c>
      <c r="KB22" s="639">
        <f t="shared" si="95"/>
        <v>0</v>
      </c>
      <c r="KC22" s="639">
        <f t="shared" si="95"/>
        <v>0</v>
      </c>
      <c r="KD22" s="639">
        <f t="shared" si="95"/>
        <v>0</v>
      </c>
      <c r="KE22" s="639">
        <f t="shared" si="95"/>
        <v>0</v>
      </c>
      <c r="KF22" s="639">
        <f t="shared" si="95"/>
        <v>0</v>
      </c>
      <c r="KG22" s="639">
        <f t="shared" ref="KG22:MR22" si="96">COUNTIFS($O15:$O23,"&lt;="&amp;KG$14,$P15:$P23,"&gt;"&amp;KG$14,$N15:$N23,"みなし保育士")</f>
        <v>0</v>
      </c>
      <c r="KH22" s="639">
        <f t="shared" si="96"/>
        <v>0</v>
      </c>
      <c r="KI22" s="639">
        <f t="shared" si="96"/>
        <v>0</v>
      </c>
      <c r="KJ22" s="639">
        <f t="shared" si="96"/>
        <v>0</v>
      </c>
      <c r="KK22" s="639">
        <f t="shared" si="96"/>
        <v>0</v>
      </c>
      <c r="KL22" s="639">
        <f t="shared" si="96"/>
        <v>0</v>
      </c>
      <c r="KM22" s="639">
        <f t="shared" si="96"/>
        <v>0</v>
      </c>
      <c r="KN22" s="639">
        <f t="shared" si="96"/>
        <v>0</v>
      </c>
      <c r="KO22" s="639">
        <f t="shared" si="96"/>
        <v>0</v>
      </c>
      <c r="KP22" s="639">
        <f t="shared" si="96"/>
        <v>0</v>
      </c>
      <c r="KQ22" s="639">
        <f t="shared" si="96"/>
        <v>0</v>
      </c>
      <c r="KR22" s="639">
        <f t="shared" si="96"/>
        <v>0</v>
      </c>
      <c r="KS22" s="639">
        <f t="shared" si="96"/>
        <v>0</v>
      </c>
      <c r="KT22" s="639">
        <f t="shared" si="96"/>
        <v>0</v>
      </c>
      <c r="KU22" s="639">
        <f t="shared" si="96"/>
        <v>0</v>
      </c>
      <c r="KV22" s="639">
        <f t="shared" si="96"/>
        <v>0</v>
      </c>
      <c r="KW22" s="639">
        <f t="shared" si="96"/>
        <v>0</v>
      </c>
      <c r="KX22" s="639">
        <f t="shared" si="96"/>
        <v>0</v>
      </c>
      <c r="KY22" s="639">
        <f t="shared" si="96"/>
        <v>0</v>
      </c>
      <c r="KZ22" s="639">
        <f t="shared" si="96"/>
        <v>0</v>
      </c>
      <c r="LA22" s="639">
        <f t="shared" si="96"/>
        <v>0</v>
      </c>
      <c r="LB22" s="639">
        <f t="shared" si="96"/>
        <v>0</v>
      </c>
      <c r="LC22" s="639">
        <f t="shared" si="96"/>
        <v>0</v>
      </c>
      <c r="LD22" s="639">
        <f t="shared" si="96"/>
        <v>0</v>
      </c>
      <c r="LE22" s="639">
        <f t="shared" si="96"/>
        <v>0</v>
      </c>
      <c r="LF22" s="639">
        <f t="shared" si="96"/>
        <v>0</v>
      </c>
      <c r="LG22" s="639">
        <f t="shared" si="96"/>
        <v>0</v>
      </c>
      <c r="LH22" s="639">
        <f t="shared" si="96"/>
        <v>0</v>
      </c>
      <c r="LI22" s="639">
        <f t="shared" si="96"/>
        <v>0</v>
      </c>
      <c r="LJ22" s="639">
        <f t="shared" si="96"/>
        <v>0</v>
      </c>
      <c r="LK22" s="639">
        <f t="shared" si="96"/>
        <v>0</v>
      </c>
      <c r="LL22" s="639">
        <f t="shared" si="96"/>
        <v>0</v>
      </c>
      <c r="LM22" s="639">
        <f t="shared" si="96"/>
        <v>0</v>
      </c>
      <c r="LN22" s="639">
        <f t="shared" si="96"/>
        <v>0</v>
      </c>
      <c r="LO22" s="639">
        <f t="shared" si="96"/>
        <v>0</v>
      </c>
      <c r="LP22" s="639">
        <f t="shared" si="96"/>
        <v>0</v>
      </c>
      <c r="LQ22" s="639">
        <f t="shared" si="96"/>
        <v>0</v>
      </c>
      <c r="LR22" s="639">
        <f t="shared" si="96"/>
        <v>0</v>
      </c>
      <c r="LS22" s="639">
        <f t="shared" si="96"/>
        <v>0</v>
      </c>
      <c r="LT22" s="639">
        <f t="shared" si="96"/>
        <v>0</v>
      </c>
      <c r="LU22" s="639">
        <f t="shared" si="96"/>
        <v>0</v>
      </c>
      <c r="LV22" s="639">
        <f t="shared" si="96"/>
        <v>0</v>
      </c>
      <c r="LW22" s="639">
        <f t="shared" si="96"/>
        <v>0</v>
      </c>
      <c r="LX22" s="639">
        <f t="shared" si="96"/>
        <v>0</v>
      </c>
      <c r="LY22" s="639">
        <f t="shared" si="96"/>
        <v>0</v>
      </c>
      <c r="LZ22" s="639">
        <f t="shared" si="96"/>
        <v>0</v>
      </c>
      <c r="MA22" s="639">
        <f t="shared" si="96"/>
        <v>0</v>
      </c>
      <c r="MB22" s="639">
        <f t="shared" si="96"/>
        <v>0</v>
      </c>
      <c r="MC22" s="639">
        <f t="shared" si="96"/>
        <v>0</v>
      </c>
      <c r="MD22" s="639">
        <f t="shared" si="96"/>
        <v>0</v>
      </c>
      <c r="ME22" s="639">
        <f t="shared" si="96"/>
        <v>0</v>
      </c>
      <c r="MF22" s="639">
        <f t="shared" si="96"/>
        <v>0</v>
      </c>
      <c r="MG22" s="639">
        <f t="shared" si="96"/>
        <v>0</v>
      </c>
      <c r="MH22" s="639">
        <f t="shared" si="96"/>
        <v>0</v>
      </c>
      <c r="MI22" s="639">
        <f t="shared" si="96"/>
        <v>0</v>
      </c>
      <c r="MJ22" s="639">
        <f t="shared" si="96"/>
        <v>0</v>
      </c>
      <c r="MK22" s="639">
        <f t="shared" si="96"/>
        <v>0</v>
      </c>
      <c r="ML22" s="639">
        <f t="shared" si="96"/>
        <v>0</v>
      </c>
      <c r="MM22" s="639">
        <f t="shared" si="96"/>
        <v>0</v>
      </c>
      <c r="MN22" s="639">
        <f t="shared" si="96"/>
        <v>0</v>
      </c>
      <c r="MO22" s="639">
        <f t="shared" si="96"/>
        <v>0</v>
      </c>
      <c r="MP22" s="639">
        <f t="shared" si="96"/>
        <v>0</v>
      </c>
      <c r="MQ22" s="639">
        <f t="shared" si="96"/>
        <v>0</v>
      </c>
      <c r="MR22" s="639">
        <f t="shared" si="96"/>
        <v>0</v>
      </c>
      <c r="MS22" s="639">
        <f t="shared" ref="MS22:PD22" si="97">COUNTIFS($O15:$O23,"&lt;="&amp;MS$14,$P15:$P23,"&gt;"&amp;MS$14,$N15:$N23,"みなし保育士")</f>
        <v>0</v>
      </c>
      <c r="MT22" s="639">
        <f t="shared" si="97"/>
        <v>0</v>
      </c>
      <c r="MU22" s="639">
        <f t="shared" si="97"/>
        <v>0</v>
      </c>
      <c r="MV22" s="639">
        <f t="shared" si="97"/>
        <v>0</v>
      </c>
      <c r="MW22" s="639">
        <f t="shared" si="97"/>
        <v>0</v>
      </c>
      <c r="MX22" s="639">
        <f t="shared" si="97"/>
        <v>0</v>
      </c>
      <c r="MY22" s="639">
        <f t="shared" si="97"/>
        <v>0</v>
      </c>
      <c r="MZ22" s="639">
        <f t="shared" si="97"/>
        <v>0</v>
      </c>
      <c r="NA22" s="639">
        <f t="shared" si="97"/>
        <v>0</v>
      </c>
      <c r="NB22" s="639">
        <f t="shared" si="97"/>
        <v>0</v>
      </c>
      <c r="NC22" s="639">
        <f t="shared" si="97"/>
        <v>0</v>
      </c>
      <c r="ND22" s="639">
        <f t="shared" si="97"/>
        <v>0</v>
      </c>
      <c r="NE22" s="639">
        <f t="shared" si="97"/>
        <v>0</v>
      </c>
      <c r="NF22" s="639">
        <f t="shared" si="97"/>
        <v>0</v>
      </c>
      <c r="NG22" s="639">
        <f t="shared" si="97"/>
        <v>0</v>
      </c>
      <c r="NH22" s="639">
        <f t="shared" si="97"/>
        <v>0</v>
      </c>
      <c r="NI22" s="639">
        <f t="shared" si="97"/>
        <v>0</v>
      </c>
      <c r="NJ22" s="639">
        <f t="shared" si="97"/>
        <v>0</v>
      </c>
      <c r="NK22" s="639">
        <f t="shared" si="97"/>
        <v>0</v>
      </c>
      <c r="NL22" s="639">
        <f t="shared" si="97"/>
        <v>0</v>
      </c>
      <c r="NM22" s="639">
        <f t="shared" si="97"/>
        <v>0</v>
      </c>
      <c r="NN22" s="639">
        <f t="shared" si="97"/>
        <v>0</v>
      </c>
      <c r="NO22" s="639">
        <f t="shared" si="97"/>
        <v>0</v>
      </c>
      <c r="NP22" s="639">
        <f t="shared" si="97"/>
        <v>0</v>
      </c>
      <c r="NQ22" s="639">
        <f t="shared" si="97"/>
        <v>0</v>
      </c>
      <c r="NR22" s="639">
        <f t="shared" si="97"/>
        <v>0</v>
      </c>
      <c r="NS22" s="639">
        <f t="shared" si="97"/>
        <v>0</v>
      </c>
      <c r="NT22" s="639">
        <f t="shared" si="97"/>
        <v>0</v>
      </c>
      <c r="NU22" s="639">
        <f t="shared" si="97"/>
        <v>0</v>
      </c>
      <c r="NV22" s="639">
        <f t="shared" si="97"/>
        <v>0</v>
      </c>
      <c r="NW22" s="639">
        <f t="shared" si="97"/>
        <v>0</v>
      </c>
      <c r="NX22" s="639">
        <f t="shared" si="97"/>
        <v>0</v>
      </c>
      <c r="NY22" s="639">
        <f t="shared" si="97"/>
        <v>0</v>
      </c>
      <c r="NZ22" s="639">
        <f t="shared" si="97"/>
        <v>0</v>
      </c>
      <c r="OA22" s="639">
        <f t="shared" si="97"/>
        <v>0</v>
      </c>
      <c r="OB22" s="639">
        <f t="shared" si="97"/>
        <v>0</v>
      </c>
      <c r="OC22" s="639">
        <f t="shared" si="97"/>
        <v>0</v>
      </c>
      <c r="OD22" s="639">
        <f t="shared" si="97"/>
        <v>0</v>
      </c>
      <c r="OE22" s="639">
        <f t="shared" si="97"/>
        <v>0</v>
      </c>
      <c r="OF22" s="639">
        <f t="shared" si="97"/>
        <v>0</v>
      </c>
      <c r="OG22" s="639">
        <f t="shared" si="97"/>
        <v>0</v>
      </c>
      <c r="OH22" s="639">
        <f t="shared" si="97"/>
        <v>0</v>
      </c>
      <c r="OI22" s="639">
        <f t="shared" si="97"/>
        <v>0</v>
      </c>
      <c r="OJ22" s="639">
        <f t="shared" si="97"/>
        <v>0</v>
      </c>
      <c r="OK22" s="639">
        <f t="shared" si="97"/>
        <v>0</v>
      </c>
      <c r="OL22" s="639">
        <f t="shared" si="97"/>
        <v>0</v>
      </c>
      <c r="OM22" s="639">
        <f t="shared" si="97"/>
        <v>0</v>
      </c>
      <c r="ON22" s="639">
        <f t="shared" si="97"/>
        <v>0</v>
      </c>
      <c r="OO22" s="639">
        <f t="shared" si="97"/>
        <v>0</v>
      </c>
      <c r="OP22" s="639">
        <f t="shared" si="97"/>
        <v>0</v>
      </c>
      <c r="OQ22" s="639">
        <f t="shared" si="97"/>
        <v>0</v>
      </c>
      <c r="OR22" s="639">
        <f t="shared" si="97"/>
        <v>0</v>
      </c>
      <c r="OS22" s="639">
        <f t="shared" si="97"/>
        <v>0</v>
      </c>
      <c r="OT22" s="639">
        <f t="shared" si="97"/>
        <v>0</v>
      </c>
      <c r="OU22" s="639">
        <f t="shared" si="97"/>
        <v>0</v>
      </c>
      <c r="OV22" s="639">
        <f t="shared" si="97"/>
        <v>0</v>
      </c>
      <c r="OW22" s="639">
        <f t="shared" si="97"/>
        <v>0</v>
      </c>
      <c r="OX22" s="639">
        <f t="shared" si="97"/>
        <v>0</v>
      </c>
      <c r="OY22" s="639">
        <f t="shared" si="97"/>
        <v>0</v>
      </c>
      <c r="OZ22" s="639">
        <f t="shared" si="97"/>
        <v>0</v>
      </c>
      <c r="PA22" s="639">
        <f t="shared" si="97"/>
        <v>0</v>
      </c>
      <c r="PB22" s="639">
        <f t="shared" si="97"/>
        <v>0</v>
      </c>
      <c r="PC22" s="639">
        <f t="shared" si="97"/>
        <v>0</v>
      </c>
      <c r="PD22" s="639">
        <f t="shared" si="97"/>
        <v>0</v>
      </c>
      <c r="PE22" s="639">
        <f t="shared" ref="PE22:RP22" si="98">COUNTIFS($O15:$O23,"&lt;="&amp;PE$14,$P15:$P23,"&gt;"&amp;PE$14,$N15:$N23,"みなし保育士")</f>
        <v>0</v>
      </c>
      <c r="PF22" s="639">
        <f t="shared" si="98"/>
        <v>0</v>
      </c>
      <c r="PG22" s="639">
        <f t="shared" si="98"/>
        <v>0</v>
      </c>
      <c r="PH22" s="639">
        <f t="shared" si="98"/>
        <v>0</v>
      </c>
      <c r="PI22" s="639">
        <f t="shared" si="98"/>
        <v>0</v>
      </c>
      <c r="PJ22" s="639">
        <f t="shared" si="98"/>
        <v>0</v>
      </c>
      <c r="PK22" s="639">
        <f t="shared" si="98"/>
        <v>0</v>
      </c>
      <c r="PL22" s="639">
        <f t="shared" si="98"/>
        <v>0</v>
      </c>
      <c r="PM22" s="639">
        <f t="shared" si="98"/>
        <v>0</v>
      </c>
      <c r="PN22" s="639">
        <f t="shared" si="98"/>
        <v>0</v>
      </c>
      <c r="PO22" s="639">
        <f t="shared" si="98"/>
        <v>0</v>
      </c>
      <c r="PP22" s="639">
        <f t="shared" si="98"/>
        <v>0</v>
      </c>
      <c r="PQ22" s="639">
        <f t="shared" si="98"/>
        <v>0</v>
      </c>
      <c r="PR22" s="639">
        <f t="shared" si="98"/>
        <v>0</v>
      </c>
      <c r="PS22" s="639">
        <f t="shared" si="98"/>
        <v>0</v>
      </c>
      <c r="PT22" s="639">
        <f t="shared" si="98"/>
        <v>0</v>
      </c>
      <c r="PU22" s="639">
        <f t="shared" si="98"/>
        <v>0</v>
      </c>
      <c r="PV22" s="639">
        <f t="shared" si="98"/>
        <v>0</v>
      </c>
      <c r="PW22" s="639">
        <f t="shared" si="98"/>
        <v>0</v>
      </c>
      <c r="PX22" s="639">
        <f t="shared" si="98"/>
        <v>0</v>
      </c>
      <c r="PY22" s="639">
        <f t="shared" si="98"/>
        <v>0</v>
      </c>
      <c r="PZ22" s="639">
        <f t="shared" si="98"/>
        <v>0</v>
      </c>
      <c r="QA22" s="639">
        <f t="shared" si="98"/>
        <v>0</v>
      </c>
      <c r="QB22" s="639">
        <f t="shared" si="98"/>
        <v>0</v>
      </c>
      <c r="QC22" s="639">
        <f t="shared" si="98"/>
        <v>0</v>
      </c>
      <c r="QD22" s="639">
        <f t="shared" si="98"/>
        <v>0</v>
      </c>
      <c r="QE22" s="639">
        <f t="shared" si="98"/>
        <v>0</v>
      </c>
      <c r="QF22" s="639">
        <f t="shared" si="98"/>
        <v>0</v>
      </c>
      <c r="QG22" s="639">
        <f t="shared" si="98"/>
        <v>0</v>
      </c>
      <c r="QH22" s="639">
        <f t="shared" si="98"/>
        <v>0</v>
      </c>
      <c r="QI22" s="639">
        <f t="shared" si="98"/>
        <v>0</v>
      </c>
      <c r="QJ22" s="639">
        <f t="shared" si="98"/>
        <v>0</v>
      </c>
      <c r="QK22" s="639">
        <f t="shared" si="98"/>
        <v>0</v>
      </c>
      <c r="QL22" s="639">
        <f t="shared" si="98"/>
        <v>0</v>
      </c>
      <c r="QM22" s="639">
        <f t="shared" si="98"/>
        <v>0</v>
      </c>
      <c r="QN22" s="639">
        <f t="shared" si="98"/>
        <v>0</v>
      </c>
      <c r="QO22" s="639">
        <f t="shared" si="98"/>
        <v>0</v>
      </c>
      <c r="QP22" s="639">
        <f t="shared" si="98"/>
        <v>0</v>
      </c>
      <c r="QQ22" s="639">
        <f t="shared" si="98"/>
        <v>0</v>
      </c>
      <c r="QR22" s="639">
        <f t="shared" si="98"/>
        <v>0</v>
      </c>
      <c r="QS22" s="639">
        <f t="shared" si="98"/>
        <v>0</v>
      </c>
      <c r="QT22" s="639">
        <f t="shared" si="98"/>
        <v>0</v>
      </c>
      <c r="QU22" s="639">
        <f t="shared" si="98"/>
        <v>0</v>
      </c>
      <c r="QV22" s="639">
        <f t="shared" si="98"/>
        <v>0</v>
      </c>
      <c r="QW22" s="639">
        <f t="shared" si="98"/>
        <v>0</v>
      </c>
      <c r="QX22" s="639">
        <f t="shared" si="98"/>
        <v>0</v>
      </c>
      <c r="QY22" s="639">
        <f t="shared" si="98"/>
        <v>0</v>
      </c>
      <c r="QZ22" s="639">
        <f t="shared" si="98"/>
        <v>0</v>
      </c>
      <c r="RA22" s="639">
        <f t="shared" si="98"/>
        <v>0</v>
      </c>
      <c r="RB22" s="639">
        <f t="shared" si="98"/>
        <v>0</v>
      </c>
      <c r="RC22" s="639">
        <f t="shared" si="98"/>
        <v>0</v>
      </c>
      <c r="RD22" s="639">
        <f t="shared" si="98"/>
        <v>0</v>
      </c>
      <c r="RE22" s="639">
        <f t="shared" si="98"/>
        <v>0</v>
      </c>
      <c r="RF22" s="639">
        <f t="shared" si="98"/>
        <v>0</v>
      </c>
      <c r="RG22" s="639">
        <f t="shared" si="98"/>
        <v>0</v>
      </c>
      <c r="RH22" s="639">
        <f t="shared" si="98"/>
        <v>0</v>
      </c>
      <c r="RI22" s="639">
        <f t="shared" si="98"/>
        <v>0</v>
      </c>
      <c r="RJ22" s="639">
        <f t="shared" si="98"/>
        <v>0</v>
      </c>
      <c r="RK22" s="639">
        <f t="shared" si="98"/>
        <v>0</v>
      </c>
      <c r="RL22" s="639">
        <f t="shared" si="98"/>
        <v>0</v>
      </c>
      <c r="RM22" s="639">
        <f t="shared" si="98"/>
        <v>0</v>
      </c>
      <c r="RN22" s="639">
        <f t="shared" si="98"/>
        <v>0</v>
      </c>
      <c r="RO22" s="639">
        <f t="shared" si="98"/>
        <v>0</v>
      </c>
      <c r="RP22" s="639">
        <f t="shared" si="98"/>
        <v>0</v>
      </c>
      <c r="RQ22" s="639">
        <f t="shared" ref="RQ22:UB22" si="99">COUNTIFS($O15:$O23,"&lt;="&amp;RQ$14,$P15:$P23,"&gt;"&amp;RQ$14,$N15:$N23,"みなし保育士")</f>
        <v>0</v>
      </c>
      <c r="RR22" s="639">
        <f t="shared" si="99"/>
        <v>0</v>
      </c>
      <c r="RS22" s="639">
        <f t="shared" si="99"/>
        <v>0</v>
      </c>
      <c r="RT22" s="639">
        <f t="shared" si="99"/>
        <v>0</v>
      </c>
      <c r="RU22" s="639">
        <f t="shared" si="99"/>
        <v>0</v>
      </c>
      <c r="RV22" s="639">
        <f t="shared" si="99"/>
        <v>0</v>
      </c>
      <c r="RW22" s="639">
        <f t="shared" si="99"/>
        <v>0</v>
      </c>
      <c r="RX22" s="639">
        <f t="shared" si="99"/>
        <v>0</v>
      </c>
      <c r="RY22" s="639">
        <f t="shared" si="99"/>
        <v>0</v>
      </c>
      <c r="RZ22" s="639">
        <f t="shared" si="99"/>
        <v>0</v>
      </c>
      <c r="SA22" s="639">
        <f t="shared" si="99"/>
        <v>0</v>
      </c>
      <c r="SB22" s="639">
        <f t="shared" si="99"/>
        <v>0</v>
      </c>
      <c r="SC22" s="639">
        <f t="shared" si="99"/>
        <v>0</v>
      </c>
      <c r="SD22" s="639">
        <f t="shared" si="99"/>
        <v>0</v>
      </c>
      <c r="SE22" s="639">
        <f t="shared" si="99"/>
        <v>0</v>
      </c>
      <c r="SF22" s="639">
        <f t="shared" si="99"/>
        <v>0</v>
      </c>
      <c r="SG22" s="639">
        <f t="shared" si="99"/>
        <v>0</v>
      </c>
      <c r="SH22" s="639">
        <f t="shared" si="99"/>
        <v>0</v>
      </c>
      <c r="SI22" s="639">
        <f t="shared" si="99"/>
        <v>0</v>
      </c>
      <c r="SJ22" s="639">
        <f t="shared" si="99"/>
        <v>0</v>
      </c>
      <c r="SK22" s="639">
        <f t="shared" si="99"/>
        <v>0</v>
      </c>
      <c r="SL22" s="639">
        <f t="shared" si="99"/>
        <v>0</v>
      </c>
      <c r="SM22" s="639">
        <f t="shared" si="99"/>
        <v>0</v>
      </c>
      <c r="SN22" s="639">
        <f t="shared" si="99"/>
        <v>0</v>
      </c>
      <c r="SO22" s="639">
        <f t="shared" si="99"/>
        <v>0</v>
      </c>
      <c r="SP22" s="639">
        <f t="shared" si="99"/>
        <v>0</v>
      </c>
      <c r="SQ22" s="639">
        <f t="shared" si="99"/>
        <v>0</v>
      </c>
      <c r="SR22" s="639">
        <f t="shared" si="99"/>
        <v>0</v>
      </c>
      <c r="SS22" s="639">
        <f t="shared" si="99"/>
        <v>0</v>
      </c>
      <c r="ST22" s="639">
        <f t="shared" si="99"/>
        <v>0</v>
      </c>
      <c r="SU22" s="639">
        <f t="shared" si="99"/>
        <v>0</v>
      </c>
      <c r="SV22" s="639">
        <f t="shared" si="99"/>
        <v>0</v>
      </c>
      <c r="SW22" s="639">
        <f t="shared" si="99"/>
        <v>0</v>
      </c>
      <c r="SX22" s="639">
        <f t="shared" si="99"/>
        <v>0</v>
      </c>
      <c r="SY22" s="639">
        <f t="shared" si="99"/>
        <v>0</v>
      </c>
      <c r="SZ22" s="639">
        <f t="shared" si="99"/>
        <v>0</v>
      </c>
      <c r="TA22" s="639">
        <f t="shared" si="99"/>
        <v>0</v>
      </c>
      <c r="TB22" s="639">
        <f t="shared" si="99"/>
        <v>0</v>
      </c>
      <c r="TC22" s="639">
        <f t="shared" si="99"/>
        <v>0</v>
      </c>
      <c r="TD22" s="639">
        <f t="shared" si="99"/>
        <v>0</v>
      </c>
      <c r="TE22" s="639">
        <f t="shared" si="99"/>
        <v>0</v>
      </c>
      <c r="TF22" s="639">
        <f t="shared" si="99"/>
        <v>0</v>
      </c>
      <c r="TG22" s="639">
        <f t="shared" si="99"/>
        <v>0</v>
      </c>
      <c r="TH22" s="639">
        <f t="shared" si="99"/>
        <v>0</v>
      </c>
      <c r="TI22" s="639">
        <f t="shared" si="99"/>
        <v>0</v>
      </c>
      <c r="TJ22" s="639">
        <f t="shared" si="99"/>
        <v>0</v>
      </c>
      <c r="TK22" s="639">
        <f t="shared" si="99"/>
        <v>0</v>
      </c>
      <c r="TL22" s="639">
        <f t="shared" si="99"/>
        <v>0</v>
      </c>
      <c r="TM22" s="639">
        <f t="shared" si="99"/>
        <v>0</v>
      </c>
      <c r="TN22" s="639">
        <f t="shared" si="99"/>
        <v>0</v>
      </c>
      <c r="TO22" s="639">
        <f t="shared" si="99"/>
        <v>0</v>
      </c>
      <c r="TP22" s="639">
        <f t="shared" si="99"/>
        <v>0</v>
      </c>
      <c r="TQ22" s="639">
        <f t="shared" si="99"/>
        <v>0</v>
      </c>
      <c r="TR22" s="639">
        <f t="shared" si="99"/>
        <v>0</v>
      </c>
      <c r="TS22" s="639">
        <f t="shared" si="99"/>
        <v>0</v>
      </c>
      <c r="TT22" s="639">
        <f t="shared" si="99"/>
        <v>0</v>
      </c>
      <c r="TU22" s="639">
        <f t="shared" si="99"/>
        <v>0</v>
      </c>
      <c r="TV22" s="639">
        <f t="shared" si="99"/>
        <v>0</v>
      </c>
      <c r="TW22" s="639">
        <f t="shared" si="99"/>
        <v>0</v>
      </c>
      <c r="TX22" s="639">
        <f t="shared" si="99"/>
        <v>0</v>
      </c>
      <c r="TY22" s="639">
        <f t="shared" si="99"/>
        <v>0</v>
      </c>
      <c r="TZ22" s="639">
        <f t="shared" si="99"/>
        <v>0</v>
      </c>
      <c r="UA22" s="639">
        <f t="shared" si="99"/>
        <v>0</v>
      </c>
      <c r="UB22" s="639">
        <f t="shared" si="99"/>
        <v>0</v>
      </c>
      <c r="UC22" s="639">
        <f t="shared" ref="UC22:WN22" si="100">COUNTIFS($O15:$O23,"&lt;="&amp;UC$14,$P15:$P23,"&gt;"&amp;UC$14,$N15:$N23,"みなし保育士")</f>
        <v>0</v>
      </c>
      <c r="UD22" s="639">
        <f t="shared" si="100"/>
        <v>0</v>
      </c>
      <c r="UE22" s="639">
        <f t="shared" si="100"/>
        <v>0</v>
      </c>
      <c r="UF22" s="639">
        <f t="shared" si="100"/>
        <v>0</v>
      </c>
      <c r="UG22" s="639">
        <f t="shared" si="100"/>
        <v>0</v>
      </c>
      <c r="UH22" s="639">
        <f t="shared" si="100"/>
        <v>0</v>
      </c>
      <c r="UI22" s="639">
        <f t="shared" si="100"/>
        <v>0</v>
      </c>
      <c r="UJ22" s="639">
        <f t="shared" si="100"/>
        <v>0</v>
      </c>
      <c r="UK22" s="639">
        <f t="shared" si="100"/>
        <v>0</v>
      </c>
      <c r="UL22" s="639">
        <f t="shared" si="100"/>
        <v>0</v>
      </c>
      <c r="UM22" s="639">
        <f t="shared" si="100"/>
        <v>0</v>
      </c>
      <c r="UN22" s="639">
        <f t="shared" si="100"/>
        <v>0</v>
      </c>
      <c r="UO22" s="639">
        <f t="shared" si="100"/>
        <v>0</v>
      </c>
      <c r="UP22" s="639">
        <f t="shared" si="100"/>
        <v>0</v>
      </c>
      <c r="UQ22" s="639">
        <f t="shared" si="100"/>
        <v>0</v>
      </c>
      <c r="UR22" s="639">
        <f t="shared" si="100"/>
        <v>0</v>
      </c>
      <c r="US22" s="639">
        <f t="shared" si="100"/>
        <v>0</v>
      </c>
      <c r="UT22" s="639">
        <f t="shared" si="100"/>
        <v>0</v>
      </c>
      <c r="UU22" s="639">
        <f t="shared" si="100"/>
        <v>0</v>
      </c>
      <c r="UV22" s="639">
        <f t="shared" si="100"/>
        <v>0</v>
      </c>
      <c r="UW22" s="639">
        <f t="shared" si="100"/>
        <v>0</v>
      </c>
      <c r="UX22" s="639">
        <f t="shared" si="100"/>
        <v>0</v>
      </c>
      <c r="UY22" s="639">
        <f t="shared" si="100"/>
        <v>0</v>
      </c>
      <c r="UZ22" s="639">
        <f t="shared" si="100"/>
        <v>0</v>
      </c>
      <c r="VA22" s="639">
        <f t="shared" si="100"/>
        <v>0</v>
      </c>
      <c r="VB22" s="639">
        <f t="shared" si="100"/>
        <v>0</v>
      </c>
      <c r="VC22" s="639">
        <f t="shared" si="100"/>
        <v>0</v>
      </c>
      <c r="VD22" s="639">
        <f t="shared" si="100"/>
        <v>0</v>
      </c>
      <c r="VE22" s="639">
        <f t="shared" si="100"/>
        <v>0</v>
      </c>
      <c r="VF22" s="639">
        <f t="shared" si="100"/>
        <v>0</v>
      </c>
      <c r="VG22" s="639">
        <f t="shared" si="100"/>
        <v>0</v>
      </c>
      <c r="VH22" s="639">
        <f t="shared" si="100"/>
        <v>0</v>
      </c>
      <c r="VI22" s="639">
        <f t="shared" si="100"/>
        <v>0</v>
      </c>
      <c r="VJ22" s="639">
        <f t="shared" si="100"/>
        <v>0</v>
      </c>
      <c r="VK22" s="639">
        <f t="shared" si="100"/>
        <v>0</v>
      </c>
      <c r="VL22" s="639">
        <f t="shared" si="100"/>
        <v>0</v>
      </c>
      <c r="VM22" s="639">
        <f t="shared" si="100"/>
        <v>0</v>
      </c>
      <c r="VN22" s="639">
        <f t="shared" si="100"/>
        <v>0</v>
      </c>
      <c r="VO22" s="639">
        <f t="shared" si="100"/>
        <v>0</v>
      </c>
      <c r="VP22" s="639">
        <f t="shared" si="100"/>
        <v>0</v>
      </c>
      <c r="VQ22" s="639">
        <f t="shared" si="100"/>
        <v>0</v>
      </c>
      <c r="VR22" s="639">
        <f t="shared" si="100"/>
        <v>0</v>
      </c>
      <c r="VS22" s="639">
        <f t="shared" si="100"/>
        <v>0</v>
      </c>
      <c r="VT22" s="639">
        <f t="shared" si="100"/>
        <v>0</v>
      </c>
      <c r="VU22" s="639">
        <f t="shared" si="100"/>
        <v>0</v>
      </c>
      <c r="VV22" s="639">
        <f t="shared" si="100"/>
        <v>0</v>
      </c>
      <c r="VW22" s="639">
        <f t="shared" si="100"/>
        <v>0</v>
      </c>
      <c r="VX22" s="639">
        <f t="shared" si="100"/>
        <v>0</v>
      </c>
      <c r="VY22" s="639">
        <f t="shared" si="100"/>
        <v>0</v>
      </c>
      <c r="VZ22" s="639">
        <f t="shared" si="100"/>
        <v>0</v>
      </c>
      <c r="WA22" s="639">
        <f t="shared" si="100"/>
        <v>0</v>
      </c>
      <c r="WB22" s="639">
        <f t="shared" si="100"/>
        <v>0</v>
      </c>
      <c r="WC22" s="639">
        <f t="shared" si="100"/>
        <v>0</v>
      </c>
      <c r="WD22" s="639">
        <f t="shared" si="100"/>
        <v>0</v>
      </c>
      <c r="WE22" s="639">
        <f t="shared" si="100"/>
        <v>0</v>
      </c>
      <c r="WF22" s="639">
        <f t="shared" si="100"/>
        <v>0</v>
      </c>
      <c r="WG22" s="639">
        <f t="shared" si="100"/>
        <v>0</v>
      </c>
      <c r="WH22" s="639">
        <f t="shared" si="100"/>
        <v>0</v>
      </c>
      <c r="WI22" s="639">
        <f t="shared" si="100"/>
        <v>0</v>
      </c>
      <c r="WJ22" s="639">
        <f t="shared" si="100"/>
        <v>0</v>
      </c>
      <c r="WK22" s="639">
        <f t="shared" si="100"/>
        <v>0</v>
      </c>
      <c r="WL22" s="639">
        <f t="shared" si="100"/>
        <v>0</v>
      </c>
      <c r="WM22" s="639">
        <f t="shared" si="100"/>
        <v>0</v>
      </c>
      <c r="WN22" s="639">
        <f t="shared" si="100"/>
        <v>0</v>
      </c>
      <c r="WO22" s="639">
        <f t="shared" ref="WO22:YZ22" si="101">COUNTIFS($O15:$O23,"&lt;="&amp;WO$14,$P15:$P23,"&gt;"&amp;WO$14,$N15:$N23,"みなし保育士")</f>
        <v>0</v>
      </c>
      <c r="WP22" s="639">
        <f t="shared" si="101"/>
        <v>0</v>
      </c>
      <c r="WQ22" s="639">
        <f t="shared" si="101"/>
        <v>0</v>
      </c>
      <c r="WR22" s="639">
        <f t="shared" si="101"/>
        <v>0</v>
      </c>
      <c r="WS22" s="639">
        <f t="shared" si="101"/>
        <v>0</v>
      </c>
      <c r="WT22" s="639">
        <f t="shared" si="101"/>
        <v>0</v>
      </c>
      <c r="WU22" s="639">
        <f t="shared" si="101"/>
        <v>0</v>
      </c>
      <c r="WV22" s="639">
        <f t="shared" si="101"/>
        <v>0</v>
      </c>
      <c r="WW22" s="639">
        <f t="shared" si="101"/>
        <v>0</v>
      </c>
      <c r="WX22" s="639">
        <f t="shared" si="101"/>
        <v>0</v>
      </c>
      <c r="WY22" s="639">
        <f t="shared" si="101"/>
        <v>0</v>
      </c>
      <c r="WZ22" s="639">
        <f t="shared" si="101"/>
        <v>0</v>
      </c>
      <c r="XA22" s="639">
        <f t="shared" si="101"/>
        <v>0</v>
      </c>
      <c r="XB22" s="639">
        <f t="shared" si="101"/>
        <v>0</v>
      </c>
      <c r="XC22" s="639">
        <f t="shared" si="101"/>
        <v>0</v>
      </c>
      <c r="XD22" s="639">
        <f t="shared" si="101"/>
        <v>0</v>
      </c>
      <c r="XE22" s="639">
        <f t="shared" si="101"/>
        <v>0</v>
      </c>
      <c r="XF22" s="639">
        <f t="shared" si="101"/>
        <v>0</v>
      </c>
      <c r="XG22" s="639">
        <f t="shared" si="101"/>
        <v>0</v>
      </c>
      <c r="XH22" s="639">
        <f t="shared" si="101"/>
        <v>0</v>
      </c>
      <c r="XI22" s="639">
        <f t="shared" si="101"/>
        <v>0</v>
      </c>
      <c r="XJ22" s="639">
        <f t="shared" si="101"/>
        <v>0</v>
      </c>
      <c r="XK22" s="639">
        <f t="shared" si="101"/>
        <v>0</v>
      </c>
      <c r="XL22" s="639">
        <f t="shared" si="101"/>
        <v>0</v>
      </c>
      <c r="XM22" s="639">
        <f t="shared" si="101"/>
        <v>0</v>
      </c>
      <c r="XN22" s="639">
        <f t="shared" si="101"/>
        <v>0</v>
      </c>
      <c r="XO22" s="639">
        <f t="shared" si="101"/>
        <v>0</v>
      </c>
      <c r="XP22" s="639">
        <f t="shared" si="101"/>
        <v>0</v>
      </c>
      <c r="XQ22" s="639">
        <f t="shared" si="101"/>
        <v>0</v>
      </c>
      <c r="XR22" s="639">
        <f t="shared" si="101"/>
        <v>0</v>
      </c>
      <c r="XS22" s="639">
        <f t="shared" si="101"/>
        <v>0</v>
      </c>
      <c r="XT22" s="639">
        <f t="shared" si="101"/>
        <v>0</v>
      </c>
      <c r="XU22" s="639">
        <f t="shared" si="101"/>
        <v>0</v>
      </c>
      <c r="XV22" s="639">
        <f t="shared" si="101"/>
        <v>0</v>
      </c>
      <c r="XW22" s="639">
        <f t="shared" si="101"/>
        <v>0</v>
      </c>
      <c r="XX22" s="639">
        <f t="shared" si="101"/>
        <v>0</v>
      </c>
      <c r="XY22" s="639">
        <f t="shared" si="101"/>
        <v>0</v>
      </c>
      <c r="XZ22" s="639">
        <f t="shared" si="101"/>
        <v>0</v>
      </c>
      <c r="YA22" s="639">
        <f t="shared" si="101"/>
        <v>0</v>
      </c>
      <c r="YB22" s="639">
        <f t="shared" si="101"/>
        <v>0</v>
      </c>
      <c r="YC22" s="639">
        <f t="shared" si="101"/>
        <v>0</v>
      </c>
      <c r="YD22" s="639">
        <f t="shared" si="101"/>
        <v>0</v>
      </c>
      <c r="YE22" s="639">
        <f t="shared" si="101"/>
        <v>0</v>
      </c>
      <c r="YF22" s="639">
        <f t="shared" si="101"/>
        <v>0</v>
      </c>
      <c r="YG22" s="639">
        <f t="shared" si="101"/>
        <v>0</v>
      </c>
      <c r="YH22" s="639">
        <f t="shared" si="101"/>
        <v>0</v>
      </c>
      <c r="YI22" s="639">
        <f t="shared" si="101"/>
        <v>0</v>
      </c>
      <c r="YJ22" s="639">
        <f t="shared" si="101"/>
        <v>0</v>
      </c>
      <c r="YK22" s="639">
        <f t="shared" si="101"/>
        <v>0</v>
      </c>
      <c r="YL22" s="639">
        <f t="shared" si="101"/>
        <v>0</v>
      </c>
      <c r="YM22" s="639">
        <f t="shared" si="101"/>
        <v>0</v>
      </c>
      <c r="YN22" s="639">
        <f t="shared" si="101"/>
        <v>0</v>
      </c>
      <c r="YO22" s="639">
        <f t="shared" si="101"/>
        <v>0</v>
      </c>
      <c r="YP22" s="639">
        <f t="shared" si="101"/>
        <v>0</v>
      </c>
      <c r="YQ22" s="639">
        <f t="shared" si="101"/>
        <v>0</v>
      </c>
      <c r="YR22" s="639">
        <f t="shared" si="101"/>
        <v>0</v>
      </c>
      <c r="YS22" s="639">
        <f t="shared" si="101"/>
        <v>0</v>
      </c>
      <c r="YT22" s="639">
        <f t="shared" si="101"/>
        <v>0</v>
      </c>
      <c r="YU22" s="639">
        <f t="shared" si="101"/>
        <v>0</v>
      </c>
      <c r="YV22" s="639">
        <f t="shared" si="101"/>
        <v>0</v>
      </c>
      <c r="YW22" s="639">
        <f t="shared" si="101"/>
        <v>0</v>
      </c>
      <c r="YX22" s="639">
        <f t="shared" si="101"/>
        <v>0</v>
      </c>
      <c r="YY22" s="639">
        <f t="shared" si="101"/>
        <v>0</v>
      </c>
      <c r="YZ22" s="639">
        <f t="shared" si="101"/>
        <v>0</v>
      </c>
      <c r="ZA22" s="639">
        <f t="shared" ref="ZA22:ABL22" si="102">COUNTIFS($O15:$O23,"&lt;="&amp;ZA$14,$P15:$P23,"&gt;"&amp;ZA$14,$N15:$N23,"みなし保育士")</f>
        <v>0</v>
      </c>
      <c r="ZB22" s="639">
        <f t="shared" si="102"/>
        <v>0</v>
      </c>
      <c r="ZC22" s="639">
        <f t="shared" si="102"/>
        <v>0</v>
      </c>
      <c r="ZD22" s="639">
        <f t="shared" si="102"/>
        <v>0</v>
      </c>
      <c r="ZE22" s="639">
        <f t="shared" si="102"/>
        <v>0</v>
      </c>
      <c r="ZF22" s="639">
        <f t="shared" si="102"/>
        <v>0</v>
      </c>
      <c r="ZG22" s="639">
        <f t="shared" si="102"/>
        <v>0</v>
      </c>
      <c r="ZH22" s="639">
        <f t="shared" si="102"/>
        <v>0</v>
      </c>
      <c r="ZI22" s="639">
        <f t="shared" si="102"/>
        <v>0</v>
      </c>
      <c r="ZJ22" s="639">
        <f t="shared" si="102"/>
        <v>0</v>
      </c>
      <c r="ZK22" s="639">
        <f t="shared" si="102"/>
        <v>0</v>
      </c>
      <c r="ZL22" s="639">
        <f t="shared" si="102"/>
        <v>0</v>
      </c>
      <c r="ZM22" s="639">
        <f t="shared" si="102"/>
        <v>0</v>
      </c>
      <c r="ZN22" s="639">
        <f t="shared" si="102"/>
        <v>0</v>
      </c>
      <c r="ZO22" s="639">
        <f t="shared" si="102"/>
        <v>0</v>
      </c>
      <c r="ZP22" s="639">
        <f t="shared" si="102"/>
        <v>0</v>
      </c>
      <c r="ZQ22" s="639">
        <f t="shared" si="102"/>
        <v>0</v>
      </c>
      <c r="ZR22" s="639">
        <f t="shared" si="102"/>
        <v>0</v>
      </c>
      <c r="ZS22" s="639">
        <f t="shared" si="102"/>
        <v>0</v>
      </c>
      <c r="ZT22" s="639">
        <f t="shared" si="102"/>
        <v>0</v>
      </c>
      <c r="ZU22" s="639">
        <f t="shared" si="102"/>
        <v>0</v>
      </c>
      <c r="ZV22" s="639">
        <f t="shared" si="102"/>
        <v>0</v>
      </c>
      <c r="ZW22" s="639">
        <f t="shared" si="102"/>
        <v>0</v>
      </c>
      <c r="ZX22" s="639">
        <f t="shared" si="102"/>
        <v>0</v>
      </c>
      <c r="ZY22" s="639">
        <f t="shared" si="102"/>
        <v>0</v>
      </c>
      <c r="ZZ22" s="639">
        <f t="shared" si="102"/>
        <v>0</v>
      </c>
      <c r="AAA22" s="639">
        <f t="shared" si="102"/>
        <v>0</v>
      </c>
      <c r="AAB22" s="639">
        <f t="shared" si="102"/>
        <v>0</v>
      </c>
      <c r="AAC22" s="639">
        <f t="shared" si="102"/>
        <v>0</v>
      </c>
      <c r="AAD22" s="639">
        <f t="shared" si="102"/>
        <v>0</v>
      </c>
      <c r="AAE22" s="639">
        <f t="shared" si="102"/>
        <v>0</v>
      </c>
      <c r="AAF22" s="639">
        <f t="shared" si="102"/>
        <v>0</v>
      </c>
      <c r="AAG22" s="639">
        <f t="shared" si="102"/>
        <v>0</v>
      </c>
      <c r="AAH22" s="639">
        <f t="shared" si="102"/>
        <v>0</v>
      </c>
      <c r="AAI22" s="639">
        <f t="shared" si="102"/>
        <v>0</v>
      </c>
      <c r="AAJ22" s="639">
        <f t="shared" si="102"/>
        <v>0</v>
      </c>
      <c r="AAK22" s="639">
        <f t="shared" si="102"/>
        <v>0</v>
      </c>
      <c r="AAL22" s="639">
        <f t="shared" si="102"/>
        <v>0</v>
      </c>
      <c r="AAM22" s="639">
        <f t="shared" si="102"/>
        <v>0</v>
      </c>
      <c r="AAN22" s="639">
        <f t="shared" si="102"/>
        <v>0</v>
      </c>
      <c r="AAO22" s="639">
        <f t="shared" si="102"/>
        <v>0</v>
      </c>
      <c r="AAP22" s="639">
        <f t="shared" si="102"/>
        <v>0</v>
      </c>
      <c r="AAQ22" s="639">
        <f t="shared" si="102"/>
        <v>0</v>
      </c>
      <c r="AAR22" s="639">
        <f t="shared" si="102"/>
        <v>0</v>
      </c>
      <c r="AAS22" s="639">
        <f t="shared" si="102"/>
        <v>0</v>
      </c>
      <c r="AAT22" s="639">
        <f t="shared" si="102"/>
        <v>0</v>
      </c>
      <c r="AAU22" s="639">
        <f t="shared" si="102"/>
        <v>0</v>
      </c>
      <c r="AAV22" s="639">
        <f t="shared" si="102"/>
        <v>0</v>
      </c>
      <c r="AAW22" s="639">
        <f t="shared" si="102"/>
        <v>0</v>
      </c>
      <c r="AAX22" s="639">
        <f t="shared" si="102"/>
        <v>0</v>
      </c>
      <c r="AAY22" s="639">
        <f t="shared" si="102"/>
        <v>0</v>
      </c>
      <c r="AAZ22" s="639">
        <f t="shared" si="102"/>
        <v>0</v>
      </c>
      <c r="ABA22" s="639">
        <f t="shared" si="102"/>
        <v>0</v>
      </c>
      <c r="ABB22" s="639">
        <f t="shared" si="102"/>
        <v>0</v>
      </c>
      <c r="ABC22" s="639">
        <f t="shared" si="102"/>
        <v>0</v>
      </c>
      <c r="ABD22" s="639">
        <f t="shared" si="102"/>
        <v>0</v>
      </c>
      <c r="ABE22" s="639">
        <f t="shared" si="102"/>
        <v>0</v>
      </c>
      <c r="ABF22" s="639">
        <f t="shared" si="102"/>
        <v>0</v>
      </c>
      <c r="ABG22" s="639">
        <f t="shared" si="102"/>
        <v>0</v>
      </c>
      <c r="ABH22" s="639">
        <f t="shared" si="102"/>
        <v>0</v>
      </c>
      <c r="ABI22" s="639">
        <f t="shared" si="102"/>
        <v>0</v>
      </c>
      <c r="ABJ22" s="639">
        <f t="shared" si="102"/>
        <v>0</v>
      </c>
      <c r="ABK22" s="639">
        <f t="shared" si="102"/>
        <v>0</v>
      </c>
      <c r="ABL22" s="639">
        <f t="shared" si="102"/>
        <v>0</v>
      </c>
      <c r="ABM22" s="639">
        <f t="shared" ref="ABM22:ADX22" si="103">COUNTIFS($O15:$O23,"&lt;="&amp;ABM$14,$P15:$P23,"&gt;"&amp;ABM$14,$N15:$N23,"みなし保育士")</f>
        <v>0</v>
      </c>
      <c r="ABN22" s="639">
        <f t="shared" si="103"/>
        <v>0</v>
      </c>
      <c r="ABO22" s="639">
        <f t="shared" si="103"/>
        <v>0</v>
      </c>
      <c r="ABP22" s="639">
        <f t="shared" si="103"/>
        <v>0</v>
      </c>
      <c r="ABQ22" s="639">
        <f t="shared" si="103"/>
        <v>0</v>
      </c>
      <c r="ABR22" s="639">
        <f t="shared" si="103"/>
        <v>0</v>
      </c>
      <c r="ABS22" s="639">
        <f t="shared" si="103"/>
        <v>0</v>
      </c>
      <c r="ABT22" s="639">
        <f t="shared" si="103"/>
        <v>0</v>
      </c>
      <c r="ABU22" s="639">
        <f t="shared" si="103"/>
        <v>0</v>
      </c>
      <c r="ABV22" s="639">
        <f t="shared" si="103"/>
        <v>0</v>
      </c>
      <c r="ABW22" s="639">
        <f t="shared" si="103"/>
        <v>0</v>
      </c>
      <c r="ABX22" s="639">
        <f t="shared" si="103"/>
        <v>0</v>
      </c>
      <c r="ABY22" s="639">
        <f t="shared" si="103"/>
        <v>0</v>
      </c>
      <c r="ABZ22" s="639">
        <f t="shared" si="103"/>
        <v>0</v>
      </c>
      <c r="ACA22" s="639">
        <f t="shared" si="103"/>
        <v>0</v>
      </c>
      <c r="ACB22" s="639">
        <f t="shared" si="103"/>
        <v>0</v>
      </c>
      <c r="ACC22" s="639">
        <f t="shared" si="103"/>
        <v>0</v>
      </c>
      <c r="ACD22" s="639">
        <f t="shared" si="103"/>
        <v>0</v>
      </c>
      <c r="ACE22" s="639">
        <f t="shared" si="103"/>
        <v>0</v>
      </c>
      <c r="ACF22" s="639">
        <f t="shared" si="103"/>
        <v>0</v>
      </c>
      <c r="ACG22" s="639">
        <f t="shared" si="103"/>
        <v>0</v>
      </c>
      <c r="ACH22" s="639">
        <f t="shared" si="103"/>
        <v>0</v>
      </c>
      <c r="ACI22" s="639">
        <f t="shared" si="103"/>
        <v>0</v>
      </c>
      <c r="ACJ22" s="639">
        <f t="shared" si="103"/>
        <v>0</v>
      </c>
      <c r="ACK22" s="639">
        <f t="shared" si="103"/>
        <v>0</v>
      </c>
      <c r="ACL22" s="639">
        <f t="shared" si="103"/>
        <v>0</v>
      </c>
      <c r="ACM22" s="639">
        <f t="shared" si="103"/>
        <v>0</v>
      </c>
      <c r="ACN22" s="639">
        <f t="shared" si="103"/>
        <v>0</v>
      </c>
      <c r="ACO22" s="639">
        <f t="shared" si="103"/>
        <v>0</v>
      </c>
      <c r="ACP22" s="639">
        <f t="shared" si="103"/>
        <v>0</v>
      </c>
      <c r="ACQ22" s="639">
        <f t="shared" si="103"/>
        <v>0</v>
      </c>
      <c r="ACR22" s="639">
        <f t="shared" si="103"/>
        <v>0</v>
      </c>
      <c r="ACS22" s="639">
        <f t="shared" si="103"/>
        <v>0</v>
      </c>
      <c r="ACT22" s="639">
        <f t="shared" si="103"/>
        <v>0</v>
      </c>
      <c r="ACU22" s="639">
        <f t="shared" si="103"/>
        <v>0</v>
      </c>
      <c r="ACV22" s="639">
        <f t="shared" si="103"/>
        <v>0</v>
      </c>
      <c r="ACW22" s="639">
        <f t="shared" si="103"/>
        <v>0</v>
      </c>
      <c r="ACX22" s="639">
        <f t="shared" si="103"/>
        <v>0</v>
      </c>
      <c r="ACY22" s="639">
        <f t="shared" si="103"/>
        <v>0</v>
      </c>
      <c r="ACZ22" s="639">
        <f t="shared" si="103"/>
        <v>0</v>
      </c>
      <c r="ADA22" s="639">
        <f t="shared" si="103"/>
        <v>0</v>
      </c>
      <c r="ADB22" s="639">
        <f t="shared" si="103"/>
        <v>0</v>
      </c>
      <c r="ADC22" s="639">
        <f t="shared" si="103"/>
        <v>0</v>
      </c>
      <c r="ADD22" s="639">
        <f t="shared" si="103"/>
        <v>0</v>
      </c>
      <c r="ADE22" s="639">
        <f t="shared" si="103"/>
        <v>0</v>
      </c>
      <c r="ADF22" s="639">
        <f t="shared" si="103"/>
        <v>0</v>
      </c>
      <c r="ADG22" s="639">
        <f t="shared" si="103"/>
        <v>0</v>
      </c>
      <c r="ADH22" s="639">
        <f t="shared" si="103"/>
        <v>0</v>
      </c>
      <c r="ADI22" s="639">
        <f t="shared" si="103"/>
        <v>0</v>
      </c>
      <c r="ADJ22" s="639">
        <f t="shared" si="103"/>
        <v>0</v>
      </c>
      <c r="ADK22" s="639">
        <f t="shared" si="103"/>
        <v>0</v>
      </c>
      <c r="ADL22" s="639">
        <f t="shared" si="103"/>
        <v>0</v>
      </c>
      <c r="ADM22" s="639">
        <f t="shared" si="103"/>
        <v>0</v>
      </c>
      <c r="ADN22" s="639">
        <f t="shared" si="103"/>
        <v>0</v>
      </c>
      <c r="ADO22" s="639">
        <f t="shared" si="103"/>
        <v>0</v>
      </c>
      <c r="ADP22" s="639">
        <f t="shared" si="103"/>
        <v>0</v>
      </c>
      <c r="ADQ22" s="639">
        <f t="shared" si="103"/>
        <v>0</v>
      </c>
      <c r="ADR22" s="639">
        <f t="shared" si="103"/>
        <v>0</v>
      </c>
      <c r="ADS22" s="639">
        <f t="shared" si="103"/>
        <v>0</v>
      </c>
      <c r="ADT22" s="639">
        <f t="shared" si="103"/>
        <v>0</v>
      </c>
      <c r="ADU22" s="639">
        <f t="shared" si="103"/>
        <v>0</v>
      </c>
      <c r="ADV22" s="639">
        <f t="shared" si="103"/>
        <v>0</v>
      </c>
      <c r="ADW22" s="639">
        <f t="shared" si="103"/>
        <v>0</v>
      </c>
      <c r="ADX22" s="639">
        <f t="shared" si="103"/>
        <v>0</v>
      </c>
      <c r="ADY22" s="639">
        <f t="shared" ref="ADY22:AGJ22" si="104">COUNTIFS($O15:$O23,"&lt;="&amp;ADY$14,$P15:$P23,"&gt;"&amp;ADY$14,$N15:$N23,"みなし保育士")</f>
        <v>0</v>
      </c>
      <c r="ADZ22" s="639">
        <f t="shared" si="104"/>
        <v>0</v>
      </c>
      <c r="AEA22" s="639">
        <f t="shared" si="104"/>
        <v>0</v>
      </c>
      <c r="AEB22" s="639">
        <f t="shared" si="104"/>
        <v>0</v>
      </c>
      <c r="AEC22" s="639">
        <f t="shared" si="104"/>
        <v>0</v>
      </c>
      <c r="AED22" s="639">
        <f t="shared" si="104"/>
        <v>0</v>
      </c>
      <c r="AEE22" s="639">
        <f t="shared" si="104"/>
        <v>0</v>
      </c>
      <c r="AEF22" s="639">
        <f t="shared" si="104"/>
        <v>0</v>
      </c>
      <c r="AEG22" s="639">
        <f t="shared" si="104"/>
        <v>0</v>
      </c>
      <c r="AEH22" s="639">
        <f t="shared" si="104"/>
        <v>0</v>
      </c>
      <c r="AEI22" s="639">
        <f t="shared" si="104"/>
        <v>0</v>
      </c>
      <c r="AEJ22" s="639">
        <f t="shared" si="104"/>
        <v>0</v>
      </c>
      <c r="AEK22" s="639">
        <f t="shared" si="104"/>
        <v>0</v>
      </c>
      <c r="AEL22" s="639">
        <f t="shared" si="104"/>
        <v>0</v>
      </c>
      <c r="AEM22" s="639">
        <f t="shared" si="104"/>
        <v>0</v>
      </c>
      <c r="AEN22" s="639">
        <f t="shared" si="104"/>
        <v>0</v>
      </c>
      <c r="AEO22" s="639">
        <f t="shared" si="104"/>
        <v>0</v>
      </c>
      <c r="AEP22" s="639">
        <f t="shared" si="104"/>
        <v>0</v>
      </c>
      <c r="AEQ22" s="639">
        <f t="shared" si="104"/>
        <v>0</v>
      </c>
      <c r="AER22" s="639">
        <f t="shared" si="104"/>
        <v>0</v>
      </c>
      <c r="AES22" s="639">
        <f t="shared" si="104"/>
        <v>0</v>
      </c>
      <c r="AET22" s="639">
        <f t="shared" si="104"/>
        <v>0</v>
      </c>
      <c r="AEU22" s="639">
        <f t="shared" si="104"/>
        <v>0</v>
      </c>
      <c r="AEV22" s="639">
        <f t="shared" si="104"/>
        <v>0</v>
      </c>
      <c r="AEW22" s="639">
        <f t="shared" si="104"/>
        <v>0</v>
      </c>
      <c r="AEX22" s="639">
        <f t="shared" si="104"/>
        <v>0</v>
      </c>
      <c r="AEY22" s="639">
        <f t="shared" si="104"/>
        <v>0</v>
      </c>
      <c r="AEZ22" s="639">
        <f t="shared" si="104"/>
        <v>0</v>
      </c>
      <c r="AFA22" s="639">
        <f t="shared" si="104"/>
        <v>0</v>
      </c>
      <c r="AFB22" s="639">
        <f t="shared" si="104"/>
        <v>0</v>
      </c>
      <c r="AFC22" s="639">
        <f t="shared" si="104"/>
        <v>0</v>
      </c>
      <c r="AFD22" s="639">
        <f t="shared" si="104"/>
        <v>0</v>
      </c>
      <c r="AFE22" s="639">
        <f t="shared" si="104"/>
        <v>0</v>
      </c>
      <c r="AFF22" s="639">
        <f t="shared" si="104"/>
        <v>0</v>
      </c>
      <c r="AFG22" s="639">
        <f t="shared" si="104"/>
        <v>0</v>
      </c>
      <c r="AFH22" s="639">
        <f t="shared" si="104"/>
        <v>0</v>
      </c>
      <c r="AFI22" s="639">
        <f t="shared" si="104"/>
        <v>0</v>
      </c>
      <c r="AFJ22" s="639">
        <f t="shared" si="104"/>
        <v>0</v>
      </c>
      <c r="AFK22" s="639">
        <f t="shared" si="104"/>
        <v>0</v>
      </c>
      <c r="AFL22" s="639">
        <f t="shared" si="104"/>
        <v>0</v>
      </c>
      <c r="AFM22" s="639">
        <f t="shared" si="104"/>
        <v>0</v>
      </c>
      <c r="AFN22" s="639">
        <f t="shared" si="104"/>
        <v>0</v>
      </c>
      <c r="AFO22" s="639">
        <f t="shared" si="104"/>
        <v>0</v>
      </c>
      <c r="AFP22" s="639">
        <f t="shared" si="104"/>
        <v>0</v>
      </c>
      <c r="AFQ22" s="639">
        <f t="shared" si="104"/>
        <v>0</v>
      </c>
      <c r="AFR22" s="639">
        <f t="shared" si="104"/>
        <v>0</v>
      </c>
      <c r="AFS22" s="639">
        <f t="shared" si="104"/>
        <v>0</v>
      </c>
      <c r="AFT22" s="639">
        <f t="shared" si="104"/>
        <v>0</v>
      </c>
      <c r="AFU22" s="639">
        <f t="shared" si="104"/>
        <v>0</v>
      </c>
      <c r="AFV22" s="639">
        <f t="shared" si="104"/>
        <v>0</v>
      </c>
      <c r="AFW22" s="639">
        <f t="shared" si="104"/>
        <v>0</v>
      </c>
      <c r="AFX22" s="639">
        <f t="shared" si="104"/>
        <v>0</v>
      </c>
      <c r="AFY22" s="639">
        <f t="shared" si="104"/>
        <v>0</v>
      </c>
      <c r="AFZ22" s="639">
        <f t="shared" si="104"/>
        <v>0</v>
      </c>
      <c r="AGA22" s="639">
        <f t="shared" si="104"/>
        <v>0</v>
      </c>
      <c r="AGB22" s="639">
        <f t="shared" si="104"/>
        <v>0</v>
      </c>
      <c r="AGC22" s="639">
        <f t="shared" si="104"/>
        <v>0</v>
      </c>
      <c r="AGD22" s="639">
        <f t="shared" si="104"/>
        <v>0</v>
      </c>
      <c r="AGE22" s="639">
        <f t="shared" si="104"/>
        <v>0</v>
      </c>
      <c r="AGF22" s="639">
        <f t="shared" si="104"/>
        <v>0</v>
      </c>
      <c r="AGG22" s="639">
        <f t="shared" si="104"/>
        <v>0</v>
      </c>
      <c r="AGH22" s="639">
        <f t="shared" si="104"/>
        <v>0</v>
      </c>
      <c r="AGI22" s="639">
        <f t="shared" si="104"/>
        <v>0</v>
      </c>
      <c r="AGJ22" s="639">
        <f t="shared" si="104"/>
        <v>0</v>
      </c>
      <c r="AGK22" s="639">
        <f t="shared" ref="AGK22:AIV22" si="105">COUNTIFS($O15:$O23,"&lt;="&amp;AGK$14,$P15:$P23,"&gt;"&amp;AGK$14,$N15:$N23,"みなし保育士")</f>
        <v>0</v>
      </c>
      <c r="AGL22" s="639">
        <f t="shared" si="105"/>
        <v>0</v>
      </c>
      <c r="AGM22" s="639">
        <f t="shared" si="105"/>
        <v>0</v>
      </c>
      <c r="AGN22" s="639">
        <f t="shared" si="105"/>
        <v>0</v>
      </c>
      <c r="AGO22" s="639">
        <f t="shared" si="105"/>
        <v>0</v>
      </c>
      <c r="AGP22" s="639">
        <f t="shared" si="105"/>
        <v>0</v>
      </c>
      <c r="AGQ22" s="639">
        <f t="shared" si="105"/>
        <v>0</v>
      </c>
      <c r="AGR22" s="639">
        <f t="shared" si="105"/>
        <v>0</v>
      </c>
      <c r="AGS22" s="639">
        <f t="shared" si="105"/>
        <v>0</v>
      </c>
      <c r="AGT22" s="639">
        <f t="shared" si="105"/>
        <v>0</v>
      </c>
      <c r="AGU22" s="639">
        <f t="shared" si="105"/>
        <v>0</v>
      </c>
      <c r="AGV22" s="639">
        <f t="shared" si="105"/>
        <v>0</v>
      </c>
      <c r="AGW22" s="639">
        <f t="shared" si="105"/>
        <v>0</v>
      </c>
      <c r="AGX22" s="639">
        <f t="shared" si="105"/>
        <v>0</v>
      </c>
      <c r="AGY22" s="639">
        <f t="shared" si="105"/>
        <v>0</v>
      </c>
      <c r="AGZ22" s="639">
        <f t="shared" si="105"/>
        <v>0</v>
      </c>
      <c r="AHA22" s="639">
        <f t="shared" si="105"/>
        <v>0</v>
      </c>
      <c r="AHB22" s="639">
        <f t="shared" si="105"/>
        <v>0</v>
      </c>
      <c r="AHC22" s="639">
        <f t="shared" si="105"/>
        <v>0</v>
      </c>
      <c r="AHD22" s="639">
        <f t="shared" si="105"/>
        <v>0</v>
      </c>
      <c r="AHE22" s="639">
        <f t="shared" si="105"/>
        <v>0</v>
      </c>
      <c r="AHF22" s="639">
        <f t="shared" si="105"/>
        <v>0</v>
      </c>
      <c r="AHG22" s="639">
        <f t="shared" si="105"/>
        <v>0</v>
      </c>
      <c r="AHH22" s="639">
        <f t="shared" si="105"/>
        <v>0</v>
      </c>
      <c r="AHI22" s="639">
        <f t="shared" si="105"/>
        <v>0</v>
      </c>
      <c r="AHJ22" s="639">
        <f t="shared" si="105"/>
        <v>0</v>
      </c>
      <c r="AHK22" s="639">
        <f t="shared" si="105"/>
        <v>0</v>
      </c>
      <c r="AHL22" s="639">
        <f t="shared" si="105"/>
        <v>0</v>
      </c>
      <c r="AHM22" s="639">
        <f t="shared" si="105"/>
        <v>0</v>
      </c>
      <c r="AHN22" s="639">
        <f t="shared" si="105"/>
        <v>0</v>
      </c>
      <c r="AHO22" s="639">
        <f t="shared" si="105"/>
        <v>0</v>
      </c>
      <c r="AHP22" s="639">
        <f t="shared" si="105"/>
        <v>0</v>
      </c>
      <c r="AHQ22" s="639">
        <f t="shared" si="105"/>
        <v>0</v>
      </c>
      <c r="AHR22" s="639">
        <f t="shared" si="105"/>
        <v>0</v>
      </c>
      <c r="AHS22" s="639">
        <f t="shared" si="105"/>
        <v>0</v>
      </c>
      <c r="AHT22" s="639">
        <f t="shared" si="105"/>
        <v>0</v>
      </c>
      <c r="AHU22" s="639">
        <f t="shared" si="105"/>
        <v>0</v>
      </c>
      <c r="AHV22" s="639">
        <f t="shared" si="105"/>
        <v>0</v>
      </c>
      <c r="AHW22" s="639">
        <f t="shared" si="105"/>
        <v>0</v>
      </c>
      <c r="AHX22" s="639">
        <f t="shared" si="105"/>
        <v>0</v>
      </c>
      <c r="AHY22" s="639">
        <f t="shared" si="105"/>
        <v>0</v>
      </c>
      <c r="AHZ22" s="639">
        <f t="shared" si="105"/>
        <v>0</v>
      </c>
      <c r="AIA22" s="639">
        <f t="shared" si="105"/>
        <v>0</v>
      </c>
      <c r="AIB22" s="639">
        <f t="shared" si="105"/>
        <v>0</v>
      </c>
      <c r="AIC22" s="639">
        <f t="shared" si="105"/>
        <v>0</v>
      </c>
      <c r="AID22" s="639">
        <f t="shared" si="105"/>
        <v>0</v>
      </c>
      <c r="AIE22" s="639">
        <f t="shared" si="105"/>
        <v>0</v>
      </c>
      <c r="AIF22" s="639">
        <f t="shared" si="105"/>
        <v>0</v>
      </c>
      <c r="AIG22" s="639">
        <f t="shared" si="105"/>
        <v>0</v>
      </c>
      <c r="AIH22" s="639">
        <f t="shared" si="105"/>
        <v>0</v>
      </c>
      <c r="AII22" s="639">
        <f t="shared" si="105"/>
        <v>0</v>
      </c>
      <c r="AIJ22" s="639">
        <f t="shared" si="105"/>
        <v>0</v>
      </c>
      <c r="AIK22" s="639">
        <f t="shared" si="105"/>
        <v>0</v>
      </c>
      <c r="AIL22" s="639">
        <f t="shared" si="105"/>
        <v>0</v>
      </c>
      <c r="AIM22" s="639">
        <f t="shared" si="105"/>
        <v>0</v>
      </c>
      <c r="AIN22" s="639">
        <f t="shared" si="105"/>
        <v>0</v>
      </c>
      <c r="AIO22" s="639">
        <f t="shared" si="105"/>
        <v>0</v>
      </c>
      <c r="AIP22" s="639">
        <f t="shared" si="105"/>
        <v>0</v>
      </c>
      <c r="AIQ22" s="639">
        <f t="shared" si="105"/>
        <v>0</v>
      </c>
      <c r="AIR22" s="639">
        <f t="shared" si="105"/>
        <v>0</v>
      </c>
      <c r="AIS22" s="639">
        <f t="shared" si="105"/>
        <v>0</v>
      </c>
      <c r="AIT22" s="639">
        <f t="shared" si="105"/>
        <v>0</v>
      </c>
      <c r="AIU22" s="639">
        <f t="shared" si="105"/>
        <v>0</v>
      </c>
      <c r="AIV22" s="639">
        <f t="shared" si="105"/>
        <v>0</v>
      </c>
      <c r="AIW22" s="639">
        <f t="shared" ref="AIW22:AIZ22" si="106">COUNTIFS($O15:$O23,"&lt;="&amp;AIW$14,$P15:$P23,"&gt;"&amp;AIW$14,$N15:$N23,"みなし保育士")</f>
        <v>0</v>
      </c>
      <c r="AIX22" s="639">
        <f t="shared" si="106"/>
        <v>0</v>
      </c>
      <c r="AIY22" s="639">
        <f t="shared" si="106"/>
        <v>0</v>
      </c>
      <c r="AIZ22" s="639">
        <f t="shared" si="106"/>
        <v>0</v>
      </c>
    </row>
    <row r="23" spans="1:936" ht="20.399999999999999" customHeight="1">
      <c r="A23" s="2214"/>
      <c r="B23" s="2284"/>
      <c r="C23" s="2287"/>
      <c r="D23" s="2271"/>
      <c r="E23" s="2272"/>
      <c r="F23" s="2271"/>
      <c r="G23" s="2272"/>
      <c r="H23" s="2271"/>
      <c r="I23" s="2272"/>
      <c r="J23" s="912"/>
      <c r="K23" s="913"/>
      <c r="L23" s="914"/>
      <c r="M23" s="915"/>
      <c r="N23" s="923"/>
      <c r="O23" s="913"/>
      <c r="P23" s="914"/>
      <c r="R23" s="2214"/>
      <c r="S23" s="2214"/>
      <c r="T23" s="2214"/>
      <c r="U23" s="642"/>
      <c r="V23" s="2281"/>
      <c r="W23" s="640" t="s">
        <v>1230</v>
      </c>
      <c r="X23" s="916" t="s">
        <v>1231</v>
      </c>
      <c r="Y23" s="662">
        <f>SUM(G21)*1.98</f>
        <v>17.82</v>
      </c>
      <c r="Z23" s="662" cm="1">
        <f t="array" ref="Z23">INDEX(AJ17:AIZ17, MATCH(MAX(AJ15:AIZ15 + AJ16:AIZ16 + AJ17:AIZ17), AJ15:AIZ15 + AJ16:AIZ16 + AJ17:AIZ17, 0))*1.98</f>
        <v>5.9399999999999995</v>
      </c>
      <c r="AA23" s="2215"/>
      <c r="AB23" s="2215"/>
      <c r="AC23" s="2226"/>
      <c r="AD23" s="2214"/>
    </row>
    <row r="24" spans="1:936" ht="20.399999999999999" customHeight="1">
      <c r="A24" s="642"/>
      <c r="B24" s="642"/>
      <c r="C24" s="642"/>
      <c r="D24" s="642"/>
      <c r="E24" s="642"/>
      <c r="F24" s="642"/>
      <c r="G24" s="642"/>
      <c r="H24" s="642"/>
      <c r="I24" s="642"/>
      <c r="J24" s="642"/>
      <c r="K24" s="642"/>
      <c r="L24" s="642"/>
      <c r="M24" s="642"/>
      <c r="N24" s="642"/>
      <c r="O24" s="642"/>
      <c r="P24" s="642"/>
      <c r="Q24" s="642"/>
      <c r="R24" s="642"/>
      <c r="S24" s="642"/>
      <c r="T24" s="642"/>
      <c r="U24" s="642"/>
    </row>
    <row r="25" spans="1:936" ht="20.399999999999999" customHeight="1">
      <c r="A25" s="2214">
        <v>1</v>
      </c>
      <c r="B25" s="2273" t="s">
        <v>210</v>
      </c>
      <c r="C25" s="2276"/>
      <c r="D25" s="2268" t="s">
        <v>53</v>
      </c>
      <c r="E25" s="2267"/>
      <c r="F25" s="2268" t="s">
        <v>53</v>
      </c>
      <c r="G25" s="2267"/>
      <c r="H25" s="2268" t="s">
        <v>53</v>
      </c>
      <c r="I25" s="2269">
        <f>E25-G25</f>
        <v>0</v>
      </c>
      <c r="J25" s="663"/>
      <c r="K25" s="664"/>
      <c r="L25" s="665"/>
      <c r="M25" s="666"/>
      <c r="N25" s="924"/>
      <c r="O25" s="664"/>
      <c r="P25" s="665"/>
      <c r="R25" s="2214" t="str">
        <f>IF(SUM(G25:G33,Z28:Z29)&lt;=SUM(E25:E33), "○", "×")</f>
        <v>○</v>
      </c>
      <c r="S25" s="2214" t="str">
        <f>IF(AND((AD28+AF28+AE28)&gt;=AB28,AG28="○"),"○","×")</f>
        <v>○</v>
      </c>
      <c r="T25" s="2214" t="str">
        <f>IF(C25 &gt;= AA32, "○", "×")</f>
        <v>○</v>
      </c>
      <c r="U25" s="642"/>
      <c r="V25" s="2279" t="s">
        <v>1208</v>
      </c>
      <c r="W25" s="2279"/>
      <c r="X25" s="2279"/>
      <c r="Y25" s="910" cm="1">
        <f t="array" ref="Y25">INDEX($AJ$14:$AIZ$14, MATCH(MAX(AJ25:AIZ25 + AJ26:AIZ26 + AJ27:AIZ27), AJ25:AIZ25 + AJ26:AIZ26 + AJ27:AIZ27, 0))</f>
        <v>0.25</v>
      </c>
      <c r="Z25" s="639" t="s">
        <v>1209</v>
      </c>
      <c r="AI25" s="639" t="s">
        <v>53</v>
      </c>
      <c r="AJ25" s="639">
        <f>COUNTIFS($K25:$K33,"&lt;="&amp;AJ$14,$L25:$L33,"&gt;"&amp;AJ$14,$J25:$J33,"0歳児")</f>
        <v>0</v>
      </c>
      <c r="AK25" s="639">
        <f t="shared" ref="AK25:CV25" si="107">COUNTIFS($K25:$K33,"&lt;="&amp;AK$14,$L25:$L33,"&gt;"&amp;AK$14,$J25:$J33,"0歳児")</f>
        <v>0</v>
      </c>
      <c r="AL25" s="639">
        <f t="shared" si="107"/>
        <v>0</v>
      </c>
      <c r="AM25" s="639">
        <f t="shared" si="107"/>
        <v>0</v>
      </c>
      <c r="AN25" s="639">
        <f t="shared" si="107"/>
        <v>0</v>
      </c>
      <c r="AO25" s="639">
        <f t="shared" si="107"/>
        <v>0</v>
      </c>
      <c r="AP25" s="639">
        <f t="shared" si="107"/>
        <v>0</v>
      </c>
      <c r="AQ25" s="639">
        <f t="shared" si="107"/>
        <v>0</v>
      </c>
      <c r="AR25" s="639">
        <f t="shared" si="107"/>
        <v>0</v>
      </c>
      <c r="AS25" s="639">
        <f t="shared" si="107"/>
        <v>0</v>
      </c>
      <c r="AT25" s="639">
        <f t="shared" si="107"/>
        <v>0</v>
      </c>
      <c r="AU25" s="639">
        <f t="shared" si="107"/>
        <v>0</v>
      </c>
      <c r="AV25" s="639">
        <f t="shared" si="107"/>
        <v>0</v>
      </c>
      <c r="AW25" s="639">
        <f t="shared" si="107"/>
        <v>0</v>
      </c>
      <c r="AX25" s="639">
        <f t="shared" si="107"/>
        <v>0</v>
      </c>
      <c r="AY25" s="639">
        <f t="shared" si="107"/>
        <v>0</v>
      </c>
      <c r="AZ25" s="639">
        <f t="shared" si="107"/>
        <v>0</v>
      </c>
      <c r="BA25" s="639">
        <f t="shared" si="107"/>
        <v>0</v>
      </c>
      <c r="BB25" s="639">
        <f t="shared" si="107"/>
        <v>0</v>
      </c>
      <c r="BC25" s="639">
        <f t="shared" si="107"/>
        <v>0</v>
      </c>
      <c r="BD25" s="639">
        <f t="shared" si="107"/>
        <v>0</v>
      </c>
      <c r="BE25" s="639">
        <f t="shared" si="107"/>
        <v>0</v>
      </c>
      <c r="BF25" s="639">
        <f t="shared" si="107"/>
        <v>0</v>
      </c>
      <c r="BG25" s="639">
        <f t="shared" si="107"/>
        <v>0</v>
      </c>
      <c r="BH25" s="639">
        <f t="shared" si="107"/>
        <v>0</v>
      </c>
      <c r="BI25" s="639">
        <f t="shared" si="107"/>
        <v>0</v>
      </c>
      <c r="BJ25" s="639">
        <f t="shared" si="107"/>
        <v>0</v>
      </c>
      <c r="BK25" s="639">
        <f t="shared" si="107"/>
        <v>0</v>
      </c>
      <c r="BL25" s="639">
        <f t="shared" si="107"/>
        <v>0</v>
      </c>
      <c r="BM25" s="639">
        <f t="shared" si="107"/>
        <v>0</v>
      </c>
      <c r="BN25" s="639">
        <f t="shared" si="107"/>
        <v>0</v>
      </c>
      <c r="BO25" s="639">
        <f t="shared" si="107"/>
        <v>0</v>
      </c>
      <c r="BP25" s="639">
        <f t="shared" si="107"/>
        <v>0</v>
      </c>
      <c r="BQ25" s="639">
        <f t="shared" si="107"/>
        <v>0</v>
      </c>
      <c r="BR25" s="639">
        <f t="shared" si="107"/>
        <v>0</v>
      </c>
      <c r="BS25" s="639">
        <f t="shared" si="107"/>
        <v>0</v>
      </c>
      <c r="BT25" s="639">
        <f t="shared" si="107"/>
        <v>0</v>
      </c>
      <c r="BU25" s="639">
        <f t="shared" si="107"/>
        <v>0</v>
      </c>
      <c r="BV25" s="639">
        <f t="shared" si="107"/>
        <v>0</v>
      </c>
      <c r="BW25" s="639">
        <f t="shared" si="107"/>
        <v>0</v>
      </c>
      <c r="BX25" s="639">
        <f t="shared" si="107"/>
        <v>0</v>
      </c>
      <c r="BY25" s="639">
        <f t="shared" si="107"/>
        <v>0</v>
      </c>
      <c r="BZ25" s="639">
        <f t="shared" si="107"/>
        <v>0</v>
      </c>
      <c r="CA25" s="639">
        <f t="shared" si="107"/>
        <v>0</v>
      </c>
      <c r="CB25" s="639">
        <f t="shared" si="107"/>
        <v>0</v>
      </c>
      <c r="CC25" s="639">
        <f t="shared" si="107"/>
        <v>0</v>
      </c>
      <c r="CD25" s="639">
        <f t="shared" si="107"/>
        <v>0</v>
      </c>
      <c r="CE25" s="639">
        <f t="shared" si="107"/>
        <v>0</v>
      </c>
      <c r="CF25" s="639">
        <f t="shared" si="107"/>
        <v>0</v>
      </c>
      <c r="CG25" s="639">
        <f t="shared" si="107"/>
        <v>0</v>
      </c>
      <c r="CH25" s="639">
        <f t="shared" si="107"/>
        <v>0</v>
      </c>
      <c r="CI25" s="639">
        <f t="shared" si="107"/>
        <v>0</v>
      </c>
      <c r="CJ25" s="639">
        <f t="shared" si="107"/>
        <v>0</v>
      </c>
      <c r="CK25" s="639">
        <f t="shared" si="107"/>
        <v>0</v>
      </c>
      <c r="CL25" s="639">
        <f t="shared" si="107"/>
        <v>0</v>
      </c>
      <c r="CM25" s="639">
        <f t="shared" si="107"/>
        <v>0</v>
      </c>
      <c r="CN25" s="639">
        <f t="shared" si="107"/>
        <v>0</v>
      </c>
      <c r="CO25" s="639">
        <f t="shared" si="107"/>
        <v>0</v>
      </c>
      <c r="CP25" s="639">
        <f t="shared" si="107"/>
        <v>0</v>
      </c>
      <c r="CQ25" s="639">
        <f t="shared" si="107"/>
        <v>0</v>
      </c>
      <c r="CR25" s="639">
        <f t="shared" si="107"/>
        <v>0</v>
      </c>
      <c r="CS25" s="639">
        <f t="shared" si="107"/>
        <v>0</v>
      </c>
      <c r="CT25" s="639">
        <f t="shared" si="107"/>
        <v>0</v>
      </c>
      <c r="CU25" s="639">
        <f t="shared" si="107"/>
        <v>0</v>
      </c>
      <c r="CV25" s="639">
        <f t="shared" si="107"/>
        <v>0</v>
      </c>
      <c r="CW25" s="639">
        <f t="shared" ref="CW25:FH25" si="108">COUNTIFS($K25:$K33,"&lt;="&amp;CW$14,$L25:$L33,"&gt;"&amp;CW$14,$J25:$J33,"0歳児")</f>
        <v>0</v>
      </c>
      <c r="CX25" s="639">
        <f t="shared" si="108"/>
        <v>0</v>
      </c>
      <c r="CY25" s="639">
        <f t="shared" si="108"/>
        <v>0</v>
      </c>
      <c r="CZ25" s="639">
        <f t="shared" si="108"/>
        <v>0</v>
      </c>
      <c r="DA25" s="639">
        <f t="shared" si="108"/>
        <v>0</v>
      </c>
      <c r="DB25" s="639">
        <f t="shared" si="108"/>
        <v>0</v>
      </c>
      <c r="DC25" s="639">
        <f t="shared" si="108"/>
        <v>0</v>
      </c>
      <c r="DD25" s="639">
        <f t="shared" si="108"/>
        <v>0</v>
      </c>
      <c r="DE25" s="639">
        <f t="shared" si="108"/>
        <v>0</v>
      </c>
      <c r="DF25" s="639">
        <f t="shared" si="108"/>
        <v>0</v>
      </c>
      <c r="DG25" s="639">
        <f t="shared" si="108"/>
        <v>0</v>
      </c>
      <c r="DH25" s="639">
        <f t="shared" si="108"/>
        <v>0</v>
      </c>
      <c r="DI25" s="639">
        <f t="shared" si="108"/>
        <v>0</v>
      </c>
      <c r="DJ25" s="639">
        <f t="shared" si="108"/>
        <v>0</v>
      </c>
      <c r="DK25" s="639">
        <f t="shared" si="108"/>
        <v>0</v>
      </c>
      <c r="DL25" s="639">
        <f t="shared" si="108"/>
        <v>0</v>
      </c>
      <c r="DM25" s="639">
        <f t="shared" si="108"/>
        <v>0</v>
      </c>
      <c r="DN25" s="639">
        <f t="shared" si="108"/>
        <v>0</v>
      </c>
      <c r="DO25" s="639">
        <f t="shared" si="108"/>
        <v>0</v>
      </c>
      <c r="DP25" s="639">
        <f t="shared" si="108"/>
        <v>0</v>
      </c>
      <c r="DQ25" s="639">
        <f t="shared" si="108"/>
        <v>0</v>
      </c>
      <c r="DR25" s="639">
        <f t="shared" si="108"/>
        <v>0</v>
      </c>
      <c r="DS25" s="639">
        <f t="shared" si="108"/>
        <v>0</v>
      </c>
      <c r="DT25" s="639">
        <f t="shared" si="108"/>
        <v>0</v>
      </c>
      <c r="DU25" s="639">
        <f t="shared" si="108"/>
        <v>0</v>
      </c>
      <c r="DV25" s="639">
        <f t="shared" si="108"/>
        <v>0</v>
      </c>
      <c r="DW25" s="639">
        <f t="shared" si="108"/>
        <v>0</v>
      </c>
      <c r="DX25" s="639">
        <f t="shared" si="108"/>
        <v>0</v>
      </c>
      <c r="DY25" s="639">
        <f t="shared" si="108"/>
        <v>0</v>
      </c>
      <c r="DZ25" s="639">
        <f t="shared" si="108"/>
        <v>0</v>
      </c>
      <c r="EA25" s="639">
        <f t="shared" si="108"/>
        <v>0</v>
      </c>
      <c r="EB25" s="639">
        <f t="shared" si="108"/>
        <v>0</v>
      </c>
      <c r="EC25" s="639">
        <f t="shared" si="108"/>
        <v>0</v>
      </c>
      <c r="ED25" s="639">
        <f t="shared" si="108"/>
        <v>0</v>
      </c>
      <c r="EE25" s="639">
        <f t="shared" si="108"/>
        <v>0</v>
      </c>
      <c r="EF25" s="639">
        <f t="shared" si="108"/>
        <v>0</v>
      </c>
      <c r="EG25" s="639">
        <f t="shared" si="108"/>
        <v>0</v>
      </c>
      <c r="EH25" s="639">
        <f t="shared" si="108"/>
        <v>0</v>
      </c>
      <c r="EI25" s="639">
        <f t="shared" si="108"/>
        <v>0</v>
      </c>
      <c r="EJ25" s="639">
        <f t="shared" si="108"/>
        <v>0</v>
      </c>
      <c r="EK25" s="639">
        <f t="shared" si="108"/>
        <v>0</v>
      </c>
      <c r="EL25" s="639">
        <f t="shared" si="108"/>
        <v>0</v>
      </c>
      <c r="EM25" s="639">
        <f t="shared" si="108"/>
        <v>0</v>
      </c>
      <c r="EN25" s="639">
        <f t="shared" si="108"/>
        <v>0</v>
      </c>
      <c r="EO25" s="639">
        <f t="shared" si="108"/>
        <v>0</v>
      </c>
      <c r="EP25" s="639">
        <f t="shared" si="108"/>
        <v>0</v>
      </c>
      <c r="EQ25" s="639">
        <f t="shared" si="108"/>
        <v>0</v>
      </c>
      <c r="ER25" s="639">
        <f t="shared" si="108"/>
        <v>0</v>
      </c>
      <c r="ES25" s="639">
        <f t="shared" si="108"/>
        <v>0</v>
      </c>
      <c r="ET25" s="639">
        <f t="shared" si="108"/>
        <v>0</v>
      </c>
      <c r="EU25" s="639">
        <f t="shared" si="108"/>
        <v>0</v>
      </c>
      <c r="EV25" s="639">
        <f t="shared" si="108"/>
        <v>0</v>
      </c>
      <c r="EW25" s="639">
        <f t="shared" si="108"/>
        <v>0</v>
      </c>
      <c r="EX25" s="639">
        <f t="shared" si="108"/>
        <v>0</v>
      </c>
      <c r="EY25" s="639">
        <f t="shared" si="108"/>
        <v>0</v>
      </c>
      <c r="EZ25" s="639">
        <f t="shared" si="108"/>
        <v>0</v>
      </c>
      <c r="FA25" s="639">
        <f t="shared" si="108"/>
        <v>0</v>
      </c>
      <c r="FB25" s="639">
        <f t="shared" si="108"/>
        <v>0</v>
      </c>
      <c r="FC25" s="639">
        <f t="shared" si="108"/>
        <v>0</v>
      </c>
      <c r="FD25" s="639">
        <f t="shared" si="108"/>
        <v>0</v>
      </c>
      <c r="FE25" s="639">
        <f t="shared" si="108"/>
        <v>0</v>
      </c>
      <c r="FF25" s="639">
        <f t="shared" si="108"/>
        <v>0</v>
      </c>
      <c r="FG25" s="639">
        <f t="shared" si="108"/>
        <v>0</v>
      </c>
      <c r="FH25" s="639">
        <f t="shared" si="108"/>
        <v>0</v>
      </c>
      <c r="FI25" s="639">
        <f t="shared" ref="FI25:HT25" si="109">COUNTIFS($K25:$K33,"&lt;="&amp;FI$14,$L25:$L33,"&gt;"&amp;FI$14,$J25:$J33,"0歳児")</f>
        <v>0</v>
      </c>
      <c r="FJ25" s="639">
        <f t="shared" si="109"/>
        <v>0</v>
      </c>
      <c r="FK25" s="639">
        <f t="shared" si="109"/>
        <v>0</v>
      </c>
      <c r="FL25" s="639">
        <f t="shared" si="109"/>
        <v>0</v>
      </c>
      <c r="FM25" s="639">
        <f t="shared" si="109"/>
        <v>0</v>
      </c>
      <c r="FN25" s="639">
        <f t="shared" si="109"/>
        <v>0</v>
      </c>
      <c r="FO25" s="639">
        <f t="shared" si="109"/>
        <v>0</v>
      </c>
      <c r="FP25" s="639">
        <f t="shared" si="109"/>
        <v>0</v>
      </c>
      <c r="FQ25" s="639">
        <f t="shared" si="109"/>
        <v>0</v>
      </c>
      <c r="FR25" s="639">
        <f t="shared" si="109"/>
        <v>0</v>
      </c>
      <c r="FS25" s="639">
        <f t="shared" si="109"/>
        <v>0</v>
      </c>
      <c r="FT25" s="639">
        <f t="shared" si="109"/>
        <v>0</v>
      </c>
      <c r="FU25" s="639">
        <f t="shared" si="109"/>
        <v>0</v>
      </c>
      <c r="FV25" s="639">
        <f t="shared" si="109"/>
        <v>0</v>
      </c>
      <c r="FW25" s="639">
        <f t="shared" si="109"/>
        <v>0</v>
      </c>
      <c r="FX25" s="639">
        <f t="shared" si="109"/>
        <v>0</v>
      </c>
      <c r="FY25" s="639">
        <f t="shared" si="109"/>
        <v>0</v>
      </c>
      <c r="FZ25" s="639">
        <f t="shared" si="109"/>
        <v>0</v>
      </c>
      <c r="GA25" s="639">
        <f t="shared" si="109"/>
        <v>0</v>
      </c>
      <c r="GB25" s="639">
        <f t="shared" si="109"/>
        <v>0</v>
      </c>
      <c r="GC25" s="639">
        <f t="shared" si="109"/>
        <v>0</v>
      </c>
      <c r="GD25" s="639">
        <f t="shared" si="109"/>
        <v>0</v>
      </c>
      <c r="GE25" s="639">
        <f t="shared" si="109"/>
        <v>0</v>
      </c>
      <c r="GF25" s="639">
        <f t="shared" si="109"/>
        <v>0</v>
      </c>
      <c r="GG25" s="639">
        <f t="shared" si="109"/>
        <v>0</v>
      </c>
      <c r="GH25" s="639">
        <f t="shared" si="109"/>
        <v>0</v>
      </c>
      <c r="GI25" s="639">
        <f t="shared" si="109"/>
        <v>0</v>
      </c>
      <c r="GJ25" s="639">
        <f t="shared" si="109"/>
        <v>0</v>
      </c>
      <c r="GK25" s="639">
        <f t="shared" si="109"/>
        <v>0</v>
      </c>
      <c r="GL25" s="639">
        <f t="shared" si="109"/>
        <v>0</v>
      </c>
      <c r="GM25" s="639">
        <f t="shared" si="109"/>
        <v>0</v>
      </c>
      <c r="GN25" s="639">
        <f t="shared" si="109"/>
        <v>0</v>
      </c>
      <c r="GO25" s="639">
        <f t="shared" si="109"/>
        <v>0</v>
      </c>
      <c r="GP25" s="639">
        <f t="shared" si="109"/>
        <v>0</v>
      </c>
      <c r="GQ25" s="639">
        <f t="shared" si="109"/>
        <v>0</v>
      </c>
      <c r="GR25" s="639">
        <f t="shared" si="109"/>
        <v>0</v>
      </c>
      <c r="GS25" s="639">
        <f t="shared" si="109"/>
        <v>0</v>
      </c>
      <c r="GT25" s="639">
        <f t="shared" si="109"/>
        <v>0</v>
      </c>
      <c r="GU25" s="639">
        <f t="shared" si="109"/>
        <v>0</v>
      </c>
      <c r="GV25" s="639">
        <f t="shared" si="109"/>
        <v>0</v>
      </c>
      <c r="GW25" s="639">
        <f t="shared" si="109"/>
        <v>0</v>
      </c>
      <c r="GX25" s="639">
        <f t="shared" si="109"/>
        <v>0</v>
      </c>
      <c r="GY25" s="639">
        <f t="shared" si="109"/>
        <v>0</v>
      </c>
      <c r="GZ25" s="639">
        <f t="shared" si="109"/>
        <v>0</v>
      </c>
      <c r="HA25" s="639">
        <f t="shared" si="109"/>
        <v>0</v>
      </c>
      <c r="HB25" s="639">
        <f t="shared" si="109"/>
        <v>0</v>
      </c>
      <c r="HC25" s="639">
        <f t="shared" si="109"/>
        <v>0</v>
      </c>
      <c r="HD25" s="639">
        <f t="shared" si="109"/>
        <v>0</v>
      </c>
      <c r="HE25" s="639">
        <f t="shared" si="109"/>
        <v>0</v>
      </c>
      <c r="HF25" s="639">
        <f t="shared" si="109"/>
        <v>0</v>
      </c>
      <c r="HG25" s="639">
        <f t="shared" si="109"/>
        <v>0</v>
      </c>
      <c r="HH25" s="639">
        <f t="shared" si="109"/>
        <v>0</v>
      </c>
      <c r="HI25" s="639">
        <f t="shared" si="109"/>
        <v>0</v>
      </c>
      <c r="HJ25" s="639">
        <f t="shared" si="109"/>
        <v>0</v>
      </c>
      <c r="HK25" s="639">
        <f t="shared" si="109"/>
        <v>0</v>
      </c>
      <c r="HL25" s="639">
        <f t="shared" si="109"/>
        <v>0</v>
      </c>
      <c r="HM25" s="639">
        <f t="shared" si="109"/>
        <v>0</v>
      </c>
      <c r="HN25" s="639">
        <f t="shared" si="109"/>
        <v>0</v>
      </c>
      <c r="HO25" s="639">
        <f t="shared" si="109"/>
        <v>0</v>
      </c>
      <c r="HP25" s="639">
        <f t="shared" si="109"/>
        <v>0</v>
      </c>
      <c r="HQ25" s="639">
        <f t="shared" si="109"/>
        <v>0</v>
      </c>
      <c r="HR25" s="639">
        <f t="shared" si="109"/>
        <v>0</v>
      </c>
      <c r="HS25" s="639">
        <f t="shared" si="109"/>
        <v>0</v>
      </c>
      <c r="HT25" s="639">
        <f t="shared" si="109"/>
        <v>0</v>
      </c>
      <c r="HU25" s="639">
        <f t="shared" ref="HU25:KF25" si="110">COUNTIFS($K25:$K33,"&lt;="&amp;HU$14,$L25:$L33,"&gt;"&amp;HU$14,$J25:$J33,"0歳児")</f>
        <v>0</v>
      </c>
      <c r="HV25" s="639">
        <f t="shared" si="110"/>
        <v>0</v>
      </c>
      <c r="HW25" s="639">
        <f t="shared" si="110"/>
        <v>0</v>
      </c>
      <c r="HX25" s="639">
        <f t="shared" si="110"/>
        <v>0</v>
      </c>
      <c r="HY25" s="639">
        <f t="shared" si="110"/>
        <v>0</v>
      </c>
      <c r="HZ25" s="639">
        <f t="shared" si="110"/>
        <v>0</v>
      </c>
      <c r="IA25" s="639">
        <f t="shared" si="110"/>
        <v>0</v>
      </c>
      <c r="IB25" s="639">
        <f t="shared" si="110"/>
        <v>0</v>
      </c>
      <c r="IC25" s="639">
        <f t="shared" si="110"/>
        <v>0</v>
      </c>
      <c r="ID25" s="639">
        <f t="shared" si="110"/>
        <v>0</v>
      </c>
      <c r="IE25" s="639">
        <f t="shared" si="110"/>
        <v>0</v>
      </c>
      <c r="IF25" s="639">
        <f t="shared" si="110"/>
        <v>0</v>
      </c>
      <c r="IG25" s="639">
        <f t="shared" si="110"/>
        <v>0</v>
      </c>
      <c r="IH25" s="639">
        <f t="shared" si="110"/>
        <v>0</v>
      </c>
      <c r="II25" s="639">
        <f t="shared" si="110"/>
        <v>0</v>
      </c>
      <c r="IJ25" s="639">
        <f t="shared" si="110"/>
        <v>0</v>
      </c>
      <c r="IK25" s="639">
        <f t="shared" si="110"/>
        <v>0</v>
      </c>
      <c r="IL25" s="639">
        <f t="shared" si="110"/>
        <v>0</v>
      </c>
      <c r="IM25" s="639">
        <f t="shared" si="110"/>
        <v>0</v>
      </c>
      <c r="IN25" s="639">
        <f t="shared" si="110"/>
        <v>0</v>
      </c>
      <c r="IO25" s="639">
        <f t="shared" si="110"/>
        <v>0</v>
      </c>
      <c r="IP25" s="639">
        <f t="shared" si="110"/>
        <v>0</v>
      </c>
      <c r="IQ25" s="639">
        <f t="shared" si="110"/>
        <v>0</v>
      </c>
      <c r="IR25" s="639">
        <f t="shared" si="110"/>
        <v>0</v>
      </c>
      <c r="IS25" s="639">
        <f t="shared" si="110"/>
        <v>0</v>
      </c>
      <c r="IT25" s="639">
        <f t="shared" si="110"/>
        <v>0</v>
      </c>
      <c r="IU25" s="639">
        <f t="shared" si="110"/>
        <v>0</v>
      </c>
      <c r="IV25" s="639">
        <f t="shared" si="110"/>
        <v>0</v>
      </c>
      <c r="IW25" s="639">
        <f t="shared" si="110"/>
        <v>0</v>
      </c>
      <c r="IX25" s="639">
        <f t="shared" si="110"/>
        <v>0</v>
      </c>
      <c r="IY25" s="639">
        <f t="shared" si="110"/>
        <v>0</v>
      </c>
      <c r="IZ25" s="639">
        <f t="shared" si="110"/>
        <v>0</v>
      </c>
      <c r="JA25" s="639">
        <f t="shared" si="110"/>
        <v>0</v>
      </c>
      <c r="JB25" s="639">
        <f t="shared" si="110"/>
        <v>0</v>
      </c>
      <c r="JC25" s="639">
        <f t="shared" si="110"/>
        <v>0</v>
      </c>
      <c r="JD25" s="639">
        <f t="shared" si="110"/>
        <v>0</v>
      </c>
      <c r="JE25" s="639">
        <f t="shared" si="110"/>
        <v>0</v>
      </c>
      <c r="JF25" s="639">
        <f t="shared" si="110"/>
        <v>0</v>
      </c>
      <c r="JG25" s="639">
        <f t="shared" si="110"/>
        <v>0</v>
      </c>
      <c r="JH25" s="639">
        <f t="shared" si="110"/>
        <v>0</v>
      </c>
      <c r="JI25" s="639">
        <f t="shared" si="110"/>
        <v>0</v>
      </c>
      <c r="JJ25" s="639">
        <f t="shared" si="110"/>
        <v>0</v>
      </c>
      <c r="JK25" s="639">
        <f t="shared" si="110"/>
        <v>0</v>
      </c>
      <c r="JL25" s="639">
        <f t="shared" si="110"/>
        <v>0</v>
      </c>
      <c r="JM25" s="639">
        <f t="shared" si="110"/>
        <v>0</v>
      </c>
      <c r="JN25" s="639">
        <f t="shared" si="110"/>
        <v>0</v>
      </c>
      <c r="JO25" s="639">
        <f t="shared" si="110"/>
        <v>0</v>
      </c>
      <c r="JP25" s="639">
        <f t="shared" si="110"/>
        <v>0</v>
      </c>
      <c r="JQ25" s="639">
        <f t="shared" si="110"/>
        <v>0</v>
      </c>
      <c r="JR25" s="639">
        <f t="shared" si="110"/>
        <v>0</v>
      </c>
      <c r="JS25" s="639">
        <f t="shared" si="110"/>
        <v>0</v>
      </c>
      <c r="JT25" s="639">
        <f t="shared" si="110"/>
        <v>0</v>
      </c>
      <c r="JU25" s="639">
        <f t="shared" si="110"/>
        <v>0</v>
      </c>
      <c r="JV25" s="639">
        <f t="shared" si="110"/>
        <v>0</v>
      </c>
      <c r="JW25" s="639">
        <f t="shared" si="110"/>
        <v>0</v>
      </c>
      <c r="JX25" s="639">
        <f t="shared" si="110"/>
        <v>0</v>
      </c>
      <c r="JY25" s="639">
        <f t="shared" si="110"/>
        <v>0</v>
      </c>
      <c r="JZ25" s="639">
        <f t="shared" si="110"/>
        <v>0</v>
      </c>
      <c r="KA25" s="639">
        <f t="shared" si="110"/>
        <v>0</v>
      </c>
      <c r="KB25" s="639">
        <f t="shared" si="110"/>
        <v>0</v>
      </c>
      <c r="KC25" s="639">
        <f t="shared" si="110"/>
        <v>0</v>
      </c>
      <c r="KD25" s="639">
        <f t="shared" si="110"/>
        <v>0</v>
      </c>
      <c r="KE25" s="639">
        <f t="shared" si="110"/>
        <v>0</v>
      </c>
      <c r="KF25" s="639">
        <f t="shared" si="110"/>
        <v>0</v>
      </c>
      <c r="KG25" s="639">
        <f t="shared" ref="KG25:MR25" si="111">COUNTIFS($K25:$K33,"&lt;="&amp;KG$14,$L25:$L33,"&gt;"&amp;KG$14,$J25:$J33,"0歳児")</f>
        <v>0</v>
      </c>
      <c r="KH25" s="639">
        <f t="shared" si="111"/>
        <v>0</v>
      </c>
      <c r="KI25" s="639">
        <f t="shared" si="111"/>
        <v>0</v>
      </c>
      <c r="KJ25" s="639">
        <f t="shared" si="111"/>
        <v>0</v>
      </c>
      <c r="KK25" s="639">
        <f t="shared" si="111"/>
        <v>0</v>
      </c>
      <c r="KL25" s="639">
        <f t="shared" si="111"/>
        <v>0</v>
      </c>
      <c r="KM25" s="639">
        <f t="shared" si="111"/>
        <v>0</v>
      </c>
      <c r="KN25" s="639">
        <f t="shared" si="111"/>
        <v>0</v>
      </c>
      <c r="KO25" s="639">
        <f t="shared" si="111"/>
        <v>0</v>
      </c>
      <c r="KP25" s="639">
        <f t="shared" si="111"/>
        <v>0</v>
      </c>
      <c r="KQ25" s="639">
        <f t="shared" si="111"/>
        <v>0</v>
      </c>
      <c r="KR25" s="639">
        <f t="shared" si="111"/>
        <v>0</v>
      </c>
      <c r="KS25" s="639">
        <f t="shared" si="111"/>
        <v>0</v>
      </c>
      <c r="KT25" s="639">
        <f t="shared" si="111"/>
        <v>0</v>
      </c>
      <c r="KU25" s="639">
        <f t="shared" si="111"/>
        <v>0</v>
      </c>
      <c r="KV25" s="639">
        <f t="shared" si="111"/>
        <v>0</v>
      </c>
      <c r="KW25" s="639">
        <f t="shared" si="111"/>
        <v>0</v>
      </c>
      <c r="KX25" s="639">
        <f t="shared" si="111"/>
        <v>0</v>
      </c>
      <c r="KY25" s="639">
        <f t="shared" si="111"/>
        <v>0</v>
      </c>
      <c r="KZ25" s="639">
        <f t="shared" si="111"/>
        <v>0</v>
      </c>
      <c r="LA25" s="639">
        <f t="shared" si="111"/>
        <v>0</v>
      </c>
      <c r="LB25" s="639">
        <f t="shared" si="111"/>
        <v>0</v>
      </c>
      <c r="LC25" s="639">
        <f t="shared" si="111"/>
        <v>0</v>
      </c>
      <c r="LD25" s="639">
        <f t="shared" si="111"/>
        <v>0</v>
      </c>
      <c r="LE25" s="639">
        <f t="shared" si="111"/>
        <v>0</v>
      </c>
      <c r="LF25" s="639">
        <f t="shared" si="111"/>
        <v>0</v>
      </c>
      <c r="LG25" s="639">
        <f t="shared" si="111"/>
        <v>0</v>
      </c>
      <c r="LH25" s="639">
        <f t="shared" si="111"/>
        <v>0</v>
      </c>
      <c r="LI25" s="639">
        <f t="shared" si="111"/>
        <v>0</v>
      </c>
      <c r="LJ25" s="639">
        <f t="shared" si="111"/>
        <v>0</v>
      </c>
      <c r="LK25" s="639">
        <f t="shared" si="111"/>
        <v>0</v>
      </c>
      <c r="LL25" s="639">
        <f t="shared" si="111"/>
        <v>0</v>
      </c>
      <c r="LM25" s="639">
        <f t="shared" si="111"/>
        <v>0</v>
      </c>
      <c r="LN25" s="639">
        <f t="shared" si="111"/>
        <v>0</v>
      </c>
      <c r="LO25" s="639">
        <f t="shared" si="111"/>
        <v>0</v>
      </c>
      <c r="LP25" s="639">
        <f t="shared" si="111"/>
        <v>0</v>
      </c>
      <c r="LQ25" s="639">
        <f t="shared" si="111"/>
        <v>0</v>
      </c>
      <c r="LR25" s="639">
        <f t="shared" si="111"/>
        <v>0</v>
      </c>
      <c r="LS25" s="639">
        <f t="shared" si="111"/>
        <v>0</v>
      </c>
      <c r="LT25" s="639">
        <f t="shared" si="111"/>
        <v>0</v>
      </c>
      <c r="LU25" s="639">
        <f t="shared" si="111"/>
        <v>0</v>
      </c>
      <c r="LV25" s="639">
        <f t="shared" si="111"/>
        <v>0</v>
      </c>
      <c r="LW25" s="639">
        <f t="shared" si="111"/>
        <v>0</v>
      </c>
      <c r="LX25" s="639">
        <f t="shared" si="111"/>
        <v>0</v>
      </c>
      <c r="LY25" s="639">
        <f t="shared" si="111"/>
        <v>0</v>
      </c>
      <c r="LZ25" s="639">
        <f t="shared" si="111"/>
        <v>0</v>
      </c>
      <c r="MA25" s="639">
        <f t="shared" si="111"/>
        <v>0</v>
      </c>
      <c r="MB25" s="639">
        <f t="shared" si="111"/>
        <v>0</v>
      </c>
      <c r="MC25" s="639">
        <f t="shared" si="111"/>
        <v>0</v>
      </c>
      <c r="MD25" s="639">
        <f t="shared" si="111"/>
        <v>0</v>
      </c>
      <c r="ME25" s="639">
        <f t="shared" si="111"/>
        <v>0</v>
      </c>
      <c r="MF25" s="639">
        <f t="shared" si="111"/>
        <v>0</v>
      </c>
      <c r="MG25" s="639">
        <f t="shared" si="111"/>
        <v>0</v>
      </c>
      <c r="MH25" s="639">
        <f t="shared" si="111"/>
        <v>0</v>
      </c>
      <c r="MI25" s="639">
        <f t="shared" si="111"/>
        <v>0</v>
      </c>
      <c r="MJ25" s="639">
        <f t="shared" si="111"/>
        <v>0</v>
      </c>
      <c r="MK25" s="639">
        <f t="shared" si="111"/>
        <v>0</v>
      </c>
      <c r="ML25" s="639">
        <f t="shared" si="111"/>
        <v>0</v>
      </c>
      <c r="MM25" s="639">
        <f t="shared" si="111"/>
        <v>0</v>
      </c>
      <c r="MN25" s="639">
        <f t="shared" si="111"/>
        <v>0</v>
      </c>
      <c r="MO25" s="639">
        <f t="shared" si="111"/>
        <v>0</v>
      </c>
      <c r="MP25" s="639">
        <f t="shared" si="111"/>
        <v>0</v>
      </c>
      <c r="MQ25" s="639">
        <f t="shared" si="111"/>
        <v>0</v>
      </c>
      <c r="MR25" s="639">
        <f t="shared" si="111"/>
        <v>0</v>
      </c>
      <c r="MS25" s="639">
        <f t="shared" ref="MS25:PD25" si="112">COUNTIFS($K25:$K33,"&lt;="&amp;MS$14,$L25:$L33,"&gt;"&amp;MS$14,$J25:$J33,"0歳児")</f>
        <v>0</v>
      </c>
      <c r="MT25" s="639">
        <f t="shared" si="112"/>
        <v>0</v>
      </c>
      <c r="MU25" s="639">
        <f t="shared" si="112"/>
        <v>0</v>
      </c>
      <c r="MV25" s="639">
        <f t="shared" si="112"/>
        <v>0</v>
      </c>
      <c r="MW25" s="639">
        <f t="shared" si="112"/>
        <v>0</v>
      </c>
      <c r="MX25" s="639">
        <f t="shared" si="112"/>
        <v>0</v>
      </c>
      <c r="MY25" s="639">
        <f t="shared" si="112"/>
        <v>0</v>
      </c>
      <c r="MZ25" s="639">
        <f t="shared" si="112"/>
        <v>0</v>
      </c>
      <c r="NA25" s="639">
        <f t="shared" si="112"/>
        <v>0</v>
      </c>
      <c r="NB25" s="639">
        <f t="shared" si="112"/>
        <v>0</v>
      </c>
      <c r="NC25" s="639">
        <f t="shared" si="112"/>
        <v>0</v>
      </c>
      <c r="ND25" s="639">
        <f t="shared" si="112"/>
        <v>0</v>
      </c>
      <c r="NE25" s="639">
        <f t="shared" si="112"/>
        <v>0</v>
      </c>
      <c r="NF25" s="639">
        <f t="shared" si="112"/>
        <v>0</v>
      </c>
      <c r="NG25" s="639">
        <f t="shared" si="112"/>
        <v>0</v>
      </c>
      <c r="NH25" s="639">
        <f t="shared" si="112"/>
        <v>0</v>
      </c>
      <c r="NI25" s="639">
        <f t="shared" si="112"/>
        <v>0</v>
      </c>
      <c r="NJ25" s="639">
        <f t="shared" si="112"/>
        <v>0</v>
      </c>
      <c r="NK25" s="639">
        <f t="shared" si="112"/>
        <v>0</v>
      </c>
      <c r="NL25" s="639">
        <f t="shared" si="112"/>
        <v>0</v>
      </c>
      <c r="NM25" s="639">
        <f t="shared" si="112"/>
        <v>0</v>
      </c>
      <c r="NN25" s="639">
        <f t="shared" si="112"/>
        <v>0</v>
      </c>
      <c r="NO25" s="639">
        <f t="shared" si="112"/>
        <v>0</v>
      </c>
      <c r="NP25" s="639">
        <f t="shared" si="112"/>
        <v>0</v>
      </c>
      <c r="NQ25" s="639">
        <f t="shared" si="112"/>
        <v>0</v>
      </c>
      <c r="NR25" s="639">
        <f t="shared" si="112"/>
        <v>0</v>
      </c>
      <c r="NS25" s="639">
        <f t="shared" si="112"/>
        <v>0</v>
      </c>
      <c r="NT25" s="639">
        <f t="shared" si="112"/>
        <v>0</v>
      </c>
      <c r="NU25" s="639">
        <f t="shared" si="112"/>
        <v>0</v>
      </c>
      <c r="NV25" s="639">
        <f t="shared" si="112"/>
        <v>0</v>
      </c>
      <c r="NW25" s="639">
        <f t="shared" si="112"/>
        <v>0</v>
      </c>
      <c r="NX25" s="639">
        <f t="shared" si="112"/>
        <v>0</v>
      </c>
      <c r="NY25" s="639">
        <f t="shared" si="112"/>
        <v>0</v>
      </c>
      <c r="NZ25" s="639">
        <f t="shared" si="112"/>
        <v>0</v>
      </c>
      <c r="OA25" s="639">
        <f t="shared" si="112"/>
        <v>0</v>
      </c>
      <c r="OB25" s="639">
        <f t="shared" si="112"/>
        <v>0</v>
      </c>
      <c r="OC25" s="639">
        <f t="shared" si="112"/>
        <v>0</v>
      </c>
      <c r="OD25" s="639">
        <f t="shared" si="112"/>
        <v>0</v>
      </c>
      <c r="OE25" s="639">
        <f t="shared" si="112"/>
        <v>0</v>
      </c>
      <c r="OF25" s="639">
        <f t="shared" si="112"/>
        <v>0</v>
      </c>
      <c r="OG25" s="639">
        <f t="shared" si="112"/>
        <v>0</v>
      </c>
      <c r="OH25" s="639">
        <f t="shared" si="112"/>
        <v>0</v>
      </c>
      <c r="OI25" s="639">
        <f t="shared" si="112"/>
        <v>0</v>
      </c>
      <c r="OJ25" s="639">
        <f t="shared" si="112"/>
        <v>0</v>
      </c>
      <c r="OK25" s="639">
        <f t="shared" si="112"/>
        <v>0</v>
      </c>
      <c r="OL25" s="639">
        <f t="shared" si="112"/>
        <v>0</v>
      </c>
      <c r="OM25" s="639">
        <f t="shared" si="112"/>
        <v>0</v>
      </c>
      <c r="ON25" s="639">
        <f t="shared" si="112"/>
        <v>0</v>
      </c>
      <c r="OO25" s="639">
        <f t="shared" si="112"/>
        <v>0</v>
      </c>
      <c r="OP25" s="639">
        <f t="shared" si="112"/>
        <v>0</v>
      </c>
      <c r="OQ25" s="639">
        <f t="shared" si="112"/>
        <v>0</v>
      </c>
      <c r="OR25" s="639">
        <f t="shared" si="112"/>
        <v>0</v>
      </c>
      <c r="OS25" s="639">
        <f t="shared" si="112"/>
        <v>0</v>
      </c>
      <c r="OT25" s="639">
        <f t="shared" si="112"/>
        <v>0</v>
      </c>
      <c r="OU25" s="639">
        <f t="shared" si="112"/>
        <v>0</v>
      </c>
      <c r="OV25" s="639">
        <f t="shared" si="112"/>
        <v>0</v>
      </c>
      <c r="OW25" s="639">
        <f t="shared" si="112"/>
        <v>0</v>
      </c>
      <c r="OX25" s="639">
        <f t="shared" si="112"/>
        <v>0</v>
      </c>
      <c r="OY25" s="639">
        <f t="shared" si="112"/>
        <v>0</v>
      </c>
      <c r="OZ25" s="639">
        <f t="shared" si="112"/>
        <v>0</v>
      </c>
      <c r="PA25" s="639">
        <f t="shared" si="112"/>
        <v>0</v>
      </c>
      <c r="PB25" s="639">
        <f t="shared" si="112"/>
        <v>0</v>
      </c>
      <c r="PC25" s="639">
        <f t="shared" si="112"/>
        <v>0</v>
      </c>
      <c r="PD25" s="639">
        <f t="shared" si="112"/>
        <v>0</v>
      </c>
      <c r="PE25" s="639">
        <f t="shared" ref="PE25:RP25" si="113">COUNTIFS($K25:$K33,"&lt;="&amp;PE$14,$L25:$L33,"&gt;"&amp;PE$14,$J25:$J33,"0歳児")</f>
        <v>0</v>
      </c>
      <c r="PF25" s="639">
        <f t="shared" si="113"/>
        <v>0</v>
      </c>
      <c r="PG25" s="639">
        <f t="shared" si="113"/>
        <v>0</v>
      </c>
      <c r="PH25" s="639">
        <f t="shared" si="113"/>
        <v>0</v>
      </c>
      <c r="PI25" s="639">
        <f t="shared" si="113"/>
        <v>0</v>
      </c>
      <c r="PJ25" s="639">
        <f t="shared" si="113"/>
        <v>0</v>
      </c>
      <c r="PK25" s="639">
        <f t="shared" si="113"/>
        <v>0</v>
      </c>
      <c r="PL25" s="639">
        <f t="shared" si="113"/>
        <v>0</v>
      </c>
      <c r="PM25" s="639">
        <f t="shared" si="113"/>
        <v>0</v>
      </c>
      <c r="PN25" s="639">
        <f t="shared" si="113"/>
        <v>0</v>
      </c>
      <c r="PO25" s="639">
        <f t="shared" si="113"/>
        <v>0</v>
      </c>
      <c r="PP25" s="639">
        <f t="shared" si="113"/>
        <v>0</v>
      </c>
      <c r="PQ25" s="639">
        <f t="shared" si="113"/>
        <v>0</v>
      </c>
      <c r="PR25" s="639">
        <f t="shared" si="113"/>
        <v>0</v>
      </c>
      <c r="PS25" s="639">
        <f t="shared" si="113"/>
        <v>0</v>
      </c>
      <c r="PT25" s="639">
        <f t="shared" si="113"/>
        <v>0</v>
      </c>
      <c r="PU25" s="639">
        <f t="shared" si="113"/>
        <v>0</v>
      </c>
      <c r="PV25" s="639">
        <f t="shared" si="113"/>
        <v>0</v>
      </c>
      <c r="PW25" s="639">
        <f t="shared" si="113"/>
        <v>0</v>
      </c>
      <c r="PX25" s="639">
        <f t="shared" si="113"/>
        <v>0</v>
      </c>
      <c r="PY25" s="639">
        <f t="shared" si="113"/>
        <v>0</v>
      </c>
      <c r="PZ25" s="639">
        <f t="shared" si="113"/>
        <v>0</v>
      </c>
      <c r="QA25" s="639">
        <f t="shared" si="113"/>
        <v>0</v>
      </c>
      <c r="QB25" s="639">
        <f t="shared" si="113"/>
        <v>0</v>
      </c>
      <c r="QC25" s="639">
        <f t="shared" si="113"/>
        <v>0</v>
      </c>
      <c r="QD25" s="639">
        <f t="shared" si="113"/>
        <v>0</v>
      </c>
      <c r="QE25" s="639">
        <f t="shared" si="113"/>
        <v>0</v>
      </c>
      <c r="QF25" s="639">
        <f t="shared" si="113"/>
        <v>0</v>
      </c>
      <c r="QG25" s="639">
        <f t="shared" si="113"/>
        <v>0</v>
      </c>
      <c r="QH25" s="639">
        <f t="shared" si="113"/>
        <v>0</v>
      </c>
      <c r="QI25" s="639">
        <f t="shared" si="113"/>
        <v>0</v>
      </c>
      <c r="QJ25" s="639">
        <f t="shared" si="113"/>
        <v>0</v>
      </c>
      <c r="QK25" s="639">
        <f t="shared" si="113"/>
        <v>0</v>
      </c>
      <c r="QL25" s="639">
        <f t="shared" si="113"/>
        <v>0</v>
      </c>
      <c r="QM25" s="639">
        <f t="shared" si="113"/>
        <v>0</v>
      </c>
      <c r="QN25" s="639">
        <f t="shared" si="113"/>
        <v>0</v>
      </c>
      <c r="QO25" s="639">
        <f t="shared" si="113"/>
        <v>0</v>
      </c>
      <c r="QP25" s="639">
        <f t="shared" si="113"/>
        <v>0</v>
      </c>
      <c r="QQ25" s="639">
        <f t="shared" si="113"/>
        <v>0</v>
      </c>
      <c r="QR25" s="639">
        <f t="shared" si="113"/>
        <v>0</v>
      </c>
      <c r="QS25" s="639">
        <f t="shared" si="113"/>
        <v>0</v>
      </c>
      <c r="QT25" s="639">
        <f t="shared" si="113"/>
        <v>0</v>
      </c>
      <c r="QU25" s="639">
        <f t="shared" si="113"/>
        <v>0</v>
      </c>
      <c r="QV25" s="639">
        <f t="shared" si="113"/>
        <v>0</v>
      </c>
      <c r="QW25" s="639">
        <f t="shared" si="113"/>
        <v>0</v>
      </c>
      <c r="QX25" s="639">
        <f t="shared" si="113"/>
        <v>0</v>
      </c>
      <c r="QY25" s="639">
        <f t="shared" si="113"/>
        <v>0</v>
      </c>
      <c r="QZ25" s="639">
        <f t="shared" si="113"/>
        <v>0</v>
      </c>
      <c r="RA25" s="639">
        <f t="shared" si="113"/>
        <v>0</v>
      </c>
      <c r="RB25" s="639">
        <f t="shared" si="113"/>
        <v>0</v>
      </c>
      <c r="RC25" s="639">
        <f t="shared" si="113"/>
        <v>0</v>
      </c>
      <c r="RD25" s="639">
        <f t="shared" si="113"/>
        <v>0</v>
      </c>
      <c r="RE25" s="639">
        <f t="shared" si="113"/>
        <v>0</v>
      </c>
      <c r="RF25" s="639">
        <f t="shared" si="113"/>
        <v>0</v>
      </c>
      <c r="RG25" s="639">
        <f t="shared" si="113"/>
        <v>0</v>
      </c>
      <c r="RH25" s="639">
        <f t="shared" si="113"/>
        <v>0</v>
      </c>
      <c r="RI25" s="639">
        <f t="shared" si="113"/>
        <v>0</v>
      </c>
      <c r="RJ25" s="639">
        <f t="shared" si="113"/>
        <v>0</v>
      </c>
      <c r="RK25" s="639">
        <f t="shared" si="113"/>
        <v>0</v>
      </c>
      <c r="RL25" s="639">
        <f t="shared" si="113"/>
        <v>0</v>
      </c>
      <c r="RM25" s="639">
        <f t="shared" si="113"/>
        <v>0</v>
      </c>
      <c r="RN25" s="639">
        <f t="shared" si="113"/>
        <v>0</v>
      </c>
      <c r="RO25" s="639">
        <f t="shared" si="113"/>
        <v>0</v>
      </c>
      <c r="RP25" s="639">
        <f t="shared" si="113"/>
        <v>0</v>
      </c>
      <c r="RQ25" s="639">
        <f t="shared" ref="RQ25:UB25" si="114">COUNTIFS($K25:$K33,"&lt;="&amp;RQ$14,$L25:$L33,"&gt;"&amp;RQ$14,$J25:$J33,"0歳児")</f>
        <v>0</v>
      </c>
      <c r="RR25" s="639">
        <f t="shared" si="114"/>
        <v>0</v>
      </c>
      <c r="RS25" s="639">
        <f t="shared" si="114"/>
        <v>0</v>
      </c>
      <c r="RT25" s="639">
        <f t="shared" si="114"/>
        <v>0</v>
      </c>
      <c r="RU25" s="639">
        <f t="shared" si="114"/>
        <v>0</v>
      </c>
      <c r="RV25" s="639">
        <f t="shared" si="114"/>
        <v>0</v>
      </c>
      <c r="RW25" s="639">
        <f t="shared" si="114"/>
        <v>0</v>
      </c>
      <c r="RX25" s="639">
        <f t="shared" si="114"/>
        <v>0</v>
      </c>
      <c r="RY25" s="639">
        <f t="shared" si="114"/>
        <v>0</v>
      </c>
      <c r="RZ25" s="639">
        <f t="shared" si="114"/>
        <v>0</v>
      </c>
      <c r="SA25" s="639">
        <f t="shared" si="114"/>
        <v>0</v>
      </c>
      <c r="SB25" s="639">
        <f t="shared" si="114"/>
        <v>0</v>
      </c>
      <c r="SC25" s="639">
        <f t="shared" si="114"/>
        <v>0</v>
      </c>
      <c r="SD25" s="639">
        <f t="shared" si="114"/>
        <v>0</v>
      </c>
      <c r="SE25" s="639">
        <f t="shared" si="114"/>
        <v>0</v>
      </c>
      <c r="SF25" s="639">
        <f t="shared" si="114"/>
        <v>0</v>
      </c>
      <c r="SG25" s="639">
        <f t="shared" si="114"/>
        <v>0</v>
      </c>
      <c r="SH25" s="639">
        <f t="shared" si="114"/>
        <v>0</v>
      </c>
      <c r="SI25" s="639">
        <f t="shared" si="114"/>
        <v>0</v>
      </c>
      <c r="SJ25" s="639">
        <f t="shared" si="114"/>
        <v>0</v>
      </c>
      <c r="SK25" s="639">
        <f t="shared" si="114"/>
        <v>0</v>
      </c>
      <c r="SL25" s="639">
        <f t="shared" si="114"/>
        <v>0</v>
      </c>
      <c r="SM25" s="639">
        <f t="shared" si="114"/>
        <v>0</v>
      </c>
      <c r="SN25" s="639">
        <f t="shared" si="114"/>
        <v>0</v>
      </c>
      <c r="SO25" s="639">
        <f t="shared" si="114"/>
        <v>0</v>
      </c>
      <c r="SP25" s="639">
        <f t="shared" si="114"/>
        <v>0</v>
      </c>
      <c r="SQ25" s="639">
        <f t="shared" si="114"/>
        <v>0</v>
      </c>
      <c r="SR25" s="639">
        <f t="shared" si="114"/>
        <v>0</v>
      </c>
      <c r="SS25" s="639">
        <f t="shared" si="114"/>
        <v>0</v>
      </c>
      <c r="ST25" s="639">
        <f t="shared" si="114"/>
        <v>0</v>
      </c>
      <c r="SU25" s="639">
        <f t="shared" si="114"/>
        <v>0</v>
      </c>
      <c r="SV25" s="639">
        <f t="shared" si="114"/>
        <v>0</v>
      </c>
      <c r="SW25" s="639">
        <f t="shared" si="114"/>
        <v>0</v>
      </c>
      <c r="SX25" s="639">
        <f t="shared" si="114"/>
        <v>0</v>
      </c>
      <c r="SY25" s="639">
        <f t="shared" si="114"/>
        <v>0</v>
      </c>
      <c r="SZ25" s="639">
        <f t="shared" si="114"/>
        <v>0</v>
      </c>
      <c r="TA25" s="639">
        <f t="shared" si="114"/>
        <v>0</v>
      </c>
      <c r="TB25" s="639">
        <f t="shared" si="114"/>
        <v>0</v>
      </c>
      <c r="TC25" s="639">
        <f t="shared" si="114"/>
        <v>0</v>
      </c>
      <c r="TD25" s="639">
        <f t="shared" si="114"/>
        <v>0</v>
      </c>
      <c r="TE25" s="639">
        <f t="shared" si="114"/>
        <v>0</v>
      </c>
      <c r="TF25" s="639">
        <f t="shared" si="114"/>
        <v>0</v>
      </c>
      <c r="TG25" s="639">
        <f t="shared" si="114"/>
        <v>0</v>
      </c>
      <c r="TH25" s="639">
        <f t="shared" si="114"/>
        <v>0</v>
      </c>
      <c r="TI25" s="639">
        <f t="shared" si="114"/>
        <v>0</v>
      </c>
      <c r="TJ25" s="639">
        <f t="shared" si="114"/>
        <v>0</v>
      </c>
      <c r="TK25" s="639">
        <f t="shared" si="114"/>
        <v>0</v>
      </c>
      <c r="TL25" s="639">
        <f t="shared" si="114"/>
        <v>0</v>
      </c>
      <c r="TM25" s="639">
        <f t="shared" si="114"/>
        <v>0</v>
      </c>
      <c r="TN25" s="639">
        <f t="shared" si="114"/>
        <v>0</v>
      </c>
      <c r="TO25" s="639">
        <f t="shared" si="114"/>
        <v>0</v>
      </c>
      <c r="TP25" s="639">
        <f t="shared" si="114"/>
        <v>0</v>
      </c>
      <c r="TQ25" s="639">
        <f t="shared" si="114"/>
        <v>0</v>
      </c>
      <c r="TR25" s="639">
        <f t="shared" si="114"/>
        <v>0</v>
      </c>
      <c r="TS25" s="639">
        <f t="shared" si="114"/>
        <v>0</v>
      </c>
      <c r="TT25" s="639">
        <f t="shared" si="114"/>
        <v>0</v>
      </c>
      <c r="TU25" s="639">
        <f t="shared" si="114"/>
        <v>0</v>
      </c>
      <c r="TV25" s="639">
        <f t="shared" si="114"/>
        <v>0</v>
      </c>
      <c r="TW25" s="639">
        <f t="shared" si="114"/>
        <v>0</v>
      </c>
      <c r="TX25" s="639">
        <f t="shared" si="114"/>
        <v>0</v>
      </c>
      <c r="TY25" s="639">
        <f t="shared" si="114"/>
        <v>0</v>
      </c>
      <c r="TZ25" s="639">
        <f t="shared" si="114"/>
        <v>0</v>
      </c>
      <c r="UA25" s="639">
        <f t="shared" si="114"/>
        <v>0</v>
      </c>
      <c r="UB25" s="639">
        <f t="shared" si="114"/>
        <v>0</v>
      </c>
      <c r="UC25" s="639">
        <f t="shared" ref="UC25:WN25" si="115">COUNTIFS($K25:$K33,"&lt;="&amp;UC$14,$L25:$L33,"&gt;"&amp;UC$14,$J25:$J33,"0歳児")</f>
        <v>0</v>
      </c>
      <c r="UD25" s="639">
        <f t="shared" si="115"/>
        <v>0</v>
      </c>
      <c r="UE25" s="639">
        <f t="shared" si="115"/>
        <v>0</v>
      </c>
      <c r="UF25" s="639">
        <f t="shared" si="115"/>
        <v>0</v>
      </c>
      <c r="UG25" s="639">
        <f t="shared" si="115"/>
        <v>0</v>
      </c>
      <c r="UH25" s="639">
        <f t="shared" si="115"/>
        <v>0</v>
      </c>
      <c r="UI25" s="639">
        <f t="shared" si="115"/>
        <v>0</v>
      </c>
      <c r="UJ25" s="639">
        <f t="shared" si="115"/>
        <v>0</v>
      </c>
      <c r="UK25" s="639">
        <f t="shared" si="115"/>
        <v>0</v>
      </c>
      <c r="UL25" s="639">
        <f t="shared" si="115"/>
        <v>0</v>
      </c>
      <c r="UM25" s="639">
        <f t="shared" si="115"/>
        <v>0</v>
      </c>
      <c r="UN25" s="639">
        <f t="shared" si="115"/>
        <v>0</v>
      </c>
      <c r="UO25" s="639">
        <f t="shared" si="115"/>
        <v>0</v>
      </c>
      <c r="UP25" s="639">
        <f t="shared" si="115"/>
        <v>0</v>
      </c>
      <c r="UQ25" s="639">
        <f t="shared" si="115"/>
        <v>0</v>
      </c>
      <c r="UR25" s="639">
        <f t="shared" si="115"/>
        <v>0</v>
      </c>
      <c r="US25" s="639">
        <f t="shared" si="115"/>
        <v>0</v>
      </c>
      <c r="UT25" s="639">
        <f t="shared" si="115"/>
        <v>0</v>
      </c>
      <c r="UU25" s="639">
        <f t="shared" si="115"/>
        <v>0</v>
      </c>
      <c r="UV25" s="639">
        <f t="shared" si="115"/>
        <v>0</v>
      </c>
      <c r="UW25" s="639">
        <f t="shared" si="115"/>
        <v>0</v>
      </c>
      <c r="UX25" s="639">
        <f t="shared" si="115"/>
        <v>0</v>
      </c>
      <c r="UY25" s="639">
        <f t="shared" si="115"/>
        <v>0</v>
      </c>
      <c r="UZ25" s="639">
        <f t="shared" si="115"/>
        <v>0</v>
      </c>
      <c r="VA25" s="639">
        <f t="shared" si="115"/>
        <v>0</v>
      </c>
      <c r="VB25" s="639">
        <f t="shared" si="115"/>
        <v>0</v>
      </c>
      <c r="VC25" s="639">
        <f t="shared" si="115"/>
        <v>0</v>
      </c>
      <c r="VD25" s="639">
        <f t="shared" si="115"/>
        <v>0</v>
      </c>
      <c r="VE25" s="639">
        <f t="shared" si="115"/>
        <v>0</v>
      </c>
      <c r="VF25" s="639">
        <f t="shared" si="115"/>
        <v>0</v>
      </c>
      <c r="VG25" s="639">
        <f t="shared" si="115"/>
        <v>0</v>
      </c>
      <c r="VH25" s="639">
        <f t="shared" si="115"/>
        <v>0</v>
      </c>
      <c r="VI25" s="639">
        <f t="shared" si="115"/>
        <v>0</v>
      </c>
      <c r="VJ25" s="639">
        <f t="shared" si="115"/>
        <v>0</v>
      </c>
      <c r="VK25" s="639">
        <f t="shared" si="115"/>
        <v>0</v>
      </c>
      <c r="VL25" s="639">
        <f t="shared" si="115"/>
        <v>0</v>
      </c>
      <c r="VM25" s="639">
        <f t="shared" si="115"/>
        <v>0</v>
      </c>
      <c r="VN25" s="639">
        <f t="shared" si="115"/>
        <v>0</v>
      </c>
      <c r="VO25" s="639">
        <f t="shared" si="115"/>
        <v>0</v>
      </c>
      <c r="VP25" s="639">
        <f t="shared" si="115"/>
        <v>0</v>
      </c>
      <c r="VQ25" s="639">
        <f t="shared" si="115"/>
        <v>0</v>
      </c>
      <c r="VR25" s="639">
        <f t="shared" si="115"/>
        <v>0</v>
      </c>
      <c r="VS25" s="639">
        <f t="shared" si="115"/>
        <v>0</v>
      </c>
      <c r="VT25" s="639">
        <f t="shared" si="115"/>
        <v>0</v>
      </c>
      <c r="VU25" s="639">
        <f t="shared" si="115"/>
        <v>0</v>
      </c>
      <c r="VV25" s="639">
        <f t="shared" si="115"/>
        <v>0</v>
      </c>
      <c r="VW25" s="639">
        <f t="shared" si="115"/>
        <v>0</v>
      </c>
      <c r="VX25" s="639">
        <f t="shared" si="115"/>
        <v>0</v>
      </c>
      <c r="VY25" s="639">
        <f t="shared" si="115"/>
        <v>0</v>
      </c>
      <c r="VZ25" s="639">
        <f t="shared" si="115"/>
        <v>0</v>
      </c>
      <c r="WA25" s="639">
        <f t="shared" si="115"/>
        <v>0</v>
      </c>
      <c r="WB25" s="639">
        <f t="shared" si="115"/>
        <v>0</v>
      </c>
      <c r="WC25" s="639">
        <f t="shared" si="115"/>
        <v>0</v>
      </c>
      <c r="WD25" s="639">
        <f t="shared" si="115"/>
        <v>0</v>
      </c>
      <c r="WE25" s="639">
        <f t="shared" si="115"/>
        <v>0</v>
      </c>
      <c r="WF25" s="639">
        <f t="shared" si="115"/>
        <v>0</v>
      </c>
      <c r="WG25" s="639">
        <f t="shared" si="115"/>
        <v>0</v>
      </c>
      <c r="WH25" s="639">
        <f t="shared" si="115"/>
        <v>0</v>
      </c>
      <c r="WI25" s="639">
        <f t="shared" si="115"/>
        <v>0</v>
      </c>
      <c r="WJ25" s="639">
        <f t="shared" si="115"/>
        <v>0</v>
      </c>
      <c r="WK25" s="639">
        <f t="shared" si="115"/>
        <v>0</v>
      </c>
      <c r="WL25" s="639">
        <f t="shared" si="115"/>
        <v>0</v>
      </c>
      <c r="WM25" s="639">
        <f t="shared" si="115"/>
        <v>0</v>
      </c>
      <c r="WN25" s="639">
        <f t="shared" si="115"/>
        <v>0</v>
      </c>
      <c r="WO25" s="639">
        <f t="shared" ref="WO25:YZ25" si="116">COUNTIFS($K25:$K33,"&lt;="&amp;WO$14,$L25:$L33,"&gt;"&amp;WO$14,$J25:$J33,"0歳児")</f>
        <v>0</v>
      </c>
      <c r="WP25" s="639">
        <f t="shared" si="116"/>
        <v>0</v>
      </c>
      <c r="WQ25" s="639">
        <f t="shared" si="116"/>
        <v>0</v>
      </c>
      <c r="WR25" s="639">
        <f t="shared" si="116"/>
        <v>0</v>
      </c>
      <c r="WS25" s="639">
        <f t="shared" si="116"/>
        <v>0</v>
      </c>
      <c r="WT25" s="639">
        <f t="shared" si="116"/>
        <v>0</v>
      </c>
      <c r="WU25" s="639">
        <f t="shared" si="116"/>
        <v>0</v>
      </c>
      <c r="WV25" s="639">
        <f t="shared" si="116"/>
        <v>0</v>
      </c>
      <c r="WW25" s="639">
        <f t="shared" si="116"/>
        <v>0</v>
      </c>
      <c r="WX25" s="639">
        <f t="shared" si="116"/>
        <v>0</v>
      </c>
      <c r="WY25" s="639">
        <f t="shared" si="116"/>
        <v>0</v>
      </c>
      <c r="WZ25" s="639">
        <f t="shared" si="116"/>
        <v>0</v>
      </c>
      <c r="XA25" s="639">
        <f t="shared" si="116"/>
        <v>0</v>
      </c>
      <c r="XB25" s="639">
        <f t="shared" si="116"/>
        <v>0</v>
      </c>
      <c r="XC25" s="639">
        <f t="shared" si="116"/>
        <v>0</v>
      </c>
      <c r="XD25" s="639">
        <f t="shared" si="116"/>
        <v>0</v>
      </c>
      <c r="XE25" s="639">
        <f t="shared" si="116"/>
        <v>0</v>
      </c>
      <c r="XF25" s="639">
        <f t="shared" si="116"/>
        <v>0</v>
      </c>
      <c r="XG25" s="639">
        <f t="shared" si="116"/>
        <v>0</v>
      </c>
      <c r="XH25" s="639">
        <f t="shared" si="116"/>
        <v>0</v>
      </c>
      <c r="XI25" s="639">
        <f t="shared" si="116"/>
        <v>0</v>
      </c>
      <c r="XJ25" s="639">
        <f t="shared" si="116"/>
        <v>0</v>
      </c>
      <c r="XK25" s="639">
        <f t="shared" si="116"/>
        <v>0</v>
      </c>
      <c r="XL25" s="639">
        <f t="shared" si="116"/>
        <v>0</v>
      </c>
      <c r="XM25" s="639">
        <f t="shared" si="116"/>
        <v>0</v>
      </c>
      <c r="XN25" s="639">
        <f t="shared" si="116"/>
        <v>0</v>
      </c>
      <c r="XO25" s="639">
        <f t="shared" si="116"/>
        <v>0</v>
      </c>
      <c r="XP25" s="639">
        <f t="shared" si="116"/>
        <v>0</v>
      </c>
      <c r="XQ25" s="639">
        <f t="shared" si="116"/>
        <v>0</v>
      </c>
      <c r="XR25" s="639">
        <f t="shared" si="116"/>
        <v>0</v>
      </c>
      <c r="XS25" s="639">
        <f t="shared" si="116"/>
        <v>0</v>
      </c>
      <c r="XT25" s="639">
        <f t="shared" si="116"/>
        <v>0</v>
      </c>
      <c r="XU25" s="639">
        <f t="shared" si="116"/>
        <v>0</v>
      </c>
      <c r="XV25" s="639">
        <f t="shared" si="116"/>
        <v>0</v>
      </c>
      <c r="XW25" s="639">
        <f t="shared" si="116"/>
        <v>0</v>
      </c>
      <c r="XX25" s="639">
        <f t="shared" si="116"/>
        <v>0</v>
      </c>
      <c r="XY25" s="639">
        <f t="shared" si="116"/>
        <v>0</v>
      </c>
      <c r="XZ25" s="639">
        <f t="shared" si="116"/>
        <v>0</v>
      </c>
      <c r="YA25" s="639">
        <f t="shared" si="116"/>
        <v>0</v>
      </c>
      <c r="YB25" s="639">
        <f t="shared" si="116"/>
        <v>0</v>
      </c>
      <c r="YC25" s="639">
        <f t="shared" si="116"/>
        <v>0</v>
      </c>
      <c r="YD25" s="639">
        <f t="shared" si="116"/>
        <v>0</v>
      </c>
      <c r="YE25" s="639">
        <f t="shared" si="116"/>
        <v>0</v>
      </c>
      <c r="YF25" s="639">
        <f t="shared" si="116"/>
        <v>0</v>
      </c>
      <c r="YG25" s="639">
        <f t="shared" si="116"/>
        <v>0</v>
      </c>
      <c r="YH25" s="639">
        <f t="shared" si="116"/>
        <v>0</v>
      </c>
      <c r="YI25" s="639">
        <f t="shared" si="116"/>
        <v>0</v>
      </c>
      <c r="YJ25" s="639">
        <f t="shared" si="116"/>
        <v>0</v>
      </c>
      <c r="YK25" s="639">
        <f t="shared" si="116"/>
        <v>0</v>
      </c>
      <c r="YL25" s="639">
        <f t="shared" si="116"/>
        <v>0</v>
      </c>
      <c r="YM25" s="639">
        <f t="shared" si="116"/>
        <v>0</v>
      </c>
      <c r="YN25" s="639">
        <f t="shared" si="116"/>
        <v>0</v>
      </c>
      <c r="YO25" s="639">
        <f t="shared" si="116"/>
        <v>0</v>
      </c>
      <c r="YP25" s="639">
        <f t="shared" si="116"/>
        <v>0</v>
      </c>
      <c r="YQ25" s="639">
        <f t="shared" si="116"/>
        <v>0</v>
      </c>
      <c r="YR25" s="639">
        <f t="shared" si="116"/>
        <v>0</v>
      </c>
      <c r="YS25" s="639">
        <f t="shared" si="116"/>
        <v>0</v>
      </c>
      <c r="YT25" s="639">
        <f t="shared" si="116"/>
        <v>0</v>
      </c>
      <c r="YU25" s="639">
        <f t="shared" si="116"/>
        <v>0</v>
      </c>
      <c r="YV25" s="639">
        <f t="shared" si="116"/>
        <v>0</v>
      </c>
      <c r="YW25" s="639">
        <f t="shared" si="116"/>
        <v>0</v>
      </c>
      <c r="YX25" s="639">
        <f t="shared" si="116"/>
        <v>0</v>
      </c>
      <c r="YY25" s="639">
        <f t="shared" si="116"/>
        <v>0</v>
      </c>
      <c r="YZ25" s="639">
        <f t="shared" si="116"/>
        <v>0</v>
      </c>
      <c r="ZA25" s="639">
        <f t="shared" ref="ZA25:ABL25" si="117">COUNTIFS($K25:$K33,"&lt;="&amp;ZA$14,$L25:$L33,"&gt;"&amp;ZA$14,$J25:$J33,"0歳児")</f>
        <v>0</v>
      </c>
      <c r="ZB25" s="639">
        <f t="shared" si="117"/>
        <v>0</v>
      </c>
      <c r="ZC25" s="639">
        <f t="shared" si="117"/>
        <v>0</v>
      </c>
      <c r="ZD25" s="639">
        <f t="shared" si="117"/>
        <v>0</v>
      </c>
      <c r="ZE25" s="639">
        <f t="shared" si="117"/>
        <v>0</v>
      </c>
      <c r="ZF25" s="639">
        <f t="shared" si="117"/>
        <v>0</v>
      </c>
      <c r="ZG25" s="639">
        <f t="shared" si="117"/>
        <v>0</v>
      </c>
      <c r="ZH25" s="639">
        <f t="shared" si="117"/>
        <v>0</v>
      </c>
      <c r="ZI25" s="639">
        <f t="shared" si="117"/>
        <v>0</v>
      </c>
      <c r="ZJ25" s="639">
        <f t="shared" si="117"/>
        <v>0</v>
      </c>
      <c r="ZK25" s="639">
        <f t="shared" si="117"/>
        <v>0</v>
      </c>
      <c r="ZL25" s="639">
        <f t="shared" si="117"/>
        <v>0</v>
      </c>
      <c r="ZM25" s="639">
        <f t="shared" si="117"/>
        <v>0</v>
      </c>
      <c r="ZN25" s="639">
        <f t="shared" si="117"/>
        <v>0</v>
      </c>
      <c r="ZO25" s="639">
        <f t="shared" si="117"/>
        <v>0</v>
      </c>
      <c r="ZP25" s="639">
        <f t="shared" si="117"/>
        <v>0</v>
      </c>
      <c r="ZQ25" s="639">
        <f t="shared" si="117"/>
        <v>0</v>
      </c>
      <c r="ZR25" s="639">
        <f t="shared" si="117"/>
        <v>0</v>
      </c>
      <c r="ZS25" s="639">
        <f t="shared" si="117"/>
        <v>0</v>
      </c>
      <c r="ZT25" s="639">
        <f t="shared" si="117"/>
        <v>0</v>
      </c>
      <c r="ZU25" s="639">
        <f t="shared" si="117"/>
        <v>0</v>
      </c>
      <c r="ZV25" s="639">
        <f t="shared" si="117"/>
        <v>0</v>
      </c>
      <c r="ZW25" s="639">
        <f t="shared" si="117"/>
        <v>0</v>
      </c>
      <c r="ZX25" s="639">
        <f t="shared" si="117"/>
        <v>0</v>
      </c>
      <c r="ZY25" s="639">
        <f t="shared" si="117"/>
        <v>0</v>
      </c>
      <c r="ZZ25" s="639">
        <f t="shared" si="117"/>
        <v>0</v>
      </c>
      <c r="AAA25" s="639">
        <f t="shared" si="117"/>
        <v>0</v>
      </c>
      <c r="AAB25" s="639">
        <f t="shared" si="117"/>
        <v>0</v>
      </c>
      <c r="AAC25" s="639">
        <f t="shared" si="117"/>
        <v>0</v>
      </c>
      <c r="AAD25" s="639">
        <f t="shared" si="117"/>
        <v>0</v>
      </c>
      <c r="AAE25" s="639">
        <f t="shared" si="117"/>
        <v>0</v>
      </c>
      <c r="AAF25" s="639">
        <f t="shared" si="117"/>
        <v>0</v>
      </c>
      <c r="AAG25" s="639">
        <f t="shared" si="117"/>
        <v>0</v>
      </c>
      <c r="AAH25" s="639">
        <f t="shared" si="117"/>
        <v>0</v>
      </c>
      <c r="AAI25" s="639">
        <f t="shared" si="117"/>
        <v>0</v>
      </c>
      <c r="AAJ25" s="639">
        <f t="shared" si="117"/>
        <v>0</v>
      </c>
      <c r="AAK25" s="639">
        <f t="shared" si="117"/>
        <v>0</v>
      </c>
      <c r="AAL25" s="639">
        <f t="shared" si="117"/>
        <v>0</v>
      </c>
      <c r="AAM25" s="639">
        <f t="shared" si="117"/>
        <v>0</v>
      </c>
      <c r="AAN25" s="639">
        <f t="shared" si="117"/>
        <v>0</v>
      </c>
      <c r="AAO25" s="639">
        <f t="shared" si="117"/>
        <v>0</v>
      </c>
      <c r="AAP25" s="639">
        <f t="shared" si="117"/>
        <v>0</v>
      </c>
      <c r="AAQ25" s="639">
        <f t="shared" si="117"/>
        <v>0</v>
      </c>
      <c r="AAR25" s="639">
        <f t="shared" si="117"/>
        <v>0</v>
      </c>
      <c r="AAS25" s="639">
        <f t="shared" si="117"/>
        <v>0</v>
      </c>
      <c r="AAT25" s="639">
        <f t="shared" si="117"/>
        <v>0</v>
      </c>
      <c r="AAU25" s="639">
        <f t="shared" si="117"/>
        <v>0</v>
      </c>
      <c r="AAV25" s="639">
        <f t="shared" si="117"/>
        <v>0</v>
      </c>
      <c r="AAW25" s="639">
        <f t="shared" si="117"/>
        <v>0</v>
      </c>
      <c r="AAX25" s="639">
        <f t="shared" si="117"/>
        <v>0</v>
      </c>
      <c r="AAY25" s="639">
        <f t="shared" si="117"/>
        <v>0</v>
      </c>
      <c r="AAZ25" s="639">
        <f t="shared" si="117"/>
        <v>0</v>
      </c>
      <c r="ABA25" s="639">
        <f t="shared" si="117"/>
        <v>0</v>
      </c>
      <c r="ABB25" s="639">
        <f t="shared" si="117"/>
        <v>0</v>
      </c>
      <c r="ABC25" s="639">
        <f t="shared" si="117"/>
        <v>0</v>
      </c>
      <c r="ABD25" s="639">
        <f t="shared" si="117"/>
        <v>0</v>
      </c>
      <c r="ABE25" s="639">
        <f t="shared" si="117"/>
        <v>0</v>
      </c>
      <c r="ABF25" s="639">
        <f t="shared" si="117"/>
        <v>0</v>
      </c>
      <c r="ABG25" s="639">
        <f t="shared" si="117"/>
        <v>0</v>
      </c>
      <c r="ABH25" s="639">
        <f t="shared" si="117"/>
        <v>0</v>
      </c>
      <c r="ABI25" s="639">
        <f t="shared" si="117"/>
        <v>0</v>
      </c>
      <c r="ABJ25" s="639">
        <f t="shared" si="117"/>
        <v>0</v>
      </c>
      <c r="ABK25" s="639">
        <f t="shared" si="117"/>
        <v>0</v>
      </c>
      <c r="ABL25" s="639">
        <f t="shared" si="117"/>
        <v>0</v>
      </c>
      <c r="ABM25" s="639">
        <f t="shared" ref="ABM25:ADX25" si="118">COUNTIFS($K25:$K33,"&lt;="&amp;ABM$14,$L25:$L33,"&gt;"&amp;ABM$14,$J25:$J33,"0歳児")</f>
        <v>0</v>
      </c>
      <c r="ABN25" s="639">
        <f t="shared" si="118"/>
        <v>0</v>
      </c>
      <c r="ABO25" s="639">
        <f t="shared" si="118"/>
        <v>0</v>
      </c>
      <c r="ABP25" s="639">
        <f t="shared" si="118"/>
        <v>0</v>
      </c>
      <c r="ABQ25" s="639">
        <f t="shared" si="118"/>
        <v>0</v>
      </c>
      <c r="ABR25" s="639">
        <f t="shared" si="118"/>
        <v>0</v>
      </c>
      <c r="ABS25" s="639">
        <f t="shared" si="118"/>
        <v>0</v>
      </c>
      <c r="ABT25" s="639">
        <f t="shared" si="118"/>
        <v>0</v>
      </c>
      <c r="ABU25" s="639">
        <f t="shared" si="118"/>
        <v>0</v>
      </c>
      <c r="ABV25" s="639">
        <f t="shared" si="118"/>
        <v>0</v>
      </c>
      <c r="ABW25" s="639">
        <f t="shared" si="118"/>
        <v>0</v>
      </c>
      <c r="ABX25" s="639">
        <f t="shared" si="118"/>
        <v>0</v>
      </c>
      <c r="ABY25" s="639">
        <f t="shared" si="118"/>
        <v>0</v>
      </c>
      <c r="ABZ25" s="639">
        <f t="shared" si="118"/>
        <v>0</v>
      </c>
      <c r="ACA25" s="639">
        <f t="shared" si="118"/>
        <v>0</v>
      </c>
      <c r="ACB25" s="639">
        <f t="shared" si="118"/>
        <v>0</v>
      </c>
      <c r="ACC25" s="639">
        <f t="shared" si="118"/>
        <v>0</v>
      </c>
      <c r="ACD25" s="639">
        <f t="shared" si="118"/>
        <v>0</v>
      </c>
      <c r="ACE25" s="639">
        <f t="shared" si="118"/>
        <v>0</v>
      </c>
      <c r="ACF25" s="639">
        <f t="shared" si="118"/>
        <v>0</v>
      </c>
      <c r="ACG25" s="639">
        <f t="shared" si="118"/>
        <v>0</v>
      </c>
      <c r="ACH25" s="639">
        <f t="shared" si="118"/>
        <v>0</v>
      </c>
      <c r="ACI25" s="639">
        <f t="shared" si="118"/>
        <v>0</v>
      </c>
      <c r="ACJ25" s="639">
        <f t="shared" si="118"/>
        <v>0</v>
      </c>
      <c r="ACK25" s="639">
        <f t="shared" si="118"/>
        <v>0</v>
      </c>
      <c r="ACL25" s="639">
        <f t="shared" si="118"/>
        <v>0</v>
      </c>
      <c r="ACM25" s="639">
        <f t="shared" si="118"/>
        <v>0</v>
      </c>
      <c r="ACN25" s="639">
        <f t="shared" si="118"/>
        <v>0</v>
      </c>
      <c r="ACO25" s="639">
        <f t="shared" si="118"/>
        <v>0</v>
      </c>
      <c r="ACP25" s="639">
        <f t="shared" si="118"/>
        <v>0</v>
      </c>
      <c r="ACQ25" s="639">
        <f t="shared" si="118"/>
        <v>0</v>
      </c>
      <c r="ACR25" s="639">
        <f t="shared" si="118"/>
        <v>0</v>
      </c>
      <c r="ACS25" s="639">
        <f t="shared" si="118"/>
        <v>0</v>
      </c>
      <c r="ACT25" s="639">
        <f t="shared" si="118"/>
        <v>0</v>
      </c>
      <c r="ACU25" s="639">
        <f t="shared" si="118"/>
        <v>0</v>
      </c>
      <c r="ACV25" s="639">
        <f t="shared" si="118"/>
        <v>0</v>
      </c>
      <c r="ACW25" s="639">
        <f t="shared" si="118"/>
        <v>0</v>
      </c>
      <c r="ACX25" s="639">
        <f t="shared" si="118"/>
        <v>0</v>
      </c>
      <c r="ACY25" s="639">
        <f t="shared" si="118"/>
        <v>0</v>
      </c>
      <c r="ACZ25" s="639">
        <f t="shared" si="118"/>
        <v>0</v>
      </c>
      <c r="ADA25" s="639">
        <f t="shared" si="118"/>
        <v>0</v>
      </c>
      <c r="ADB25" s="639">
        <f t="shared" si="118"/>
        <v>0</v>
      </c>
      <c r="ADC25" s="639">
        <f t="shared" si="118"/>
        <v>0</v>
      </c>
      <c r="ADD25" s="639">
        <f t="shared" si="118"/>
        <v>0</v>
      </c>
      <c r="ADE25" s="639">
        <f t="shared" si="118"/>
        <v>0</v>
      </c>
      <c r="ADF25" s="639">
        <f t="shared" si="118"/>
        <v>0</v>
      </c>
      <c r="ADG25" s="639">
        <f t="shared" si="118"/>
        <v>0</v>
      </c>
      <c r="ADH25" s="639">
        <f t="shared" si="118"/>
        <v>0</v>
      </c>
      <c r="ADI25" s="639">
        <f t="shared" si="118"/>
        <v>0</v>
      </c>
      <c r="ADJ25" s="639">
        <f t="shared" si="118"/>
        <v>0</v>
      </c>
      <c r="ADK25" s="639">
        <f t="shared" si="118"/>
        <v>0</v>
      </c>
      <c r="ADL25" s="639">
        <f t="shared" si="118"/>
        <v>0</v>
      </c>
      <c r="ADM25" s="639">
        <f t="shared" si="118"/>
        <v>0</v>
      </c>
      <c r="ADN25" s="639">
        <f t="shared" si="118"/>
        <v>0</v>
      </c>
      <c r="ADO25" s="639">
        <f t="shared" si="118"/>
        <v>0</v>
      </c>
      <c r="ADP25" s="639">
        <f t="shared" si="118"/>
        <v>0</v>
      </c>
      <c r="ADQ25" s="639">
        <f t="shared" si="118"/>
        <v>0</v>
      </c>
      <c r="ADR25" s="639">
        <f t="shared" si="118"/>
        <v>0</v>
      </c>
      <c r="ADS25" s="639">
        <f t="shared" si="118"/>
        <v>0</v>
      </c>
      <c r="ADT25" s="639">
        <f t="shared" si="118"/>
        <v>0</v>
      </c>
      <c r="ADU25" s="639">
        <f t="shared" si="118"/>
        <v>0</v>
      </c>
      <c r="ADV25" s="639">
        <f t="shared" si="118"/>
        <v>0</v>
      </c>
      <c r="ADW25" s="639">
        <f t="shared" si="118"/>
        <v>0</v>
      </c>
      <c r="ADX25" s="639">
        <f t="shared" si="118"/>
        <v>0</v>
      </c>
      <c r="ADY25" s="639">
        <f t="shared" ref="ADY25:AGJ25" si="119">COUNTIFS($K25:$K33,"&lt;="&amp;ADY$14,$L25:$L33,"&gt;"&amp;ADY$14,$J25:$J33,"0歳児")</f>
        <v>0</v>
      </c>
      <c r="ADZ25" s="639">
        <f t="shared" si="119"/>
        <v>0</v>
      </c>
      <c r="AEA25" s="639">
        <f t="shared" si="119"/>
        <v>0</v>
      </c>
      <c r="AEB25" s="639">
        <f t="shared" si="119"/>
        <v>0</v>
      </c>
      <c r="AEC25" s="639">
        <f t="shared" si="119"/>
        <v>0</v>
      </c>
      <c r="AED25" s="639">
        <f t="shared" si="119"/>
        <v>0</v>
      </c>
      <c r="AEE25" s="639">
        <f t="shared" si="119"/>
        <v>0</v>
      </c>
      <c r="AEF25" s="639">
        <f t="shared" si="119"/>
        <v>0</v>
      </c>
      <c r="AEG25" s="639">
        <f t="shared" si="119"/>
        <v>0</v>
      </c>
      <c r="AEH25" s="639">
        <f t="shared" si="119"/>
        <v>0</v>
      </c>
      <c r="AEI25" s="639">
        <f t="shared" si="119"/>
        <v>0</v>
      </c>
      <c r="AEJ25" s="639">
        <f t="shared" si="119"/>
        <v>0</v>
      </c>
      <c r="AEK25" s="639">
        <f t="shared" si="119"/>
        <v>0</v>
      </c>
      <c r="AEL25" s="639">
        <f t="shared" si="119"/>
        <v>0</v>
      </c>
      <c r="AEM25" s="639">
        <f t="shared" si="119"/>
        <v>0</v>
      </c>
      <c r="AEN25" s="639">
        <f t="shared" si="119"/>
        <v>0</v>
      </c>
      <c r="AEO25" s="639">
        <f t="shared" si="119"/>
        <v>0</v>
      </c>
      <c r="AEP25" s="639">
        <f t="shared" si="119"/>
        <v>0</v>
      </c>
      <c r="AEQ25" s="639">
        <f t="shared" si="119"/>
        <v>0</v>
      </c>
      <c r="AER25" s="639">
        <f t="shared" si="119"/>
        <v>0</v>
      </c>
      <c r="AES25" s="639">
        <f t="shared" si="119"/>
        <v>0</v>
      </c>
      <c r="AET25" s="639">
        <f t="shared" si="119"/>
        <v>0</v>
      </c>
      <c r="AEU25" s="639">
        <f t="shared" si="119"/>
        <v>0</v>
      </c>
      <c r="AEV25" s="639">
        <f t="shared" si="119"/>
        <v>0</v>
      </c>
      <c r="AEW25" s="639">
        <f t="shared" si="119"/>
        <v>0</v>
      </c>
      <c r="AEX25" s="639">
        <f t="shared" si="119"/>
        <v>0</v>
      </c>
      <c r="AEY25" s="639">
        <f t="shared" si="119"/>
        <v>0</v>
      </c>
      <c r="AEZ25" s="639">
        <f t="shared" si="119"/>
        <v>0</v>
      </c>
      <c r="AFA25" s="639">
        <f t="shared" si="119"/>
        <v>0</v>
      </c>
      <c r="AFB25" s="639">
        <f t="shared" si="119"/>
        <v>0</v>
      </c>
      <c r="AFC25" s="639">
        <f t="shared" si="119"/>
        <v>0</v>
      </c>
      <c r="AFD25" s="639">
        <f t="shared" si="119"/>
        <v>0</v>
      </c>
      <c r="AFE25" s="639">
        <f t="shared" si="119"/>
        <v>0</v>
      </c>
      <c r="AFF25" s="639">
        <f t="shared" si="119"/>
        <v>0</v>
      </c>
      <c r="AFG25" s="639">
        <f t="shared" si="119"/>
        <v>0</v>
      </c>
      <c r="AFH25" s="639">
        <f t="shared" si="119"/>
        <v>0</v>
      </c>
      <c r="AFI25" s="639">
        <f t="shared" si="119"/>
        <v>0</v>
      </c>
      <c r="AFJ25" s="639">
        <f t="shared" si="119"/>
        <v>0</v>
      </c>
      <c r="AFK25" s="639">
        <f t="shared" si="119"/>
        <v>0</v>
      </c>
      <c r="AFL25" s="639">
        <f t="shared" si="119"/>
        <v>0</v>
      </c>
      <c r="AFM25" s="639">
        <f t="shared" si="119"/>
        <v>0</v>
      </c>
      <c r="AFN25" s="639">
        <f t="shared" si="119"/>
        <v>0</v>
      </c>
      <c r="AFO25" s="639">
        <f t="shared" si="119"/>
        <v>0</v>
      </c>
      <c r="AFP25" s="639">
        <f t="shared" si="119"/>
        <v>0</v>
      </c>
      <c r="AFQ25" s="639">
        <f t="shared" si="119"/>
        <v>0</v>
      </c>
      <c r="AFR25" s="639">
        <f t="shared" si="119"/>
        <v>0</v>
      </c>
      <c r="AFS25" s="639">
        <f t="shared" si="119"/>
        <v>0</v>
      </c>
      <c r="AFT25" s="639">
        <f t="shared" si="119"/>
        <v>0</v>
      </c>
      <c r="AFU25" s="639">
        <f t="shared" si="119"/>
        <v>0</v>
      </c>
      <c r="AFV25" s="639">
        <f t="shared" si="119"/>
        <v>0</v>
      </c>
      <c r="AFW25" s="639">
        <f t="shared" si="119"/>
        <v>0</v>
      </c>
      <c r="AFX25" s="639">
        <f t="shared" si="119"/>
        <v>0</v>
      </c>
      <c r="AFY25" s="639">
        <f t="shared" si="119"/>
        <v>0</v>
      </c>
      <c r="AFZ25" s="639">
        <f t="shared" si="119"/>
        <v>0</v>
      </c>
      <c r="AGA25" s="639">
        <f t="shared" si="119"/>
        <v>0</v>
      </c>
      <c r="AGB25" s="639">
        <f t="shared" si="119"/>
        <v>0</v>
      </c>
      <c r="AGC25" s="639">
        <f t="shared" si="119"/>
        <v>0</v>
      </c>
      <c r="AGD25" s="639">
        <f t="shared" si="119"/>
        <v>0</v>
      </c>
      <c r="AGE25" s="639">
        <f t="shared" si="119"/>
        <v>0</v>
      </c>
      <c r="AGF25" s="639">
        <f t="shared" si="119"/>
        <v>0</v>
      </c>
      <c r="AGG25" s="639">
        <f t="shared" si="119"/>
        <v>0</v>
      </c>
      <c r="AGH25" s="639">
        <f t="shared" si="119"/>
        <v>0</v>
      </c>
      <c r="AGI25" s="639">
        <f t="shared" si="119"/>
        <v>0</v>
      </c>
      <c r="AGJ25" s="639">
        <f t="shared" si="119"/>
        <v>0</v>
      </c>
      <c r="AGK25" s="639">
        <f t="shared" ref="AGK25:AIV25" si="120">COUNTIFS($K25:$K33,"&lt;="&amp;AGK$14,$L25:$L33,"&gt;"&amp;AGK$14,$J25:$J33,"0歳児")</f>
        <v>0</v>
      </c>
      <c r="AGL25" s="639">
        <f t="shared" si="120"/>
        <v>0</v>
      </c>
      <c r="AGM25" s="639">
        <f t="shared" si="120"/>
        <v>0</v>
      </c>
      <c r="AGN25" s="639">
        <f t="shared" si="120"/>
        <v>0</v>
      </c>
      <c r="AGO25" s="639">
        <f t="shared" si="120"/>
        <v>0</v>
      </c>
      <c r="AGP25" s="639">
        <f t="shared" si="120"/>
        <v>0</v>
      </c>
      <c r="AGQ25" s="639">
        <f t="shared" si="120"/>
        <v>0</v>
      </c>
      <c r="AGR25" s="639">
        <f t="shared" si="120"/>
        <v>0</v>
      </c>
      <c r="AGS25" s="639">
        <f t="shared" si="120"/>
        <v>0</v>
      </c>
      <c r="AGT25" s="639">
        <f t="shared" si="120"/>
        <v>0</v>
      </c>
      <c r="AGU25" s="639">
        <f t="shared" si="120"/>
        <v>0</v>
      </c>
      <c r="AGV25" s="639">
        <f t="shared" si="120"/>
        <v>0</v>
      </c>
      <c r="AGW25" s="639">
        <f t="shared" si="120"/>
        <v>0</v>
      </c>
      <c r="AGX25" s="639">
        <f t="shared" si="120"/>
        <v>0</v>
      </c>
      <c r="AGY25" s="639">
        <f t="shared" si="120"/>
        <v>0</v>
      </c>
      <c r="AGZ25" s="639">
        <f t="shared" si="120"/>
        <v>0</v>
      </c>
      <c r="AHA25" s="639">
        <f t="shared" si="120"/>
        <v>0</v>
      </c>
      <c r="AHB25" s="639">
        <f t="shared" si="120"/>
        <v>0</v>
      </c>
      <c r="AHC25" s="639">
        <f t="shared" si="120"/>
        <v>0</v>
      </c>
      <c r="AHD25" s="639">
        <f t="shared" si="120"/>
        <v>0</v>
      </c>
      <c r="AHE25" s="639">
        <f t="shared" si="120"/>
        <v>0</v>
      </c>
      <c r="AHF25" s="639">
        <f t="shared" si="120"/>
        <v>0</v>
      </c>
      <c r="AHG25" s="639">
        <f t="shared" si="120"/>
        <v>0</v>
      </c>
      <c r="AHH25" s="639">
        <f t="shared" si="120"/>
        <v>0</v>
      </c>
      <c r="AHI25" s="639">
        <f t="shared" si="120"/>
        <v>0</v>
      </c>
      <c r="AHJ25" s="639">
        <f t="shared" si="120"/>
        <v>0</v>
      </c>
      <c r="AHK25" s="639">
        <f t="shared" si="120"/>
        <v>0</v>
      </c>
      <c r="AHL25" s="639">
        <f t="shared" si="120"/>
        <v>0</v>
      </c>
      <c r="AHM25" s="639">
        <f t="shared" si="120"/>
        <v>0</v>
      </c>
      <c r="AHN25" s="639">
        <f t="shared" si="120"/>
        <v>0</v>
      </c>
      <c r="AHO25" s="639">
        <f t="shared" si="120"/>
        <v>0</v>
      </c>
      <c r="AHP25" s="639">
        <f t="shared" si="120"/>
        <v>0</v>
      </c>
      <c r="AHQ25" s="639">
        <f t="shared" si="120"/>
        <v>0</v>
      </c>
      <c r="AHR25" s="639">
        <f t="shared" si="120"/>
        <v>0</v>
      </c>
      <c r="AHS25" s="639">
        <f t="shared" si="120"/>
        <v>0</v>
      </c>
      <c r="AHT25" s="639">
        <f t="shared" si="120"/>
        <v>0</v>
      </c>
      <c r="AHU25" s="639">
        <f t="shared" si="120"/>
        <v>0</v>
      </c>
      <c r="AHV25" s="639">
        <f t="shared" si="120"/>
        <v>0</v>
      </c>
      <c r="AHW25" s="639">
        <f t="shared" si="120"/>
        <v>0</v>
      </c>
      <c r="AHX25" s="639">
        <f t="shared" si="120"/>
        <v>0</v>
      </c>
      <c r="AHY25" s="639">
        <f t="shared" si="120"/>
        <v>0</v>
      </c>
      <c r="AHZ25" s="639">
        <f t="shared" si="120"/>
        <v>0</v>
      </c>
      <c r="AIA25" s="639">
        <f t="shared" si="120"/>
        <v>0</v>
      </c>
      <c r="AIB25" s="639">
        <f t="shared" si="120"/>
        <v>0</v>
      </c>
      <c r="AIC25" s="639">
        <f t="shared" si="120"/>
        <v>0</v>
      </c>
      <c r="AID25" s="639">
        <f t="shared" si="120"/>
        <v>0</v>
      </c>
      <c r="AIE25" s="639">
        <f t="shared" si="120"/>
        <v>0</v>
      </c>
      <c r="AIF25" s="639">
        <f t="shared" si="120"/>
        <v>0</v>
      </c>
      <c r="AIG25" s="639">
        <f t="shared" si="120"/>
        <v>0</v>
      </c>
      <c r="AIH25" s="639">
        <f t="shared" si="120"/>
        <v>0</v>
      </c>
      <c r="AII25" s="639">
        <f t="shared" si="120"/>
        <v>0</v>
      </c>
      <c r="AIJ25" s="639">
        <f t="shared" si="120"/>
        <v>0</v>
      </c>
      <c r="AIK25" s="639">
        <f t="shared" si="120"/>
        <v>0</v>
      </c>
      <c r="AIL25" s="639">
        <f t="shared" si="120"/>
        <v>0</v>
      </c>
      <c r="AIM25" s="639">
        <f t="shared" si="120"/>
        <v>0</v>
      </c>
      <c r="AIN25" s="639">
        <f t="shared" si="120"/>
        <v>0</v>
      </c>
      <c r="AIO25" s="639">
        <f t="shared" si="120"/>
        <v>0</v>
      </c>
      <c r="AIP25" s="639">
        <f t="shared" si="120"/>
        <v>0</v>
      </c>
      <c r="AIQ25" s="639">
        <f t="shared" si="120"/>
        <v>0</v>
      </c>
      <c r="AIR25" s="639">
        <f t="shared" si="120"/>
        <v>0</v>
      </c>
      <c r="AIS25" s="639">
        <f t="shared" si="120"/>
        <v>0</v>
      </c>
      <c r="AIT25" s="639">
        <f t="shared" si="120"/>
        <v>0</v>
      </c>
      <c r="AIU25" s="639">
        <f t="shared" si="120"/>
        <v>0</v>
      </c>
      <c r="AIV25" s="639">
        <f t="shared" si="120"/>
        <v>0</v>
      </c>
      <c r="AIW25" s="639">
        <f t="shared" ref="AIW25:AIZ25" si="121">COUNTIFS($K25:$K33,"&lt;="&amp;AIW$14,$L25:$L33,"&gt;"&amp;AIW$14,$J25:$J33,"0歳児")</f>
        <v>0</v>
      </c>
      <c r="AIX25" s="639">
        <f t="shared" si="121"/>
        <v>0</v>
      </c>
      <c r="AIY25" s="639">
        <f t="shared" si="121"/>
        <v>0</v>
      </c>
      <c r="AIZ25" s="639">
        <f t="shared" si="121"/>
        <v>0</v>
      </c>
    </row>
    <row r="26" spans="1:936" ht="20.399999999999999" customHeight="1">
      <c r="A26" s="2214"/>
      <c r="B26" s="2274"/>
      <c r="C26" s="2277"/>
      <c r="D26" s="2265"/>
      <c r="E26" s="2264"/>
      <c r="F26" s="2265"/>
      <c r="G26" s="2264"/>
      <c r="H26" s="2265"/>
      <c r="I26" s="2266"/>
      <c r="J26" s="667"/>
      <c r="K26" s="668"/>
      <c r="L26" s="669"/>
      <c r="M26" s="670"/>
      <c r="N26" s="925"/>
      <c r="O26" s="668"/>
      <c r="P26" s="669"/>
      <c r="R26" s="2214"/>
      <c r="S26" s="2214"/>
      <c r="T26" s="2214"/>
      <c r="U26" s="642"/>
      <c r="Z26" s="639" t="s">
        <v>1211</v>
      </c>
      <c r="AF26" s="2233" t="s">
        <v>1212</v>
      </c>
      <c r="AG26" s="2233"/>
      <c r="AI26" s="639" t="s">
        <v>54</v>
      </c>
      <c r="AJ26" s="639">
        <f>COUNTIFS($K25:$K33,"&lt;="&amp;AJ$14,$L25:$L33,"&gt;"&amp;AJ$14,$J25:$J33,"1歳児")</f>
        <v>0</v>
      </c>
      <c r="AK26" s="639">
        <f t="shared" ref="AK26:CV26" si="122">COUNTIFS($K25:$K33,"&lt;="&amp;AK$14,$L25:$L33,"&gt;"&amp;AK$14,$J25:$J33,"1歳児")</f>
        <v>0</v>
      </c>
      <c r="AL26" s="639">
        <f t="shared" si="122"/>
        <v>0</v>
      </c>
      <c r="AM26" s="639">
        <f t="shared" si="122"/>
        <v>0</v>
      </c>
      <c r="AN26" s="639">
        <f t="shared" si="122"/>
        <v>0</v>
      </c>
      <c r="AO26" s="639">
        <f t="shared" si="122"/>
        <v>0</v>
      </c>
      <c r="AP26" s="639">
        <f t="shared" si="122"/>
        <v>0</v>
      </c>
      <c r="AQ26" s="639">
        <f t="shared" si="122"/>
        <v>0</v>
      </c>
      <c r="AR26" s="639">
        <f t="shared" si="122"/>
        <v>0</v>
      </c>
      <c r="AS26" s="639">
        <f t="shared" si="122"/>
        <v>0</v>
      </c>
      <c r="AT26" s="639">
        <f t="shared" si="122"/>
        <v>0</v>
      </c>
      <c r="AU26" s="639">
        <f t="shared" si="122"/>
        <v>0</v>
      </c>
      <c r="AV26" s="639">
        <f t="shared" si="122"/>
        <v>0</v>
      </c>
      <c r="AW26" s="639">
        <f t="shared" si="122"/>
        <v>0</v>
      </c>
      <c r="AX26" s="639">
        <f t="shared" si="122"/>
        <v>0</v>
      </c>
      <c r="AY26" s="639">
        <f t="shared" si="122"/>
        <v>0</v>
      </c>
      <c r="AZ26" s="639">
        <f t="shared" si="122"/>
        <v>0</v>
      </c>
      <c r="BA26" s="639">
        <f t="shared" si="122"/>
        <v>0</v>
      </c>
      <c r="BB26" s="639">
        <f t="shared" si="122"/>
        <v>0</v>
      </c>
      <c r="BC26" s="639">
        <f t="shared" si="122"/>
        <v>0</v>
      </c>
      <c r="BD26" s="639">
        <f t="shared" si="122"/>
        <v>0</v>
      </c>
      <c r="BE26" s="639">
        <f t="shared" si="122"/>
        <v>0</v>
      </c>
      <c r="BF26" s="639">
        <f t="shared" si="122"/>
        <v>0</v>
      </c>
      <c r="BG26" s="639">
        <f t="shared" si="122"/>
        <v>0</v>
      </c>
      <c r="BH26" s="639">
        <f t="shared" si="122"/>
        <v>0</v>
      </c>
      <c r="BI26" s="639">
        <f t="shared" si="122"/>
        <v>0</v>
      </c>
      <c r="BJ26" s="639">
        <f t="shared" si="122"/>
        <v>0</v>
      </c>
      <c r="BK26" s="639">
        <f t="shared" si="122"/>
        <v>0</v>
      </c>
      <c r="BL26" s="639">
        <f t="shared" si="122"/>
        <v>0</v>
      </c>
      <c r="BM26" s="639">
        <f t="shared" si="122"/>
        <v>0</v>
      </c>
      <c r="BN26" s="639">
        <f t="shared" si="122"/>
        <v>0</v>
      </c>
      <c r="BO26" s="639">
        <f t="shared" si="122"/>
        <v>0</v>
      </c>
      <c r="BP26" s="639">
        <f t="shared" si="122"/>
        <v>0</v>
      </c>
      <c r="BQ26" s="639">
        <f t="shared" si="122"/>
        <v>0</v>
      </c>
      <c r="BR26" s="639">
        <f t="shared" si="122"/>
        <v>0</v>
      </c>
      <c r="BS26" s="639">
        <f t="shared" si="122"/>
        <v>0</v>
      </c>
      <c r="BT26" s="639">
        <f t="shared" si="122"/>
        <v>0</v>
      </c>
      <c r="BU26" s="639">
        <f t="shared" si="122"/>
        <v>0</v>
      </c>
      <c r="BV26" s="639">
        <f t="shared" si="122"/>
        <v>0</v>
      </c>
      <c r="BW26" s="639">
        <f t="shared" si="122"/>
        <v>0</v>
      </c>
      <c r="BX26" s="639">
        <f t="shared" si="122"/>
        <v>0</v>
      </c>
      <c r="BY26" s="639">
        <f t="shared" si="122"/>
        <v>0</v>
      </c>
      <c r="BZ26" s="639">
        <f t="shared" si="122"/>
        <v>0</v>
      </c>
      <c r="CA26" s="639">
        <f t="shared" si="122"/>
        <v>0</v>
      </c>
      <c r="CB26" s="639">
        <f t="shared" si="122"/>
        <v>0</v>
      </c>
      <c r="CC26" s="639">
        <f t="shared" si="122"/>
        <v>0</v>
      </c>
      <c r="CD26" s="639">
        <f t="shared" si="122"/>
        <v>0</v>
      </c>
      <c r="CE26" s="639">
        <f t="shared" si="122"/>
        <v>0</v>
      </c>
      <c r="CF26" s="639">
        <f t="shared" si="122"/>
        <v>0</v>
      </c>
      <c r="CG26" s="639">
        <f t="shared" si="122"/>
        <v>0</v>
      </c>
      <c r="CH26" s="639">
        <f t="shared" si="122"/>
        <v>0</v>
      </c>
      <c r="CI26" s="639">
        <f t="shared" si="122"/>
        <v>0</v>
      </c>
      <c r="CJ26" s="639">
        <f t="shared" si="122"/>
        <v>0</v>
      </c>
      <c r="CK26" s="639">
        <f t="shared" si="122"/>
        <v>0</v>
      </c>
      <c r="CL26" s="639">
        <f t="shared" si="122"/>
        <v>0</v>
      </c>
      <c r="CM26" s="639">
        <f t="shared" si="122"/>
        <v>0</v>
      </c>
      <c r="CN26" s="639">
        <f t="shared" si="122"/>
        <v>0</v>
      </c>
      <c r="CO26" s="639">
        <f t="shared" si="122"/>
        <v>0</v>
      </c>
      <c r="CP26" s="639">
        <f t="shared" si="122"/>
        <v>0</v>
      </c>
      <c r="CQ26" s="639">
        <f t="shared" si="122"/>
        <v>0</v>
      </c>
      <c r="CR26" s="639">
        <f t="shared" si="122"/>
        <v>0</v>
      </c>
      <c r="CS26" s="639">
        <f t="shared" si="122"/>
        <v>0</v>
      </c>
      <c r="CT26" s="639">
        <f t="shared" si="122"/>
        <v>0</v>
      </c>
      <c r="CU26" s="639">
        <f t="shared" si="122"/>
        <v>0</v>
      </c>
      <c r="CV26" s="639">
        <f t="shared" si="122"/>
        <v>0</v>
      </c>
      <c r="CW26" s="639">
        <f t="shared" ref="CW26:FH26" si="123">COUNTIFS($K25:$K33,"&lt;="&amp;CW$14,$L25:$L33,"&gt;"&amp;CW$14,$J25:$J33,"1歳児")</f>
        <v>0</v>
      </c>
      <c r="CX26" s="639">
        <f t="shared" si="123"/>
        <v>0</v>
      </c>
      <c r="CY26" s="639">
        <f t="shared" si="123"/>
        <v>0</v>
      </c>
      <c r="CZ26" s="639">
        <f t="shared" si="123"/>
        <v>0</v>
      </c>
      <c r="DA26" s="639">
        <f t="shared" si="123"/>
        <v>0</v>
      </c>
      <c r="DB26" s="639">
        <f t="shared" si="123"/>
        <v>0</v>
      </c>
      <c r="DC26" s="639">
        <f t="shared" si="123"/>
        <v>0</v>
      </c>
      <c r="DD26" s="639">
        <f t="shared" si="123"/>
        <v>0</v>
      </c>
      <c r="DE26" s="639">
        <f t="shared" si="123"/>
        <v>0</v>
      </c>
      <c r="DF26" s="639">
        <f t="shared" si="123"/>
        <v>0</v>
      </c>
      <c r="DG26" s="639">
        <f t="shared" si="123"/>
        <v>0</v>
      </c>
      <c r="DH26" s="639">
        <f t="shared" si="123"/>
        <v>0</v>
      </c>
      <c r="DI26" s="639">
        <f t="shared" si="123"/>
        <v>0</v>
      </c>
      <c r="DJ26" s="639">
        <f t="shared" si="123"/>
        <v>0</v>
      </c>
      <c r="DK26" s="639">
        <f t="shared" si="123"/>
        <v>0</v>
      </c>
      <c r="DL26" s="639">
        <f t="shared" si="123"/>
        <v>0</v>
      </c>
      <c r="DM26" s="639">
        <f t="shared" si="123"/>
        <v>0</v>
      </c>
      <c r="DN26" s="639">
        <f t="shared" si="123"/>
        <v>0</v>
      </c>
      <c r="DO26" s="639">
        <f t="shared" si="123"/>
        <v>0</v>
      </c>
      <c r="DP26" s="639">
        <f t="shared" si="123"/>
        <v>0</v>
      </c>
      <c r="DQ26" s="639">
        <f t="shared" si="123"/>
        <v>0</v>
      </c>
      <c r="DR26" s="639">
        <f t="shared" si="123"/>
        <v>0</v>
      </c>
      <c r="DS26" s="639">
        <f t="shared" si="123"/>
        <v>0</v>
      </c>
      <c r="DT26" s="639">
        <f t="shared" si="123"/>
        <v>0</v>
      </c>
      <c r="DU26" s="639">
        <f t="shared" si="123"/>
        <v>0</v>
      </c>
      <c r="DV26" s="639">
        <f t="shared" si="123"/>
        <v>0</v>
      </c>
      <c r="DW26" s="639">
        <f t="shared" si="123"/>
        <v>0</v>
      </c>
      <c r="DX26" s="639">
        <f t="shared" si="123"/>
        <v>0</v>
      </c>
      <c r="DY26" s="639">
        <f t="shared" si="123"/>
        <v>0</v>
      </c>
      <c r="DZ26" s="639">
        <f t="shared" si="123"/>
        <v>0</v>
      </c>
      <c r="EA26" s="639">
        <f t="shared" si="123"/>
        <v>0</v>
      </c>
      <c r="EB26" s="639">
        <f t="shared" si="123"/>
        <v>0</v>
      </c>
      <c r="EC26" s="639">
        <f t="shared" si="123"/>
        <v>0</v>
      </c>
      <c r="ED26" s="639">
        <f t="shared" si="123"/>
        <v>0</v>
      </c>
      <c r="EE26" s="639">
        <f t="shared" si="123"/>
        <v>0</v>
      </c>
      <c r="EF26" s="639">
        <f t="shared" si="123"/>
        <v>0</v>
      </c>
      <c r="EG26" s="639">
        <f t="shared" si="123"/>
        <v>0</v>
      </c>
      <c r="EH26" s="639">
        <f t="shared" si="123"/>
        <v>0</v>
      </c>
      <c r="EI26" s="639">
        <f t="shared" si="123"/>
        <v>0</v>
      </c>
      <c r="EJ26" s="639">
        <f t="shared" si="123"/>
        <v>0</v>
      </c>
      <c r="EK26" s="639">
        <f t="shared" si="123"/>
        <v>0</v>
      </c>
      <c r="EL26" s="639">
        <f t="shared" si="123"/>
        <v>0</v>
      </c>
      <c r="EM26" s="639">
        <f t="shared" si="123"/>
        <v>0</v>
      </c>
      <c r="EN26" s="639">
        <f t="shared" si="123"/>
        <v>0</v>
      </c>
      <c r="EO26" s="639">
        <f t="shared" si="123"/>
        <v>0</v>
      </c>
      <c r="EP26" s="639">
        <f t="shared" si="123"/>
        <v>0</v>
      </c>
      <c r="EQ26" s="639">
        <f t="shared" si="123"/>
        <v>0</v>
      </c>
      <c r="ER26" s="639">
        <f t="shared" si="123"/>
        <v>0</v>
      </c>
      <c r="ES26" s="639">
        <f t="shared" si="123"/>
        <v>0</v>
      </c>
      <c r="ET26" s="639">
        <f t="shared" si="123"/>
        <v>0</v>
      </c>
      <c r="EU26" s="639">
        <f t="shared" si="123"/>
        <v>0</v>
      </c>
      <c r="EV26" s="639">
        <f t="shared" si="123"/>
        <v>0</v>
      </c>
      <c r="EW26" s="639">
        <f t="shared" si="123"/>
        <v>0</v>
      </c>
      <c r="EX26" s="639">
        <f t="shared" si="123"/>
        <v>0</v>
      </c>
      <c r="EY26" s="639">
        <f t="shared" si="123"/>
        <v>0</v>
      </c>
      <c r="EZ26" s="639">
        <f t="shared" si="123"/>
        <v>0</v>
      </c>
      <c r="FA26" s="639">
        <f t="shared" si="123"/>
        <v>0</v>
      </c>
      <c r="FB26" s="639">
        <f t="shared" si="123"/>
        <v>0</v>
      </c>
      <c r="FC26" s="639">
        <f t="shared" si="123"/>
        <v>0</v>
      </c>
      <c r="FD26" s="639">
        <f t="shared" si="123"/>
        <v>0</v>
      </c>
      <c r="FE26" s="639">
        <f t="shared" si="123"/>
        <v>0</v>
      </c>
      <c r="FF26" s="639">
        <f t="shared" si="123"/>
        <v>0</v>
      </c>
      <c r="FG26" s="639">
        <f t="shared" si="123"/>
        <v>0</v>
      </c>
      <c r="FH26" s="639">
        <f t="shared" si="123"/>
        <v>0</v>
      </c>
      <c r="FI26" s="639">
        <f t="shared" ref="FI26:HT26" si="124">COUNTIFS($K25:$K33,"&lt;="&amp;FI$14,$L25:$L33,"&gt;"&amp;FI$14,$J25:$J33,"1歳児")</f>
        <v>0</v>
      </c>
      <c r="FJ26" s="639">
        <f t="shared" si="124"/>
        <v>0</v>
      </c>
      <c r="FK26" s="639">
        <f t="shared" si="124"/>
        <v>0</v>
      </c>
      <c r="FL26" s="639">
        <f t="shared" si="124"/>
        <v>0</v>
      </c>
      <c r="FM26" s="639">
        <f t="shared" si="124"/>
        <v>0</v>
      </c>
      <c r="FN26" s="639">
        <f t="shared" si="124"/>
        <v>0</v>
      </c>
      <c r="FO26" s="639">
        <f t="shared" si="124"/>
        <v>0</v>
      </c>
      <c r="FP26" s="639">
        <f t="shared" si="124"/>
        <v>0</v>
      </c>
      <c r="FQ26" s="639">
        <f t="shared" si="124"/>
        <v>0</v>
      </c>
      <c r="FR26" s="639">
        <f t="shared" si="124"/>
        <v>0</v>
      </c>
      <c r="FS26" s="639">
        <f t="shared" si="124"/>
        <v>0</v>
      </c>
      <c r="FT26" s="639">
        <f t="shared" si="124"/>
        <v>0</v>
      </c>
      <c r="FU26" s="639">
        <f t="shared" si="124"/>
        <v>0</v>
      </c>
      <c r="FV26" s="639">
        <f t="shared" si="124"/>
        <v>0</v>
      </c>
      <c r="FW26" s="639">
        <f t="shared" si="124"/>
        <v>0</v>
      </c>
      <c r="FX26" s="639">
        <f t="shared" si="124"/>
        <v>0</v>
      </c>
      <c r="FY26" s="639">
        <f t="shared" si="124"/>
        <v>0</v>
      </c>
      <c r="FZ26" s="639">
        <f t="shared" si="124"/>
        <v>0</v>
      </c>
      <c r="GA26" s="639">
        <f t="shared" si="124"/>
        <v>0</v>
      </c>
      <c r="GB26" s="639">
        <f t="shared" si="124"/>
        <v>0</v>
      </c>
      <c r="GC26" s="639">
        <f t="shared" si="124"/>
        <v>0</v>
      </c>
      <c r="GD26" s="639">
        <f t="shared" si="124"/>
        <v>0</v>
      </c>
      <c r="GE26" s="639">
        <f t="shared" si="124"/>
        <v>0</v>
      </c>
      <c r="GF26" s="639">
        <f t="shared" si="124"/>
        <v>0</v>
      </c>
      <c r="GG26" s="639">
        <f t="shared" si="124"/>
        <v>0</v>
      </c>
      <c r="GH26" s="639">
        <f t="shared" si="124"/>
        <v>0</v>
      </c>
      <c r="GI26" s="639">
        <f t="shared" si="124"/>
        <v>0</v>
      </c>
      <c r="GJ26" s="639">
        <f t="shared" si="124"/>
        <v>0</v>
      </c>
      <c r="GK26" s="639">
        <f t="shared" si="124"/>
        <v>0</v>
      </c>
      <c r="GL26" s="639">
        <f t="shared" si="124"/>
        <v>0</v>
      </c>
      <c r="GM26" s="639">
        <f t="shared" si="124"/>
        <v>0</v>
      </c>
      <c r="GN26" s="639">
        <f t="shared" si="124"/>
        <v>0</v>
      </c>
      <c r="GO26" s="639">
        <f t="shared" si="124"/>
        <v>0</v>
      </c>
      <c r="GP26" s="639">
        <f t="shared" si="124"/>
        <v>0</v>
      </c>
      <c r="GQ26" s="639">
        <f t="shared" si="124"/>
        <v>0</v>
      </c>
      <c r="GR26" s="639">
        <f t="shared" si="124"/>
        <v>0</v>
      </c>
      <c r="GS26" s="639">
        <f t="shared" si="124"/>
        <v>0</v>
      </c>
      <c r="GT26" s="639">
        <f t="shared" si="124"/>
        <v>0</v>
      </c>
      <c r="GU26" s="639">
        <f t="shared" si="124"/>
        <v>0</v>
      </c>
      <c r="GV26" s="639">
        <f t="shared" si="124"/>
        <v>0</v>
      </c>
      <c r="GW26" s="639">
        <f t="shared" si="124"/>
        <v>0</v>
      </c>
      <c r="GX26" s="639">
        <f t="shared" si="124"/>
        <v>0</v>
      </c>
      <c r="GY26" s="639">
        <f t="shared" si="124"/>
        <v>0</v>
      </c>
      <c r="GZ26" s="639">
        <f t="shared" si="124"/>
        <v>0</v>
      </c>
      <c r="HA26" s="639">
        <f t="shared" si="124"/>
        <v>0</v>
      </c>
      <c r="HB26" s="639">
        <f t="shared" si="124"/>
        <v>0</v>
      </c>
      <c r="HC26" s="639">
        <f t="shared" si="124"/>
        <v>0</v>
      </c>
      <c r="HD26" s="639">
        <f t="shared" si="124"/>
        <v>0</v>
      </c>
      <c r="HE26" s="639">
        <f t="shared" si="124"/>
        <v>0</v>
      </c>
      <c r="HF26" s="639">
        <f t="shared" si="124"/>
        <v>0</v>
      </c>
      <c r="HG26" s="639">
        <f t="shared" si="124"/>
        <v>0</v>
      </c>
      <c r="HH26" s="639">
        <f t="shared" si="124"/>
        <v>0</v>
      </c>
      <c r="HI26" s="639">
        <f t="shared" si="124"/>
        <v>0</v>
      </c>
      <c r="HJ26" s="639">
        <f t="shared" si="124"/>
        <v>0</v>
      </c>
      <c r="HK26" s="639">
        <f t="shared" si="124"/>
        <v>0</v>
      </c>
      <c r="HL26" s="639">
        <f t="shared" si="124"/>
        <v>0</v>
      </c>
      <c r="HM26" s="639">
        <f t="shared" si="124"/>
        <v>0</v>
      </c>
      <c r="HN26" s="639">
        <f t="shared" si="124"/>
        <v>0</v>
      </c>
      <c r="HO26" s="639">
        <f t="shared" si="124"/>
        <v>0</v>
      </c>
      <c r="HP26" s="639">
        <f t="shared" si="124"/>
        <v>0</v>
      </c>
      <c r="HQ26" s="639">
        <f t="shared" si="124"/>
        <v>0</v>
      </c>
      <c r="HR26" s="639">
        <f t="shared" si="124"/>
        <v>0</v>
      </c>
      <c r="HS26" s="639">
        <f t="shared" si="124"/>
        <v>0</v>
      </c>
      <c r="HT26" s="639">
        <f t="shared" si="124"/>
        <v>0</v>
      </c>
      <c r="HU26" s="639">
        <f t="shared" ref="HU26:KF26" si="125">COUNTIFS($K25:$K33,"&lt;="&amp;HU$14,$L25:$L33,"&gt;"&amp;HU$14,$J25:$J33,"1歳児")</f>
        <v>0</v>
      </c>
      <c r="HV26" s="639">
        <f t="shared" si="125"/>
        <v>0</v>
      </c>
      <c r="HW26" s="639">
        <f t="shared" si="125"/>
        <v>0</v>
      </c>
      <c r="HX26" s="639">
        <f t="shared" si="125"/>
        <v>0</v>
      </c>
      <c r="HY26" s="639">
        <f t="shared" si="125"/>
        <v>0</v>
      </c>
      <c r="HZ26" s="639">
        <f t="shared" si="125"/>
        <v>0</v>
      </c>
      <c r="IA26" s="639">
        <f t="shared" si="125"/>
        <v>0</v>
      </c>
      <c r="IB26" s="639">
        <f t="shared" si="125"/>
        <v>0</v>
      </c>
      <c r="IC26" s="639">
        <f t="shared" si="125"/>
        <v>0</v>
      </c>
      <c r="ID26" s="639">
        <f t="shared" si="125"/>
        <v>0</v>
      </c>
      <c r="IE26" s="639">
        <f t="shared" si="125"/>
        <v>0</v>
      </c>
      <c r="IF26" s="639">
        <f t="shared" si="125"/>
        <v>0</v>
      </c>
      <c r="IG26" s="639">
        <f t="shared" si="125"/>
        <v>0</v>
      </c>
      <c r="IH26" s="639">
        <f t="shared" si="125"/>
        <v>0</v>
      </c>
      <c r="II26" s="639">
        <f t="shared" si="125"/>
        <v>0</v>
      </c>
      <c r="IJ26" s="639">
        <f t="shared" si="125"/>
        <v>0</v>
      </c>
      <c r="IK26" s="639">
        <f t="shared" si="125"/>
        <v>0</v>
      </c>
      <c r="IL26" s="639">
        <f t="shared" si="125"/>
        <v>0</v>
      </c>
      <c r="IM26" s="639">
        <f t="shared" si="125"/>
        <v>0</v>
      </c>
      <c r="IN26" s="639">
        <f t="shared" si="125"/>
        <v>0</v>
      </c>
      <c r="IO26" s="639">
        <f t="shared" si="125"/>
        <v>0</v>
      </c>
      <c r="IP26" s="639">
        <f t="shared" si="125"/>
        <v>0</v>
      </c>
      <c r="IQ26" s="639">
        <f t="shared" si="125"/>
        <v>0</v>
      </c>
      <c r="IR26" s="639">
        <f t="shared" si="125"/>
        <v>0</v>
      </c>
      <c r="IS26" s="639">
        <f t="shared" si="125"/>
        <v>0</v>
      </c>
      <c r="IT26" s="639">
        <f t="shared" si="125"/>
        <v>0</v>
      </c>
      <c r="IU26" s="639">
        <f t="shared" si="125"/>
        <v>0</v>
      </c>
      <c r="IV26" s="639">
        <f t="shared" si="125"/>
        <v>0</v>
      </c>
      <c r="IW26" s="639">
        <f t="shared" si="125"/>
        <v>0</v>
      </c>
      <c r="IX26" s="639">
        <f t="shared" si="125"/>
        <v>0</v>
      </c>
      <c r="IY26" s="639">
        <f t="shared" si="125"/>
        <v>0</v>
      </c>
      <c r="IZ26" s="639">
        <f t="shared" si="125"/>
        <v>0</v>
      </c>
      <c r="JA26" s="639">
        <f t="shared" si="125"/>
        <v>0</v>
      </c>
      <c r="JB26" s="639">
        <f t="shared" si="125"/>
        <v>0</v>
      </c>
      <c r="JC26" s="639">
        <f t="shared" si="125"/>
        <v>0</v>
      </c>
      <c r="JD26" s="639">
        <f t="shared" si="125"/>
        <v>0</v>
      </c>
      <c r="JE26" s="639">
        <f t="shared" si="125"/>
        <v>0</v>
      </c>
      <c r="JF26" s="639">
        <f t="shared" si="125"/>
        <v>0</v>
      </c>
      <c r="JG26" s="639">
        <f t="shared" si="125"/>
        <v>0</v>
      </c>
      <c r="JH26" s="639">
        <f t="shared" si="125"/>
        <v>0</v>
      </c>
      <c r="JI26" s="639">
        <f t="shared" si="125"/>
        <v>0</v>
      </c>
      <c r="JJ26" s="639">
        <f t="shared" si="125"/>
        <v>0</v>
      </c>
      <c r="JK26" s="639">
        <f t="shared" si="125"/>
        <v>0</v>
      </c>
      <c r="JL26" s="639">
        <f t="shared" si="125"/>
        <v>0</v>
      </c>
      <c r="JM26" s="639">
        <f t="shared" si="125"/>
        <v>0</v>
      </c>
      <c r="JN26" s="639">
        <f t="shared" si="125"/>
        <v>0</v>
      </c>
      <c r="JO26" s="639">
        <f t="shared" si="125"/>
        <v>0</v>
      </c>
      <c r="JP26" s="639">
        <f t="shared" si="125"/>
        <v>0</v>
      </c>
      <c r="JQ26" s="639">
        <f t="shared" si="125"/>
        <v>0</v>
      </c>
      <c r="JR26" s="639">
        <f t="shared" si="125"/>
        <v>0</v>
      </c>
      <c r="JS26" s="639">
        <f t="shared" si="125"/>
        <v>0</v>
      </c>
      <c r="JT26" s="639">
        <f t="shared" si="125"/>
        <v>0</v>
      </c>
      <c r="JU26" s="639">
        <f t="shared" si="125"/>
        <v>0</v>
      </c>
      <c r="JV26" s="639">
        <f t="shared" si="125"/>
        <v>0</v>
      </c>
      <c r="JW26" s="639">
        <f t="shared" si="125"/>
        <v>0</v>
      </c>
      <c r="JX26" s="639">
        <f t="shared" si="125"/>
        <v>0</v>
      </c>
      <c r="JY26" s="639">
        <f t="shared" si="125"/>
        <v>0</v>
      </c>
      <c r="JZ26" s="639">
        <f t="shared" si="125"/>
        <v>0</v>
      </c>
      <c r="KA26" s="639">
        <f t="shared" si="125"/>
        <v>0</v>
      </c>
      <c r="KB26" s="639">
        <f t="shared" si="125"/>
        <v>0</v>
      </c>
      <c r="KC26" s="639">
        <f t="shared" si="125"/>
        <v>0</v>
      </c>
      <c r="KD26" s="639">
        <f t="shared" si="125"/>
        <v>0</v>
      </c>
      <c r="KE26" s="639">
        <f t="shared" si="125"/>
        <v>0</v>
      </c>
      <c r="KF26" s="639">
        <f t="shared" si="125"/>
        <v>0</v>
      </c>
      <c r="KG26" s="639">
        <f t="shared" ref="KG26:MR26" si="126">COUNTIFS($K25:$K33,"&lt;="&amp;KG$14,$L25:$L33,"&gt;"&amp;KG$14,$J25:$J33,"1歳児")</f>
        <v>0</v>
      </c>
      <c r="KH26" s="639">
        <f t="shared" si="126"/>
        <v>0</v>
      </c>
      <c r="KI26" s="639">
        <f t="shared" si="126"/>
        <v>0</v>
      </c>
      <c r="KJ26" s="639">
        <f t="shared" si="126"/>
        <v>0</v>
      </c>
      <c r="KK26" s="639">
        <f t="shared" si="126"/>
        <v>0</v>
      </c>
      <c r="KL26" s="639">
        <f t="shared" si="126"/>
        <v>0</v>
      </c>
      <c r="KM26" s="639">
        <f t="shared" si="126"/>
        <v>0</v>
      </c>
      <c r="KN26" s="639">
        <f t="shared" si="126"/>
        <v>0</v>
      </c>
      <c r="KO26" s="639">
        <f t="shared" si="126"/>
        <v>0</v>
      </c>
      <c r="KP26" s="639">
        <f t="shared" si="126"/>
        <v>0</v>
      </c>
      <c r="KQ26" s="639">
        <f t="shared" si="126"/>
        <v>0</v>
      </c>
      <c r="KR26" s="639">
        <f t="shared" si="126"/>
        <v>0</v>
      </c>
      <c r="KS26" s="639">
        <f t="shared" si="126"/>
        <v>0</v>
      </c>
      <c r="KT26" s="639">
        <f t="shared" si="126"/>
        <v>0</v>
      </c>
      <c r="KU26" s="639">
        <f t="shared" si="126"/>
        <v>0</v>
      </c>
      <c r="KV26" s="639">
        <f t="shared" si="126"/>
        <v>0</v>
      </c>
      <c r="KW26" s="639">
        <f t="shared" si="126"/>
        <v>0</v>
      </c>
      <c r="KX26" s="639">
        <f t="shared" si="126"/>
        <v>0</v>
      </c>
      <c r="KY26" s="639">
        <f t="shared" si="126"/>
        <v>0</v>
      </c>
      <c r="KZ26" s="639">
        <f t="shared" si="126"/>
        <v>0</v>
      </c>
      <c r="LA26" s="639">
        <f t="shared" si="126"/>
        <v>0</v>
      </c>
      <c r="LB26" s="639">
        <f t="shared" si="126"/>
        <v>0</v>
      </c>
      <c r="LC26" s="639">
        <f t="shared" si="126"/>
        <v>0</v>
      </c>
      <c r="LD26" s="639">
        <f t="shared" si="126"/>
        <v>0</v>
      </c>
      <c r="LE26" s="639">
        <f t="shared" si="126"/>
        <v>0</v>
      </c>
      <c r="LF26" s="639">
        <f t="shared" si="126"/>
        <v>0</v>
      </c>
      <c r="LG26" s="639">
        <f t="shared" si="126"/>
        <v>0</v>
      </c>
      <c r="LH26" s="639">
        <f t="shared" si="126"/>
        <v>0</v>
      </c>
      <c r="LI26" s="639">
        <f t="shared" si="126"/>
        <v>0</v>
      </c>
      <c r="LJ26" s="639">
        <f t="shared" si="126"/>
        <v>0</v>
      </c>
      <c r="LK26" s="639">
        <f t="shared" si="126"/>
        <v>0</v>
      </c>
      <c r="LL26" s="639">
        <f t="shared" si="126"/>
        <v>0</v>
      </c>
      <c r="LM26" s="639">
        <f t="shared" si="126"/>
        <v>0</v>
      </c>
      <c r="LN26" s="639">
        <f t="shared" si="126"/>
        <v>0</v>
      </c>
      <c r="LO26" s="639">
        <f t="shared" si="126"/>
        <v>0</v>
      </c>
      <c r="LP26" s="639">
        <f t="shared" si="126"/>
        <v>0</v>
      </c>
      <c r="LQ26" s="639">
        <f t="shared" si="126"/>
        <v>0</v>
      </c>
      <c r="LR26" s="639">
        <f t="shared" si="126"/>
        <v>0</v>
      </c>
      <c r="LS26" s="639">
        <f t="shared" si="126"/>
        <v>0</v>
      </c>
      <c r="LT26" s="639">
        <f t="shared" si="126"/>
        <v>0</v>
      </c>
      <c r="LU26" s="639">
        <f t="shared" si="126"/>
        <v>0</v>
      </c>
      <c r="LV26" s="639">
        <f t="shared" si="126"/>
        <v>0</v>
      </c>
      <c r="LW26" s="639">
        <f t="shared" si="126"/>
        <v>0</v>
      </c>
      <c r="LX26" s="639">
        <f t="shared" si="126"/>
        <v>0</v>
      </c>
      <c r="LY26" s="639">
        <f t="shared" si="126"/>
        <v>0</v>
      </c>
      <c r="LZ26" s="639">
        <f t="shared" si="126"/>
        <v>0</v>
      </c>
      <c r="MA26" s="639">
        <f t="shared" si="126"/>
        <v>0</v>
      </c>
      <c r="MB26" s="639">
        <f t="shared" si="126"/>
        <v>0</v>
      </c>
      <c r="MC26" s="639">
        <f t="shared" si="126"/>
        <v>0</v>
      </c>
      <c r="MD26" s="639">
        <f t="shared" si="126"/>
        <v>0</v>
      </c>
      <c r="ME26" s="639">
        <f t="shared" si="126"/>
        <v>0</v>
      </c>
      <c r="MF26" s="639">
        <f t="shared" si="126"/>
        <v>0</v>
      </c>
      <c r="MG26" s="639">
        <f t="shared" si="126"/>
        <v>0</v>
      </c>
      <c r="MH26" s="639">
        <f t="shared" si="126"/>
        <v>0</v>
      </c>
      <c r="MI26" s="639">
        <f t="shared" si="126"/>
        <v>0</v>
      </c>
      <c r="MJ26" s="639">
        <f t="shared" si="126"/>
        <v>0</v>
      </c>
      <c r="MK26" s="639">
        <f t="shared" si="126"/>
        <v>0</v>
      </c>
      <c r="ML26" s="639">
        <f t="shared" si="126"/>
        <v>0</v>
      </c>
      <c r="MM26" s="639">
        <f t="shared" si="126"/>
        <v>0</v>
      </c>
      <c r="MN26" s="639">
        <f t="shared" si="126"/>
        <v>0</v>
      </c>
      <c r="MO26" s="639">
        <f t="shared" si="126"/>
        <v>0</v>
      </c>
      <c r="MP26" s="639">
        <f t="shared" si="126"/>
        <v>0</v>
      </c>
      <c r="MQ26" s="639">
        <f t="shared" si="126"/>
        <v>0</v>
      </c>
      <c r="MR26" s="639">
        <f t="shared" si="126"/>
        <v>0</v>
      </c>
      <c r="MS26" s="639">
        <f t="shared" ref="MS26:PD26" si="127">COUNTIFS($K25:$K33,"&lt;="&amp;MS$14,$L25:$L33,"&gt;"&amp;MS$14,$J25:$J33,"1歳児")</f>
        <v>0</v>
      </c>
      <c r="MT26" s="639">
        <f t="shared" si="127"/>
        <v>0</v>
      </c>
      <c r="MU26" s="639">
        <f t="shared" si="127"/>
        <v>0</v>
      </c>
      <c r="MV26" s="639">
        <f t="shared" si="127"/>
        <v>0</v>
      </c>
      <c r="MW26" s="639">
        <f t="shared" si="127"/>
        <v>0</v>
      </c>
      <c r="MX26" s="639">
        <f t="shared" si="127"/>
        <v>0</v>
      </c>
      <c r="MY26" s="639">
        <f t="shared" si="127"/>
        <v>0</v>
      </c>
      <c r="MZ26" s="639">
        <f t="shared" si="127"/>
        <v>0</v>
      </c>
      <c r="NA26" s="639">
        <f t="shared" si="127"/>
        <v>0</v>
      </c>
      <c r="NB26" s="639">
        <f t="shared" si="127"/>
        <v>0</v>
      </c>
      <c r="NC26" s="639">
        <f t="shared" si="127"/>
        <v>0</v>
      </c>
      <c r="ND26" s="639">
        <f t="shared" si="127"/>
        <v>0</v>
      </c>
      <c r="NE26" s="639">
        <f t="shared" si="127"/>
        <v>0</v>
      </c>
      <c r="NF26" s="639">
        <f t="shared" si="127"/>
        <v>0</v>
      </c>
      <c r="NG26" s="639">
        <f t="shared" si="127"/>
        <v>0</v>
      </c>
      <c r="NH26" s="639">
        <f t="shared" si="127"/>
        <v>0</v>
      </c>
      <c r="NI26" s="639">
        <f t="shared" si="127"/>
        <v>0</v>
      </c>
      <c r="NJ26" s="639">
        <f t="shared" si="127"/>
        <v>0</v>
      </c>
      <c r="NK26" s="639">
        <f t="shared" si="127"/>
        <v>0</v>
      </c>
      <c r="NL26" s="639">
        <f t="shared" si="127"/>
        <v>0</v>
      </c>
      <c r="NM26" s="639">
        <f t="shared" si="127"/>
        <v>0</v>
      </c>
      <c r="NN26" s="639">
        <f t="shared" si="127"/>
        <v>0</v>
      </c>
      <c r="NO26" s="639">
        <f t="shared" si="127"/>
        <v>0</v>
      </c>
      <c r="NP26" s="639">
        <f t="shared" si="127"/>
        <v>0</v>
      </c>
      <c r="NQ26" s="639">
        <f t="shared" si="127"/>
        <v>0</v>
      </c>
      <c r="NR26" s="639">
        <f t="shared" si="127"/>
        <v>0</v>
      </c>
      <c r="NS26" s="639">
        <f t="shared" si="127"/>
        <v>0</v>
      </c>
      <c r="NT26" s="639">
        <f t="shared" si="127"/>
        <v>0</v>
      </c>
      <c r="NU26" s="639">
        <f t="shared" si="127"/>
        <v>0</v>
      </c>
      <c r="NV26" s="639">
        <f t="shared" si="127"/>
        <v>0</v>
      </c>
      <c r="NW26" s="639">
        <f t="shared" si="127"/>
        <v>0</v>
      </c>
      <c r="NX26" s="639">
        <f t="shared" si="127"/>
        <v>0</v>
      </c>
      <c r="NY26" s="639">
        <f t="shared" si="127"/>
        <v>0</v>
      </c>
      <c r="NZ26" s="639">
        <f t="shared" si="127"/>
        <v>0</v>
      </c>
      <c r="OA26" s="639">
        <f t="shared" si="127"/>
        <v>0</v>
      </c>
      <c r="OB26" s="639">
        <f t="shared" si="127"/>
        <v>0</v>
      </c>
      <c r="OC26" s="639">
        <f t="shared" si="127"/>
        <v>0</v>
      </c>
      <c r="OD26" s="639">
        <f t="shared" si="127"/>
        <v>0</v>
      </c>
      <c r="OE26" s="639">
        <f t="shared" si="127"/>
        <v>0</v>
      </c>
      <c r="OF26" s="639">
        <f t="shared" si="127"/>
        <v>0</v>
      </c>
      <c r="OG26" s="639">
        <f t="shared" si="127"/>
        <v>0</v>
      </c>
      <c r="OH26" s="639">
        <f t="shared" si="127"/>
        <v>0</v>
      </c>
      <c r="OI26" s="639">
        <f t="shared" si="127"/>
        <v>0</v>
      </c>
      <c r="OJ26" s="639">
        <f t="shared" si="127"/>
        <v>0</v>
      </c>
      <c r="OK26" s="639">
        <f t="shared" si="127"/>
        <v>0</v>
      </c>
      <c r="OL26" s="639">
        <f t="shared" si="127"/>
        <v>0</v>
      </c>
      <c r="OM26" s="639">
        <f t="shared" si="127"/>
        <v>0</v>
      </c>
      <c r="ON26" s="639">
        <f t="shared" si="127"/>
        <v>0</v>
      </c>
      <c r="OO26" s="639">
        <f t="shared" si="127"/>
        <v>0</v>
      </c>
      <c r="OP26" s="639">
        <f t="shared" si="127"/>
        <v>0</v>
      </c>
      <c r="OQ26" s="639">
        <f t="shared" si="127"/>
        <v>0</v>
      </c>
      <c r="OR26" s="639">
        <f t="shared" si="127"/>
        <v>0</v>
      </c>
      <c r="OS26" s="639">
        <f t="shared" si="127"/>
        <v>0</v>
      </c>
      <c r="OT26" s="639">
        <f t="shared" si="127"/>
        <v>0</v>
      </c>
      <c r="OU26" s="639">
        <f t="shared" si="127"/>
        <v>0</v>
      </c>
      <c r="OV26" s="639">
        <f t="shared" si="127"/>
        <v>0</v>
      </c>
      <c r="OW26" s="639">
        <f t="shared" si="127"/>
        <v>0</v>
      </c>
      <c r="OX26" s="639">
        <f t="shared" si="127"/>
        <v>0</v>
      </c>
      <c r="OY26" s="639">
        <f t="shared" si="127"/>
        <v>0</v>
      </c>
      <c r="OZ26" s="639">
        <f t="shared" si="127"/>
        <v>0</v>
      </c>
      <c r="PA26" s="639">
        <f t="shared" si="127"/>
        <v>0</v>
      </c>
      <c r="PB26" s="639">
        <f t="shared" si="127"/>
        <v>0</v>
      </c>
      <c r="PC26" s="639">
        <f t="shared" si="127"/>
        <v>0</v>
      </c>
      <c r="PD26" s="639">
        <f t="shared" si="127"/>
        <v>0</v>
      </c>
      <c r="PE26" s="639">
        <f t="shared" ref="PE26:RP26" si="128">COUNTIFS($K25:$K33,"&lt;="&amp;PE$14,$L25:$L33,"&gt;"&amp;PE$14,$J25:$J33,"1歳児")</f>
        <v>0</v>
      </c>
      <c r="PF26" s="639">
        <f t="shared" si="128"/>
        <v>0</v>
      </c>
      <c r="PG26" s="639">
        <f t="shared" si="128"/>
        <v>0</v>
      </c>
      <c r="PH26" s="639">
        <f t="shared" si="128"/>
        <v>0</v>
      </c>
      <c r="PI26" s="639">
        <f t="shared" si="128"/>
        <v>0</v>
      </c>
      <c r="PJ26" s="639">
        <f t="shared" si="128"/>
        <v>0</v>
      </c>
      <c r="PK26" s="639">
        <f t="shared" si="128"/>
        <v>0</v>
      </c>
      <c r="PL26" s="639">
        <f t="shared" si="128"/>
        <v>0</v>
      </c>
      <c r="PM26" s="639">
        <f t="shared" si="128"/>
        <v>0</v>
      </c>
      <c r="PN26" s="639">
        <f t="shared" si="128"/>
        <v>0</v>
      </c>
      <c r="PO26" s="639">
        <f t="shared" si="128"/>
        <v>0</v>
      </c>
      <c r="PP26" s="639">
        <f t="shared" si="128"/>
        <v>0</v>
      </c>
      <c r="PQ26" s="639">
        <f t="shared" si="128"/>
        <v>0</v>
      </c>
      <c r="PR26" s="639">
        <f t="shared" si="128"/>
        <v>0</v>
      </c>
      <c r="PS26" s="639">
        <f t="shared" si="128"/>
        <v>0</v>
      </c>
      <c r="PT26" s="639">
        <f t="shared" si="128"/>
        <v>0</v>
      </c>
      <c r="PU26" s="639">
        <f t="shared" si="128"/>
        <v>0</v>
      </c>
      <c r="PV26" s="639">
        <f t="shared" si="128"/>
        <v>0</v>
      </c>
      <c r="PW26" s="639">
        <f t="shared" si="128"/>
        <v>0</v>
      </c>
      <c r="PX26" s="639">
        <f t="shared" si="128"/>
        <v>0</v>
      </c>
      <c r="PY26" s="639">
        <f t="shared" si="128"/>
        <v>0</v>
      </c>
      <c r="PZ26" s="639">
        <f t="shared" si="128"/>
        <v>0</v>
      </c>
      <c r="QA26" s="639">
        <f t="shared" si="128"/>
        <v>0</v>
      </c>
      <c r="QB26" s="639">
        <f t="shared" si="128"/>
        <v>0</v>
      </c>
      <c r="QC26" s="639">
        <f t="shared" si="128"/>
        <v>0</v>
      </c>
      <c r="QD26" s="639">
        <f t="shared" si="128"/>
        <v>0</v>
      </c>
      <c r="QE26" s="639">
        <f t="shared" si="128"/>
        <v>0</v>
      </c>
      <c r="QF26" s="639">
        <f t="shared" si="128"/>
        <v>0</v>
      </c>
      <c r="QG26" s="639">
        <f t="shared" si="128"/>
        <v>0</v>
      </c>
      <c r="QH26" s="639">
        <f t="shared" si="128"/>
        <v>0</v>
      </c>
      <c r="QI26" s="639">
        <f t="shared" si="128"/>
        <v>0</v>
      </c>
      <c r="QJ26" s="639">
        <f t="shared" si="128"/>
        <v>0</v>
      </c>
      <c r="QK26" s="639">
        <f t="shared" si="128"/>
        <v>0</v>
      </c>
      <c r="QL26" s="639">
        <f t="shared" si="128"/>
        <v>0</v>
      </c>
      <c r="QM26" s="639">
        <f t="shared" si="128"/>
        <v>0</v>
      </c>
      <c r="QN26" s="639">
        <f t="shared" si="128"/>
        <v>0</v>
      </c>
      <c r="QO26" s="639">
        <f t="shared" si="128"/>
        <v>0</v>
      </c>
      <c r="QP26" s="639">
        <f t="shared" si="128"/>
        <v>0</v>
      </c>
      <c r="QQ26" s="639">
        <f t="shared" si="128"/>
        <v>0</v>
      </c>
      <c r="QR26" s="639">
        <f t="shared" si="128"/>
        <v>0</v>
      </c>
      <c r="QS26" s="639">
        <f t="shared" si="128"/>
        <v>0</v>
      </c>
      <c r="QT26" s="639">
        <f t="shared" si="128"/>
        <v>0</v>
      </c>
      <c r="QU26" s="639">
        <f t="shared" si="128"/>
        <v>0</v>
      </c>
      <c r="QV26" s="639">
        <f t="shared" si="128"/>
        <v>0</v>
      </c>
      <c r="QW26" s="639">
        <f t="shared" si="128"/>
        <v>0</v>
      </c>
      <c r="QX26" s="639">
        <f t="shared" si="128"/>
        <v>0</v>
      </c>
      <c r="QY26" s="639">
        <f t="shared" si="128"/>
        <v>0</v>
      </c>
      <c r="QZ26" s="639">
        <f t="shared" si="128"/>
        <v>0</v>
      </c>
      <c r="RA26" s="639">
        <f t="shared" si="128"/>
        <v>0</v>
      </c>
      <c r="RB26" s="639">
        <f t="shared" si="128"/>
        <v>0</v>
      </c>
      <c r="RC26" s="639">
        <f t="shared" si="128"/>
        <v>0</v>
      </c>
      <c r="RD26" s="639">
        <f t="shared" si="128"/>
        <v>0</v>
      </c>
      <c r="RE26" s="639">
        <f t="shared" si="128"/>
        <v>0</v>
      </c>
      <c r="RF26" s="639">
        <f t="shared" si="128"/>
        <v>0</v>
      </c>
      <c r="RG26" s="639">
        <f t="shared" si="128"/>
        <v>0</v>
      </c>
      <c r="RH26" s="639">
        <f t="shared" si="128"/>
        <v>0</v>
      </c>
      <c r="RI26" s="639">
        <f t="shared" si="128"/>
        <v>0</v>
      </c>
      <c r="RJ26" s="639">
        <f t="shared" si="128"/>
        <v>0</v>
      </c>
      <c r="RK26" s="639">
        <f t="shared" si="128"/>
        <v>0</v>
      </c>
      <c r="RL26" s="639">
        <f t="shared" si="128"/>
        <v>0</v>
      </c>
      <c r="RM26" s="639">
        <f t="shared" si="128"/>
        <v>0</v>
      </c>
      <c r="RN26" s="639">
        <f t="shared" si="128"/>
        <v>0</v>
      </c>
      <c r="RO26" s="639">
        <f t="shared" si="128"/>
        <v>0</v>
      </c>
      <c r="RP26" s="639">
        <f t="shared" si="128"/>
        <v>0</v>
      </c>
      <c r="RQ26" s="639">
        <f t="shared" ref="RQ26:UB26" si="129">COUNTIFS($K25:$K33,"&lt;="&amp;RQ$14,$L25:$L33,"&gt;"&amp;RQ$14,$J25:$J33,"1歳児")</f>
        <v>0</v>
      </c>
      <c r="RR26" s="639">
        <f t="shared" si="129"/>
        <v>0</v>
      </c>
      <c r="RS26" s="639">
        <f t="shared" si="129"/>
        <v>0</v>
      </c>
      <c r="RT26" s="639">
        <f t="shared" si="129"/>
        <v>0</v>
      </c>
      <c r="RU26" s="639">
        <f t="shared" si="129"/>
        <v>0</v>
      </c>
      <c r="RV26" s="639">
        <f t="shared" si="129"/>
        <v>0</v>
      </c>
      <c r="RW26" s="639">
        <f t="shared" si="129"/>
        <v>0</v>
      </c>
      <c r="RX26" s="639">
        <f t="shared" si="129"/>
        <v>0</v>
      </c>
      <c r="RY26" s="639">
        <f t="shared" si="129"/>
        <v>0</v>
      </c>
      <c r="RZ26" s="639">
        <f t="shared" si="129"/>
        <v>0</v>
      </c>
      <c r="SA26" s="639">
        <f t="shared" si="129"/>
        <v>0</v>
      </c>
      <c r="SB26" s="639">
        <f t="shared" si="129"/>
        <v>0</v>
      </c>
      <c r="SC26" s="639">
        <f t="shared" si="129"/>
        <v>0</v>
      </c>
      <c r="SD26" s="639">
        <f t="shared" si="129"/>
        <v>0</v>
      </c>
      <c r="SE26" s="639">
        <f t="shared" si="129"/>
        <v>0</v>
      </c>
      <c r="SF26" s="639">
        <f t="shared" si="129"/>
        <v>0</v>
      </c>
      <c r="SG26" s="639">
        <f t="shared" si="129"/>
        <v>0</v>
      </c>
      <c r="SH26" s="639">
        <f t="shared" si="129"/>
        <v>0</v>
      </c>
      <c r="SI26" s="639">
        <f t="shared" si="129"/>
        <v>0</v>
      </c>
      <c r="SJ26" s="639">
        <f t="shared" si="129"/>
        <v>0</v>
      </c>
      <c r="SK26" s="639">
        <f t="shared" si="129"/>
        <v>0</v>
      </c>
      <c r="SL26" s="639">
        <f t="shared" si="129"/>
        <v>0</v>
      </c>
      <c r="SM26" s="639">
        <f t="shared" si="129"/>
        <v>0</v>
      </c>
      <c r="SN26" s="639">
        <f t="shared" si="129"/>
        <v>0</v>
      </c>
      <c r="SO26" s="639">
        <f t="shared" si="129"/>
        <v>0</v>
      </c>
      <c r="SP26" s="639">
        <f t="shared" si="129"/>
        <v>0</v>
      </c>
      <c r="SQ26" s="639">
        <f t="shared" si="129"/>
        <v>0</v>
      </c>
      <c r="SR26" s="639">
        <f t="shared" si="129"/>
        <v>0</v>
      </c>
      <c r="SS26" s="639">
        <f t="shared" si="129"/>
        <v>0</v>
      </c>
      <c r="ST26" s="639">
        <f t="shared" si="129"/>
        <v>0</v>
      </c>
      <c r="SU26" s="639">
        <f t="shared" si="129"/>
        <v>0</v>
      </c>
      <c r="SV26" s="639">
        <f t="shared" si="129"/>
        <v>0</v>
      </c>
      <c r="SW26" s="639">
        <f t="shared" si="129"/>
        <v>0</v>
      </c>
      <c r="SX26" s="639">
        <f t="shared" si="129"/>
        <v>0</v>
      </c>
      <c r="SY26" s="639">
        <f t="shared" si="129"/>
        <v>0</v>
      </c>
      <c r="SZ26" s="639">
        <f t="shared" si="129"/>
        <v>0</v>
      </c>
      <c r="TA26" s="639">
        <f t="shared" si="129"/>
        <v>0</v>
      </c>
      <c r="TB26" s="639">
        <f t="shared" si="129"/>
        <v>0</v>
      </c>
      <c r="TC26" s="639">
        <f t="shared" si="129"/>
        <v>0</v>
      </c>
      <c r="TD26" s="639">
        <f t="shared" si="129"/>
        <v>0</v>
      </c>
      <c r="TE26" s="639">
        <f t="shared" si="129"/>
        <v>0</v>
      </c>
      <c r="TF26" s="639">
        <f t="shared" si="129"/>
        <v>0</v>
      </c>
      <c r="TG26" s="639">
        <f t="shared" si="129"/>
        <v>0</v>
      </c>
      <c r="TH26" s="639">
        <f t="shared" si="129"/>
        <v>0</v>
      </c>
      <c r="TI26" s="639">
        <f t="shared" si="129"/>
        <v>0</v>
      </c>
      <c r="TJ26" s="639">
        <f t="shared" si="129"/>
        <v>0</v>
      </c>
      <c r="TK26" s="639">
        <f t="shared" si="129"/>
        <v>0</v>
      </c>
      <c r="TL26" s="639">
        <f t="shared" si="129"/>
        <v>0</v>
      </c>
      <c r="TM26" s="639">
        <f t="shared" si="129"/>
        <v>0</v>
      </c>
      <c r="TN26" s="639">
        <f t="shared" si="129"/>
        <v>0</v>
      </c>
      <c r="TO26" s="639">
        <f t="shared" si="129"/>
        <v>0</v>
      </c>
      <c r="TP26" s="639">
        <f t="shared" si="129"/>
        <v>0</v>
      </c>
      <c r="TQ26" s="639">
        <f t="shared" si="129"/>
        <v>0</v>
      </c>
      <c r="TR26" s="639">
        <f t="shared" si="129"/>
        <v>0</v>
      </c>
      <c r="TS26" s="639">
        <f t="shared" si="129"/>
        <v>0</v>
      </c>
      <c r="TT26" s="639">
        <f t="shared" si="129"/>
        <v>0</v>
      </c>
      <c r="TU26" s="639">
        <f t="shared" si="129"/>
        <v>0</v>
      </c>
      <c r="TV26" s="639">
        <f t="shared" si="129"/>
        <v>0</v>
      </c>
      <c r="TW26" s="639">
        <f t="shared" si="129"/>
        <v>0</v>
      </c>
      <c r="TX26" s="639">
        <f t="shared" si="129"/>
        <v>0</v>
      </c>
      <c r="TY26" s="639">
        <f t="shared" si="129"/>
        <v>0</v>
      </c>
      <c r="TZ26" s="639">
        <f t="shared" si="129"/>
        <v>0</v>
      </c>
      <c r="UA26" s="639">
        <f t="shared" si="129"/>
        <v>0</v>
      </c>
      <c r="UB26" s="639">
        <f t="shared" si="129"/>
        <v>0</v>
      </c>
      <c r="UC26" s="639">
        <f t="shared" ref="UC26:WN26" si="130">COUNTIFS($K25:$K33,"&lt;="&amp;UC$14,$L25:$L33,"&gt;"&amp;UC$14,$J25:$J33,"1歳児")</f>
        <v>0</v>
      </c>
      <c r="UD26" s="639">
        <f t="shared" si="130"/>
        <v>0</v>
      </c>
      <c r="UE26" s="639">
        <f t="shared" si="130"/>
        <v>0</v>
      </c>
      <c r="UF26" s="639">
        <f t="shared" si="130"/>
        <v>0</v>
      </c>
      <c r="UG26" s="639">
        <f t="shared" si="130"/>
        <v>0</v>
      </c>
      <c r="UH26" s="639">
        <f t="shared" si="130"/>
        <v>0</v>
      </c>
      <c r="UI26" s="639">
        <f t="shared" si="130"/>
        <v>0</v>
      </c>
      <c r="UJ26" s="639">
        <f t="shared" si="130"/>
        <v>0</v>
      </c>
      <c r="UK26" s="639">
        <f t="shared" si="130"/>
        <v>0</v>
      </c>
      <c r="UL26" s="639">
        <f t="shared" si="130"/>
        <v>0</v>
      </c>
      <c r="UM26" s="639">
        <f t="shared" si="130"/>
        <v>0</v>
      </c>
      <c r="UN26" s="639">
        <f t="shared" si="130"/>
        <v>0</v>
      </c>
      <c r="UO26" s="639">
        <f t="shared" si="130"/>
        <v>0</v>
      </c>
      <c r="UP26" s="639">
        <f t="shared" si="130"/>
        <v>0</v>
      </c>
      <c r="UQ26" s="639">
        <f t="shared" si="130"/>
        <v>0</v>
      </c>
      <c r="UR26" s="639">
        <f t="shared" si="130"/>
        <v>0</v>
      </c>
      <c r="US26" s="639">
        <f t="shared" si="130"/>
        <v>0</v>
      </c>
      <c r="UT26" s="639">
        <f t="shared" si="130"/>
        <v>0</v>
      </c>
      <c r="UU26" s="639">
        <f t="shared" si="130"/>
        <v>0</v>
      </c>
      <c r="UV26" s="639">
        <f t="shared" si="130"/>
        <v>0</v>
      </c>
      <c r="UW26" s="639">
        <f t="shared" si="130"/>
        <v>0</v>
      </c>
      <c r="UX26" s="639">
        <f t="shared" si="130"/>
        <v>0</v>
      </c>
      <c r="UY26" s="639">
        <f t="shared" si="130"/>
        <v>0</v>
      </c>
      <c r="UZ26" s="639">
        <f t="shared" si="130"/>
        <v>0</v>
      </c>
      <c r="VA26" s="639">
        <f t="shared" si="130"/>
        <v>0</v>
      </c>
      <c r="VB26" s="639">
        <f t="shared" si="130"/>
        <v>0</v>
      </c>
      <c r="VC26" s="639">
        <f t="shared" si="130"/>
        <v>0</v>
      </c>
      <c r="VD26" s="639">
        <f t="shared" si="130"/>
        <v>0</v>
      </c>
      <c r="VE26" s="639">
        <f t="shared" si="130"/>
        <v>0</v>
      </c>
      <c r="VF26" s="639">
        <f t="shared" si="130"/>
        <v>0</v>
      </c>
      <c r="VG26" s="639">
        <f t="shared" si="130"/>
        <v>0</v>
      </c>
      <c r="VH26" s="639">
        <f t="shared" si="130"/>
        <v>0</v>
      </c>
      <c r="VI26" s="639">
        <f t="shared" si="130"/>
        <v>0</v>
      </c>
      <c r="VJ26" s="639">
        <f t="shared" si="130"/>
        <v>0</v>
      </c>
      <c r="VK26" s="639">
        <f t="shared" si="130"/>
        <v>0</v>
      </c>
      <c r="VL26" s="639">
        <f t="shared" si="130"/>
        <v>0</v>
      </c>
      <c r="VM26" s="639">
        <f t="shared" si="130"/>
        <v>0</v>
      </c>
      <c r="VN26" s="639">
        <f t="shared" si="130"/>
        <v>0</v>
      </c>
      <c r="VO26" s="639">
        <f t="shared" si="130"/>
        <v>0</v>
      </c>
      <c r="VP26" s="639">
        <f t="shared" si="130"/>
        <v>0</v>
      </c>
      <c r="VQ26" s="639">
        <f t="shared" si="130"/>
        <v>0</v>
      </c>
      <c r="VR26" s="639">
        <f t="shared" si="130"/>
        <v>0</v>
      </c>
      <c r="VS26" s="639">
        <f t="shared" si="130"/>
        <v>0</v>
      </c>
      <c r="VT26" s="639">
        <f t="shared" si="130"/>
        <v>0</v>
      </c>
      <c r="VU26" s="639">
        <f t="shared" si="130"/>
        <v>0</v>
      </c>
      <c r="VV26" s="639">
        <f t="shared" si="130"/>
        <v>0</v>
      </c>
      <c r="VW26" s="639">
        <f t="shared" si="130"/>
        <v>0</v>
      </c>
      <c r="VX26" s="639">
        <f t="shared" si="130"/>
        <v>0</v>
      </c>
      <c r="VY26" s="639">
        <f t="shared" si="130"/>
        <v>0</v>
      </c>
      <c r="VZ26" s="639">
        <f t="shared" si="130"/>
        <v>0</v>
      </c>
      <c r="WA26" s="639">
        <f t="shared" si="130"/>
        <v>0</v>
      </c>
      <c r="WB26" s="639">
        <f t="shared" si="130"/>
        <v>0</v>
      </c>
      <c r="WC26" s="639">
        <f t="shared" si="130"/>
        <v>0</v>
      </c>
      <c r="WD26" s="639">
        <f t="shared" si="130"/>
        <v>0</v>
      </c>
      <c r="WE26" s="639">
        <f t="shared" si="130"/>
        <v>0</v>
      </c>
      <c r="WF26" s="639">
        <f t="shared" si="130"/>
        <v>0</v>
      </c>
      <c r="WG26" s="639">
        <f t="shared" si="130"/>
        <v>0</v>
      </c>
      <c r="WH26" s="639">
        <f t="shared" si="130"/>
        <v>0</v>
      </c>
      <c r="WI26" s="639">
        <f t="shared" si="130"/>
        <v>0</v>
      </c>
      <c r="WJ26" s="639">
        <f t="shared" si="130"/>
        <v>0</v>
      </c>
      <c r="WK26" s="639">
        <f t="shared" si="130"/>
        <v>0</v>
      </c>
      <c r="WL26" s="639">
        <f t="shared" si="130"/>
        <v>0</v>
      </c>
      <c r="WM26" s="639">
        <f t="shared" si="130"/>
        <v>0</v>
      </c>
      <c r="WN26" s="639">
        <f t="shared" si="130"/>
        <v>0</v>
      </c>
      <c r="WO26" s="639">
        <f t="shared" ref="WO26:YZ26" si="131">COUNTIFS($K25:$K33,"&lt;="&amp;WO$14,$L25:$L33,"&gt;"&amp;WO$14,$J25:$J33,"1歳児")</f>
        <v>0</v>
      </c>
      <c r="WP26" s="639">
        <f t="shared" si="131"/>
        <v>0</v>
      </c>
      <c r="WQ26" s="639">
        <f t="shared" si="131"/>
        <v>0</v>
      </c>
      <c r="WR26" s="639">
        <f t="shared" si="131"/>
        <v>0</v>
      </c>
      <c r="WS26" s="639">
        <f t="shared" si="131"/>
        <v>0</v>
      </c>
      <c r="WT26" s="639">
        <f t="shared" si="131"/>
        <v>0</v>
      </c>
      <c r="WU26" s="639">
        <f t="shared" si="131"/>
        <v>0</v>
      </c>
      <c r="WV26" s="639">
        <f t="shared" si="131"/>
        <v>0</v>
      </c>
      <c r="WW26" s="639">
        <f t="shared" si="131"/>
        <v>0</v>
      </c>
      <c r="WX26" s="639">
        <f t="shared" si="131"/>
        <v>0</v>
      </c>
      <c r="WY26" s="639">
        <f t="shared" si="131"/>
        <v>0</v>
      </c>
      <c r="WZ26" s="639">
        <f t="shared" si="131"/>
        <v>0</v>
      </c>
      <c r="XA26" s="639">
        <f t="shared" si="131"/>
        <v>0</v>
      </c>
      <c r="XB26" s="639">
        <f t="shared" si="131"/>
        <v>0</v>
      </c>
      <c r="XC26" s="639">
        <f t="shared" si="131"/>
        <v>0</v>
      </c>
      <c r="XD26" s="639">
        <f t="shared" si="131"/>
        <v>0</v>
      </c>
      <c r="XE26" s="639">
        <f t="shared" si="131"/>
        <v>0</v>
      </c>
      <c r="XF26" s="639">
        <f t="shared" si="131"/>
        <v>0</v>
      </c>
      <c r="XG26" s="639">
        <f t="shared" si="131"/>
        <v>0</v>
      </c>
      <c r="XH26" s="639">
        <f t="shared" si="131"/>
        <v>0</v>
      </c>
      <c r="XI26" s="639">
        <f t="shared" si="131"/>
        <v>0</v>
      </c>
      <c r="XJ26" s="639">
        <f t="shared" si="131"/>
        <v>0</v>
      </c>
      <c r="XK26" s="639">
        <f t="shared" si="131"/>
        <v>0</v>
      </c>
      <c r="XL26" s="639">
        <f t="shared" si="131"/>
        <v>0</v>
      </c>
      <c r="XM26" s="639">
        <f t="shared" si="131"/>
        <v>0</v>
      </c>
      <c r="XN26" s="639">
        <f t="shared" si="131"/>
        <v>0</v>
      </c>
      <c r="XO26" s="639">
        <f t="shared" si="131"/>
        <v>0</v>
      </c>
      <c r="XP26" s="639">
        <f t="shared" si="131"/>
        <v>0</v>
      </c>
      <c r="XQ26" s="639">
        <f t="shared" si="131"/>
        <v>0</v>
      </c>
      <c r="XR26" s="639">
        <f t="shared" si="131"/>
        <v>0</v>
      </c>
      <c r="XS26" s="639">
        <f t="shared" si="131"/>
        <v>0</v>
      </c>
      <c r="XT26" s="639">
        <f t="shared" si="131"/>
        <v>0</v>
      </c>
      <c r="XU26" s="639">
        <f t="shared" si="131"/>
        <v>0</v>
      </c>
      <c r="XV26" s="639">
        <f t="shared" si="131"/>
        <v>0</v>
      </c>
      <c r="XW26" s="639">
        <f t="shared" si="131"/>
        <v>0</v>
      </c>
      <c r="XX26" s="639">
        <f t="shared" si="131"/>
        <v>0</v>
      </c>
      <c r="XY26" s="639">
        <f t="shared" si="131"/>
        <v>0</v>
      </c>
      <c r="XZ26" s="639">
        <f t="shared" si="131"/>
        <v>0</v>
      </c>
      <c r="YA26" s="639">
        <f t="shared" si="131"/>
        <v>0</v>
      </c>
      <c r="YB26" s="639">
        <f t="shared" si="131"/>
        <v>0</v>
      </c>
      <c r="YC26" s="639">
        <f t="shared" si="131"/>
        <v>0</v>
      </c>
      <c r="YD26" s="639">
        <f t="shared" si="131"/>
        <v>0</v>
      </c>
      <c r="YE26" s="639">
        <f t="shared" si="131"/>
        <v>0</v>
      </c>
      <c r="YF26" s="639">
        <f t="shared" si="131"/>
        <v>0</v>
      </c>
      <c r="YG26" s="639">
        <f t="shared" si="131"/>
        <v>0</v>
      </c>
      <c r="YH26" s="639">
        <f t="shared" si="131"/>
        <v>0</v>
      </c>
      <c r="YI26" s="639">
        <f t="shared" si="131"/>
        <v>0</v>
      </c>
      <c r="YJ26" s="639">
        <f t="shared" si="131"/>
        <v>0</v>
      </c>
      <c r="YK26" s="639">
        <f t="shared" si="131"/>
        <v>0</v>
      </c>
      <c r="YL26" s="639">
        <f t="shared" si="131"/>
        <v>0</v>
      </c>
      <c r="YM26" s="639">
        <f t="shared" si="131"/>
        <v>0</v>
      </c>
      <c r="YN26" s="639">
        <f t="shared" si="131"/>
        <v>0</v>
      </c>
      <c r="YO26" s="639">
        <f t="shared" si="131"/>
        <v>0</v>
      </c>
      <c r="YP26" s="639">
        <f t="shared" si="131"/>
        <v>0</v>
      </c>
      <c r="YQ26" s="639">
        <f t="shared" si="131"/>
        <v>0</v>
      </c>
      <c r="YR26" s="639">
        <f t="shared" si="131"/>
        <v>0</v>
      </c>
      <c r="YS26" s="639">
        <f t="shared" si="131"/>
        <v>0</v>
      </c>
      <c r="YT26" s="639">
        <f t="shared" si="131"/>
        <v>0</v>
      </c>
      <c r="YU26" s="639">
        <f t="shared" si="131"/>
        <v>0</v>
      </c>
      <c r="YV26" s="639">
        <f t="shared" si="131"/>
        <v>0</v>
      </c>
      <c r="YW26" s="639">
        <f t="shared" si="131"/>
        <v>0</v>
      </c>
      <c r="YX26" s="639">
        <f t="shared" si="131"/>
        <v>0</v>
      </c>
      <c r="YY26" s="639">
        <f t="shared" si="131"/>
        <v>0</v>
      </c>
      <c r="YZ26" s="639">
        <f t="shared" si="131"/>
        <v>0</v>
      </c>
      <c r="ZA26" s="639">
        <f t="shared" ref="ZA26:ABL26" si="132">COUNTIFS($K25:$K33,"&lt;="&amp;ZA$14,$L25:$L33,"&gt;"&amp;ZA$14,$J25:$J33,"1歳児")</f>
        <v>0</v>
      </c>
      <c r="ZB26" s="639">
        <f t="shared" si="132"/>
        <v>0</v>
      </c>
      <c r="ZC26" s="639">
        <f t="shared" si="132"/>
        <v>0</v>
      </c>
      <c r="ZD26" s="639">
        <f t="shared" si="132"/>
        <v>0</v>
      </c>
      <c r="ZE26" s="639">
        <f t="shared" si="132"/>
        <v>0</v>
      </c>
      <c r="ZF26" s="639">
        <f t="shared" si="132"/>
        <v>0</v>
      </c>
      <c r="ZG26" s="639">
        <f t="shared" si="132"/>
        <v>0</v>
      </c>
      <c r="ZH26" s="639">
        <f t="shared" si="132"/>
        <v>0</v>
      </c>
      <c r="ZI26" s="639">
        <f t="shared" si="132"/>
        <v>0</v>
      </c>
      <c r="ZJ26" s="639">
        <f t="shared" si="132"/>
        <v>0</v>
      </c>
      <c r="ZK26" s="639">
        <f t="shared" si="132"/>
        <v>0</v>
      </c>
      <c r="ZL26" s="639">
        <f t="shared" si="132"/>
        <v>0</v>
      </c>
      <c r="ZM26" s="639">
        <f t="shared" si="132"/>
        <v>0</v>
      </c>
      <c r="ZN26" s="639">
        <f t="shared" si="132"/>
        <v>0</v>
      </c>
      <c r="ZO26" s="639">
        <f t="shared" si="132"/>
        <v>0</v>
      </c>
      <c r="ZP26" s="639">
        <f t="shared" si="132"/>
        <v>0</v>
      </c>
      <c r="ZQ26" s="639">
        <f t="shared" si="132"/>
        <v>0</v>
      </c>
      <c r="ZR26" s="639">
        <f t="shared" si="132"/>
        <v>0</v>
      </c>
      <c r="ZS26" s="639">
        <f t="shared" si="132"/>
        <v>0</v>
      </c>
      <c r="ZT26" s="639">
        <f t="shared" si="132"/>
        <v>0</v>
      </c>
      <c r="ZU26" s="639">
        <f t="shared" si="132"/>
        <v>0</v>
      </c>
      <c r="ZV26" s="639">
        <f t="shared" si="132"/>
        <v>0</v>
      </c>
      <c r="ZW26" s="639">
        <f t="shared" si="132"/>
        <v>0</v>
      </c>
      <c r="ZX26" s="639">
        <f t="shared" si="132"/>
        <v>0</v>
      </c>
      <c r="ZY26" s="639">
        <f t="shared" si="132"/>
        <v>0</v>
      </c>
      <c r="ZZ26" s="639">
        <f t="shared" si="132"/>
        <v>0</v>
      </c>
      <c r="AAA26" s="639">
        <f t="shared" si="132"/>
        <v>0</v>
      </c>
      <c r="AAB26" s="639">
        <f t="shared" si="132"/>
        <v>0</v>
      </c>
      <c r="AAC26" s="639">
        <f t="shared" si="132"/>
        <v>0</v>
      </c>
      <c r="AAD26" s="639">
        <f t="shared" si="132"/>
        <v>0</v>
      </c>
      <c r="AAE26" s="639">
        <f t="shared" si="132"/>
        <v>0</v>
      </c>
      <c r="AAF26" s="639">
        <f t="shared" si="132"/>
        <v>0</v>
      </c>
      <c r="AAG26" s="639">
        <f t="shared" si="132"/>
        <v>0</v>
      </c>
      <c r="AAH26" s="639">
        <f t="shared" si="132"/>
        <v>0</v>
      </c>
      <c r="AAI26" s="639">
        <f t="shared" si="132"/>
        <v>0</v>
      </c>
      <c r="AAJ26" s="639">
        <f t="shared" si="132"/>
        <v>0</v>
      </c>
      <c r="AAK26" s="639">
        <f t="shared" si="132"/>
        <v>0</v>
      </c>
      <c r="AAL26" s="639">
        <f t="shared" si="132"/>
        <v>0</v>
      </c>
      <c r="AAM26" s="639">
        <f t="shared" si="132"/>
        <v>0</v>
      </c>
      <c r="AAN26" s="639">
        <f t="shared" si="132"/>
        <v>0</v>
      </c>
      <c r="AAO26" s="639">
        <f t="shared" si="132"/>
        <v>0</v>
      </c>
      <c r="AAP26" s="639">
        <f t="shared" si="132"/>
        <v>0</v>
      </c>
      <c r="AAQ26" s="639">
        <f t="shared" si="132"/>
        <v>0</v>
      </c>
      <c r="AAR26" s="639">
        <f t="shared" si="132"/>
        <v>0</v>
      </c>
      <c r="AAS26" s="639">
        <f t="shared" si="132"/>
        <v>0</v>
      </c>
      <c r="AAT26" s="639">
        <f t="shared" si="132"/>
        <v>0</v>
      </c>
      <c r="AAU26" s="639">
        <f t="shared" si="132"/>
        <v>0</v>
      </c>
      <c r="AAV26" s="639">
        <f t="shared" si="132"/>
        <v>0</v>
      </c>
      <c r="AAW26" s="639">
        <f t="shared" si="132"/>
        <v>0</v>
      </c>
      <c r="AAX26" s="639">
        <f t="shared" si="132"/>
        <v>0</v>
      </c>
      <c r="AAY26" s="639">
        <f t="shared" si="132"/>
        <v>0</v>
      </c>
      <c r="AAZ26" s="639">
        <f t="shared" si="132"/>
        <v>0</v>
      </c>
      <c r="ABA26" s="639">
        <f t="shared" si="132"/>
        <v>0</v>
      </c>
      <c r="ABB26" s="639">
        <f t="shared" si="132"/>
        <v>0</v>
      </c>
      <c r="ABC26" s="639">
        <f t="shared" si="132"/>
        <v>0</v>
      </c>
      <c r="ABD26" s="639">
        <f t="shared" si="132"/>
        <v>0</v>
      </c>
      <c r="ABE26" s="639">
        <f t="shared" si="132"/>
        <v>0</v>
      </c>
      <c r="ABF26" s="639">
        <f t="shared" si="132"/>
        <v>0</v>
      </c>
      <c r="ABG26" s="639">
        <f t="shared" si="132"/>
        <v>0</v>
      </c>
      <c r="ABH26" s="639">
        <f t="shared" si="132"/>
        <v>0</v>
      </c>
      <c r="ABI26" s="639">
        <f t="shared" si="132"/>
        <v>0</v>
      </c>
      <c r="ABJ26" s="639">
        <f t="shared" si="132"/>
        <v>0</v>
      </c>
      <c r="ABK26" s="639">
        <f t="shared" si="132"/>
        <v>0</v>
      </c>
      <c r="ABL26" s="639">
        <f t="shared" si="132"/>
        <v>0</v>
      </c>
      <c r="ABM26" s="639">
        <f t="shared" ref="ABM26:ADX26" si="133">COUNTIFS($K25:$K33,"&lt;="&amp;ABM$14,$L25:$L33,"&gt;"&amp;ABM$14,$J25:$J33,"1歳児")</f>
        <v>0</v>
      </c>
      <c r="ABN26" s="639">
        <f t="shared" si="133"/>
        <v>0</v>
      </c>
      <c r="ABO26" s="639">
        <f t="shared" si="133"/>
        <v>0</v>
      </c>
      <c r="ABP26" s="639">
        <f t="shared" si="133"/>
        <v>0</v>
      </c>
      <c r="ABQ26" s="639">
        <f t="shared" si="133"/>
        <v>0</v>
      </c>
      <c r="ABR26" s="639">
        <f t="shared" si="133"/>
        <v>0</v>
      </c>
      <c r="ABS26" s="639">
        <f t="shared" si="133"/>
        <v>0</v>
      </c>
      <c r="ABT26" s="639">
        <f t="shared" si="133"/>
        <v>0</v>
      </c>
      <c r="ABU26" s="639">
        <f t="shared" si="133"/>
        <v>0</v>
      </c>
      <c r="ABV26" s="639">
        <f t="shared" si="133"/>
        <v>0</v>
      </c>
      <c r="ABW26" s="639">
        <f t="shared" si="133"/>
        <v>0</v>
      </c>
      <c r="ABX26" s="639">
        <f t="shared" si="133"/>
        <v>0</v>
      </c>
      <c r="ABY26" s="639">
        <f t="shared" si="133"/>
        <v>0</v>
      </c>
      <c r="ABZ26" s="639">
        <f t="shared" si="133"/>
        <v>0</v>
      </c>
      <c r="ACA26" s="639">
        <f t="shared" si="133"/>
        <v>0</v>
      </c>
      <c r="ACB26" s="639">
        <f t="shared" si="133"/>
        <v>0</v>
      </c>
      <c r="ACC26" s="639">
        <f t="shared" si="133"/>
        <v>0</v>
      </c>
      <c r="ACD26" s="639">
        <f t="shared" si="133"/>
        <v>0</v>
      </c>
      <c r="ACE26" s="639">
        <f t="shared" si="133"/>
        <v>0</v>
      </c>
      <c r="ACF26" s="639">
        <f t="shared" si="133"/>
        <v>0</v>
      </c>
      <c r="ACG26" s="639">
        <f t="shared" si="133"/>
        <v>0</v>
      </c>
      <c r="ACH26" s="639">
        <f t="shared" si="133"/>
        <v>0</v>
      </c>
      <c r="ACI26" s="639">
        <f t="shared" si="133"/>
        <v>0</v>
      </c>
      <c r="ACJ26" s="639">
        <f t="shared" si="133"/>
        <v>0</v>
      </c>
      <c r="ACK26" s="639">
        <f t="shared" si="133"/>
        <v>0</v>
      </c>
      <c r="ACL26" s="639">
        <f t="shared" si="133"/>
        <v>0</v>
      </c>
      <c r="ACM26" s="639">
        <f t="shared" si="133"/>
        <v>0</v>
      </c>
      <c r="ACN26" s="639">
        <f t="shared" si="133"/>
        <v>0</v>
      </c>
      <c r="ACO26" s="639">
        <f t="shared" si="133"/>
        <v>0</v>
      </c>
      <c r="ACP26" s="639">
        <f t="shared" si="133"/>
        <v>0</v>
      </c>
      <c r="ACQ26" s="639">
        <f t="shared" si="133"/>
        <v>0</v>
      </c>
      <c r="ACR26" s="639">
        <f t="shared" si="133"/>
        <v>0</v>
      </c>
      <c r="ACS26" s="639">
        <f t="shared" si="133"/>
        <v>0</v>
      </c>
      <c r="ACT26" s="639">
        <f t="shared" si="133"/>
        <v>0</v>
      </c>
      <c r="ACU26" s="639">
        <f t="shared" si="133"/>
        <v>0</v>
      </c>
      <c r="ACV26" s="639">
        <f t="shared" si="133"/>
        <v>0</v>
      </c>
      <c r="ACW26" s="639">
        <f t="shared" si="133"/>
        <v>0</v>
      </c>
      <c r="ACX26" s="639">
        <f t="shared" si="133"/>
        <v>0</v>
      </c>
      <c r="ACY26" s="639">
        <f t="shared" si="133"/>
        <v>0</v>
      </c>
      <c r="ACZ26" s="639">
        <f t="shared" si="133"/>
        <v>0</v>
      </c>
      <c r="ADA26" s="639">
        <f t="shared" si="133"/>
        <v>0</v>
      </c>
      <c r="ADB26" s="639">
        <f t="shared" si="133"/>
        <v>0</v>
      </c>
      <c r="ADC26" s="639">
        <f t="shared" si="133"/>
        <v>0</v>
      </c>
      <c r="ADD26" s="639">
        <f t="shared" si="133"/>
        <v>0</v>
      </c>
      <c r="ADE26" s="639">
        <f t="shared" si="133"/>
        <v>0</v>
      </c>
      <c r="ADF26" s="639">
        <f t="shared" si="133"/>
        <v>0</v>
      </c>
      <c r="ADG26" s="639">
        <f t="shared" si="133"/>
        <v>0</v>
      </c>
      <c r="ADH26" s="639">
        <f t="shared" si="133"/>
        <v>0</v>
      </c>
      <c r="ADI26" s="639">
        <f t="shared" si="133"/>
        <v>0</v>
      </c>
      <c r="ADJ26" s="639">
        <f t="shared" si="133"/>
        <v>0</v>
      </c>
      <c r="ADK26" s="639">
        <f t="shared" si="133"/>
        <v>0</v>
      </c>
      <c r="ADL26" s="639">
        <f t="shared" si="133"/>
        <v>0</v>
      </c>
      <c r="ADM26" s="639">
        <f t="shared" si="133"/>
        <v>0</v>
      </c>
      <c r="ADN26" s="639">
        <f t="shared" si="133"/>
        <v>0</v>
      </c>
      <c r="ADO26" s="639">
        <f t="shared" si="133"/>
        <v>0</v>
      </c>
      <c r="ADP26" s="639">
        <f t="shared" si="133"/>
        <v>0</v>
      </c>
      <c r="ADQ26" s="639">
        <f t="shared" si="133"/>
        <v>0</v>
      </c>
      <c r="ADR26" s="639">
        <f t="shared" si="133"/>
        <v>0</v>
      </c>
      <c r="ADS26" s="639">
        <f t="shared" si="133"/>
        <v>0</v>
      </c>
      <c r="ADT26" s="639">
        <f t="shared" si="133"/>
        <v>0</v>
      </c>
      <c r="ADU26" s="639">
        <f t="shared" si="133"/>
        <v>0</v>
      </c>
      <c r="ADV26" s="639">
        <f t="shared" si="133"/>
        <v>0</v>
      </c>
      <c r="ADW26" s="639">
        <f t="shared" si="133"/>
        <v>0</v>
      </c>
      <c r="ADX26" s="639">
        <f t="shared" si="133"/>
        <v>0</v>
      </c>
      <c r="ADY26" s="639">
        <f t="shared" ref="ADY26:AGJ26" si="134">COUNTIFS($K25:$K33,"&lt;="&amp;ADY$14,$L25:$L33,"&gt;"&amp;ADY$14,$J25:$J33,"1歳児")</f>
        <v>0</v>
      </c>
      <c r="ADZ26" s="639">
        <f t="shared" si="134"/>
        <v>0</v>
      </c>
      <c r="AEA26" s="639">
        <f t="shared" si="134"/>
        <v>0</v>
      </c>
      <c r="AEB26" s="639">
        <f t="shared" si="134"/>
        <v>0</v>
      </c>
      <c r="AEC26" s="639">
        <f t="shared" si="134"/>
        <v>0</v>
      </c>
      <c r="AED26" s="639">
        <f t="shared" si="134"/>
        <v>0</v>
      </c>
      <c r="AEE26" s="639">
        <f t="shared" si="134"/>
        <v>0</v>
      </c>
      <c r="AEF26" s="639">
        <f t="shared" si="134"/>
        <v>0</v>
      </c>
      <c r="AEG26" s="639">
        <f t="shared" si="134"/>
        <v>0</v>
      </c>
      <c r="AEH26" s="639">
        <f t="shared" si="134"/>
        <v>0</v>
      </c>
      <c r="AEI26" s="639">
        <f t="shared" si="134"/>
        <v>0</v>
      </c>
      <c r="AEJ26" s="639">
        <f t="shared" si="134"/>
        <v>0</v>
      </c>
      <c r="AEK26" s="639">
        <f t="shared" si="134"/>
        <v>0</v>
      </c>
      <c r="AEL26" s="639">
        <f t="shared" si="134"/>
        <v>0</v>
      </c>
      <c r="AEM26" s="639">
        <f t="shared" si="134"/>
        <v>0</v>
      </c>
      <c r="AEN26" s="639">
        <f t="shared" si="134"/>
        <v>0</v>
      </c>
      <c r="AEO26" s="639">
        <f t="shared" si="134"/>
        <v>0</v>
      </c>
      <c r="AEP26" s="639">
        <f t="shared" si="134"/>
        <v>0</v>
      </c>
      <c r="AEQ26" s="639">
        <f t="shared" si="134"/>
        <v>0</v>
      </c>
      <c r="AER26" s="639">
        <f t="shared" si="134"/>
        <v>0</v>
      </c>
      <c r="AES26" s="639">
        <f t="shared" si="134"/>
        <v>0</v>
      </c>
      <c r="AET26" s="639">
        <f t="shared" si="134"/>
        <v>0</v>
      </c>
      <c r="AEU26" s="639">
        <f t="shared" si="134"/>
        <v>0</v>
      </c>
      <c r="AEV26" s="639">
        <f t="shared" si="134"/>
        <v>0</v>
      </c>
      <c r="AEW26" s="639">
        <f t="shared" si="134"/>
        <v>0</v>
      </c>
      <c r="AEX26" s="639">
        <f t="shared" si="134"/>
        <v>0</v>
      </c>
      <c r="AEY26" s="639">
        <f t="shared" si="134"/>
        <v>0</v>
      </c>
      <c r="AEZ26" s="639">
        <f t="shared" si="134"/>
        <v>0</v>
      </c>
      <c r="AFA26" s="639">
        <f t="shared" si="134"/>
        <v>0</v>
      </c>
      <c r="AFB26" s="639">
        <f t="shared" si="134"/>
        <v>0</v>
      </c>
      <c r="AFC26" s="639">
        <f t="shared" si="134"/>
        <v>0</v>
      </c>
      <c r="AFD26" s="639">
        <f t="shared" si="134"/>
        <v>0</v>
      </c>
      <c r="AFE26" s="639">
        <f t="shared" si="134"/>
        <v>0</v>
      </c>
      <c r="AFF26" s="639">
        <f t="shared" si="134"/>
        <v>0</v>
      </c>
      <c r="AFG26" s="639">
        <f t="shared" si="134"/>
        <v>0</v>
      </c>
      <c r="AFH26" s="639">
        <f t="shared" si="134"/>
        <v>0</v>
      </c>
      <c r="AFI26" s="639">
        <f t="shared" si="134"/>
        <v>0</v>
      </c>
      <c r="AFJ26" s="639">
        <f t="shared" si="134"/>
        <v>0</v>
      </c>
      <c r="AFK26" s="639">
        <f t="shared" si="134"/>
        <v>0</v>
      </c>
      <c r="AFL26" s="639">
        <f t="shared" si="134"/>
        <v>0</v>
      </c>
      <c r="AFM26" s="639">
        <f t="shared" si="134"/>
        <v>0</v>
      </c>
      <c r="AFN26" s="639">
        <f t="shared" si="134"/>
        <v>0</v>
      </c>
      <c r="AFO26" s="639">
        <f t="shared" si="134"/>
        <v>0</v>
      </c>
      <c r="AFP26" s="639">
        <f t="shared" si="134"/>
        <v>0</v>
      </c>
      <c r="AFQ26" s="639">
        <f t="shared" si="134"/>
        <v>0</v>
      </c>
      <c r="AFR26" s="639">
        <f t="shared" si="134"/>
        <v>0</v>
      </c>
      <c r="AFS26" s="639">
        <f t="shared" si="134"/>
        <v>0</v>
      </c>
      <c r="AFT26" s="639">
        <f t="shared" si="134"/>
        <v>0</v>
      </c>
      <c r="AFU26" s="639">
        <f t="shared" si="134"/>
        <v>0</v>
      </c>
      <c r="AFV26" s="639">
        <f t="shared" si="134"/>
        <v>0</v>
      </c>
      <c r="AFW26" s="639">
        <f t="shared" si="134"/>
        <v>0</v>
      </c>
      <c r="AFX26" s="639">
        <f t="shared" si="134"/>
        <v>0</v>
      </c>
      <c r="AFY26" s="639">
        <f t="shared" si="134"/>
        <v>0</v>
      </c>
      <c r="AFZ26" s="639">
        <f t="shared" si="134"/>
        <v>0</v>
      </c>
      <c r="AGA26" s="639">
        <f t="shared" si="134"/>
        <v>0</v>
      </c>
      <c r="AGB26" s="639">
        <f t="shared" si="134"/>
        <v>0</v>
      </c>
      <c r="AGC26" s="639">
        <f t="shared" si="134"/>
        <v>0</v>
      </c>
      <c r="AGD26" s="639">
        <f t="shared" si="134"/>
        <v>0</v>
      </c>
      <c r="AGE26" s="639">
        <f t="shared" si="134"/>
        <v>0</v>
      </c>
      <c r="AGF26" s="639">
        <f t="shared" si="134"/>
        <v>0</v>
      </c>
      <c r="AGG26" s="639">
        <f t="shared" si="134"/>
        <v>0</v>
      </c>
      <c r="AGH26" s="639">
        <f t="shared" si="134"/>
        <v>0</v>
      </c>
      <c r="AGI26" s="639">
        <f t="shared" si="134"/>
        <v>0</v>
      </c>
      <c r="AGJ26" s="639">
        <f t="shared" si="134"/>
        <v>0</v>
      </c>
      <c r="AGK26" s="639">
        <f t="shared" ref="AGK26:AIV26" si="135">COUNTIFS($K25:$K33,"&lt;="&amp;AGK$14,$L25:$L33,"&gt;"&amp;AGK$14,$J25:$J33,"1歳児")</f>
        <v>0</v>
      </c>
      <c r="AGL26" s="639">
        <f t="shared" si="135"/>
        <v>0</v>
      </c>
      <c r="AGM26" s="639">
        <f t="shared" si="135"/>
        <v>0</v>
      </c>
      <c r="AGN26" s="639">
        <f t="shared" si="135"/>
        <v>0</v>
      </c>
      <c r="AGO26" s="639">
        <f t="shared" si="135"/>
        <v>0</v>
      </c>
      <c r="AGP26" s="639">
        <f t="shared" si="135"/>
        <v>0</v>
      </c>
      <c r="AGQ26" s="639">
        <f t="shared" si="135"/>
        <v>0</v>
      </c>
      <c r="AGR26" s="639">
        <f t="shared" si="135"/>
        <v>0</v>
      </c>
      <c r="AGS26" s="639">
        <f t="shared" si="135"/>
        <v>0</v>
      </c>
      <c r="AGT26" s="639">
        <f t="shared" si="135"/>
        <v>0</v>
      </c>
      <c r="AGU26" s="639">
        <f t="shared" si="135"/>
        <v>0</v>
      </c>
      <c r="AGV26" s="639">
        <f t="shared" si="135"/>
        <v>0</v>
      </c>
      <c r="AGW26" s="639">
        <f t="shared" si="135"/>
        <v>0</v>
      </c>
      <c r="AGX26" s="639">
        <f t="shared" si="135"/>
        <v>0</v>
      </c>
      <c r="AGY26" s="639">
        <f t="shared" si="135"/>
        <v>0</v>
      </c>
      <c r="AGZ26" s="639">
        <f t="shared" si="135"/>
        <v>0</v>
      </c>
      <c r="AHA26" s="639">
        <f t="shared" si="135"/>
        <v>0</v>
      </c>
      <c r="AHB26" s="639">
        <f t="shared" si="135"/>
        <v>0</v>
      </c>
      <c r="AHC26" s="639">
        <f t="shared" si="135"/>
        <v>0</v>
      </c>
      <c r="AHD26" s="639">
        <f t="shared" si="135"/>
        <v>0</v>
      </c>
      <c r="AHE26" s="639">
        <f t="shared" si="135"/>
        <v>0</v>
      </c>
      <c r="AHF26" s="639">
        <f t="shared" si="135"/>
        <v>0</v>
      </c>
      <c r="AHG26" s="639">
        <f t="shared" si="135"/>
        <v>0</v>
      </c>
      <c r="AHH26" s="639">
        <f t="shared" si="135"/>
        <v>0</v>
      </c>
      <c r="AHI26" s="639">
        <f t="shared" si="135"/>
        <v>0</v>
      </c>
      <c r="AHJ26" s="639">
        <f t="shared" si="135"/>
        <v>0</v>
      </c>
      <c r="AHK26" s="639">
        <f t="shared" si="135"/>
        <v>0</v>
      </c>
      <c r="AHL26" s="639">
        <f t="shared" si="135"/>
        <v>0</v>
      </c>
      <c r="AHM26" s="639">
        <f t="shared" si="135"/>
        <v>0</v>
      </c>
      <c r="AHN26" s="639">
        <f t="shared" si="135"/>
        <v>0</v>
      </c>
      <c r="AHO26" s="639">
        <f t="shared" si="135"/>
        <v>0</v>
      </c>
      <c r="AHP26" s="639">
        <f t="shared" si="135"/>
        <v>0</v>
      </c>
      <c r="AHQ26" s="639">
        <f t="shared" si="135"/>
        <v>0</v>
      </c>
      <c r="AHR26" s="639">
        <f t="shared" si="135"/>
        <v>0</v>
      </c>
      <c r="AHS26" s="639">
        <f t="shared" si="135"/>
        <v>0</v>
      </c>
      <c r="AHT26" s="639">
        <f t="shared" si="135"/>
        <v>0</v>
      </c>
      <c r="AHU26" s="639">
        <f t="shared" si="135"/>
        <v>0</v>
      </c>
      <c r="AHV26" s="639">
        <f t="shared" si="135"/>
        <v>0</v>
      </c>
      <c r="AHW26" s="639">
        <f t="shared" si="135"/>
        <v>0</v>
      </c>
      <c r="AHX26" s="639">
        <f t="shared" si="135"/>
        <v>0</v>
      </c>
      <c r="AHY26" s="639">
        <f t="shared" si="135"/>
        <v>0</v>
      </c>
      <c r="AHZ26" s="639">
        <f t="shared" si="135"/>
        <v>0</v>
      </c>
      <c r="AIA26" s="639">
        <f t="shared" si="135"/>
        <v>0</v>
      </c>
      <c r="AIB26" s="639">
        <f t="shared" si="135"/>
        <v>0</v>
      </c>
      <c r="AIC26" s="639">
        <f t="shared" si="135"/>
        <v>0</v>
      </c>
      <c r="AID26" s="639">
        <f t="shared" si="135"/>
        <v>0</v>
      </c>
      <c r="AIE26" s="639">
        <f t="shared" si="135"/>
        <v>0</v>
      </c>
      <c r="AIF26" s="639">
        <f t="shared" si="135"/>
        <v>0</v>
      </c>
      <c r="AIG26" s="639">
        <f t="shared" si="135"/>
        <v>0</v>
      </c>
      <c r="AIH26" s="639">
        <f t="shared" si="135"/>
        <v>0</v>
      </c>
      <c r="AII26" s="639">
        <f t="shared" si="135"/>
        <v>0</v>
      </c>
      <c r="AIJ26" s="639">
        <f t="shared" si="135"/>
        <v>0</v>
      </c>
      <c r="AIK26" s="639">
        <f t="shared" si="135"/>
        <v>0</v>
      </c>
      <c r="AIL26" s="639">
        <f t="shared" si="135"/>
        <v>0</v>
      </c>
      <c r="AIM26" s="639">
        <f t="shared" si="135"/>
        <v>0</v>
      </c>
      <c r="AIN26" s="639">
        <f t="shared" si="135"/>
        <v>0</v>
      </c>
      <c r="AIO26" s="639">
        <f t="shared" si="135"/>
        <v>0</v>
      </c>
      <c r="AIP26" s="639">
        <f t="shared" si="135"/>
        <v>0</v>
      </c>
      <c r="AIQ26" s="639">
        <f t="shared" si="135"/>
        <v>0</v>
      </c>
      <c r="AIR26" s="639">
        <f t="shared" si="135"/>
        <v>0</v>
      </c>
      <c r="AIS26" s="639">
        <f t="shared" si="135"/>
        <v>0</v>
      </c>
      <c r="AIT26" s="639">
        <f t="shared" si="135"/>
        <v>0</v>
      </c>
      <c r="AIU26" s="639">
        <f t="shared" si="135"/>
        <v>0</v>
      </c>
      <c r="AIV26" s="639">
        <f t="shared" si="135"/>
        <v>0</v>
      </c>
      <c r="AIW26" s="639">
        <f t="shared" ref="AIW26:AIZ26" si="136">COUNTIFS($K25:$K33,"&lt;="&amp;AIW$14,$L25:$L33,"&gt;"&amp;AIW$14,$J25:$J33,"1歳児")</f>
        <v>0</v>
      </c>
      <c r="AIX26" s="639">
        <f t="shared" si="136"/>
        <v>0</v>
      </c>
      <c r="AIY26" s="639">
        <f t="shared" si="136"/>
        <v>0</v>
      </c>
      <c r="AIZ26" s="639">
        <f t="shared" si="136"/>
        <v>0</v>
      </c>
    </row>
    <row r="27" spans="1:936" ht="20.399999999999999" customHeight="1">
      <c r="A27" s="2214"/>
      <c r="B27" s="2274"/>
      <c r="C27" s="2277"/>
      <c r="D27" s="2265"/>
      <c r="E27" s="2264"/>
      <c r="F27" s="2265"/>
      <c r="G27" s="2264"/>
      <c r="H27" s="2265"/>
      <c r="I27" s="2266"/>
      <c r="J27" s="667"/>
      <c r="K27" s="668"/>
      <c r="L27" s="669"/>
      <c r="M27" s="670"/>
      <c r="N27" s="925"/>
      <c r="O27" s="668"/>
      <c r="P27" s="669"/>
      <c r="R27" s="2214"/>
      <c r="S27" s="2214"/>
      <c r="T27" s="2214"/>
      <c r="U27" s="642"/>
      <c r="V27" s="648"/>
      <c r="W27" s="649" t="s">
        <v>1100</v>
      </c>
      <c r="X27" s="649" t="s">
        <v>1133</v>
      </c>
      <c r="Y27" s="649" t="s">
        <v>1214</v>
      </c>
      <c r="Z27" s="649" t="s">
        <v>1215</v>
      </c>
      <c r="AA27" s="2279" t="s">
        <v>1216</v>
      </c>
      <c r="AB27" s="2279"/>
      <c r="AD27" s="649" t="s">
        <v>1096</v>
      </c>
      <c r="AE27" s="650" t="s">
        <v>1217</v>
      </c>
      <c r="AF27" s="650" t="s">
        <v>1121</v>
      </c>
      <c r="AG27" s="651" t="s">
        <v>1142</v>
      </c>
      <c r="AI27" s="639" t="s">
        <v>55</v>
      </c>
      <c r="AJ27" s="639">
        <f>COUNTIFS($K25:$K33,"&lt;="&amp;AJ$14,$L25:$L33,"&gt;"&amp;AJ$14,$J25:$J33,"2歳児")</f>
        <v>0</v>
      </c>
      <c r="AK27" s="639">
        <f t="shared" ref="AK27:CV27" si="137">COUNTIFS($K25:$K33,"&lt;="&amp;AK$14,$L25:$L33,"&gt;"&amp;AK$14,$J25:$J33,"2歳児")</f>
        <v>0</v>
      </c>
      <c r="AL27" s="639">
        <f t="shared" si="137"/>
        <v>0</v>
      </c>
      <c r="AM27" s="639">
        <f t="shared" si="137"/>
        <v>0</v>
      </c>
      <c r="AN27" s="639">
        <f t="shared" si="137"/>
        <v>0</v>
      </c>
      <c r="AO27" s="639">
        <f t="shared" si="137"/>
        <v>0</v>
      </c>
      <c r="AP27" s="639">
        <f t="shared" si="137"/>
        <v>0</v>
      </c>
      <c r="AQ27" s="639">
        <f t="shared" si="137"/>
        <v>0</v>
      </c>
      <c r="AR27" s="639">
        <f t="shared" si="137"/>
        <v>0</v>
      </c>
      <c r="AS27" s="639">
        <f t="shared" si="137"/>
        <v>0</v>
      </c>
      <c r="AT27" s="639">
        <f t="shared" si="137"/>
        <v>0</v>
      </c>
      <c r="AU27" s="639">
        <f t="shared" si="137"/>
        <v>0</v>
      </c>
      <c r="AV27" s="639">
        <f t="shared" si="137"/>
        <v>0</v>
      </c>
      <c r="AW27" s="639">
        <f t="shared" si="137"/>
        <v>0</v>
      </c>
      <c r="AX27" s="639">
        <f t="shared" si="137"/>
        <v>0</v>
      </c>
      <c r="AY27" s="639">
        <f t="shared" si="137"/>
        <v>0</v>
      </c>
      <c r="AZ27" s="639">
        <f t="shared" si="137"/>
        <v>0</v>
      </c>
      <c r="BA27" s="639">
        <f t="shared" si="137"/>
        <v>0</v>
      </c>
      <c r="BB27" s="639">
        <f t="shared" si="137"/>
        <v>0</v>
      </c>
      <c r="BC27" s="639">
        <f t="shared" si="137"/>
        <v>0</v>
      </c>
      <c r="BD27" s="639">
        <f t="shared" si="137"/>
        <v>0</v>
      </c>
      <c r="BE27" s="639">
        <f t="shared" si="137"/>
        <v>0</v>
      </c>
      <c r="BF27" s="639">
        <f t="shared" si="137"/>
        <v>0</v>
      </c>
      <c r="BG27" s="639">
        <f t="shared" si="137"/>
        <v>0</v>
      </c>
      <c r="BH27" s="639">
        <f t="shared" si="137"/>
        <v>0</v>
      </c>
      <c r="BI27" s="639">
        <f t="shared" si="137"/>
        <v>0</v>
      </c>
      <c r="BJ27" s="639">
        <f t="shared" si="137"/>
        <v>0</v>
      </c>
      <c r="BK27" s="639">
        <f t="shared" si="137"/>
        <v>0</v>
      </c>
      <c r="BL27" s="639">
        <f t="shared" si="137"/>
        <v>0</v>
      </c>
      <c r="BM27" s="639">
        <f t="shared" si="137"/>
        <v>0</v>
      </c>
      <c r="BN27" s="639">
        <f t="shared" si="137"/>
        <v>0</v>
      </c>
      <c r="BO27" s="639">
        <f t="shared" si="137"/>
        <v>0</v>
      </c>
      <c r="BP27" s="639">
        <f t="shared" si="137"/>
        <v>0</v>
      </c>
      <c r="BQ27" s="639">
        <f t="shared" si="137"/>
        <v>0</v>
      </c>
      <c r="BR27" s="639">
        <f t="shared" si="137"/>
        <v>0</v>
      </c>
      <c r="BS27" s="639">
        <f t="shared" si="137"/>
        <v>0</v>
      </c>
      <c r="BT27" s="639">
        <f t="shared" si="137"/>
        <v>0</v>
      </c>
      <c r="BU27" s="639">
        <f t="shared" si="137"/>
        <v>0</v>
      </c>
      <c r="BV27" s="639">
        <f t="shared" si="137"/>
        <v>0</v>
      </c>
      <c r="BW27" s="639">
        <f t="shared" si="137"/>
        <v>0</v>
      </c>
      <c r="BX27" s="639">
        <f t="shared" si="137"/>
        <v>0</v>
      </c>
      <c r="BY27" s="639">
        <f t="shared" si="137"/>
        <v>0</v>
      </c>
      <c r="BZ27" s="639">
        <f t="shared" si="137"/>
        <v>0</v>
      </c>
      <c r="CA27" s="639">
        <f t="shared" si="137"/>
        <v>0</v>
      </c>
      <c r="CB27" s="639">
        <f t="shared" si="137"/>
        <v>0</v>
      </c>
      <c r="CC27" s="639">
        <f t="shared" si="137"/>
        <v>0</v>
      </c>
      <c r="CD27" s="639">
        <f t="shared" si="137"/>
        <v>0</v>
      </c>
      <c r="CE27" s="639">
        <f t="shared" si="137"/>
        <v>0</v>
      </c>
      <c r="CF27" s="639">
        <f t="shared" si="137"/>
        <v>0</v>
      </c>
      <c r="CG27" s="639">
        <f t="shared" si="137"/>
        <v>0</v>
      </c>
      <c r="CH27" s="639">
        <f t="shared" si="137"/>
        <v>0</v>
      </c>
      <c r="CI27" s="639">
        <f t="shared" si="137"/>
        <v>0</v>
      </c>
      <c r="CJ27" s="639">
        <f t="shared" si="137"/>
        <v>0</v>
      </c>
      <c r="CK27" s="639">
        <f t="shared" si="137"/>
        <v>0</v>
      </c>
      <c r="CL27" s="639">
        <f t="shared" si="137"/>
        <v>0</v>
      </c>
      <c r="CM27" s="639">
        <f t="shared" si="137"/>
        <v>0</v>
      </c>
      <c r="CN27" s="639">
        <f t="shared" si="137"/>
        <v>0</v>
      </c>
      <c r="CO27" s="639">
        <f t="shared" si="137"/>
        <v>0</v>
      </c>
      <c r="CP27" s="639">
        <f t="shared" si="137"/>
        <v>0</v>
      </c>
      <c r="CQ27" s="639">
        <f t="shared" si="137"/>
        <v>0</v>
      </c>
      <c r="CR27" s="639">
        <f t="shared" si="137"/>
        <v>0</v>
      </c>
      <c r="CS27" s="639">
        <f t="shared" si="137"/>
        <v>0</v>
      </c>
      <c r="CT27" s="639">
        <f t="shared" si="137"/>
        <v>0</v>
      </c>
      <c r="CU27" s="639">
        <f t="shared" si="137"/>
        <v>0</v>
      </c>
      <c r="CV27" s="639">
        <f t="shared" si="137"/>
        <v>0</v>
      </c>
      <c r="CW27" s="639">
        <f t="shared" ref="CW27:FH27" si="138">COUNTIFS($K25:$K33,"&lt;="&amp;CW$14,$L25:$L33,"&gt;"&amp;CW$14,$J25:$J33,"2歳児")</f>
        <v>0</v>
      </c>
      <c r="CX27" s="639">
        <f t="shared" si="138"/>
        <v>0</v>
      </c>
      <c r="CY27" s="639">
        <f t="shared" si="138"/>
        <v>0</v>
      </c>
      <c r="CZ27" s="639">
        <f t="shared" si="138"/>
        <v>0</v>
      </c>
      <c r="DA27" s="639">
        <f t="shared" si="138"/>
        <v>0</v>
      </c>
      <c r="DB27" s="639">
        <f t="shared" si="138"/>
        <v>0</v>
      </c>
      <c r="DC27" s="639">
        <f t="shared" si="138"/>
        <v>0</v>
      </c>
      <c r="DD27" s="639">
        <f t="shared" si="138"/>
        <v>0</v>
      </c>
      <c r="DE27" s="639">
        <f t="shared" si="138"/>
        <v>0</v>
      </c>
      <c r="DF27" s="639">
        <f t="shared" si="138"/>
        <v>0</v>
      </c>
      <c r="DG27" s="639">
        <f t="shared" si="138"/>
        <v>0</v>
      </c>
      <c r="DH27" s="639">
        <f t="shared" si="138"/>
        <v>0</v>
      </c>
      <c r="DI27" s="639">
        <f t="shared" si="138"/>
        <v>0</v>
      </c>
      <c r="DJ27" s="639">
        <f t="shared" si="138"/>
        <v>0</v>
      </c>
      <c r="DK27" s="639">
        <f t="shared" si="138"/>
        <v>0</v>
      </c>
      <c r="DL27" s="639">
        <f t="shared" si="138"/>
        <v>0</v>
      </c>
      <c r="DM27" s="639">
        <f t="shared" si="138"/>
        <v>0</v>
      </c>
      <c r="DN27" s="639">
        <f t="shared" si="138"/>
        <v>0</v>
      </c>
      <c r="DO27" s="639">
        <f t="shared" si="138"/>
        <v>0</v>
      </c>
      <c r="DP27" s="639">
        <f t="shared" si="138"/>
        <v>0</v>
      </c>
      <c r="DQ27" s="639">
        <f t="shared" si="138"/>
        <v>0</v>
      </c>
      <c r="DR27" s="639">
        <f t="shared" si="138"/>
        <v>0</v>
      </c>
      <c r="DS27" s="639">
        <f t="shared" si="138"/>
        <v>0</v>
      </c>
      <c r="DT27" s="639">
        <f t="shared" si="138"/>
        <v>0</v>
      </c>
      <c r="DU27" s="639">
        <f t="shared" si="138"/>
        <v>0</v>
      </c>
      <c r="DV27" s="639">
        <f t="shared" si="138"/>
        <v>0</v>
      </c>
      <c r="DW27" s="639">
        <f t="shared" si="138"/>
        <v>0</v>
      </c>
      <c r="DX27" s="639">
        <f t="shared" si="138"/>
        <v>0</v>
      </c>
      <c r="DY27" s="639">
        <f t="shared" si="138"/>
        <v>0</v>
      </c>
      <c r="DZ27" s="639">
        <f t="shared" si="138"/>
        <v>0</v>
      </c>
      <c r="EA27" s="639">
        <f t="shared" si="138"/>
        <v>0</v>
      </c>
      <c r="EB27" s="639">
        <f t="shared" si="138"/>
        <v>0</v>
      </c>
      <c r="EC27" s="639">
        <f t="shared" si="138"/>
        <v>0</v>
      </c>
      <c r="ED27" s="639">
        <f t="shared" si="138"/>
        <v>0</v>
      </c>
      <c r="EE27" s="639">
        <f t="shared" si="138"/>
        <v>0</v>
      </c>
      <c r="EF27" s="639">
        <f t="shared" si="138"/>
        <v>0</v>
      </c>
      <c r="EG27" s="639">
        <f t="shared" si="138"/>
        <v>0</v>
      </c>
      <c r="EH27" s="639">
        <f t="shared" si="138"/>
        <v>0</v>
      </c>
      <c r="EI27" s="639">
        <f t="shared" si="138"/>
        <v>0</v>
      </c>
      <c r="EJ27" s="639">
        <f t="shared" si="138"/>
        <v>0</v>
      </c>
      <c r="EK27" s="639">
        <f t="shared" si="138"/>
        <v>0</v>
      </c>
      <c r="EL27" s="639">
        <f t="shared" si="138"/>
        <v>0</v>
      </c>
      <c r="EM27" s="639">
        <f t="shared" si="138"/>
        <v>0</v>
      </c>
      <c r="EN27" s="639">
        <f t="shared" si="138"/>
        <v>0</v>
      </c>
      <c r="EO27" s="639">
        <f t="shared" si="138"/>
        <v>0</v>
      </c>
      <c r="EP27" s="639">
        <f t="shared" si="138"/>
        <v>0</v>
      </c>
      <c r="EQ27" s="639">
        <f t="shared" si="138"/>
        <v>0</v>
      </c>
      <c r="ER27" s="639">
        <f t="shared" si="138"/>
        <v>0</v>
      </c>
      <c r="ES27" s="639">
        <f t="shared" si="138"/>
        <v>0</v>
      </c>
      <c r="ET27" s="639">
        <f t="shared" si="138"/>
        <v>0</v>
      </c>
      <c r="EU27" s="639">
        <f t="shared" si="138"/>
        <v>0</v>
      </c>
      <c r="EV27" s="639">
        <f t="shared" si="138"/>
        <v>0</v>
      </c>
      <c r="EW27" s="639">
        <f t="shared" si="138"/>
        <v>0</v>
      </c>
      <c r="EX27" s="639">
        <f t="shared" si="138"/>
        <v>0</v>
      </c>
      <c r="EY27" s="639">
        <f t="shared" si="138"/>
        <v>0</v>
      </c>
      <c r="EZ27" s="639">
        <f t="shared" si="138"/>
        <v>0</v>
      </c>
      <c r="FA27" s="639">
        <f t="shared" si="138"/>
        <v>0</v>
      </c>
      <c r="FB27" s="639">
        <f t="shared" si="138"/>
        <v>0</v>
      </c>
      <c r="FC27" s="639">
        <f t="shared" si="138"/>
        <v>0</v>
      </c>
      <c r="FD27" s="639">
        <f t="shared" si="138"/>
        <v>0</v>
      </c>
      <c r="FE27" s="639">
        <f t="shared" si="138"/>
        <v>0</v>
      </c>
      <c r="FF27" s="639">
        <f t="shared" si="138"/>
        <v>0</v>
      </c>
      <c r="FG27" s="639">
        <f t="shared" si="138"/>
        <v>0</v>
      </c>
      <c r="FH27" s="639">
        <f t="shared" si="138"/>
        <v>0</v>
      </c>
      <c r="FI27" s="639">
        <f t="shared" ref="FI27:HT27" si="139">COUNTIFS($K25:$K33,"&lt;="&amp;FI$14,$L25:$L33,"&gt;"&amp;FI$14,$J25:$J33,"2歳児")</f>
        <v>0</v>
      </c>
      <c r="FJ27" s="639">
        <f t="shared" si="139"/>
        <v>0</v>
      </c>
      <c r="FK27" s="639">
        <f t="shared" si="139"/>
        <v>0</v>
      </c>
      <c r="FL27" s="639">
        <f t="shared" si="139"/>
        <v>0</v>
      </c>
      <c r="FM27" s="639">
        <f t="shared" si="139"/>
        <v>0</v>
      </c>
      <c r="FN27" s="639">
        <f t="shared" si="139"/>
        <v>0</v>
      </c>
      <c r="FO27" s="639">
        <f t="shared" si="139"/>
        <v>0</v>
      </c>
      <c r="FP27" s="639">
        <f t="shared" si="139"/>
        <v>0</v>
      </c>
      <c r="FQ27" s="639">
        <f t="shared" si="139"/>
        <v>0</v>
      </c>
      <c r="FR27" s="639">
        <f t="shared" si="139"/>
        <v>0</v>
      </c>
      <c r="FS27" s="639">
        <f t="shared" si="139"/>
        <v>0</v>
      </c>
      <c r="FT27" s="639">
        <f t="shared" si="139"/>
        <v>0</v>
      </c>
      <c r="FU27" s="639">
        <f t="shared" si="139"/>
        <v>0</v>
      </c>
      <c r="FV27" s="639">
        <f t="shared" si="139"/>
        <v>0</v>
      </c>
      <c r="FW27" s="639">
        <f t="shared" si="139"/>
        <v>0</v>
      </c>
      <c r="FX27" s="639">
        <f t="shared" si="139"/>
        <v>0</v>
      </c>
      <c r="FY27" s="639">
        <f t="shared" si="139"/>
        <v>0</v>
      </c>
      <c r="FZ27" s="639">
        <f t="shared" si="139"/>
        <v>0</v>
      </c>
      <c r="GA27" s="639">
        <f t="shared" si="139"/>
        <v>0</v>
      </c>
      <c r="GB27" s="639">
        <f t="shared" si="139"/>
        <v>0</v>
      </c>
      <c r="GC27" s="639">
        <f t="shared" si="139"/>
        <v>0</v>
      </c>
      <c r="GD27" s="639">
        <f t="shared" si="139"/>
        <v>0</v>
      </c>
      <c r="GE27" s="639">
        <f t="shared" si="139"/>
        <v>0</v>
      </c>
      <c r="GF27" s="639">
        <f t="shared" si="139"/>
        <v>0</v>
      </c>
      <c r="GG27" s="639">
        <f t="shared" si="139"/>
        <v>0</v>
      </c>
      <c r="GH27" s="639">
        <f t="shared" si="139"/>
        <v>0</v>
      </c>
      <c r="GI27" s="639">
        <f t="shared" si="139"/>
        <v>0</v>
      </c>
      <c r="GJ27" s="639">
        <f t="shared" si="139"/>
        <v>0</v>
      </c>
      <c r="GK27" s="639">
        <f t="shared" si="139"/>
        <v>0</v>
      </c>
      <c r="GL27" s="639">
        <f t="shared" si="139"/>
        <v>0</v>
      </c>
      <c r="GM27" s="639">
        <f t="shared" si="139"/>
        <v>0</v>
      </c>
      <c r="GN27" s="639">
        <f t="shared" si="139"/>
        <v>0</v>
      </c>
      <c r="GO27" s="639">
        <f t="shared" si="139"/>
        <v>0</v>
      </c>
      <c r="GP27" s="639">
        <f t="shared" si="139"/>
        <v>0</v>
      </c>
      <c r="GQ27" s="639">
        <f t="shared" si="139"/>
        <v>0</v>
      </c>
      <c r="GR27" s="639">
        <f t="shared" si="139"/>
        <v>0</v>
      </c>
      <c r="GS27" s="639">
        <f t="shared" si="139"/>
        <v>0</v>
      </c>
      <c r="GT27" s="639">
        <f t="shared" si="139"/>
        <v>0</v>
      </c>
      <c r="GU27" s="639">
        <f t="shared" si="139"/>
        <v>0</v>
      </c>
      <c r="GV27" s="639">
        <f t="shared" si="139"/>
        <v>0</v>
      </c>
      <c r="GW27" s="639">
        <f t="shared" si="139"/>
        <v>0</v>
      </c>
      <c r="GX27" s="639">
        <f t="shared" si="139"/>
        <v>0</v>
      </c>
      <c r="GY27" s="639">
        <f t="shared" si="139"/>
        <v>0</v>
      </c>
      <c r="GZ27" s="639">
        <f t="shared" si="139"/>
        <v>0</v>
      </c>
      <c r="HA27" s="639">
        <f t="shared" si="139"/>
        <v>0</v>
      </c>
      <c r="HB27" s="639">
        <f t="shared" si="139"/>
        <v>0</v>
      </c>
      <c r="HC27" s="639">
        <f t="shared" si="139"/>
        <v>0</v>
      </c>
      <c r="HD27" s="639">
        <f t="shared" si="139"/>
        <v>0</v>
      </c>
      <c r="HE27" s="639">
        <f t="shared" si="139"/>
        <v>0</v>
      </c>
      <c r="HF27" s="639">
        <f t="shared" si="139"/>
        <v>0</v>
      </c>
      <c r="HG27" s="639">
        <f t="shared" si="139"/>
        <v>0</v>
      </c>
      <c r="HH27" s="639">
        <f t="shared" si="139"/>
        <v>0</v>
      </c>
      <c r="HI27" s="639">
        <f t="shared" si="139"/>
        <v>0</v>
      </c>
      <c r="HJ27" s="639">
        <f t="shared" si="139"/>
        <v>0</v>
      </c>
      <c r="HK27" s="639">
        <f t="shared" si="139"/>
        <v>0</v>
      </c>
      <c r="HL27" s="639">
        <f t="shared" si="139"/>
        <v>0</v>
      </c>
      <c r="HM27" s="639">
        <f t="shared" si="139"/>
        <v>0</v>
      </c>
      <c r="HN27" s="639">
        <f t="shared" si="139"/>
        <v>0</v>
      </c>
      <c r="HO27" s="639">
        <f t="shared" si="139"/>
        <v>0</v>
      </c>
      <c r="HP27" s="639">
        <f t="shared" si="139"/>
        <v>0</v>
      </c>
      <c r="HQ27" s="639">
        <f t="shared" si="139"/>
        <v>0</v>
      </c>
      <c r="HR27" s="639">
        <f t="shared" si="139"/>
        <v>0</v>
      </c>
      <c r="HS27" s="639">
        <f t="shared" si="139"/>
        <v>0</v>
      </c>
      <c r="HT27" s="639">
        <f t="shared" si="139"/>
        <v>0</v>
      </c>
      <c r="HU27" s="639">
        <f t="shared" ref="HU27:KF27" si="140">COUNTIFS($K25:$K33,"&lt;="&amp;HU$14,$L25:$L33,"&gt;"&amp;HU$14,$J25:$J33,"2歳児")</f>
        <v>0</v>
      </c>
      <c r="HV27" s="639">
        <f t="shared" si="140"/>
        <v>0</v>
      </c>
      <c r="HW27" s="639">
        <f t="shared" si="140"/>
        <v>0</v>
      </c>
      <c r="HX27" s="639">
        <f t="shared" si="140"/>
        <v>0</v>
      </c>
      <c r="HY27" s="639">
        <f t="shared" si="140"/>
        <v>0</v>
      </c>
      <c r="HZ27" s="639">
        <f t="shared" si="140"/>
        <v>0</v>
      </c>
      <c r="IA27" s="639">
        <f t="shared" si="140"/>
        <v>0</v>
      </c>
      <c r="IB27" s="639">
        <f t="shared" si="140"/>
        <v>0</v>
      </c>
      <c r="IC27" s="639">
        <f t="shared" si="140"/>
        <v>0</v>
      </c>
      <c r="ID27" s="639">
        <f t="shared" si="140"/>
        <v>0</v>
      </c>
      <c r="IE27" s="639">
        <f t="shared" si="140"/>
        <v>0</v>
      </c>
      <c r="IF27" s="639">
        <f t="shared" si="140"/>
        <v>0</v>
      </c>
      <c r="IG27" s="639">
        <f t="shared" si="140"/>
        <v>0</v>
      </c>
      <c r="IH27" s="639">
        <f t="shared" si="140"/>
        <v>0</v>
      </c>
      <c r="II27" s="639">
        <f t="shared" si="140"/>
        <v>0</v>
      </c>
      <c r="IJ27" s="639">
        <f t="shared" si="140"/>
        <v>0</v>
      </c>
      <c r="IK27" s="639">
        <f t="shared" si="140"/>
        <v>0</v>
      </c>
      <c r="IL27" s="639">
        <f t="shared" si="140"/>
        <v>0</v>
      </c>
      <c r="IM27" s="639">
        <f t="shared" si="140"/>
        <v>0</v>
      </c>
      <c r="IN27" s="639">
        <f t="shared" si="140"/>
        <v>0</v>
      </c>
      <c r="IO27" s="639">
        <f t="shared" si="140"/>
        <v>0</v>
      </c>
      <c r="IP27" s="639">
        <f t="shared" si="140"/>
        <v>0</v>
      </c>
      <c r="IQ27" s="639">
        <f t="shared" si="140"/>
        <v>0</v>
      </c>
      <c r="IR27" s="639">
        <f t="shared" si="140"/>
        <v>0</v>
      </c>
      <c r="IS27" s="639">
        <f t="shared" si="140"/>
        <v>0</v>
      </c>
      <c r="IT27" s="639">
        <f t="shared" si="140"/>
        <v>0</v>
      </c>
      <c r="IU27" s="639">
        <f t="shared" si="140"/>
        <v>0</v>
      </c>
      <c r="IV27" s="639">
        <f t="shared" si="140"/>
        <v>0</v>
      </c>
      <c r="IW27" s="639">
        <f t="shared" si="140"/>
        <v>0</v>
      </c>
      <c r="IX27" s="639">
        <f t="shared" si="140"/>
        <v>0</v>
      </c>
      <c r="IY27" s="639">
        <f t="shared" si="140"/>
        <v>0</v>
      </c>
      <c r="IZ27" s="639">
        <f t="shared" si="140"/>
        <v>0</v>
      </c>
      <c r="JA27" s="639">
        <f t="shared" si="140"/>
        <v>0</v>
      </c>
      <c r="JB27" s="639">
        <f t="shared" si="140"/>
        <v>0</v>
      </c>
      <c r="JC27" s="639">
        <f t="shared" si="140"/>
        <v>0</v>
      </c>
      <c r="JD27" s="639">
        <f t="shared" si="140"/>
        <v>0</v>
      </c>
      <c r="JE27" s="639">
        <f t="shared" si="140"/>
        <v>0</v>
      </c>
      <c r="JF27" s="639">
        <f t="shared" si="140"/>
        <v>0</v>
      </c>
      <c r="JG27" s="639">
        <f t="shared" si="140"/>
        <v>0</v>
      </c>
      <c r="JH27" s="639">
        <f t="shared" si="140"/>
        <v>0</v>
      </c>
      <c r="JI27" s="639">
        <f t="shared" si="140"/>
        <v>0</v>
      </c>
      <c r="JJ27" s="639">
        <f t="shared" si="140"/>
        <v>0</v>
      </c>
      <c r="JK27" s="639">
        <f t="shared" si="140"/>
        <v>0</v>
      </c>
      <c r="JL27" s="639">
        <f t="shared" si="140"/>
        <v>0</v>
      </c>
      <c r="JM27" s="639">
        <f t="shared" si="140"/>
        <v>0</v>
      </c>
      <c r="JN27" s="639">
        <f t="shared" si="140"/>
        <v>0</v>
      </c>
      <c r="JO27" s="639">
        <f t="shared" si="140"/>
        <v>0</v>
      </c>
      <c r="JP27" s="639">
        <f t="shared" si="140"/>
        <v>0</v>
      </c>
      <c r="JQ27" s="639">
        <f t="shared" si="140"/>
        <v>0</v>
      </c>
      <c r="JR27" s="639">
        <f t="shared" si="140"/>
        <v>0</v>
      </c>
      <c r="JS27" s="639">
        <f t="shared" si="140"/>
        <v>0</v>
      </c>
      <c r="JT27" s="639">
        <f t="shared" si="140"/>
        <v>0</v>
      </c>
      <c r="JU27" s="639">
        <f t="shared" si="140"/>
        <v>0</v>
      </c>
      <c r="JV27" s="639">
        <f t="shared" si="140"/>
        <v>0</v>
      </c>
      <c r="JW27" s="639">
        <f t="shared" si="140"/>
        <v>0</v>
      </c>
      <c r="JX27" s="639">
        <f t="shared" si="140"/>
        <v>0</v>
      </c>
      <c r="JY27" s="639">
        <f t="shared" si="140"/>
        <v>0</v>
      </c>
      <c r="JZ27" s="639">
        <f t="shared" si="140"/>
        <v>0</v>
      </c>
      <c r="KA27" s="639">
        <f t="shared" si="140"/>
        <v>0</v>
      </c>
      <c r="KB27" s="639">
        <f t="shared" si="140"/>
        <v>0</v>
      </c>
      <c r="KC27" s="639">
        <f t="shared" si="140"/>
        <v>0</v>
      </c>
      <c r="KD27" s="639">
        <f t="shared" si="140"/>
        <v>0</v>
      </c>
      <c r="KE27" s="639">
        <f t="shared" si="140"/>
        <v>0</v>
      </c>
      <c r="KF27" s="639">
        <f t="shared" si="140"/>
        <v>0</v>
      </c>
      <c r="KG27" s="639">
        <f t="shared" ref="KG27:MR27" si="141">COUNTIFS($K25:$K33,"&lt;="&amp;KG$14,$L25:$L33,"&gt;"&amp;KG$14,$J25:$J33,"2歳児")</f>
        <v>0</v>
      </c>
      <c r="KH27" s="639">
        <f t="shared" si="141"/>
        <v>0</v>
      </c>
      <c r="KI27" s="639">
        <f t="shared" si="141"/>
        <v>0</v>
      </c>
      <c r="KJ27" s="639">
        <f t="shared" si="141"/>
        <v>0</v>
      </c>
      <c r="KK27" s="639">
        <f t="shared" si="141"/>
        <v>0</v>
      </c>
      <c r="KL27" s="639">
        <f t="shared" si="141"/>
        <v>0</v>
      </c>
      <c r="KM27" s="639">
        <f t="shared" si="141"/>
        <v>0</v>
      </c>
      <c r="KN27" s="639">
        <f t="shared" si="141"/>
        <v>0</v>
      </c>
      <c r="KO27" s="639">
        <f t="shared" si="141"/>
        <v>0</v>
      </c>
      <c r="KP27" s="639">
        <f t="shared" si="141"/>
        <v>0</v>
      </c>
      <c r="KQ27" s="639">
        <f t="shared" si="141"/>
        <v>0</v>
      </c>
      <c r="KR27" s="639">
        <f t="shared" si="141"/>
        <v>0</v>
      </c>
      <c r="KS27" s="639">
        <f t="shared" si="141"/>
        <v>0</v>
      </c>
      <c r="KT27" s="639">
        <f t="shared" si="141"/>
        <v>0</v>
      </c>
      <c r="KU27" s="639">
        <f t="shared" si="141"/>
        <v>0</v>
      </c>
      <c r="KV27" s="639">
        <f t="shared" si="141"/>
        <v>0</v>
      </c>
      <c r="KW27" s="639">
        <f t="shared" si="141"/>
        <v>0</v>
      </c>
      <c r="KX27" s="639">
        <f t="shared" si="141"/>
        <v>0</v>
      </c>
      <c r="KY27" s="639">
        <f t="shared" si="141"/>
        <v>0</v>
      </c>
      <c r="KZ27" s="639">
        <f t="shared" si="141"/>
        <v>0</v>
      </c>
      <c r="LA27" s="639">
        <f t="shared" si="141"/>
        <v>0</v>
      </c>
      <c r="LB27" s="639">
        <f t="shared" si="141"/>
        <v>0</v>
      </c>
      <c r="LC27" s="639">
        <f t="shared" si="141"/>
        <v>0</v>
      </c>
      <c r="LD27" s="639">
        <f t="shared" si="141"/>
        <v>0</v>
      </c>
      <c r="LE27" s="639">
        <f t="shared" si="141"/>
        <v>0</v>
      </c>
      <c r="LF27" s="639">
        <f t="shared" si="141"/>
        <v>0</v>
      </c>
      <c r="LG27" s="639">
        <f t="shared" si="141"/>
        <v>0</v>
      </c>
      <c r="LH27" s="639">
        <f t="shared" si="141"/>
        <v>0</v>
      </c>
      <c r="LI27" s="639">
        <f t="shared" si="141"/>
        <v>0</v>
      </c>
      <c r="LJ27" s="639">
        <f t="shared" si="141"/>
        <v>0</v>
      </c>
      <c r="LK27" s="639">
        <f t="shared" si="141"/>
        <v>0</v>
      </c>
      <c r="LL27" s="639">
        <f t="shared" si="141"/>
        <v>0</v>
      </c>
      <c r="LM27" s="639">
        <f t="shared" si="141"/>
        <v>0</v>
      </c>
      <c r="LN27" s="639">
        <f t="shared" si="141"/>
        <v>0</v>
      </c>
      <c r="LO27" s="639">
        <f t="shared" si="141"/>
        <v>0</v>
      </c>
      <c r="LP27" s="639">
        <f t="shared" si="141"/>
        <v>0</v>
      </c>
      <c r="LQ27" s="639">
        <f t="shared" si="141"/>
        <v>0</v>
      </c>
      <c r="LR27" s="639">
        <f t="shared" si="141"/>
        <v>0</v>
      </c>
      <c r="LS27" s="639">
        <f t="shared" si="141"/>
        <v>0</v>
      </c>
      <c r="LT27" s="639">
        <f t="shared" si="141"/>
        <v>0</v>
      </c>
      <c r="LU27" s="639">
        <f t="shared" si="141"/>
        <v>0</v>
      </c>
      <c r="LV27" s="639">
        <f t="shared" si="141"/>
        <v>0</v>
      </c>
      <c r="LW27" s="639">
        <f t="shared" si="141"/>
        <v>0</v>
      </c>
      <c r="LX27" s="639">
        <f t="shared" si="141"/>
        <v>0</v>
      </c>
      <c r="LY27" s="639">
        <f t="shared" si="141"/>
        <v>0</v>
      </c>
      <c r="LZ27" s="639">
        <f t="shared" si="141"/>
        <v>0</v>
      </c>
      <c r="MA27" s="639">
        <f t="shared" si="141"/>
        <v>0</v>
      </c>
      <c r="MB27" s="639">
        <f t="shared" si="141"/>
        <v>0</v>
      </c>
      <c r="MC27" s="639">
        <f t="shared" si="141"/>
        <v>0</v>
      </c>
      <c r="MD27" s="639">
        <f t="shared" si="141"/>
        <v>0</v>
      </c>
      <c r="ME27" s="639">
        <f t="shared" si="141"/>
        <v>0</v>
      </c>
      <c r="MF27" s="639">
        <f t="shared" si="141"/>
        <v>0</v>
      </c>
      <c r="MG27" s="639">
        <f t="shared" si="141"/>
        <v>0</v>
      </c>
      <c r="MH27" s="639">
        <f t="shared" si="141"/>
        <v>0</v>
      </c>
      <c r="MI27" s="639">
        <f t="shared" si="141"/>
        <v>0</v>
      </c>
      <c r="MJ27" s="639">
        <f t="shared" si="141"/>
        <v>0</v>
      </c>
      <c r="MK27" s="639">
        <f t="shared" si="141"/>
        <v>0</v>
      </c>
      <c r="ML27" s="639">
        <f t="shared" si="141"/>
        <v>0</v>
      </c>
      <c r="MM27" s="639">
        <f t="shared" si="141"/>
        <v>0</v>
      </c>
      <c r="MN27" s="639">
        <f t="shared" si="141"/>
        <v>0</v>
      </c>
      <c r="MO27" s="639">
        <f t="shared" si="141"/>
        <v>0</v>
      </c>
      <c r="MP27" s="639">
        <f t="shared" si="141"/>
        <v>0</v>
      </c>
      <c r="MQ27" s="639">
        <f t="shared" si="141"/>
        <v>0</v>
      </c>
      <c r="MR27" s="639">
        <f t="shared" si="141"/>
        <v>0</v>
      </c>
      <c r="MS27" s="639">
        <f t="shared" ref="MS27:PD27" si="142">COUNTIFS($K25:$K33,"&lt;="&amp;MS$14,$L25:$L33,"&gt;"&amp;MS$14,$J25:$J33,"2歳児")</f>
        <v>0</v>
      </c>
      <c r="MT27" s="639">
        <f t="shared" si="142"/>
        <v>0</v>
      </c>
      <c r="MU27" s="639">
        <f t="shared" si="142"/>
        <v>0</v>
      </c>
      <c r="MV27" s="639">
        <f t="shared" si="142"/>
        <v>0</v>
      </c>
      <c r="MW27" s="639">
        <f t="shared" si="142"/>
        <v>0</v>
      </c>
      <c r="MX27" s="639">
        <f t="shared" si="142"/>
        <v>0</v>
      </c>
      <c r="MY27" s="639">
        <f t="shared" si="142"/>
        <v>0</v>
      </c>
      <c r="MZ27" s="639">
        <f t="shared" si="142"/>
        <v>0</v>
      </c>
      <c r="NA27" s="639">
        <f t="shared" si="142"/>
        <v>0</v>
      </c>
      <c r="NB27" s="639">
        <f t="shared" si="142"/>
        <v>0</v>
      </c>
      <c r="NC27" s="639">
        <f t="shared" si="142"/>
        <v>0</v>
      </c>
      <c r="ND27" s="639">
        <f t="shared" si="142"/>
        <v>0</v>
      </c>
      <c r="NE27" s="639">
        <f t="shared" si="142"/>
        <v>0</v>
      </c>
      <c r="NF27" s="639">
        <f t="shared" si="142"/>
        <v>0</v>
      </c>
      <c r="NG27" s="639">
        <f t="shared" si="142"/>
        <v>0</v>
      </c>
      <c r="NH27" s="639">
        <f t="shared" si="142"/>
        <v>0</v>
      </c>
      <c r="NI27" s="639">
        <f t="shared" si="142"/>
        <v>0</v>
      </c>
      <c r="NJ27" s="639">
        <f t="shared" si="142"/>
        <v>0</v>
      </c>
      <c r="NK27" s="639">
        <f t="shared" si="142"/>
        <v>0</v>
      </c>
      <c r="NL27" s="639">
        <f t="shared" si="142"/>
        <v>0</v>
      </c>
      <c r="NM27" s="639">
        <f t="shared" si="142"/>
        <v>0</v>
      </c>
      <c r="NN27" s="639">
        <f t="shared" si="142"/>
        <v>0</v>
      </c>
      <c r="NO27" s="639">
        <f t="shared" si="142"/>
        <v>0</v>
      </c>
      <c r="NP27" s="639">
        <f t="shared" si="142"/>
        <v>0</v>
      </c>
      <c r="NQ27" s="639">
        <f t="shared" si="142"/>
        <v>0</v>
      </c>
      <c r="NR27" s="639">
        <f t="shared" si="142"/>
        <v>0</v>
      </c>
      <c r="NS27" s="639">
        <f t="shared" si="142"/>
        <v>0</v>
      </c>
      <c r="NT27" s="639">
        <f t="shared" si="142"/>
        <v>0</v>
      </c>
      <c r="NU27" s="639">
        <f t="shared" si="142"/>
        <v>0</v>
      </c>
      <c r="NV27" s="639">
        <f t="shared" si="142"/>
        <v>0</v>
      </c>
      <c r="NW27" s="639">
        <f t="shared" si="142"/>
        <v>0</v>
      </c>
      <c r="NX27" s="639">
        <f t="shared" si="142"/>
        <v>0</v>
      </c>
      <c r="NY27" s="639">
        <f t="shared" si="142"/>
        <v>0</v>
      </c>
      <c r="NZ27" s="639">
        <f t="shared" si="142"/>
        <v>0</v>
      </c>
      <c r="OA27" s="639">
        <f t="shared" si="142"/>
        <v>0</v>
      </c>
      <c r="OB27" s="639">
        <f t="shared" si="142"/>
        <v>0</v>
      </c>
      <c r="OC27" s="639">
        <f t="shared" si="142"/>
        <v>0</v>
      </c>
      <c r="OD27" s="639">
        <f t="shared" si="142"/>
        <v>0</v>
      </c>
      <c r="OE27" s="639">
        <f t="shared" si="142"/>
        <v>0</v>
      </c>
      <c r="OF27" s="639">
        <f t="shared" si="142"/>
        <v>0</v>
      </c>
      <c r="OG27" s="639">
        <f t="shared" si="142"/>
        <v>0</v>
      </c>
      <c r="OH27" s="639">
        <f t="shared" si="142"/>
        <v>0</v>
      </c>
      <c r="OI27" s="639">
        <f t="shared" si="142"/>
        <v>0</v>
      </c>
      <c r="OJ27" s="639">
        <f t="shared" si="142"/>
        <v>0</v>
      </c>
      <c r="OK27" s="639">
        <f t="shared" si="142"/>
        <v>0</v>
      </c>
      <c r="OL27" s="639">
        <f t="shared" si="142"/>
        <v>0</v>
      </c>
      <c r="OM27" s="639">
        <f t="shared" si="142"/>
        <v>0</v>
      </c>
      <c r="ON27" s="639">
        <f t="shared" si="142"/>
        <v>0</v>
      </c>
      <c r="OO27" s="639">
        <f t="shared" si="142"/>
        <v>0</v>
      </c>
      <c r="OP27" s="639">
        <f t="shared" si="142"/>
        <v>0</v>
      </c>
      <c r="OQ27" s="639">
        <f t="shared" si="142"/>
        <v>0</v>
      </c>
      <c r="OR27" s="639">
        <f t="shared" si="142"/>
        <v>0</v>
      </c>
      <c r="OS27" s="639">
        <f t="shared" si="142"/>
        <v>0</v>
      </c>
      <c r="OT27" s="639">
        <f t="shared" si="142"/>
        <v>0</v>
      </c>
      <c r="OU27" s="639">
        <f t="shared" si="142"/>
        <v>0</v>
      </c>
      <c r="OV27" s="639">
        <f t="shared" si="142"/>
        <v>0</v>
      </c>
      <c r="OW27" s="639">
        <f t="shared" si="142"/>
        <v>0</v>
      </c>
      <c r="OX27" s="639">
        <f t="shared" si="142"/>
        <v>0</v>
      </c>
      <c r="OY27" s="639">
        <f t="shared" si="142"/>
        <v>0</v>
      </c>
      <c r="OZ27" s="639">
        <f t="shared" si="142"/>
        <v>0</v>
      </c>
      <c r="PA27" s="639">
        <f t="shared" si="142"/>
        <v>0</v>
      </c>
      <c r="PB27" s="639">
        <f t="shared" si="142"/>
        <v>0</v>
      </c>
      <c r="PC27" s="639">
        <f t="shared" si="142"/>
        <v>0</v>
      </c>
      <c r="PD27" s="639">
        <f t="shared" si="142"/>
        <v>0</v>
      </c>
      <c r="PE27" s="639">
        <f t="shared" ref="PE27:RP27" si="143">COUNTIFS($K25:$K33,"&lt;="&amp;PE$14,$L25:$L33,"&gt;"&amp;PE$14,$J25:$J33,"2歳児")</f>
        <v>0</v>
      </c>
      <c r="PF27" s="639">
        <f t="shared" si="143"/>
        <v>0</v>
      </c>
      <c r="PG27" s="639">
        <f t="shared" si="143"/>
        <v>0</v>
      </c>
      <c r="PH27" s="639">
        <f t="shared" si="143"/>
        <v>0</v>
      </c>
      <c r="PI27" s="639">
        <f t="shared" si="143"/>
        <v>0</v>
      </c>
      <c r="PJ27" s="639">
        <f t="shared" si="143"/>
        <v>0</v>
      </c>
      <c r="PK27" s="639">
        <f t="shared" si="143"/>
        <v>0</v>
      </c>
      <c r="PL27" s="639">
        <f t="shared" si="143"/>
        <v>0</v>
      </c>
      <c r="PM27" s="639">
        <f t="shared" si="143"/>
        <v>0</v>
      </c>
      <c r="PN27" s="639">
        <f t="shared" si="143"/>
        <v>0</v>
      </c>
      <c r="PO27" s="639">
        <f t="shared" si="143"/>
        <v>0</v>
      </c>
      <c r="PP27" s="639">
        <f t="shared" si="143"/>
        <v>0</v>
      </c>
      <c r="PQ27" s="639">
        <f t="shared" si="143"/>
        <v>0</v>
      </c>
      <c r="PR27" s="639">
        <f t="shared" si="143"/>
        <v>0</v>
      </c>
      <c r="PS27" s="639">
        <f t="shared" si="143"/>
        <v>0</v>
      </c>
      <c r="PT27" s="639">
        <f t="shared" si="143"/>
        <v>0</v>
      </c>
      <c r="PU27" s="639">
        <f t="shared" si="143"/>
        <v>0</v>
      </c>
      <c r="PV27" s="639">
        <f t="shared" si="143"/>
        <v>0</v>
      </c>
      <c r="PW27" s="639">
        <f t="shared" si="143"/>
        <v>0</v>
      </c>
      <c r="PX27" s="639">
        <f t="shared" si="143"/>
        <v>0</v>
      </c>
      <c r="PY27" s="639">
        <f t="shared" si="143"/>
        <v>0</v>
      </c>
      <c r="PZ27" s="639">
        <f t="shared" si="143"/>
        <v>0</v>
      </c>
      <c r="QA27" s="639">
        <f t="shared" si="143"/>
        <v>0</v>
      </c>
      <c r="QB27" s="639">
        <f t="shared" si="143"/>
        <v>0</v>
      </c>
      <c r="QC27" s="639">
        <f t="shared" si="143"/>
        <v>0</v>
      </c>
      <c r="QD27" s="639">
        <f t="shared" si="143"/>
        <v>0</v>
      </c>
      <c r="QE27" s="639">
        <f t="shared" si="143"/>
        <v>0</v>
      </c>
      <c r="QF27" s="639">
        <f t="shared" si="143"/>
        <v>0</v>
      </c>
      <c r="QG27" s="639">
        <f t="shared" si="143"/>
        <v>0</v>
      </c>
      <c r="QH27" s="639">
        <f t="shared" si="143"/>
        <v>0</v>
      </c>
      <c r="QI27" s="639">
        <f t="shared" si="143"/>
        <v>0</v>
      </c>
      <c r="QJ27" s="639">
        <f t="shared" si="143"/>
        <v>0</v>
      </c>
      <c r="QK27" s="639">
        <f t="shared" si="143"/>
        <v>0</v>
      </c>
      <c r="QL27" s="639">
        <f t="shared" si="143"/>
        <v>0</v>
      </c>
      <c r="QM27" s="639">
        <f t="shared" si="143"/>
        <v>0</v>
      </c>
      <c r="QN27" s="639">
        <f t="shared" si="143"/>
        <v>0</v>
      </c>
      <c r="QO27" s="639">
        <f t="shared" si="143"/>
        <v>0</v>
      </c>
      <c r="QP27" s="639">
        <f t="shared" si="143"/>
        <v>0</v>
      </c>
      <c r="QQ27" s="639">
        <f t="shared" si="143"/>
        <v>0</v>
      </c>
      <c r="QR27" s="639">
        <f t="shared" si="143"/>
        <v>0</v>
      </c>
      <c r="QS27" s="639">
        <f t="shared" si="143"/>
        <v>0</v>
      </c>
      <c r="QT27" s="639">
        <f t="shared" si="143"/>
        <v>0</v>
      </c>
      <c r="QU27" s="639">
        <f t="shared" si="143"/>
        <v>0</v>
      </c>
      <c r="QV27" s="639">
        <f t="shared" si="143"/>
        <v>0</v>
      </c>
      <c r="QW27" s="639">
        <f t="shared" si="143"/>
        <v>0</v>
      </c>
      <c r="QX27" s="639">
        <f t="shared" si="143"/>
        <v>0</v>
      </c>
      <c r="QY27" s="639">
        <f t="shared" si="143"/>
        <v>0</v>
      </c>
      <c r="QZ27" s="639">
        <f t="shared" si="143"/>
        <v>0</v>
      </c>
      <c r="RA27" s="639">
        <f t="shared" si="143"/>
        <v>0</v>
      </c>
      <c r="RB27" s="639">
        <f t="shared" si="143"/>
        <v>0</v>
      </c>
      <c r="RC27" s="639">
        <f t="shared" si="143"/>
        <v>0</v>
      </c>
      <c r="RD27" s="639">
        <f t="shared" si="143"/>
        <v>0</v>
      </c>
      <c r="RE27" s="639">
        <f t="shared" si="143"/>
        <v>0</v>
      </c>
      <c r="RF27" s="639">
        <f t="shared" si="143"/>
        <v>0</v>
      </c>
      <c r="RG27" s="639">
        <f t="shared" si="143"/>
        <v>0</v>
      </c>
      <c r="RH27" s="639">
        <f t="shared" si="143"/>
        <v>0</v>
      </c>
      <c r="RI27" s="639">
        <f t="shared" si="143"/>
        <v>0</v>
      </c>
      <c r="RJ27" s="639">
        <f t="shared" si="143"/>
        <v>0</v>
      </c>
      <c r="RK27" s="639">
        <f t="shared" si="143"/>
        <v>0</v>
      </c>
      <c r="RL27" s="639">
        <f t="shared" si="143"/>
        <v>0</v>
      </c>
      <c r="RM27" s="639">
        <f t="shared" si="143"/>
        <v>0</v>
      </c>
      <c r="RN27" s="639">
        <f t="shared" si="143"/>
        <v>0</v>
      </c>
      <c r="RO27" s="639">
        <f t="shared" si="143"/>
        <v>0</v>
      </c>
      <c r="RP27" s="639">
        <f t="shared" si="143"/>
        <v>0</v>
      </c>
      <c r="RQ27" s="639">
        <f t="shared" ref="RQ27:UB27" si="144">COUNTIFS($K25:$K33,"&lt;="&amp;RQ$14,$L25:$L33,"&gt;"&amp;RQ$14,$J25:$J33,"2歳児")</f>
        <v>0</v>
      </c>
      <c r="RR27" s="639">
        <f t="shared" si="144"/>
        <v>0</v>
      </c>
      <c r="RS27" s="639">
        <f t="shared" si="144"/>
        <v>0</v>
      </c>
      <c r="RT27" s="639">
        <f t="shared" si="144"/>
        <v>0</v>
      </c>
      <c r="RU27" s="639">
        <f t="shared" si="144"/>
        <v>0</v>
      </c>
      <c r="RV27" s="639">
        <f t="shared" si="144"/>
        <v>0</v>
      </c>
      <c r="RW27" s="639">
        <f t="shared" si="144"/>
        <v>0</v>
      </c>
      <c r="RX27" s="639">
        <f t="shared" si="144"/>
        <v>0</v>
      </c>
      <c r="RY27" s="639">
        <f t="shared" si="144"/>
        <v>0</v>
      </c>
      <c r="RZ27" s="639">
        <f t="shared" si="144"/>
        <v>0</v>
      </c>
      <c r="SA27" s="639">
        <f t="shared" si="144"/>
        <v>0</v>
      </c>
      <c r="SB27" s="639">
        <f t="shared" si="144"/>
        <v>0</v>
      </c>
      <c r="SC27" s="639">
        <f t="shared" si="144"/>
        <v>0</v>
      </c>
      <c r="SD27" s="639">
        <f t="shared" si="144"/>
        <v>0</v>
      </c>
      <c r="SE27" s="639">
        <f t="shared" si="144"/>
        <v>0</v>
      </c>
      <c r="SF27" s="639">
        <f t="shared" si="144"/>
        <v>0</v>
      </c>
      <c r="SG27" s="639">
        <f t="shared" si="144"/>
        <v>0</v>
      </c>
      <c r="SH27" s="639">
        <f t="shared" si="144"/>
        <v>0</v>
      </c>
      <c r="SI27" s="639">
        <f t="shared" si="144"/>
        <v>0</v>
      </c>
      <c r="SJ27" s="639">
        <f t="shared" si="144"/>
        <v>0</v>
      </c>
      <c r="SK27" s="639">
        <f t="shared" si="144"/>
        <v>0</v>
      </c>
      <c r="SL27" s="639">
        <f t="shared" si="144"/>
        <v>0</v>
      </c>
      <c r="SM27" s="639">
        <f t="shared" si="144"/>
        <v>0</v>
      </c>
      <c r="SN27" s="639">
        <f t="shared" si="144"/>
        <v>0</v>
      </c>
      <c r="SO27" s="639">
        <f t="shared" si="144"/>
        <v>0</v>
      </c>
      <c r="SP27" s="639">
        <f t="shared" si="144"/>
        <v>0</v>
      </c>
      <c r="SQ27" s="639">
        <f t="shared" si="144"/>
        <v>0</v>
      </c>
      <c r="SR27" s="639">
        <f t="shared" si="144"/>
        <v>0</v>
      </c>
      <c r="SS27" s="639">
        <f t="shared" si="144"/>
        <v>0</v>
      </c>
      <c r="ST27" s="639">
        <f t="shared" si="144"/>
        <v>0</v>
      </c>
      <c r="SU27" s="639">
        <f t="shared" si="144"/>
        <v>0</v>
      </c>
      <c r="SV27" s="639">
        <f t="shared" si="144"/>
        <v>0</v>
      </c>
      <c r="SW27" s="639">
        <f t="shared" si="144"/>
        <v>0</v>
      </c>
      <c r="SX27" s="639">
        <f t="shared" si="144"/>
        <v>0</v>
      </c>
      <c r="SY27" s="639">
        <f t="shared" si="144"/>
        <v>0</v>
      </c>
      <c r="SZ27" s="639">
        <f t="shared" si="144"/>
        <v>0</v>
      </c>
      <c r="TA27" s="639">
        <f t="shared" si="144"/>
        <v>0</v>
      </c>
      <c r="TB27" s="639">
        <f t="shared" si="144"/>
        <v>0</v>
      </c>
      <c r="TC27" s="639">
        <f t="shared" si="144"/>
        <v>0</v>
      </c>
      <c r="TD27" s="639">
        <f t="shared" si="144"/>
        <v>0</v>
      </c>
      <c r="TE27" s="639">
        <f t="shared" si="144"/>
        <v>0</v>
      </c>
      <c r="TF27" s="639">
        <f t="shared" si="144"/>
        <v>0</v>
      </c>
      <c r="TG27" s="639">
        <f t="shared" si="144"/>
        <v>0</v>
      </c>
      <c r="TH27" s="639">
        <f t="shared" si="144"/>
        <v>0</v>
      </c>
      <c r="TI27" s="639">
        <f t="shared" si="144"/>
        <v>0</v>
      </c>
      <c r="TJ27" s="639">
        <f t="shared" si="144"/>
        <v>0</v>
      </c>
      <c r="TK27" s="639">
        <f t="shared" si="144"/>
        <v>0</v>
      </c>
      <c r="TL27" s="639">
        <f t="shared" si="144"/>
        <v>0</v>
      </c>
      <c r="TM27" s="639">
        <f t="shared" si="144"/>
        <v>0</v>
      </c>
      <c r="TN27" s="639">
        <f t="shared" si="144"/>
        <v>0</v>
      </c>
      <c r="TO27" s="639">
        <f t="shared" si="144"/>
        <v>0</v>
      </c>
      <c r="TP27" s="639">
        <f t="shared" si="144"/>
        <v>0</v>
      </c>
      <c r="TQ27" s="639">
        <f t="shared" si="144"/>
        <v>0</v>
      </c>
      <c r="TR27" s="639">
        <f t="shared" si="144"/>
        <v>0</v>
      </c>
      <c r="TS27" s="639">
        <f t="shared" si="144"/>
        <v>0</v>
      </c>
      <c r="TT27" s="639">
        <f t="shared" si="144"/>
        <v>0</v>
      </c>
      <c r="TU27" s="639">
        <f t="shared" si="144"/>
        <v>0</v>
      </c>
      <c r="TV27" s="639">
        <f t="shared" si="144"/>
        <v>0</v>
      </c>
      <c r="TW27" s="639">
        <f t="shared" si="144"/>
        <v>0</v>
      </c>
      <c r="TX27" s="639">
        <f t="shared" si="144"/>
        <v>0</v>
      </c>
      <c r="TY27" s="639">
        <f t="shared" si="144"/>
        <v>0</v>
      </c>
      <c r="TZ27" s="639">
        <f t="shared" si="144"/>
        <v>0</v>
      </c>
      <c r="UA27" s="639">
        <f t="shared" si="144"/>
        <v>0</v>
      </c>
      <c r="UB27" s="639">
        <f t="shared" si="144"/>
        <v>0</v>
      </c>
      <c r="UC27" s="639">
        <f t="shared" ref="UC27:WN27" si="145">COUNTIFS($K25:$K33,"&lt;="&amp;UC$14,$L25:$L33,"&gt;"&amp;UC$14,$J25:$J33,"2歳児")</f>
        <v>0</v>
      </c>
      <c r="UD27" s="639">
        <f t="shared" si="145"/>
        <v>0</v>
      </c>
      <c r="UE27" s="639">
        <f t="shared" si="145"/>
        <v>0</v>
      </c>
      <c r="UF27" s="639">
        <f t="shared" si="145"/>
        <v>0</v>
      </c>
      <c r="UG27" s="639">
        <f t="shared" si="145"/>
        <v>0</v>
      </c>
      <c r="UH27" s="639">
        <f t="shared" si="145"/>
        <v>0</v>
      </c>
      <c r="UI27" s="639">
        <f t="shared" si="145"/>
        <v>0</v>
      </c>
      <c r="UJ27" s="639">
        <f t="shared" si="145"/>
        <v>0</v>
      </c>
      <c r="UK27" s="639">
        <f t="shared" si="145"/>
        <v>0</v>
      </c>
      <c r="UL27" s="639">
        <f t="shared" si="145"/>
        <v>0</v>
      </c>
      <c r="UM27" s="639">
        <f t="shared" si="145"/>
        <v>0</v>
      </c>
      <c r="UN27" s="639">
        <f t="shared" si="145"/>
        <v>0</v>
      </c>
      <c r="UO27" s="639">
        <f t="shared" si="145"/>
        <v>0</v>
      </c>
      <c r="UP27" s="639">
        <f t="shared" si="145"/>
        <v>0</v>
      </c>
      <c r="UQ27" s="639">
        <f t="shared" si="145"/>
        <v>0</v>
      </c>
      <c r="UR27" s="639">
        <f t="shared" si="145"/>
        <v>0</v>
      </c>
      <c r="US27" s="639">
        <f t="shared" si="145"/>
        <v>0</v>
      </c>
      <c r="UT27" s="639">
        <f t="shared" si="145"/>
        <v>0</v>
      </c>
      <c r="UU27" s="639">
        <f t="shared" si="145"/>
        <v>0</v>
      </c>
      <c r="UV27" s="639">
        <f t="shared" si="145"/>
        <v>0</v>
      </c>
      <c r="UW27" s="639">
        <f t="shared" si="145"/>
        <v>0</v>
      </c>
      <c r="UX27" s="639">
        <f t="shared" si="145"/>
        <v>0</v>
      </c>
      <c r="UY27" s="639">
        <f t="shared" si="145"/>
        <v>0</v>
      </c>
      <c r="UZ27" s="639">
        <f t="shared" si="145"/>
        <v>0</v>
      </c>
      <c r="VA27" s="639">
        <f t="shared" si="145"/>
        <v>0</v>
      </c>
      <c r="VB27" s="639">
        <f t="shared" si="145"/>
        <v>0</v>
      </c>
      <c r="VC27" s="639">
        <f t="shared" si="145"/>
        <v>0</v>
      </c>
      <c r="VD27" s="639">
        <f t="shared" si="145"/>
        <v>0</v>
      </c>
      <c r="VE27" s="639">
        <f t="shared" si="145"/>
        <v>0</v>
      </c>
      <c r="VF27" s="639">
        <f t="shared" si="145"/>
        <v>0</v>
      </c>
      <c r="VG27" s="639">
        <f t="shared" si="145"/>
        <v>0</v>
      </c>
      <c r="VH27" s="639">
        <f t="shared" si="145"/>
        <v>0</v>
      </c>
      <c r="VI27" s="639">
        <f t="shared" si="145"/>
        <v>0</v>
      </c>
      <c r="VJ27" s="639">
        <f t="shared" si="145"/>
        <v>0</v>
      </c>
      <c r="VK27" s="639">
        <f t="shared" si="145"/>
        <v>0</v>
      </c>
      <c r="VL27" s="639">
        <f t="shared" si="145"/>
        <v>0</v>
      </c>
      <c r="VM27" s="639">
        <f t="shared" si="145"/>
        <v>0</v>
      </c>
      <c r="VN27" s="639">
        <f t="shared" si="145"/>
        <v>0</v>
      </c>
      <c r="VO27" s="639">
        <f t="shared" si="145"/>
        <v>0</v>
      </c>
      <c r="VP27" s="639">
        <f t="shared" si="145"/>
        <v>0</v>
      </c>
      <c r="VQ27" s="639">
        <f t="shared" si="145"/>
        <v>0</v>
      </c>
      <c r="VR27" s="639">
        <f t="shared" si="145"/>
        <v>0</v>
      </c>
      <c r="VS27" s="639">
        <f t="shared" si="145"/>
        <v>0</v>
      </c>
      <c r="VT27" s="639">
        <f t="shared" si="145"/>
        <v>0</v>
      </c>
      <c r="VU27" s="639">
        <f t="shared" si="145"/>
        <v>0</v>
      </c>
      <c r="VV27" s="639">
        <f t="shared" si="145"/>
        <v>0</v>
      </c>
      <c r="VW27" s="639">
        <f t="shared" si="145"/>
        <v>0</v>
      </c>
      <c r="VX27" s="639">
        <f t="shared" si="145"/>
        <v>0</v>
      </c>
      <c r="VY27" s="639">
        <f t="shared" si="145"/>
        <v>0</v>
      </c>
      <c r="VZ27" s="639">
        <f t="shared" si="145"/>
        <v>0</v>
      </c>
      <c r="WA27" s="639">
        <f t="shared" si="145"/>
        <v>0</v>
      </c>
      <c r="WB27" s="639">
        <f t="shared" si="145"/>
        <v>0</v>
      </c>
      <c r="WC27" s="639">
        <f t="shared" si="145"/>
        <v>0</v>
      </c>
      <c r="WD27" s="639">
        <f t="shared" si="145"/>
        <v>0</v>
      </c>
      <c r="WE27" s="639">
        <f t="shared" si="145"/>
        <v>0</v>
      </c>
      <c r="WF27" s="639">
        <f t="shared" si="145"/>
        <v>0</v>
      </c>
      <c r="WG27" s="639">
        <f t="shared" si="145"/>
        <v>0</v>
      </c>
      <c r="WH27" s="639">
        <f t="shared" si="145"/>
        <v>0</v>
      </c>
      <c r="WI27" s="639">
        <f t="shared" si="145"/>
        <v>0</v>
      </c>
      <c r="WJ27" s="639">
        <f t="shared" si="145"/>
        <v>0</v>
      </c>
      <c r="WK27" s="639">
        <f t="shared" si="145"/>
        <v>0</v>
      </c>
      <c r="WL27" s="639">
        <f t="shared" si="145"/>
        <v>0</v>
      </c>
      <c r="WM27" s="639">
        <f t="shared" si="145"/>
        <v>0</v>
      </c>
      <c r="WN27" s="639">
        <f t="shared" si="145"/>
        <v>0</v>
      </c>
      <c r="WO27" s="639">
        <f t="shared" ref="WO27:YZ27" si="146">COUNTIFS($K25:$K33,"&lt;="&amp;WO$14,$L25:$L33,"&gt;"&amp;WO$14,$J25:$J33,"2歳児")</f>
        <v>0</v>
      </c>
      <c r="WP27" s="639">
        <f t="shared" si="146"/>
        <v>0</v>
      </c>
      <c r="WQ27" s="639">
        <f t="shared" si="146"/>
        <v>0</v>
      </c>
      <c r="WR27" s="639">
        <f t="shared" si="146"/>
        <v>0</v>
      </c>
      <c r="WS27" s="639">
        <f t="shared" si="146"/>
        <v>0</v>
      </c>
      <c r="WT27" s="639">
        <f t="shared" si="146"/>
        <v>0</v>
      </c>
      <c r="WU27" s="639">
        <f t="shared" si="146"/>
        <v>0</v>
      </c>
      <c r="WV27" s="639">
        <f t="shared" si="146"/>
        <v>0</v>
      </c>
      <c r="WW27" s="639">
        <f t="shared" si="146"/>
        <v>0</v>
      </c>
      <c r="WX27" s="639">
        <f t="shared" si="146"/>
        <v>0</v>
      </c>
      <c r="WY27" s="639">
        <f t="shared" si="146"/>
        <v>0</v>
      </c>
      <c r="WZ27" s="639">
        <f t="shared" si="146"/>
        <v>0</v>
      </c>
      <c r="XA27" s="639">
        <f t="shared" si="146"/>
        <v>0</v>
      </c>
      <c r="XB27" s="639">
        <f t="shared" si="146"/>
        <v>0</v>
      </c>
      <c r="XC27" s="639">
        <f t="shared" si="146"/>
        <v>0</v>
      </c>
      <c r="XD27" s="639">
        <f t="shared" si="146"/>
        <v>0</v>
      </c>
      <c r="XE27" s="639">
        <f t="shared" si="146"/>
        <v>0</v>
      </c>
      <c r="XF27" s="639">
        <f t="shared" si="146"/>
        <v>0</v>
      </c>
      <c r="XG27" s="639">
        <f t="shared" si="146"/>
        <v>0</v>
      </c>
      <c r="XH27" s="639">
        <f t="shared" si="146"/>
        <v>0</v>
      </c>
      <c r="XI27" s="639">
        <f t="shared" si="146"/>
        <v>0</v>
      </c>
      <c r="XJ27" s="639">
        <f t="shared" si="146"/>
        <v>0</v>
      </c>
      <c r="XK27" s="639">
        <f t="shared" si="146"/>
        <v>0</v>
      </c>
      <c r="XL27" s="639">
        <f t="shared" si="146"/>
        <v>0</v>
      </c>
      <c r="XM27" s="639">
        <f t="shared" si="146"/>
        <v>0</v>
      </c>
      <c r="XN27" s="639">
        <f t="shared" si="146"/>
        <v>0</v>
      </c>
      <c r="XO27" s="639">
        <f t="shared" si="146"/>
        <v>0</v>
      </c>
      <c r="XP27" s="639">
        <f t="shared" si="146"/>
        <v>0</v>
      </c>
      <c r="XQ27" s="639">
        <f t="shared" si="146"/>
        <v>0</v>
      </c>
      <c r="XR27" s="639">
        <f t="shared" si="146"/>
        <v>0</v>
      </c>
      <c r="XS27" s="639">
        <f t="shared" si="146"/>
        <v>0</v>
      </c>
      <c r="XT27" s="639">
        <f t="shared" si="146"/>
        <v>0</v>
      </c>
      <c r="XU27" s="639">
        <f t="shared" si="146"/>
        <v>0</v>
      </c>
      <c r="XV27" s="639">
        <f t="shared" si="146"/>
        <v>0</v>
      </c>
      <c r="XW27" s="639">
        <f t="shared" si="146"/>
        <v>0</v>
      </c>
      <c r="XX27" s="639">
        <f t="shared" si="146"/>
        <v>0</v>
      </c>
      <c r="XY27" s="639">
        <f t="shared" si="146"/>
        <v>0</v>
      </c>
      <c r="XZ27" s="639">
        <f t="shared" si="146"/>
        <v>0</v>
      </c>
      <c r="YA27" s="639">
        <f t="shared" si="146"/>
        <v>0</v>
      </c>
      <c r="YB27" s="639">
        <f t="shared" si="146"/>
        <v>0</v>
      </c>
      <c r="YC27" s="639">
        <f t="shared" si="146"/>
        <v>0</v>
      </c>
      <c r="YD27" s="639">
        <f t="shared" si="146"/>
        <v>0</v>
      </c>
      <c r="YE27" s="639">
        <f t="shared" si="146"/>
        <v>0</v>
      </c>
      <c r="YF27" s="639">
        <f t="shared" si="146"/>
        <v>0</v>
      </c>
      <c r="YG27" s="639">
        <f t="shared" si="146"/>
        <v>0</v>
      </c>
      <c r="YH27" s="639">
        <f t="shared" si="146"/>
        <v>0</v>
      </c>
      <c r="YI27" s="639">
        <f t="shared" si="146"/>
        <v>0</v>
      </c>
      <c r="YJ27" s="639">
        <f t="shared" si="146"/>
        <v>0</v>
      </c>
      <c r="YK27" s="639">
        <f t="shared" si="146"/>
        <v>0</v>
      </c>
      <c r="YL27" s="639">
        <f t="shared" si="146"/>
        <v>0</v>
      </c>
      <c r="YM27" s="639">
        <f t="shared" si="146"/>
        <v>0</v>
      </c>
      <c r="YN27" s="639">
        <f t="shared" si="146"/>
        <v>0</v>
      </c>
      <c r="YO27" s="639">
        <f t="shared" si="146"/>
        <v>0</v>
      </c>
      <c r="YP27" s="639">
        <f t="shared" si="146"/>
        <v>0</v>
      </c>
      <c r="YQ27" s="639">
        <f t="shared" si="146"/>
        <v>0</v>
      </c>
      <c r="YR27" s="639">
        <f t="shared" si="146"/>
        <v>0</v>
      </c>
      <c r="YS27" s="639">
        <f t="shared" si="146"/>
        <v>0</v>
      </c>
      <c r="YT27" s="639">
        <f t="shared" si="146"/>
        <v>0</v>
      </c>
      <c r="YU27" s="639">
        <f t="shared" si="146"/>
        <v>0</v>
      </c>
      <c r="YV27" s="639">
        <f t="shared" si="146"/>
        <v>0</v>
      </c>
      <c r="YW27" s="639">
        <f t="shared" si="146"/>
        <v>0</v>
      </c>
      <c r="YX27" s="639">
        <f t="shared" si="146"/>
        <v>0</v>
      </c>
      <c r="YY27" s="639">
        <f t="shared" si="146"/>
        <v>0</v>
      </c>
      <c r="YZ27" s="639">
        <f t="shared" si="146"/>
        <v>0</v>
      </c>
      <c r="ZA27" s="639">
        <f t="shared" ref="ZA27:ABL27" si="147">COUNTIFS($K25:$K33,"&lt;="&amp;ZA$14,$L25:$L33,"&gt;"&amp;ZA$14,$J25:$J33,"2歳児")</f>
        <v>0</v>
      </c>
      <c r="ZB27" s="639">
        <f t="shared" si="147"/>
        <v>0</v>
      </c>
      <c r="ZC27" s="639">
        <f t="shared" si="147"/>
        <v>0</v>
      </c>
      <c r="ZD27" s="639">
        <f t="shared" si="147"/>
        <v>0</v>
      </c>
      <c r="ZE27" s="639">
        <f t="shared" si="147"/>
        <v>0</v>
      </c>
      <c r="ZF27" s="639">
        <f t="shared" si="147"/>
        <v>0</v>
      </c>
      <c r="ZG27" s="639">
        <f t="shared" si="147"/>
        <v>0</v>
      </c>
      <c r="ZH27" s="639">
        <f t="shared" si="147"/>
        <v>0</v>
      </c>
      <c r="ZI27" s="639">
        <f t="shared" si="147"/>
        <v>0</v>
      </c>
      <c r="ZJ27" s="639">
        <f t="shared" si="147"/>
        <v>0</v>
      </c>
      <c r="ZK27" s="639">
        <f t="shared" si="147"/>
        <v>0</v>
      </c>
      <c r="ZL27" s="639">
        <f t="shared" si="147"/>
        <v>0</v>
      </c>
      <c r="ZM27" s="639">
        <f t="shared" si="147"/>
        <v>0</v>
      </c>
      <c r="ZN27" s="639">
        <f t="shared" si="147"/>
        <v>0</v>
      </c>
      <c r="ZO27" s="639">
        <f t="shared" si="147"/>
        <v>0</v>
      </c>
      <c r="ZP27" s="639">
        <f t="shared" si="147"/>
        <v>0</v>
      </c>
      <c r="ZQ27" s="639">
        <f t="shared" si="147"/>
        <v>0</v>
      </c>
      <c r="ZR27" s="639">
        <f t="shared" si="147"/>
        <v>0</v>
      </c>
      <c r="ZS27" s="639">
        <f t="shared" si="147"/>
        <v>0</v>
      </c>
      <c r="ZT27" s="639">
        <f t="shared" si="147"/>
        <v>0</v>
      </c>
      <c r="ZU27" s="639">
        <f t="shared" si="147"/>
        <v>0</v>
      </c>
      <c r="ZV27" s="639">
        <f t="shared" si="147"/>
        <v>0</v>
      </c>
      <c r="ZW27" s="639">
        <f t="shared" si="147"/>
        <v>0</v>
      </c>
      <c r="ZX27" s="639">
        <f t="shared" si="147"/>
        <v>0</v>
      </c>
      <c r="ZY27" s="639">
        <f t="shared" si="147"/>
        <v>0</v>
      </c>
      <c r="ZZ27" s="639">
        <f t="shared" si="147"/>
        <v>0</v>
      </c>
      <c r="AAA27" s="639">
        <f t="shared" si="147"/>
        <v>0</v>
      </c>
      <c r="AAB27" s="639">
        <f t="shared" si="147"/>
        <v>0</v>
      </c>
      <c r="AAC27" s="639">
        <f t="shared" si="147"/>
        <v>0</v>
      </c>
      <c r="AAD27" s="639">
        <f t="shared" si="147"/>
        <v>0</v>
      </c>
      <c r="AAE27" s="639">
        <f t="shared" si="147"/>
        <v>0</v>
      </c>
      <c r="AAF27" s="639">
        <f t="shared" si="147"/>
        <v>0</v>
      </c>
      <c r="AAG27" s="639">
        <f t="shared" si="147"/>
        <v>0</v>
      </c>
      <c r="AAH27" s="639">
        <f t="shared" si="147"/>
        <v>0</v>
      </c>
      <c r="AAI27" s="639">
        <f t="shared" si="147"/>
        <v>0</v>
      </c>
      <c r="AAJ27" s="639">
        <f t="shared" si="147"/>
        <v>0</v>
      </c>
      <c r="AAK27" s="639">
        <f t="shared" si="147"/>
        <v>0</v>
      </c>
      <c r="AAL27" s="639">
        <f t="shared" si="147"/>
        <v>0</v>
      </c>
      <c r="AAM27" s="639">
        <f t="shared" si="147"/>
        <v>0</v>
      </c>
      <c r="AAN27" s="639">
        <f t="shared" si="147"/>
        <v>0</v>
      </c>
      <c r="AAO27" s="639">
        <f t="shared" si="147"/>
        <v>0</v>
      </c>
      <c r="AAP27" s="639">
        <f t="shared" si="147"/>
        <v>0</v>
      </c>
      <c r="AAQ27" s="639">
        <f t="shared" si="147"/>
        <v>0</v>
      </c>
      <c r="AAR27" s="639">
        <f t="shared" si="147"/>
        <v>0</v>
      </c>
      <c r="AAS27" s="639">
        <f t="shared" si="147"/>
        <v>0</v>
      </c>
      <c r="AAT27" s="639">
        <f t="shared" si="147"/>
        <v>0</v>
      </c>
      <c r="AAU27" s="639">
        <f t="shared" si="147"/>
        <v>0</v>
      </c>
      <c r="AAV27" s="639">
        <f t="shared" si="147"/>
        <v>0</v>
      </c>
      <c r="AAW27" s="639">
        <f t="shared" si="147"/>
        <v>0</v>
      </c>
      <c r="AAX27" s="639">
        <f t="shared" si="147"/>
        <v>0</v>
      </c>
      <c r="AAY27" s="639">
        <f t="shared" si="147"/>
        <v>0</v>
      </c>
      <c r="AAZ27" s="639">
        <f t="shared" si="147"/>
        <v>0</v>
      </c>
      <c r="ABA27" s="639">
        <f t="shared" si="147"/>
        <v>0</v>
      </c>
      <c r="ABB27" s="639">
        <f t="shared" si="147"/>
        <v>0</v>
      </c>
      <c r="ABC27" s="639">
        <f t="shared" si="147"/>
        <v>0</v>
      </c>
      <c r="ABD27" s="639">
        <f t="shared" si="147"/>
        <v>0</v>
      </c>
      <c r="ABE27" s="639">
        <f t="shared" si="147"/>
        <v>0</v>
      </c>
      <c r="ABF27" s="639">
        <f t="shared" si="147"/>
        <v>0</v>
      </c>
      <c r="ABG27" s="639">
        <f t="shared" si="147"/>
        <v>0</v>
      </c>
      <c r="ABH27" s="639">
        <f t="shared" si="147"/>
        <v>0</v>
      </c>
      <c r="ABI27" s="639">
        <f t="shared" si="147"/>
        <v>0</v>
      </c>
      <c r="ABJ27" s="639">
        <f t="shared" si="147"/>
        <v>0</v>
      </c>
      <c r="ABK27" s="639">
        <f t="shared" si="147"/>
        <v>0</v>
      </c>
      <c r="ABL27" s="639">
        <f t="shared" si="147"/>
        <v>0</v>
      </c>
      <c r="ABM27" s="639">
        <f t="shared" ref="ABM27:ADX27" si="148">COUNTIFS($K25:$K33,"&lt;="&amp;ABM$14,$L25:$L33,"&gt;"&amp;ABM$14,$J25:$J33,"2歳児")</f>
        <v>0</v>
      </c>
      <c r="ABN27" s="639">
        <f t="shared" si="148"/>
        <v>0</v>
      </c>
      <c r="ABO27" s="639">
        <f t="shared" si="148"/>
        <v>0</v>
      </c>
      <c r="ABP27" s="639">
        <f t="shared" si="148"/>
        <v>0</v>
      </c>
      <c r="ABQ27" s="639">
        <f t="shared" si="148"/>
        <v>0</v>
      </c>
      <c r="ABR27" s="639">
        <f t="shared" si="148"/>
        <v>0</v>
      </c>
      <c r="ABS27" s="639">
        <f t="shared" si="148"/>
        <v>0</v>
      </c>
      <c r="ABT27" s="639">
        <f t="shared" si="148"/>
        <v>0</v>
      </c>
      <c r="ABU27" s="639">
        <f t="shared" si="148"/>
        <v>0</v>
      </c>
      <c r="ABV27" s="639">
        <f t="shared" si="148"/>
        <v>0</v>
      </c>
      <c r="ABW27" s="639">
        <f t="shared" si="148"/>
        <v>0</v>
      </c>
      <c r="ABX27" s="639">
        <f t="shared" si="148"/>
        <v>0</v>
      </c>
      <c r="ABY27" s="639">
        <f t="shared" si="148"/>
        <v>0</v>
      </c>
      <c r="ABZ27" s="639">
        <f t="shared" si="148"/>
        <v>0</v>
      </c>
      <c r="ACA27" s="639">
        <f t="shared" si="148"/>
        <v>0</v>
      </c>
      <c r="ACB27" s="639">
        <f t="shared" si="148"/>
        <v>0</v>
      </c>
      <c r="ACC27" s="639">
        <f t="shared" si="148"/>
        <v>0</v>
      </c>
      <c r="ACD27" s="639">
        <f t="shared" si="148"/>
        <v>0</v>
      </c>
      <c r="ACE27" s="639">
        <f t="shared" si="148"/>
        <v>0</v>
      </c>
      <c r="ACF27" s="639">
        <f t="shared" si="148"/>
        <v>0</v>
      </c>
      <c r="ACG27" s="639">
        <f t="shared" si="148"/>
        <v>0</v>
      </c>
      <c r="ACH27" s="639">
        <f t="shared" si="148"/>
        <v>0</v>
      </c>
      <c r="ACI27" s="639">
        <f t="shared" si="148"/>
        <v>0</v>
      </c>
      <c r="ACJ27" s="639">
        <f t="shared" si="148"/>
        <v>0</v>
      </c>
      <c r="ACK27" s="639">
        <f t="shared" si="148"/>
        <v>0</v>
      </c>
      <c r="ACL27" s="639">
        <f t="shared" si="148"/>
        <v>0</v>
      </c>
      <c r="ACM27" s="639">
        <f t="shared" si="148"/>
        <v>0</v>
      </c>
      <c r="ACN27" s="639">
        <f t="shared" si="148"/>
        <v>0</v>
      </c>
      <c r="ACO27" s="639">
        <f t="shared" si="148"/>
        <v>0</v>
      </c>
      <c r="ACP27" s="639">
        <f t="shared" si="148"/>
        <v>0</v>
      </c>
      <c r="ACQ27" s="639">
        <f t="shared" si="148"/>
        <v>0</v>
      </c>
      <c r="ACR27" s="639">
        <f t="shared" si="148"/>
        <v>0</v>
      </c>
      <c r="ACS27" s="639">
        <f t="shared" si="148"/>
        <v>0</v>
      </c>
      <c r="ACT27" s="639">
        <f t="shared" si="148"/>
        <v>0</v>
      </c>
      <c r="ACU27" s="639">
        <f t="shared" si="148"/>
        <v>0</v>
      </c>
      <c r="ACV27" s="639">
        <f t="shared" si="148"/>
        <v>0</v>
      </c>
      <c r="ACW27" s="639">
        <f t="shared" si="148"/>
        <v>0</v>
      </c>
      <c r="ACX27" s="639">
        <f t="shared" si="148"/>
        <v>0</v>
      </c>
      <c r="ACY27" s="639">
        <f t="shared" si="148"/>
        <v>0</v>
      </c>
      <c r="ACZ27" s="639">
        <f t="shared" si="148"/>
        <v>0</v>
      </c>
      <c r="ADA27" s="639">
        <f t="shared" si="148"/>
        <v>0</v>
      </c>
      <c r="ADB27" s="639">
        <f t="shared" si="148"/>
        <v>0</v>
      </c>
      <c r="ADC27" s="639">
        <f t="shared" si="148"/>
        <v>0</v>
      </c>
      <c r="ADD27" s="639">
        <f t="shared" si="148"/>
        <v>0</v>
      </c>
      <c r="ADE27" s="639">
        <f t="shared" si="148"/>
        <v>0</v>
      </c>
      <c r="ADF27" s="639">
        <f t="shared" si="148"/>
        <v>0</v>
      </c>
      <c r="ADG27" s="639">
        <f t="shared" si="148"/>
        <v>0</v>
      </c>
      <c r="ADH27" s="639">
        <f t="shared" si="148"/>
        <v>0</v>
      </c>
      <c r="ADI27" s="639">
        <f t="shared" si="148"/>
        <v>0</v>
      </c>
      <c r="ADJ27" s="639">
        <f t="shared" si="148"/>
        <v>0</v>
      </c>
      <c r="ADK27" s="639">
        <f t="shared" si="148"/>
        <v>0</v>
      </c>
      <c r="ADL27" s="639">
        <f t="shared" si="148"/>
        <v>0</v>
      </c>
      <c r="ADM27" s="639">
        <f t="shared" si="148"/>
        <v>0</v>
      </c>
      <c r="ADN27" s="639">
        <f t="shared" si="148"/>
        <v>0</v>
      </c>
      <c r="ADO27" s="639">
        <f t="shared" si="148"/>
        <v>0</v>
      </c>
      <c r="ADP27" s="639">
        <f t="shared" si="148"/>
        <v>0</v>
      </c>
      <c r="ADQ27" s="639">
        <f t="shared" si="148"/>
        <v>0</v>
      </c>
      <c r="ADR27" s="639">
        <f t="shared" si="148"/>
        <v>0</v>
      </c>
      <c r="ADS27" s="639">
        <f t="shared" si="148"/>
        <v>0</v>
      </c>
      <c r="ADT27" s="639">
        <f t="shared" si="148"/>
        <v>0</v>
      </c>
      <c r="ADU27" s="639">
        <f t="shared" si="148"/>
        <v>0</v>
      </c>
      <c r="ADV27" s="639">
        <f t="shared" si="148"/>
        <v>0</v>
      </c>
      <c r="ADW27" s="639">
        <f t="shared" si="148"/>
        <v>0</v>
      </c>
      <c r="ADX27" s="639">
        <f t="shared" si="148"/>
        <v>0</v>
      </c>
      <c r="ADY27" s="639">
        <f t="shared" ref="ADY27:AGJ27" si="149">COUNTIFS($K25:$K33,"&lt;="&amp;ADY$14,$L25:$L33,"&gt;"&amp;ADY$14,$J25:$J33,"2歳児")</f>
        <v>0</v>
      </c>
      <c r="ADZ27" s="639">
        <f t="shared" si="149"/>
        <v>0</v>
      </c>
      <c r="AEA27" s="639">
        <f t="shared" si="149"/>
        <v>0</v>
      </c>
      <c r="AEB27" s="639">
        <f t="shared" si="149"/>
        <v>0</v>
      </c>
      <c r="AEC27" s="639">
        <f t="shared" si="149"/>
        <v>0</v>
      </c>
      <c r="AED27" s="639">
        <f t="shared" si="149"/>
        <v>0</v>
      </c>
      <c r="AEE27" s="639">
        <f t="shared" si="149"/>
        <v>0</v>
      </c>
      <c r="AEF27" s="639">
        <f t="shared" si="149"/>
        <v>0</v>
      </c>
      <c r="AEG27" s="639">
        <f t="shared" si="149"/>
        <v>0</v>
      </c>
      <c r="AEH27" s="639">
        <f t="shared" si="149"/>
        <v>0</v>
      </c>
      <c r="AEI27" s="639">
        <f t="shared" si="149"/>
        <v>0</v>
      </c>
      <c r="AEJ27" s="639">
        <f t="shared" si="149"/>
        <v>0</v>
      </c>
      <c r="AEK27" s="639">
        <f t="shared" si="149"/>
        <v>0</v>
      </c>
      <c r="AEL27" s="639">
        <f t="shared" si="149"/>
        <v>0</v>
      </c>
      <c r="AEM27" s="639">
        <f t="shared" si="149"/>
        <v>0</v>
      </c>
      <c r="AEN27" s="639">
        <f t="shared" si="149"/>
        <v>0</v>
      </c>
      <c r="AEO27" s="639">
        <f t="shared" si="149"/>
        <v>0</v>
      </c>
      <c r="AEP27" s="639">
        <f t="shared" si="149"/>
        <v>0</v>
      </c>
      <c r="AEQ27" s="639">
        <f t="shared" si="149"/>
        <v>0</v>
      </c>
      <c r="AER27" s="639">
        <f t="shared" si="149"/>
        <v>0</v>
      </c>
      <c r="AES27" s="639">
        <f t="shared" si="149"/>
        <v>0</v>
      </c>
      <c r="AET27" s="639">
        <f t="shared" si="149"/>
        <v>0</v>
      </c>
      <c r="AEU27" s="639">
        <f t="shared" si="149"/>
        <v>0</v>
      </c>
      <c r="AEV27" s="639">
        <f t="shared" si="149"/>
        <v>0</v>
      </c>
      <c r="AEW27" s="639">
        <f t="shared" si="149"/>
        <v>0</v>
      </c>
      <c r="AEX27" s="639">
        <f t="shared" si="149"/>
        <v>0</v>
      </c>
      <c r="AEY27" s="639">
        <f t="shared" si="149"/>
        <v>0</v>
      </c>
      <c r="AEZ27" s="639">
        <f t="shared" si="149"/>
        <v>0</v>
      </c>
      <c r="AFA27" s="639">
        <f t="shared" si="149"/>
        <v>0</v>
      </c>
      <c r="AFB27" s="639">
        <f t="shared" si="149"/>
        <v>0</v>
      </c>
      <c r="AFC27" s="639">
        <f t="shared" si="149"/>
        <v>0</v>
      </c>
      <c r="AFD27" s="639">
        <f t="shared" si="149"/>
        <v>0</v>
      </c>
      <c r="AFE27" s="639">
        <f t="shared" si="149"/>
        <v>0</v>
      </c>
      <c r="AFF27" s="639">
        <f t="shared" si="149"/>
        <v>0</v>
      </c>
      <c r="AFG27" s="639">
        <f t="shared" si="149"/>
        <v>0</v>
      </c>
      <c r="AFH27" s="639">
        <f t="shared" si="149"/>
        <v>0</v>
      </c>
      <c r="AFI27" s="639">
        <f t="shared" si="149"/>
        <v>0</v>
      </c>
      <c r="AFJ27" s="639">
        <f t="shared" si="149"/>
        <v>0</v>
      </c>
      <c r="AFK27" s="639">
        <f t="shared" si="149"/>
        <v>0</v>
      </c>
      <c r="AFL27" s="639">
        <f t="shared" si="149"/>
        <v>0</v>
      </c>
      <c r="AFM27" s="639">
        <f t="shared" si="149"/>
        <v>0</v>
      </c>
      <c r="AFN27" s="639">
        <f t="shared" si="149"/>
        <v>0</v>
      </c>
      <c r="AFO27" s="639">
        <f t="shared" si="149"/>
        <v>0</v>
      </c>
      <c r="AFP27" s="639">
        <f t="shared" si="149"/>
        <v>0</v>
      </c>
      <c r="AFQ27" s="639">
        <f t="shared" si="149"/>
        <v>0</v>
      </c>
      <c r="AFR27" s="639">
        <f t="shared" si="149"/>
        <v>0</v>
      </c>
      <c r="AFS27" s="639">
        <f t="shared" si="149"/>
        <v>0</v>
      </c>
      <c r="AFT27" s="639">
        <f t="shared" si="149"/>
        <v>0</v>
      </c>
      <c r="AFU27" s="639">
        <f t="shared" si="149"/>
        <v>0</v>
      </c>
      <c r="AFV27" s="639">
        <f t="shared" si="149"/>
        <v>0</v>
      </c>
      <c r="AFW27" s="639">
        <f t="shared" si="149"/>
        <v>0</v>
      </c>
      <c r="AFX27" s="639">
        <f t="shared" si="149"/>
        <v>0</v>
      </c>
      <c r="AFY27" s="639">
        <f t="shared" si="149"/>
        <v>0</v>
      </c>
      <c r="AFZ27" s="639">
        <f t="shared" si="149"/>
        <v>0</v>
      </c>
      <c r="AGA27" s="639">
        <f t="shared" si="149"/>
        <v>0</v>
      </c>
      <c r="AGB27" s="639">
        <f t="shared" si="149"/>
        <v>0</v>
      </c>
      <c r="AGC27" s="639">
        <f t="shared" si="149"/>
        <v>0</v>
      </c>
      <c r="AGD27" s="639">
        <f t="shared" si="149"/>
        <v>0</v>
      </c>
      <c r="AGE27" s="639">
        <f t="shared" si="149"/>
        <v>0</v>
      </c>
      <c r="AGF27" s="639">
        <f t="shared" si="149"/>
        <v>0</v>
      </c>
      <c r="AGG27" s="639">
        <f t="shared" si="149"/>
        <v>0</v>
      </c>
      <c r="AGH27" s="639">
        <f t="shared" si="149"/>
        <v>0</v>
      </c>
      <c r="AGI27" s="639">
        <f t="shared" si="149"/>
        <v>0</v>
      </c>
      <c r="AGJ27" s="639">
        <f t="shared" si="149"/>
        <v>0</v>
      </c>
      <c r="AGK27" s="639">
        <f t="shared" ref="AGK27:AIV27" si="150">COUNTIFS($K25:$K33,"&lt;="&amp;AGK$14,$L25:$L33,"&gt;"&amp;AGK$14,$J25:$J33,"2歳児")</f>
        <v>0</v>
      </c>
      <c r="AGL27" s="639">
        <f t="shared" si="150"/>
        <v>0</v>
      </c>
      <c r="AGM27" s="639">
        <f t="shared" si="150"/>
        <v>0</v>
      </c>
      <c r="AGN27" s="639">
        <f t="shared" si="150"/>
        <v>0</v>
      </c>
      <c r="AGO27" s="639">
        <f t="shared" si="150"/>
        <v>0</v>
      </c>
      <c r="AGP27" s="639">
        <f t="shared" si="150"/>
        <v>0</v>
      </c>
      <c r="AGQ27" s="639">
        <f t="shared" si="150"/>
        <v>0</v>
      </c>
      <c r="AGR27" s="639">
        <f t="shared" si="150"/>
        <v>0</v>
      </c>
      <c r="AGS27" s="639">
        <f t="shared" si="150"/>
        <v>0</v>
      </c>
      <c r="AGT27" s="639">
        <f t="shared" si="150"/>
        <v>0</v>
      </c>
      <c r="AGU27" s="639">
        <f t="shared" si="150"/>
        <v>0</v>
      </c>
      <c r="AGV27" s="639">
        <f t="shared" si="150"/>
        <v>0</v>
      </c>
      <c r="AGW27" s="639">
        <f t="shared" si="150"/>
        <v>0</v>
      </c>
      <c r="AGX27" s="639">
        <f t="shared" si="150"/>
        <v>0</v>
      </c>
      <c r="AGY27" s="639">
        <f t="shared" si="150"/>
        <v>0</v>
      </c>
      <c r="AGZ27" s="639">
        <f t="shared" si="150"/>
        <v>0</v>
      </c>
      <c r="AHA27" s="639">
        <f t="shared" si="150"/>
        <v>0</v>
      </c>
      <c r="AHB27" s="639">
        <f t="shared" si="150"/>
        <v>0</v>
      </c>
      <c r="AHC27" s="639">
        <f t="shared" si="150"/>
        <v>0</v>
      </c>
      <c r="AHD27" s="639">
        <f t="shared" si="150"/>
        <v>0</v>
      </c>
      <c r="AHE27" s="639">
        <f t="shared" si="150"/>
        <v>0</v>
      </c>
      <c r="AHF27" s="639">
        <f t="shared" si="150"/>
        <v>0</v>
      </c>
      <c r="AHG27" s="639">
        <f t="shared" si="150"/>
        <v>0</v>
      </c>
      <c r="AHH27" s="639">
        <f t="shared" si="150"/>
        <v>0</v>
      </c>
      <c r="AHI27" s="639">
        <f t="shared" si="150"/>
        <v>0</v>
      </c>
      <c r="AHJ27" s="639">
        <f t="shared" si="150"/>
        <v>0</v>
      </c>
      <c r="AHK27" s="639">
        <f t="shared" si="150"/>
        <v>0</v>
      </c>
      <c r="AHL27" s="639">
        <f t="shared" si="150"/>
        <v>0</v>
      </c>
      <c r="AHM27" s="639">
        <f t="shared" si="150"/>
        <v>0</v>
      </c>
      <c r="AHN27" s="639">
        <f t="shared" si="150"/>
        <v>0</v>
      </c>
      <c r="AHO27" s="639">
        <f t="shared" si="150"/>
        <v>0</v>
      </c>
      <c r="AHP27" s="639">
        <f t="shared" si="150"/>
        <v>0</v>
      </c>
      <c r="AHQ27" s="639">
        <f t="shared" si="150"/>
        <v>0</v>
      </c>
      <c r="AHR27" s="639">
        <f t="shared" si="150"/>
        <v>0</v>
      </c>
      <c r="AHS27" s="639">
        <f t="shared" si="150"/>
        <v>0</v>
      </c>
      <c r="AHT27" s="639">
        <f t="shared" si="150"/>
        <v>0</v>
      </c>
      <c r="AHU27" s="639">
        <f t="shared" si="150"/>
        <v>0</v>
      </c>
      <c r="AHV27" s="639">
        <f t="shared" si="150"/>
        <v>0</v>
      </c>
      <c r="AHW27" s="639">
        <f t="shared" si="150"/>
        <v>0</v>
      </c>
      <c r="AHX27" s="639">
        <f t="shared" si="150"/>
        <v>0</v>
      </c>
      <c r="AHY27" s="639">
        <f t="shared" si="150"/>
        <v>0</v>
      </c>
      <c r="AHZ27" s="639">
        <f t="shared" si="150"/>
        <v>0</v>
      </c>
      <c r="AIA27" s="639">
        <f t="shared" si="150"/>
        <v>0</v>
      </c>
      <c r="AIB27" s="639">
        <f t="shared" si="150"/>
        <v>0</v>
      </c>
      <c r="AIC27" s="639">
        <f t="shared" si="150"/>
        <v>0</v>
      </c>
      <c r="AID27" s="639">
        <f t="shared" si="150"/>
        <v>0</v>
      </c>
      <c r="AIE27" s="639">
        <f t="shared" si="150"/>
        <v>0</v>
      </c>
      <c r="AIF27" s="639">
        <f t="shared" si="150"/>
        <v>0</v>
      </c>
      <c r="AIG27" s="639">
        <f t="shared" si="150"/>
        <v>0</v>
      </c>
      <c r="AIH27" s="639">
        <f t="shared" si="150"/>
        <v>0</v>
      </c>
      <c r="AII27" s="639">
        <f t="shared" si="150"/>
        <v>0</v>
      </c>
      <c r="AIJ27" s="639">
        <f t="shared" si="150"/>
        <v>0</v>
      </c>
      <c r="AIK27" s="639">
        <f t="shared" si="150"/>
        <v>0</v>
      </c>
      <c r="AIL27" s="639">
        <f t="shared" si="150"/>
        <v>0</v>
      </c>
      <c r="AIM27" s="639">
        <f t="shared" si="150"/>
        <v>0</v>
      </c>
      <c r="AIN27" s="639">
        <f t="shared" si="150"/>
        <v>0</v>
      </c>
      <c r="AIO27" s="639">
        <f t="shared" si="150"/>
        <v>0</v>
      </c>
      <c r="AIP27" s="639">
        <f t="shared" si="150"/>
        <v>0</v>
      </c>
      <c r="AIQ27" s="639">
        <f t="shared" si="150"/>
        <v>0</v>
      </c>
      <c r="AIR27" s="639">
        <f t="shared" si="150"/>
        <v>0</v>
      </c>
      <c r="AIS27" s="639">
        <f t="shared" si="150"/>
        <v>0</v>
      </c>
      <c r="AIT27" s="639">
        <f t="shared" si="150"/>
        <v>0</v>
      </c>
      <c r="AIU27" s="639">
        <f t="shared" si="150"/>
        <v>0</v>
      </c>
      <c r="AIV27" s="639">
        <f t="shared" si="150"/>
        <v>0</v>
      </c>
      <c r="AIW27" s="639">
        <f t="shared" ref="AIW27:AIZ27" si="151">COUNTIFS($K25:$K33,"&lt;="&amp;AIW$14,$L25:$L33,"&gt;"&amp;AIW$14,$J25:$J33,"2歳児")</f>
        <v>0</v>
      </c>
      <c r="AIX27" s="639">
        <f t="shared" si="151"/>
        <v>0</v>
      </c>
      <c r="AIY27" s="639">
        <f t="shared" si="151"/>
        <v>0</v>
      </c>
      <c r="AIZ27" s="639">
        <f t="shared" si="151"/>
        <v>0</v>
      </c>
    </row>
    <row r="28" spans="1:936" ht="20.399999999999999" customHeight="1">
      <c r="A28" s="2214"/>
      <c r="B28" s="2274"/>
      <c r="C28" s="2277"/>
      <c r="D28" s="2265" t="s">
        <v>54</v>
      </c>
      <c r="E28" s="2264"/>
      <c r="F28" s="2265" t="s">
        <v>54</v>
      </c>
      <c r="G28" s="2264"/>
      <c r="H28" s="2265" t="s">
        <v>54</v>
      </c>
      <c r="I28" s="2266">
        <f t="shared" ref="I28" si="152">E28-G28</f>
        <v>0</v>
      </c>
      <c r="J28" s="667"/>
      <c r="K28" s="668"/>
      <c r="L28" s="669"/>
      <c r="M28" s="670"/>
      <c r="N28" s="925"/>
      <c r="O28" s="668"/>
      <c r="P28" s="669"/>
      <c r="R28" s="2214"/>
      <c r="S28" s="2214"/>
      <c r="T28" s="2214"/>
      <c r="U28" s="642"/>
      <c r="V28" s="2280" t="s">
        <v>1218</v>
      </c>
      <c r="W28" s="640" t="s">
        <v>1104</v>
      </c>
      <c r="X28" s="640" t="s">
        <v>1137</v>
      </c>
      <c r="Y28" s="656">
        <f>SUM(G25)</f>
        <v>0</v>
      </c>
      <c r="Z28" s="656" cm="1">
        <f t="array" ref="Z28">INDEX(AJ25:AIZ25, MATCH(MAX(AJ25:AIZ25 + AJ26:AIZ26 + AJ27:AIZ27), AJ25:AIZ25 + AJ26:AIZ26 + AJ27:AIZ27, 0))</f>
        <v>0</v>
      </c>
      <c r="AA28" s="657">
        <f>ROUNDDOWN(SUM(Y28:Z28)/3, 1)</f>
        <v>0</v>
      </c>
      <c r="AB28" s="2244">
        <f>ROUND(SUM(AA28:AA29),0)</f>
        <v>0</v>
      </c>
      <c r="AC28" s="2282" t="s">
        <v>1145</v>
      </c>
      <c r="AD28" s="2214" cm="1">
        <f t="array" ref="AD28">INDEX(AJ30:AIZ30, MATCH(MAX(AJ25:AIZ25 + AJ26:AIZ26 + AJ27:AIZ27), AJ25:AIZ25 + AJ26:AIZ26 + AJ27:AIZ27, 0))</f>
        <v>0</v>
      </c>
      <c r="AE28" s="2214" cm="1">
        <f t="array" ref="AE28">INDEX(AJ32:AIZ32, MATCH(MAX(AJ25:AIZ25 + AJ26:AIZ26 + AJ27:AIZ27), AJ25:AIZ25 + AJ26:AIZ26 + AJ27:AIZ27, 0))</f>
        <v>0</v>
      </c>
      <c r="AF28" s="2214" cm="1">
        <f t="array" ref="AF28">INDEX(AJ31:AIZ31, MATCH(MAX(AJ25:AIZ25 + AJ26:AIZ26 + AJ27:AIZ27), AJ25:AIZ25 + AJ26:AIZ26 + AJ27:AIZ27, 0))</f>
        <v>0</v>
      </c>
      <c r="AG28" s="2214" t="str">
        <f>IF(AD28&gt;=_xlfn.CEILING.MATH((AD28+AF28+AE28)/2,1),"○","×")</f>
        <v>○</v>
      </c>
      <c r="AI28" s="639" t="s">
        <v>1219</v>
      </c>
      <c r="AJ28" s="639">
        <f>SUM(AJ25:AJ26)</f>
        <v>0</v>
      </c>
      <c r="AK28" s="639">
        <f t="shared" ref="AK28:CV29" si="153">SUM(AK25:AK26)</f>
        <v>0</v>
      </c>
      <c r="AL28" s="639">
        <f t="shared" si="153"/>
        <v>0</v>
      </c>
      <c r="AM28" s="639">
        <f t="shared" si="153"/>
        <v>0</v>
      </c>
      <c r="AN28" s="639">
        <f t="shared" si="153"/>
        <v>0</v>
      </c>
      <c r="AO28" s="639">
        <f t="shared" si="153"/>
        <v>0</v>
      </c>
      <c r="AP28" s="639">
        <f t="shared" si="153"/>
        <v>0</v>
      </c>
      <c r="AQ28" s="639">
        <f t="shared" si="153"/>
        <v>0</v>
      </c>
      <c r="AR28" s="639">
        <f t="shared" si="153"/>
        <v>0</v>
      </c>
      <c r="AS28" s="639">
        <f t="shared" si="153"/>
        <v>0</v>
      </c>
      <c r="AT28" s="639">
        <f t="shared" si="153"/>
        <v>0</v>
      </c>
      <c r="AU28" s="639">
        <f t="shared" si="153"/>
        <v>0</v>
      </c>
      <c r="AV28" s="639">
        <f t="shared" si="153"/>
        <v>0</v>
      </c>
      <c r="AW28" s="639">
        <f t="shared" si="153"/>
        <v>0</v>
      </c>
      <c r="AX28" s="639">
        <f t="shared" si="153"/>
        <v>0</v>
      </c>
      <c r="AY28" s="639">
        <f t="shared" si="153"/>
        <v>0</v>
      </c>
      <c r="AZ28" s="639">
        <f t="shared" si="153"/>
        <v>0</v>
      </c>
      <c r="BA28" s="639">
        <f t="shared" si="153"/>
        <v>0</v>
      </c>
      <c r="BB28" s="639">
        <f t="shared" si="153"/>
        <v>0</v>
      </c>
      <c r="BC28" s="639">
        <f t="shared" si="153"/>
        <v>0</v>
      </c>
      <c r="BD28" s="639">
        <f t="shared" si="153"/>
        <v>0</v>
      </c>
      <c r="BE28" s="639">
        <f t="shared" si="153"/>
        <v>0</v>
      </c>
      <c r="BF28" s="639">
        <f t="shared" si="153"/>
        <v>0</v>
      </c>
      <c r="BG28" s="639">
        <f t="shared" si="153"/>
        <v>0</v>
      </c>
      <c r="BH28" s="639">
        <f t="shared" si="153"/>
        <v>0</v>
      </c>
      <c r="BI28" s="639">
        <f t="shared" si="153"/>
        <v>0</v>
      </c>
      <c r="BJ28" s="639">
        <f t="shared" si="153"/>
        <v>0</v>
      </c>
      <c r="BK28" s="639">
        <f t="shared" si="153"/>
        <v>0</v>
      </c>
      <c r="BL28" s="639">
        <f t="shared" si="153"/>
        <v>0</v>
      </c>
      <c r="BM28" s="639">
        <f t="shared" si="153"/>
        <v>0</v>
      </c>
      <c r="BN28" s="639">
        <f t="shared" si="153"/>
        <v>0</v>
      </c>
      <c r="BO28" s="639">
        <f t="shared" si="153"/>
        <v>0</v>
      </c>
      <c r="BP28" s="639">
        <f t="shared" si="153"/>
        <v>0</v>
      </c>
      <c r="BQ28" s="639">
        <f t="shared" si="153"/>
        <v>0</v>
      </c>
      <c r="BR28" s="639">
        <f t="shared" si="153"/>
        <v>0</v>
      </c>
      <c r="BS28" s="639">
        <f t="shared" si="153"/>
        <v>0</v>
      </c>
      <c r="BT28" s="639">
        <f t="shared" si="153"/>
        <v>0</v>
      </c>
      <c r="BU28" s="639">
        <f t="shared" si="153"/>
        <v>0</v>
      </c>
      <c r="BV28" s="639">
        <f t="shared" si="153"/>
        <v>0</v>
      </c>
      <c r="BW28" s="639">
        <f t="shared" si="153"/>
        <v>0</v>
      </c>
      <c r="BX28" s="639">
        <f t="shared" si="153"/>
        <v>0</v>
      </c>
      <c r="BY28" s="639">
        <f t="shared" si="153"/>
        <v>0</v>
      </c>
      <c r="BZ28" s="639">
        <f t="shared" si="153"/>
        <v>0</v>
      </c>
      <c r="CA28" s="639">
        <f t="shared" si="153"/>
        <v>0</v>
      </c>
      <c r="CB28" s="639">
        <f t="shared" si="153"/>
        <v>0</v>
      </c>
      <c r="CC28" s="639">
        <f t="shared" si="153"/>
        <v>0</v>
      </c>
      <c r="CD28" s="639">
        <f t="shared" si="153"/>
        <v>0</v>
      </c>
      <c r="CE28" s="639">
        <f t="shared" si="153"/>
        <v>0</v>
      </c>
      <c r="CF28" s="639">
        <f t="shared" si="153"/>
        <v>0</v>
      </c>
      <c r="CG28" s="639">
        <f t="shared" si="153"/>
        <v>0</v>
      </c>
      <c r="CH28" s="639">
        <f t="shared" si="153"/>
        <v>0</v>
      </c>
      <c r="CI28" s="639">
        <f t="shared" si="153"/>
        <v>0</v>
      </c>
      <c r="CJ28" s="639">
        <f t="shared" si="153"/>
        <v>0</v>
      </c>
      <c r="CK28" s="639">
        <f t="shared" si="153"/>
        <v>0</v>
      </c>
      <c r="CL28" s="639">
        <f t="shared" si="153"/>
        <v>0</v>
      </c>
      <c r="CM28" s="639">
        <f t="shared" si="153"/>
        <v>0</v>
      </c>
      <c r="CN28" s="639">
        <f t="shared" si="153"/>
        <v>0</v>
      </c>
      <c r="CO28" s="639">
        <f t="shared" si="153"/>
        <v>0</v>
      </c>
      <c r="CP28" s="639">
        <f t="shared" si="153"/>
        <v>0</v>
      </c>
      <c r="CQ28" s="639">
        <f t="shared" si="153"/>
        <v>0</v>
      </c>
      <c r="CR28" s="639">
        <f t="shared" si="153"/>
        <v>0</v>
      </c>
      <c r="CS28" s="639">
        <f t="shared" si="153"/>
        <v>0</v>
      </c>
      <c r="CT28" s="639">
        <f t="shared" si="153"/>
        <v>0</v>
      </c>
      <c r="CU28" s="639">
        <f t="shared" si="153"/>
        <v>0</v>
      </c>
      <c r="CV28" s="639">
        <f t="shared" si="153"/>
        <v>0</v>
      </c>
      <c r="CW28" s="639">
        <f t="shared" ref="CW28:FH29" si="154">SUM(CW25:CW26)</f>
        <v>0</v>
      </c>
      <c r="CX28" s="639">
        <f t="shared" si="154"/>
        <v>0</v>
      </c>
      <c r="CY28" s="639">
        <f t="shared" si="154"/>
        <v>0</v>
      </c>
      <c r="CZ28" s="639">
        <f t="shared" si="154"/>
        <v>0</v>
      </c>
      <c r="DA28" s="639">
        <f t="shared" si="154"/>
        <v>0</v>
      </c>
      <c r="DB28" s="639">
        <f t="shared" si="154"/>
        <v>0</v>
      </c>
      <c r="DC28" s="639">
        <f t="shared" si="154"/>
        <v>0</v>
      </c>
      <c r="DD28" s="639">
        <f t="shared" si="154"/>
        <v>0</v>
      </c>
      <c r="DE28" s="639">
        <f t="shared" si="154"/>
        <v>0</v>
      </c>
      <c r="DF28" s="639">
        <f t="shared" si="154"/>
        <v>0</v>
      </c>
      <c r="DG28" s="639">
        <f t="shared" si="154"/>
        <v>0</v>
      </c>
      <c r="DH28" s="639">
        <f t="shared" si="154"/>
        <v>0</v>
      </c>
      <c r="DI28" s="639">
        <f t="shared" si="154"/>
        <v>0</v>
      </c>
      <c r="DJ28" s="639">
        <f t="shared" si="154"/>
        <v>0</v>
      </c>
      <c r="DK28" s="639">
        <f t="shared" si="154"/>
        <v>0</v>
      </c>
      <c r="DL28" s="639">
        <f t="shared" si="154"/>
        <v>0</v>
      </c>
      <c r="DM28" s="639">
        <f t="shared" si="154"/>
        <v>0</v>
      </c>
      <c r="DN28" s="639">
        <f t="shared" si="154"/>
        <v>0</v>
      </c>
      <c r="DO28" s="639">
        <f t="shared" si="154"/>
        <v>0</v>
      </c>
      <c r="DP28" s="639">
        <f t="shared" si="154"/>
        <v>0</v>
      </c>
      <c r="DQ28" s="639">
        <f t="shared" si="154"/>
        <v>0</v>
      </c>
      <c r="DR28" s="639">
        <f t="shared" si="154"/>
        <v>0</v>
      </c>
      <c r="DS28" s="639">
        <f t="shared" si="154"/>
        <v>0</v>
      </c>
      <c r="DT28" s="639">
        <f t="shared" si="154"/>
        <v>0</v>
      </c>
      <c r="DU28" s="639">
        <f t="shared" si="154"/>
        <v>0</v>
      </c>
      <c r="DV28" s="639">
        <f t="shared" si="154"/>
        <v>0</v>
      </c>
      <c r="DW28" s="639">
        <f t="shared" si="154"/>
        <v>0</v>
      </c>
      <c r="DX28" s="639">
        <f t="shared" si="154"/>
        <v>0</v>
      </c>
      <c r="DY28" s="639">
        <f t="shared" si="154"/>
        <v>0</v>
      </c>
      <c r="DZ28" s="639">
        <f t="shared" si="154"/>
        <v>0</v>
      </c>
      <c r="EA28" s="639">
        <f t="shared" si="154"/>
        <v>0</v>
      </c>
      <c r="EB28" s="639">
        <f t="shared" si="154"/>
        <v>0</v>
      </c>
      <c r="EC28" s="639">
        <f t="shared" si="154"/>
        <v>0</v>
      </c>
      <c r="ED28" s="639">
        <f t="shared" si="154"/>
        <v>0</v>
      </c>
      <c r="EE28" s="639">
        <f t="shared" si="154"/>
        <v>0</v>
      </c>
      <c r="EF28" s="639">
        <f t="shared" si="154"/>
        <v>0</v>
      </c>
      <c r="EG28" s="639">
        <f t="shared" si="154"/>
        <v>0</v>
      </c>
      <c r="EH28" s="639">
        <f t="shared" si="154"/>
        <v>0</v>
      </c>
      <c r="EI28" s="639">
        <f t="shared" si="154"/>
        <v>0</v>
      </c>
      <c r="EJ28" s="639">
        <f t="shared" si="154"/>
        <v>0</v>
      </c>
      <c r="EK28" s="639">
        <f t="shared" si="154"/>
        <v>0</v>
      </c>
      <c r="EL28" s="639">
        <f t="shared" si="154"/>
        <v>0</v>
      </c>
      <c r="EM28" s="639">
        <f t="shared" si="154"/>
        <v>0</v>
      </c>
      <c r="EN28" s="639">
        <f t="shared" si="154"/>
        <v>0</v>
      </c>
      <c r="EO28" s="639">
        <f t="shared" si="154"/>
        <v>0</v>
      </c>
      <c r="EP28" s="639">
        <f t="shared" si="154"/>
        <v>0</v>
      </c>
      <c r="EQ28" s="639">
        <f t="shared" si="154"/>
        <v>0</v>
      </c>
      <c r="ER28" s="639">
        <f t="shared" si="154"/>
        <v>0</v>
      </c>
      <c r="ES28" s="639">
        <f t="shared" si="154"/>
        <v>0</v>
      </c>
      <c r="ET28" s="639">
        <f t="shared" si="154"/>
        <v>0</v>
      </c>
      <c r="EU28" s="639">
        <f t="shared" si="154"/>
        <v>0</v>
      </c>
      <c r="EV28" s="639">
        <f t="shared" si="154"/>
        <v>0</v>
      </c>
      <c r="EW28" s="639">
        <f t="shared" si="154"/>
        <v>0</v>
      </c>
      <c r="EX28" s="639">
        <f t="shared" si="154"/>
        <v>0</v>
      </c>
      <c r="EY28" s="639">
        <f t="shared" si="154"/>
        <v>0</v>
      </c>
      <c r="EZ28" s="639">
        <f t="shared" si="154"/>
        <v>0</v>
      </c>
      <c r="FA28" s="639">
        <f t="shared" si="154"/>
        <v>0</v>
      </c>
      <c r="FB28" s="639">
        <f t="shared" si="154"/>
        <v>0</v>
      </c>
      <c r="FC28" s="639">
        <f t="shared" si="154"/>
        <v>0</v>
      </c>
      <c r="FD28" s="639">
        <f t="shared" si="154"/>
        <v>0</v>
      </c>
      <c r="FE28" s="639">
        <f t="shared" si="154"/>
        <v>0</v>
      </c>
      <c r="FF28" s="639">
        <f t="shared" si="154"/>
        <v>0</v>
      </c>
      <c r="FG28" s="639">
        <f t="shared" si="154"/>
        <v>0</v>
      </c>
      <c r="FH28" s="639">
        <f t="shared" si="154"/>
        <v>0</v>
      </c>
      <c r="FI28" s="639">
        <f t="shared" ref="FI28:HT29" si="155">SUM(FI25:FI26)</f>
        <v>0</v>
      </c>
      <c r="FJ28" s="639">
        <f t="shared" si="155"/>
        <v>0</v>
      </c>
      <c r="FK28" s="639">
        <f t="shared" si="155"/>
        <v>0</v>
      </c>
      <c r="FL28" s="639">
        <f t="shared" si="155"/>
        <v>0</v>
      </c>
      <c r="FM28" s="639">
        <f t="shared" si="155"/>
        <v>0</v>
      </c>
      <c r="FN28" s="639">
        <f t="shared" si="155"/>
        <v>0</v>
      </c>
      <c r="FO28" s="639">
        <f t="shared" si="155"/>
        <v>0</v>
      </c>
      <c r="FP28" s="639">
        <f t="shared" si="155"/>
        <v>0</v>
      </c>
      <c r="FQ28" s="639">
        <f t="shared" si="155"/>
        <v>0</v>
      </c>
      <c r="FR28" s="639">
        <f t="shared" si="155"/>
        <v>0</v>
      </c>
      <c r="FS28" s="639">
        <f t="shared" si="155"/>
        <v>0</v>
      </c>
      <c r="FT28" s="639">
        <f t="shared" si="155"/>
        <v>0</v>
      </c>
      <c r="FU28" s="639">
        <f t="shared" si="155"/>
        <v>0</v>
      </c>
      <c r="FV28" s="639">
        <f t="shared" si="155"/>
        <v>0</v>
      </c>
      <c r="FW28" s="639">
        <f t="shared" si="155"/>
        <v>0</v>
      </c>
      <c r="FX28" s="639">
        <f t="shared" si="155"/>
        <v>0</v>
      </c>
      <c r="FY28" s="639">
        <f t="shared" si="155"/>
        <v>0</v>
      </c>
      <c r="FZ28" s="639">
        <f t="shared" si="155"/>
        <v>0</v>
      </c>
      <c r="GA28" s="639">
        <f t="shared" si="155"/>
        <v>0</v>
      </c>
      <c r="GB28" s="639">
        <f t="shared" si="155"/>
        <v>0</v>
      </c>
      <c r="GC28" s="639">
        <f t="shared" si="155"/>
        <v>0</v>
      </c>
      <c r="GD28" s="639">
        <f t="shared" si="155"/>
        <v>0</v>
      </c>
      <c r="GE28" s="639">
        <f t="shared" si="155"/>
        <v>0</v>
      </c>
      <c r="GF28" s="639">
        <f t="shared" si="155"/>
        <v>0</v>
      </c>
      <c r="GG28" s="639">
        <f t="shared" si="155"/>
        <v>0</v>
      </c>
      <c r="GH28" s="639">
        <f t="shared" si="155"/>
        <v>0</v>
      </c>
      <c r="GI28" s="639">
        <f t="shared" si="155"/>
        <v>0</v>
      </c>
      <c r="GJ28" s="639">
        <f t="shared" si="155"/>
        <v>0</v>
      </c>
      <c r="GK28" s="639">
        <f t="shared" si="155"/>
        <v>0</v>
      </c>
      <c r="GL28" s="639">
        <f t="shared" si="155"/>
        <v>0</v>
      </c>
      <c r="GM28" s="639">
        <f t="shared" si="155"/>
        <v>0</v>
      </c>
      <c r="GN28" s="639">
        <f t="shared" si="155"/>
        <v>0</v>
      </c>
      <c r="GO28" s="639">
        <f t="shared" si="155"/>
        <v>0</v>
      </c>
      <c r="GP28" s="639">
        <f t="shared" si="155"/>
        <v>0</v>
      </c>
      <c r="GQ28" s="639">
        <f t="shared" si="155"/>
        <v>0</v>
      </c>
      <c r="GR28" s="639">
        <f t="shared" si="155"/>
        <v>0</v>
      </c>
      <c r="GS28" s="639">
        <f t="shared" si="155"/>
        <v>0</v>
      </c>
      <c r="GT28" s="639">
        <f t="shared" si="155"/>
        <v>0</v>
      </c>
      <c r="GU28" s="639">
        <f t="shared" si="155"/>
        <v>0</v>
      </c>
      <c r="GV28" s="639">
        <f t="shared" si="155"/>
        <v>0</v>
      </c>
      <c r="GW28" s="639">
        <f t="shared" si="155"/>
        <v>0</v>
      </c>
      <c r="GX28" s="639">
        <f t="shared" si="155"/>
        <v>0</v>
      </c>
      <c r="GY28" s="639">
        <f t="shared" si="155"/>
        <v>0</v>
      </c>
      <c r="GZ28" s="639">
        <f t="shared" si="155"/>
        <v>0</v>
      </c>
      <c r="HA28" s="639">
        <f t="shared" si="155"/>
        <v>0</v>
      </c>
      <c r="HB28" s="639">
        <f t="shared" si="155"/>
        <v>0</v>
      </c>
      <c r="HC28" s="639">
        <f t="shared" si="155"/>
        <v>0</v>
      </c>
      <c r="HD28" s="639">
        <f t="shared" si="155"/>
        <v>0</v>
      </c>
      <c r="HE28" s="639">
        <f t="shared" si="155"/>
        <v>0</v>
      </c>
      <c r="HF28" s="639">
        <f t="shared" si="155"/>
        <v>0</v>
      </c>
      <c r="HG28" s="639">
        <f t="shared" si="155"/>
        <v>0</v>
      </c>
      <c r="HH28" s="639">
        <f t="shared" si="155"/>
        <v>0</v>
      </c>
      <c r="HI28" s="639">
        <f t="shared" si="155"/>
        <v>0</v>
      </c>
      <c r="HJ28" s="639">
        <f t="shared" si="155"/>
        <v>0</v>
      </c>
      <c r="HK28" s="639">
        <f t="shared" si="155"/>
        <v>0</v>
      </c>
      <c r="HL28" s="639">
        <f t="shared" si="155"/>
        <v>0</v>
      </c>
      <c r="HM28" s="639">
        <f t="shared" si="155"/>
        <v>0</v>
      </c>
      <c r="HN28" s="639">
        <f t="shared" si="155"/>
        <v>0</v>
      </c>
      <c r="HO28" s="639">
        <f t="shared" si="155"/>
        <v>0</v>
      </c>
      <c r="HP28" s="639">
        <f t="shared" si="155"/>
        <v>0</v>
      </c>
      <c r="HQ28" s="639">
        <f t="shared" si="155"/>
        <v>0</v>
      </c>
      <c r="HR28" s="639">
        <f t="shared" si="155"/>
        <v>0</v>
      </c>
      <c r="HS28" s="639">
        <f t="shared" si="155"/>
        <v>0</v>
      </c>
      <c r="HT28" s="639">
        <f t="shared" si="155"/>
        <v>0</v>
      </c>
      <c r="HU28" s="639">
        <f t="shared" ref="HU28:KF29" si="156">SUM(HU25:HU26)</f>
        <v>0</v>
      </c>
      <c r="HV28" s="639">
        <f t="shared" si="156"/>
        <v>0</v>
      </c>
      <c r="HW28" s="639">
        <f t="shared" si="156"/>
        <v>0</v>
      </c>
      <c r="HX28" s="639">
        <f t="shared" si="156"/>
        <v>0</v>
      </c>
      <c r="HY28" s="639">
        <f t="shared" si="156"/>
        <v>0</v>
      </c>
      <c r="HZ28" s="639">
        <f t="shared" si="156"/>
        <v>0</v>
      </c>
      <c r="IA28" s="639">
        <f t="shared" si="156"/>
        <v>0</v>
      </c>
      <c r="IB28" s="639">
        <f t="shared" si="156"/>
        <v>0</v>
      </c>
      <c r="IC28" s="639">
        <f t="shared" si="156"/>
        <v>0</v>
      </c>
      <c r="ID28" s="639">
        <f t="shared" si="156"/>
        <v>0</v>
      </c>
      <c r="IE28" s="639">
        <f t="shared" si="156"/>
        <v>0</v>
      </c>
      <c r="IF28" s="639">
        <f t="shared" si="156"/>
        <v>0</v>
      </c>
      <c r="IG28" s="639">
        <f t="shared" si="156"/>
        <v>0</v>
      </c>
      <c r="IH28" s="639">
        <f t="shared" si="156"/>
        <v>0</v>
      </c>
      <c r="II28" s="639">
        <f t="shared" si="156"/>
        <v>0</v>
      </c>
      <c r="IJ28" s="639">
        <f t="shared" si="156"/>
        <v>0</v>
      </c>
      <c r="IK28" s="639">
        <f t="shared" si="156"/>
        <v>0</v>
      </c>
      <c r="IL28" s="639">
        <f t="shared" si="156"/>
        <v>0</v>
      </c>
      <c r="IM28" s="639">
        <f t="shared" si="156"/>
        <v>0</v>
      </c>
      <c r="IN28" s="639">
        <f t="shared" si="156"/>
        <v>0</v>
      </c>
      <c r="IO28" s="639">
        <f t="shared" si="156"/>
        <v>0</v>
      </c>
      <c r="IP28" s="639">
        <f t="shared" si="156"/>
        <v>0</v>
      </c>
      <c r="IQ28" s="639">
        <f t="shared" si="156"/>
        <v>0</v>
      </c>
      <c r="IR28" s="639">
        <f t="shared" si="156"/>
        <v>0</v>
      </c>
      <c r="IS28" s="639">
        <f t="shared" si="156"/>
        <v>0</v>
      </c>
      <c r="IT28" s="639">
        <f t="shared" si="156"/>
        <v>0</v>
      </c>
      <c r="IU28" s="639">
        <f t="shared" si="156"/>
        <v>0</v>
      </c>
      <c r="IV28" s="639">
        <f t="shared" si="156"/>
        <v>0</v>
      </c>
      <c r="IW28" s="639">
        <f t="shared" si="156"/>
        <v>0</v>
      </c>
      <c r="IX28" s="639">
        <f t="shared" si="156"/>
        <v>0</v>
      </c>
      <c r="IY28" s="639">
        <f t="shared" si="156"/>
        <v>0</v>
      </c>
      <c r="IZ28" s="639">
        <f t="shared" si="156"/>
        <v>0</v>
      </c>
      <c r="JA28" s="639">
        <f t="shared" si="156"/>
        <v>0</v>
      </c>
      <c r="JB28" s="639">
        <f t="shared" si="156"/>
        <v>0</v>
      </c>
      <c r="JC28" s="639">
        <f t="shared" si="156"/>
        <v>0</v>
      </c>
      <c r="JD28" s="639">
        <f t="shared" si="156"/>
        <v>0</v>
      </c>
      <c r="JE28" s="639">
        <f t="shared" si="156"/>
        <v>0</v>
      </c>
      <c r="JF28" s="639">
        <f t="shared" si="156"/>
        <v>0</v>
      </c>
      <c r="JG28" s="639">
        <f t="shared" si="156"/>
        <v>0</v>
      </c>
      <c r="JH28" s="639">
        <f t="shared" si="156"/>
        <v>0</v>
      </c>
      <c r="JI28" s="639">
        <f t="shared" si="156"/>
        <v>0</v>
      </c>
      <c r="JJ28" s="639">
        <f t="shared" si="156"/>
        <v>0</v>
      </c>
      <c r="JK28" s="639">
        <f t="shared" si="156"/>
        <v>0</v>
      </c>
      <c r="JL28" s="639">
        <f t="shared" si="156"/>
        <v>0</v>
      </c>
      <c r="JM28" s="639">
        <f t="shared" si="156"/>
        <v>0</v>
      </c>
      <c r="JN28" s="639">
        <f t="shared" si="156"/>
        <v>0</v>
      </c>
      <c r="JO28" s="639">
        <f t="shared" si="156"/>
        <v>0</v>
      </c>
      <c r="JP28" s="639">
        <f t="shared" si="156"/>
        <v>0</v>
      </c>
      <c r="JQ28" s="639">
        <f t="shared" si="156"/>
        <v>0</v>
      </c>
      <c r="JR28" s="639">
        <f t="shared" si="156"/>
        <v>0</v>
      </c>
      <c r="JS28" s="639">
        <f t="shared" si="156"/>
        <v>0</v>
      </c>
      <c r="JT28" s="639">
        <f t="shared" si="156"/>
        <v>0</v>
      </c>
      <c r="JU28" s="639">
        <f t="shared" si="156"/>
        <v>0</v>
      </c>
      <c r="JV28" s="639">
        <f t="shared" si="156"/>
        <v>0</v>
      </c>
      <c r="JW28" s="639">
        <f t="shared" si="156"/>
        <v>0</v>
      </c>
      <c r="JX28" s="639">
        <f t="shared" si="156"/>
        <v>0</v>
      </c>
      <c r="JY28" s="639">
        <f t="shared" si="156"/>
        <v>0</v>
      </c>
      <c r="JZ28" s="639">
        <f t="shared" si="156"/>
        <v>0</v>
      </c>
      <c r="KA28" s="639">
        <f t="shared" si="156"/>
        <v>0</v>
      </c>
      <c r="KB28" s="639">
        <f t="shared" si="156"/>
        <v>0</v>
      </c>
      <c r="KC28" s="639">
        <f t="shared" si="156"/>
        <v>0</v>
      </c>
      <c r="KD28" s="639">
        <f t="shared" si="156"/>
        <v>0</v>
      </c>
      <c r="KE28" s="639">
        <f t="shared" si="156"/>
        <v>0</v>
      </c>
      <c r="KF28" s="639">
        <f t="shared" si="156"/>
        <v>0</v>
      </c>
      <c r="KG28" s="639">
        <f t="shared" ref="KG28:MR29" si="157">SUM(KG25:KG26)</f>
        <v>0</v>
      </c>
      <c r="KH28" s="639">
        <f t="shared" si="157"/>
        <v>0</v>
      </c>
      <c r="KI28" s="639">
        <f t="shared" si="157"/>
        <v>0</v>
      </c>
      <c r="KJ28" s="639">
        <f t="shared" si="157"/>
        <v>0</v>
      </c>
      <c r="KK28" s="639">
        <f t="shared" si="157"/>
        <v>0</v>
      </c>
      <c r="KL28" s="639">
        <f t="shared" si="157"/>
        <v>0</v>
      </c>
      <c r="KM28" s="639">
        <f t="shared" si="157"/>
        <v>0</v>
      </c>
      <c r="KN28" s="639">
        <f t="shared" si="157"/>
        <v>0</v>
      </c>
      <c r="KO28" s="639">
        <f t="shared" si="157"/>
        <v>0</v>
      </c>
      <c r="KP28" s="639">
        <f t="shared" si="157"/>
        <v>0</v>
      </c>
      <c r="KQ28" s="639">
        <f t="shared" si="157"/>
        <v>0</v>
      </c>
      <c r="KR28" s="639">
        <f t="shared" si="157"/>
        <v>0</v>
      </c>
      <c r="KS28" s="639">
        <f t="shared" si="157"/>
        <v>0</v>
      </c>
      <c r="KT28" s="639">
        <f t="shared" si="157"/>
        <v>0</v>
      </c>
      <c r="KU28" s="639">
        <f t="shared" si="157"/>
        <v>0</v>
      </c>
      <c r="KV28" s="639">
        <f t="shared" si="157"/>
        <v>0</v>
      </c>
      <c r="KW28" s="639">
        <f t="shared" si="157"/>
        <v>0</v>
      </c>
      <c r="KX28" s="639">
        <f t="shared" si="157"/>
        <v>0</v>
      </c>
      <c r="KY28" s="639">
        <f t="shared" si="157"/>
        <v>0</v>
      </c>
      <c r="KZ28" s="639">
        <f t="shared" si="157"/>
        <v>0</v>
      </c>
      <c r="LA28" s="639">
        <f t="shared" si="157"/>
        <v>0</v>
      </c>
      <c r="LB28" s="639">
        <f t="shared" si="157"/>
        <v>0</v>
      </c>
      <c r="LC28" s="639">
        <f t="shared" si="157"/>
        <v>0</v>
      </c>
      <c r="LD28" s="639">
        <f t="shared" si="157"/>
        <v>0</v>
      </c>
      <c r="LE28" s="639">
        <f t="shared" si="157"/>
        <v>0</v>
      </c>
      <c r="LF28" s="639">
        <f t="shared" si="157"/>
        <v>0</v>
      </c>
      <c r="LG28" s="639">
        <f t="shared" si="157"/>
        <v>0</v>
      </c>
      <c r="LH28" s="639">
        <f t="shared" si="157"/>
        <v>0</v>
      </c>
      <c r="LI28" s="639">
        <f t="shared" si="157"/>
        <v>0</v>
      </c>
      <c r="LJ28" s="639">
        <f t="shared" si="157"/>
        <v>0</v>
      </c>
      <c r="LK28" s="639">
        <f t="shared" si="157"/>
        <v>0</v>
      </c>
      <c r="LL28" s="639">
        <f t="shared" si="157"/>
        <v>0</v>
      </c>
      <c r="LM28" s="639">
        <f t="shared" si="157"/>
        <v>0</v>
      </c>
      <c r="LN28" s="639">
        <f t="shared" si="157"/>
        <v>0</v>
      </c>
      <c r="LO28" s="639">
        <f t="shared" si="157"/>
        <v>0</v>
      </c>
      <c r="LP28" s="639">
        <f t="shared" si="157"/>
        <v>0</v>
      </c>
      <c r="LQ28" s="639">
        <f t="shared" si="157"/>
        <v>0</v>
      </c>
      <c r="LR28" s="639">
        <f t="shared" si="157"/>
        <v>0</v>
      </c>
      <c r="LS28" s="639">
        <f t="shared" si="157"/>
        <v>0</v>
      </c>
      <c r="LT28" s="639">
        <f t="shared" si="157"/>
        <v>0</v>
      </c>
      <c r="LU28" s="639">
        <f t="shared" si="157"/>
        <v>0</v>
      </c>
      <c r="LV28" s="639">
        <f t="shared" si="157"/>
        <v>0</v>
      </c>
      <c r="LW28" s="639">
        <f t="shared" si="157"/>
        <v>0</v>
      </c>
      <c r="LX28" s="639">
        <f t="shared" si="157"/>
        <v>0</v>
      </c>
      <c r="LY28" s="639">
        <f t="shared" si="157"/>
        <v>0</v>
      </c>
      <c r="LZ28" s="639">
        <f t="shared" si="157"/>
        <v>0</v>
      </c>
      <c r="MA28" s="639">
        <f t="shared" si="157"/>
        <v>0</v>
      </c>
      <c r="MB28" s="639">
        <f t="shared" si="157"/>
        <v>0</v>
      </c>
      <c r="MC28" s="639">
        <f t="shared" si="157"/>
        <v>0</v>
      </c>
      <c r="MD28" s="639">
        <f t="shared" si="157"/>
        <v>0</v>
      </c>
      <c r="ME28" s="639">
        <f t="shared" si="157"/>
        <v>0</v>
      </c>
      <c r="MF28" s="639">
        <f t="shared" si="157"/>
        <v>0</v>
      </c>
      <c r="MG28" s="639">
        <f t="shared" si="157"/>
        <v>0</v>
      </c>
      <c r="MH28" s="639">
        <f t="shared" si="157"/>
        <v>0</v>
      </c>
      <c r="MI28" s="639">
        <f t="shared" si="157"/>
        <v>0</v>
      </c>
      <c r="MJ28" s="639">
        <f t="shared" si="157"/>
        <v>0</v>
      </c>
      <c r="MK28" s="639">
        <f t="shared" si="157"/>
        <v>0</v>
      </c>
      <c r="ML28" s="639">
        <f t="shared" si="157"/>
        <v>0</v>
      </c>
      <c r="MM28" s="639">
        <f t="shared" si="157"/>
        <v>0</v>
      </c>
      <c r="MN28" s="639">
        <f t="shared" si="157"/>
        <v>0</v>
      </c>
      <c r="MO28" s="639">
        <f t="shared" si="157"/>
        <v>0</v>
      </c>
      <c r="MP28" s="639">
        <f t="shared" si="157"/>
        <v>0</v>
      </c>
      <c r="MQ28" s="639">
        <f t="shared" si="157"/>
        <v>0</v>
      </c>
      <c r="MR28" s="639">
        <f t="shared" si="157"/>
        <v>0</v>
      </c>
      <c r="MS28" s="639">
        <f t="shared" ref="MS28:PD29" si="158">SUM(MS25:MS26)</f>
        <v>0</v>
      </c>
      <c r="MT28" s="639">
        <f t="shared" si="158"/>
        <v>0</v>
      </c>
      <c r="MU28" s="639">
        <f t="shared" si="158"/>
        <v>0</v>
      </c>
      <c r="MV28" s="639">
        <f t="shared" si="158"/>
        <v>0</v>
      </c>
      <c r="MW28" s="639">
        <f t="shared" si="158"/>
        <v>0</v>
      </c>
      <c r="MX28" s="639">
        <f t="shared" si="158"/>
        <v>0</v>
      </c>
      <c r="MY28" s="639">
        <f t="shared" si="158"/>
        <v>0</v>
      </c>
      <c r="MZ28" s="639">
        <f t="shared" si="158"/>
        <v>0</v>
      </c>
      <c r="NA28" s="639">
        <f t="shared" si="158"/>
        <v>0</v>
      </c>
      <c r="NB28" s="639">
        <f t="shared" si="158"/>
        <v>0</v>
      </c>
      <c r="NC28" s="639">
        <f t="shared" si="158"/>
        <v>0</v>
      </c>
      <c r="ND28" s="639">
        <f t="shared" si="158"/>
        <v>0</v>
      </c>
      <c r="NE28" s="639">
        <f t="shared" si="158"/>
        <v>0</v>
      </c>
      <c r="NF28" s="639">
        <f t="shared" si="158"/>
        <v>0</v>
      </c>
      <c r="NG28" s="639">
        <f t="shared" si="158"/>
        <v>0</v>
      </c>
      <c r="NH28" s="639">
        <f t="shared" si="158"/>
        <v>0</v>
      </c>
      <c r="NI28" s="639">
        <f t="shared" si="158"/>
        <v>0</v>
      </c>
      <c r="NJ28" s="639">
        <f t="shared" si="158"/>
        <v>0</v>
      </c>
      <c r="NK28" s="639">
        <f t="shared" si="158"/>
        <v>0</v>
      </c>
      <c r="NL28" s="639">
        <f t="shared" si="158"/>
        <v>0</v>
      </c>
      <c r="NM28" s="639">
        <f t="shared" si="158"/>
        <v>0</v>
      </c>
      <c r="NN28" s="639">
        <f t="shared" si="158"/>
        <v>0</v>
      </c>
      <c r="NO28" s="639">
        <f t="shared" si="158"/>
        <v>0</v>
      </c>
      <c r="NP28" s="639">
        <f t="shared" si="158"/>
        <v>0</v>
      </c>
      <c r="NQ28" s="639">
        <f t="shared" si="158"/>
        <v>0</v>
      </c>
      <c r="NR28" s="639">
        <f t="shared" si="158"/>
        <v>0</v>
      </c>
      <c r="NS28" s="639">
        <f t="shared" si="158"/>
        <v>0</v>
      </c>
      <c r="NT28" s="639">
        <f t="shared" si="158"/>
        <v>0</v>
      </c>
      <c r="NU28" s="639">
        <f t="shared" si="158"/>
        <v>0</v>
      </c>
      <c r="NV28" s="639">
        <f t="shared" si="158"/>
        <v>0</v>
      </c>
      <c r="NW28" s="639">
        <f t="shared" si="158"/>
        <v>0</v>
      </c>
      <c r="NX28" s="639">
        <f t="shared" si="158"/>
        <v>0</v>
      </c>
      <c r="NY28" s="639">
        <f t="shared" si="158"/>
        <v>0</v>
      </c>
      <c r="NZ28" s="639">
        <f t="shared" si="158"/>
        <v>0</v>
      </c>
      <c r="OA28" s="639">
        <f t="shared" si="158"/>
        <v>0</v>
      </c>
      <c r="OB28" s="639">
        <f t="shared" si="158"/>
        <v>0</v>
      </c>
      <c r="OC28" s="639">
        <f t="shared" si="158"/>
        <v>0</v>
      </c>
      <c r="OD28" s="639">
        <f t="shared" si="158"/>
        <v>0</v>
      </c>
      <c r="OE28" s="639">
        <f t="shared" si="158"/>
        <v>0</v>
      </c>
      <c r="OF28" s="639">
        <f t="shared" si="158"/>
        <v>0</v>
      </c>
      <c r="OG28" s="639">
        <f t="shared" si="158"/>
        <v>0</v>
      </c>
      <c r="OH28" s="639">
        <f t="shared" si="158"/>
        <v>0</v>
      </c>
      <c r="OI28" s="639">
        <f t="shared" si="158"/>
        <v>0</v>
      </c>
      <c r="OJ28" s="639">
        <f t="shared" si="158"/>
        <v>0</v>
      </c>
      <c r="OK28" s="639">
        <f t="shared" si="158"/>
        <v>0</v>
      </c>
      <c r="OL28" s="639">
        <f t="shared" si="158"/>
        <v>0</v>
      </c>
      <c r="OM28" s="639">
        <f t="shared" si="158"/>
        <v>0</v>
      </c>
      <c r="ON28" s="639">
        <f t="shared" si="158"/>
        <v>0</v>
      </c>
      <c r="OO28" s="639">
        <f t="shared" si="158"/>
        <v>0</v>
      </c>
      <c r="OP28" s="639">
        <f t="shared" si="158"/>
        <v>0</v>
      </c>
      <c r="OQ28" s="639">
        <f t="shared" si="158"/>
        <v>0</v>
      </c>
      <c r="OR28" s="639">
        <f t="shared" si="158"/>
        <v>0</v>
      </c>
      <c r="OS28" s="639">
        <f t="shared" si="158"/>
        <v>0</v>
      </c>
      <c r="OT28" s="639">
        <f t="shared" si="158"/>
        <v>0</v>
      </c>
      <c r="OU28" s="639">
        <f t="shared" si="158"/>
        <v>0</v>
      </c>
      <c r="OV28" s="639">
        <f t="shared" si="158"/>
        <v>0</v>
      </c>
      <c r="OW28" s="639">
        <f t="shared" si="158"/>
        <v>0</v>
      </c>
      <c r="OX28" s="639">
        <f t="shared" si="158"/>
        <v>0</v>
      </c>
      <c r="OY28" s="639">
        <f t="shared" si="158"/>
        <v>0</v>
      </c>
      <c r="OZ28" s="639">
        <f t="shared" si="158"/>
        <v>0</v>
      </c>
      <c r="PA28" s="639">
        <f t="shared" si="158"/>
        <v>0</v>
      </c>
      <c r="PB28" s="639">
        <f t="shared" si="158"/>
        <v>0</v>
      </c>
      <c r="PC28" s="639">
        <f t="shared" si="158"/>
        <v>0</v>
      </c>
      <c r="PD28" s="639">
        <f t="shared" si="158"/>
        <v>0</v>
      </c>
      <c r="PE28" s="639">
        <f t="shared" ref="PE28:RP29" si="159">SUM(PE25:PE26)</f>
        <v>0</v>
      </c>
      <c r="PF28" s="639">
        <f t="shared" si="159"/>
        <v>0</v>
      </c>
      <c r="PG28" s="639">
        <f t="shared" si="159"/>
        <v>0</v>
      </c>
      <c r="PH28" s="639">
        <f t="shared" si="159"/>
        <v>0</v>
      </c>
      <c r="PI28" s="639">
        <f t="shared" si="159"/>
        <v>0</v>
      </c>
      <c r="PJ28" s="639">
        <f t="shared" si="159"/>
        <v>0</v>
      </c>
      <c r="PK28" s="639">
        <f t="shared" si="159"/>
        <v>0</v>
      </c>
      <c r="PL28" s="639">
        <f t="shared" si="159"/>
        <v>0</v>
      </c>
      <c r="PM28" s="639">
        <f t="shared" si="159"/>
        <v>0</v>
      </c>
      <c r="PN28" s="639">
        <f t="shared" si="159"/>
        <v>0</v>
      </c>
      <c r="PO28" s="639">
        <f t="shared" si="159"/>
        <v>0</v>
      </c>
      <c r="PP28" s="639">
        <f t="shared" si="159"/>
        <v>0</v>
      </c>
      <c r="PQ28" s="639">
        <f t="shared" si="159"/>
        <v>0</v>
      </c>
      <c r="PR28" s="639">
        <f t="shared" si="159"/>
        <v>0</v>
      </c>
      <c r="PS28" s="639">
        <f t="shared" si="159"/>
        <v>0</v>
      </c>
      <c r="PT28" s="639">
        <f t="shared" si="159"/>
        <v>0</v>
      </c>
      <c r="PU28" s="639">
        <f t="shared" si="159"/>
        <v>0</v>
      </c>
      <c r="PV28" s="639">
        <f t="shared" si="159"/>
        <v>0</v>
      </c>
      <c r="PW28" s="639">
        <f t="shared" si="159"/>
        <v>0</v>
      </c>
      <c r="PX28" s="639">
        <f t="shared" si="159"/>
        <v>0</v>
      </c>
      <c r="PY28" s="639">
        <f t="shared" si="159"/>
        <v>0</v>
      </c>
      <c r="PZ28" s="639">
        <f t="shared" si="159"/>
        <v>0</v>
      </c>
      <c r="QA28" s="639">
        <f t="shared" si="159"/>
        <v>0</v>
      </c>
      <c r="QB28" s="639">
        <f t="shared" si="159"/>
        <v>0</v>
      </c>
      <c r="QC28" s="639">
        <f t="shared" si="159"/>
        <v>0</v>
      </c>
      <c r="QD28" s="639">
        <f t="shared" si="159"/>
        <v>0</v>
      </c>
      <c r="QE28" s="639">
        <f t="shared" si="159"/>
        <v>0</v>
      </c>
      <c r="QF28" s="639">
        <f t="shared" si="159"/>
        <v>0</v>
      </c>
      <c r="QG28" s="639">
        <f t="shared" si="159"/>
        <v>0</v>
      </c>
      <c r="QH28" s="639">
        <f t="shared" si="159"/>
        <v>0</v>
      </c>
      <c r="QI28" s="639">
        <f t="shared" si="159"/>
        <v>0</v>
      </c>
      <c r="QJ28" s="639">
        <f t="shared" si="159"/>
        <v>0</v>
      </c>
      <c r="QK28" s="639">
        <f t="shared" si="159"/>
        <v>0</v>
      </c>
      <c r="QL28" s="639">
        <f t="shared" si="159"/>
        <v>0</v>
      </c>
      <c r="QM28" s="639">
        <f t="shared" si="159"/>
        <v>0</v>
      </c>
      <c r="QN28" s="639">
        <f t="shared" si="159"/>
        <v>0</v>
      </c>
      <c r="QO28" s="639">
        <f t="shared" si="159"/>
        <v>0</v>
      </c>
      <c r="QP28" s="639">
        <f t="shared" si="159"/>
        <v>0</v>
      </c>
      <c r="QQ28" s="639">
        <f t="shared" si="159"/>
        <v>0</v>
      </c>
      <c r="QR28" s="639">
        <f t="shared" si="159"/>
        <v>0</v>
      </c>
      <c r="QS28" s="639">
        <f t="shared" si="159"/>
        <v>0</v>
      </c>
      <c r="QT28" s="639">
        <f t="shared" si="159"/>
        <v>0</v>
      </c>
      <c r="QU28" s="639">
        <f t="shared" si="159"/>
        <v>0</v>
      </c>
      <c r="QV28" s="639">
        <f t="shared" si="159"/>
        <v>0</v>
      </c>
      <c r="QW28" s="639">
        <f t="shared" si="159"/>
        <v>0</v>
      </c>
      <c r="QX28" s="639">
        <f t="shared" si="159"/>
        <v>0</v>
      </c>
      <c r="QY28" s="639">
        <f t="shared" si="159"/>
        <v>0</v>
      </c>
      <c r="QZ28" s="639">
        <f t="shared" si="159"/>
        <v>0</v>
      </c>
      <c r="RA28" s="639">
        <f t="shared" si="159"/>
        <v>0</v>
      </c>
      <c r="RB28" s="639">
        <f t="shared" si="159"/>
        <v>0</v>
      </c>
      <c r="RC28" s="639">
        <f t="shared" si="159"/>
        <v>0</v>
      </c>
      <c r="RD28" s="639">
        <f t="shared" si="159"/>
        <v>0</v>
      </c>
      <c r="RE28" s="639">
        <f t="shared" si="159"/>
        <v>0</v>
      </c>
      <c r="RF28" s="639">
        <f t="shared" si="159"/>
        <v>0</v>
      </c>
      <c r="RG28" s="639">
        <f t="shared" si="159"/>
        <v>0</v>
      </c>
      <c r="RH28" s="639">
        <f t="shared" si="159"/>
        <v>0</v>
      </c>
      <c r="RI28" s="639">
        <f t="shared" si="159"/>
        <v>0</v>
      </c>
      <c r="RJ28" s="639">
        <f t="shared" si="159"/>
        <v>0</v>
      </c>
      <c r="RK28" s="639">
        <f t="shared" si="159"/>
        <v>0</v>
      </c>
      <c r="RL28" s="639">
        <f t="shared" si="159"/>
        <v>0</v>
      </c>
      <c r="RM28" s="639">
        <f t="shared" si="159"/>
        <v>0</v>
      </c>
      <c r="RN28" s="639">
        <f t="shared" si="159"/>
        <v>0</v>
      </c>
      <c r="RO28" s="639">
        <f t="shared" si="159"/>
        <v>0</v>
      </c>
      <c r="RP28" s="639">
        <f t="shared" si="159"/>
        <v>0</v>
      </c>
      <c r="RQ28" s="639">
        <f t="shared" ref="RQ28:UB29" si="160">SUM(RQ25:RQ26)</f>
        <v>0</v>
      </c>
      <c r="RR28" s="639">
        <f t="shared" si="160"/>
        <v>0</v>
      </c>
      <c r="RS28" s="639">
        <f t="shared" si="160"/>
        <v>0</v>
      </c>
      <c r="RT28" s="639">
        <f t="shared" si="160"/>
        <v>0</v>
      </c>
      <c r="RU28" s="639">
        <f t="shared" si="160"/>
        <v>0</v>
      </c>
      <c r="RV28" s="639">
        <f t="shared" si="160"/>
        <v>0</v>
      </c>
      <c r="RW28" s="639">
        <f t="shared" si="160"/>
        <v>0</v>
      </c>
      <c r="RX28" s="639">
        <f t="shared" si="160"/>
        <v>0</v>
      </c>
      <c r="RY28" s="639">
        <f t="shared" si="160"/>
        <v>0</v>
      </c>
      <c r="RZ28" s="639">
        <f t="shared" si="160"/>
        <v>0</v>
      </c>
      <c r="SA28" s="639">
        <f t="shared" si="160"/>
        <v>0</v>
      </c>
      <c r="SB28" s="639">
        <f t="shared" si="160"/>
        <v>0</v>
      </c>
      <c r="SC28" s="639">
        <f t="shared" si="160"/>
        <v>0</v>
      </c>
      <c r="SD28" s="639">
        <f t="shared" si="160"/>
        <v>0</v>
      </c>
      <c r="SE28" s="639">
        <f t="shared" si="160"/>
        <v>0</v>
      </c>
      <c r="SF28" s="639">
        <f t="shared" si="160"/>
        <v>0</v>
      </c>
      <c r="SG28" s="639">
        <f t="shared" si="160"/>
        <v>0</v>
      </c>
      <c r="SH28" s="639">
        <f t="shared" si="160"/>
        <v>0</v>
      </c>
      <c r="SI28" s="639">
        <f t="shared" si="160"/>
        <v>0</v>
      </c>
      <c r="SJ28" s="639">
        <f t="shared" si="160"/>
        <v>0</v>
      </c>
      <c r="SK28" s="639">
        <f t="shared" si="160"/>
        <v>0</v>
      </c>
      <c r="SL28" s="639">
        <f t="shared" si="160"/>
        <v>0</v>
      </c>
      <c r="SM28" s="639">
        <f t="shared" si="160"/>
        <v>0</v>
      </c>
      <c r="SN28" s="639">
        <f t="shared" si="160"/>
        <v>0</v>
      </c>
      <c r="SO28" s="639">
        <f t="shared" si="160"/>
        <v>0</v>
      </c>
      <c r="SP28" s="639">
        <f t="shared" si="160"/>
        <v>0</v>
      </c>
      <c r="SQ28" s="639">
        <f t="shared" si="160"/>
        <v>0</v>
      </c>
      <c r="SR28" s="639">
        <f t="shared" si="160"/>
        <v>0</v>
      </c>
      <c r="SS28" s="639">
        <f t="shared" si="160"/>
        <v>0</v>
      </c>
      <c r="ST28" s="639">
        <f t="shared" si="160"/>
        <v>0</v>
      </c>
      <c r="SU28" s="639">
        <f t="shared" si="160"/>
        <v>0</v>
      </c>
      <c r="SV28" s="639">
        <f t="shared" si="160"/>
        <v>0</v>
      </c>
      <c r="SW28" s="639">
        <f t="shared" si="160"/>
        <v>0</v>
      </c>
      <c r="SX28" s="639">
        <f t="shared" si="160"/>
        <v>0</v>
      </c>
      <c r="SY28" s="639">
        <f t="shared" si="160"/>
        <v>0</v>
      </c>
      <c r="SZ28" s="639">
        <f t="shared" si="160"/>
        <v>0</v>
      </c>
      <c r="TA28" s="639">
        <f t="shared" si="160"/>
        <v>0</v>
      </c>
      <c r="TB28" s="639">
        <f t="shared" si="160"/>
        <v>0</v>
      </c>
      <c r="TC28" s="639">
        <f t="shared" si="160"/>
        <v>0</v>
      </c>
      <c r="TD28" s="639">
        <f t="shared" si="160"/>
        <v>0</v>
      </c>
      <c r="TE28" s="639">
        <f t="shared" si="160"/>
        <v>0</v>
      </c>
      <c r="TF28" s="639">
        <f t="shared" si="160"/>
        <v>0</v>
      </c>
      <c r="TG28" s="639">
        <f t="shared" si="160"/>
        <v>0</v>
      </c>
      <c r="TH28" s="639">
        <f t="shared" si="160"/>
        <v>0</v>
      </c>
      <c r="TI28" s="639">
        <f t="shared" si="160"/>
        <v>0</v>
      </c>
      <c r="TJ28" s="639">
        <f t="shared" si="160"/>
        <v>0</v>
      </c>
      <c r="TK28" s="639">
        <f t="shared" si="160"/>
        <v>0</v>
      </c>
      <c r="TL28" s="639">
        <f t="shared" si="160"/>
        <v>0</v>
      </c>
      <c r="TM28" s="639">
        <f t="shared" si="160"/>
        <v>0</v>
      </c>
      <c r="TN28" s="639">
        <f t="shared" si="160"/>
        <v>0</v>
      </c>
      <c r="TO28" s="639">
        <f t="shared" si="160"/>
        <v>0</v>
      </c>
      <c r="TP28" s="639">
        <f t="shared" si="160"/>
        <v>0</v>
      </c>
      <c r="TQ28" s="639">
        <f t="shared" si="160"/>
        <v>0</v>
      </c>
      <c r="TR28" s="639">
        <f t="shared" si="160"/>
        <v>0</v>
      </c>
      <c r="TS28" s="639">
        <f t="shared" si="160"/>
        <v>0</v>
      </c>
      <c r="TT28" s="639">
        <f t="shared" si="160"/>
        <v>0</v>
      </c>
      <c r="TU28" s="639">
        <f t="shared" si="160"/>
        <v>0</v>
      </c>
      <c r="TV28" s="639">
        <f t="shared" si="160"/>
        <v>0</v>
      </c>
      <c r="TW28" s="639">
        <f t="shared" si="160"/>
        <v>0</v>
      </c>
      <c r="TX28" s="639">
        <f t="shared" si="160"/>
        <v>0</v>
      </c>
      <c r="TY28" s="639">
        <f t="shared" si="160"/>
        <v>0</v>
      </c>
      <c r="TZ28" s="639">
        <f t="shared" si="160"/>
        <v>0</v>
      </c>
      <c r="UA28" s="639">
        <f t="shared" si="160"/>
        <v>0</v>
      </c>
      <c r="UB28" s="639">
        <f t="shared" si="160"/>
        <v>0</v>
      </c>
      <c r="UC28" s="639">
        <f t="shared" ref="UC28:WN29" si="161">SUM(UC25:UC26)</f>
        <v>0</v>
      </c>
      <c r="UD28" s="639">
        <f t="shared" si="161"/>
        <v>0</v>
      </c>
      <c r="UE28" s="639">
        <f t="shared" si="161"/>
        <v>0</v>
      </c>
      <c r="UF28" s="639">
        <f t="shared" si="161"/>
        <v>0</v>
      </c>
      <c r="UG28" s="639">
        <f t="shared" si="161"/>
        <v>0</v>
      </c>
      <c r="UH28" s="639">
        <f t="shared" si="161"/>
        <v>0</v>
      </c>
      <c r="UI28" s="639">
        <f t="shared" si="161"/>
        <v>0</v>
      </c>
      <c r="UJ28" s="639">
        <f t="shared" si="161"/>
        <v>0</v>
      </c>
      <c r="UK28" s="639">
        <f t="shared" si="161"/>
        <v>0</v>
      </c>
      <c r="UL28" s="639">
        <f t="shared" si="161"/>
        <v>0</v>
      </c>
      <c r="UM28" s="639">
        <f t="shared" si="161"/>
        <v>0</v>
      </c>
      <c r="UN28" s="639">
        <f t="shared" si="161"/>
        <v>0</v>
      </c>
      <c r="UO28" s="639">
        <f t="shared" si="161"/>
        <v>0</v>
      </c>
      <c r="UP28" s="639">
        <f t="shared" si="161"/>
        <v>0</v>
      </c>
      <c r="UQ28" s="639">
        <f t="shared" si="161"/>
        <v>0</v>
      </c>
      <c r="UR28" s="639">
        <f t="shared" si="161"/>
        <v>0</v>
      </c>
      <c r="US28" s="639">
        <f t="shared" si="161"/>
        <v>0</v>
      </c>
      <c r="UT28" s="639">
        <f t="shared" si="161"/>
        <v>0</v>
      </c>
      <c r="UU28" s="639">
        <f t="shared" si="161"/>
        <v>0</v>
      </c>
      <c r="UV28" s="639">
        <f t="shared" si="161"/>
        <v>0</v>
      </c>
      <c r="UW28" s="639">
        <f t="shared" si="161"/>
        <v>0</v>
      </c>
      <c r="UX28" s="639">
        <f t="shared" si="161"/>
        <v>0</v>
      </c>
      <c r="UY28" s="639">
        <f t="shared" si="161"/>
        <v>0</v>
      </c>
      <c r="UZ28" s="639">
        <f t="shared" si="161"/>
        <v>0</v>
      </c>
      <c r="VA28" s="639">
        <f t="shared" si="161"/>
        <v>0</v>
      </c>
      <c r="VB28" s="639">
        <f t="shared" si="161"/>
        <v>0</v>
      </c>
      <c r="VC28" s="639">
        <f t="shared" si="161"/>
        <v>0</v>
      </c>
      <c r="VD28" s="639">
        <f t="shared" si="161"/>
        <v>0</v>
      </c>
      <c r="VE28" s="639">
        <f t="shared" si="161"/>
        <v>0</v>
      </c>
      <c r="VF28" s="639">
        <f t="shared" si="161"/>
        <v>0</v>
      </c>
      <c r="VG28" s="639">
        <f t="shared" si="161"/>
        <v>0</v>
      </c>
      <c r="VH28" s="639">
        <f t="shared" si="161"/>
        <v>0</v>
      </c>
      <c r="VI28" s="639">
        <f t="shared" si="161"/>
        <v>0</v>
      </c>
      <c r="VJ28" s="639">
        <f t="shared" si="161"/>
        <v>0</v>
      </c>
      <c r="VK28" s="639">
        <f t="shared" si="161"/>
        <v>0</v>
      </c>
      <c r="VL28" s="639">
        <f t="shared" si="161"/>
        <v>0</v>
      </c>
      <c r="VM28" s="639">
        <f t="shared" si="161"/>
        <v>0</v>
      </c>
      <c r="VN28" s="639">
        <f t="shared" si="161"/>
        <v>0</v>
      </c>
      <c r="VO28" s="639">
        <f t="shared" si="161"/>
        <v>0</v>
      </c>
      <c r="VP28" s="639">
        <f t="shared" si="161"/>
        <v>0</v>
      </c>
      <c r="VQ28" s="639">
        <f t="shared" si="161"/>
        <v>0</v>
      </c>
      <c r="VR28" s="639">
        <f t="shared" si="161"/>
        <v>0</v>
      </c>
      <c r="VS28" s="639">
        <f t="shared" si="161"/>
        <v>0</v>
      </c>
      <c r="VT28" s="639">
        <f t="shared" si="161"/>
        <v>0</v>
      </c>
      <c r="VU28" s="639">
        <f t="shared" si="161"/>
        <v>0</v>
      </c>
      <c r="VV28" s="639">
        <f t="shared" si="161"/>
        <v>0</v>
      </c>
      <c r="VW28" s="639">
        <f t="shared" si="161"/>
        <v>0</v>
      </c>
      <c r="VX28" s="639">
        <f t="shared" si="161"/>
        <v>0</v>
      </c>
      <c r="VY28" s="639">
        <f t="shared" si="161"/>
        <v>0</v>
      </c>
      <c r="VZ28" s="639">
        <f t="shared" si="161"/>
        <v>0</v>
      </c>
      <c r="WA28" s="639">
        <f t="shared" si="161"/>
        <v>0</v>
      </c>
      <c r="WB28" s="639">
        <f t="shared" si="161"/>
        <v>0</v>
      </c>
      <c r="WC28" s="639">
        <f t="shared" si="161"/>
        <v>0</v>
      </c>
      <c r="WD28" s="639">
        <f t="shared" si="161"/>
        <v>0</v>
      </c>
      <c r="WE28" s="639">
        <f t="shared" si="161"/>
        <v>0</v>
      </c>
      <c r="WF28" s="639">
        <f t="shared" si="161"/>
        <v>0</v>
      </c>
      <c r="WG28" s="639">
        <f t="shared" si="161"/>
        <v>0</v>
      </c>
      <c r="WH28" s="639">
        <f t="shared" si="161"/>
        <v>0</v>
      </c>
      <c r="WI28" s="639">
        <f t="shared" si="161"/>
        <v>0</v>
      </c>
      <c r="WJ28" s="639">
        <f t="shared" si="161"/>
        <v>0</v>
      </c>
      <c r="WK28" s="639">
        <f t="shared" si="161"/>
        <v>0</v>
      </c>
      <c r="WL28" s="639">
        <f t="shared" si="161"/>
        <v>0</v>
      </c>
      <c r="WM28" s="639">
        <f t="shared" si="161"/>
        <v>0</v>
      </c>
      <c r="WN28" s="639">
        <f t="shared" si="161"/>
        <v>0</v>
      </c>
      <c r="WO28" s="639">
        <f t="shared" ref="WO28:YZ29" si="162">SUM(WO25:WO26)</f>
        <v>0</v>
      </c>
      <c r="WP28" s="639">
        <f t="shared" si="162"/>
        <v>0</v>
      </c>
      <c r="WQ28" s="639">
        <f t="shared" si="162"/>
        <v>0</v>
      </c>
      <c r="WR28" s="639">
        <f t="shared" si="162"/>
        <v>0</v>
      </c>
      <c r="WS28" s="639">
        <f t="shared" si="162"/>
        <v>0</v>
      </c>
      <c r="WT28" s="639">
        <f t="shared" si="162"/>
        <v>0</v>
      </c>
      <c r="WU28" s="639">
        <f t="shared" si="162"/>
        <v>0</v>
      </c>
      <c r="WV28" s="639">
        <f t="shared" si="162"/>
        <v>0</v>
      </c>
      <c r="WW28" s="639">
        <f t="shared" si="162"/>
        <v>0</v>
      </c>
      <c r="WX28" s="639">
        <f t="shared" si="162"/>
        <v>0</v>
      </c>
      <c r="WY28" s="639">
        <f t="shared" si="162"/>
        <v>0</v>
      </c>
      <c r="WZ28" s="639">
        <f t="shared" si="162"/>
        <v>0</v>
      </c>
      <c r="XA28" s="639">
        <f t="shared" si="162"/>
        <v>0</v>
      </c>
      <c r="XB28" s="639">
        <f t="shared" si="162"/>
        <v>0</v>
      </c>
      <c r="XC28" s="639">
        <f t="shared" si="162"/>
        <v>0</v>
      </c>
      <c r="XD28" s="639">
        <f t="shared" si="162"/>
        <v>0</v>
      </c>
      <c r="XE28" s="639">
        <f t="shared" si="162"/>
        <v>0</v>
      </c>
      <c r="XF28" s="639">
        <f t="shared" si="162"/>
        <v>0</v>
      </c>
      <c r="XG28" s="639">
        <f t="shared" si="162"/>
        <v>0</v>
      </c>
      <c r="XH28" s="639">
        <f t="shared" si="162"/>
        <v>0</v>
      </c>
      <c r="XI28" s="639">
        <f t="shared" si="162"/>
        <v>0</v>
      </c>
      <c r="XJ28" s="639">
        <f t="shared" si="162"/>
        <v>0</v>
      </c>
      <c r="XK28" s="639">
        <f t="shared" si="162"/>
        <v>0</v>
      </c>
      <c r="XL28" s="639">
        <f t="shared" si="162"/>
        <v>0</v>
      </c>
      <c r="XM28" s="639">
        <f t="shared" si="162"/>
        <v>0</v>
      </c>
      <c r="XN28" s="639">
        <f t="shared" si="162"/>
        <v>0</v>
      </c>
      <c r="XO28" s="639">
        <f t="shared" si="162"/>
        <v>0</v>
      </c>
      <c r="XP28" s="639">
        <f t="shared" si="162"/>
        <v>0</v>
      </c>
      <c r="XQ28" s="639">
        <f t="shared" si="162"/>
        <v>0</v>
      </c>
      <c r="XR28" s="639">
        <f t="shared" si="162"/>
        <v>0</v>
      </c>
      <c r="XS28" s="639">
        <f t="shared" si="162"/>
        <v>0</v>
      </c>
      <c r="XT28" s="639">
        <f t="shared" si="162"/>
        <v>0</v>
      </c>
      <c r="XU28" s="639">
        <f t="shared" si="162"/>
        <v>0</v>
      </c>
      <c r="XV28" s="639">
        <f t="shared" si="162"/>
        <v>0</v>
      </c>
      <c r="XW28" s="639">
        <f t="shared" si="162"/>
        <v>0</v>
      </c>
      <c r="XX28" s="639">
        <f t="shared" si="162"/>
        <v>0</v>
      </c>
      <c r="XY28" s="639">
        <f t="shared" si="162"/>
        <v>0</v>
      </c>
      <c r="XZ28" s="639">
        <f t="shared" si="162"/>
        <v>0</v>
      </c>
      <c r="YA28" s="639">
        <f t="shared" si="162"/>
        <v>0</v>
      </c>
      <c r="YB28" s="639">
        <f t="shared" si="162"/>
        <v>0</v>
      </c>
      <c r="YC28" s="639">
        <f t="shared" si="162"/>
        <v>0</v>
      </c>
      <c r="YD28" s="639">
        <f t="shared" si="162"/>
        <v>0</v>
      </c>
      <c r="YE28" s="639">
        <f t="shared" si="162"/>
        <v>0</v>
      </c>
      <c r="YF28" s="639">
        <f t="shared" si="162"/>
        <v>0</v>
      </c>
      <c r="YG28" s="639">
        <f t="shared" si="162"/>
        <v>0</v>
      </c>
      <c r="YH28" s="639">
        <f t="shared" si="162"/>
        <v>0</v>
      </c>
      <c r="YI28" s="639">
        <f t="shared" si="162"/>
        <v>0</v>
      </c>
      <c r="YJ28" s="639">
        <f t="shared" si="162"/>
        <v>0</v>
      </c>
      <c r="YK28" s="639">
        <f t="shared" si="162"/>
        <v>0</v>
      </c>
      <c r="YL28" s="639">
        <f t="shared" si="162"/>
        <v>0</v>
      </c>
      <c r="YM28" s="639">
        <f t="shared" si="162"/>
        <v>0</v>
      </c>
      <c r="YN28" s="639">
        <f t="shared" si="162"/>
        <v>0</v>
      </c>
      <c r="YO28" s="639">
        <f t="shared" si="162"/>
        <v>0</v>
      </c>
      <c r="YP28" s="639">
        <f t="shared" si="162"/>
        <v>0</v>
      </c>
      <c r="YQ28" s="639">
        <f t="shared" si="162"/>
        <v>0</v>
      </c>
      <c r="YR28" s="639">
        <f t="shared" si="162"/>
        <v>0</v>
      </c>
      <c r="YS28" s="639">
        <f t="shared" si="162"/>
        <v>0</v>
      </c>
      <c r="YT28" s="639">
        <f t="shared" si="162"/>
        <v>0</v>
      </c>
      <c r="YU28" s="639">
        <f t="shared" si="162"/>
        <v>0</v>
      </c>
      <c r="YV28" s="639">
        <f t="shared" si="162"/>
        <v>0</v>
      </c>
      <c r="YW28" s="639">
        <f t="shared" si="162"/>
        <v>0</v>
      </c>
      <c r="YX28" s="639">
        <f t="shared" si="162"/>
        <v>0</v>
      </c>
      <c r="YY28" s="639">
        <f t="shared" si="162"/>
        <v>0</v>
      </c>
      <c r="YZ28" s="639">
        <f t="shared" si="162"/>
        <v>0</v>
      </c>
      <c r="ZA28" s="639">
        <f t="shared" ref="ZA28:ABL29" si="163">SUM(ZA25:ZA26)</f>
        <v>0</v>
      </c>
      <c r="ZB28" s="639">
        <f t="shared" si="163"/>
        <v>0</v>
      </c>
      <c r="ZC28" s="639">
        <f t="shared" si="163"/>
        <v>0</v>
      </c>
      <c r="ZD28" s="639">
        <f t="shared" si="163"/>
        <v>0</v>
      </c>
      <c r="ZE28" s="639">
        <f t="shared" si="163"/>
        <v>0</v>
      </c>
      <c r="ZF28" s="639">
        <f t="shared" si="163"/>
        <v>0</v>
      </c>
      <c r="ZG28" s="639">
        <f t="shared" si="163"/>
        <v>0</v>
      </c>
      <c r="ZH28" s="639">
        <f t="shared" si="163"/>
        <v>0</v>
      </c>
      <c r="ZI28" s="639">
        <f t="shared" si="163"/>
        <v>0</v>
      </c>
      <c r="ZJ28" s="639">
        <f t="shared" si="163"/>
        <v>0</v>
      </c>
      <c r="ZK28" s="639">
        <f t="shared" si="163"/>
        <v>0</v>
      </c>
      <c r="ZL28" s="639">
        <f t="shared" si="163"/>
        <v>0</v>
      </c>
      <c r="ZM28" s="639">
        <f t="shared" si="163"/>
        <v>0</v>
      </c>
      <c r="ZN28" s="639">
        <f t="shared" si="163"/>
        <v>0</v>
      </c>
      <c r="ZO28" s="639">
        <f t="shared" si="163"/>
        <v>0</v>
      </c>
      <c r="ZP28" s="639">
        <f t="shared" si="163"/>
        <v>0</v>
      </c>
      <c r="ZQ28" s="639">
        <f t="shared" si="163"/>
        <v>0</v>
      </c>
      <c r="ZR28" s="639">
        <f t="shared" si="163"/>
        <v>0</v>
      </c>
      <c r="ZS28" s="639">
        <f t="shared" si="163"/>
        <v>0</v>
      </c>
      <c r="ZT28" s="639">
        <f t="shared" si="163"/>
        <v>0</v>
      </c>
      <c r="ZU28" s="639">
        <f t="shared" si="163"/>
        <v>0</v>
      </c>
      <c r="ZV28" s="639">
        <f t="shared" si="163"/>
        <v>0</v>
      </c>
      <c r="ZW28" s="639">
        <f t="shared" si="163"/>
        <v>0</v>
      </c>
      <c r="ZX28" s="639">
        <f t="shared" si="163"/>
        <v>0</v>
      </c>
      <c r="ZY28" s="639">
        <f t="shared" si="163"/>
        <v>0</v>
      </c>
      <c r="ZZ28" s="639">
        <f t="shared" si="163"/>
        <v>0</v>
      </c>
      <c r="AAA28" s="639">
        <f t="shared" si="163"/>
        <v>0</v>
      </c>
      <c r="AAB28" s="639">
        <f t="shared" si="163"/>
        <v>0</v>
      </c>
      <c r="AAC28" s="639">
        <f t="shared" si="163"/>
        <v>0</v>
      </c>
      <c r="AAD28" s="639">
        <f t="shared" si="163"/>
        <v>0</v>
      </c>
      <c r="AAE28" s="639">
        <f t="shared" si="163"/>
        <v>0</v>
      </c>
      <c r="AAF28" s="639">
        <f t="shared" si="163"/>
        <v>0</v>
      </c>
      <c r="AAG28" s="639">
        <f t="shared" si="163"/>
        <v>0</v>
      </c>
      <c r="AAH28" s="639">
        <f t="shared" si="163"/>
        <v>0</v>
      </c>
      <c r="AAI28" s="639">
        <f t="shared" si="163"/>
        <v>0</v>
      </c>
      <c r="AAJ28" s="639">
        <f t="shared" si="163"/>
        <v>0</v>
      </c>
      <c r="AAK28" s="639">
        <f t="shared" si="163"/>
        <v>0</v>
      </c>
      <c r="AAL28" s="639">
        <f t="shared" si="163"/>
        <v>0</v>
      </c>
      <c r="AAM28" s="639">
        <f t="shared" si="163"/>
        <v>0</v>
      </c>
      <c r="AAN28" s="639">
        <f t="shared" si="163"/>
        <v>0</v>
      </c>
      <c r="AAO28" s="639">
        <f t="shared" si="163"/>
        <v>0</v>
      </c>
      <c r="AAP28" s="639">
        <f t="shared" si="163"/>
        <v>0</v>
      </c>
      <c r="AAQ28" s="639">
        <f t="shared" si="163"/>
        <v>0</v>
      </c>
      <c r="AAR28" s="639">
        <f t="shared" si="163"/>
        <v>0</v>
      </c>
      <c r="AAS28" s="639">
        <f t="shared" si="163"/>
        <v>0</v>
      </c>
      <c r="AAT28" s="639">
        <f t="shared" si="163"/>
        <v>0</v>
      </c>
      <c r="AAU28" s="639">
        <f t="shared" si="163"/>
        <v>0</v>
      </c>
      <c r="AAV28" s="639">
        <f t="shared" si="163"/>
        <v>0</v>
      </c>
      <c r="AAW28" s="639">
        <f t="shared" si="163"/>
        <v>0</v>
      </c>
      <c r="AAX28" s="639">
        <f t="shared" si="163"/>
        <v>0</v>
      </c>
      <c r="AAY28" s="639">
        <f t="shared" si="163"/>
        <v>0</v>
      </c>
      <c r="AAZ28" s="639">
        <f t="shared" si="163"/>
        <v>0</v>
      </c>
      <c r="ABA28" s="639">
        <f t="shared" si="163"/>
        <v>0</v>
      </c>
      <c r="ABB28" s="639">
        <f t="shared" si="163"/>
        <v>0</v>
      </c>
      <c r="ABC28" s="639">
        <f t="shared" si="163"/>
        <v>0</v>
      </c>
      <c r="ABD28" s="639">
        <f t="shared" si="163"/>
        <v>0</v>
      </c>
      <c r="ABE28" s="639">
        <f t="shared" si="163"/>
        <v>0</v>
      </c>
      <c r="ABF28" s="639">
        <f t="shared" si="163"/>
        <v>0</v>
      </c>
      <c r="ABG28" s="639">
        <f t="shared" si="163"/>
        <v>0</v>
      </c>
      <c r="ABH28" s="639">
        <f t="shared" si="163"/>
        <v>0</v>
      </c>
      <c r="ABI28" s="639">
        <f t="shared" si="163"/>
        <v>0</v>
      </c>
      <c r="ABJ28" s="639">
        <f t="shared" si="163"/>
        <v>0</v>
      </c>
      <c r="ABK28" s="639">
        <f t="shared" si="163"/>
        <v>0</v>
      </c>
      <c r="ABL28" s="639">
        <f t="shared" si="163"/>
        <v>0</v>
      </c>
      <c r="ABM28" s="639">
        <f t="shared" ref="ABM28:ADX29" si="164">SUM(ABM25:ABM26)</f>
        <v>0</v>
      </c>
      <c r="ABN28" s="639">
        <f t="shared" si="164"/>
        <v>0</v>
      </c>
      <c r="ABO28" s="639">
        <f t="shared" si="164"/>
        <v>0</v>
      </c>
      <c r="ABP28" s="639">
        <f t="shared" si="164"/>
        <v>0</v>
      </c>
      <c r="ABQ28" s="639">
        <f t="shared" si="164"/>
        <v>0</v>
      </c>
      <c r="ABR28" s="639">
        <f t="shared" si="164"/>
        <v>0</v>
      </c>
      <c r="ABS28" s="639">
        <f t="shared" si="164"/>
        <v>0</v>
      </c>
      <c r="ABT28" s="639">
        <f t="shared" si="164"/>
        <v>0</v>
      </c>
      <c r="ABU28" s="639">
        <f t="shared" si="164"/>
        <v>0</v>
      </c>
      <c r="ABV28" s="639">
        <f t="shared" si="164"/>
        <v>0</v>
      </c>
      <c r="ABW28" s="639">
        <f t="shared" si="164"/>
        <v>0</v>
      </c>
      <c r="ABX28" s="639">
        <f t="shared" si="164"/>
        <v>0</v>
      </c>
      <c r="ABY28" s="639">
        <f t="shared" si="164"/>
        <v>0</v>
      </c>
      <c r="ABZ28" s="639">
        <f t="shared" si="164"/>
        <v>0</v>
      </c>
      <c r="ACA28" s="639">
        <f t="shared" si="164"/>
        <v>0</v>
      </c>
      <c r="ACB28" s="639">
        <f t="shared" si="164"/>
        <v>0</v>
      </c>
      <c r="ACC28" s="639">
        <f t="shared" si="164"/>
        <v>0</v>
      </c>
      <c r="ACD28" s="639">
        <f t="shared" si="164"/>
        <v>0</v>
      </c>
      <c r="ACE28" s="639">
        <f t="shared" si="164"/>
        <v>0</v>
      </c>
      <c r="ACF28" s="639">
        <f t="shared" si="164"/>
        <v>0</v>
      </c>
      <c r="ACG28" s="639">
        <f t="shared" si="164"/>
        <v>0</v>
      </c>
      <c r="ACH28" s="639">
        <f t="shared" si="164"/>
        <v>0</v>
      </c>
      <c r="ACI28" s="639">
        <f t="shared" si="164"/>
        <v>0</v>
      </c>
      <c r="ACJ28" s="639">
        <f t="shared" si="164"/>
        <v>0</v>
      </c>
      <c r="ACK28" s="639">
        <f t="shared" si="164"/>
        <v>0</v>
      </c>
      <c r="ACL28" s="639">
        <f t="shared" si="164"/>
        <v>0</v>
      </c>
      <c r="ACM28" s="639">
        <f t="shared" si="164"/>
        <v>0</v>
      </c>
      <c r="ACN28" s="639">
        <f t="shared" si="164"/>
        <v>0</v>
      </c>
      <c r="ACO28" s="639">
        <f t="shared" si="164"/>
        <v>0</v>
      </c>
      <c r="ACP28" s="639">
        <f t="shared" si="164"/>
        <v>0</v>
      </c>
      <c r="ACQ28" s="639">
        <f t="shared" si="164"/>
        <v>0</v>
      </c>
      <c r="ACR28" s="639">
        <f t="shared" si="164"/>
        <v>0</v>
      </c>
      <c r="ACS28" s="639">
        <f t="shared" si="164"/>
        <v>0</v>
      </c>
      <c r="ACT28" s="639">
        <f t="shared" si="164"/>
        <v>0</v>
      </c>
      <c r="ACU28" s="639">
        <f t="shared" si="164"/>
        <v>0</v>
      </c>
      <c r="ACV28" s="639">
        <f t="shared" si="164"/>
        <v>0</v>
      </c>
      <c r="ACW28" s="639">
        <f t="shared" si="164"/>
        <v>0</v>
      </c>
      <c r="ACX28" s="639">
        <f t="shared" si="164"/>
        <v>0</v>
      </c>
      <c r="ACY28" s="639">
        <f t="shared" si="164"/>
        <v>0</v>
      </c>
      <c r="ACZ28" s="639">
        <f t="shared" si="164"/>
        <v>0</v>
      </c>
      <c r="ADA28" s="639">
        <f t="shared" si="164"/>
        <v>0</v>
      </c>
      <c r="ADB28" s="639">
        <f t="shared" si="164"/>
        <v>0</v>
      </c>
      <c r="ADC28" s="639">
        <f t="shared" si="164"/>
        <v>0</v>
      </c>
      <c r="ADD28" s="639">
        <f t="shared" si="164"/>
        <v>0</v>
      </c>
      <c r="ADE28" s="639">
        <f t="shared" si="164"/>
        <v>0</v>
      </c>
      <c r="ADF28" s="639">
        <f t="shared" si="164"/>
        <v>0</v>
      </c>
      <c r="ADG28" s="639">
        <f t="shared" si="164"/>
        <v>0</v>
      </c>
      <c r="ADH28" s="639">
        <f t="shared" si="164"/>
        <v>0</v>
      </c>
      <c r="ADI28" s="639">
        <f t="shared" si="164"/>
        <v>0</v>
      </c>
      <c r="ADJ28" s="639">
        <f t="shared" si="164"/>
        <v>0</v>
      </c>
      <c r="ADK28" s="639">
        <f t="shared" si="164"/>
        <v>0</v>
      </c>
      <c r="ADL28" s="639">
        <f t="shared" si="164"/>
        <v>0</v>
      </c>
      <c r="ADM28" s="639">
        <f t="shared" si="164"/>
        <v>0</v>
      </c>
      <c r="ADN28" s="639">
        <f t="shared" si="164"/>
        <v>0</v>
      </c>
      <c r="ADO28" s="639">
        <f t="shared" si="164"/>
        <v>0</v>
      </c>
      <c r="ADP28" s="639">
        <f t="shared" si="164"/>
        <v>0</v>
      </c>
      <c r="ADQ28" s="639">
        <f t="shared" si="164"/>
        <v>0</v>
      </c>
      <c r="ADR28" s="639">
        <f t="shared" si="164"/>
        <v>0</v>
      </c>
      <c r="ADS28" s="639">
        <f t="shared" si="164"/>
        <v>0</v>
      </c>
      <c r="ADT28" s="639">
        <f t="shared" si="164"/>
        <v>0</v>
      </c>
      <c r="ADU28" s="639">
        <f t="shared" si="164"/>
        <v>0</v>
      </c>
      <c r="ADV28" s="639">
        <f t="shared" si="164"/>
        <v>0</v>
      </c>
      <c r="ADW28" s="639">
        <f t="shared" si="164"/>
        <v>0</v>
      </c>
      <c r="ADX28" s="639">
        <f t="shared" si="164"/>
        <v>0</v>
      </c>
      <c r="ADY28" s="639">
        <f t="shared" ref="ADY28:AGJ29" si="165">SUM(ADY25:ADY26)</f>
        <v>0</v>
      </c>
      <c r="ADZ28" s="639">
        <f t="shared" si="165"/>
        <v>0</v>
      </c>
      <c r="AEA28" s="639">
        <f t="shared" si="165"/>
        <v>0</v>
      </c>
      <c r="AEB28" s="639">
        <f t="shared" si="165"/>
        <v>0</v>
      </c>
      <c r="AEC28" s="639">
        <f t="shared" si="165"/>
        <v>0</v>
      </c>
      <c r="AED28" s="639">
        <f t="shared" si="165"/>
        <v>0</v>
      </c>
      <c r="AEE28" s="639">
        <f t="shared" si="165"/>
        <v>0</v>
      </c>
      <c r="AEF28" s="639">
        <f t="shared" si="165"/>
        <v>0</v>
      </c>
      <c r="AEG28" s="639">
        <f t="shared" si="165"/>
        <v>0</v>
      </c>
      <c r="AEH28" s="639">
        <f t="shared" si="165"/>
        <v>0</v>
      </c>
      <c r="AEI28" s="639">
        <f t="shared" si="165"/>
        <v>0</v>
      </c>
      <c r="AEJ28" s="639">
        <f t="shared" si="165"/>
        <v>0</v>
      </c>
      <c r="AEK28" s="639">
        <f t="shared" si="165"/>
        <v>0</v>
      </c>
      <c r="AEL28" s="639">
        <f t="shared" si="165"/>
        <v>0</v>
      </c>
      <c r="AEM28" s="639">
        <f t="shared" si="165"/>
        <v>0</v>
      </c>
      <c r="AEN28" s="639">
        <f t="shared" si="165"/>
        <v>0</v>
      </c>
      <c r="AEO28" s="639">
        <f t="shared" si="165"/>
        <v>0</v>
      </c>
      <c r="AEP28" s="639">
        <f t="shared" si="165"/>
        <v>0</v>
      </c>
      <c r="AEQ28" s="639">
        <f t="shared" si="165"/>
        <v>0</v>
      </c>
      <c r="AER28" s="639">
        <f t="shared" si="165"/>
        <v>0</v>
      </c>
      <c r="AES28" s="639">
        <f t="shared" si="165"/>
        <v>0</v>
      </c>
      <c r="AET28" s="639">
        <f t="shared" si="165"/>
        <v>0</v>
      </c>
      <c r="AEU28" s="639">
        <f t="shared" si="165"/>
        <v>0</v>
      </c>
      <c r="AEV28" s="639">
        <f t="shared" si="165"/>
        <v>0</v>
      </c>
      <c r="AEW28" s="639">
        <f t="shared" si="165"/>
        <v>0</v>
      </c>
      <c r="AEX28" s="639">
        <f t="shared" si="165"/>
        <v>0</v>
      </c>
      <c r="AEY28" s="639">
        <f t="shared" si="165"/>
        <v>0</v>
      </c>
      <c r="AEZ28" s="639">
        <f t="shared" si="165"/>
        <v>0</v>
      </c>
      <c r="AFA28" s="639">
        <f t="shared" si="165"/>
        <v>0</v>
      </c>
      <c r="AFB28" s="639">
        <f t="shared" si="165"/>
        <v>0</v>
      </c>
      <c r="AFC28" s="639">
        <f t="shared" si="165"/>
        <v>0</v>
      </c>
      <c r="AFD28" s="639">
        <f t="shared" si="165"/>
        <v>0</v>
      </c>
      <c r="AFE28" s="639">
        <f t="shared" si="165"/>
        <v>0</v>
      </c>
      <c r="AFF28" s="639">
        <f t="shared" si="165"/>
        <v>0</v>
      </c>
      <c r="AFG28" s="639">
        <f t="shared" si="165"/>
        <v>0</v>
      </c>
      <c r="AFH28" s="639">
        <f t="shared" si="165"/>
        <v>0</v>
      </c>
      <c r="AFI28" s="639">
        <f t="shared" si="165"/>
        <v>0</v>
      </c>
      <c r="AFJ28" s="639">
        <f t="shared" si="165"/>
        <v>0</v>
      </c>
      <c r="AFK28" s="639">
        <f t="shared" si="165"/>
        <v>0</v>
      </c>
      <c r="AFL28" s="639">
        <f t="shared" si="165"/>
        <v>0</v>
      </c>
      <c r="AFM28" s="639">
        <f t="shared" si="165"/>
        <v>0</v>
      </c>
      <c r="AFN28" s="639">
        <f t="shared" si="165"/>
        <v>0</v>
      </c>
      <c r="AFO28" s="639">
        <f t="shared" si="165"/>
        <v>0</v>
      </c>
      <c r="AFP28" s="639">
        <f t="shared" si="165"/>
        <v>0</v>
      </c>
      <c r="AFQ28" s="639">
        <f t="shared" si="165"/>
        <v>0</v>
      </c>
      <c r="AFR28" s="639">
        <f t="shared" si="165"/>
        <v>0</v>
      </c>
      <c r="AFS28" s="639">
        <f t="shared" si="165"/>
        <v>0</v>
      </c>
      <c r="AFT28" s="639">
        <f t="shared" si="165"/>
        <v>0</v>
      </c>
      <c r="AFU28" s="639">
        <f t="shared" si="165"/>
        <v>0</v>
      </c>
      <c r="AFV28" s="639">
        <f t="shared" si="165"/>
        <v>0</v>
      </c>
      <c r="AFW28" s="639">
        <f t="shared" si="165"/>
        <v>0</v>
      </c>
      <c r="AFX28" s="639">
        <f t="shared" si="165"/>
        <v>0</v>
      </c>
      <c r="AFY28" s="639">
        <f t="shared" si="165"/>
        <v>0</v>
      </c>
      <c r="AFZ28" s="639">
        <f t="shared" si="165"/>
        <v>0</v>
      </c>
      <c r="AGA28" s="639">
        <f t="shared" si="165"/>
        <v>0</v>
      </c>
      <c r="AGB28" s="639">
        <f t="shared" si="165"/>
        <v>0</v>
      </c>
      <c r="AGC28" s="639">
        <f t="shared" si="165"/>
        <v>0</v>
      </c>
      <c r="AGD28" s="639">
        <f t="shared" si="165"/>
        <v>0</v>
      </c>
      <c r="AGE28" s="639">
        <f t="shared" si="165"/>
        <v>0</v>
      </c>
      <c r="AGF28" s="639">
        <f t="shared" si="165"/>
        <v>0</v>
      </c>
      <c r="AGG28" s="639">
        <f t="shared" si="165"/>
        <v>0</v>
      </c>
      <c r="AGH28" s="639">
        <f t="shared" si="165"/>
        <v>0</v>
      </c>
      <c r="AGI28" s="639">
        <f t="shared" si="165"/>
        <v>0</v>
      </c>
      <c r="AGJ28" s="639">
        <f t="shared" si="165"/>
        <v>0</v>
      </c>
      <c r="AGK28" s="639">
        <f t="shared" ref="AGK28:AIV29" si="166">SUM(AGK25:AGK26)</f>
        <v>0</v>
      </c>
      <c r="AGL28" s="639">
        <f t="shared" si="166"/>
        <v>0</v>
      </c>
      <c r="AGM28" s="639">
        <f t="shared" si="166"/>
        <v>0</v>
      </c>
      <c r="AGN28" s="639">
        <f t="shared" si="166"/>
        <v>0</v>
      </c>
      <c r="AGO28" s="639">
        <f t="shared" si="166"/>
        <v>0</v>
      </c>
      <c r="AGP28" s="639">
        <f t="shared" si="166"/>
        <v>0</v>
      </c>
      <c r="AGQ28" s="639">
        <f t="shared" si="166"/>
        <v>0</v>
      </c>
      <c r="AGR28" s="639">
        <f t="shared" si="166"/>
        <v>0</v>
      </c>
      <c r="AGS28" s="639">
        <f t="shared" si="166"/>
        <v>0</v>
      </c>
      <c r="AGT28" s="639">
        <f t="shared" si="166"/>
        <v>0</v>
      </c>
      <c r="AGU28" s="639">
        <f t="shared" si="166"/>
        <v>0</v>
      </c>
      <c r="AGV28" s="639">
        <f t="shared" si="166"/>
        <v>0</v>
      </c>
      <c r="AGW28" s="639">
        <f t="shared" si="166"/>
        <v>0</v>
      </c>
      <c r="AGX28" s="639">
        <f t="shared" si="166"/>
        <v>0</v>
      </c>
      <c r="AGY28" s="639">
        <f t="shared" si="166"/>
        <v>0</v>
      </c>
      <c r="AGZ28" s="639">
        <f t="shared" si="166"/>
        <v>0</v>
      </c>
      <c r="AHA28" s="639">
        <f t="shared" si="166"/>
        <v>0</v>
      </c>
      <c r="AHB28" s="639">
        <f t="shared" si="166"/>
        <v>0</v>
      </c>
      <c r="AHC28" s="639">
        <f t="shared" si="166"/>
        <v>0</v>
      </c>
      <c r="AHD28" s="639">
        <f t="shared" si="166"/>
        <v>0</v>
      </c>
      <c r="AHE28" s="639">
        <f t="shared" si="166"/>
        <v>0</v>
      </c>
      <c r="AHF28" s="639">
        <f t="shared" si="166"/>
        <v>0</v>
      </c>
      <c r="AHG28" s="639">
        <f t="shared" si="166"/>
        <v>0</v>
      </c>
      <c r="AHH28" s="639">
        <f t="shared" si="166"/>
        <v>0</v>
      </c>
      <c r="AHI28" s="639">
        <f t="shared" si="166"/>
        <v>0</v>
      </c>
      <c r="AHJ28" s="639">
        <f t="shared" si="166"/>
        <v>0</v>
      </c>
      <c r="AHK28" s="639">
        <f t="shared" si="166"/>
        <v>0</v>
      </c>
      <c r="AHL28" s="639">
        <f t="shared" si="166"/>
        <v>0</v>
      </c>
      <c r="AHM28" s="639">
        <f t="shared" si="166"/>
        <v>0</v>
      </c>
      <c r="AHN28" s="639">
        <f t="shared" si="166"/>
        <v>0</v>
      </c>
      <c r="AHO28" s="639">
        <f t="shared" si="166"/>
        <v>0</v>
      </c>
      <c r="AHP28" s="639">
        <f t="shared" si="166"/>
        <v>0</v>
      </c>
      <c r="AHQ28" s="639">
        <f t="shared" si="166"/>
        <v>0</v>
      </c>
      <c r="AHR28" s="639">
        <f t="shared" si="166"/>
        <v>0</v>
      </c>
      <c r="AHS28" s="639">
        <f t="shared" si="166"/>
        <v>0</v>
      </c>
      <c r="AHT28" s="639">
        <f t="shared" si="166"/>
        <v>0</v>
      </c>
      <c r="AHU28" s="639">
        <f t="shared" si="166"/>
        <v>0</v>
      </c>
      <c r="AHV28" s="639">
        <f t="shared" si="166"/>
        <v>0</v>
      </c>
      <c r="AHW28" s="639">
        <f t="shared" si="166"/>
        <v>0</v>
      </c>
      <c r="AHX28" s="639">
        <f t="shared" si="166"/>
        <v>0</v>
      </c>
      <c r="AHY28" s="639">
        <f t="shared" si="166"/>
        <v>0</v>
      </c>
      <c r="AHZ28" s="639">
        <f t="shared" si="166"/>
        <v>0</v>
      </c>
      <c r="AIA28" s="639">
        <f t="shared" si="166"/>
        <v>0</v>
      </c>
      <c r="AIB28" s="639">
        <f t="shared" si="166"/>
        <v>0</v>
      </c>
      <c r="AIC28" s="639">
        <f t="shared" si="166"/>
        <v>0</v>
      </c>
      <c r="AID28" s="639">
        <f t="shared" si="166"/>
        <v>0</v>
      </c>
      <c r="AIE28" s="639">
        <f t="shared" si="166"/>
        <v>0</v>
      </c>
      <c r="AIF28" s="639">
        <f t="shared" si="166"/>
        <v>0</v>
      </c>
      <c r="AIG28" s="639">
        <f t="shared" si="166"/>
        <v>0</v>
      </c>
      <c r="AIH28" s="639">
        <f t="shared" si="166"/>
        <v>0</v>
      </c>
      <c r="AII28" s="639">
        <f t="shared" si="166"/>
        <v>0</v>
      </c>
      <c r="AIJ28" s="639">
        <f t="shared" si="166"/>
        <v>0</v>
      </c>
      <c r="AIK28" s="639">
        <f t="shared" si="166"/>
        <v>0</v>
      </c>
      <c r="AIL28" s="639">
        <f t="shared" si="166"/>
        <v>0</v>
      </c>
      <c r="AIM28" s="639">
        <f t="shared" si="166"/>
        <v>0</v>
      </c>
      <c r="AIN28" s="639">
        <f t="shared" si="166"/>
        <v>0</v>
      </c>
      <c r="AIO28" s="639">
        <f t="shared" si="166"/>
        <v>0</v>
      </c>
      <c r="AIP28" s="639">
        <f t="shared" si="166"/>
        <v>0</v>
      </c>
      <c r="AIQ28" s="639">
        <f t="shared" si="166"/>
        <v>0</v>
      </c>
      <c r="AIR28" s="639">
        <f t="shared" si="166"/>
        <v>0</v>
      </c>
      <c r="AIS28" s="639">
        <f t="shared" si="166"/>
        <v>0</v>
      </c>
      <c r="AIT28" s="639">
        <f t="shared" si="166"/>
        <v>0</v>
      </c>
      <c r="AIU28" s="639">
        <f t="shared" si="166"/>
        <v>0</v>
      </c>
      <c r="AIV28" s="639">
        <f t="shared" si="166"/>
        <v>0</v>
      </c>
      <c r="AIW28" s="639">
        <f t="shared" ref="AIW28:AIZ29" si="167">SUM(AIW25:AIW26)</f>
        <v>0</v>
      </c>
      <c r="AIX28" s="639">
        <f t="shared" si="167"/>
        <v>0</v>
      </c>
      <c r="AIY28" s="639">
        <f t="shared" si="167"/>
        <v>0</v>
      </c>
      <c r="AIZ28" s="639">
        <f t="shared" si="167"/>
        <v>0</v>
      </c>
    </row>
    <row r="29" spans="1:936" ht="20.399999999999999" customHeight="1">
      <c r="A29" s="2214"/>
      <c r="B29" s="2274"/>
      <c r="C29" s="2277"/>
      <c r="D29" s="2265"/>
      <c r="E29" s="2264"/>
      <c r="F29" s="2265"/>
      <c r="G29" s="2264"/>
      <c r="H29" s="2265"/>
      <c r="I29" s="2266"/>
      <c r="J29" s="671"/>
      <c r="K29" s="672"/>
      <c r="L29" s="673"/>
      <c r="M29" s="674"/>
      <c r="N29" s="925"/>
      <c r="O29" s="668"/>
      <c r="P29" s="669"/>
      <c r="R29" s="2214"/>
      <c r="S29" s="2214"/>
      <c r="T29" s="2214"/>
      <c r="U29" s="642"/>
      <c r="V29" s="2281"/>
      <c r="W29" s="640" t="s">
        <v>1220</v>
      </c>
      <c r="X29" s="640" t="s">
        <v>1140</v>
      </c>
      <c r="Y29" s="656">
        <f>SUM(G28:G33)</f>
        <v>0</v>
      </c>
      <c r="Z29" s="656" cm="1">
        <f t="array" ref="Z29">INDEX(AJ29:AIZ29, MATCH(MAX(AJ25:AIZ25 + AJ26:AIZ26 + AJ27:AIZ27), AJ25:AIZ25 + AJ26:AIZ26 + AJ27:AIZ27, 0))</f>
        <v>0</v>
      </c>
      <c r="AA29" s="657">
        <f>ROUNDDOWN(SUM(Y29:Z29)/6, 1)</f>
        <v>0</v>
      </c>
      <c r="AB29" s="2244"/>
      <c r="AC29" s="2282"/>
      <c r="AD29" s="2214"/>
      <c r="AE29" s="2214"/>
      <c r="AF29" s="2214"/>
      <c r="AG29" s="2214"/>
      <c r="AI29" s="639" t="s">
        <v>1221</v>
      </c>
      <c r="AJ29" s="639">
        <f>SUM(AJ26:AJ27)</f>
        <v>0</v>
      </c>
      <c r="AK29" s="639">
        <f t="shared" si="153"/>
        <v>0</v>
      </c>
      <c r="AL29" s="639">
        <f t="shared" si="153"/>
        <v>0</v>
      </c>
      <c r="AM29" s="639">
        <f t="shared" si="153"/>
        <v>0</v>
      </c>
      <c r="AN29" s="639">
        <f t="shared" si="153"/>
        <v>0</v>
      </c>
      <c r="AO29" s="639">
        <f t="shared" si="153"/>
        <v>0</v>
      </c>
      <c r="AP29" s="639">
        <f t="shared" si="153"/>
        <v>0</v>
      </c>
      <c r="AQ29" s="639">
        <f t="shared" si="153"/>
        <v>0</v>
      </c>
      <c r="AR29" s="639">
        <f t="shared" si="153"/>
        <v>0</v>
      </c>
      <c r="AS29" s="639">
        <f t="shared" si="153"/>
        <v>0</v>
      </c>
      <c r="AT29" s="639">
        <f t="shared" si="153"/>
        <v>0</v>
      </c>
      <c r="AU29" s="639">
        <f t="shared" si="153"/>
        <v>0</v>
      </c>
      <c r="AV29" s="639">
        <f t="shared" si="153"/>
        <v>0</v>
      </c>
      <c r="AW29" s="639">
        <f t="shared" si="153"/>
        <v>0</v>
      </c>
      <c r="AX29" s="639">
        <f t="shared" si="153"/>
        <v>0</v>
      </c>
      <c r="AY29" s="639">
        <f t="shared" si="153"/>
        <v>0</v>
      </c>
      <c r="AZ29" s="639">
        <f t="shared" si="153"/>
        <v>0</v>
      </c>
      <c r="BA29" s="639">
        <f t="shared" si="153"/>
        <v>0</v>
      </c>
      <c r="BB29" s="639">
        <f t="shared" si="153"/>
        <v>0</v>
      </c>
      <c r="BC29" s="639">
        <f t="shared" si="153"/>
        <v>0</v>
      </c>
      <c r="BD29" s="639">
        <f t="shared" si="153"/>
        <v>0</v>
      </c>
      <c r="BE29" s="639">
        <f t="shared" si="153"/>
        <v>0</v>
      </c>
      <c r="BF29" s="639">
        <f t="shared" si="153"/>
        <v>0</v>
      </c>
      <c r="BG29" s="639">
        <f t="shared" si="153"/>
        <v>0</v>
      </c>
      <c r="BH29" s="639">
        <f t="shared" si="153"/>
        <v>0</v>
      </c>
      <c r="BI29" s="639">
        <f t="shared" si="153"/>
        <v>0</v>
      </c>
      <c r="BJ29" s="639">
        <f t="shared" si="153"/>
        <v>0</v>
      </c>
      <c r="BK29" s="639">
        <f t="shared" si="153"/>
        <v>0</v>
      </c>
      <c r="BL29" s="639">
        <f t="shared" si="153"/>
        <v>0</v>
      </c>
      <c r="BM29" s="639">
        <f t="shared" si="153"/>
        <v>0</v>
      </c>
      <c r="BN29" s="639">
        <f t="shared" si="153"/>
        <v>0</v>
      </c>
      <c r="BO29" s="639">
        <f t="shared" si="153"/>
        <v>0</v>
      </c>
      <c r="BP29" s="639">
        <f t="shared" si="153"/>
        <v>0</v>
      </c>
      <c r="BQ29" s="639">
        <f t="shared" si="153"/>
        <v>0</v>
      </c>
      <c r="BR29" s="639">
        <f t="shared" si="153"/>
        <v>0</v>
      </c>
      <c r="BS29" s="639">
        <f t="shared" si="153"/>
        <v>0</v>
      </c>
      <c r="BT29" s="639">
        <f t="shared" si="153"/>
        <v>0</v>
      </c>
      <c r="BU29" s="639">
        <f t="shared" si="153"/>
        <v>0</v>
      </c>
      <c r="BV29" s="639">
        <f t="shared" si="153"/>
        <v>0</v>
      </c>
      <c r="BW29" s="639">
        <f t="shared" si="153"/>
        <v>0</v>
      </c>
      <c r="BX29" s="639">
        <f t="shared" si="153"/>
        <v>0</v>
      </c>
      <c r="BY29" s="639">
        <f t="shared" si="153"/>
        <v>0</v>
      </c>
      <c r="BZ29" s="639">
        <f t="shared" si="153"/>
        <v>0</v>
      </c>
      <c r="CA29" s="639">
        <f t="shared" si="153"/>
        <v>0</v>
      </c>
      <c r="CB29" s="639">
        <f t="shared" si="153"/>
        <v>0</v>
      </c>
      <c r="CC29" s="639">
        <f t="shared" si="153"/>
        <v>0</v>
      </c>
      <c r="CD29" s="639">
        <f t="shared" si="153"/>
        <v>0</v>
      </c>
      <c r="CE29" s="639">
        <f t="shared" si="153"/>
        <v>0</v>
      </c>
      <c r="CF29" s="639">
        <f t="shared" si="153"/>
        <v>0</v>
      </c>
      <c r="CG29" s="639">
        <f t="shared" si="153"/>
        <v>0</v>
      </c>
      <c r="CH29" s="639">
        <f t="shared" si="153"/>
        <v>0</v>
      </c>
      <c r="CI29" s="639">
        <f t="shared" si="153"/>
        <v>0</v>
      </c>
      <c r="CJ29" s="639">
        <f t="shared" si="153"/>
        <v>0</v>
      </c>
      <c r="CK29" s="639">
        <f t="shared" si="153"/>
        <v>0</v>
      </c>
      <c r="CL29" s="639">
        <f t="shared" si="153"/>
        <v>0</v>
      </c>
      <c r="CM29" s="639">
        <f t="shared" si="153"/>
        <v>0</v>
      </c>
      <c r="CN29" s="639">
        <f t="shared" si="153"/>
        <v>0</v>
      </c>
      <c r="CO29" s="639">
        <f t="shared" si="153"/>
        <v>0</v>
      </c>
      <c r="CP29" s="639">
        <f t="shared" si="153"/>
        <v>0</v>
      </c>
      <c r="CQ29" s="639">
        <f t="shared" si="153"/>
        <v>0</v>
      </c>
      <c r="CR29" s="639">
        <f t="shared" si="153"/>
        <v>0</v>
      </c>
      <c r="CS29" s="639">
        <f t="shared" si="153"/>
        <v>0</v>
      </c>
      <c r="CT29" s="639">
        <f t="shared" si="153"/>
        <v>0</v>
      </c>
      <c r="CU29" s="639">
        <f t="shared" si="153"/>
        <v>0</v>
      </c>
      <c r="CV29" s="639">
        <f t="shared" si="153"/>
        <v>0</v>
      </c>
      <c r="CW29" s="639">
        <f t="shared" si="154"/>
        <v>0</v>
      </c>
      <c r="CX29" s="639">
        <f t="shared" si="154"/>
        <v>0</v>
      </c>
      <c r="CY29" s="639">
        <f t="shared" si="154"/>
        <v>0</v>
      </c>
      <c r="CZ29" s="639">
        <f t="shared" si="154"/>
        <v>0</v>
      </c>
      <c r="DA29" s="639">
        <f t="shared" si="154"/>
        <v>0</v>
      </c>
      <c r="DB29" s="639">
        <f t="shared" si="154"/>
        <v>0</v>
      </c>
      <c r="DC29" s="639">
        <f t="shared" si="154"/>
        <v>0</v>
      </c>
      <c r="DD29" s="639">
        <f t="shared" si="154"/>
        <v>0</v>
      </c>
      <c r="DE29" s="639">
        <f t="shared" si="154"/>
        <v>0</v>
      </c>
      <c r="DF29" s="639">
        <f t="shared" si="154"/>
        <v>0</v>
      </c>
      <c r="DG29" s="639">
        <f t="shared" si="154"/>
        <v>0</v>
      </c>
      <c r="DH29" s="639">
        <f t="shared" si="154"/>
        <v>0</v>
      </c>
      <c r="DI29" s="639">
        <f t="shared" si="154"/>
        <v>0</v>
      </c>
      <c r="DJ29" s="639">
        <f t="shared" si="154"/>
        <v>0</v>
      </c>
      <c r="DK29" s="639">
        <f t="shared" si="154"/>
        <v>0</v>
      </c>
      <c r="DL29" s="639">
        <f t="shared" si="154"/>
        <v>0</v>
      </c>
      <c r="DM29" s="639">
        <f t="shared" si="154"/>
        <v>0</v>
      </c>
      <c r="DN29" s="639">
        <f t="shared" si="154"/>
        <v>0</v>
      </c>
      <c r="DO29" s="639">
        <f t="shared" si="154"/>
        <v>0</v>
      </c>
      <c r="DP29" s="639">
        <f t="shared" si="154"/>
        <v>0</v>
      </c>
      <c r="DQ29" s="639">
        <f t="shared" si="154"/>
        <v>0</v>
      </c>
      <c r="DR29" s="639">
        <f t="shared" si="154"/>
        <v>0</v>
      </c>
      <c r="DS29" s="639">
        <f t="shared" si="154"/>
        <v>0</v>
      </c>
      <c r="DT29" s="639">
        <f t="shared" si="154"/>
        <v>0</v>
      </c>
      <c r="DU29" s="639">
        <f t="shared" si="154"/>
        <v>0</v>
      </c>
      <c r="DV29" s="639">
        <f t="shared" si="154"/>
        <v>0</v>
      </c>
      <c r="DW29" s="639">
        <f t="shared" si="154"/>
        <v>0</v>
      </c>
      <c r="DX29" s="639">
        <f t="shared" si="154"/>
        <v>0</v>
      </c>
      <c r="DY29" s="639">
        <f t="shared" si="154"/>
        <v>0</v>
      </c>
      <c r="DZ29" s="639">
        <f t="shared" si="154"/>
        <v>0</v>
      </c>
      <c r="EA29" s="639">
        <f t="shared" si="154"/>
        <v>0</v>
      </c>
      <c r="EB29" s="639">
        <f t="shared" si="154"/>
        <v>0</v>
      </c>
      <c r="EC29" s="639">
        <f t="shared" si="154"/>
        <v>0</v>
      </c>
      <c r="ED29" s="639">
        <f t="shared" si="154"/>
        <v>0</v>
      </c>
      <c r="EE29" s="639">
        <f t="shared" si="154"/>
        <v>0</v>
      </c>
      <c r="EF29" s="639">
        <f t="shared" si="154"/>
        <v>0</v>
      </c>
      <c r="EG29" s="639">
        <f t="shared" si="154"/>
        <v>0</v>
      </c>
      <c r="EH29" s="639">
        <f t="shared" si="154"/>
        <v>0</v>
      </c>
      <c r="EI29" s="639">
        <f t="shared" si="154"/>
        <v>0</v>
      </c>
      <c r="EJ29" s="639">
        <f t="shared" si="154"/>
        <v>0</v>
      </c>
      <c r="EK29" s="639">
        <f t="shared" si="154"/>
        <v>0</v>
      </c>
      <c r="EL29" s="639">
        <f t="shared" si="154"/>
        <v>0</v>
      </c>
      <c r="EM29" s="639">
        <f t="shared" si="154"/>
        <v>0</v>
      </c>
      <c r="EN29" s="639">
        <f t="shared" si="154"/>
        <v>0</v>
      </c>
      <c r="EO29" s="639">
        <f t="shared" si="154"/>
        <v>0</v>
      </c>
      <c r="EP29" s="639">
        <f t="shared" si="154"/>
        <v>0</v>
      </c>
      <c r="EQ29" s="639">
        <f t="shared" si="154"/>
        <v>0</v>
      </c>
      <c r="ER29" s="639">
        <f t="shared" si="154"/>
        <v>0</v>
      </c>
      <c r="ES29" s="639">
        <f t="shared" si="154"/>
        <v>0</v>
      </c>
      <c r="ET29" s="639">
        <f t="shared" si="154"/>
        <v>0</v>
      </c>
      <c r="EU29" s="639">
        <f t="shared" si="154"/>
        <v>0</v>
      </c>
      <c r="EV29" s="639">
        <f t="shared" si="154"/>
        <v>0</v>
      </c>
      <c r="EW29" s="639">
        <f t="shared" si="154"/>
        <v>0</v>
      </c>
      <c r="EX29" s="639">
        <f t="shared" si="154"/>
        <v>0</v>
      </c>
      <c r="EY29" s="639">
        <f t="shared" si="154"/>
        <v>0</v>
      </c>
      <c r="EZ29" s="639">
        <f t="shared" si="154"/>
        <v>0</v>
      </c>
      <c r="FA29" s="639">
        <f t="shared" si="154"/>
        <v>0</v>
      </c>
      <c r="FB29" s="639">
        <f t="shared" si="154"/>
        <v>0</v>
      </c>
      <c r="FC29" s="639">
        <f t="shared" si="154"/>
        <v>0</v>
      </c>
      <c r="FD29" s="639">
        <f t="shared" si="154"/>
        <v>0</v>
      </c>
      <c r="FE29" s="639">
        <f t="shared" si="154"/>
        <v>0</v>
      </c>
      <c r="FF29" s="639">
        <f t="shared" si="154"/>
        <v>0</v>
      </c>
      <c r="FG29" s="639">
        <f t="shared" si="154"/>
        <v>0</v>
      </c>
      <c r="FH29" s="639">
        <f t="shared" si="154"/>
        <v>0</v>
      </c>
      <c r="FI29" s="639">
        <f t="shared" si="155"/>
        <v>0</v>
      </c>
      <c r="FJ29" s="639">
        <f t="shared" si="155"/>
        <v>0</v>
      </c>
      <c r="FK29" s="639">
        <f t="shared" si="155"/>
        <v>0</v>
      </c>
      <c r="FL29" s="639">
        <f t="shared" si="155"/>
        <v>0</v>
      </c>
      <c r="FM29" s="639">
        <f t="shared" si="155"/>
        <v>0</v>
      </c>
      <c r="FN29" s="639">
        <f t="shared" si="155"/>
        <v>0</v>
      </c>
      <c r="FO29" s="639">
        <f t="shared" si="155"/>
        <v>0</v>
      </c>
      <c r="FP29" s="639">
        <f t="shared" si="155"/>
        <v>0</v>
      </c>
      <c r="FQ29" s="639">
        <f t="shared" si="155"/>
        <v>0</v>
      </c>
      <c r="FR29" s="639">
        <f t="shared" si="155"/>
        <v>0</v>
      </c>
      <c r="FS29" s="639">
        <f t="shared" si="155"/>
        <v>0</v>
      </c>
      <c r="FT29" s="639">
        <f t="shared" si="155"/>
        <v>0</v>
      </c>
      <c r="FU29" s="639">
        <f t="shared" si="155"/>
        <v>0</v>
      </c>
      <c r="FV29" s="639">
        <f t="shared" si="155"/>
        <v>0</v>
      </c>
      <c r="FW29" s="639">
        <f t="shared" si="155"/>
        <v>0</v>
      </c>
      <c r="FX29" s="639">
        <f t="shared" si="155"/>
        <v>0</v>
      </c>
      <c r="FY29" s="639">
        <f t="shared" si="155"/>
        <v>0</v>
      </c>
      <c r="FZ29" s="639">
        <f t="shared" si="155"/>
        <v>0</v>
      </c>
      <c r="GA29" s="639">
        <f t="shared" si="155"/>
        <v>0</v>
      </c>
      <c r="GB29" s="639">
        <f t="shared" si="155"/>
        <v>0</v>
      </c>
      <c r="GC29" s="639">
        <f t="shared" si="155"/>
        <v>0</v>
      </c>
      <c r="GD29" s="639">
        <f t="shared" si="155"/>
        <v>0</v>
      </c>
      <c r="GE29" s="639">
        <f t="shared" si="155"/>
        <v>0</v>
      </c>
      <c r="GF29" s="639">
        <f t="shared" si="155"/>
        <v>0</v>
      </c>
      <c r="GG29" s="639">
        <f t="shared" si="155"/>
        <v>0</v>
      </c>
      <c r="GH29" s="639">
        <f t="shared" si="155"/>
        <v>0</v>
      </c>
      <c r="GI29" s="639">
        <f t="shared" si="155"/>
        <v>0</v>
      </c>
      <c r="GJ29" s="639">
        <f t="shared" si="155"/>
        <v>0</v>
      </c>
      <c r="GK29" s="639">
        <f t="shared" si="155"/>
        <v>0</v>
      </c>
      <c r="GL29" s="639">
        <f t="shared" si="155"/>
        <v>0</v>
      </c>
      <c r="GM29" s="639">
        <f t="shared" si="155"/>
        <v>0</v>
      </c>
      <c r="GN29" s="639">
        <f t="shared" si="155"/>
        <v>0</v>
      </c>
      <c r="GO29" s="639">
        <f t="shared" si="155"/>
        <v>0</v>
      </c>
      <c r="GP29" s="639">
        <f t="shared" si="155"/>
        <v>0</v>
      </c>
      <c r="GQ29" s="639">
        <f t="shared" si="155"/>
        <v>0</v>
      </c>
      <c r="GR29" s="639">
        <f t="shared" si="155"/>
        <v>0</v>
      </c>
      <c r="GS29" s="639">
        <f t="shared" si="155"/>
        <v>0</v>
      </c>
      <c r="GT29" s="639">
        <f t="shared" si="155"/>
        <v>0</v>
      </c>
      <c r="GU29" s="639">
        <f t="shared" si="155"/>
        <v>0</v>
      </c>
      <c r="GV29" s="639">
        <f t="shared" si="155"/>
        <v>0</v>
      </c>
      <c r="GW29" s="639">
        <f t="shared" si="155"/>
        <v>0</v>
      </c>
      <c r="GX29" s="639">
        <f t="shared" si="155"/>
        <v>0</v>
      </c>
      <c r="GY29" s="639">
        <f t="shared" si="155"/>
        <v>0</v>
      </c>
      <c r="GZ29" s="639">
        <f t="shared" si="155"/>
        <v>0</v>
      </c>
      <c r="HA29" s="639">
        <f t="shared" si="155"/>
        <v>0</v>
      </c>
      <c r="HB29" s="639">
        <f t="shared" si="155"/>
        <v>0</v>
      </c>
      <c r="HC29" s="639">
        <f t="shared" si="155"/>
        <v>0</v>
      </c>
      <c r="HD29" s="639">
        <f t="shared" si="155"/>
        <v>0</v>
      </c>
      <c r="HE29" s="639">
        <f t="shared" si="155"/>
        <v>0</v>
      </c>
      <c r="HF29" s="639">
        <f t="shared" si="155"/>
        <v>0</v>
      </c>
      <c r="HG29" s="639">
        <f t="shared" si="155"/>
        <v>0</v>
      </c>
      <c r="HH29" s="639">
        <f t="shared" si="155"/>
        <v>0</v>
      </c>
      <c r="HI29" s="639">
        <f t="shared" si="155"/>
        <v>0</v>
      </c>
      <c r="HJ29" s="639">
        <f t="shared" si="155"/>
        <v>0</v>
      </c>
      <c r="HK29" s="639">
        <f t="shared" si="155"/>
        <v>0</v>
      </c>
      <c r="HL29" s="639">
        <f t="shared" si="155"/>
        <v>0</v>
      </c>
      <c r="HM29" s="639">
        <f t="shared" si="155"/>
        <v>0</v>
      </c>
      <c r="HN29" s="639">
        <f t="shared" si="155"/>
        <v>0</v>
      </c>
      <c r="HO29" s="639">
        <f t="shared" si="155"/>
        <v>0</v>
      </c>
      <c r="HP29" s="639">
        <f t="shared" si="155"/>
        <v>0</v>
      </c>
      <c r="HQ29" s="639">
        <f t="shared" si="155"/>
        <v>0</v>
      </c>
      <c r="HR29" s="639">
        <f t="shared" si="155"/>
        <v>0</v>
      </c>
      <c r="HS29" s="639">
        <f t="shared" si="155"/>
        <v>0</v>
      </c>
      <c r="HT29" s="639">
        <f t="shared" si="155"/>
        <v>0</v>
      </c>
      <c r="HU29" s="639">
        <f t="shared" si="156"/>
        <v>0</v>
      </c>
      <c r="HV29" s="639">
        <f t="shared" si="156"/>
        <v>0</v>
      </c>
      <c r="HW29" s="639">
        <f t="shared" si="156"/>
        <v>0</v>
      </c>
      <c r="HX29" s="639">
        <f t="shared" si="156"/>
        <v>0</v>
      </c>
      <c r="HY29" s="639">
        <f t="shared" si="156"/>
        <v>0</v>
      </c>
      <c r="HZ29" s="639">
        <f t="shared" si="156"/>
        <v>0</v>
      </c>
      <c r="IA29" s="639">
        <f t="shared" si="156"/>
        <v>0</v>
      </c>
      <c r="IB29" s="639">
        <f t="shared" si="156"/>
        <v>0</v>
      </c>
      <c r="IC29" s="639">
        <f t="shared" si="156"/>
        <v>0</v>
      </c>
      <c r="ID29" s="639">
        <f t="shared" si="156"/>
        <v>0</v>
      </c>
      <c r="IE29" s="639">
        <f t="shared" si="156"/>
        <v>0</v>
      </c>
      <c r="IF29" s="639">
        <f t="shared" si="156"/>
        <v>0</v>
      </c>
      <c r="IG29" s="639">
        <f t="shared" si="156"/>
        <v>0</v>
      </c>
      <c r="IH29" s="639">
        <f t="shared" si="156"/>
        <v>0</v>
      </c>
      <c r="II29" s="639">
        <f t="shared" si="156"/>
        <v>0</v>
      </c>
      <c r="IJ29" s="639">
        <f t="shared" si="156"/>
        <v>0</v>
      </c>
      <c r="IK29" s="639">
        <f t="shared" si="156"/>
        <v>0</v>
      </c>
      <c r="IL29" s="639">
        <f t="shared" si="156"/>
        <v>0</v>
      </c>
      <c r="IM29" s="639">
        <f t="shared" si="156"/>
        <v>0</v>
      </c>
      <c r="IN29" s="639">
        <f t="shared" si="156"/>
        <v>0</v>
      </c>
      <c r="IO29" s="639">
        <f t="shared" si="156"/>
        <v>0</v>
      </c>
      <c r="IP29" s="639">
        <f t="shared" si="156"/>
        <v>0</v>
      </c>
      <c r="IQ29" s="639">
        <f t="shared" si="156"/>
        <v>0</v>
      </c>
      <c r="IR29" s="639">
        <f t="shared" si="156"/>
        <v>0</v>
      </c>
      <c r="IS29" s="639">
        <f t="shared" si="156"/>
        <v>0</v>
      </c>
      <c r="IT29" s="639">
        <f t="shared" si="156"/>
        <v>0</v>
      </c>
      <c r="IU29" s="639">
        <f t="shared" si="156"/>
        <v>0</v>
      </c>
      <c r="IV29" s="639">
        <f t="shared" si="156"/>
        <v>0</v>
      </c>
      <c r="IW29" s="639">
        <f t="shared" si="156"/>
        <v>0</v>
      </c>
      <c r="IX29" s="639">
        <f t="shared" si="156"/>
        <v>0</v>
      </c>
      <c r="IY29" s="639">
        <f t="shared" si="156"/>
        <v>0</v>
      </c>
      <c r="IZ29" s="639">
        <f t="shared" si="156"/>
        <v>0</v>
      </c>
      <c r="JA29" s="639">
        <f t="shared" si="156"/>
        <v>0</v>
      </c>
      <c r="JB29" s="639">
        <f t="shared" si="156"/>
        <v>0</v>
      </c>
      <c r="JC29" s="639">
        <f t="shared" si="156"/>
        <v>0</v>
      </c>
      <c r="JD29" s="639">
        <f t="shared" si="156"/>
        <v>0</v>
      </c>
      <c r="JE29" s="639">
        <f t="shared" si="156"/>
        <v>0</v>
      </c>
      <c r="JF29" s="639">
        <f t="shared" si="156"/>
        <v>0</v>
      </c>
      <c r="JG29" s="639">
        <f t="shared" si="156"/>
        <v>0</v>
      </c>
      <c r="JH29" s="639">
        <f t="shared" si="156"/>
        <v>0</v>
      </c>
      <c r="JI29" s="639">
        <f t="shared" si="156"/>
        <v>0</v>
      </c>
      <c r="JJ29" s="639">
        <f t="shared" si="156"/>
        <v>0</v>
      </c>
      <c r="JK29" s="639">
        <f t="shared" si="156"/>
        <v>0</v>
      </c>
      <c r="JL29" s="639">
        <f t="shared" si="156"/>
        <v>0</v>
      </c>
      <c r="JM29" s="639">
        <f t="shared" si="156"/>
        <v>0</v>
      </c>
      <c r="JN29" s="639">
        <f t="shared" si="156"/>
        <v>0</v>
      </c>
      <c r="JO29" s="639">
        <f t="shared" si="156"/>
        <v>0</v>
      </c>
      <c r="JP29" s="639">
        <f t="shared" si="156"/>
        <v>0</v>
      </c>
      <c r="JQ29" s="639">
        <f t="shared" si="156"/>
        <v>0</v>
      </c>
      <c r="JR29" s="639">
        <f t="shared" si="156"/>
        <v>0</v>
      </c>
      <c r="JS29" s="639">
        <f t="shared" si="156"/>
        <v>0</v>
      </c>
      <c r="JT29" s="639">
        <f t="shared" si="156"/>
        <v>0</v>
      </c>
      <c r="JU29" s="639">
        <f t="shared" si="156"/>
        <v>0</v>
      </c>
      <c r="JV29" s="639">
        <f t="shared" si="156"/>
        <v>0</v>
      </c>
      <c r="JW29" s="639">
        <f t="shared" si="156"/>
        <v>0</v>
      </c>
      <c r="JX29" s="639">
        <f t="shared" si="156"/>
        <v>0</v>
      </c>
      <c r="JY29" s="639">
        <f t="shared" si="156"/>
        <v>0</v>
      </c>
      <c r="JZ29" s="639">
        <f t="shared" si="156"/>
        <v>0</v>
      </c>
      <c r="KA29" s="639">
        <f t="shared" si="156"/>
        <v>0</v>
      </c>
      <c r="KB29" s="639">
        <f t="shared" si="156"/>
        <v>0</v>
      </c>
      <c r="KC29" s="639">
        <f t="shared" si="156"/>
        <v>0</v>
      </c>
      <c r="KD29" s="639">
        <f t="shared" si="156"/>
        <v>0</v>
      </c>
      <c r="KE29" s="639">
        <f t="shared" si="156"/>
        <v>0</v>
      </c>
      <c r="KF29" s="639">
        <f t="shared" si="156"/>
        <v>0</v>
      </c>
      <c r="KG29" s="639">
        <f t="shared" si="157"/>
        <v>0</v>
      </c>
      <c r="KH29" s="639">
        <f t="shared" si="157"/>
        <v>0</v>
      </c>
      <c r="KI29" s="639">
        <f t="shared" si="157"/>
        <v>0</v>
      </c>
      <c r="KJ29" s="639">
        <f t="shared" si="157"/>
        <v>0</v>
      </c>
      <c r="KK29" s="639">
        <f t="shared" si="157"/>
        <v>0</v>
      </c>
      <c r="KL29" s="639">
        <f t="shared" si="157"/>
        <v>0</v>
      </c>
      <c r="KM29" s="639">
        <f t="shared" si="157"/>
        <v>0</v>
      </c>
      <c r="KN29" s="639">
        <f t="shared" si="157"/>
        <v>0</v>
      </c>
      <c r="KO29" s="639">
        <f t="shared" si="157"/>
        <v>0</v>
      </c>
      <c r="KP29" s="639">
        <f t="shared" si="157"/>
        <v>0</v>
      </c>
      <c r="KQ29" s="639">
        <f t="shared" si="157"/>
        <v>0</v>
      </c>
      <c r="KR29" s="639">
        <f t="shared" si="157"/>
        <v>0</v>
      </c>
      <c r="KS29" s="639">
        <f t="shared" si="157"/>
        <v>0</v>
      </c>
      <c r="KT29" s="639">
        <f t="shared" si="157"/>
        <v>0</v>
      </c>
      <c r="KU29" s="639">
        <f t="shared" si="157"/>
        <v>0</v>
      </c>
      <c r="KV29" s="639">
        <f t="shared" si="157"/>
        <v>0</v>
      </c>
      <c r="KW29" s="639">
        <f t="shared" si="157"/>
        <v>0</v>
      </c>
      <c r="KX29" s="639">
        <f t="shared" si="157"/>
        <v>0</v>
      </c>
      <c r="KY29" s="639">
        <f t="shared" si="157"/>
        <v>0</v>
      </c>
      <c r="KZ29" s="639">
        <f t="shared" si="157"/>
        <v>0</v>
      </c>
      <c r="LA29" s="639">
        <f t="shared" si="157"/>
        <v>0</v>
      </c>
      <c r="LB29" s="639">
        <f t="shared" si="157"/>
        <v>0</v>
      </c>
      <c r="LC29" s="639">
        <f t="shared" si="157"/>
        <v>0</v>
      </c>
      <c r="LD29" s="639">
        <f t="shared" si="157"/>
        <v>0</v>
      </c>
      <c r="LE29" s="639">
        <f t="shared" si="157"/>
        <v>0</v>
      </c>
      <c r="LF29" s="639">
        <f t="shared" si="157"/>
        <v>0</v>
      </c>
      <c r="LG29" s="639">
        <f t="shared" si="157"/>
        <v>0</v>
      </c>
      <c r="LH29" s="639">
        <f t="shared" si="157"/>
        <v>0</v>
      </c>
      <c r="LI29" s="639">
        <f t="shared" si="157"/>
        <v>0</v>
      </c>
      <c r="LJ29" s="639">
        <f t="shared" si="157"/>
        <v>0</v>
      </c>
      <c r="LK29" s="639">
        <f t="shared" si="157"/>
        <v>0</v>
      </c>
      <c r="LL29" s="639">
        <f t="shared" si="157"/>
        <v>0</v>
      </c>
      <c r="LM29" s="639">
        <f t="shared" si="157"/>
        <v>0</v>
      </c>
      <c r="LN29" s="639">
        <f t="shared" si="157"/>
        <v>0</v>
      </c>
      <c r="LO29" s="639">
        <f t="shared" si="157"/>
        <v>0</v>
      </c>
      <c r="LP29" s="639">
        <f t="shared" si="157"/>
        <v>0</v>
      </c>
      <c r="LQ29" s="639">
        <f t="shared" si="157"/>
        <v>0</v>
      </c>
      <c r="LR29" s="639">
        <f t="shared" si="157"/>
        <v>0</v>
      </c>
      <c r="LS29" s="639">
        <f t="shared" si="157"/>
        <v>0</v>
      </c>
      <c r="LT29" s="639">
        <f t="shared" si="157"/>
        <v>0</v>
      </c>
      <c r="LU29" s="639">
        <f t="shared" si="157"/>
        <v>0</v>
      </c>
      <c r="LV29" s="639">
        <f t="shared" si="157"/>
        <v>0</v>
      </c>
      <c r="LW29" s="639">
        <f t="shared" si="157"/>
        <v>0</v>
      </c>
      <c r="LX29" s="639">
        <f t="shared" si="157"/>
        <v>0</v>
      </c>
      <c r="LY29" s="639">
        <f t="shared" si="157"/>
        <v>0</v>
      </c>
      <c r="LZ29" s="639">
        <f t="shared" si="157"/>
        <v>0</v>
      </c>
      <c r="MA29" s="639">
        <f t="shared" si="157"/>
        <v>0</v>
      </c>
      <c r="MB29" s="639">
        <f t="shared" si="157"/>
        <v>0</v>
      </c>
      <c r="MC29" s="639">
        <f t="shared" si="157"/>
        <v>0</v>
      </c>
      <c r="MD29" s="639">
        <f t="shared" si="157"/>
        <v>0</v>
      </c>
      <c r="ME29" s="639">
        <f t="shared" si="157"/>
        <v>0</v>
      </c>
      <c r="MF29" s="639">
        <f t="shared" si="157"/>
        <v>0</v>
      </c>
      <c r="MG29" s="639">
        <f t="shared" si="157"/>
        <v>0</v>
      </c>
      <c r="MH29" s="639">
        <f t="shared" si="157"/>
        <v>0</v>
      </c>
      <c r="MI29" s="639">
        <f t="shared" si="157"/>
        <v>0</v>
      </c>
      <c r="MJ29" s="639">
        <f t="shared" si="157"/>
        <v>0</v>
      </c>
      <c r="MK29" s="639">
        <f t="shared" si="157"/>
        <v>0</v>
      </c>
      <c r="ML29" s="639">
        <f t="shared" si="157"/>
        <v>0</v>
      </c>
      <c r="MM29" s="639">
        <f t="shared" si="157"/>
        <v>0</v>
      </c>
      <c r="MN29" s="639">
        <f t="shared" si="157"/>
        <v>0</v>
      </c>
      <c r="MO29" s="639">
        <f t="shared" si="157"/>
        <v>0</v>
      </c>
      <c r="MP29" s="639">
        <f t="shared" si="157"/>
        <v>0</v>
      </c>
      <c r="MQ29" s="639">
        <f t="shared" si="157"/>
        <v>0</v>
      </c>
      <c r="MR29" s="639">
        <f t="shared" si="157"/>
        <v>0</v>
      </c>
      <c r="MS29" s="639">
        <f t="shared" si="158"/>
        <v>0</v>
      </c>
      <c r="MT29" s="639">
        <f t="shared" si="158"/>
        <v>0</v>
      </c>
      <c r="MU29" s="639">
        <f t="shared" si="158"/>
        <v>0</v>
      </c>
      <c r="MV29" s="639">
        <f t="shared" si="158"/>
        <v>0</v>
      </c>
      <c r="MW29" s="639">
        <f t="shared" si="158"/>
        <v>0</v>
      </c>
      <c r="MX29" s="639">
        <f t="shared" si="158"/>
        <v>0</v>
      </c>
      <c r="MY29" s="639">
        <f t="shared" si="158"/>
        <v>0</v>
      </c>
      <c r="MZ29" s="639">
        <f t="shared" si="158"/>
        <v>0</v>
      </c>
      <c r="NA29" s="639">
        <f t="shared" si="158"/>
        <v>0</v>
      </c>
      <c r="NB29" s="639">
        <f t="shared" si="158"/>
        <v>0</v>
      </c>
      <c r="NC29" s="639">
        <f t="shared" si="158"/>
        <v>0</v>
      </c>
      <c r="ND29" s="639">
        <f t="shared" si="158"/>
        <v>0</v>
      </c>
      <c r="NE29" s="639">
        <f t="shared" si="158"/>
        <v>0</v>
      </c>
      <c r="NF29" s="639">
        <f t="shared" si="158"/>
        <v>0</v>
      </c>
      <c r="NG29" s="639">
        <f t="shared" si="158"/>
        <v>0</v>
      </c>
      <c r="NH29" s="639">
        <f t="shared" si="158"/>
        <v>0</v>
      </c>
      <c r="NI29" s="639">
        <f t="shared" si="158"/>
        <v>0</v>
      </c>
      <c r="NJ29" s="639">
        <f t="shared" si="158"/>
        <v>0</v>
      </c>
      <c r="NK29" s="639">
        <f t="shared" si="158"/>
        <v>0</v>
      </c>
      <c r="NL29" s="639">
        <f t="shared" si="158"/>
        <v>0</v>
      </c>
      <c r="NM29" s="639">
        <f t="shared" si="158"/>
        <v>0</v>
      </c>
      <c r="NN29" s="639">
        <f t="shared" si="158"/>
        <v>0</v>
      </c>
      <c r="NO29" s="639">
        <f t="shared" si="158"/>
        <v>0</v>
      </c>
      <c r="NP29" s="639">
        <f t="shared" si="158"/>
        <v>0</v>
      </c>
      <c r="NQ29" s="639">
        <f t="shared" si="158"/>
        <v>0</v>
      </c>
      <c r="NR29" s="639">
        <f t="shared" si="158"/>
        <v>0</v>
      </c>
      <c r="NS29" s="639">
        <f t="shared" si="158"/>
        <v>0</v>
      </c>
      <c r="NT29" s="639">
        <f t="shared" si="158"/>
        <v>0</v>
      </c>
      <c r="NU29" s="639">
        <f t="shared" si="158"/>
        <v>0</v>
      </c>
      <c r="NV29" s="639">
        <f t="shared" si="158"/>
        <v>0</v>
      </c>
      <c r="NW29" s="639">
        <f t="shared" si="158"/>
        <v>0</v>
      </c>
      <c r="NX29" s="639">
        <f t="shared" si="158"/>
        <v>0</v>
      </c>
      <c r="NY29" s="639">
        <f t="shared" si="158"/>
        <v>0</v>
      </c>
      <c r="NZ29" s="639">
        <f t="shared" si="158"/>
        <v>0</v>
      </c>
      <c r="OA29" s="639">
        <f t="shared" si="158"/>
        <v>0</v>
      </c>
      <c r="OB29" s="639">
        <f t="shared" si="158"/>
        <v>0</v>
      </c>
      <c r="OC29" s="639">
        <f t="shared" si="158"/>
        <v>0</v>
      </c>
      <c r="OD29" s="639">
        <f t="shared" si="158"/>
        <v>0</v>
      </c>
      <c r="OE29" s="639">
        <f t="shared" si="158"/>
        <v>0</v>
      </c>
      <c r="OF29" s="639">
        <f t="shared" si="158"/>
        <v>0</v>
      </c>
      <c r="OG29" s="639">
        <f t="shared" si="158"/>
        <v>0</v>
      </c>
      <c r="OH29" s="639">
        <f t="shared" si="158"/>
        <v>0</v>
      </c>
      <c r="OI29" s="639">
        <f t="shared" si="158"/>
        <v>0</v>
      </c>
      <c r="OJ29" s="639">
        <f t="shared" si="158"/>
        <v>0</v>
      </c>
      <c r="OK29" s="639">
        <f t="shared" si="158"/>
        <v>0</v>
      </c>
      <c r="OL29" s="639">
        <f t="shared" si="158"/>
        <v>0</v>
      </c>
      <c r="OM29" s="639">
        <f t="shared" si="158"/>
        <v>0</v>
      </c>
      <c r="ON29" s="639">
        <f t="shared" si="158"/>
        <v>0</v>
      </c>
      <c r="OO29" s="639">
        <f t="shared" si="158"/>
        <v>0</v>
      </c>
      <c r="OP29" s="639">
        <f t="shared" si="158"/>
        <v>0</v>
      </c>
      <c r="OQ29" s="639">
        <f t="shared" si="158"/>
        <v>0</v>
      </c>
      <c r="OR29" s="639">
        <f t="shared" si="158"/>
        <v>0</v>
      </c>
      <c r="OS29" s="639">
        <f t="shared" si="158"/>
        <v>0</v>
      </c>
      <c r="OT29" s="639">
        <f t="shared" si="158"/>
        <v>0</v>
      </c>
      <c r="OU29" s="639">
        <f t="shared" si="158"/>
        <v>0</v>
      </c>
      <c r="OV29" s="639">
        <f t="shared" si="158"/>
        <v>0</v>
      </c>
      <c r="OW29" s="639">
        <f t="shared" si="158"/>
        <v>0</v>
      </c>
      <c r="OX29" s="639">
        <f t="shared" si="158"/>
        <v>0</v>
      </c>
      <c r="OY29" s="639">
        <f t="shared" si="158"/>
        <v>0</v>
      </c>
      <c r="OZ29" s="639">
        <f t="shared" si="158"/>
        <v>0</v>
      </c>
      <c r="PA29" s="639">
        <f t="shared" si="158"/>
        <v>0</v>
      </c>
      <c r="PB29" s="639">
        <f t="shared" si="158"/>
        <v>0</v>
      </c>
      <c r="PC29" s="639">
        <f t="shared" si="158"/>
        <v>0</v>
      </c>
      <c r="PD29" s="639">
        <f t="shared" si="158"/>
        <v>0</v>
      </c>
      <c r="PE29" s="639">
        <f t="shared" si="159"/>
        <v>0</v>
      </c>
      <c r="PF29" s="639">
        <f t="shared" si="159"/>
        <v>0</v>
      </c>
      <c r="PG29" s="639">
        <f t="shared" si="159"/>
        <v>0</v>
      </c>
      <c r="PH29" s="639">
        <f t="shared" si="159"/>
        <v>0</v>
      </c>
      <c r="PI29" s="639">
        <f t="shared" si="159"/>
        <v>0</v>
      </c>
      <c r="PJ29" s="639">
        <f t="shared" si="159"/>
        <v>0</v>
      </c>
      <c r="PK29" s="639">
        <f t="shared" si="159"/>
        <v>0</v>
      </c>
      <c r="PL29" s="639">
        <f t="shared" si="159"/>
        <v>0</v>
      </c>
      <c r="PM29" s="639">
        <f t="shared" si="159"/>
        <v>0</v>
      </c>
      <c r="PN29" s="639">
        <f t="shared" si="159"/>
        <v>0</v>
      </c>
      <c r="PO29" s="639">
        <f t="shared" si="159"/>
        <v>0</v>
      </c>
      <c r="PP29" s="639">
        <f t="shared" si="159"/>
        <v>0</v>
      </c>
      <c r="PQ29" s="639">
        <f t="shared" si="159"/>
        <v>0</v>
      </c>
      <c r="PR29" s="639">
        <f t="shared" si="159"/>
        <v>0</v>
      </c>
      <c r="PS29" s="639">
        <f t="shared" si="159"/>
        <v>0</v>
      </c>
      <c r="PT29" s="639">
        <f t="shared" si="159"/>
        <v>0</v>
      </c>
      <c r="PU29" s="639">
        <f t="shared" si="159"/>
        <v>0</v>
      </c>
      <c r="PV29" s="639">
        <f t="shared" si="159"/>
        <v>0</v>
      </c>
      <c r="PW29" s="639">
        <f t="shared" si="159"/>
        <v>0</v>
      </c>
      <c r="PX29" s="639">
        <f t="shared" si="159"/>
        <v>0</v>
      </c>
      <c r="PY29" s="639">
        <f t="shared" si="159"/>
        <v>0</v>
      </c>
      <c r="PZ29" s="639">
        <f t="shared" si="159"/>
        <v>0</v>
      </c>
      <c r="QA29" s="639">
        <f t="shared" si="159"/>
        <v>0</v>
      </c>
      <c r="QB29" s="639">
        <f t="shared" si="159"/>
        <v>0</v>
      </c>
      <c r="QC29" s="639">
        <f t="shared" si="159"/>
        <v>0</v>
      </c>
      <c r="QD29" s="639">
        <f t="shared" si="159"/>
        <v>0</v>
      </c>
      <c r="QE29" s="639">
        <f t="shared" si="159"/>
        <v>0</v>
      </c>
      <c r="QF29" s="639">
        <f t="shared" si="159"/>
        <v>0</v>
      </c>
      <c r="QG29" s="639">
        <f t="shared" si="159"/>
        <v>0</v>
      </c>
      <c r="QH29" s="639">
        <f t="shared" si="159"/>
        <v>0</v>
      </c>
      <c r="QI29" s="639">
        <f t="shared" si="159"/>
        <v>0</v>
      </c>
      <c r="QJ29" s="639">
        <f t="shared" si="159"/>
        <v>0</v>
      </c>
      <c r="QK29" s="639">
        <f t="shared" si="159"/>
        <v>0</v>
      </c>
      <c r="QL29" s="639">
        <f t="shared" si="159"/>
        <v>0</v>
      </c>
      <c r="QM29" s="639">
        <f t="shared" si="159"/>
        <v>0</v>
      </c>
      <c r="QN29" s="639">
        <f t="shared" si="159"/>
        <v>0</v>
      </c>
      <c r="QO29" s="639">
        <f t="shared" si="159"/>
        <v>0</v>
      </c>
      <c r="QP29" s="639">
        <f t="shared" si="159"/>
        <v>0</v>
      </c>
      <c r="QQ29" s="639">
        <f t="shared" si="159"/>
        <v>0</v>
      </c>
      <c r="QR29" s="639">
        <f t="shared" si="159"/>
        <v>0</v>
      </c>
      <c r="QS29" s="639">
        <f t="shared" si="159"/>
        <v>0</v>
      </c>
      <c r="QT29" s="639">
        <f t="shared" si="159"/>
        <v>0</v>
      </c>
      <c r="QU29" s="639">
        <f t="shared" si="159"/>
        <v>0</v>
      </c>
      <c r="QV29" s="639">
        <f t="shared" si="159"/>
        <v>0</v>
      </c>
      <c r="QW29" s="639">
        <f t="shared" si="159"/>
        <v>0</v>
      </c>
      <c r="QX29" s="639">
        <f t="shared" si="159"/>
        <v>0</v>
      </c>
      <c r="QY29" s="639">
        <f t="shared" si="159"/>
        <v>0</v>
      </c>
      <c r="QZ29" s="639">
        <f t="shared" si="159"/>
        <v>0</v>
      </c>
      <c r="RA29" s="639">
        <f t="shared" si="159"/>
        <v>0</v>
      </c>
      <c r="RB29" s="639">
        <f t="shared" si="159"/>
        <v>0</v>
      </c>
      <c r="RC29" s="639">
        <f t="shared" si="159"/>
        <v>0</v>
      </c>
      <c r="RD29" s="639">
        <f t="shared" si="159"/>
        <v>0</v>
      </c>
      <c r="RE29" s="639">
        <f t="shared" si="159"/>
        <v>0</v>
      </c>
      <c r="RF29" s="639">
        <f t="shared" si="159"/>
        <v>0</v>
      </c>
      <c r="RG29" s="639">
        <f t="shared" si="159"/>
        <v>0</v>
      </c>
      <c r="RH29" s="639">
        <f t="shared" si="159"/>
        <v>0</v>
      </c>
      <c r="RI29" s="639">
        <f t="shared" si="159"/>
        <v>0</v>
      </c>
      <c r="RJ29" s="639">
        <f t="shared" si="159"/>
        <v>0</v>
      </c>
      <c r="RK29" s="639">
        <f t="shared" si="159"/>
        <v>0</v>
      </c>
      <c r="RL29" s="639">
        <f t="shared" si="159"/>
        <v>0</v>
      </c>
      <c r="RM29" s="639">
        <f t="shared" si="159"/>
        <v>0</v>
      </c>
      <c r="RN29" s="639">
        <f t="shared" si="159"/>
        <v>0</v>
      </c>
      <c r="RO29" s="639">
        <f t="shared" si="159"/>
        <v>0</v>
      </c>
      <c r="RP29" s="639">
        <f t="shared" si="159"/>
        <v>0</v>
      </c>
      <c r="RQ29" s="639">
        <f t="shared" si="160"/>
        <v>0</v>
      </c>
      <c r="RR29" s="639">
        <f t="shared" si="160"/>
        <v>0</v>
      </c>
      <c r="RS29" s="639">
        <f t="shared" si="160"/>
        <v>0</v>
      </c>
      <c r="RT29" s="639">
        <f t="shared" si="160"/>
        <v>0</v>
      </c>
      <c r="RU29" s="639">
        <f t="shared" si="160"/>
        <v>0</v>
      </c>
      <c r="RV29" s="639">
        <f t="shared" si="160"/>
        <v>0</v>
      </c>
      <c r="RW29" s="639">
        <f t="shared" si="160"/>
        <v>0</v>
      </c>
      <c r="RX29" s="639">
        <f t="shared" si="160"/>
        <v>0</v>
      </c>
      <c r="RY29" s="639">
        <f t="shared" si="160"/>
        <v>0</v>
      </c>
      <c r="RZ29" s="639">
        <f t="shared" si="160"/>
        <v>0</v>
      </c>
      <c r="SA29" s="639">
        <f t="shared" si="160"/>
        <v>0</v>
      </c>
      <c r="SB29" s="639">
        <f t="shared" si="160"/>
        <v>0</v>
      </c>
      <c r="SC29" s="639">
        <f t="shared" si="160"/>
        <v>0</v>
      </c>
      <c r="SD29" s="639">
        <f t="shared" si="160"/>
        <v>0</v>
      </c>
      <c r="SE29" s="639">
        <f t="shared" si="160"/>
        <v>0</v>
      </c>
      <c r="SF29" s="639">
        <f t="shared" si="160"/>
        <v>0</v>
      </c>
      <c r="SG29" s="639">
        <f t="shared" si="160"/>
        <v>0</v>
      </c>
      <c r="SH29" s="639">
        <f t="shared" si="160"/>
        <v>0</v>
      </c>
      <c r="SI29" s="639">
        <f t="shared" si="160"/>
        <v>0</v>
      </c>
      <c r="SJ29" s="639">
        <f t="shared" si="160"/>
        <v>0</v>
      </c>
      <c r="SK29" s="639">
        <f t="shared" si="160"/>
        <v>0</v>
      </c>
      <c r="SL29" s="639">
        <f t="shared" si="160"/>
        <v>0</v>
      </c>
      <c r="SM29" s="639">
        <f t="shared" si="160"/>
        <v>0</v>
      </c>
      <c r="SN29" s="639">
        <f t="shared" si="160"/>
        <v>0</v>
      </c>
      <c r="SO29" s="639">
        <f t="shared" si="160"/>
        <v>0</v>
      </c>
      <c r="SP29" s="639">
        <f t="shared" si="160"/>
        <v>0</v>
      </c>
      <c r="SQ29" s="639">
        <f t="shared" si="160"/>
        <v>0</v>
      </c>
      <c r="SR29" s="639">
        <f t="shared" si="160"/>
        <v>0</v>
      </c>
      <c r="SS29" s="639">
        <f t="shared" si="160"/>
        <v>0</v>
      </c>
      <c r="ST29" s="639">
        <f t="shared" si="160"/>
        <v>0</v>
      </c>
      <c r="SU29" s="639">
        <f t="shared" si="160"/>
        <v>0</v>
      </c>
      <c r="SV29" s="639">
        <f t="shared" si="160"/>
        <v>0</v>
      </c>
      <c r="SW29" s="639">
        <f t="shared" si="160"/>
        <v>0</v>
      </c>
      <c r="SX29" s="639">
        <f t="shared" si="160"/>
        <v>0</v>
      </c>
      <c r="SY29" s="639">
        <f t="shared" si="160"/>
        <v>0</v>
      </c>
      <c r="SZ29" s="639">
        <f t="shared" si="160"/>
        <v>0</v>
      </c>
      <c r="TA29" s="639">
        <f t="shared" si="160"/>
        <v>0</v>
      </c>
      <c r="TB29" s="639">
        <f t="shared" si="160"/>
        <v>0</v>
      </c>
      <c r="TC29" s="639">
        <f t="shared" si="160"/>
        <v>0</v>
      </c>
      <c r="TD29" s="639">
        <f t="shared" si="160"/>
        <v>0</v>
      </c>
      <c r="TE29" s="639">
        <f t="shared" si="160"/>
        <v>0</v>
      </c>
      <c r="TF29" s="639">
        <f t="shared" si="160"/>
        <v>0</v>
      </c>
      <c r="TG29" s="639">
        <f t="shared" si="160"/>
        <v>0</v>
      </c>
      <c r="TH29" s="639">
        <f t="shared" si="160"/>
        <v>0</v>
      </c>
      <c r="TI29" s="639">
        <f t="shared" si="160"/>
        <v>0</v>
      </c>
      <c r="TJ29" s="639">
        <f t="shared" si="160"/>
        <v>0</v>
      </c>
      <c r="TK29" s="639">
        <f t="shared" si="160"/>
        <v>0</v>
      </c>
      <c r="TL29" s="639">
        <f t="shared" si="160"/>
        <v>0</v>
      </c>
      <c r="TM29" s="639">
        <f t="shared" si="160"/>
        <v>0</v>
      </c>
      <c r="TN29" s="639">
        <f t="shared" si="160"/>
        <v>0</v>
      </c>
      <c r="TO29" s="639">
        <f t="shared" si="160"/>
        <v>0</v>
      </c>
      <c r="TP29" s="639">
        <f t="shared" si="160"/>
        <v>0</v>
      </c>
      <c r="TQ29" s="639">
        <f t="shared" si="160"/>
        <v>0</v>
      </c>
      <c r="TR29" s="639">
        <f t="shared" si="160"/>
        <v>0</v>
      </c>
      <c r="TS29" s="639">
        <f t="shared" si="160"/>
        <v>0</v>
      </c>
      <c r="TT29" s="639">
        <f t="shared" si="160"/>
        <v>0</v>
      </c>
      <c r="TU29" s="639">
        <f t="shared" si="160"/>
        <v>0</v>
      </c>
      <c r="TV29" s="639">
        <f t="shared" si="160"/>
        <v>0</v>
      </c>
      <c r="TW29" s="639">
        <f t="shared" si="160"/>
        <v>0</v>
      </c>
      <c r="TX29" s="639">
        <f t="shared" si="160"/>
        <v>0</v>
      </c>
      <c r="TY29" s="639">
        <f t="shared" si="160"/>
        <v>0</v>
      </c>
      <c r="TZ29" s="639">
        <f t="shared" si="160"/>
        <v>0</v>
      </c>
      <c r="UA29" s="639">
        <f t="shared" si="160"/>
        <v>0</v>
      </c>
      <c r="UB29" s="639">
        <f t="shared" si="160"/>
        <v>0</v>
      </c>
      <c r="UC29" s="639">
        <f t="shared" si="161"/>
        <v>0</v>
      </c>
      <c r="UD29" s="639">
        <f t="shared" si="161"/>
        <v>0</v>
      </c>
      <c r="UE29" s="639">
        <f t="shared" si="161"/>
        <v>0</v>
      </c>
      <c r="UF29" s="639">
        <f t="shared" si="161"/>
        <v>0</v>
      </c>
      <c r="UG29" s="639">
        <f t="shared" si="161"/>
        <v>0</v>
      </c>
      <c r="UH29" s="639">
        <f t="shared" si="161"/>
        <v>0</v>
      </c>
      <c r="UI29" s="639">
        <f t="shared" si="161"/>
        <v>0</v>
      </c>
      <c r="UJ29" s="639">
        <f t="shared" si="161"/>
        <v>0</v>
      </c>
      <c r="UK29" s="639">
        <f t="shared" si="161"/>
        <v>0</v>
      </c>
      <c r="UL29" s="639">
        <f t="shared" si="161"/>
        <v>0</v>
      </c>
      <c r="UM29" s="639">
        <f t="shared" si="161"/>
        <v>0</v>
      </c>
      <c r="UN29" s="639">
        <f t="shared" si="161"/>
        <v>0</v>
      </c>
      <c r="UO29" s="639">
        <f t="shared" si="161"/>
        <v>0</v>
      </c>
      <c r="UP29" s="639">
        <f t="shared" si="161"/>
        <v>0</v>
      </c>
      <c r="UQ29" s="639">
        <f t="shared" si="161"/>
        <v>0</v>
      </c>
      <c r="UR29" s="639">
        <f t="shared" si="161"/>
        <v>0</v>
      </c>
      <c r="US29" s="639">
        <f t="shared" si="161"/>
        <v>0</v>
      </c>
      <c r="UT29" s="639">
        <f t="shared" si="161"/>
        <v>0</v>
      </c>
      <c r="UU29" s="639">
        <f t="shared" si="161"/>
        <v>0</v>
      </c>
      <c r="UV29" s="639">
        <f t="shared" si="161"/>
        <v>0</v>
      </c>
      <c r="UW29" s="639">
        <f t="shared" si="161"/>
        <v>0</v>
      </c>
      <c r="UX29" s="639">
        <f t="shared" si="161"/>
        <v>0</v>
      </c>
      <c r="UY29" s="639">
        <f t="shared" si="161"/>
        <v>0</v>
      </c>
      <c r="UZ29" s="639">
        <f t="shared" si="161"/>
        <v>0</v>
      </c>
      <c r="VA29" s="639">
        <f t="shared" si="161"/>
        <v>0</v>
      </c>
      <c r="VB29" s="639">
        <f t="shared" si="161"/>
        <v>0</v>
      </c>
      <c r="VC29" s="639">
        <f t="shared" si="161"/>
        <v>0</v>
      </c>
      <c r="VD29" s="639">
        <f t="shared" si="161"/>
        <v>0</v>
      </c>
      <c r="VE29" s="639">
        <f t="shared" si="161"/>
        <v>0</v>
      </c>
      <c r="VF29" s="639">
        <f t="shared" si="161"/>
        <v>0</v>
      </c>
      <c r="VG29" s="639">
        <f t="shared" si="161"/>
        <v>0</v>
      </c>
      <c r="VH29" s="639">
        <f t="shared" si="161"/>
        <v>0</v>
      </c>
      <c r="VI29" s="639">
        <f t="shared" si="161"/>
        <v>0</v>
      </c>
      <c r="VJ29" s="639">
        <f t="shared" si="161"/>
        <v>0</v>
      </c>
      <c r="VK29" s="639">
        <f t="shared" si="161"/>
        <v>0</v>
      </c>
      <c r="VL29" s="639">
        <f t="shared" si="161"/>
        <v>0</v>
      </c>
      <c r="VM29" s="639">
        <f t="shared" si="161"/>
        <v>0</v>
      </c>
      <c r="VN29" s="639">
        <f t="shared" si="161"/>
        <v>0</v>
      </c>
      <c r="VO29" s="639">
        <f t="shared" si="161"/>
        <v>0</v>
      </c>
      <c r="VP29" s="639">
        <f t="shared" si="161"/>
        <v>0</v>
      </c>
      <c r="VQ29" s="639">
        <f t="shared" si="161"/>
        <v>0</v>
      </c>
      <c r="VR29" s="639">
        <f t="shared" si="161"/>
        <v>0</v>
      </c>
      <c r="VS29" s="639">
        <f t="shared" si="161"/>
        <v>0</v>
      </c>
      <c r="VT29" s="639">
        <f t="shared" si="161"/>
        <v>0</v>
      </c>
      <c r="VU29" s="639">
        <f t="shared" si="161"/>
        <v>0</v>
      </c>
      <c r="VV29" s="639">
        <f t="shared" si="161"/>
        <v>0</v>
      </c>
      <c r="VW29" s="639">
        <f t="shared" si="161"/>
        <v>0</v>
      </c>
      <c r="VX29" s="639">
        <f t="shared" si="161"/>
        <v>0</v>
      </c>
      <c r="VY29" s="639">
        <f t="shared" si="161"/>
        <v>0</v>
      </c>
      <c r="VZ29" s="639">
        <f t="shared" si="161"/>
        <v>0</v>
      </c>
      <c r="WA29" s="639">
        <f t="shared" si="161"/>
        <v>0</v>
      </c>
      <c r="WB29" s="639">
        <f t="shared" si="161"/>
        <v>0</v>
      </c>
      <c r="WC29" s="639">
        <f t="shared" si="161"/>
        <v>0</v>
      </c>
      <c r="WD29" s="639">
        <f t="shared" si="161"/>
        <v>0</v>
      </c>
      <c r="WE29" s="639">
        <f t="shared" si="161"/>
        <v>0</v>
      </c>
      <c r="WF29" s="639">
        <f t="shared" si="161"/>
        <v>0</v>
      </c>
      <c r="WG29" s="639">
        <f t="shared" si="161"/>
        <v>0</v>
      </c>
      <c r="WH29" s="639">
        <f t="shared" si="161"/>
        <v>0</v>
      </c>
      <c r="WI29" s="639">
        <f t="shared" si="161"/>
        <v>0</v>
      </c>
      <c r="WJ29" s="639">
        <f t="shared" si="161"/>
        <v>0</v>
      </c>
      <c r="WK29" s="639">
        <f t="shared" si="161"/>
        <v>0</v>
      </c>
      <c r="WL29" s="639">
        <f t="shared" si="161"/>
        <v>0</v>
      </c>
      <c r="WM29" s="639">
        <f t="shared" si="161"/>
        <v>0</v>
      </c>
      <c r="WN29" s="639">
        <f t="shared" si="161"/>
        <v>0</v>
      </c>
      <c r="WO29" s="639">
        <f t="shared" si="162"/>
        <v>0</v>
      </c>
      <c r="WP29" s="639">
        <f t="shared" si="162"/>
        <v>0</v>
      </c>
      <c r="WQ29" s="639">
        <f t="shared" si="162"/>
        <v>0</v>
      </c>
      <c r="WR29" s="639">
        <f t="shared" si="162"/>
        <v>0</v>
      </c>
      <c r="WS29" s="639">
        <f t="shared" si="162"/>
        <v>0</v>
      </c>
      <c r="WT29" s="639">
        <f t="shared" si="162"/>
        <v>0</v>
      </c>
      <c r="WU29" s="639">
        <f t="shared" si="162"/>
        <v>0</v>
      </c>
      <c r="WV29" s="639">
        <f t="shared" si="162"/>
        <v>0</v>
      </c>
      <c r="WW29" s="639">
        <f t="shared" si="162"/>
        <v>0</v>
      </c>
      <c r="WX29" s="639">
        <f t="shared" si="162"/>
        <v>0</v>
      </c>
      <c r="WY29" s="639">
        <f t="shared" si="162"/>
        <v>0</v>
      </c>
      <c r="WZ29" s="639">
        <f t="shared" si="162"/>
        <v>0</v>
      </c>
      <c r="XA29" s="639">
        <f t="shared" si="162"/>
        <v>0</v>
      </c>
      <c r="XB29" s="639">
        <f t="shared" si="162"/>
        <v>0</v>
      </c>
      <c r="XC29" s="639">
        <f t="shared" si="162"/>
        <v>0</v>
      </c>
      <c r="XD29" s="639">
        <f t="shared" si="162"/>
        <v>0</v>
      </c>
      <c r="XE29" s="639">
        <f t="shared" si="162"/>
        <v>0</v>
      </c>
      <c r="XF29" s="639">
        <f t="shared" si="162"/>
        <v>0</v>
      </c>
      <c r="XG29" s="639">
        <f t="shared" si="162"/>
        <v>0</v>
      </c>
      <c r="XH29" s="639">
        <f t="shared" si="162"/>
        <v>0</v>
      </c>
      <c r="XI29" s="639">
        <f t="shared" si="162"/>
        <v>0</v>
      </c>
      <c r="XJ29" s="639">
        <f t="shared" si="162"/>
        <v>0</v>
      </c>
      <c r="XK29" s="639">
        <f t="shared" si="162"/>
        <v>0</v>
      </c>
      <c r="XL29" s="639">
        <f t="shared" si="162"/>
        <v>0</v>
      </c>
      <c r="XM29" s="639">
        <f t="shared" si="162"/>
        <v>0</v>
      </c>
      <c r="XN29" s="639">
        <f t="shared" si="162"/>
        <v>0</v>
      </c>
      <c r="XO29" s="639">
        <f t="shared" si="162"/>
        <v>0</v>
      </c>
      <c r="XP29" s="639">
        <f t="shared" si="162"/>
        <v>0</v>
      </c>
      <c r="XQ29" s="639">
        <f t="shared" si="162"/>
        <v>0</v>
      </c>
      <c r="XR29" s="639">
        <f t="shared" si="162"/>
        <v>0</v>
      </c>
      <c r="XS29" s="639">
        <f t="shared" si="162"/>
        <v>0</v>
      </c>
      <c r="XT29" s="639">
        <f t="shared" si="162"/>
        <v>0</v>
      </c>
      <c r="XU29" s="639">
        <f t="shared" si="162"/>
        <v>0</v>
      </c>
      <c r="XV29" s="639">
        <f t="shared" si="162"/>
        <v>0</v>
      </c>
      <c r="XW29" s="639">
        <f t="shared" si="162"/>
        <v>0</v>
      </c>
      <c r="XX29" s="639">
        <f t="shared" si="162"/>
        <v>0</v>
      </c>
      <c r="XY29" s="639">
        <f t="shared" si="162"/>
        <v>0</v>
      </c>
      <c r="XZ29" s="639">
        <f t="shared" si="162"/>
        <v>0</v>
      </c>
      <c r="YA29" s="639">
        <f t="shared" si="162"/>
        <v>0</v>
      </c>
      <c r="YB29" s="639">
        <f t="shared" si="162"/>
        <v>0</v>
      </c>
      <c r="YC29" s="639">
        <f t="shared" si="162"/>
        <v>0</v>
      </c>
      <c r="YD29" s="639">
        <f t="shared" si="162"/>
        <v>0</v>
      </c>
      <c r="YE29" s="639">
        <f t="shared" si="162"/>
        <v>0</v>
      </c>
      <c r="YF29" s="639">
        <f t="shared" si="162"/>
        <v>0</v>
      </c>
      <c r="YG29" s="639">
        <f t="shared" si="162"/>
        <v>0</v>
      </c>
      <c r="YH29" s="639">
        <f t="shared" si="162"/>
        <v>0</v>
      </c>
      <c r="YI29" s="639">
        <f t="shared" si="162"/>
        <v>0</v>
      </c>
      <c r="YJ29" s="639">
        <f t="shared" si="162"/>
        <v>0</v>
      </c>
      <c r="YK29" s="639">
        <f t="shared" si="162"/>
        <v>0</v>
      </c>
      <c r="YL29" s="639">
        <f t="shared" si="162"/>
        <v>0</v>
      </c>
      <c r="YM29" s="639">
        <f t="shared" si="162"/>
        <v>0</v>
      </c>
      <c r="YN29" s="639">
        <f t="shared" si="162"/>
        <v>0</v>
      </c>
      <c r="YO29" s="639">
        <f t="shared" si="162"/>
        <v>0</v>
      </c>
      <c r="YP29" s="639">
        <f t="shared" si="162"/>
        <v>0</v>
      </c>
      <c r="YQ29" s="639">
        <f t="shared" si="162"/>
        <v>0</v>
      </c>
      <c r="YR29" s="639">
        <f t="shared" si="162"/>
        <v>0</v>
      </c>
      <c r="YS29" s="639">
        <f t="shared" si="162"/>
        <v>0</v>
      </c>
      <c r="YT29" s="639">
        <f t="shared" si="162"/>
        <v>0</v>
      </c>
      <c r="YU29" s="639">
        <f t="shared" si="162"/>
        <v>0</v>
      </c>
      <c r="YV29" s="639">
        <f t="shared" si="162"/>
        <v>0</v>
      </c>
      <c r="YW29" s="639">
        <f t="shared" si="162"/>
        <v>0</v>
      </c>
      <c r="YX29" s="639">
        <f t="shared" si="162"/>
        <v>0</v>
      </c>
      <c r="YY29" s="639">
        <f t="shared" si="162"/>
        <v>0</v>
      </c>
      <c r="YZ29" s="639">
        <f t="shared" si="162"/>
        <v>0</v>
      </c>
      <c r="ZA29" s="639">
        <f t="shared" si="163"/>
        <v>0</v>
      </c>
      <c r="ZB29" s="639">
        <f t="shared" si="163"/>
        <v>0</v>
      </c>
      <c r="ZC29" s="639">
        <f t="shared" si="163"/>
        <v>0</v>
      </c>
      <c r="ZD29" s="639">
        <f t="shared" si="163"/>
        <v>0</v>
      </c>
      <c r="ZE29" s="639">
        <f t="shared" si="163"/>
        <v>0</v>
      </c>
      <c r="ZF29" s="639">
        <f t="shared" si="163"/>
        <v>0</v>
      </c>
      <c r="ZG29" s="639">
        <f t="shared" si="163"/>
        <v>0</v>
      </c>
      <c r="ZH29" s="639">
        <f t="shared" si="163"/>
        <v>0</v>
      </c>
      <c r="ZI29" s="639">
        <f t="shared" si="163"/>
        <v>0</v>
      </c>
      <c r="ZJ29" s="639">
        <f t="shared" si="163"/>
        <v>0</v>
      </c>
      <c r="ZK29" s="639">
        <f t="shared" si="163"/>
        <v>0</v>
      </c>
      <c r="ZL29" s="639">
        <f t="shared" si="163"/>
        <v>0</v>
      </c>
      <c r="ZM29" s="639">
        <f t="shared" si="163"/>
        <v>0</v>
      </c>
      <c r="ZN29" s="639">
        <f t="shared" si="163"/>
        <v>0</v>
      </c>
      <c r="ZO29" s="639">
        <f t="shared" si="163"/>
        <v>0</v>
      </c>
      <c r="ZP29" s="639">
        <f t="shared" si="163"/>
        <v>0</v>
      </c>
      <c r="ZQ29" s="639">
        <f t="shared" si="163"/>
        <v>0</v>
      </c>
      <c r="ZR29" s="639">
        <f t="shared" si="163"/>
        <v>0</v>
      </c>
      <c r="ZS29" s="639">
        <f t="shared" si="163"/>
        <v>0</v>
      </c>
      <c r="ZT29" s="639">
        <f t="shared" si="163"/>
        <v>0</v>
      </c>
      <c r="ZU29" s="639">
        <f t="shared" si="163"/>
        <v>0</v>
      </c>
      <c r="ZV29" s="639">
        <f t="shared" si="163"/>
        <v>0</v>
      </c>
      <c r="ZW29" s="639">
        <f t="shared" si="163"/>
        <v>0</v>
      </c>
      <c r="ZX29" s="639">
        <f t="shared" si="163"/>
        <v>0</v>
      </c>
      <c r="ZY29" s="639">
        <f t="shared" si="163"/>
        <v>0</v>
      </c>
      <c r="ZZ29" s="639">
        <f t="shared" si="163"/>
        <v>0</v>
      </c>
      <c r="AAA29" s="639">
        <f t="shared" si="163"/>
        <v>0</v>
      </c>
      <c r="AAB29" s="639">
        <f t="shared" si="163"/>
        <v>0</v>
      </c>
      <c r="AAC29" s="639">
        <f t="shared" si="163"/>
        <v>0</v>
      </c>
      <c r="AAD29" s="639">
        <f t="shared" si="163"/>
        <v>0</v>
      </c>
      <c r="AAE29" s="639">
        <f t="shared" si="163"/>
        <v>0</v>
      </c>
      <c r="AAF29" s="639">
        <f t="shared" si="163"/>
        <v>0</v>
      </c>
      <c r="AAG29" s="639">
        <f t="shared" si="163"/>
        <v>0</v>
      </c>
      <c r="AAH29" s="639">
        <f t="shared" si="163"/>
        <v>0</v>
      </c>
      <c r="AAI29" s="639">
        <f t="shared" si="163"/>
        <v>0</v>
      </c>
      <c r="AAJ29" s="639">
        <f t="shared" si="163"/>
        <v>0</v>
      </c>
      <c r="AAK29" s="639">
        <f t="shared" si="163"/>
        <v>0</v>
      </c>
      <c r="AAL29" s="639">
        <f t="shared" si="163"/>
        <v>0</v>
      </c>
      <c r="AAM29" s="639">
        <f t="shared" si="163"/>
        <v>0</v>
      </c>
      <c r="AAN29" s="639">
        <f t="shared" si="163"/>
        <v>0</v>
      </c>
      <c r="AAO29" s="639">
        <f t="shared" si="163"/>
        <v>0</v>
      </c>
      <c r="AAP29" s="639">
        <f t="shared" si="163"/>
        <v>0</v>
      </c>
      <c r="AAQ29" s="639">
        <f t="shared" si="163"/>
        <v>0</v>
      </c>
      <c r="AAR29" s="639">
        <f t="shared" si="163"/>
        <v>0</v>
      </c>
      <c r="AAS29" s="639">
        <f t="shared" si="163"/>
        <v>0</v>
      </c>
      <c r="AAT29" s="639">
        <f t="shared" si="163"/>
        <v>0</v>
      </c>
      <c r="AAU29" s="639">
        <f t="shared" si="163"/>
        <v>0</v>
      </c>
      <c r="AAV29" s="639">
        <f t="shared" si="163"/>
        <v>0</v>
      </c>
      <c r="AAW29" s="639">
        <f t="shared" si="163"/>
        <v>0</v>
      </c>
      <c r="AAX29" s="639">
        <f t="shared" si="163"/>
        <v>0</v>
      </c>
      <c r="AAY29" s="639">
        <f t="shared" si="163"/>
        <v>0</v>
      </c>
      <c r="AAZ29" s="639">
        <f t="shared" si="163"/>
        <v>0</v>
      </c>
      <c r="ABA29" s="639">
        <f t="shared" si="163"/>
        <v>0</v>
      </c>
      <c r="ABB29" s="639">
        <f t="shared" si="163"/>
        <v>0</v>
      </c>
      <c r="ABC29" s="639">
        <f t="shared" si="163"/>
        <v>0</v>
      </c>
      <c r="ABD29" s="639">
        <f t="shared" si="163"/>
        <v>0</v>
      </c>
      <c r="ABE29" s="639">
        <f t="shared" si="163"/>
        <v>0</v>
      </c>
      <c r="ABF29" s="639">
        <f t="shared" si="163"/>
        <v>0</v>
      </c>
      <c r="ABG29" s="639">
        <f t="shared" si="163"/>
        <v>0</v>
      </c>
      <c r="ABH29" s="639">
        <f t="shared" si="163"/>
        <v>0</v>
      </c>
      <c r="ABI29" s="639">
        <f t="shared" si="163"/>
        <v>0</v>
      </c>
      <c r="ABJ29" s="639">
        <f t="shared" si="163"/>
        <v>0</v>
      </c>
      <c r="ABK29" s="639">
        <f t="shared" si="163"/>
        <v>0</v>
      </c>
      <c r="ABL29" s="639">
        <f t="shared" si="163"/>
        <v>0</v>
      </c>
      <c r="ABM29" s="639">
        <f t="shared" si="164"/>
        <v>0</v>
      </c>
      <c r="ABN29" s="639">
        <f t="shared" si="164"/>
        <v>0</v>
      </c>
      <c r="ABO29" s="639">
        <f t="shared" si="164"/>
        <v>0</v>
      </c>
      <c r="ABP29" s="639">
        <f t="shared" si="164"/>
        <v>0</v>
      </c>
      <c r="ABQ29" s="639">
        <f t="shared" si="164"/>
        <v>0</v>
      </c>
      <c r="ABR29" s="639">
        <f t="shared" si="164"/>
        <v>0</v>
      </c>
      <c r="ABS29" s="639">
        <f t="shared" si="164"/>
        <v>0</v>
      </c>
      <c r="ABT29" s="639">
        <f t="shared" si="164"/>
        <v>0</v>
      </c>
      <c r="ABU29" s="639">
        <f t="shared" si="164"/>
        <v>0</v>
      </c>
      <c r="ABV29" s="639">
        <f t="shared" si="164"/>
        <v>0</v>
      </c>
      <c r="ABW29" s="639">
        <f t="shared" si="164"/>
        <v>0</v>
      </c>
      <c r="ABX29" s="639">
        <f t="shared" si="164"/>
        <v>0</v>
      </c>
      <c r="ABY29" s="639">
        <f t="shared" si="164"/>
        <v>0</v>
      </c>
      <c r="ABZ29" s="639">
        <f t="shared" si="164"/>
        <v>0</v>
      </c>
      <c r="ACA29" s="639">
        <f t="shared" si="164"/>
        <v>0</v>
      </c>
      <c r="ACB29" s="639">
        <f t="shared" si="164"/>
        <v>0</v>
      </c>
      <c r="ACC29" s="639">
        <f t="shared" si="164"/>
        <v>0</v>
      </c>
      <c r="ACD29" s="639">
        <f t="shared" si="164"/>
        <v>0</v>
      </c>
      <c r="ACE29" s="639">
        <f t="shared" si="164"/>
        <v>0</v>
      </c>
      <c r="ACF29" s="639">
        <f t="shared" si="164"/>
        <v>0</v>
      </c>
      <c r="ACG29" s="639">
        <f t="shared" si="164"/>
        <v>0</v>
      </c>
      <c r="ACH29" s="639">
        <f t="shared" si="164"/>
        <v>0</v>
      </c>
      <c r="ACI29" s="639">
        <f t="shared" si="164"/>
        <v>0</v>
      </c>
      <c r="ACJ29" s="639">
        <f t="shared" si="164"/>
        <v>0</v>
      </c>
      <c r="ACK29" s="639">
        <f t="shared" si="164"/>
        <v>0</v>
      </c>
      <c r="ACL29" s="639">
        <f t="shared" si="164"/>
        <v>0</v>
      </c>
      <c r="ACM29" s="639">
        <f t="shared" si="164"/>
        <v>0</v>
      </c>
      <c r="ACN29" s="639">
        <f t="shared" si="164"/>
        <v>0</v>
      </c>
      <c r="ACO29" s="639">
        <f t="shared" si="164"/>
        <v>0</v>
      </c>
      <c r="ACP29" s="639">
        <f t="shared" si="164"/>
        <v>0</v>
      </c>
      <c r="ACQ29" s="639">
        <f t="shared" si="164"/>
        <v>0</v>
      </c>
      <c r="ACR29" s="639">
        <f t="shared" si="164"/>
        <v>0</v>
      </c>
      <c r="ACS29" s="639">
        <f t="shared" si="164"/>
        <v>0</v>
      </c>
      <c r="ACT29" s="639">
        <f t="shared" si="164"/>
        <v>0</v>
      </c>
      <c r="ACU29" s="639">
        <f t="shared" si="164"/>
        <v>0</v>
      </c>
      <c r="ACV29" s="639">
        <f t="shared" si="164"/>
        <v>0</v>
      </c>
      <c r="ACW29" s="639">
        <f t="shared" si="164"/>
        <v>0</v>
      </c>
      <c r="ACX29" s="639">
        <f t="shared" si="164"/>
        <v>0</v>
      </c>
      <c r="ACY29" s="639">
        <f t="shared" si="164"/>
        <v>0</v>
      </c>
      <c r="ACZ29" s="639">
        <f t="shared" si="164"/>
        <v>0</v>
      </c>
      <c r="ADA29" s="639">
        <f t="shared" si="164"/>
        <v>0</v>
      </c>
      <c r="ADB29" s="639">
        <f t="shared" si="164"/>
        <v>0</v>
      </c>
      <c r="ADC29" s="639">
        <f t="shared" si="164"/>
        <v>0</v>
      </c>
      <c r="ADD29" s="639">
        <f t="shared" si="164"/>
        <v>0</v>
      </c>
      <c r="ADE29" s="639">
        <f t="shared" si="164"/>
        <v>0</v>
      </c>
      <c r="ADF29" s="639">
        <f t="shared" si="164"/>
        <v>0</v>
      </c>
      <c r="ADG29" s="639">
        <f t="shared" si="164"/>
        <v>0</v>
      </c>
      <c r="ADH29" s="639">
        <f t="shared" si="164"/>
        <v>0</v>
      </c>
      <c r="ADI29" s="639">
        <f t="shared" si="164"/>
        <v>0</v>
      </c>
      <c r="ADJ29" s="639">
        <f t="shared" si="164"/>
        <v>0</v>
      </c>
      <c r="ADK29" s="639">
        <f t="shared" si="164"/>
        <v>0</v>
      </c>
      <c r="ADL29" s="639">
        <f t="shared" si="164"/>
        <v>0</v>
      </c>
      <c r="ADM29" s="639">
        <f t="shared" si="164"/>
        <v>0</v>
      </c>
      <c r="ADN29" s="639">
        <f t="shared" si="164"/>
        <v>0</v>
      </c>
      <c r="ADO29" s="639">
        <f t="shared" si="164"/>
        <v>0</v>
      </c>
      <c r="ADP29" s="639">
        <f t="shared" si="164"/>
        <v>0</v>
      </c>
      <c r="ADQ29" s="639">
        <f t="shared" si="164"/>
        <v>0</v>
      </c>
      <c r="ADR29" s="639">
        <f t="shared" si="164"/>
        <v>0</v>
      </c>
      <c r="ADS29" s="639">
        <f t="shared" si="164"/>
        <v>0</v>
      </c>
      <c r="ADT29" s="639">
        <f t="shared" si="164"/>
        <v>0</v>
      </c>
      <c r="ADU29" s="639">
        <f t="shared" si="164"/>
        <v>0</v>
      </c>
      <c r="ADV29" s="639">
        <f t="shared" si="164"/>
        <v>0</v>
      </c>
      <c r="ADW29" s="639">
        <f t="shared" si="164"/>
        <v>0</v>
      </c>
      <c r="ADX29" s="639">
        <f t="shared" si="164"/>
        <v>0</v>
      </c>
      <c r="ADY29" s="639">
        <f t="shared" si="165"/>
        <v>0</v>
      </c>
      <c r="ADZ29" s="639">
        <f t="shared" si="165"/>
        <v>0</v>
      </c>
      <c r="AEA29" s="639">
        <f t="shared" si="165"/>
        <v>0</v>
      </c>
      <c r="AEB29" s="639">
        <f t="shared" si="165"/>
        <v>0</v>
      </c>
      <c r="AEC29" s="639">
        <f t="shared" si="165"/>
        <v>0</v>
      </c>
      <c r="AED29" s="639">
        <f t="shared" si="165"/>
        <v>0</v>
      </c>
      <c r="AEE29" s="639">
        <f t="shared" si="165"/>
        <v>0</v>
      </c>
      <c r="AEF29" s="639">
        <f t="shared" si="165"/>
        <v>0</v>
      </c>
      <c r="AEG29" s="639">
        <f t="shared" si="165"/>
        <v>0</v>
      </c>
      <c r="AEH29" s="639">
        <f t="shared" si="165"/>
        <v>0</v>
      </c>
      <c r="AEI29" s="639">
        <f t="shared" si="165"/>
        <v>0</v>
      </c>
      <c r="AEJ29" s="639">
        <f t="shared" si="165"/>
        <v>0</v>
      </c>
      <c r="AEK29" s="639">
        <f t="shared" si="165"/>
        <v>0</v>
      </c>
      <c r="AEL29" s="639">
        <f t="shared" si="165"/>
        <v>0</v>
      </c>
      <c r="AEM29" s="639">
        <f t="shared" si="165"/>
        <v>0</v>
      </c>
      <c r="AEN29" s="639">
        <f t="shared" si="165"/>
        <v>0</v>
      </c>
      <c r="AEO29" s="639">
        <f t="shared" si="165"/>
        <v>0</v>
      </c>
      <c r="AEP29" s="639">
        <f t="shared" si="165"/>
        <v>0</v>
      </c>
      <c r="AEQ29" s="639">
        <f t="shared" si="165"/>
        <v>0</v>
      </c>
      <c r="AER29" s="639">
        <f t="shared" si="165"/>
        <v>0</v>
      </c>
      <c r="AES29" s="639">
        <f t="shared" si="165"/>
        <v>0</v>
      </c>
      <c r="AET29" s="639">
        <f t="shared" si="165"/>
        <v>0</v>
      </c>
      <c r="AEU29" s="639">
        <f t="shared" si="165"/>
        <v>0</v>
      </c>
      <c r="AEV29" s="639">
        <f t="shared" si="165"/>
        <v>0</v>
      </c>
      <c r="AEW29" s="639">
        <f t="shared" si="165"/>
        <v>0</v>
      </c>
      <c r="AEX29" s="639">
        <f t="shared" si="165"/>
        <v>0</v>
      </c>
      <c r="AEY29" s="639">
        <f t="shared" si="165"/>
        <v>0</v>
      </c>
      <c r="AEZ29" s="639">
        <f t="shared" si="165"/>
        <v>0</v>
      </c>
      <c r="AFA29" s="639">
        <f t="shared" si="165"/>
        <v>0</v>
      </c>
      <c r="AFB29" s="639">
        <f t="shared" si="165"/>
        <v>0</v>
      </c>
      <c r="AFC29" s="639">
        <f t="shared" si="165"/>
        <v>0</v>
      </c>
      <c r="AFD29" s="639">
        <f t="shared" si="165"/>
        <v>0</v>
      </c>
      <c r="AFE29" s="639">
        <f t="shared" si="165"/>
        <v>0</v>
      </c>
      <c r="AFF29" s="639">
        <f t="shared" si="165"/>
        <v>0</v>
      </c>
      <c r="AFG29" s="639">
        <f t="shared" si="165"/>
        <v>0</v>
      </c>
      <c r="AFH29" s="639">
        <f t="shared" si="165"/>
        <v>0</v>
      </c>
      <c r="AFI29" s="639">
        <f t="shared" si="165"/>
        <v>0</v>
      </c>
      <c r="AFJ29" s="639">
        <f t="shared" si="165"/>
        <v>0</v>
      </c>
      <c r="AFK29" s="639">
        <f t="shared" si="165"/>
        <v>0</v>
      </c>
      <c r="AFL29" s="639">
        <f t="shared" si="165"/>
        <v>0</v>
      </c>
      <c r="AFM29" s="639">
        <f t="shared" si="165"/>
        <v>0</v>
      </c>
      <c r="AFN29" s="639">
        <f t="shared" si="165"/>
        <v>0</v>
      </c>
      <c r="AFO29" s="639">
        <f t="shared" si="165"/>
        <v>0</v>
      </c>
      <c r="AFP29" s="639">
        <f t="shared" si="165"/>
        <v>0</v>
      </c>
      <c r="AFQ29" s="639">
        <f t="shared" si="165"/>
        <v>0</v>
      </c>
      <c r="AFR29" s="639">
        <f t="shared" si="165"/>
        <v>0</v>
      </c>
      <c r="AFS29" s="639">
        <f t="shared" si="165"/>
        <v>0</v>
      </c>
      <c r="AFT29" s="639">
        <f t="shared" si="165"/>
        <v>0</v>
      </c>
      <c r="AFU29" s="639">
        <f t="shared" si="165"/>
        <v>0</v>
      </c>
      <c r="AFV29" s="639">
        <f t="shared" si="165"/>
        <v>0</v>
      </c>
      <c r="AFW29" s="639">
        <f t="shared" si="165"/>
        <v>0</v>
      </c>
      <c r="AFX29" s="639">
        <f t="shared" si="165"/>
        <v>0</v>
      </c>
      <c r="AFY29" s="639">
        <f t="shared" si="165"/>
        <v>0</v>
      </c>
      <c r="AFZ29" s="639">
        <f t="shared" si="165"/>
        <v>0</v>
      </c>
      <c r="AGA29" s="639">
        <f t="shared" si="165"/>
        <v>0</v>
      </c>
      <c r="AGB29" s="639">
        <f t="shared" si="165"/>
        <v>0</v>
      </c>
      <c r="AGC29" s="639">
        <f t="shared" si="165"/>
        <v>0</v>
      </c>
      <c r="AGD29" s="639">
        <f t="shared" si="165"/>
        <v>0</v>
      </c>
      <c r="AGE29" s="639">
        <f t="shared" si="165"/>
        <v>0</v>
      </c>
      <c r="AGF29" s="639">
        <f t="shared" si="165"/>
        <v>0</v>
      </c>
      <c r="AGG29" s="639">
        <f t="shared" si="165"/>
        <v>0</v>
      </c>
      <c r="AGH29" s="639">
        <f t="shared" si="165"/>
        <v>0</v>
      </c>
      <c r="AGI29" s="639">
        <f t="shared" si="165"/>
        <v>0</v>
      </c>
      <c r="AGJ29" s="639">
        <f t="shared" si="165"/>
        <v>0</v>
      </c>
      <c r="AGK29" s="639">
        <f t="shared" si="166"/>
        <v>0</v>
      </c>
      <c r="AGL29" s="639">
        <f t="shared" si="166"/>
        <v>0</v>
      </c>
      <c r="AGM29" s="639">
        <f t="shared" si="166"/>
        <v>0</v>
      </c>
      <c r="AGN29" s="639">
        <f t="shared" si="166"/>
        <v>0</v>
      </c>
      <c r="AGO29" s="639">
        <f t="shared" si="166"/>
        <v>0</v>
      </c>
      <c r="AGP29" s="639">
        <f t="shared" si="166"/>
        <v>0</v>
      </c>
      <c r="AGQ29" s="639">
        <f t="shared" si="166"/>
        <v>0</v>
      </c>
      <c r="AGR29" s="639">
        <f t="shared" si="166"/>
        <v>0</v>
      </c>
      <c r="AGS29" s="639">
        <f t="shared" si="166"/>
        <v>0</v>
      </c>
      <c r="AGT29" s="639">
        <f t="shared" si="166"/>
        <v>0</v>
      </c>
      <c r="AGU29" s="639">
        <f t="shared" si="166"/>
        <v>0</v>
      </c>
      <c r="AGV29" s="639">
        <f t="shared" si="166"/>
        <v>0</v>
      </c>
      <c r="AGW29" s="639">
        <f t="shared" si="166"/>
        <v>0</v>
      </c>
      <c r="AGX29" s="639">
        <f t="shared" si="166"/>
        <v>0</v>
      </c>
      <c r="AGY29" s="639">
        <f t="shared" si="166"/>
        <v>0</v>
      </c>
      <c r="AGZ29" s="639">
        <f t="shared" si="166"/>
        <v>0</v>
      </c>
      <c r="AHA29" s="639">
        <f t="shared" si="166"/>
        <v>0</v>
      </c>
      <c r="AHB29" s="639">
        <f t="shared" si="166"/>
        <v>0</v>
      </c>
      <c r="AHC29" s="639">
        <f t="shared" si="166"/>
        <v>0</v>
      </c>
      <c r="AHD29" s="639">
        <f t="shared" si="166"/>
        <v>0</v>
      </c>
      <c r="AHE29" s="639">
        <f t="shared" si="166"/>
        <v>0</v>
      </c>
      <c r="AHF29" s="639">
        <f t="shared" si="166"/>
        <v>0</v>
      </c>
      <c r="AHG29" s="639">
        <f t="shared" si="166"/>
        <v>0</v>
      </c>
      <c r="AHH29" s="639">
        <f t="shared" si="166"/>
        <v>0</v>
      </c>
      <c r="AHI29" s="639">
        <f t="shared" si="166"/>
        <v>0</v>
      </c>
      <c r="AHJ29" s="639">
        <f t="shared" si="166"/>
        <v>0</v>
      </c>
      <c r="AHK29" s="639">
        <f t="shared" si="166"/>
        <v>0</v>
      </c>
      <c r="AHL29" s="639">
        <f t="shared" si="166"/>
        <v>0</v>
      </c>
      <c r="AHM29" s="639">
        <f t="shared" si="166"/>
        <v>0</v>
      </c>
      <c r="AHN29" s="639">
        <f t="shared" si="166"/>
        <v>0</v>
      </c>
      <c r="AHO29" s="639">
        <f t="shared" si="166"/>
        <v>0</v>
      </c>
      <c r="AHP29" s="639">
        <f t="shared" si="166"/>
        <v>0</v>
      </c>
      <c r="AHQ29" s="639">
        <f t="shared" si="166"/>
        <v>0</v>
      </c>
      <c r="AHR29" s="639">
        <f t="shared" si="166"/>
        <v>0</v>
      </c>
      <c r="AHS29" s="639">
        <f t="shared" si="166"/>
        <v>0</v>
      </c>
      <c r="AHT29" s="639">
        <f t="shared" si="166"/>
        <v>0</v>
      </c>
      <c r="AHU29" s="639">
        <f t="shared" si="166"/>
        <v>0</v>
      </c>
      <c r="AHV29" s="639">
        <f t="shared" si="166"/>
        <v>0</v>
      </c>
      <c r="AHW29" s="639">
        <f t="shared" si="166"/>
        <v>0</v>
      </c>
      <c r="AHX29" s="639">
        <f t="shared" si="166"/>
        <v>0</v>
      </c>
      <c r="AHY29" s="639">
        <f t="shared" si="166"/>
        <v>0</v>
      </c>
      <c r="AHZ29" s="639">
        <f t="shared" si="166"/>
        <v>0</v>
      </c>
      <c r="AIA29" s="639">
        <f t="shared" si="166"/>
        <v>0</v>
      </c>
      <c r="AIB29" s="639">
        <f t="shared" si="166"/>
        <v>0</v>
      </c>
      <c r="AIC29" s="639">
        <f t="shared" si="166"/>
        <v>0</v>
      </c>
      <c r="AID29" s="639">
        <f t="shared" si="166"/>
        <v>0</v>
      </c>
      <c r="AIE29" s="639">
        <f t="shared" si="166"/>
        <v>0</v>
      </c>
      <c r="AIF29" s="639">
        <f t="shared" si="166"/>
        <v>0</v>
      </c>
      <c r="AIG29" s="639">
        <f t="shared" si="166"/>
        <v>0</v>
      </c>
      <c r="AIH29" s="639">
        <f t="shared" si="166"/>
        <v>0</v>
      </c>
      <c r="AII29" s="639">
        <f t="shared" si="166"/>
        <v>0</v>
      </c>
      <c r="AIJ29" s="639">
        <f t="shared" si="166"/>
        <v>0</v>
      </c>
      <c r="AIK29" s="639">
        <f t="shared" si="166"/>
        <v>0</v>
      </c>
      <c r="AIL29" s="639">
        <f t="shared" si="166"/>
        <v>0</v>
      </c>
      <c r="AIM29" s="639">
        <f t="shared" si="166"/>
        <v>0</v>
      </c>
      <c r="AIN29" s="639">
        <f t="shared" si="166"/>
        <v>0</v>
      </c>
      <c r="AIO29" s="639">
        <f t="shared" si="166"/>
        <v>0</v>
      </c>
      <c r="AIP29" s="639">
        <f t="shared" si="166"/>
        <v>0</v>
      </c>
      <c r="AIQ29" s="639">
        <f t="shared" si="166"/>
        <v>0</v>
      </c>
      <c r="AIR29" s="639">
        <f t="shared" si="166"/>
        <v>0</v>
      </c>
      <c r="AIS29" s="639">
        <f t="shared" si="166"/>
        <v>0</v>
      </c>
      <c r="AIT29" s="639">
        <f t="shared" si="166"/>
        <v>0</v>
      </c>
      <c r="AIU29" s="639">
        <f t="shared" si="166"/>
        <v>0</v>
      </c>
      <c r="AIV29" s="639">
        <f t="shared" si="166"/>
        <v>0</v>
      </c>
      <c r="AIW29" s="639">
        <f t="shared" si="167"/>
        <v>0</v>
      </c>
      <c r="AIX29" s="639">
        <f t="shared" si="167"/>
        <v>0</v>
      </c>
      <c r="AIY29" s="639">
        <f t="shared" si="167"/>
        <v>0</v>
      </c>
      <c r="AIZ29" s="639">
        <f t="shared" si="167"/>
        <v>0</v>
      </c>
    </row>
    <row r="30" spans="1:936" ht="20.399999999999999" customHeight="1">
      <c r="A30" s="2214"/>
      <c r="B30" s="2274"/>
      <c r="C30" s="2277"/>
      <c r="D30" s="2265"/>
      <c r="E30" s="2264"/>
      <c r="F30" s="2265"/>
      <c r="G30" s="2264"/>
      <c r="H30" s="2265"/>
      <c r="I30" s="2266"/>
      <c r="J30" s="671"/>
      <c r="K30" s="672"/>
      <c r="L30" s="673"/>
      <c r="M30" s="674"/>
      <c r="N30" s="925"/>
      <c r="O30" s="668"/>
      <c r="P30" s="669"/>
      <c r="R30" s="2214"/>
      <c r="S30" s="2214"/>
      <c r="T30" s="2214"/>
      <c r="U30" s="642"/>
      <c r="AI30" s="639" t="s">
        <v>1222</v>
      </c>
      <c r="AJ30" s="639">
        <f>COUNTIFS($O25:$O33,"&lt;="&amp;AJ$14,$P25:$P33,"&gt;"&amp;AJ$14,$N25:$N33,"保育士")</f>
        <v>0</v>
      </c>
      <c r="AK30" s="639">
        <f t="shared" ref="AK30:CV30" si="168">COUNTIFS($O25:$O33,"&lt;="&amp;AK$14,$P25:$P33,"&gt;"&amp;AK$14,$N25:$N33,"保育士")</f>
        <v>0</v>
      </c>
      <c r="AL30" s="639">
        <f t="shared" si="168"/>
        <v>0</v>
      </c>
      <c r="AM30" s="639">
        <f t="shared" si="168"/>
        <v>0</v>
      </c>
      <c r="AN30" s="639">
        <f t="shared" si="168"/>
        <v>0</v>
      </c>
      <c r="AO30" s="639">
        <f t="shared" si="168"/>
        <v>0</v>
      </c>
      <c r="AP30" s="639">
        <f t="shared" si="168"/>
        <v>0</v>
      </c>
      <c r="AQ30" s="639">
        <f t="shared" si="168"/>
        <v>0</v>
      </c>
      <c r="AR30" s="639">
        <f t="shared" si="168"/>
        <v>0</v>
      </c>
      <c r="AS30" s="639">
        <f t="shared" si="168"/>
        <v>0</v>
      </c>
      <c r="AT30" s="639">
        <f t="shared" si="168"/>
        <v>0</v>
      </c>
      <c r="AU30" s="639">
        <f t="shared" si="168"/>
        <v>0</v>
      </c>
      <c r="AV30" s="639">
        <f t="shared" si="168"/>
        <v>0</v>
      </c>
      <c r="AW30" s="639">
        <f t="shared" si="168"/>
        <v>0</v>
      </c>
      <c r="AX30" s="639">
        <f t="shared" si="168"/>
        <v>0</v>
      </c>
      <c r="AY30" s="639">
        <f t="shared" si="168"/>
        <v>0</v>
      </c>
      <c r="AZ30" s="639">
        <f t="shared" si="168"/>
        <v>0</v>
      </c>
      <c r="BA30" s="639">
        <f t="shared" si="168"/>
        <v>0</v>
      </c>
      <c r="BB30" s="639">
        <f t="shared" si="168"/>
        <v>0</v>
      </c>
      <c r="BC30" s="639">
        <f t="shared" si="168"/>
        <v>0</v>
      </c>
      <c r="BD30" s="639">
        <f t="shared" si="168"/>
        <v>0</v>
      </c>
      <c r="BE30" s="639">
        <f t="shared" si="168"/>
        <v>0</v>
      </c>
      <c r="BF30" s="639">
        <f t="shared" si="168"/>
        <v>0</v>
      </c>
      <c r="BG30" s="639">
        <f t="shared" si="168"/>
        <v>0</v>
      </c>
      <c r="BH30" s="639">
        <f t="shared" si="168"/>
        <v>0</v>
      </c>
      <c r="BI30" s="639">
        <f t="shared" si="168"/>
        <v>0</v>
      </c>
      <c r="BJ30" s="639">
        <f t="shared" si="168"/>
        <v>0</v>
      </c>
      <c r="BK30" s="639">
        <f t="shared" si="168"/>
        <v>0</v>
      </c>
      <c r="BL30" s="639">
        <f t="shared" si="168"/>
        <v>0</v>
      </c>
      <c r="BM30" s="639">
        <f t="shared" si="168"/>
        <v>0</v>
      </c>
      <c r="BN30" s="639">
        <f t="shared" si="168"/>
        <v>0</v>
      </c>
      <c r="BO30" s="639">
        <f t="shared" si="168"/>
        <v>0</v>
      </c>
      <c r="BP30" s="639">
        <f t="shared" si="168"/>
        <v>0</v>
      </c>
      <c r="BQ30" s="639">
        <f t="shared" si="168"/>
        <v>0</v>
      </c>
      <c r="BR30" s="639">
        <f t="shared" si="168"/>
        <v>0</v>
      </c>
      <c r="BS30" s="639">
        <f t="shared" si="168"/>
        <v>0</v>
      </c>
      <c r="BT30" s="639">
        <f t="shared" si="168"/>
        <v>0</v>
      </c>
      <c r="BU30" s="639">
        <f t="shared" si="168"/>
        <v>0</v>
      </c>
      <c r="BV30" s="639">
        <f t="shared" si="168"/>
        <v>0</v>
      </c>
      <c r="BW30" s="639">
        <f t="shared" si="168"/>
        <v>0</v>
      </c>
      <c r="BX30" s="639">
        <f t="shared" si="168"/>
        <v>0</v>
      </c>
      <c r="BY30" s="639">
        <f t="shared" si="168"/>
        <v>0</v>
      </c>
      <c r="BZ30" s="639">
        <f t="shared" si="168"/>
        <v>0</v>
      </c>
      <c r="CA30" s="639">
        <f t="shared" si="168"/>
        <v>0</v>
      </c>
      <c r="CB30" s="639">
        <f t="shared" si="168"/>
        <v>0</v>
      </c>
      <c r="CC30" s="639">
        <f t="shared" si="168"/>
        <v>0</v>
      </c>
      <c r="CD30" s="639">
        <f t="shared" si="168"/>
        <v>0</v>
      </c>
      <c r="CE30" s="639">
        <f t="shared" si="168"/>
        <v>0</v>
      </c>
      <c r="CF30" s="639">
        <f t="shared" si="168"/>
        <v>0</v>
      </c>
      <c r="CG30" s="639">
        <f t="shared" si="168"/>
        <v>0</v>
      </c>
      <c r="CH30" s="639">
        <f t="shared" si="168"/>
        <v>0</v>
      </c>
      <c r="CI30" s="639">
        <f t="shared" si="168"/>
        <v>0</v>
      </c>
      <c r="CJ30" s="639">
        <f t="shared" si="168"/>
        <v>0</v>
      </c>
      <c r="CK30" s="639">
        <f t="shared" si="168"/>
        <v>0</v>
      </c>
      <c r="CL30" s="639">
        <f t="shared" si="168"/>
        <v>0</v>
      </c>
      <c r="CM30" s="639">
        <f t="shared" si="168"/>
        <v>0</v>
      </c>
      <c r="CN30" s="639">
        <f t="shared" si="168"/>
        <v>0</v>
      </c>
      <c r="CO30" s="639">
        <f t="shared" si="168"/>
        <v>0</v>
      </c>
      <c r="CP30" s="639">
        <f t="shared" si="168"/>
        <v>0</v>
      </c>
      <c r="CQ30" s="639">
        <f t="shared" si="168"/>
        <v>0</v>
      </c>
      <c r="CR30" s="639">
        <f t="shared" si="168"/>
        <v>0</v>
      </c>
      <c r="CS30" s="639">
        <f t="shared" si="168"/>
        <v>0</v>
      </c>
      <c r="CT30" s="639">
        <f t="shared" si="168"/>
        <v>0</v>
      </c>
      <c r="CU30" s="639">
        <f t="shared" si="168"/>
        <v>0</v>
      </c>
      <c r="CV30" s="639">
        <f t="shared" si="168"/>
        <v>0</v>
      </c>
      <c r="CW30" s="639">
        <f t="shared" ref="CW30:FH30" si="169">COUNTIFS($O25:$O33,"&lt;="&amp;CW$14,$P25:$P33,"&gt;"&amp;CW$14,$N25:$N33,"保育士")</f>
        <v>0</v>
      </c>
      <c r="CX30" s="639">
        <f t="shared" si="169"/>
        <v>0</v>
      </c>
      <c r="CY30" s="639">
        <f t="shared" si="169"/>
        <v>0</v>
      </c>
      <c r="CZ30" s="639">
        <f t="shared" si="169"/>
        <v>0</v>
      </c>
      <c r="DA30" s="639">
        <f t="shared" si="169"/>
        <v>0</v>
      </c>
      <c r="DB30" s="639">
        <f t="shared" si="169"/>
        <v>0</v>
      </c>
      <c r="DC30" s="639">
        <f t="shared" si="169"/>
        <v>0</v>
      </c>
      <c r="DD30" s="639">
        <f t="shared" si="169"/>
        <v>0</v>
      </c>
      <c r="DE30" s="639">
        <f t="shared" si="169"/>
        <v>0</v>
      </c>
      <c r="DF30" s="639">
        <f t="shared" si="169"/>
        <v>0</v>
      </c>
      <c r="DG30" s="639">
        <f t="shared" si="169"/>
        <v>0</v>
      </c>
      <c r="DH30" s="639">
        <f t="shared" si="169"/>
        <v>0</v>
      </c>
      <c r="DI30" s="639">
        <f t="shared" si="169"/>
        <v>0</v>
      </c>
      <c r="DJ30" s="639">
        <f t="shared" si="169"/>
        <v>0</v>
      </c>
      <c r="DK30" s="639">
        <f t="shared" si="169"/>
        <v>0</v>
      </c>
      <c r="DL30" s="639">
        <f t="shared" si="169"/>
        <v>0</v>
      </c>
      <c r="DM30" s="639">
        <f t="shared" si="169"/>
        <v>0</v>
      </c>
      <c r="DN30" s="639">
        <f t="shared" si="169"/>
        <v>0</v>
      </c>
      <c r="DO30" s="639">
        <f t="shared" si="169"/>
        <v>0</v>
      </c>
      <c r="DP30" s="639">
        <f t="shared" si="169"/>
        <v>0</v>
      </c>
      <c r="DQ30" s="639">
        <f t="shared" si="169"/>
        <v>0</v>
      </c>
      <c r="DR30" s="639">
        <f t="shared" si="169"/>
        <v>0</v>
      </c>
      <c r="DS30" s="639">
        <f t="shared" si="169"/>
        <v>0</v>
      </c>
      <c r="DT30" s="639">
        <f t="shared" si="169"/>
        <v>0</v>
      </c>
      <c r="DU30" s="639">
        <f t="shared" si="169"/>
        <v>0</v>
      </c>
      <c r="DV30" s="639">
        <f t="shared" si="169"/>
        <v>0</v>
      </c>
      <c r="DW30" s="639">
        <f t="shared" si="169"/>
        <v>0</v>
      </c>
      <c r="DX30" s="639">
        <f t="shared" si="169"/>
        <v>0</v>
      </c>
      <c r="DY30" s="639">
        <f t="shared" si="169"/>
        <v>0</v>
      </c>
      <c r="DZ30" s="639">
        <f t="shared" si="169"/>
        <v>0</v>
      </c>
      <c r="EA30" s="639">
        <f t="shared" si="169"/>
        <v>0</v>
      </c>
      <c r="EB30" s="639">
        <f t="shared" si="169"/>
        <v>0</v>
      </c>
      <c r="EC30" s="639">
        <f t="shared" si="169"/>
        <v>0</v>
      </c>
      <c r="ED30" s="639">
        <f t="shared" si="169"/>
        <v>0</v>
      </c>
      <c r="EE30" s="639">
        <f t="shared" si="169"/>
        <v>0</v>
      </c>
      <c r="EF30" s="639">
        <f t="shared" si="169"/>
        <v>0</v>
      </c>
      <c r="EG30" s="639">
        <f t="shared" si="169"/>
        <v>0</v>
      </c>
      <c r="EH30" s="639">
        <f t="shared" si="169"/>
        <v>0</v>
      </c>
      <c r="EI30" s="639">
        <f t="shared" si="169"/>
        <v>0</v>
      </c>
      <c r="EJ30" s="639">
        <f t="shared" si="169"/>
        <v>0</v>
      </c>
      <c r="EK30" s="639">
        <f t="shared" si="169"/>
        <v>0</v>
      </c>
      <c r="EL30" s="639">
        <f t="shared" si="169"/>
        <v>0</v>
      </c>
      <c r="EM30" s="639">
        <f t="shared" si="169"/>
        <v>0</v>
      </c>
      <c r="EN30" s="639">
        <f t="shared" si="169"/>
        <v>0</v>
      </c>
      <c r="EO30" s="639">
        <f t="shared" si="169"/>
        <v>0</v>
      </c>
      <c r="EP30" s="639">
        <f t="shared" si="169"/>
        <v>0</v>
      </c>
      <c r="EQ30" s="639">
        <f t="shared" si="169"/>
        <v>0</v>
      </c>
      <c r="ER30" s="639">
        <f t="shared" si="169"/>
        <v>0</v>
      </c>
      <c r="ES30" s="639">
        <f t="shared" si="169"/>
        <v>0</v>
      </c>
      <c r="ET30" s="639">
        <f t="shared" si="169"/>
        <v>0</v>
      </c>
      <c r="EU30" s="639">
        <f t="shared" si="169"/>
        <v>0</v>
      </c>
      <c r="EV30" s="639">
        <f t="shared" si="169"/>
        <v>0</v>
      </c>
      <c r="EW30" s="639">
        <f t="shared" si="169"/>
        <v>0</v>
      </c>
      <c r="EX30" s="639">
        <f t="shared" si="169"/>
        <v>0</v>
      </c>
      <c r="EY30" s="639">
        <f t="shared" si="169"/>
        <v>0</v>
      </c>
      <c r="EZ30" s="639">
        <f t="shared" si="169"/>
        <v>0</v>
      </c>
      <c r="FA30" s="639">
        <f t="shared" si="169"/>
        <v>0</v>
      </c>
      <c r="FB30" s="639">
        <f t="shared" si="169"/>
        <v>0</v>
      </c>
      <c r="FC30" s="639">
        <f t="shared" si="169"/>
        <v>0</v>
      </c>
      <c r="FD30" s="639">
        <f t="shared" si="169"/>
        <v>0</v>
      </c>
      <c r="FE30" s="639">
        <f t="shared" si="169"/>
        <v>0</v>
      </c>
      <c r="FF30" s="639">
        <f t="shared" si="169"/>
        <v>0</v>
      </c>
      <c r="FG30" s="639">
        <f t="shared" si="169"/>
        <v>0</v>
      </c>
      <c r="FH30" s="639">
        <f t="shared" si="169"/>
        <v>0</v>
      </c>
      <c r="FI30" s="639">
        <f t="shared" ref="FI30:HT30" si="170">COUNTIFS($O25:$O33,"&lt;="&amp;FI$14,$P25:$P33,"&gt;"&amp;FI$14,$N25:$N33,"保育士")</f>
        <v>0</v>
      </c>
      <c r="FJ30" s="639">
        <f t="shared" si="170"/>
        <v>0</v>
      </c>
      <c r="FK30" s="639">
        <f t="shared" si="170"/>
        <v>0</v>
      </c>
      <c r="FL30" s="639">
        <f t="shared" si="170"/>
        <v>0</v>
      </c>
      <c r="FM30" s="639">
        <f t="shared" si="170"/>
        <v>0</v>
      </c>
      <c r="FN30" s="639">
        <f t="shared" si="170"/>
        <v>0</v>
      </c>
      <c r="FO30" s="639">
        <f t="shared" si="170"/>
        <v>0</v>
      </c>
      <c r="FP30" s="639">
        <f t="shared" si="170"/>
        <v>0</v>
      </c>
      <c r="FQ30" s="639">
        <f t="shared" si="170"/>
        <v>0</v>
      </c>
      <c r="FR30" s="639">
        <f t="shared" si="170"/>
        <v>0</v>
      </c>
      <c r="FS30" s="639">
        <f t="shared" si="170"/>
        <v>0</v>
      </c>
      <c r="FT30" s="639">
        <f t="shared" si="170"/>
        <v>0</v>
      </c>
      <c r="FU30" s="639">
        <f t="shared" si="170"/>
        <v>0</v>
      </c>
      <c r="FV30" s="639">
        <f t="shared" si="170"/>
        <v>0</v>
      </c>
      <c r="FW30" s="639">
        <f t="shared" si="170"/>
        <v>0</v>
      </c>
      <c r="FX30" s="639">
        <f t="shared" si="170"/>
        <v>0</v>
      </c>
      <c r="FY30" s="639">
        <f t="shared" si="170"/>
        <v>0</v>
      </c>
      <c r="FZ30" s="639">
        <f t="shared" si="170"/>
        <v>0</v>
      </c>
      <c r="GA30" s="639">
        <f t="shared" si="170"/>
        <v>0</v>
      </c>
      <c r="GB30" s="639">
        <f t="shared" si="170"/>
        <v>0</v>
      </c>
      <c r="GC30" s="639">
        <f t="shared" si="170"/>
        <v>0</v>
      </c>
      <c r="GD30" s="639">
        <f t="shared" si="170"/>
        <v>0</v>
      </c>
      <c r="GE30" s="639">
        <f t="shared" si="170"/>
        <v>0</v>
      </c>
      <c r="GF30" s="639">
        <f t="shared" si="170"/>
        <v>0</v>
      </c>
      <c r="GG30" s="639">
        <f t="shared" si="170"/>
        <v>0</v>
      </c>
      <c r="GH30" s="639">
        <f t="shared" si="170"/>
        <v>0</v>
      </c>
      <c r="GI30" s="639">
        <f t="shared" si="170"/>
        <v>0</v>
      </c>
      <c r="GJ30" s="639">
        <f t="shared" si="170"/>
        <v>0</v>
      </c>
      <c r="GK30" s="639">
        <f t="shared" si="170"/>
        <v>0</v>
      </c>
      <c r="GL30" s="639">
        <f t="shared" si="170"/>
        <v>0</v>
      </c>
      <c r="GM30" s="639">
        <f t="shared" si="170"/>
        <v>0</v>
      </c>
      <c r="GN30" s="639">
        <f t="shared" si="170"/>
        <v>0</v>
      </c>
      <c r="GO30" s="639">
        <f t="shared" si="170"/>
        <v>0</v>
      </c>
      <c r="GP30" s="639">
        <f t="shared" si="170"/>
        <v>0</v>
      </c>
      <c r="GQ30" s="639">
        <f t="shared" si="170"/>
        <v>0</v>
      </c>
      <c r="GR30" s="639">
        <f t="shared" si="170"/>
        <v>0</v>
      </c>
      <c r="GS30" s="639">
        <f t="shared" si="170"/>
        <v>0</v>
      </c>
      <c r="GT30" s="639">
        <f t="shared" si="170"/>
        <v>0</v>
      </c>
      <c r="GU30" s="639">
        <f t="shared" si="170"/>
        <v>0</v>
      </c>
      <c r="GV30" s="639">
        <f t="shared" si="170"/>
        <v>0</v>
      </c>
      <c r="GW30" s="639">
        <f t="shared" si="170"/>
        <v>0</v>
      </c>
      <c r="GX30" s="639">
        <f t="shared" si="170"/>
        <v>0</v>
      </c>
      <c r="GY30" s="639">
        <f t="shared" si="170"/>
        <v>0</v>
      </c>
      <c r="GZ30" s="639">
        <f t="shared" si="170"/>
        <v>0</v>
      </c>
      <c r="HA30" s="639">
        <f t="shared" si="170"/>
        <v>0</v>
      </c>
      <c r="HB30" s="639">
        <f t="shared" si="170"/>
        <v>0</v>
      </c>
      <c r="HC30" s="639">
        <f t="shared" si="170"/>
        <v>0</v>
      </c>
      <c r="HD30" s="639">
        <f t="shared" si="170"/>
        <v>0</v>
      </c>
      <c r="HE30" s="639">
        <f t="shared" si="170"/>
        <v>0</v>
      </c>
      <c r="HF30" s="639">
        <f t="shared" si="170"/>
        <v>0</v>
      </c>
      <c r="HG30" s="639">
        <f t="shared" si="170"/>
        <v>0</v>
      </c>
      <c r="HH30" s="639">
        <f t="shared" si="170"/>
        <v>0</v>
      </c>
      <c r="HI30" s="639">
        <f t="shared" si="170"/>
        <v>0</v>
      </c>
      <c r="HJ30" s="639">
        <f t="shared" si="170"/>
        <v>0</v>
      </c>
      <c r="HK30" s="639">
        <f t="shared" si="170"/>
        <v>0</v>
      </c>
      <c r="HL30" s="639">
        <f t="shared" si="170"/>
        <v>0</v>
      </c>
      <c r="HM30" s="639">
        <f t="shared" si="170"/>
        <v>0</v>
      </c>
      <c r="HN30" s="639">
        <f t="shared" si="170"/>
        <v>0</v>
      </c>
      <c r="HO30" s="639">
        <f t="shared" si="170"/>
        <v>0</v>
      </c>
      <c r="HP30" s="639">
        <f t="shared" si="170"/>
        <v>0</v>
      </c>
      <c r="HQ30" s="639">
        <f t="shared" si="170"/>
        <v>0</v>
      </c>
      <c r="HR30" s="639">
        <f t="shared" si="170"/>
        <v>0</v>
      </c>
      <c r="HS30" s="639">
        <f t="shared" si="170"/>
        <v>0</v>
      </c>
      <c r="HT30" s="639">
        <f t="shared" si="170"/>
        <v>0</v>
      </c>
      <c r="HU30" s="639">
        <f t="shared" ref="HU30:KF30" si="171">COUNTIFS($O25:$O33,"&lt;="&amp;HU$14,$P25:$P33,"&gt;"&amp;HU$14,$N25:$N33,"保育士")</f>
        <v>0</v>
      </c>
      <c r="HV30" s="639">
        <f t="shared" si="171"/>
        <v>0</v>
      </c>
      <c r="HW30" s="639">
        <f t="shared" si="171"/>
        <v>0</v>
      </c>
      <c r="HX30" s="639">
        <f t="shared" si="171"/>
        <v>0</v>
      </c>
      <c r="HY30" s="639">
        <f t="shared" si="171"/>
        <v>0</v>
      </c>
      <c r="HZ30" s="639">
        <f t="shared" si="171"/>
        <v>0</v>
      </c>
      <c r="IA30" s="639">
        <f t="shared" si="171"/>
        <v>0</v>
      </c>
      <c r="IB30" s="639">
        <f t="shared" si="171"/>
        <v>0</v>
      </c>
      <c r="IC30" s="639">
        <f t="shared" si="171"/>
        <v>0</v>
      </c>
      <c r="ID30" s="639">
        <f t="shared" si="171"/>
        <v>0</v>
      </c>
      <c r="IE30" s="639">
        <f t="shared" si="171"/>
        <v>0</v>
      </c>
      <c r="IF30" s="639">
        <f t="shared" si="171"/>
        <v>0</v>
      </c>
      <c r="IG30" s="639">
        <f t="shared" si="171"/>
        <v>0</v>
      </c>
      <c r="IH30" s="639">
        <f t="shared" si="171"/>
        <v>0</v>
      </c>
      <c r="II30" s="639">
        <f t="shared" si="171"/>
        <v>0</v>
      </c>
      <c r="IJ30" s="639">
        <f t="shared" si="171"/>
        <v>0</v>
      </c>
      <c r="IK30" s="639">
        <f t="shared" si="171"/>
        <v>0</v>
      </c>
      <c r="IL30" s="639">
        <f t="shared" si="171"/>
        <v>0</v>
      </c>
      <c r="IM30" s="639">
        <f t="shared" si="171"/>
        <v>0</v>
      </c>
      <c r="IN30" s="639">
        <f t="shared" si="171"/>
        <v>0</v>
      </c>
      <c r="IO30" s="639">
        <f t="shared" si="171"/>
        <v>0</v>
      </c>
      <c r="IP30" s="639">
        <f t="shared" si="171"/>
        <v>0</v>
      </c>
      <c r="IQ30" s="639">
        <f t="shared" si="171"/>
        <v>0</v>
      </c>
      <c r="IR30" s="639">
        <f t="shared" si="171"/>
        <v>0</v>
      </c>
      <c r="IS30" s="639">
        <f t="shared" si="171"/>
        <v>0</v>
      </c>
      <c r="IT30" s="639">
        <f t="shared" si="171"/>
        <v>0</v>
      </c>
      <c r="IU30" s="639">
        <f t="shared" si="171"/>
        <v>0</v>
      </c>
      <c r="IV30" s="639">
        <f t="shared" si="171"/>
        <v>0</v>
      </c>
      <c r="IW30" s="639">
        <f t="shared" si="171"/>
        <v>0</v>
      </c>
      <c r="IX30" s="639">
        <f t="shared" si="171"/>
        <v>0</v>
      </c>
      <c r="IY30" s="639">
        <f t="shared" si="171"/>
        <v>0</v>
      </c>
      <c r="IZ30" s="639">
        <f t="shared" si="171"/>
        <v>0</v>
      </c>
      <c r="JA30" s="639">
        <f t="shared" si="171"/>
        <v>0</v>
      </c>
      <c r="JB30" s="639">
        <f t="shared" si="171"/>
        <v>0</v>
      </c>
      <c r="JC30" s="639">
        <f t="shared" si="171"/>
        <v>0</v>
      </c>
      <c r="JD30" s="639">
        <f t="shared" si="171"/>
        <v>0</v>
      </c>
      <c r="JE30" s="639">
        <f t="shared" si="171"/>
        <v>0</v>
      </c>
      <c r="JF30" s="639">
        <f t="shared" si="171"/>
        <v>0</v>
      </c>
      <c r="JG30" s="639">
        <f t="shared" si="171"/>
        <v>0</v>
      </c>
      <c r="JH30" s="639">
        <f t="shared" si="171"/>
        <v>0</v>
      </c>
      <c r="JI30" s="639">
        <f t="shared" si="171"/>
        <v>0</v>
      </c>
      <c r="JJ30" s="639">
        <f t="shared" si="171"/>
        <v>0</v>
      </c>
      <c r="JK30" s="639">
        <f t="shared" si="171"/>
        <v>0</v>
      </c>
      <c r="JL30" s="639">
        <f t="shared" si="171"/>
        <v>0</v>
      </c>
      <c r="JM30" s="639">
        <f t="shared" si="171"/>
        <v>0</v>
      </c>
      <c r="JN30" s="639">
        <f t="shared" si="171"/>
        <v>0</v>
      </c>
      <c r="JO30" s="639">
        <f t="shared" si="171"/>
        <v>0</v>
      </c>
      <c r="JP30" s="639">
        <f t="shared" si="171"/>
        <v>0</v>
      </c>
      <c r="JQ30" s="639">
        <f t="shared" si="171"/>
        <v>0</v>
      </c>
      <c r="JR30" s="639">
        <f t="shared" si="171"/>
        <v>0</v>
      </c>
      <c r="JS30" s="639">
        <f t="shared" si="171"/>
        <v>0</v>
      </c>
      <c r="JT30" s="639">
        <f t="shared" si="171"/>
        <v>0</v>
      </c>
      <c r="JU30" s="639">
        <f t="shared" si="171"/>
        <v>0</v>
      </c>
      <c r="JV30" s="639">
        <f t="shared" si="171"/>
        <v>0</v>
      </c>
      <c r="JW30" s="639">
        <f t="shared" si="171"/>
        <v>0</v>
      </c>
      <c r="JX30" s="639">
        <f t="shared" si="171"/>
        <v>0</v>
      </c>
      <c r="JY30" s="639">
        <f t="shared" si="171"/>
        <v>0</v>
      </c>
      <c r="JZ30" s="639">
        <f t="shared" si="171"/>
        <v>0</v>
      </c>
      <c r="KA30" s="639">
        <f t="shared" si="171"/>
        <v>0</v>
      </c>
      <c r="KB30" s="639">
        <f t="shared" si="171"/>
        <v>0</v>
      </c>
      <c r="KC30" s="639">
        <f t="shared" si="171"/>
        <v>0</v>
      </c>
      <c r="KD30" s="639">
        <f t="shared" si="171"/>
        <v>0</v>
      </c>
      <c r="KE30" s="639">
        <f t="shared" si="171"/>
        <v>0</v>
      </c>
      <c r="KF30" s="639">
        <f t="shared" si="171"/>
        <v>0</v>
      </c>
      <c r="KG30" s="639">
        <f t="shared" ref="KG30:MR30" si="172">COUNTIFS($O25:$O33,"&lt;="&amp;KG$14,$P25:$P33,"&gt;"&amp;KG$14,$N25:$N33,"保育士")</f>
        <v>0</v>
      </c>
      <c r="KH30" s="639">
        <f t="shared" si="172"/>
        <v>0</v>
      </c>
      <c r="KI30" s="639">
        <f t="shared" si="172"/>
        <v>0</v>
      </c>
      <c r="KJ30" s="639">
        <f t="shared" si="172"/>
        <v>0</v>
      </c>
      <c r="KK30" s="639">
        <f t="shared" si="172"/>
        <v>0</v>
      </c>
      <c r="KL30" s="639">
        <f t="shared" si="172"/>
        <v>0</v>
      </c>
      <c r="KM30" s="639">
        <f t="shared" si="172"/>
        <v>0</v>
      </c>
      <c r="KN30" s="639">
        <f t="shared" si="172"/>
        <v>0</v>
      </c>
      <c r="KO30" s="639">
        <f t="shared" si="172"/>
        <v>0</v>
      </c>
      <c r="KP30" s="639">
        <f t="shared" si="172"/>
        <v>0</v>
      </c>
      <c r="KQ30" s="639">
        <f t="shared" si="172"/>
        <v>0</v>
      </c>
      <c r="KR30" s="639">
        <f t="shared" si="172"/>
        <v>0</v>
      </c>
      <c r="KS30" s="639">
        <f t="shared" si="172"/>
        <v>0</v>
      </c>
      <c r="KT30" s="639">
        <f t="shared" si="172"/>
        <v>0</v>
      </c>
      <c r="KU30" s="639">
        <f t="shared" si="172"/>
        <v>0</v>
      </c>
      <c r="KV30" s="639">
        <f t="shared" si="172"/>
        <v>0</v>
      </c>
      <c r="KW30" s="639">
        <f t="shared" si="172"/>
        <v>0</v>
      </c>
      <c r="KX30" s="639">
        <f t="shared" si="172"/>
        <v>0</v>
      </c>
      <c r="KY30" s="639">
        <f t="shared" si="172"/>
        <v>0</v>
      </c>
      <c r="KZ30" s="639">
        <f t="shared" si="172"/>
        <v>0</v>
      </c>
      <c r="LA30" s="639">
        <f t="shared" si="172"/>
        <v>0</v>
      </c>
      <c r="LB30" s="639">
        <f t="shared" si="172"/>
        <v>0</v>
      </c>
      <c r="LC30" s="639">
        <f t="shared" si="172"/>
        <v>0</v>
      </c>
      <c r="LD30" s="639">
        <f t="shared" si="172"/>
        <v>0</v>
      </c>
      <c r="LE30" s="639">
        <f t="shared" si="172"/>
        <v>0</v>
      </c>
      <c r="LF30" s="639">
        <f t="shared" si="172"/>
        <v>0</v>
      </c>
      <c r="LG30" s="639">
        <f t="shared" si="172"/>
        <v>0</v>
      </c>
      <c r="LH30" s="639">
        <f t="shared" si="172"/>
        <v>0</v>
      </c>
      <c r="LI30" s="639">
        <f t="shared" si="172"/>
        <v>0</v>
      </c>
      <c r="LJ30" s="639">
        <f t="shared" si="172"/>
        <v>0</v>
      </c>
      <c r="LK30" s="639">
        <f t="shared" si="172"/>
        <v>0</v>
      </c>
      <c r="LL30" s="639">
        <f t="shared" si="172"/>
        <v>0</v>
      </c>
      <c r="LM30" s="639">
        <f t="shared" si="172"/>
        <v>0</v>
      </c>
      <c r="LN30" s="639">
        <f t="shared" si="172"/>
        <v>0</v>
      </c>
      <c r="LO30" s="639">
        <f t="shared" si="172"/>
        <v>0</v>
      </c>
      <c r="LP30" s="639">
        <f t="shared" si="172"/>
        <v>0</v>
      </c>
      <c r="LQ30" s="639">
        <f t="shared" si="172"/>
        <v>0</v>
      </c>
      <c r="LR30" s="639">
        <f t="shared" si="172"/>
        <v>0</v>
      </c>
      <c r="LS30" s="639">
        <f t="shared" si="172"/>
        <v>0</v>
      </c>
      <c r="LT30" s="639">
        <f t="shared" si="172"/>
        <v>0</v>
      </c>
      <c r="LU30" s="639">
        <f t="shared" si="172"/>
        <v>0</v>
      </c>
      <c r="LV30" s="639">
        <f t="shared" si="172"/>
        <v>0</v>
      </c>
      <c r="LW30" s="639">
        <f t="shared" si="172"/>
        <v>0</v>
      </c>
      <c r="LX30" s="639">
        <f t="shared" si="172"/>
        <v>0</v>
      </c>
      <c r="LY30" s="639">
        <f t="shared" si="172"/>
        <v>0</v>
      </c>
      <c r="LZ30" s="639">
        <f t="shared" si="172"/>
        <v>0</v>
      </c>
      <c r="MA30" s="639">
        <f t="shared" si="172"/>
        <v>0</v>
      </c>
      <c r="MB30" s="639">
        <f t="shared" si="172"/>
        <v>0</v>
      </c>
      <c r="MC30" s="639">
        <f t="shared" si="172"/>
        <v>0</v>
      </c>
      <c r="MD30" s="639">
        <f t="shared" si="172"/>
        <v>0</v>
      </c>
      <c r="ME30" s="639">
        <f t="shared" si="172"/>
        <v>0</v>
      </c>
      <c r="MF30" s="639">
        <f t="shared" si="172"/>
        <v>0</v>
      </c>
      <c r="MG30" s="639">
        <f t="shared" si="172"/>
        <v>0</v>
      </c>
      <c r="MH30" s="639">
        <f t="shared" si="172"/>
        <v>0</v>
      </c>
      <c r="MI30" s="639">
        <f t="shared" si="172"/>
        <v>0</v>
      </c>
      <c r="MJ30" s="639">
        <f t="shared" si="172"/>
        <v>0</v>
      </c>
      <c r="MK30" s="639">
        <f t="shared" si="172"/>
        <v>0</v>
      </c>
      <c r="ML30" s="639">
        <f t="shared" si="172"/>
        <v>0</v>
      </c>
      <c r="MM30" s="639">
        <f t="shared" si="172"/>
        <v>0</v>
      </c>
      <c r="MN30" s="639">
        <f t="shared" si="172"/>
        <v>0</v>
      </c>
      <c r="MO30" s="639">
        <f t="shared" si="172"/>
        <v>0</v>
      </c>
      <c r="MP30" s="639">
        <f t="shared" si="172"/>
        <v>0</v>
      </c>
      <c r="MQ30" s="639">
        <f t="shared" si="172"/>
        <v>0</v>
      </c>
      <c r="MR30" s="639">
        <f t="shared" si="172"/>
        <v>0</v>
      </c>
      <c r="MS30" s="639">
        <f t="shared" ref="MS30:PD30" si="173">COUNTIFS($O25:$O33,"&lt;="&amp;MS$14,$P25:$P33,"&gt;"&amp;MS$14,$N25:$N33,"保育士")</f>
        <v>0</v>
      </c>
      <c r="MT30" s="639">
        <f t="shared" si="173"/>
        <v>0</v>
      </c>
      <c r="MU30" s="639">
        <f t="shared" si="173"/>
        <v>0</v>
      </c>
      <c r="MV30" s="639">
        <f t="shared" si="173"/>
        <v>0</v>
      </c>
      <c r="MW30" s="639">
        <f t="shared" si="173"/>
        <v>0</v>
      </c>
      <c r="MX30" s="639">
        <f t="shared" si="173"/>
        <v>0</v>
      </c>
      <c r="MY30" s="639">
        <f t="shared" si="173"/>
        <v>0</v>
      </c>
      <c r="MZ30" s="639">
        <f t="shared" si="173"/>
        <v>0</v>
      </c>
      <c r="NA30" s="639">
        <f t="shared" si="173"/>
        <v>0</v>
      </c>
      <c r="NB30" s="639">
        <f t="shared" si="173"/>
        <v>0</v>
      </c>
      <c r="NC30" s="639">
        <f t="shared" si="173"/>
        <v>0</v>
      </c>
      <c r="ND30" s="639">
        <f t="shared" si="173"/>
        <v>0</v>
      </c>
      <c r="NE30" s="639">
        <f t="shared" si="173"/>
        <v>0</v>
      </c>
      <c r="NF30" s="639">
        <f t="shared" si="173"/>
        <v>0</v>
      </c>
      <c r="NG30" s="639">
        <f t="shared" si="173"/>
        <v>0</v>
      </c>
      <c r="NH30" s="639">
        <f t="shared" si="173"/>
        <v>0</v>
      </c>
      <c r="NI30" s="639">
        <f t="shared" si="173"/>
        <v>0</v>
      </c>
      <c r="NJ30" s="639">
        <f t="shared" si="173"/>
        <v>0</v>
      </c>
      <c r="NK30" s="639">
        <f t="shared" si="173"/>
        <v>0</v>
      </c>
      <c r="NL30" s="639">
        <f t="shared" si="173"/>
        <v>0</v>
      </c>
      <c r="NM30" s="639">
        <f t="shared" si="173"/>
        <v>0</v>
      </c>
      <c r="NN30" s="639">
        <f t="shared" si="173"/>
        <v>0</v>
      </c>
      <c r="NO30" s="639">
        <f t="shared" si="173"/>
        <v>0</v>
      </c>
      <c r="NP30" s="639">
        <f t="shared" si="173"/>
        <v>0</v>
      </c>
      <c r="NQ30" s="639">
        <f t="shared" si="173"/>
        <v>0</v>
      </c>
      <c r="NR30" s="639">
        <f t="shared" si="173"/>
        <v>0</v>
      </c>
      <c r="NS30" s="639">
        <f t="shared" si="173"/>
        <v>0</v>
      </c>
      <c r="NT30" s="639">
        <f t="shared" si="173"/>
        <v>0</v>
      </c>
      <c r="NU30" s="639">
        <f t="shared" si="173"/>
        <v>0</v>
      </c>
      <c r="NV30" s="639">
        <f t="shared" si="173"/>
        <v>0</v>
      </c>
      <c r="NW30" s="639">
        <f t="shared" si="173"/>
        <v>0</v>
      </c>
      <c r="NX30" s="639">
        <f t="shared" si="173"/>
        <v>0</v>
      </c>
      <c r="NY30" s="639">
        <f t="shared" si="173"/>
        <v>0</v>
      </c>
      <c r="NZ30" s="639">
        <f t="shared" si="173"/>
        <v>0</v>
      </c>
      <c r="OA30" s="639">
        <f t="shared" si="173"/>
        <v>0</v>
      </c>
      <c r="OB30" s="639">
        <f t="shared" si="173"/>
        <v>0</v>
      </c>
      <c r="OC30" s="639">
        <f t="shared" si="173"/>
        <v>0</v>
      </c>
      <c r="OD30" s="639">
        <f t="shared" si="173"/>
        <v>0</v>
      </c>
      <c r="OE30" s="639">
        <f t="shared" si="173"/>
        <v>0</v>
      </c>
      <c r="OF30" s="639">
        <f t="shared" si="173"/>
        <v>0</v>
      </c>
      <c r="OG30" s="639">
        <f t="shared" si="173"/>
        <v>0</v>
      </c>
      <c r="OH30" s="639">
        <f t="shared" si="173"/>
        <v>0</v>
      </c>
      <c r="OI30" s="639">
        <f t="shared" si="173"/>
        <v>0</v>
      </c>
      <c r="OJ30" s="639">
        <f t="shared" si="173"/>
        <v>0</v>
      </c>
      <c r="OK30" s="639">
        <f t="shared" si="173"/>
        <v>0</v>
      </c>
      <c r="OL30" s="639">
        <f t="shared" si="173"/>
        <v>0</v>
      </c>
      <c r="OM30" s="639">
        <f t="shared" si="173"/>
        <v>0</v>
      </c>
      <c r="ON30" s="639">
        <f t="shared" si="173"/>
        <v>0</v>
      </c>
      <c r="OO30" s="639">
        <f t="shared" si="173"/>
        <v>0</v>
      </c>
      <c r="OP30" s="639">
        <f t="shared" si="173"/>
        <v>0</v>
      </c>
      <c r="OQ30" s="639">
        <f t="shared" si="173"/>
        <v>0</v>
      </c>
      <c r="OR30" s="639">
        <f t="shared" si="173"/>
        <v>0</v>
      </c>
      <c r="OS30" s="639">
        <f t="shared" si="173"/>
        <v>0</v>
      </c>
      <c r="OT30" s="639">
        <f t="shared" si="173"/>
        <v>0</v>
      </c>
      <c r="OU30" s="639">
        <f t="shared" si="173"/>
        <v>0</v>
      </c>
      <c r="OV30" s="639">
        <f t="shared" si="173"/>
        <v>0</v>
      </c>
      <c r="OW30" s="639">
        <f t="shared" si="173"/>
        <v>0</v>
      </c>
      <c r="OX30" s="639">
        <f t="shared" si="173"/>
        <v>0</v>
      </c>
      <c r="OY30" s="639">
        <f t="shared" si="173"/>
        <v>0</v>
      </c>
      <c r="OZ30" s="639">
        <f t="shared" si="173"/>
        <v>0</v>
      </c>
      <c r="PA30" s="639">
        <f t="shared" si="173"/>
        <v>0</v>
      </c>
      <c r="PB30" s="639">
        <f t="shared" si="173"/>
        <v>0</v>
      </c>
      <c r="PC30" s="639">
        <f t="shared" si="173"/>
        <v>0</v>
      </c>
      <c r="PD30" s="639">
        <f t="shared" si="173"/>
        <v>0</v>
      </c>
      <c r="PE30" s="639">
        <f t="shared" ref="PE30:RP30" si="174">COUNTIFS($O25:$O33,"&lt;="&amp;PE$14,$P25:$P33,"&gt;"&amp;PE$14,$N25:$N33,"保育士")</f>
        <v>0</v>
      </c>
      <c r="PF30" s="639">
        <f t="shared" si="174"/>
        <v>0</v>
      </c>
      <c r="PG30" s="639">
        <f t="shared" si="174"/>
        <v>0</v>
      </c>
      <c r="PH30" s="639">
        <f t="shared" si="174"/>
        <v>0</v>
      </c>
      <c r="PI30" s="639">
        <f t="shared" si="174"/>
        <v>0</v>
      </c>
      <c r="PJ30" s="639">
        <f t="shared" si="174"/>
        <v>0</v>
      </c>
      <c r="PK30" s="639">
        <f t="shared" si="174"/>
        <v>0</v>
      </c>
      <c r="PL30" s="639">
        <f t="shared" si="174"/>
        <v>0</v>
      </c>
      <c r="PM30" s="639">
        <f t="shared" si="174"/>
        <v>0</v>
      </c>
      <c r="PN30" s="639">
        <f t="shared" si="174"/>
        <v>0</v>
      </c>
      <c r="PO30" s="639">
        <f t="shared" si="174"/>
        <v>0</v>
      </c>
      <c r="PP30" s="639">
        <f t="shared" si="174"/>
        <v>0</v>
      </c>
      <c r="PQ30" s="639">
        <f t="shared" si="174"/>
        <v>0</v>
      </c>
      <c r="PR30" s="639">
        <f t="shared" si="174"/>
        <v>0</v>
      </c>
      <c r="PS30" s="639">
        <f t="shared" si="174"/>
        <v>0</v>
      </c>
      <c r="PT30" s="639">
        <f t="shared" si="174"/>
        <v>0</v>
      </c>
      <c r="PU30" s="639">
        <f t="shared" si="174"/>
        <v>0</v>
      </c>
      <c r="PV30" s="639">
        <f t="shared" si="174"/>
        <v>0</v>
      </c>
      <c r="PW30" s="639">
        <f t="shared" si="174"/>
        <v>0</v>
      </c>
      <c r="PX30" s="639">
        <f t="shared" si="174"/>
        <v>0</v>
      </c>
      <c r="PY30" s="639">
        <f t="shared" si="174"/>
        <v>0</v>
      </c>
      <c r="PZ30" s="639">
        <f t="shared" si="174"/>
        <v>0</v>
      </c>
      <c r="QA30" s="639">
        <f t="shared" si="174"/>
        <v>0</v>
      </c>
      <c r="QB30" s="639">
        <f t="shared" si="174"/>
        <v>0</v>
      </c>
      <c r="QC30" s="639">
        <f t="shared" si="174"/>
        <v>0</v>
      </c>
      <c r="QD30" s="639">
        <f t="shared" si="174"/>
        <v>0</v>
      </c>
      <c r="QE30" s="639">
        <f t="shared" si="174"/>
        <v>0</v>
      </c>
      <c r="QF30" s="639">
        <f t="shared" si="174"/>
        <v>0</v>
      </c>
      <c r="QG30" s="639">
        <f t="shared" si="174"/>
        <v>0</v>
      </c>
      <c r="QH30" s="639">
        <f t="shared" si="174"/>
        <v>0</v>
      </c>
      <c r="QI30" s="639">
        <f t="shared" si="174"/>
        <v>0</v>
      </c>
      <c r="QJ30" s="639">
        <f t="shared" si="174"/>
        <v>0</v>
      </c>
      <c r="QK30" s="639">
        <f t="shared" si="174"/>
        <v>0</v>
      </c>
      <c r="QL30" s="639">
        <f t="shared" si="174"/>
        <v>0</v>
      </c>
      <c r="QM30" s="639">
        <f t="shared" si="174"/>
        <v>0</v>
      </c>
      <c r="QN30" s="639">
        <f t="shared" si="174"/>
        <v>0</v>
      </c>
      <c r="QO30" s="639">
        <f t="shared" si="174"/>
        <v>0</v>
      </c>
      <c r="QP30" s="639">
        <f t="shared" si="174"/>
        <v>0</v>
      </c>
      <c r="QQ30" s="639">
        <f t="shared" si="174"/>
        <v>0</v>
      </c>
      <c r="QR30" s="639">
        <f t="shared" si="174"/>
        <v>0</v>
      </c>
      <c r="QS30" s="639">
        <f t="shared" si="174"/>
        <v>0</v>
      </c>
      <c r="QT30" s="639">
        <f t="shared" si="174"/>
        <v>0</v>
      </c>
      <c r="QU30" s="639">
        <f t="shared" si="174"/>
        <v>0</v>
      </c>
      <c r="QV30" s="639">
        <f t="shared" si="174"/>
        <v>0</v>
      </c>
      <c r="QW30" s="639">
        <f t="shared" si="174"/>
        <v>0</v>
      </c>
      <c r="QX30" s="639">
        <f t="shared" si="174"/>
        <v>0</v>
      </c>
      <c r="QY30" s="639">
        <f t="shared" si="174"/>
        <v>0</v>
      </c>
      <c r="QZ30" s="639">
        <f t="shared" si="174"/>
        <v>0</v>
      </c>
      <c r="RA30" s="639">
        <f t="shared" si="174"/>
        <v>0</v>
      </c>
      <c r="RB30" s="639">
        <f t="shared" si="174"/>
        <v>0</v>
      </c>
      <c r="RC30" s="639">
        <f t="shared" si="174"/>
        <v>0</v>
      </c>
      <c r="RD30" s="639">
        <f t="shared" si="174"/>
        <v>0</v>
      </c>
      <c r="RE30" s="639">
        <f t="shared" si="174"/>
        <v>0</v>
      </c>
      <c r="RF30" s="639">
        <f t="shared" si="174"/>
        <v>0</v>
      </c>
      <c r="RG30" s="639">
        <f t="shared" si="174"/>
        <v>0</v>
      </c>
      <c r="RH30" s="639">
        <f t="shared" si="174"/>
        <v>0</v>
      </c>
      <c r="RI30" s="639">
        <f t="shared" si="174"/>
        <v>0</v>
      </c>
      <c r="RJ30" s="639">
        <f t="shared" si="174"/>
        <v>0</v>
      </c>
      <c r="RK30" s="639">
        <f t="shared" si="174"/>
        <v>0</v>
      </c>
      <c r="RL30" s="639">
        <f t="shared" si="174"/>
        <v>0</v>
      </c>
      <c r="RM30" s="639">
        <f t="shared" si="174"/>
        <v>0</v>
      </c>
      <c r="RN30" s="639">
        <f t="shared" si="174"/>
        <v>0</v>
      </c>
      <c r="RO30" s="639">
        <f t="shared" si="174"/>
        <v>0</v>
      </c>
      <c r="RP30" s="639">
        <f t="shared" si="174"/>
        <v>0</v>
      </c>
      <c r="RQ30" s="639">
        <f t="shared" ref="RQ30:UB30" si="175">COUNTIFS($O25:$O33,"&lt;="&amp;RQ$14,$P25:$P33,"&gt;"&amp;RQ$14,$N25:$N33,"保育士")</f>
        <v>0</v>
      </c>
      <c r="RR30" s="639">
        <f t="shared" si="175"/>
        <v>0</v>
      </c>
      <c r="RS30" s="639">
        <f t="shared" si="175"/>
        <v>0</v>
      </c>
      <c r="RT30" s="639">
        <f t="shared" si="175"/>
        <v>0</v>
      </c>
      <c r="RU30" s="639">
        <f t="shared" si="175"/>
        <v>0</v>
      </c>
      <c r="RV30" s="639">
        <f t="shared" si="175"/>
        <v>0</v>
      </c>
      <c r="RW30" s="639">
        <f t="shared" si="175"/>
        <v>0</v>
      </c>
      <c r="RX30" s="639">
        <f t="shared" si="175"/>
        <v>0</v>
      </c>
      <c r="RY30" s="639">
        <f t="shared" si="175"/>
        <v>0</v>
      </c>
      <c r="RZ30" s="639">
        <f t="shared" si="175"/>
        <v>0</v>
      </c>
      <c r="SA30" s="639">
        <f t="shared" si="175"/>
        <v>0</v>
      </c>
      <c r="SB30" s="639">
        <f t="shared" si="175"/>
        <v>0</v>
      </c>
      <c r="SC30" s="639">
        <f t="shared" si="175"/>
        <v>0</v>
      </c>
      <c r="SD30" s="639">
        <f t="shared" si="175"/>
        <v>0</v>
      </c>
      <c r="SE30" s="639">
        <f t="shared" si="175"/>
        <v>0</v>
      </c>
      <c r="SF30" s="639">
        <f t="shared" si="175"/>
        <v>0</v>
      </c>
      <c r="SG30" s="639">
        <f t="shared" si="175"/>
        <v>0</v>
      </c>
      <c r="SH30" s="639">
        <f t="shared" si="175"/>
        <v>0</v>
      </c>
      <c r="SI30" s="639">
        <f t="shared" si="175"/>
        <v>0</v>
      </c>
      <c r="SJ30" s="639">
        <f t="shared" si="175"/>
        <v>0</v>
      </c>
      <c r="SK30" s="639">
        <f t="shared" si="175"/>
        <v>0</v>
      </c>
      <c r="SL30" s="639">
        <f t="shared" si="175"/>
        <v>0</v>
      </c>
      <c r="SM30" s="639">
        <f t="shared" si="175"/>
        <v>0</v>
      </c>
      <c r="SN30" s="639">
        <f t="shared" si="175"/>
        <v>0</v>
      </c>
      <c r="SO30" s="639">
        <f t="shared" si="175"/>
        <v>0</v>
      </c>
      <c r="SP30" s="639">
        <f t="shared" si="175"/>
        <v>0</v>
      </c>
      <c r="SQ30" s="639">
        <f t="shared" si="175"/>
        <v>0</v>
      </c>
      <c r="SR30" s="639">
        <f t="shared" si="175"/>
        <v>0</v>
      </c>
      <c r="SS30" s="639">
        <f t="shared" si="175"/>
        <v>0</v>
      </c>
      <c r="ST30" s="639">
        <f t="shared" si="175"/>
        <v>0</v>
      </c>
      <c r="SU30" s="639">
        <f t="shared" si="175"/>
        <v>0</v>
      </c>
      <c r="SV30" s="639">
        <f t="shared" si="175"/>
        <v>0</v>
      </c>
      <c r="SW30" s="639">
        <f t="shared" si="175"/>
        <v>0</v>
      </c>
      <c r="SX30" s="639">
        <f t="shared" si="175"/>
        <v>0</v>
      </c>
      <c r="SY30" s="639">
        <f t="shared" si="175"/>
        <v>0</v>
      </c>
      <c r="SZ30" s="639">
        <f t="shared" si="175"/>
        <v>0</v>
      </c>
      <c r="TA30" s="639">
        <f t="shared" si="175"/>
        <v>0</v>
      </c>
      <c r="TB30" s="639">
        <f t="shared" si="175"/>
        <v>0</v>
      </c>
      <c r="TC30" s="639">
        <f t="shared" si="175"/>
        <v>0</v>
      </c>
      <c r="TD30" s="639">
        <f t="shared" si="175"/>
        <v>0</v>
      </c>
      <c r="TE30" s="639">
        <f t="shared" si="175"/>
        <v>0</v>
      </c>
      <c r="TF30" s="639">
        <f t="shared" si="175"/>
        <v>0</v>
      </c>
      <c r="TG30" s="639">
        <f t="shared" si="175"/>
        <v>0</v>
      </c>
      <c r="TH30" s="639">
        <f t="shared" si="175"/>
        <v>0</v>
      </c>
      <c r="TI30" s="639">
        <f t="shared" si="175"/>
        <v>0</v>
      </c>
      <c r="TJ30" s="639">
        <f t="shared" si="175"/>
        <v>0</v>
      </c>
      <c r="TK30" s="639">
        <f t="shared" si="175"/>
        <v>0</v>
      </c>
      <c r="TL30" s="639">
        <f t="shared" si="175"/>
        <v>0</v>
      </c>
      <c r="TM30" s="639">
        <f t="shared" si="175"/>
        <v>0</v>
      </c>
      <c r="TN30" s="639">
        <f t="shared" si="175"/>
        <v>0</v>
      </c>
      <c r="TO30" s="639">
        <f t="shared" si="175"/>
        <v>0</v>
      </c>
      <c r="TP30" s="639">
        <f t="shared" si="175"/>
        <v>0</v>
      </c>
      <c r="TQ30" s="639">
        <f t="shared" si="175"/>
        <v>0</v>
      </c>
      <c r="TR30" s="639">
        <f t="shared" si="175"/>
        <v>0</v>
      </c>
      <c r="TS30" s="639">
        <f t="shared" si="175"/>
        <v>0</v>
      </c>
      <c r="TT30" s="639">
        <f t="shared" si="175"/>
        <v>0</v>
      </c>
      <c r="TU30" s="639">
        <f t="shared" si="175"/>
        <v>0</v>
      </c>
      <c r="TV30" s="639">
        <f t="shared" si="175"/>
        <v>0</v>
      </c>
      <c r="TW30" s="639">
        <f t="shared" si="175"/>
        <v>0</v>
      </c>
      <c r="TX30" s="639">
        <f t="shared" si="175"/>
        <v>0</v>
      </c>
      <c r="TY30" s="639">
        <f t="shared" si="175"/>
        <v>0</v>
      </c>
      <c r="TZ30" s="639">
        <f t="shared" si="175"/>
        <v>0</v>
      </c>
      <c r="UA30" s="639">
        <f t="shared" si="175"/>
        <v>0</v>
      </c>
      <c r="UB30" s="639">
        <f t="shared" si="175"/>
        <v>0</v>
      </c>
      <c r="UC30" s="639">
        <f t="shared" ref="UC30:WN30" si="176">COUNTIFS($O25:$O33,"&lt;="&amp;UC$14,$P25:$P33,"&gt;"&amp;UC$14,$N25:$N33,"保育士")</f>
        <v>0</v>
      </c>
      <c r="UD30" s="639">
        <f t="shared" si="176"/>
        <v>0</v>
      </c>
      <c r="UE30" s="639">
        <f t="shared" si="176"/>
        <v>0</v>
      </c>
      <c r="UF30" s="639">
        <f t="shared" si="176"/>
        <v>0</v>
      </c>
      <c r="UG30" s="639">
        <f t="shared" si="176"/>
        <v>0</v>
      </c>
      <c r="UH30" s="639">
        <f t="shared" si="176"/>
        <v>0</v>
      </c>
      <c r="UI30" s="639">
        <f t="shared" si="176"/>
        <v>0</v>
      </c>
      <c r="UJ30" s="639">
        <f t="shared" si="176"/>
        <v>0</v>
      </c>
      <c r="UK30" s="639">
        <f t="shared" si="176"/>
        <v>0</v>
      </c>
      <c r="UL30" s="639">
        <f t="shared" si="176"/>
        <v>0</v>
      </c>
      <c r="UM30" s="639">
        <f t="shared" si="176"/>
        <v>0</v>
      </c>
      <c r="UN30" s="639">
        <f t="shared" si="176"/>
        <v>0</v>
      </c>
      <c r="UO30" s="639">
        <f t="shared" si="176"/>
        <v>0</v>
      </c>
      <c r="UP30" s="639">
        <f t="shared" si="176"/>
        <v>0</v>
      </c>
      <c r="UQ30" s="639">
        <f t="shared" si="176"/>
        <v>0</v>
      </c>
      <c r="UR30" s="639">
        <f t="shared" si="176"/>
        <v>0</v>
      </c>
      <c r="US30" s="639">
        <f t="shared" si="176"/>
        <v>0</v>
      </c>
      <c r="UT30" s="639">
        <f t="shared" si="176"/>
        <v>0</v>
      </c>
      <c r="UU30" s="639">
        <f t="shared" si="176"/>
        <v>0</v>
      </c>
      <c r="UV30" s="639">
        <f t="shared" si="176"/>
        <v>0</v>
      </c>
      <c r="UW30" s="639">
        <f t="shared" si="176"/>
        <v>0</v>
      </c>
      <c r="UX30" s="639">
        <f t="shared" si="176"/>
        <v>0</v>
      </c>
      <c r="UY30" s="639">
        <f t="shared" si="176"/>
        <v>0</v>
      </c>
      <c r="UZ30" s="639">
        <f t="shared" si="176"/>
        <v>0</v>
      </c>
      <c r="VA30" s="639">
        <f t="shared" si="176"/>
        <v>0</v>
      </c>
      <c r="VB30" s="639">
        <f t="shared" si="176"/>
        <v>0</v>
      </c>
      <c r="VC30" s="639">
        <f t="shared" si="176"/>
        <v>0</v>
      </c>
      <c r="VD30" s="639">
        <f t="shared" si="176"/>
        <v>0</v>
      </c>
      <c r="VE30" s="639">
        <f t="shared" si="176"/>
        <v>0</v>
      </c>
      <c r="VF30" s="639">
        <f t="shared" si="176"/>
        <v>0</v>
      </c>
      <c r="VG30" s="639">
        <f t="shared" si="176"/>
        <v>0</v>
      </c>
      <c r="VH30" s="639">
        <f t="shared" si="176"/>
        <v>0</v>
      </c>
      <c r="VI30" s="639">
        <f t="shared" si="176"/>
        <v>0</v>
      </c>
      <c r="VJ30" s="639">
        <f t="shared" si="176"/>
        <v>0</v>
      </c>
      <c r="VK30" s="639">
        <f t="shared" si="176"/>
        <v>0</v>
      </c>
      <c r="VL30" s="639">
        <f t="shared" si="176"/>
        <v>0</v>
      </c>
      <c r="VM30" s="639">
        <f t="shared" si="176"/>
        <v>0</v>
      </c>
      <c r="VN30" s="639">
        <f t="shared" si="176"/>
        <v>0</v>
      </c>
      <c r="VO30" s="639">
        <f t="shared" si="176"/>
        <v>0</v>
      </c>
      <c r="VP30" s="639">
        <f t="shared" si="176"/>
        <v>0</v>
      </c>
      <c r="VQ30" s="639">
        <f t="shared" si="176"/>
        <v>0</v>
      </c>
      <c r="VR30" s="639">
        <f t="shared" si="176"/>
        <v>0</v>
      </c>
      <c r="VS30" s="639">
        <f t="shared" si="176"/>
        <v>0</v>
      </c>
      <c r="VT30" s="639">
        <f t="shared" si="176"/>
        <v>0</v>
      </c>
      <c r="VU30" s="639">
        <f t="shared" si="176"/>
        <v>0</v>
      </c>
      <c r="VV30" s="639">
        <f t="shared" si="176"/>
        <v>0</v>
      </c>
      <c r="VW30" s="639">
        <f t="shared" si="176"/>
        <v>0</v>
      </c>
      <c r="VX30" s="639">
        <f t="shared" si="176"/>
        <v>0</v>
      </c>
      <c r="VY30" s="639">
        <f t="shared" si="176"/>
        <v>0</v>
      </c>
      <c r="VZ30" s="639">
        <f t="shared" si="176"/>
        <v>0</v>
      </c>
      <c r="WA30" s="639">
        <f t="shared" si="176"/>
        <v>0</v>
      </c>
      <c r="WB30" s="639">
        <f t="shared" si="176"/>
        <v>0</v>
      </c>
      <c r="WC30" s="639">
        <f t="shared" si="176"/>
        <v>0</v>
      </c>
      <c r="WD30" s="639">
        <f t="shared" si="176"/>
        <v>0</v>
      </c>
      <c r="WE30" s="639">
        <f t="shared" si="176"/>
        <v>0</v>
      </c>
      <c r="WF30" s="639">
        <f t="shared" si="176"/>
        <v>0</v>
      </c>
      <c r="WG30" s="639">
        <f t="shared" si="176"/>
        <v>0</v>
      </c>
      <c r="WH30" s="639">
        <f t="shared" si="176"/>
        <v>0</v>
      </c>
      <c r="WI30" s="639">
        <f t="shared" si="176"/>
        <v>0</v>
      </c>
      <c r="WJ30" s="639">
        <f t="shared" si="176"/>
        <v>0</v>
      </c>
      <c r="WK30" s="639">
        <f t="shared" si="176"/>
        <v>0</v>
      </c>
      <c r="WL30" s="639">
        <f t="shared" si="176"/>
        <v>0</v>
      </c>
      <c r="WM30" s="639">
        <f t="shared" si="176"/>
        <v>0</v>
      </c>
      <c r="WN30" s="639">
        <f t="shared" si="176"/>
        <v>0</v>
      </c>
      <c r="WO30" s="639">
        <f t="shared" ref="WO30:YZ30" si="177">COUNTIFS($O25:$O33,"&lt;="&amp;WO$14,$P25:$P33,"&gt;"&amp;WO$14,$N25:$N33,"保育士")</f>
        <v>0</v>
      </c>
      <c r="WP30" s="639">
        <f t="shared" si="177"/>
        <v>0</v>
      </c>
      <c r="WQ30" s="639">
        <f t="shared" si="177"/>
        <v>0</v>
      </c>
      <c r="WR30" s="639">
        <f t="shared" si="177"/>
        <v>0</v>
      </c>
      <c r="WS30" s="639">
        <f t="shared" si="177"/>
        <v>0</v>
      </c>
      <c r="WT30" s="639">
        <f t="shared" si="177"/>
        <v>0</v>
      </c>
      <c r="WU30" s="639">
        <f t="shared" si="177"/>
        <v>0</v>
      </c>
      <c r="WV30" s="639">
        <f t="shared" si="177"/>
        <v>0</v>
      </c>
      <c r="WW30" s="639">
        <f t="shared" si="177"/>
        <v>0</v>
      </c>
      <c r="WX30" s="639">
        <f t="shared" si="177"/>
        <v>0</v>
      </c>
      <c r="WY30" s="639">
        <f t="shared" si="177"/>
        <v>0</v>
      </c>
      <c r="WZ30" s="639">
        <f t="shared" si="177"/>
        <v>0</v>
      </c>
      <c r="XA30" s="639">
        <f t="shared" si="177"/>
        <v>0</v>
      </c>
      <c r="XB30" s="639">
        <f t="shared" si="177"/>
        <v>0</v>
      </c>
      <c r="XC30" s="639">
        <f t="shared" si="177"/>
        <v>0</v>
      </c>
      <c r="XD30" s="639">
        <f t="shared" si="177"/>
        <v>0</v>
      </c>
      <c r="XE30" s="639">
        <f t="shared" si="177"/>
        <v>0</v>
      </c>
      <c r="XF30" s="639">
        <f t="shared" si="177"/>
        <v>0</v>
      </c>
      <c r="XG30" s="639">
        <f t="shared" si="177"/>
        <v>0</v>
      </c>
      <c r="XH30" s="639">
        <f t="shared" si="177"/>
        <v>0</v>
      </c>
      <c r="XI30" s="639">
        <f t="shared" si="177"/>
        <v>0</v>
      </c>
      <c r="XJ30" s="639">
        <f t="shared" si="177"/>
        <v>0</v>
      </c>
      <c r="XK30" s="639">
        <f t="shared" si="177"/>
        <v>0</v>
      </c>
      <c r="XL30" s="639">
        <f t="shared" si="177"/>
        <v>0</v>
      </c>
      <c r="XM30" s="639">
        <f t="shared" si="177"/>
        <v>0</v>
      </c>
      <c r="XN30" s="639">
        <f t="shared" si="177"/>
        <v>0</v>
      </c>
      <c r="XO30" s="639">
        <f t="shared" si="177"/>
        <v>0</v>
      </c>
      <c r="XP30" s="639">
        <f t="shared" si="177"/>
        <v>0</v>
      </c>
      <c r="XQ30" s="639">
        <f t="shared" si="177"/>
        <v>0</v>
      </c>
      <c r="XR30" s="639">
        <f t="shared" si="177"/>
        <v>0</v>
      </c>
      <c r="XS30" s="639">
        <f t="shared" si="177"/>
        <v>0</v>
      </c>
      <c r="XT30" s="639">
        <f t="shared" si="177"/>
        <v>0</v>
      </c>
      <c r="XU30" s="639">
        <f t="shared" si="177"/>
        <v>0</v>
      </c>
      <c r="XV30" s="639">
        <f t="shared" si="177"/>
        <v>0</v>
      </c>
      <c r="XW30" s="639">
        <f t="shared" si="177"/>
        <v>0</v>
      </c>
      <c r="XX30" s="639">
        <f t="shared" si="177"/>
        <v>0</v>
      </c>
      <c r="XY30" s="639">
        <f t="shared" si="177"/>
        <v>0</v>
      </c>
      <c r="XZ30" s="639">
        <f t="shared" si="177"/>
        <v>0</v>
      </c>
      <c r="YA30" s="639">
        <f t="shared" si="177"/>
        <v>0</v>
      </c>
      <c r="YB30" s="639">
        <f t="shared" si="177"/>
        <v>0</v>
      </c>
      <c r="YC30" s="639">
        <f t="shared" si="177"/>
        <v>0</v>
      </c>
      <c r="YD30" s="639">
        <f t="shared" si="177"/>
        <v>0</v>
      </c>
      <c r="YE30" s="639">
        <f t="shared" si="177"/>
        <v>0</v>
      </c>
      <c r="YF30" s="639">
        <f t="shared" si="177"/>
        <v>0</v>
      </c>
      <c r="YG30" s="639">
        <f t="shared" si="177"/>
        <v>0</v>
      </c>
      <c r="YH30" s="639">
        <f t="shared" si="177"/>
        <v>0</v>
      </c>
      <c r="YI30" s="639">
        <f t="shared" si="177"/>
        <v>0</v>
      </c>
      <c r="YJ30" s="639">
        <f t="shared" si="177"/>
        <v>0</v>
      </c>
      <c r="YK30" s="639">
        <f t="shared" si="177"/>
        <v>0</v>
      </c>
      <c r="YL30" s="639">
        <f t="shared" si="177"/>
        <v>0</v>
      </c>
      <c r="YM30" s="639">
        <f t="shared" si="177"/>
        <v>0</v>
      </c>
      <c r="YN30" s="639">
        <f t="shared" si="177"/>
        <v>0</v>
      </c>
      <c r="YO30" s="639">
        <f t="shared" si="177"/>
        <v>0</v>
      </c>
      <c r="YP30" s="639">
        <f t="shared" si="177"/>
        <v>0</v>
      </c>
      <c r="YQ30" s="639">
        <f t="shared" si="177"/>
        <v>0</v>
      </c>
      <c r="YR30" s="639">
        <f t="shared" si="177"/>
        <v>0</v>
      </c>
      <c r="YS30" s="639">
        <f t="shared" si="177"/>
        <v>0</v>
      </c>
      <c r="YT30" s="639">
        <f t="shared" si="177"/>
        <v>0</v>
      </c>
      <c r="YU30" s="639">
        <f t="shared" si="177"/>
        <v>0</v>
      </c>
      <c r="YV30" s="639">
        <f t="shared" si="177"/>
        <v>0</v>
      </c>
      <c r="YW30" s="639">
        <f t="shared" si="177"/>
        <v>0</v>
      </c>
      <c r="YX30" s="639">
        <f t="shared" si="177"/>
        <v>0</v>
      </c>
      <c r="YY30" s="639">
        <f t="shared" si="177"/>
        <v>0</v>
      </c>
      <c r="YZ30" s="639">
        <f t="shared" si="177"/>
        <v>0</v>
      </c>
      <c r="ZA30" s="639">
        <f t="shared" ref="ZA30:ABL30" si="178">COUNTIFS($O25:$O33,"&lt;="&amp;ZA$14,$P25:$P33,"&gt;"&amp;ZA$14,$N25:$N33,"保育士")</f>
        <v>0</v>
      </c>
      <c r="ZB30" s="639">
        <f t="shared" si="178"/>
        <v>0</v>
      </c>
      <c r="ZC30" s="639">
        <f t="shared" si="178"/>
        <v>0</v>
      </c>
      <c r="ZD30" s="639">
        <f t="shared" si="178"/>
        <v>0</v>
      </c>
      <c r="ZE30" s="639">
        <f t="shared" si="178"/>
        <v>0</v>
      </c>
      <c r="ZF30" s="639">
        <f t="shared" si="178"/>
        <v>0</v>
      </c>
      <c r="ZG30" s="639">
        <f t="shared" si="178"/>
        <v>0</v>
      </c>
      <c r="ZH30" s="639">
        <f t="shared" si="178"/>
        <v>0</v>
      </c>
      <c r="ZI30" s="639">
        <f t="shared" si="178"/>
        <v>0</v>
      </c>
      <c r="ZJ30" s="639">
        <f t="shared" si="178"/>
        <v>0</v>
      </c>
      <c r="ZK30" s="639">
        <f t="shared" si="178"/>
        <v>0</v>
      </c>
      <c r="ZL30" s="639">
        <f t="shared" si="178"/>
        <v>0</v>
      </c>
      <c r="ZM30" s="639">
        <f t="shared" si="178"/>
        <v>0</v>
      </c>
      <c r="ZN30" s="639">
        <f t="shared" si="178"/>
        <v>0</v>
      </c>
      <c r="ZO30" s="639">
        <f t="shared" si="178"/>
        <v>0</v>
      </c>
      <c r="ZP30" s="639">
        <f t="shared" si="178"/>
        <v>0</v>
      </c>
      <c r="ZQ30" s="639">
        <f t="shared" si="178"/>
        <v>0</v>
      </c>
      <c r="ZR30" s="639">
        <f t="shared" si="178"/>
        <v>0</v>
      </c>
      <c r="ZS30" s="639">
        <f t="shared" si="178"/>
        <v>0</v>
      </c>
      <c r="ZT30" s="639">
        <f t="shared" si="178"/>
        <v>0</v>
      </c>
      <c r="ZU30" s="639">
        <f t="shared" si="178"/>
        <v>0</v>
      </c>
      <c r="ZV30" s="639">
        <f t="shared" si="178"/>
        <v>0</v>
      </c>
      <c r="ZW30" s="639">
        <f t="shared" si="178"/>
        <v>0</v>
      </c>
      <c r="ZX30" s="639">
        <f t="shared" si="178"/>
        <v>0</v>
      </c>
      <c r="ZY30" s="639">
        <f t="shared" si="178"/>
        <v>0</v>
      </c>
      <c r="ZZ30" s="639">
        <f t="shared" si="178"/>
        <v>0</v>
      </c>
      <c r="AAA30" s="639">
        <f t="shared" si="178"/>
        <v>0</v>
      </c>
      <c r="AAB30" s="639">
        <f t="shared" si="178"/>
        <v>0</v>
      </c>
      <c r="AAC30" s="639">
        <f t="shared" si="178"/>
        <v>0</v>
      </c>
      <c r="AAD30" s="639">
        <f t="shared" si="178"/>
        <v>0</v>
      </c>
      <c r="AAE30" s="639">
        <f t="shared" si="178"/>
        <v>0</v>
      </c>
      <c r="AAF30" s="639">
        <f t="shared" si="178"/>
        <v>0</v>
      </c>
      <c r="AAG30" s="639">
        <f t="shared" si="178"/>
        <v>0</v>
      </c>
      <c r="AAH30" s="639">
        <f t="shared" si="178"/>
        <v>0</v>
      </c>
      <c r="AAI30" s="639">
        <f t="shared" si="178"/>
        <v>0</v>
      </c>
      <c r="AAJ30" s="639">
        <f t="shared" si="178"/>
        <v>0</v>
      </c>
      <c r="AAK30" s="639">
        <f t="shared" si="178"/>
        <v>0</v>
      </c>
      <c r="AAL30" s="639">
        <f t="shared" si="178"/>
        <v>0</v>
      </c>
      <c r="AAM30" s="639">
        <f t="shared" si="178"/>
        <v>0</v>
      </c>
      <c r="AAN30" s="639">
        <f t="shared" si="178"/>
        <v>0</v>
      </c>
      <c r="AAO30" s="639">
        <f t="shared" si="178"/>
        <v>0</v>
      </c>
      <c r="AAP30" s="639">
        <f t="shared" si="178"/>
        <v>0</v>
      </c>
      <c r="AAQ30" s="639">
        <f t="shared" si="178"/>
        <v>0</v>
      </c>
      <c r="AAR30" s="639">
        <f t="shared" si="178"/>
        <v>0</v>
      </c>
      <c r="AAS30" s="639">
        <f t="shared" si="178"/>
        <v>0</v>
      </c>
      <c r="AAT30" s="639">
        <f t="shared" si="178"/>
        <v>0</v>
      </c>
      <c r="AAU30" s="639">
        <f t="shared" si="178"/>
        <v>0</v>
      </c>
      <c r="AAV30" s="639">
        <f t="shared" si="178"/>
        <v>0</v>
      </c>
      <c r="AAW30" s="639">
        <f t="shared" si="178"/>
        <v>0</v>
      </c>
      <c r="AAX30" s="639">
        <f t="shared" si="178"/>
        <v>0</v>
      </c>
      <c r="AAY30" s="639">
        <f t="shared" si="178"/>
        <v>0</v>
      </c>
      <c r="AAZ30" s="639">
        <f t="shared" si="178"/>
        <v>0</v>
      </c>
      <c r="ABA30" s="639">
        <f t="shared" si="178"/>
        <v>0</v>
      </c>
      <c r="ABB30" s="639">
        <f t="shared" si="178"/>
        <v>0</v>
      </c>
      <c r="ABC30" s="639">
        <f t="shared" si="178"/>
        <v>0</v>
      </c>
      <c r="ABD30" s="639">
        <f t="shared" si="178"/>
        <v>0</v>
      </c>
      <c r="ABE30" s="639">
        <f t="shared" si="178"/>
        <v>0</v>
      </c>
      <c r="ABF30" s="639">
        <f t="shared" si="178"/>
        <v>0</v>
      </c>
      <c r="ABG30" s="639">
        <f t="shared" si="178"/>
        <v>0</v>
      </c>
      <c r="ABH30" s="639">
        <f t="shared" si="178"/>
        <v>0</v>
      </c>
      <c r="ABI30" s="639">
        <f t="shared" si="178"/>
        <v>0</v>
      </c>
      <c r="ABJ30" s="639">
        <f t="shared" si="178"/>
        <v>0</v>
      </c>
      <c r="ABK30" s="639">
        <f t="shared" si="178"/>
        <v>0</v>
      </c>
      <c r="ABL30" s="639">
        <f t="shared" si="178"/>
        <v>0</v>
      </c>
      <c r="ABM30" s="639">
        <f t="shared" ref="ABM30:ADX30" si="179">COUNTIFS($O25:$O33,"&lt;="&amp;ABM$14,$P25:$P33,"&gt;"&amp;ABM$14,$N25:$N33,"保育士")</f>
        <v>0</v>
      </c>
      <c r="ABN30" s="639">
        <f t="shared" si="179"/>
        <v>0</v>
      </c>
      <c r="ABO30" s="639">
        <f t="shared" si="179"/>
        <v>0</v>
      </c>
      <c r="ABP30" s="639">
        <f t="shared" si="179"/>
        <v>0</v>
      </c>
      <c r="ABQ30" s="639">
        <f t="shared" si="179"/>
        <v>0</v>
      </c>
      <c r="ABR30" s="639">
        <f t="shared" si="179"/>
        <v>0</v>
      </c>
      <c r="ABS30" s="639">
        <f t="shared" si="179"/>
        <v>0</v>
      </c>
      <c r="ABT30" s="639">
        <f t="shared" si="179"/>
        <v>0</v>
      </c>
      <c r="ABU30" s="639">
        <f t="shared" si="179"/>
        <v>0</v>
      </c>
      <c r="ABV30" s="639">
        <f t="shared" si="179"/>
        <v>0</v>
      </c>
      <c r="ABW30" s="639">
        <f t="shared" si="179"/>
        <v>0</v>
      </c>
      <c r="ABX30" s="639">
        <f t="shared" si="179"/>
        <v>0</v>
      </c>
      <c r="ABY30" s="639">
        <f t="shared" si="179"/>
        <v>0</v>
      </c>
      <c r="ABZ30" s="639">
        <f t="shared" si="179"/>
        <v>0</v>
      </c>
      <c r="ACA30" s="639">
        <f t="shared" si="179"/>
        <v>0</v>
      </c>
      <c r="ACB30" s="639">
        <f t="shared" si="179"/>
        <v>0</v>
      </c>
      <c r="ACC30" s="639">
        <f t="shared" si="179"/>
        <v>0</v>
      </c>
      <c r="ACD30" s="639">
        <f t="shared" si="179"/>
        <v>0</v>
      </c>
      <c r="ACE30" s="639">
        <f t="shared" si="179"/>
        <v>0</v>
      </c>
      <c r="ACF30" s="639">
        <f t="shared" si="179"/>
        <v>0</v>
      </c>
      <c r="ACG30" s="639">
        <f t="shared" si="179"/>
        <v>0</v>
      </c>
      <c r="ACH30" s="639">
        <f t="shared" si="179"/>
        <v>0</v>
      </c>
      <c r="ACI30" s="639">
        <f t="shared" si="179"/>
        <v>0</v>
      </c>
      <c r="ACJ30" s="639">
        <f t="shared" si="179"/>
        <v>0</v>
      </c>
      <c r="ACK30" s="639">
        <f t="shared" si="179"/>
        <v>0</v>
      </c>
      <c r="ACL30" s="639">
        <f t="shared" si="179"/>
        <v>0</v>
      </c>
      <c r="ACM30" s="639">
        <f t="shared" si="179"/>
        <v>0</v>
      </c>
      <c r="ACN30" s="639">
        <f t="shared" si="179"/>
        <v>0</v>
      </c>
      <c r="ACO30" s="639">
        <f t="shared" si="179"/>
        <v>0</v>
      </c>
      <c r="ACP30" s="639">
        <f t="shared" si="179"/>
        <v>0</v>
      </c>
      <c r="ACQ30" s="639">
        <f t="shared" si="179"/>
        <v>0</v>
      </c>
      <c r="ACR30" s="639">
        <f t="shared" si="179"/>
        <v>0</v>
      </c>
      <c r="ACS30" s="639">
        <f t="shared" si="179"/>
        <v>0</v>
      </c>
      <c r="ACT30" s="639">
        <f t="shared" si="179"/>
        <v>0</v>
      </c>
      <c r="ACU30" s="639">
        <f t="shared" si="179"/>
        <v>0</v>
      </c>
      <c r="ACV30" s="639">
        <f t="shared" si="179"/>
        <v>0</v>
      </c>
      <c r="ACW30" s="639">
        <f t="shared" si="179"/>
        <v>0</v>
      </c>
      <c r="ACX30" s="639">
        <f t="shared" si="179"/>
        <v>0</v>
      </c>
      <c r="ACY30" s="639">
        <f t="shared" si="179"/>
        <v>0</v>
      </c>
      <c r="ACZ30" s="639">
        <f t="shared" si="179"/>
        <v>0</v>
      </c>
      <c r="ADA30" s="639">
        <f t="shared" si="179"/>
        <v>0</v>
      </c>
      <c r="ADB30" s="639">
        <f t="shared" si="179"/>
        <v>0</v>
      </c>
      <c r="ADC30" s="639">
        <f t="shared" si="179"/>
        <v>0</v>
      </c>
      <c r="ADD30" s="639">
        <f t="shared" si="179"/>
        <v>0</v>
      </c>
      <c r="ADE30" s="639">
        <f t="shared" si="179"/>
        <v>0</v>
      </c>
      <c r="ADF30" s="639">
        <f t="shared" si="179"/>
        <v>0</v>
      </c>
      <c r="ADG30" s="639">
        <f t="shared" si="179"/>
        <v>0</v>
      </c>
      <c r="ADH30" s="639">
        <f t="shared" si="179"/>
        <v>0</v>
      </c>
      <c r="ADI30" s="639">
        <f t="shared" si="179"/>
        <v>0</v>
      </c>
      <c r="ADJ30" s="639">
        <f t="shared" si="179"/>
        <v>0</v>
      </c>
      <c r="ADK30" s="639">
        <f t="shared" si="179"/>
        <v>0</v>
      </c>
      <c r="ADL30" s="639">
        <f t="shared" si="179"/>
        <v>0</v>
      </c>
      <c r="ADM30" s="639">
        <f t="shared" si="179"/>
        <v>0</v>
      </c>
      <c r="ADN30" s="639">
        <f t="shared" si="179"/>
        <v>0</v>
      </c>
      <c r="ADO30" s="639">
        <f t="shared" si="179"/>
        <v>0</v>
      </c>
      <c r="ADP30" s="639">
        <f t="shared" si="179"/>
        <v>0</v>
      </c>
      <c r="ADQ30" s="639">
        <f t="shared" si="179"/>
        <v>0</v>
      </c>
      <c r="ADR30" s="639">
        <f t="shared" si="179"/>
        <v>0</v>
      </c>
      <c r="ADS30" s="639">
        <f t="shared" si="179"/>
        <v>0</v>
      </c>
      <c r="ADT30" s="639">
        <f t="shared" si="179"/>
        <v>0</v>
      </c>
      <c r="ADU30" s="639">
        <f t="shared" si="179"/>
        <v>0</v>
      </c>
      <c r="ADV30" s="639">
        <f t="shared" si="179"/>
        <v>0</v>
      </c>
      <c r="ADW30" s="639">
        <f t="shared" si="179"/>
        <v>0</v>
      </c>
      <c r="ADX30" s="639">
        <f t="shared" si="179"/>
        <v>0</v>
      </c>
      <c r="ADY30" s="639">
        <f t="shared" ref="ADY30:AGJ30" si="180">COUNTIFS($O25:$O33,"&lt;="&amp;ADY$14,$P25:$P33,"&gt;"&amp;ADY$14,$N25:$N33,"保育士")</f>
        <v>0</v>
      </c>
      <c r="ADZ30" s="639">
        <f t="shared" si="180"/>
        <v>0</v>
      </c>
      <c r="AEA30" s="639">
        <f t="shared" si="180"/>
        <v>0</v>
      </c>
      <c r="AEB30" s="639">
        <f t="shared" si="180"/>
        <v>0</v>
      </c>
      <c r="AEC30" s="639">
        <f t="shared" si="180"/>
        <v>0</v>
      </c>
      <c r="AED30" s="639">
        <f t="shared" si="180"/>
        <v>0</v>
      </c>
      <c r="AEE30" s="639">
        <f t="shared" si="180"/>
        <v>0</v>
      </c>
      <c r="AEF30" s="639">
        <f t="shared" si="180"/>
        <v>0</v>
      </c>
      <c r="AEG30" s="639">
        <f t="shared" si="180"/>
        <v>0</v>
      </c>
      <c r="AEH30" s="639">
        <f t="shared" si="180"/>
        <v>0</v>
      </c>
      <c r="AEI30" s="639">
        <f t="shared" si="180"/>
        <v>0</v>
      </c>
      <c r="AEJ30" s="639">
        <f t="shared" si="180"/>
        <v>0</v>
      </c>
      <c r="AEK30" s="639">
        <f t="shared" si="180"/>
        <v>0</v>
      </c>
      <c r="AEL30" s="639">
        <f t="shared" si="180"/>
        <v>0</v>
      </c>
      <c r="AEM30" s="639">
        <f t="shared" si="180"/>
        <v>0</v>
      </c>
      <c r="AEN30" s="639">
        <f t="shared" si="180"/>
        <v>0</v>
      </c>
      <c r="AEO30" s="639">
        <f t="shared" si="180"/>
        <v>0</v>
      </c>
      <c r="AEP30" s="639">
        <f t="shared" si="180"/>
        <v>0</v>
      </c>
      <c r="AEQ30" s="639">
        <f t="shared" si="180"/>
        <v>0</v>
      </c>
      <c r="AER30" s="639">
        <f t="shared" si="180"/>
        <v>0</v>
      </c>
      <c r="AES30" s="639">
        <f t="shared" si="180"/>
        <v>0</v>
      </c>
      <c r="AET30" s="639">
        <f t="shared" si="180"/>
        <v>0</v>
      </c>
      <c r="AEU30" s="639">
        <f t="shared" si="180"/>
        <v>0</v>
      </c>
      <c r="AEV30" s="639">
        <f t="shared" si="180"/>
        <v>0</v>
      </c>
      <c r="AEW30" s="639">
        <f t="shared" si="180"/>
        <v>0</v>
      </c>
      <c r="AEX30" s="639">
        <f t="shared" si="180"/>
        <v>0</v>
      </c>
      <c r="AEY30" s="639">
        <f t="shared" si="180"/>
        <v>0</v>
      </c>
      <c r="AEZ30" s="639">
        <f t="shared" si="180"/>
        <v>0</v>
      </c>
      <c r="AFA30" s="639">
        <f t="shared" si="180"/>
        <v>0</v>
      </c>
      <c r="AFB30" s="639">
        <f t="shared" si="180"/>
        <v>0</v>
      </c>
      <c r="AFC30" s="639">
        <f t="shared" si="180"/>
        <v>0</v>
      </c>
      <c r="AFD30" s="639">
        <f t="shared" si="180"/>
        <v>0</v>
      </c>
      <c r="AFE30" s="639">
        <f t="shared" si="180"/>
        <v>0</v>
      </c>
      <c r="AFF30" s="639">
        <f t="shared" si="180"/>
        <v>0</v>
      </c>
      <c r="AFG30" s="639">
        <f t="shared" si="180"/>
        <v>0</v>
      </c>
      <c r="AFH30" s="639">
        <f t="shared" si="180"/>
        <v>0</v>
      </c>
      <c r="AFI30" s="639">
        <f t="shared" si="180"/>
        <v>0</v>
      </c>
      <c r="AFJ30" s="639">
        <f t="shared" si="180"/>
        <v>0</v>
      </c>
      <c r="AFK30" s="639">
        <f t="shared" si="180"/>
        <v>0</v>
      </c>
      <c r="AFL30" s="639">
        <f t="shared" si="180"/>
        <v>0</v>
      </c>
      <c r="AFM30" s="639">
        <f t="shared" si="180"/>
        <v>0</v>
      </c>
      <c r="AFN30" s="639">
        <f t="shared" si="180"/>
        <v>0</v>
      </c>
      <c r="AFO30" s="639">
        <f t="shared" si="180"/>
        <v>0</v>
      </c>
      <c r="AFP30" s="639">
        <f t="shared" si="180"/>
        <v>0</v>
      </c>
      <c r="AFQ30" s="639">
        <f t="shared" si="180"/>
        <v>0</v>
      </c>
      <c r="AFR30" s="639">
        <f t="shared" si="180"/>
        <v>0</v>
      </c>
      <c r="AFS30" s="639">
        <f t="shared" si="180"/>
        <v>0</v>
      </c>
      <c r="AFT30" s="639">
        <f t="shared" si="180"/>
        <v>0</v>
      </c>
      <c r="AFU30" s="639">
        <f t="shared" si="180"/>
        <v>0</v>
      </c>
      <c r="AFV30" s="639">
        <f t="shared" si="180"/>
        <v>0</v>
      </c>
      <c r="AFW30" s="639">
        <f t="shared" si="180"/>
        <v>0</v>
      </c>
      <c r="AFX30" s="639">
        <f t="shared" si="180"/>
        <v>0</v>
      </c>
      <c r="AFY30" s="639">
        <f t="shared" si="180"/>
        <v>0</v>
      </c>
      <c r="AFZ30" s="639">
        <f t="shared" si="180"/>
        <v>0</v>
      </c>
      <c r="AGA30" s="639">
        <f t="shared" si="180"/>
        <v>0</v>
      </c>
      <c r="AGB30" s="639">
        <f t="shared" si="180"/>
        <v>0</v>
      </c>
      <c r="AGC30" s="639">
        <f t="shared" si="180"/>
        <v>0</v>
      </c>
      <c r="AGD30" s="639">
        <f t="shared" si="180"/>
        <v>0</v>
      </c>
      <c r="AGE30" s="639">
        <f t="shared" si="180"/>
        <v>0</v>
      </c>
      <c r="AGF30" s="639">
        <f t="shared" si="180"/>
        <v>0</v>
      </c>
      <c r="AGG30" s="639">
        <f t="shared" si="180"/>
        <v>0</v>
      </c>
      <c r="AGH30" s="639">
        <f t="shared" si="180"/>
        <v>0</v>
      </c>
      <c r="AGI30" s="639">
        <f t="shared" si="180"/>
        <v>0</v>
      </c>
      <c r="AGJ30" s="639">
        <f t="shared" si="180"/>
        <v>0</v>
      </c>
      <c r="AGK30" s="639">
        <f t="shared" ref="AGK30:AIV30" si="181">COUNTIFS($O25:$O33,"&lt;="&amp;AGK$14,$P25:$P33,"&gt;"&amp;AGK$14,$N25:$N33,"保育士")</f>
        <v>0</v>
      </c>
      <c r="AGL30" s="639">
        <f t="shared" si="181"/>
        <v>0</v>
      </c>
      <c r="AGM30" s="639">
        <f t="shared" si="181"/>
        <v>0</v>
      </c>
      <c r="AGN30" s="639">
        <f t="shared" si="181"/>
        <v>0</v>
      </c>
      <c r="AGO30" s="639">
        <f t="shared" si="181"/>
        <v>0</v>
      </c>
      <c r="AGP30" s="639">
        <f t="shared" si="181"/>
        <v>0</v>
      </c>
      <c r="AGQ30" s="639">
        <f t="shared" si="181"/>
        <v>0</v>
      </c>
      <c r="AGR30" s="639">
        <f t="shared" si="181"/>
        <v>0</v>
      </c>
      <c r="AGS30" s="639">
        <f t="shared" si="181"/>
        <v>0</v>
      </c>
      <c r="AGT30" s="639">
        <f t="shared" si="181"/>
        <v>0</v>
      </c>
      <c r="AGU30" s="639">
        <f t="shared" si="181"/>
        <v>0</v>
      </c>
      <c r="AGV30" s="639">
        <f t="shared" si="181"/>
        <v>0</v>
      </c>
      <c r="AGW30" s="639">
        <f t="shared" si="181"/>
        <v>0</v>
      </c>
      <c r="AGX30" s="639">
        <f t="shared" si="181"/>
        <v>0</v>
      </c>
      <c r="AGY30" s="639">
        <f t="shared" si="181"/>
        <v>0</v>
      </c>
      <c r="AGZ30" s="639">
        <f t="shared" si="181"/>
        <v>0</v>
      </c>
      <c r="AHA30" s="639">
        <f t="shared" si="181"/>
        <v>0</v>
      </c>
      <c r="AHB30" s="639">
        <f t="shared" si="181"/>
        <v>0</v>
      </c>
      <c r="AHC30" s="639">
        <f t="shared" si="181"/>
        <v>0</v>
      </c>
      <c r="AHD30" s="639">
        <f t="shared" si="181"/>
        <v>0</v>
      </c>
      <c r="AHE30" s="639">
        <f t="shared" si="181"/>
        <v>0</v>
      </c>
      <c r="AHF30" s="639">
        <f t="shared" si="181"/>
        <v>0</v>
      </c>
      <c r="AHG30" s="639">
        <f t="shared" si="181"/>
        <v>0</v>
      </c>
      <c r="AHH30" s="639">
        <f t="shared" si="181"/>
        <v>0</v>
      </c>
      <c r="AHI30" s="639">
        <f t="shared" si="181"/>
        <v>0</v>
      </c>
      <c r="AHJ30" s="639">
        <f t="shared" si="181"/>
        <v>0</v>
      </c>
      <c r="AHK30" s="639">
        <f t="shared" si="181"/>
        <v>0</v>
      </c>
      <c r="AHL30" s="639">
        <f t="shared" si="181"/>
        <v>0</v>
      </c>
      <c r="AHM30" s="639">
        <f t="shared" si="181"/>
        <v>0</v>
      </c>
      <c r="AHN30" s="639">
        <f t="shared" si="181"/>
        <v>0</v>
      </c>
      <c r="AHO30" s="639">
        <f t="shared" si="181"/>
        <v>0</v>
      </c>
      <c r="AHP30" s="639">
        <f t="shared" si="181"/>
        <v>0</v>
      </c>
      <c r="AHQ30" s="639">
        <f t="shared" si="181"/>
        <v>0</v>
      </c>
      <c r="AHR30" s="639">
        <f t="shared" si="181"/>
        <v>0</v>
      </c>
      <c r="AHS30" s="639">
        <f t="shared" si="181"/>
        <v>0</v>
      </c>
      <c r="AHT30" s="639">
        <f t="shared" si="181"/>
        <v>0</v>
      </c>
      <c r="AHU30" s="639">
        <f t="shared" si="181"/>
        <v>0</v>
      </c>
      <c r="AHV30" s="639">
        <f t="shared" si="181"/>
        <v>0</v>
      </c>
      <c r="AHW30" s="639">
        <f t="shared" si="181"/>
        <v>0</v>
      </c>
      <c r="AHX30" s="639">
        <f t="shared" si="181"/>
        <v>0</v>
      </c>
      <c r="AHY30" s="639">
        <f t="shared" si="181"/>
        <v>0</v>
      </c>
      <c r="AHZ30" s="639">
        <f t="shared" si="181"/>
        <v>0</v>
      </c>
      <c r="AIA30" s="639">
        <f t="shared" si="181"/>
        <v>0</v>
      </c>
      <c r="AIB30" s="639">
        <f t="shared" si="181"/>
        <v>0</v>
      </c>
      <c r="AIC30" s="639">
        <f t="shared" si="181"/>
        <v>0</v>
      </c>
      <c r="AID30" s="639">
        <f t="shared" si="181"/>
        <v>0</v>
      </c>
      <c r="AIE30" s="639">
        <f t="shared" si="181"/>
        <v>0</v>
      </c>
      <c r="AIF30" s="639">
        <f t="shared" si="181"/>
        <v>0</v>
      </c>
      <c r="AIG30" s="639">
        <f t="shared" si="181"/>
        <v>0</v>
      </c>
      <c r="AIH30" s="639">
        <f t="shared" si="181"/>
        <v>0</v>
      </c>
      <c r="AII30" s="639">
        <f t="shared" si="181"/>
        <v>0</v>
      </c>
      <c r="AIJ30" s="639">
        <f t="shared" si="181"/>
        <v>0</v>
      </c>
      <c r="AIK30" s="639">
        <f t="shared" si="181"/>
        <v>0</v>
      </c>
      <c r="AIL30" s="639">
        <f t="shared" si="181"/>
        <v>0</v>
      </c>
      <c r="AIM30" s="639">
        <f t="shared" si="181"/>
        <v>0</v>
      </c>
      <c r="AIN30" s="639">
        <f t="shared" si="181"/>
        <v>0</v>
      </c>
      <c r="AIO30" s="639">
        <f t="shared" si="181"/>
        <v>0</v>
      </c>
      <c r="AIP30" s="639">
        <f t="shared" si="181"/>
        <v>0</v>
      </c>
      <c r="AIQ30" s="639">
        <f t="shared" si="181"/>
        <v>0</v>
      </c>
      <c r="AIR30" s="639">
        <f t="shared" si="181"/>
        <v>0</v>
      </c>
      <c r="AIS30" s="639">
        <f t="shared" si="181"/>
        <v>0</v>
      </c>
      <c r="AIT30" s="639">
        <f t="shared" si="181"/>
        <v>0</v>
      </c>
      <c r="AIU30" s="639">
        <f t="shared" si="181"/>
        <v>0</v>
      </c>
      <c r="AIV30" s="639">
        <f t="shared" si="181"/>
        <v>0</v>
      </c>
      <c r="AIW30" s="639">
        <f t="shared" ref="AIW30:AIZ30" si="182">COUNTIFS($O25:$O33,"&lt;="&amp;AIW$14,$P25:$P33,"&gt;"&amp;AIW$14,$N25:$N33,"保育士")</f>
        <v>0</v>
      </c>
      <c r="AIX30" s="639">
        <f t="shared" si="182"/>
        <v>0</v>
      </c>
      <c r="AIY30" s="639">
        <f t="shared" si="182"/>
        <v>0</v>
      </c>
      <c r="AIZ30" s="639">
        <f t="shared" si="182"/>
        <v>0</v>
      </c>
    </row>
    <row r="31" spans="1:936" ht="20.399999999999999" customHeight="1">
      <c r="A31" s="2214"/>
      <c r="B31" s="2274"/>
      <c r="C31" s="2277"/>
      <c r="D31" s="2265" t="s">
        <v>55</v>
      </c>
      <c r="E31" s="2264"/>
      <c r="F31" s="2265" t="s">
        <v>55</v>
      </c>
      <c r="G31" s="2264"/>
      <c r="H31" s="2265" t="s">
        <v>55</v>
      </c>
      <c r="I31" s="2266">
        <f t="shared" ref="I31" si="183">E31-G31</f>
        <v>0</v>
      </c>
      <c r="J31" s="671"/>
      <c r="K31" s="672"/>
      <c r="L31" s="673"/>
      <c r="M31" s="674"/>
      <c r="N31" s="925"/>
      <c r="O31" s="668"/>
      <c r="P31" s="669"/>
      <c r="R31" s="2214"/>
      <c r="S31" s="2214"/>
      <c r="T31" s="2214"/>
      <c r="U31" s="642"/>
      <c r="V31" s="648"/>
      <c r="W31" s="649" t="s">
        <v>1100</v>
      </c>
      <c r="X31" s="649" t="s">
        <v>1133</v>
      </c>
      <c r="Y31" s="649" t="s">
        <v>1214</v>
      </c>
      <c r="Z31" s="649" t="s">
        <v>1215</v>
      </c>
      <c r="AA31" s="2279" t="s">
        <v>1223</v>
      </c>
      <c r="AB31" s="2279"/>
      <c r="AD31" s="648" t="s">
        <v>1224</v>
      </c>
      <c r="AI31" s="639" t="s">
        <v>1225</v>
      </c>
      <c r="AJ31" s="639">
        <f>COUNTIFS($O25:$O33,"&lt;="&amp;AJ$14,$P25:$P33,"&gt;"&amp;AJ$14,$N25:$N33,"研修修了者")</f>
        <v>0</v>
      </c>
      <c r="AK31" s="639">
        <f t="shared" ref="AK31:CV31" si="184">COUNTIFS($O25:$O33,"&lt;="&amp;AK$14,$P25:$P33,"&gt;"&amp;AK$14,$N25:$N33,"研修修了者")</f>
        <v>0</v>
      </c>
      <c r="AL31" s="639">
        <f t="shared" si="184"/>
        <v>0</v>
      </c>
      <c r="AM31" s="639">
        <f t="shared" si="184"/>
        <v>0</v>
      </c>
      <c r="AN31" s="639">
        <f t="shared" si="184"/>
        <v>0</v>
      </c>
      <c r="AO31" s="639">
        <f t="shared" si="184"/>
        <v>0</v>
      </c>
      <c r="AP31" s="639">
        <f t="shared" si="184"/>
        <v>0</v>
      </c>
      <c r="AQ31" s="639">
        <f t="shared" si="184"/>
        <v>0</v>
      </c>
      <c r="AR31" s="639">
        <f t="shared" si="184"/>
        <v>0</v>
      </c>
      <c r="AS31" s="639">
        <f t="shared" si="184"/>
        <v>0</v>
      </c>
      <c r="AT31" s="639">
        <f t="shared" si="184"/>
        <v>0</v>
      </c>
      <c r="AU31" s="639">
        <f t="shared" si="184"/>
        <v>0</v>
      </c>
      <c r="AV31" s="639">
        <f t="shared" si="184"/>
        <v>0</v>
      </c>
      <c r="AW31" s="639">
        <f t="shared" si="184"/>
        <v>0</v>
      </c>
      <c r="AX31" s="639">
        <f t="shared" si="184"/>
        <v>0</v>
      </c>
      <c r="AY31" s="639">
        <f t="shared" si="184"/>
        <v>0</v>
      </c>
      <c r="AZ31" s="639">
        <f t="shared" si="184"/>
        <v>0</v>
      </c>
      <c r="BA31" s="639">
        <f t="shared" si="184"/>
        <v>0</v>
      </c>
      <c r="BB31" s="639">
        <f t="shared" si="184"/>
        <v>0</v>
      </c>
      <c r="BC31" s="639">
        <f t="shared" si="184"/>
        <v>0</v>
      </c>
      <c r="BD31" s="639">
        <f t="shared" si="184"/>
        <v>0</v>
      </c>
      <c r="BE31" s="639">
        <f t="shared" si="184"/>
        <v>0</v>
      </c>
      <c r="BF31" s="639">
        <f t="shared" si="184"/>
        <v>0</v>
      </c>
      <c r="BG31" s="639">
        <f t="shared" si="184"/>
        <v>0</v>
      </c>
      <c r="BH31" s="639">
        <f t="shared" si="184"/>
        <v>0</v>
      </c>
      <c r="BI31" s="639">
        <f t="shared" si="184"/>
        <v>0</v>
      </c>
      <c r="BJ31" s="639">
        <f t="shared" si="184"/>
        <v>0</v>
      </c>
      <c r="BK31" s="639">
        <f t="shared" si="184"/>
        <v>0</v>
      </c>
      <c r="BL31" s="639">
        <f t="shared" si="184"/>
        <v>0</v>
      </c>
      <c r="BM31" s="639">
        <f t="shared" si="184"/>
        <v>0</v>
      </c>
      <c r="BN31" s="639">
        <f t="shared" si="184"/>
        <v>0</v>
      </c>
      <c r="BO31" s="639">
        <f t="shared" si="184"/>
        <v>0</v>
      </c>
      <c r="BP31" s="639">
        <f t="shared" si="184"/>
        <v>0</v>
      </c>
      <c r="BQ31" s="639">
        <f t="shared" si="184"/>
        <v>0</v>
      </c>
      <c r="BR31" s="639">
        <f t="shared" si="184"/>
        <v>0</v>
      </c>
      <c r="BS31" s="639">
        <f t="shared" si="184"/>
        <v>0</v>
      </c>
      <c r="BT31" s="639">
        <f t="shared" si="184"/>
        <v>0</v>
      </c>
      <c r="BU31" s="639">
        <f t="shared" si="184"/>
        <v>0</v>
      </c>
      <c r="BV31" s="639">
        <f t="shared" si="184"/>
        <v>0</v>
      </c>
      <c r="BW31" s="639">
        <f t="shared" si="184"/>
        <v>0</v>
      </c>
      <c r="BX31" s="639">
        <f t="shared" si="184"/>
        <v>0</v>
      </c>
      <c r="BY31" s="639">
        <f t="shared" si="184"/>
        <v>0</v>
      </c>
      <c r="BZ31" s="639">
        <f t="shared" si="184"/>
        <v>0</v>
      </c>
      <c r="CA31" s="639">
        <f t="shared" si="184"/>
        <v>0</v>
      </c>
      <c r="CB31" s="639">
        <f t="shared" si="184"/>
        <v>0</v>
      </c>
      <c r="CC31" s="639">
        <f t="shared" si="184"/>
        <v>0</v>
      </c>
      <c r="CD31" s="639">
        <f t="shared" si="184"/>
        <v>0</v>
      </c>
      <c r="CE31" s="639">
        <f t="shared" si="184"/>
        <v>0</v>
      </c>
      <c r="CF31" s="639">
        <f t="shared" si="184"/>
        <v>0</v>
      </c>
      <c r="CG31" s="639">
        <f t="shared" si="184"/>
        <v>0</v>
      </c>
      <c r="CH31" s="639">
        <f t="shared" si="184"/>
        <v>0</v>
      </c>
      <c r="CI31" s="639">
        <f t="shared" si="184"/>
        <v>0</v>
      </c>
      <c r="CJ31" s="639">
        <f t="shared" si="184"/>
        <v>0</v>
      </c>
      <c r="CK31" s="639">
        <f t="shared" si="184"/>
        <v>0</v>
      </c>
      <c r="CL31" s="639">
        <f t="shared" si="184"/>
        <v>0</v>
      </c>
      <c r="CM31" s="639">
        <f t="shared" si="184"/>
        <v>0</v>
      </c>
      <c r="CN31" s="639">
        <f t="shared" si="184"/>
        <v>0</v>
      </c>
      <c r="CO31" s="639">
        <f t="shared" si="184"/>
        <v>0</v>
      </c>
      <c r="CP31" s="639">
        <f t="shared" si="184"/>
        <v>0</v>
      </c>
      <c r="CQ31" s="639">
        <f t="shared" si="184"/>
        <v>0</v>
      </c>
      <c r="CR31" s="639">
        <f t="shared" si="184"/>
        <v>0</v>
      </c>
      <c r="CS31" s="639">
        <f t="shared" si="184"/>
        <v>0</v>
      </c>
      <c r="CT31" s="639">
        <f t="shared" si="184"/>
        <v>0</v>
      </c>
      <c r="CU31" s="639">
        <f t="shared" si="184"/>
        <v>0</v>
      </c>
      <c r="CV31" s="639">
        <f t="shared" si="184"/>
        <v>0</v>
      </c>
      <c r="CW31" s="639">
        <f t="shared" ref="CW31:FH31" si="185">COUNTIFS($O25:$O33,"&lt;="&amp;CW$14,$P25:$P33,"&gt;"&amp;CW$14,$N25:$N33,"研修修了者")</f>
        <v>0</v>
      </c>
      <c r="CX31" s="639">
        <f t="shared" si="185"/>
        <v>0</v>
      </c>
      <c r="CY31" s="639">
        <f t="shared" si="185"/>
        <v>0</v>
      </c>
      <c r="CZ31" s="639">
        <f t="shared" si="185"/>
        <v>0</v>
      </c>
      <c r="DA31" s="639">
        <f t="shared" si="185"/>
        <v>0</v>
      </c>
      <c r="DB31" s="639">
        <f t="shared" si="185"/>
        <v>0</v>
      </c>
      <c r="DC31" s="639">
        <f t="shared" si="185"/>
        <v>0</v>
      </c>
      <c r="DD31" s="639">
        <f t="shared" si="185"/>
        <v>0</v>
      </c>
      <c r="DE31" s="639">
        <f t="shared" si="185"/>
        <v>0</v>
      </c>
      <c r="DF31" s="639">
        <f t="shared" si="185"/>
        <v>0</v>
      </c>
      <c r="DG31" s="639">
        <f t="shared" si="185"/>
        <v>0</v>
      </c>
      <c r="DH31" s="639">
        <f t="shared" si="185"/>
        <v>0</v>
      </c>
      <c r="DI31" s="639">
        <f t="shared" si="185"/>
        <v>0</v>
      </c>
      <c r="DJ31" s="639">
        <f t="shared" si="185"/>
        <v>0</v>
      </c>
      <c r="DK31" s="639">
        <f t="shared" si="185"/>
        <v>0</v>
      </c>
      <c r="DL31" s="639">
        <f t="shared" si="185"/>
        <v>0</v>
      </c>
      <c r="DM31" s="639">
        <f t="shared" si="185"/>
        <v>0</v>
      </c>
      <c r="DN31" s="639">
        <f t="shared" si="185"/>
        <v>0</v>
      </c>
      <c r="DO31" s="639">
        <f t="shared" si="185"/>
        <v>0</v>
      </c>
      <c r="DP31" s="639">
        <f t="shared" si="185"/>
        <v>0</v>
      </c>
      <c r="DQ31" s="639">
        <f t="shared" si="185"/>
        <v>0</v>
      </c>
      <c r="DR31" s="639">
        <f t="shared" si="185"/>
        <v>0</v>
      </c>
      <c r="DS31" s="639">
        <f t="shared" si="185"/>
        <v>0</v>
      </c>
      <c r="DT31" s="639">
        <f t="shared" si="185"/>
        <v>0</v>
      </c>
      <c r="DU31" s="639">
        <f t="shared" si="185"/>
        <v>0</v>
      </c>
      <c r="DV31" s="639">
        <f t="shared" si="185"/>
        <v>0</v>
      </c>
      <c r="DW31" s="639">
        <f t="shared" si="185"/>
        <v>0</v>
      </c>
      <c r="DX31" s="639">
        <f t="shared" si="185"/>
        <v>0</v>
      </c>
      <c r="DY31" s="639">
        <f t="shared" si="185"/>
        <v>0</v>
      </c>
      <c r="DZ31" s="639">
        <f t="shared" si="185"/>
        <v>0</v>
      </c>
      <c r="EA31" s="639">
        <f t="shared" si="185"/>
        <v>0</v>
      </c>
      <c r="EB31" s="639">
        <f t="shared" si="185"/>
        <v>0</v>
      </c>
      <c r="EC31" s="639">
        <f t="shared" si="185"/>
        <v>0</v>
      </c>
      <c r="ED31" s="639">
        <f t="shared" si="185"/>
        <v>0</v>
      </c>
      <c r="EE31" s="639">
        <f t="shared" si="185"/>
        <v>0</v>
      </c>
      <c r="EF31" s="639">
        <f t="shared" si="185"/>
        <v>0</v>
      </c>
      <c r="EG31" s="639">
        <f t="shared" si="185"/>
        <v>0</v>
      </c>
      <c r="EH31" s="639">
        <f t="shared" si="185"/>
        <v>0</v>
      </c>
      <c r="EI31" s="639">
        <f t="shared" si="185"/>
        <v>0</v>
      </c>
      <c r="EJ31" s="639">
        <f t="shared" si="185"/>
        <v>0</v>
      </c>
      <c r="EK31" s="639">
        <f t="shared" si="185"/>
        <v>0</v>
      </c>
      <c r="EL31" s="639">
        <f t="shared" si="185"/>
        <v>0</v>
      </c>
      <c r="EM31" s="639">
        <f t="shared" si="185"/>
        <v>0</v>
      </c>
      <c r="EN31" s="639">
        <f t="shared" si="185"/>
        <v>0</v>
      </c>
      <c r="EO31" s="639">
        <f t="shared" si="185"/>
        <v>0</v>
      </c>
      <c r="EP31" s="639">
        <f t="shared" si="185"/>
        <v>0</v>
      </c>
      <c r="EQ31" s="639">
        <f t="shared" si="185"/>
        <v>0</v>
      </c>
      <c r="ER31" s="639">
        <f t="shared" si="185"/>
        <v>0</v>
      </c>
      <c r="ES31" s="639">
        <f t="shared" si="185"/>
        <v>0</v>
      </c>
      <c r="ET31" s="639">
        <f t="shared" si="185"/>
        <v>0</v>
      </c>
      <c r="EU31" s="639">
        <f t="shared" si="185"/>
        <v>0</v>
      </c>
      <c r="EV31" s="639">
        <f t="shared" si="185"/>
        <v>0</v>
      </c>
      <c r="EW31" s="639">
        <f t="shared" si="185"/>
        <v>0</v>
      </c>
      <c r="EX31" s="639">
        <f t="shared" si="185"/>
        <v>0</v>
      </c>
      <c r="EY31" s="639">
        <f t="shared" si="185"/>
        <v>0</v>
      </c>
      <c r="EZ31" s="639">
        <f t="shared" si="185"/>
        <v>0</v>
      </c>
      <c r="FA31" s="639">
        <f t="shared" si="185"/>
        <v>0</v>
      </c>
      <c r="FB31" s="639">
        <f t="shared" si="185"/>
        <v>0</v>
      </c>
      <c r="FC31" s="639">
        <f t="shared" si="185"/>
        <v>0</v>
      </c>
      <c r="FD31" s="639">
        <f t="shared" si="185"/>
        <v>0</v>
      </c>
      <c r="FE31" s="639">
        <f t="shared" si="185"/>
        <v>0</v>
      </c>
      <c r="FF31" s="639">
        <f t="shared" si="185"/>
        <v>0</v>
      </c>
      <c r="FG31" s="639">
        <f t="shared" si="185"/>
        <v>0</v>
      </c>
      <c r="FH31" s="639">
        <f t="shared" si="185"/>
        <v>0</v>
      </c>
      <c r="FI31" s="639">
        <f t="shared" ref="FI31:HT31" si="186">COUNTIFS($O25:$O33,"&lt;="&amp;FI$14,$P25:$P33,"&gt;"&amp;FI$14,$N25:$N33,"研修修了者")</f>
        <v>0</v>
      </c>
      <c r="FJ31" s="639">
        <f t="shared" si="186"/>
        <v>0</v>
      </c>
      <c r="FK31" s="639">
        <f t="shared" si="186"/>
        <v>0</v>
      </c>
      <c r="FL31" s="639">
        <f t="shared" si="186"/>
        <v>0</v>
      </c>
      <c r="FM31" s="639">
        <f t="shared" si="186"/>
        <v>0</v>
      </c>
      <c r="FN31" s="639">
        <f t="shared" si="186"/>
        <v>0</v>
      </c>
      <c r="FO31" s="639">
        <f t="shared" si="186"/>
        <v>0</v>
      </c>
      <c r="FP31" s="639">
        <f t="shared" si="186"/>
        <v>0</v>
      </c>
      <c r="FQ31" s="639">
        <f t="shared" si="186"/>
        <v>0</v>
      </c>
      <c r="FR31" s="639">
        <f t="shared" si="186"/>
        <v>0</v>
      </c>
      <c r="FS31" s="639">
        <f t="shared" si="186"/>
        <v>0</v>
      </c>
      <c r="FT31" s="639">
        <f t="shared" si="186"/>
        <v>0</v>
      </c>
      <c r="FU31" s="639">
        <f t="shared" si="186"/>
        <v>0</v>
      </c>
      <c r="FV31" s="639">
        <f t="shared" si="186"/>
        <v>0</v>
      </c>
      <c r="FW31" s="639">
        <f t="shared" si="186"/>
        <v>0</v>
      </c>
      <c r="FX31" s="639">
        <f t="shared" si="186"/>
        <v>0</v>
      </c>
      <c r="FY31" s="639">
        <f t="shared" si="186"/>
        <v>0</v>
      </c>
      <c r="FZ31" s="639">
        <f t="shared" si="186"/>
        <v>0</v>
      </c>
      <c r="GA31" s="639">
        <f t="shared" si="186"/>
        <v>0</v>
      </c>
      <c r="GB31" s="639">
        <f t="shared" si="186"/>
        <v>0</v>
      </c>
      <c r="GC31" s="639">
        <f t="shared" si="186"/>
        <v>0</v>
      </c>
      <c r="GD31" s="639">
        <f t="shared" si="186"/>
        <v>0</v>
      </c>
      <c r="GE31" s="639">
        <f t="shared" si="186"/>
        <v>0</v>
      </c>
      <c r="GF31" s="639">
        <f t="shared" si="186"/>
        <v>0</v>
      </c>
      <c r="GG31" s="639">
        <f t="shared" si="186"/>
        <v>0</v>
      </c>
      <c r="GH31" s="639">
        <f t="shared" si="186"/>
        <v>0</v>
      </c>
      <c r="GI31" s="639">
        <f t="shared" si="186"/>
        <v>0</v>
      </c>
      <c r="GJ31" s="639">
        <f t="shared" si="186"/>
        <v>0</v>
      </c>
      <c r="GK31" s="639">
        <f t="shared" si="186"/>
        <v>0</v>
      </c>
      <c r="GL31" s="639">
        <f t="shared" si="186"/>
        <v>0</v>
      </c>
      <c r="GM31" s="639">
        <f t="shared" si="186"/>
        <v>0</v>
      </c>
      <c r="GN31" s="639">
        <f t="shared" si="186"/>
        <v>0</v>
      </c>
      <c r="GO31" s="639">
        <f t="shared" si="186"/>
        <v>0</v>
      </c>
      <c r="GP31" s="639">
        <f t="shared" si="186"/>
        <v>0</v>
      </c>
      <c r="GQ31" s="639">
        <f t="shared" si="186"/>
        <v>0</v>
      </c>
      <c r="GR31" s="639">
        <f t="shared" si="186"/>
        <v>0</v>
      </c>
      <c r="GS31" s="639">
        <f t="shared" si="186"/>
        <v>0</v>
      </c>
      <c r="GT31" s="639">
        <f t="shared" si="186"/>
        <v>0</v>
      </c>
      <c r="GU31" s="639">
        <f t="shared" si="186"/>
        <v>0</v>
      </c>
      <c r="GV31" s="639">
        <f t="shared" si="186"/>
        <v>0</v>
      </c>
      <c r="GW31" s="639">
        <f t="shared" si="186"/>
        <v>0</v>
      </c>
      <c r="GX31" s="639">
        <f t="shared" si="186"/>
        <v>0</v>
      </c>
      <c r="GY31" s="639">
        <f t="shared" si="186"/>
        <v>0</v>
      </c>
      <c r="GZ31" s="639">
        <f t="shared" si="186"/>
        <v>0</v>
      </c>
      <c r="HA31" s="639">
        <f t="shared" si="186"/>
        <v>0</v>
      </c>
      <c r="HB31" s="639">
        <f t="shared" si="186"/>
        <v>0</v>
      </c>
      <c r="HC31" s="639">
        <f t="shared" si="186"/>
        <v>0</v>
      </c>
      <c r="HD31" s="639">
        <f t="shared" si="186"/>
        <v>0</v>
      </c>
      <c r="HE31" s="639">
        <f t="shared" si="186"/>
        <v>0</v>
      </c>
      <c r="HF31" s="639">
        <f t="shared" si="186"/>
        <v>0</v>
      </c>
      <c r="HG31" s="639">
        <f t="shared" si="186"/>
        <v>0</v>
      </c>
      <c r="HH31" s="639">
        <f t="shared" si="186"/>
        <v>0</v>
      </c>
      <c r="HI31" s="639">
        <f t="shared" si="186"/>
        <v>0</v>
      </c>
      <c r="HJ31" s="639">
        <f t="shared" si="186"/>
        <v>0</v>
      </c>
      <c r="HK31" s="639">
        <f t="shared" si="186"/>
        <v>0</v>
      </c>
      <c r="HL31" s="639">
        <f t="shared" si="186"/>
        <v>0</v>
      </c>
      <c r="HM31" s="639">
        <f t="shared" si="186"/>
        <v>0</v>
      </c>
      <c r="HN31" s="639">
        <f t="shared" si="186"/>
        <v>0</v>
      </c>
      <c r="HO31" s="639">
        <f t="shared" si="186"/>
        <v>0</v>
      </c>
      <c r="HP31" s="639">
        <f t="shared" si="186"/>
        <v>0</v>
      </c>
      <c r="HQ31" s="639">
        <f t="shared" si="186"/>
        <v>0</v>
      </c>
      <c r="HR31" s="639">
        <f t="shared" si="186"/>
        <v>0</v>
      </c>
      <c r="HS31" s="639">
        <f t="shared" si="186"/>
        <v>0</v>
      </c>
      <c r="HT31" s="639">
        <f t="shared" si="186"/>
        <v>0</v>
      </c>
      <c r="HU31" s="639">
        <f t="shared" ref="HU31:KF31" si="187">COUNTIFS($O25:$O33,"&lt;="&amp;HU$14,$P25:$P33,"&gt;"&amp;HU$14,$N25:$N33,"研修修了者")</f>
        <v>0</v>
      </c>
      <c r="HV31" s="639">
        <f t="shared" si="187"/>
        <v>0</v>
      </c>
      <c r="HW31" s="639">
        <f t="shared" si="187"/>
        <v>0</v>
      </c>
      <c r="HX31" s="639">
        <f t="shared" si="187"/>
        <v>0</v>
      </c>
      <c r="HY31" s="639">
        <f t="shared" si="187"/>
        <v>0</v>
      </c>
      <c r="HZ31" s="639">
        <f t="shared" si="187"/>
        <v>0</v>
      </c>
      <c r="IA31" s="639">
        <f t="shared" si="187"/>
        <v>0</v>
      </c>
      <c r="IB31" s="639">
        <f t="shared" si="187"/>
        <v>0</v>
      </c>
      <c r="IC31" s="639">
        <f t="shared" si="187"/>
        <v>0</v>
      </c>
      <c r="ID31" s="639">
        <f t="shared" si="187"/>
        <v>0</v>
      </c>
      <c r="IE31" s="639">
        <f t="shared" si="187"/>
        <v>0</v>
      </c>
      <c r="IF31" s="639">
        <f t="shared" si="187"/>
        <v>0</v>
      </c>
      <c r="IG31" s="639">
        <f t="shared" si="187"/>
        <v>0</v>
      </c>
      <c r="IH31" s="639">
        <f t="shared" si="187"/>
        <v>0</v>
      </c>
      <c r="II31" s="639">
        <f t="shared" si="187"/>
        <v>0</v>
      </c>
      <c r="IJ31" s="639">
        <f t="shared" si="187"/>
        <v>0</v>
      </c>
      <c r="IK31" s="639">
        <f t="shared" si="187"/>
        <v>0</v>
      </c>
      <c r="IL31" s="639">
        <f t="shared" si="187"/>
        <v>0</v>
      </c>
      <c r="IM31" s="639">
        <f t="shared" si="187"/>
        <v>0</v>
      </c>
      <c r="IN31" s="639">
        <f t="shared" si="187"/>
        <v>0</v>
      </c>
      <c r="IO31" s="639">
        <f t="shared" si="187"/>
        <v>0</v>
      </c>
      <c r="IP31" s="639">
        <f t="shared" si="187"/>
        <v>0</v>
      </c>
      <c r="IQ31" s="639">
        <f t="shared" si="187"/>
        <v>0</v>
      </c>
      <c r="IR31" s="639">
        <f t="shared" si="187"/>
        <v>0</v>
      </c>
      <c r="IS31" s="639">
        <f t="shared" si="187"/>
        <v>0</v>
      </c>
      <c r="IT31" s="639">
        <f t="shared" si="187"/>
        <v>0</v>
      </c>
      <c r="IU31" s="639">
        <f t="shared" si="187"/>
        <v>0</v>
      </c>
      <c r="IV31" s="639">
        <f t="shared" si="187"/>
        <v>0</v>
      </c>
      <c r="IW31" s="639">
        <f t="shared" si="187"/>
        <v>0</v>
      </c>
      <c r="IX31" s="639">
        <f t="shared" si="187"/>
        <v>0</v>
      </c>
      <c r="IY31" s="639">
        <f t="shared" si="187"/>
        <v>0</v>
      </c>
      <c r="IZ31" s="639">
        <f t="shared" si="187"/>
        <v>0</v>
      </c>
      <c r="JA31" s="639">
        <f t="shared" si="187"/>
        <v>0</v>
      </c>
      <c r="JB31" s="639">
        <f t="shared" si="187"/>
        <v>0</v>
      </c>
      <c r="JC31" s="639">
        <f t="shared" si="187"/>
        <v>0</v>
      </c>
      <c r="JD31" s="639">
        <f t="shared" si="187"/>
        <v>0</v>
      </c>
      <c r="JE31" s="639">
        <f t="shared" si="187"/>
        <v>0</v>
      </c>
      <c r="JF31" s="639">
        <f t="shared" si="187"/>
        <v>0</v>
      </c>
      <c r="JG31" s="639">
        <f t="shared" si="187"/>
        <v>0</v>
      </c>
      <c r="JH31" s="639">
        <f t="shared" si="187"/>
        <v>0</v>
      </c>
      <c r="JI31" s="639">
        <f t="shared" si="187"/>
        <v>0</v>
      </c>
      <c r="JJ31" s="639">
        <f t="shared" si="187"/>
        <v>0</v>
      </c>
      <c r="JK31" s="639">
        <f t="shared" si="187"/>
        <v>0</v>
      </c>
      <c r="JL31" s="639">
        <f t="shared" si="187"/>
        <v>0</v>
      </c>
      <c r="JM31" s="639">
        <f t="shared" si="187"/>
        <v>0</v>
      </c>
      <c r="JN31" s="639">
        <f t="shared" si="187"/>
        <v>0</v>
      </c>
      <c r="JO31" s="639">
        <f t="shared" si="187"/>
        <v>0</v>
      </c>
      <c r="JP31" s="639">
        <f t="shared" si="187"/>
        <v>0</v>
      </c>
      <c r="JQ31" s="639">
        <f t="shared" si="187"/>
        <v>0</v>
      </c>
      <c r="JR31" s="639">
        <f t="shared" si="187"/>
        <v>0</v>
      </c>
      <c r="JS31" s="639">
        <f t="shared" si="187"/>
        <v>0</v>
      </c>
      <c r="JT31" s="639">
        <f t="shared" si="187"/>
        <v>0</v>
      </c>
      <c r="JU31" s="639">
        <f t="shared" si="187"/>
        <v>0</v>
      </c>
      <c r="JV31" s="639">
        <f t="shared" si="187"/>
        <v>0</v>
      </c>
      <c r="JW31" s="639">
        <f t="shared" si="187"/>
        <v>0</v>
      </c>
      <c r="JX31" s="639">
        <f t="shared" si="187"/>
        <v>0</v>
      </c>
      <c r="JY31" s="639">
        <f t="shared" si="187"/>
        <v>0</v>
      </c>
      <c r="JZ31" s="639">
        <f t="shared" si="187"/>
        <v>0</v>
      </c>
      <c r="KA31" s="639">
        <f t="shared" si="187"/>
        <v>0</v>
      </c>
      <c r="KB31" s="639">
        <f t="shared" si="187"/>
        <v>0</v>
      </c>
      <c r="KC31" s="639">
        <f t="shared" si="187"/>
        <v>0</v>
      </c>
      <c r="KD31" s="639">
        <f t="shared" si="187"/>
        <v>0</v>
      </c>
      <c r="KE31" s="639">
        <f t="shared" si="187"/>
        <v>0</v>
      </c>
      <c r="KF31" s="639">
        <f t="shared" si="187"/>
        <v>0</v>
      </c>
      <c r="KG31" s="639">
        <f t="shared" ref="KG31:MR31" si="188">COUNTIFS($O25:$O33,"&lt;="&amp;KG$14,$P25:$P33,"&gt;"&amp;KG$14,$N25:$N33,"研修修了者")</f>
        <v>0</v>
      </c>
      <c r="KH31" s="639">
        <f t="shared" si="188"/>
        <v>0</v>
      </c>
      <c r="KI31" s="639">
        <f t="shared" si="188"/>
        <v>0</v>
      </c>
      <c r="KJ31" s="639">
        <f t="shared" si="188"/>
        <v>0</v>
      </c>
      <c r="KK31" s="639">
        <f t="shared" si="188"/>
        <v>0</v>
      </c>
      <c r="KL31" s="639">
        <f t="shared" si="188"/>
        <v>0</v>
      </c>
      <c r="KM31" s="639">
        <f t="shared" si="188"/>
        <v>0</v>
      </c>
      <c r="KN31" s="639">
        <f t="shared" si="188"/>
        <v>0</v>
      </c>
      <c r="KO31" s="639">
        <f t="shared" si="188"/>
        <v>0</v>
      </c>
      <c r="KP31" s="639">
        <f t="shared" si="188"/>
        <v>0</v>
      </c>
      <c r="KQ31" s="639">
        <f t="shared" si="188"/>
        <v>0</v>
      </c>
      <c r="KR31" s="639">
        <f t="shared" si="188"/>
        <v>0</v>
      </c>
      <c r="KS31" s="639">
        <f t="shared" si="188"/>
        <v>0</v>
      </c>
      <c r="KT31" s="639">
        <f t="shared" si="188"/>
        <v>0</v>
      </c>
      <c r="KU31" s="639">
        <f t="shared" si="188"/>
        <v>0</v>
      </c>
      <c r="KV31" s="639">
        <f t="shared" si="188"/>
        <v>0</v>
      </c>
      <c r="KW31" s="639">
        <f t="shared" si="188"/>
        <v>0</v>
      </c>
      <c r="KX31" s="639">
        <f t="shared" si="188"/>
        <v>0</v>
      </c>
      <c r="KY31" s="639">
        <f t="shared" si="188"/>
        <v>0</v>
      </c>
      <c r="KZ31" s="639">
        <f t="shared" si="188"/>
        <v>0</v>
      </c>
      <c r="LA31" s="639">
        <f t="shared" si="188"/>
        <v>0</v>
      </c>
      <c r="LB31" s="639">
        <f t="shared" si="188"/>
        <v>0</v>
      </c>
      <c r="LC31" s="639">
        <f t="shared" si="188"/>
        <v>0</v>
      </c>
      <c r="LD31" s="639">
        <f t="shared" si="188"/>
        <v>0</v>
      </c>
      <c r="LE31" s="639">
        <f t="shared" si="188"/>
        <v>0</v>
      </c>
      <c r="LF31" s="639">
        <f t="shared" si="188"/>
        <v>0</v>
      </c>
      <c r="LG31" s="639">
        <f t="shared" si="188"/>
        <v>0</v>
      </c>
      <c r="LH31" s="639">
        <f t="shared" si="188"/>
        <v>0</v>
      </c>
      <c r="LI31" s="639">
        <f t="shared" si="188"/>
        <v>0</v>
      </c>
      <c r="LJ31" s="639">
        <f t="shared" si="188"/>
        <v>0</v>
      </c>
      <c r="LK31" s="639">
        <f t="shared" si="188"/>
        <v>0</v>
      </c>
      <c r="LL31" s="639">
        <f t="shared" si="188"/>
        <v>0</v>
      </c>
      <c r="LM31" s="639">
        <f t="shared" si="188"/>
        <v>0</v>
      </c>
      <c r="LN31" s="639">
        <f t="shared" si="188"/>
        <v>0</v>
      </c>
      <c r="LO31" s="639">
        <f t="shared" si="188"/>
        <v>0</v>
      </c>
      <c r="LP31" s="639">
        <f t="shared" si="188"/>
        <v>0</v>
      </c>
      <c r="LQ31" s="639">
        <f t="shared" si="188"/>
        <v>0</v>
      </c>
      <c r="LR31" s="639">
        <f t="shared" si="188"/>
        <v>0</v>
      </c>
      <c r="LS31" s="639">
        <f t="shared" si="188"/>
        <v>0</v>
      </c>
      <c r="LT31" s="639">
        <f t="shared" si="188"/>
        <v>0</v>
      </c>
      <c r="LU31" s="639">
        <f t="shared" si="188"/>
        <v>0</v>
      </c>
      <c r="LV31" s="639">
        <f t="shared" si="188"/>
        <v>0</v>
      </c>
      <c r="LW31" s="639">
        <f t="shared" si="188"/>
        <v>0</v>
      </c>
      <c r="LX31" s="639">
        <f t="shared" si="188"/>
        <v>0</v>
      </c>
      <c r="LY31" s="639">
        <f t="shared" si="188"/>
        <v>0</v>
      </c>
      <c r="LZ31" s="639">
        <f t="shared" si="188"/>
        <v>0</v>
      </c>
      <c r="MA31" s="639">
        <f t="shared" si="188"/>
        <v>0</v>
      </c>
      <c r="MB31" s="639">
        <f t="shared" si="188"/>
        <v>0</v>
      </c>
      <c r="MC31" s="639">
        <f t="shared" si="188"/>
        <v>0</v>
      </c>
      <c r="MD31" s="639">
        <f t="shared" si="188"/>
        <v>0</v>
      </c>
      <c r="ME31" s="639">
        <f t="shared" si="188"/>
        <v>0</v>
      </c>
      <c r="MF31" s="639">
        <f t="shared" si="188"/>
        <v>0</v>
      </c>
      <c r="MG31" s="639">
        <f t="shared" si="188"/>
        <v>0</v>
      </c>
      <c r="MH31" s="639">
        <f t="shared" si="188"/>
        <v>0</v>
      </c>
      <c r="MI31" s="639">
        <f t="shared" si="188"/>
        <v>0</v>
      </c>
      <c r="MJ31" s="639">
        <f t="shared" si="188"/>
        <v>0</v>
      </c>
      <c r="MK31" s="639">
        <f t="shared" si="188"/>
        <v>0</v>
      </c>
      <c r="ML31" s="639">
        <f t="shared" si="188"/>
        <v>0</v>
      </c>
      <c r="MM31" s="639">
        <f t="shared" si="188"/>
        <v>0</v>
      </c>
      <c r="MN31" s="639">
        <f t="shared" si="188"/>
        <v>0</v>
      </c>
      <c r="MO31" s="639">
        <f t="shared" si="188"/>
        <v>0</v>
      </c>
      <c r="MP31" s="639">
        <f t="shared" si="188"/>
        <v>0</v>
      </c>
      <c r="MQ31" s="639">
        <f t="shared" si="188"/>
        <v>0</v>
      </c>
      <c r="MR31" s="639">
        <f t="shared" si="188"/>
        <v>0</v>
      </c>
      <c r="MS31" s="639">
        <f t="shared" ref="MS31:PD31" si="189">COUNTIFS($O25:$O33,"&lt;="&amp;MS$14,$P25:$P33,"&gt;"&amp;MS$14,$N25:$N33,"研修修了者")</f>
        <v>0</v>
      </c>
      <c r="MT31" s="639">
        <f t="shared" si="189"/>
        <v>0</v>
      </c>
      <c r="MU31" s="639">
        <f t="shared" si="189"/>
        <v>0</v>
      </c>
      <c r="MV31" s="639">
        <f t="shared" si="189"/>
        <v>0</v>
      </c>
      <c r="MW31" s="639">
        <f t="shared" si="189"/>
        <v>0</v>
      </c>
      <c r="MX31" s="639">
        <f t="shared" si="189"/>
        <v>0</v>
      </c>
      <c r="MY31" s="639">
        <f t="shared" si="189"/>
        <v>0</v>
      </c>
      <c r="MZ31" s="639">
        <f t="shared" si="189"/>
        <v>0</v>
      </c>
      <c r="NA31" s="639">
        <f t="shared" si="189"/>
        <v>0</v>
      </c>
      <c r="NB31" s="639">
        <f t="shared" si="189"/>
        <v>0</v>
      </c>
      <c r="NC31" s="639">
        <f t="shared" si="189"/>
        <v>0</v>
      </c>
      <c r="ND31" s="639">
        <f t="shared" si="189"/>
        <v>0</v>
      </c>
      <c r="NE31" s="639">
        <f t="shared" si="189"/>
        <v>0</v>
      </c>
      <c r="NF31" s="639">
        <f t="shared" si="189"/>
        <v>0</v>
      </c>
      <c r="NG31" s="639">
        <f t="shared" si="189"/>
        <v>0</v>
      </c>
      <c r="NH31" s="639">
        <f t="shared" si="189"/>
        <v>0</v>
      </c>
      <c r="NI31" s="639">
        <f t="shared" si="189"/>
        <v>0</v>
      </c>
      <c r="NJ31" s="639">
        <f t="shared" si="189"/>
        <v>0</v>
      </c>
      <c r="NK31" s="639">
        <f t="shared" si="189"/>
        <v>0</v>
      </c>
      <c r="NL31" s="639">
        <f t="shared" si="189"/>
        <v>0</v>
      </c>
      <c r="NM31" s="639">
        <f t="shared" si="189"/>
        <v>0</v>
      </c>
      <c r="NN31" s="639">
        <f t="shared" si="189"/>
        <v>0</v>
      </c>
      <c r="NO31" s="639">
        <f t="shared" si="189"/>
        <v>0</v>
      </c>
      <c r="NP31" s="639">
        <f t="shared" si="189"/>
        <v>0</v>
      </c>
      <c r="NQ31" s="639">
        <f t="shared" si="189"/>
        <v>0</v>
      </c>
      <c r="NR31" s="639">
        <f t="shared" si="189"/>
        <v>0</v>
      </c>
      <c r="NS31" s="639">
        <f t="shared" si="189"/>
        <v>0</v>
      </c>
      <c r="NT31" s="639">
        <f t="shared" si="189"/>
        <v>0</v>
      </c>
      <c r="NU31" s="639">
        <f t="shared" si="189"/>
        <v>0</v>
      </c>
      <c r="NV31" s="639">
        <f t="shared" si="189"/>
        <v>0</v>
      </c>
      <c r="NW31" s="639">
        <f t="shared" si="189"/>
        <v>0</v>
      </c>
      <c r="NX31" s="639">
        <f t="shared" si="189"/>
        <v>0</v>
      </c>
      <c r="NY31" s="639">
        <f t="shared" si="189"/>
        <v>0</v>
      </c>
      <c r="NZ31" s="639">
        <f t="shared" si="189"/>
        <v>0</v>
      </c>
      <c r="OA31" s="639">
        <f t="shared" si="189"/>
        <v>0</v>
      </c>
      <c r="OB31" s="639">
        <f t="shared" si="189"/>
        <v>0</v>
      </c>
      <c r="OC31" s="639">
        <f t="shared" si="189"/>
        <v>0</v>
      </c>
      <c r="OD31" s="639">
        <f t="shared" si="189"/>
        <v>0</v>
      </c>
      <c r="OE31" s="639">
        <f t="shared" si="189"/>
        <v>0</v>
      </c>
      <c r="OF31" s="639">
        <f t="shared" si="189"/>
        <v>0</v>
      </c>
      <c r="OG31" s="639">
        <f t="shared" si="189"/>
        <v>0</v>
      </c>
      <c r="OH31" s="639">
        <f t="shared" si="189"/>
        <v>0</v>
      </c>
      <c r="OI31" s="639">
        <f t="shared" si="189"/>
        <v>0</v>
      </c>
      <c r="OJ31" s="639">
        <f t="shared" si="189"/>
        <v>0</v>
      </c>
      <c r="OK31" s="639">
        <f t="shared" si="189"/>
        <v>0</v>
      </c>
      <c r="OL31" s="639">
        <f t="shared" si="189"/>
        <v>0</v>
      </c>
      <c r="OM31" s="639">
        <f t="shared" si="189"/>
        <v>0</v>
      </c>
      <c r="ON31" s="639">
        <f t="shared" si="189"/>
        <v>0</v>
      </c>
      <c r="OO31" s="639">
        <f t="shared" si="189"/>
        <v>0</v>
      </c>
      <c r="OP31" s="639">
        <f t="shared" si="189"/>
        <v>0</v>
      </c>
      <c r="OQ31" s="639">
        <f t="shared" si="189"/>
        <v>0</v>
      </c>
      <c r="OR31" s="639">
        <f t="shared" si="189"/>
        <v>0</v>
      </c>
      <c r="OS31" s="639">
        <f t="shared" si="189"/>
        <v>0</v>
      </c>
      <c r="OT31" s="639">
        <f t="shared" si="189"/>
        <v>0</v>
      </c>
      <c r="OU31" s="639">
        <f t="shared" si="189"/>
        <v>0</v>
      </c>
      <c r="OV31" s="639">
        <f t="shared" si="189"/>
        <v>0</v>
      </c>
      <c r="OW31" s="639">
        <f t="shared" si="189"/>
        <v>0</v>
      </c>
      <c r="OX31" s="639">
        <f t="shared" si="189"/>
        <v>0</v>
      </c>
      <c r="OY31" s="639">
        <f t="shared" si="189"/>
        <v>0</v>
      </c>
      <c r="OZ31" s="639">
        <f t="shared" si="189"/>
        <v>0</v>
      </c>
      <c r="PA31" s="639">
        <f t="shared" si="189"/>
        <v>0</v>
      </c>
      <c r="PB31" s="639">
        <f t="shared" si="189"/>
        <v>0</v>
      </c>
      <c r="PC31" s="639">
        <f t="shared" si="189"/>
        <v>0</v>
      </c>
      <c r="PD31" s="639">
        <f t="shared" si="189"/>
        <v>0</v>
      </c>
      <c r="PE31" s="639">
        <f t="shared" ref="PE31:RP31" si="190">COUNTIFS($O25:$O33,"&lt;="&amp;PE$14,$P25:$P33,"&gt;"&amp;PE$14,$N25:$N33,"研修修了者")</f>
        <v>0</v>
      </c>
      <c r="PF31" s="639">
        <f t="shared" si="190"/>
        <v>0</v>
      </c>
      <c r="PG31" s="639">
        <f t="shared" si="190"/>
        <v>0</v>
      </c>
      <c r="PH31" s="639">
        <f t="shared" si="190"/>
        <v>0</v>
      </c>
      <c r="PI31" s="639">
        <f t="shared" si="190"/>
        <v>0</v>
      </c>
      <c r="PJ31" s="639">
        <f t="shared" si="190"/>
        <v>0</v>
      </c>
      <c r="PK31" s="639">
        <f t="shared" si="190"/>
        <v>0</v>
      </c>
      <c r="PL31" s="639">
        <f t="shared" si="190"/>
        <v>0</v>
      </c>
      <c r="PM31" s="639">
        <f t="shared" si="190"/>
        <v>0</v>
      </c>
      <c r="PN31" s="639">
        <f t="shared" si="190"/>
        <v>0</v>
      </c>
      <c r="PO31" s="639">
        <f t="shared" si="190"/>
        <v>0</v>
      </c>
      <c r="PP31" s="639">
        <f t="shared" si="190"/>
        <v>0</v>
      </c>
      <c r="PQ31" s="639">
        <f t="shared" si="190"/>
        <v>0</v>
      </c>
      <c r="PR31" s="639">
        <f t="shared" si="190"/>
        <v>0</v>
      </c>
      <c r="PS31" s="639">
        <f t="shared" si="190"/>
        <v>0</v>
      </c>
      <c r="PT31" s="639">
        <f t="shared" si="190"/>
        <v>0</v>
      </c>
      <c r="PU31" s="639">
        <f t="shared" si="190"/>
        <v>0</v>
      </c>
      <c r="PV31" s="639">
        <f t="shared" si="190"/>
        <v>0</v>
      </c>
      <c r="PW31" s="639">
        <f t="shared" si="190"/>
        <v>0</v>
      </c>
      <c r="PX31" s="639">
        <f t="shared" si="190"/>
        <v>0</v>
      </c>
      <c r="PY31" s="639">
        <f t="shared" si="190"/>
        <v>0</v>
      </c>
      <c r="PZ31" s="639">
        <f t="shared" si="190"/>
        <v>0</v>
      </c>
      <c r="QA31" s="639">
        <f t="shared" si="190"/>
        <v>0</v>
      </c>
      <c r="QB31" s="639">
        <f t="shared" si="190"/>
        <v>0</v>
      </c>
      <c r="QC31" s="639">
        <f t="shared" si="190"/>
        <v>0</v>
      </c>
      <c r="QD31" s="639">
        <f t="shared" si="190"/>
        <v>0</v>
      </c>
      <c r="QE31" s="639">
        <f t="shared" si="190"/>
        <v>0</v>
      </c>
      <c r="QF31" s="639">
        <f t="shared" si="190"/>
        <v>0</v>
      </c>
      <c r="QG31" s="639">
        <f t="shared" si="190"/>
        <v>0</v>
      </c>
      <c r="QH31" s="639">
        <f t="shared" si="190"/>
        <v>0</v>
      </c>
      <c r="QI31" s="639">
        <f t="shared" si="190"/>
        <v>0</v>
      </c>
      <c r="QJ31" s="639">
        <f t="shared" si="190"/>
        <v>0</v>
      </c>
      <c r="QK31" s="639">
        <f t="shared" si="190"/>
        <v>0</v>
      </c>
      <c r="QL31" s="639">
        <f t="shared" si="190"/>
        <v>0</v>
      </c>
      <c r="QM31" s="639">
        <f t="shared" si="190"/>
        <v>0</v>
      </c>
      <c r="QN31" s="639">
        <f t="shared" si="190"/>
        <v>0</v>
      </c>
      <c r="QO31" s="639">
        <f t="shared" si="190"/>
        <v>0</v>
      </c>
      <c r="QP31" s="639">
        <f t="shared" si="190"/>
        <v>0</v>
      </c>
      <c r="QQ31" s="639">
        <f t="shared" si="190"/>
        <v>0</v>
      </c>
      <c r="QR31" s="639">
        <f t="shared" si="190"/>
        <v>0</v>
      </c>
      <c r="QS31" s="639">
        <f t="shared" si="190"/>
        <v>0</v>
      </c>
      <c r="QT31" s="639">
        <f t="shared" si="190"/>
        <v>0</v>
      </c>
      <c r="QU31" s="639">
        <f t="shared" si="190"/>
        <v>0</v>
      </c>
      <c r="QV31" s="639">
        <f t="shared" si="190"/>
        <v>0</v>
      </c>
      <c r="QW31" s="639">
        <f t="shared" si="190"/>
        <v>0</v>
      </c>
      <c r="QX31" s="639">
        <f t="shared" si="190"/>
        <v>0</v>
      </c>
      <c r="QY31" s="639">
        <f t="shared" si="190"/>
        <v>0</v>
      </c>
      <c r="QZ31" s="639">
        <f t="shared" si="190"/>
        <v>0</v>
      </c>
      <c r="RA31" s="639">
        <f t="shared" si="190"/>
        <v>0</v>
      </c>
      <c r="RB31" s="639">
        <f t="shared" si="190"/>
        <v>0</v>
      </c>
      <c r="RC31" s="639">
        <f t="shared" si="190"/>
        <v>0</v>
      </c>
      <c r="RD31" s="639">
        <f t="shared" si="190"/>
        <v>0</v>
      </c>
      <c r="RE31" s="639">
        <f t="shared" si="190"/>
        <v>0</v>
      </c>
      <c r="RF31" s="639">
        <f t="shared" si="190"/>
        <v>0</v>
      </c>
      <c r="RG31" s="639">
        <f t="shared" si="190"/>
        <v>0</v>
      </c>
      <c r="RH31" s="639">
        <f t="shared" si="190"/>
        <v>0</v>
      </c>
      <c r="RI31" s="639">
        <f t="shared" si="190"/>
        <v>0</v>
      </c>
      <c r="RJ31" s="639">
        <f t="shared" si="190"/>
        <v>0</v>
      </c>
      <c r="RK31" s="639">
        <f t="shared" si="190"/>
        <v>0</v>
      </c>
      <c r="RL31" s="639">
        <f t="shared" si="190"/>
        <v>0</v>
      </c>
      <c r="RM31" s="639">
        <f t="shared" si="190"/>
        <v>0</v>
      </c>
      <c r="RN31" s="639">
        <f t="shared" si="190"/>
        <v>0</v>
      </c>
      <c r="RO31" s="639">
        <f t="shared" si="190"/>
        <v>0</v>
      </c>
      <c r="RP31" s="639">
        <f t="shared" si="190"/>
        <v>0</v>
      </c>
      <c r="RQ31" s="639">
        <f t="shared" ref="RQ31:UB31" si="191">COUNTIFS($O25:$O33,"&lt;="&amp;RQ$14,$P25:$P33,"&gt;"&amp;RQ$14,$N25:$N33,"研修修了者")</f>
        <v>0</v>
      </c>
      <c r="RR31" s="639">
        <f t="shared" si="191"/>
        <v>0</v>
      </c>
      <c r="RS31" s="639">
        <f t="shared" si="191"/>
        <v>0</v>
      </c>
      <c r="RT31" s="639">
        <f t="shared" si="191"/>
        <v>0</v>
      </c>
      <c r="RU31" s="639">
        <f t="shared" si="191"/>
        <v>0</v>
      </c>
      <c r="RV31" s="639">
        <f t="shared" si="191"/>
        <v>0</v>
      </c>
      <c r="RW31" s="639">
        <f t="shared" si="191"/>
        <v>0</v>
      </c>
      <c r="RX31" s="639">
        <f t="shared" si="191"/>
        <v>0</v>
      </c>
      <c r="RY31" s="639">
        <f t="shared" si="191"/>
        <v>0</v>
      </c>
      <c r="RZ31" s="639">
        <f t="shared" si="191"/>
        <v>0</v>
      </c>
      <c r="SA31" s="639">
        <f t="shared" si="191"/>
        <v>0</v>
      </c>
      <c r="SB31" s="639">
        <f t="shared" si="191"/>
        <v>0</v>
      </c>
      <c r="SC31" s="639">
        <f t="shared" si="191"/>
        <v>0</v>
      </c>
      <c r="SD31" s="639">
        <f t="shared" si="191"/>
        <v>0</v>
      </c>
      <c r="SE31" s="639">
        <f t="shared" si="191"/>
        <v>0</v>
      </c>
      <c r="SF31" s="639">
        <f t="shared" si="191"/>
        <v>0</v>
      </c>
      <c r="SG31" s="639">
        <f t="shared" si="191"/>
        <v>0</v>
      </c>
      <c r="SH31" s="639">
        <f t="shared" si="191"/>
        <v>0</v>
      </c>
      <c r="SI31" s="639">
        <f t="shared" si="191"/>
        <v>0</v>
      </c>
      <c r="SJ31" s="639">
        <f t="shared" si="191"/>
        <v>0</v>
      </c>
      <c r="SK31" s="639">
        <f t="shared" si="191"/>
        <v>0</v>
      </c>
      <c r="SL31" s="639">
        <f t="shared" si="191"/>
        <v>0</v>
      </c>
      <c r="SM31" s="639">
        <f t="shared" si="191"/>
        <v>0</v>
      </c>
      <c r="SN31" s="639">
        <f t="shared" si="191"/>
        <v>0</v>
      </c>
      <c r="SO31" s="639">
        <f t="shared" si="191"/>
        <v>0</v>
      </c>
      <c r="SP31" s="639">
        <f t="shared" si="191"/>
        <v>0</v>
      </c>
      <c r="SQ31" s="639">
        <f t="shared" si="191"/>
        <v>0</v>
      </c>
      <c r="SR31" s="639">
        <f t="shared" si="191"/>
        <v>0</v>
      </c>
      <c r="SS31" s="639">
        <f t="shared" si="191"/>
        <v>0</v>
      </c>
      <c r="ST31" s="639">
        <f t="shared" si="191"/>
        <v>0</v>
      </c>
      <c r="SU31" s="639">
        <f t="shared" si="191"/>
        <v>0</v>
      </c>
      <c r="SV31" s="639">
        <f t="shared" si="191"/>
        <v>0</v>
      </c>
      <c r="SW31" s="639">
        <f t="shared" si="191"/>
        <v>0</v>
      </c>
      <c r="SX31" s="639">
        <f t="shared" si="191"/>
        <v>0</v>
      </c>
      <c r="SY31" s="639">
        <f t="shared" si="191"/>
        <v>0</v>
      </c>
      <c r="SZ31" s="639">
        <f t="shared" si="191"/>
        <v>0</v>
      </c>
      <c r="TA31" s="639">
        <f t="shared" si="191"/>
        <v>0</v>
      </c>
      <c r="TB31" s="639">
        <f t="shared" si="191"/>
        <v>0</v>
      </c>
      <c r="TC31" s="639">
        <f t="shared" si="191"/>
        <v>0</v>
      </c>
      <c r="TD31" s="639">
        <f t="shared" si="191"/>
        <v>0</v>
      </c>
      <c r="TE31" s="639">
        <f t="shared" si="191"/>
        <v>0</v>
      </c>
      <c r="TF31" s="639">
        <f t="shared" si="191"/>
        <v>0</v>
      </c>
      <c r="TG31" s="639">
        <f t="shared" si="191"/>
        <v>0</v>
      </c>
      <c r="TH31" s="639">
        <f t="shared" si="191"/>
        <v>0</v>
      </c>
      <c r="TI31" s="639">
        <f t="shared" si="191"/>
        <v>0</v>
      </c>
      <c r="TJ31" s="639">
        <f t="shared" si="191"/>
        <v>0</v>
      </c>
      <c r="TK31" s="639">
        <f t="shared" si="191"/>
        <v>0</v>
      </c>
      <c r="TL31" s="639">
        <f t="shared" si="191"/>
        <v>0</v>
      </c>
      <c r="TM31" s="639">
        <f t="shared" si="191"/>
        <v>0</v>
      </c>
      <c r="TN31" s="639">
        <f t="shared" si="191"/>
        <v>0</v>
      </c>
      <c r="TO31" s="639">
        <f t="shared" si="191"/>
        <v>0</v>
      </c>
      <c r="TP31" s="639">
        <f t="shared" si="191"/>
        <v>0</v>
      </c>
      <c r="TQ31" s="639">
        <f t="shared" si="191"/>
        <v>0</v>
      </c>
      <c r="TR31" s="639">
        <f t="shared" si="191"/>
        <v>0</v>
      </c>
      <c r="TS31" s="639">
        <f t="shared" si="191"/>
        <v>0</v>
      </c>
      <c r="TT31" s="639">
        <f t="shared" si="191"/>
        <v>0</v>
      </c>
      <c r="TU31" s="639">
        <f t="shared" si="191"/>
        <v>0</v>
      </c>
      <c r="TV31" s="639">
        <f t="shared" si="191"/>
        <v>0</v>
      </c>
      <c r="TW31" s="639">
        <f t="shared" si="191"/>
        <v>0</v>
      </c>
      <c r="TX31" s="639">
        <f t="shared" si="191"/>
        <v>0</v>
      </c>
      <c r="TY31" s="639">
        <f t="shared" si="191"/>
        <v>0</v>
      </c>
      <c r="TZ31" s="639">
        <f t="shared" si="191"/>
        <v>0</v>
      </c>
      <c r="UA31" s="639">
        <f t="shared" si="191"/>
        <v>0</v>
      </c>
      <c r="UB31" s="639">
        <f t="shared" si="191"/>
        <v>0</v>
      </c>
      <c r="UC31" s="639">
        <f t="shared" ref="UC31:WN31" si="192">COUNTIFS($O25:$O33,"&lt;="&amp;UC$14,$P25:$P33,"&gt;"&amp;UC$14,$N25:$N33,"研修修了者")</f>
        <v>0</v>
      </c>
      <c r="UD31" s="639">
        <f t="shared" si="192"/>
        <v>0</v>
      </c>
      <c r="UE31" s="639">
        <f t="shared" si="192"/>
        <v>0</v>
      </c>
      <c r="UF31" s="639">
        <f t="shared" si="192"/>
        <v>0</v>
      </c>
      <c r="UG31" s="639">
        <f t="shared" si="192"/>
        <v>0</v>
      </c>
      <c r="UH31" s="639">
        <f t="shared" si="192"/>
        <v>0</v>
      </c>
      <c r="UI31" s="639">
        <f t="shared" si="192"/>
        <v>0</v>
      </c>
      <c r="UJ31" s="639">
        <f t="shared" si="192"/>
        <v>0</v>
      </c>
      <c r="UK31" s="639">
        <f t="shared" si="192"/>
        <v>0</v>
      </c>
      <c r="UL31" s="639">
        <f t="shared" si="192"/>
        <v>0</v>
      </c>
      <c r="UM31" s="639">
        <f t="shared" si="192"/>
        <v>0</v>
      </c>
      <c r="UN31" s="639">
        <f t="shared" si="192"/>
        <v>0</v>
      </c>
      <c r="UO31" s="639">
        <f t="shared" si="192"/>
        <v>0</v>
      </c>
      <c r="UP31" s="639">
        <f t="shared" si="192"/>
        <v>0</v>
      </c>
      <c r="UQ31" s="639">
        <f t="shared" si="192"/>
        <v>0</v>
      </c>
      <c r="UR31" s="639">
        <f t="shared" si="192"/>
        <v>0</v>
      </c>
      <c r="US31" s="639">
        <f t="shared" si="192"/>
        <v>0</v>
      </c>
      <c r="UT31" s="639">
        <f t="shared" si="192"/>
        <v>0</v>
      </c>
      <c r="UU31" s="639">
        <f t="shared" si="192"/>
        <v>0</v>
      </c>
      <c r="UV31" s="639">
        <f t="shared" si="192"/>
        <v>0</v>
      </c>
      <c r="UW31" s="639">
        <f t="shared" si="192"/>
        <v>0</v>
      </c>
      <c r="UX31" s="639">
        <f t="shared" si="192"/>
        <v>0</v>
      </c>
      <c r="UY31" s="639">
        <f t="shared" si="192"/>
        <v>0</v>
      </c>
      <c r="UZ31" s="639">
        <f t="shared" si="192"/>
        <v>0</v>
      </c>
      <c r="VA31" s="639">
        <f t="shared" si="192"/>
        <v>0</v>
      </c>
      <c r="VB31" s="639">
        <f t="shared" si="192"/>
        <v>0</v>
      </c>
      <c r="VC31" s="639">
        <f t="shared" si="192"/>
        <v>0</v>
      </c>
      <c r="VD31" s="639">
        <f t="shared" si="192"/>
        <v>0</v>
      </c>
      <c r="VE31" s="639">
        <f t="shared" si="192"/>
        <v>0</v>
      </c>
      <c r="VF31" s="639">
        <f t="shared" si="192"/>
        <v>0</v>
      </c>
      <c r="VG31" s="639">
        <f t="shared" si="192"/>
        <v>0</v>
      </c>
      <c r="VH31" s="639">
        <f t="shared" si="192"/>
        <v>0</v>
      </c>
      <c r="VI31" s="639">
        <f t="shared" si="192"/>
        <v>0</v>
      </c>
      <c r="VJ31" s="639">
        <f t="shared" si="192"/>
        <v>0</v>
      </c>
      <c r="VK31" s="639">
        <f t="shared" si="192"/>
        <v>0</v>
      </c>
      <c r="VL31" s="639">
        <f t="shared" si="192"/>
        <v>0</v>
      </c>
      <c r="VM31" s="639">
        <f t="shared" si="192"/>
        <v>0</v>
      </c>
      <c r="VN31" s="639">
        <f t="shared" si="192"/>
        <v>0</v>
      </c>
      <c r="VO31" s="639">
        <f t="shared" si="192"/>
        <v>0</v>
      </c>
      <c r="VP31" s="639">
        <f t="shared" si="192"/>
        <v>0</v>
      </c>
      <c r="VQ31" s="639">
        <f t="shared" si="192"/>
        <v>0</v>
      </c>
      <c r="VR31" s="639">
        <f t="shared" si="192"/>
        <v>0</v>
      </c>
      <c r="VS31" s="639">
        <f t="shared" si="192"/>
        <v>0</v>
      </c>
      <c r="VT31" s="639">
        <f t="shared" si="192"/>
        <v>0</v>
      </c>
      <c r="VU31" s="639">
        <f t="shared" si="192"/>
        <v>0</v>
      </c>
      <c r="VV31" s="639">
        <f t="shared" si="192"/>
        <v>0</v>
      </c>
      <c r="VW31" s="639">
        <f t="shared" si="192"/>
        <v>0</v>
      </c>
      <c r="VX31" s="639">
        <f t="shared" si="192"/>
        <v>0</v>
      </c>
      <c r="VY31" s="639">
        <f t="shared" si="192"/>
        <v>0</v>
      </c>
      <c r="VZ31" s="639">
        <f t="shared" si="192"/>
        <v>0</v>
      </c>
      <c r="WA31" s="639">
        <f t="shared" si="192"/>
        <v>0</v>
      </c>
      <c r="WB31" s="639">
        <f t="shared" si="192"/>
        <v>0</v>
      </c>
      <c r="WC31" s="639">
        <f t="shared" si="192"/>
        <v>0</v>
      </c>
      <c r="WD31" s="639">
        <f t="shared" si="192"/>
        <v>0</v>
      </c>
      <c r="WE31" s="639">
        <f t="shared" si="192"/>
        <v>0</v>
      </c>
      <c r="WF31" s="639">
        <f t="shared" si="192"/>
        <v>0</v>
      </c>
      <c r="WG31" s="639">
        <f t="shared" si="192"/>
        <v>0</v>
      </c>
      <c r="WH31" s="639">
        <f t="shared" si="192"/>
        <v>0</v>
      </c>
      <c r="WI31" s="639">
        <f t="shared" si="192"/>
        <v>0</v>
      </c>
      <c r="WJ31" s="639">
        <f t="shared" si="192"/>
        <v>0</v>
      </c>
      <c r="WK31" s="639">
        <f t="shared" si="192"/>
        <v>0</v>
      </c>
      <c r="WL31" s="639">
        <f t="shared" si="192"/>
        <v>0</v>
      </c>
      <c r="WM31" s="639">
        <f t="shared" si="192"/>
        <v>0</v>
      </c>
      <c r="WN31" s="639">
        <f t="shared" si="192"/>
        <v>0</v>
      </c>
      <c r="WO31" s="639">
        <f t="shared" ref="WO31:YZ31" si="193">COUNTIFS($O25:$O33,"&lt;="&amp;WO$14,$P25:$P33,"&gt;"&amp;WO$14,$N25:$N33,"研修修了者")</f>
        <v>0</v>
      </c>
      <c r="WP31" s="639">
        <f t="shared" si="193"/>
        <v>0</v>
      </c>
      <c r="WQ31" s="639">
        <f t="shared" si="193"/>
        <v>0</v>
      </c>
      <c r="WR31" s="639">
        <f t="shared" si="193"/>
        <v>0</v>
      </c>
      <c r="WS31" s="639">
        <f t="shared" si="193"/>
        <v>0</v>
      </c>
      <c r="WT31" s="639">
        <f t="shared" si="193"/>
        <v>0</v>
      </c>
      <c r="WU31" s="639">
        <f t="shared" si="193"/>
        <v>0</v>
      </c>
      <c r="WV31" s="639">
        <f t="shared" si="193"/>
        <v>0</v>
      </c>
      <c r="WW31" s="639">
        <f t="shared" si="193"/>
        <v>0</v>
      </c>
      <c r="WX31" s="639">
        <f t="shared" si="193"/>
        <v>0</v>
      </c>
      <c r="WY31" s="639">
        <f t="shared" si="193"/>
        <v>0</v>
      </c>
      <c r="WZ31" s="639">
        <f t="shared" si="193"/>
        <v>0</v>
      </c>
      <c r="XA31" s="639">
        <f t="shared" si="193"/>
        <v>0</v>
      </c>
      <c r="XB31" s="639">
        <f t="shared" si="193"/>
        <v>0</v>
      </c>
      <c r="XC31" s="639">
        <f t="shared" si="193"/>
        <v>0</v>
      </c>
      <c r="XD31" s="639">
        <f t="shared" si="193"/>
        <v>0</v>
      </c>
      <c r="XE31" s="639">
        <f t="shared" si="193"/>
        <v>0</v>
      </c>
      <c r="XF31" s="639">
        <f t="shared" si="193"/>
        <v>0</v>
      </c>
      <c r="XG31" s="639">
        <f t="shared" si="193"/>
        <v>0</v>
      </c>
      <c r="XH31" s="639">
        <f t="shared" si="193"/>
        <v>0</v>
      </c>
      <c r="XI31" s="639">
        <f t="shared" si="193"/>
        <v>0</v>
      </c>
      <c r="XJ31" s="639">
        <f t="shared" si="193"/>
        <v>0</v>
      </c>
      <c r="XK31" s="639">
        <f t="shared" si="193"/>
        <v>0</v>
      </c>
      <c r="XL31" s="639">
        <f t="shared" si="193"/>
        <v>0</v>
      </c>
      <c r="XM31" s="639">
        <f t="shared" si="193"/>
        <v>0</v>
      </c>
      <c r="XN31" s="639">
        <f t="shared" si="193"/>
        <v>0</v>
      </c>
      <c r="XO31" s="639">
        <f t="shared" si="193"/>
        <v>0</v>
      </c>
      <c r="XP31" s="639">
        <f t="shared" si="193"/>
        <v>0</v>
      </c>
      <c r="XQ31" s="639">
        <f t="shared" si="193"/>
        <v>0</v>
      </c>
      <c r="XR31" s="639">
        <f t="shared" si="193"/>
        <v>0</v>
      </c>
      <c r="XS31" s="639">
        <f t="shared" si="193"/>
        <v>0</v>
      </c>
      <c r="XT31" s="639">
        <f t="shared" si="193"/>
        <v>0</v>
      </c>
      <c r="XU31" s="639">
        <f t="shared" si="193"/>
        <v>0</v>
      </c>
      <c r="XV31" s="639">
        <f t="shared" si="193"/>
        <v>0</v>
      </c>
      <c r="XW31" s="639">
        <f t="shared" si="193"/>
        <v>0</v>
      </c>
      <c r="XX31" s="639">
        <f t="shared" si="193"/>
        <v>0</v>
      </c>
      <c r="XY31" s="639">
        <f t="shared" si="193"/>
        <v>0</v>
      </c>
      <c r="XZ31" s="639">
        <f t="shared" si="193"/>
        <v>0</v>
      </c>
      <c r="YA31" s="639">
        <f t="shared" si="193"/>
        <v>0</v>
      </c>
      <c r="YB31" s="639">
        <f t="shared" si="193"/>
        <v>0</v>
      </c>
      <c r="YC31" s="639">
        <f t="shared" si="193"/>
        <v>0</v>
      </c>
      <c r="YD31" s="639">
        <f t="shared" si="193"/>
        <v>0</v>
      </c>
      <c r="YE31" s="639">
        <f t="shared" si="193"/>
        <v>0</v>
      </c>
      <c r="YF31" s="639">
        <f t="shared" si="193"/>
        <v>0</v>
      </c>
      <c r="YG31" s="639">
        <f t="shared" si="193"/>
        <v>0</v>
      </c>
      <c r="YH31" s="639">
        <f t="shared" si="193"/>
        <v>0</v>
      </c>
      <c r="YI31" s="639">
        <f t="shared" si="193"/>
        <v>0</v>
      </c>
      <c r="YJ31" s="639">
        <f t="shared" si="193"/>
        <v>0</v>
      </c>
      <c r="YK31" s="639">
        <f t="shared" si="193"/>
        <v>0</v>
      </c>
      <c r="YL31" s="639">
        <f t="shared" si="193"/>
        <v>0</v>
      </c>
      <c r="YM31" s="639">
        <f t="shared" si="193"/>
        <v>0</v>
      </c>
      <c r="YN31" s="639">
        <f t="shared" si="193"/>
        <v>0</v>
      </c>
      <c r="YO31" s="639">
        <f t="shared" si="193"/>
        <v>0</v>
      </c>
      <c r="YP31" s="639">
        <f t="shared" si="193"/>
        <v>0</v>
      </c>
      <c r="YQ31" s="639">
        <f t="shared" si="193"/>
        <v>0</v>
      </c>
      <c r="YR31" s="639">
        <f t="shared" si="193"/>
        <v>0</v>
      </c>
      <c r="YS31" s="639">
        <f t="shared" si="193"/>
        <v>0</v>
      </c>
      <c r="YT31" s="639">
        <f t="shared" si="193"/>
        <v>0</v>
      </c>
      <c r="YU31" s="639">
        <f t="shared" si="193"/>
        <v>0</v>
      </c>
      <c r="YV31" s="639">
        <f t="shared" si="193"/>
        <v>0</v>
      </c>
      <c r="YW31" s="639">
        <f t="shared" si="193"/>
        <v>0</v>
      </c>
      <c r="YX31" s="639">
        <f t="shared" si="193"/>
        <v>0</v>
      </c>
      <c r="YY31" s="639">
        <f t="shared" si="193"/>
        <v>0</v>
      </c>
      <c r="YZ31" s="639">
        <f t="shared" si="193"/>
        <v>0</v>
      </c>
      <c r="ZA31" s="639">
        <f t="shared" ref="ZA31:ABL31" si="194">COUNTIFS($O25:$O33,"&lt;="&amp;ZA$14,$P25:$P33,"&gt;"&amp;ZA$14,$N25:$N33,"研修修了者")</f>
        <v>0</v>
      </c>
      <c r="ZB31" s="639">
        <f t="shared" si="194"/>
        <v>0</v>
      </c>
      <c r="ZC31" s="639">
        <f t="shared" si="194"/>
        <v>0</v>
      </c>
      <c r="ZD31" s="639">
        <f t="shared" si="194"/>
        <v>0</v>
      </c>
      <c r="ZE31" s="639">
        <f t="shared" si="194"/>
        <v>0</v>
      </c>
      <c r="ZF31" s="639">
        <f t="shared" si="194"/>
        <v>0</v>
      </c>
      <c r="ZG31" s="639">
        <f t="shared" si="194"/>
        <v>0</v>
      </c>
      <c r="ZH31" s="639">
        <f t="shared" si="194"/>
        <v>0</v>
      </c>
      <c r="ZI31" s="639">
        <f t="shared" si="194"/>
        <v>0</v>
      </c>
      <c r="ZJ31" s="639">
        <f t="shared" si="194"/>
        <v>0</v>
      </c>
      <c r="ZK31" s="639">
        <f t="shared" si="194"/>
        <v>0</v>
      </c>
      <c r="ZL31" s="639">
        <f t="shared" si="194"/>
        <v>0</v>
      </c>
      <c r="ZM31" s="639">
        <f t="shared" si="194"/>
        <v>0</v>
      </c>
      <c r="ZN31" s="639">
        <f t="shared" si="194"/>
        <v>0</v>
      </c>
      <c r="ZO31" s="639">
        <f t="shared" si="194"/>
        <v>0</v>
      </c>
      <c r="ZP31" s="639">
        <f t="shared" si="194"/>
        <v>0</v>
      </c>
      <c r="ZQ31" s="639">
        <f t="shared" si="194"/>
        <v>0</v>
      </c>
      <c r="ZR31" s="639">
        <f t="shared" si="194"/>
        <v>0</v>
      </c>
      <c r="ZS31" s="639">
        <f t="shared" si="194"/>
        <v>0</v>
      </c>
      <c r="ZT31" s="639">
        <f t="shared" si="194"/>
        <v>0</v>
      </c>
      <c r="ZU31" s="639">
        <f t="shared" si="194"/>
        <v>0</v>
      </c>
      <c r="ZV31" s="639">
        <f t="shared" si="194"/>
        <v>0</v>
      </c>
      <c r="ZW31" s="639">
        <f t="shared" si="194"/>
        <v>0</v>
      </c>
      <c r="ZX31" s="639">
        <f t="shared" si="194"/>
        <v>0</v>
      </c>
      <c r="ZY31" s="639">
        <f t="shared" si="194"/>
        <v>0</v>
      </c>
      <c r="ZZ31" s="639">
        <f t="shared" si="194"/>
        <v>0</v>
      </c>
      <c r="AAA31" s="639">
        <f t="shared" si="194"/>
        <v>0</v>
      </c>
      <c r="AAB31" s="639">
        <f t="shared" si="194"/>
        <v>0</v>
      </c>
      <c r="AAC31" s="639">
        <f t="shared" si="194"/>
        <v>0</v>
      </c>
      <c r="AAD31" s="639">
        <f t="shared" si="194"/>
        <v>0</v>
      </c>
      <c r="AAE31" s="639">
        <f t="shared" si="194"/>
        <v>0</v>
      </c>
      <c r="AAF31" s="639">
        <f t="shared" si="194"/>
        <v>0</v>
      </c>
      <c r="AAG31" s="639">
        <f t="shared" si="194"/>
        <v>0</v>
      </c>
      <c r="AAH31" s="639">
        <f t="shared" si="194"/>
        <v>0</v>
      </c>
      <c r="AAI31" s="639">
        <f t="shared" si="194"/>
        <v>0</v>
      </c>
      <c r="AAJ31" s="639">
        <f t="shared" si="194"/>
        <v>0</v>
      </c>
      <c r="AAK31" s="639">
        <f t="shared" si="194"/>
        <v>0</v>
      </c>
      <c r="AAL31" s="639">
        <f t="shared" si="194"/>
        <v>0</v>
      </c>
      <c r="AAM31" s="639">
        <f t="shared" si="194"/>
        <v>0</v>
      </c>
      <c r="AAN31" s="639">
        <f t="shared" si="194"/>
        <v>0</v>
      </c>
      <c r="AAO31" s="639">
        <f t="shared" si="194"/>
        <v>0</v>
      </c>
      <c r="AAP31" s="639">
        <f t="shared" si="194"/>
        <v>0</v>
      </c>
      <c r="AAQ31" s="639">
        <f t="shared" si="194"/>
        <v>0</v>
      </c>
      <c r="AAR31" s="639">
        <f t="shared" si="194"/>
        <v>0</v>
      </c>
      <c r="AAS31" s="639">
        <f t="shared" si="194"/>
        <v>0</v>
      </c>
      <c r="AAT31" s="639">
        <f t="shared" si="194"/>
        <v>0</v>
      </c>
      <c r="AAU31" s="639">
        <f t="shared" si="194"/>
        <v>0</v>
      </c>
      <c r="AAV31" s="639">
        <f t="shared" si="194"/>
        <v>0</v>
      </c>
      <c r="AAW31" s="639">
        <f t="shared" si="194"/>
        <v>0</v>
      </c>
      <c r="AAX31" s="639">
        <f t="shared" si="194"/>
        <v>0</v>
      </c>
      <c r="AAY31" s="639">
        <f t="shared" si="194"/>
        <v>0</v>
      </c>
      <c r="AAZ31" s="639">
        <f t="shared" si="194"/>
        <v>0</v>
      </c>
      <c r="ABA31" s="639">
        <f t="shared" si="194"/>
        <v>0</v>
      </c>
      <c r="ABB31" s="639">
        <f t="shared" si="194"/>
        <v>0</v>
      </c>
      <c r="ABC31" s="639">
        <f t="shared" si="194"/>
        <v>0</v>
      </c>
      <c r="ABD31" s="639">
        <f t="shared" si="194"/>
        <v>0</v>
      </c>
      <c r="ABE31" s="639">
        <f t="shared" si="194"/>
        <v>0</v>
      </c>
      <c r="ABF31" s="639">
        <f t="shared" si="194"/>
        <v>0</v>
      </c>
      <c r="ABG31" s="639">
        <f t="shared" si="194"/>
        <v>0</v>
      </c>
      <c r="ABH31" s="639">
        <f t="shared" si="194"/>
        <v>0</v>
      </c>
      <c r="ABI31" s="639">
        <f t="shared" si="194"/>
        <v>0</v>
      </c>
      <c r="ABJ31" s="639">
        <f t="shared" si="194"/>
        <v>0</v>
      </c>
      <c r="ABK31" s="639">
        <f t="shared" si="194"/>
        <v>0</v>
      </c>
      <c r="ABL31" s="639">
        <f t="shared" si="194"/>
        <v>0</v>
      </c>
      <c r="ABM31" s="639">
        <f t="shared" ref="ABM31:ADX31" si="195">COUNTIFS($O25:$O33,"&lt;="&amp;ABM$14,$P25:$P33,"&gt;"&amp;ABM$14,$N25:$N33,"研修修了者")</f>
        <v>0</v>
      </c>
      <c r="ABN31" s="639">
        <f t="shared" si="195"/>
        <v>0</v>
      </c>
      <c r="ABO31" s="639">
        <f t="shared" si="195"/>
        <v>0</v>
      </c>
      <c r="ABP31" s="639">
        <f t="shared" si="195"/>
        <v>0</v>
      </c>
      <c r="ABQ31" s="639">
        <f t="shared" si="195"/>
        <v>0</v>
      </c>
      <c r="ABR31" s="639">
        <f t="shared" si="195"/>
        <v>0</v>
      </c>
      <c r="ABS31" s="639">
        <f t="shared" si="195"/>
        <v>0</v>
      </c>
      <c r="ABT31" s="639">
        <f t="shared" si="195"/>
        <v>0</v>
      </c>
      <c r="ABU31" s="639">
        <f t="shared" si="195"/>
        <v>0</v>
      </c>
      <c r="ABV31" s="639">
        <f t="shared" si="195"/>
        <v>0</v>
      </c>
      <c r="ABW31" s="639">
        <f t="shared" si="195"/>
        <v>0</v>
      </c>
      <c r="ABX31" s="639">
        <f t="shared" si="195"/>
        <v>0</v>
      </c>
      <c r="ABY31" s="639">
        <f t="shared" si="195"/>
        <v>0</v>
      </c>
      <c r="ABZ31" s="639">
        <f t="shared" si="195"/>
        <v>0</v>
      </c>
      <c r="ACA31" s="639">
        <f t="shared" si="195"/>
        <v>0</v>
      </c>
      <c r="ACB31" s="639">
        <f t="shared" si="195"/>
        <v>0</v>
      </c>
      <c r="ACC31" s="639">
        <f t="shared" si="195"/>
        <v>0</v>
      </c>
      <c r="ACD31" s="639">
        <f t="shared" si="195"/>
        <v>0</v>
      </c>
      <c r="ACE31" s="639">
        <f t="shared" si="195"/>
        <v>0</v>
      </c>
      <c r="ACF31" s="639">
        <f t="shared" si="195"/>
        <v>0</v>
      </c>
      <c r="ACG31" s="639">
        <f t="shared" si="195"/>
        <v>0</v>
      </c>
      <c r="ACH31" s="639">
        <f t="shared" si="195"/>
        <v>0</v>
      </c>
      <c r="ACI31" s="639">
        <f t="shared" si="195"/>
        <v>0</v>
      </c>
      <c r="ACJ31" s="639">
        <f t="shared" si="195"/>
        <v>0</v>
      </c>
      <c r="ACK31" s="639">
        <f t="shared" si="195"/>
        <v>0</v>
      </c>
      <c r="ACL31" s="639">
        <f t="shared" si="195"/>
        <v>0</v>
      </c>
      <c r="ACM31" s="639">
        <f t="shared" si="195"/>
        <v>0</v>
      </c>
      <c r="ACN31" s="639">
        <f t="shared" si="195"/>
        <v>0</v>
      </c>
      <c r="ACO31" s="639">
        <f t="shared" si="195"/>
        <v>0</v>
      </c>
      <c r="ACP31" s="639">
        <f t="shared" si="195"/>
        <v>0</v>
      </c>
      <c r="ACQ31" s="639">
        <f t="shared" si="195"/>
        <v>0</v>
      </c>
      <c r="ACR31" s="639">
        <f t="shared" si="195"/>
        <v>0</v>
      </c>
      <c r="ACS31" s="639">
        <f t="shared" si="195"/>
        <v>0</v>
      </c>
      <c r="ACT31" s="639">
        <f t="shared" si="195"/>
        <v>0</v>
      </c>
      <c r="ACU31" s="639">
        <f t="shared" si="195"/>
        <v>0</v>
      </c>
      <c r="ACV31" s="639">
        <f t="shared" si="195"/>
        <v>0</v>
      </c>
      <c r="ACW31" s="639">
        <f t="shared" si="195"/>
        <v>0</v>
      </c>
      <c r="ACX31" s="639">
        <f t="shared" si="195"/>
        <v>0</v>
      </c>
      <c r="ACY31" s="639">
        <f t="shared" si="195"/>
        <v>0</v>
      </c>
      <c r="ACZ31" s="639">
        <f t="shared" si="195"/>
        <v>0</v>
      </c>
      <c r="ADA31" s="639">
        <f t="shared" si="195"/>
        <v>0</v>
      </c>
      <c r="ADB31" s="639">
        <f t="shared" si="195"/>
        <v>0</v>
      </c>
      <c r="ADC31" s="639">
        <f t="shared" si="195"/>
        <v>0</v>
      </c>
      <c r="ADD31" s="639">
        <f t="shared" si="195"/>
        <v>0</v>
      </c>
      <c r="ADE31" s="639">
        <f t="shared" si="195"/>
        <v>0</v>
      </c>
      <c r="ADF31" s="639">
        <f t="shared" si="195"/>
        <v>0</v>
      </c>
      <c r="ADG31" s="639">
        <f t="shared" si="195"/>
        <v>0</v>
      </c>
      <c r="ADH31" s="639">
        <f t="shared" si="195"/>
        <v>0</v>
      </c>
      <c r="ADI31" s="639">
        <f t="shared" si="195"/>
        <v>0</v>
      </c>
      <c r="ADJ31" s="639">
        <f t="shared" si="195"/>
        <v>0</v>
      </c>
      <c r="ADK31" s="639">
        <f t="shared" si="195"/>
        <v>0</v>
      </c>
      <c r="ADL31" s="639">
        <f t="shared" si="195"/>
        <v>0</v>
      </c>
      <c r="ADM31" s="639">
        <f t="shared" si="195"/>
        <v>0</v>
      </c>
      <c r="ADN31" s="639">
        <f t="shared" si="195"/>
        <v>0</v>
      </c>
      <c r="ADO31" s="639">
        <f t="shared" si="195"/>
        <v>0</v>
      </c>
      <c r="ADP31" s="639">
        <f t="shared" si="195"/>
        <v>0</v>
      </c>
      <c r="ADQ31" s="639">
        <f t="shared" si="195"/>
        <v>0</v>
      </c>
      <c r="ADR31" s="639">
        <f t="shared" si="195"/>
        <v>0</v>
      </c>
      <c r="ADS31" s="639">
        <f t="shared" si="195"/>
        <v>0</v>
      </c>
      <c r="ADT31" s="639">
        <f t="shared" si="195"/>
        <v>0</v>
      </c>
      <c r="ADU31" s="639">
        <f t="shared" si="195"/>
        <v>0</v>
      </c>
      <c r="ADV31" s="639">
        <f t="shared" si="195"/>
        <v>0</v>
      </c>
      <c r="ADW31" s="639">
        <f t="shared" si="195"/>
        <v>0</v>
      </c>
      <c r="ADX31" s="639">
        <f t="shared" si="195"/>
        <v>0</v>
      </c>
      <c r="ADY31" s="639">
        <f t="shared" ref="ADY31:AGJ31" si="196">COUNTIFS($O25:$O33,"&lt;="&amp;ADY$14,$P25:$P33,"&gt;"&amp;ADY$14,$N25:$N33,"研修修了者")</f>
        <v>0</v>
      </c>
      <c r="ADZ31" s="639">
        <f t="shared" si="196"/>
        <v>0</v>
      </c>
      <c r="AEA31" s="639">
        <f t="shared" si="196"/>
        <v>0</v>
      </c>
      <c r="AEB31" s="639">
        <f t="shared" si="196"/>
        <v>0</v>
      </c>
      <c r="AEC31" s="639">
        <f t="shared" si="196"/>
        <v>0</v>
      </c>
      <c r="AED31" s="639">
        <f t="shared" si="196"/>
        <v>0</v>
      </c>
      <c r="AEE31" s="639">
        <f t="shared" si="196"/>
        <v>0</v>
      </c>
      <c r="AEF31" s="639">
        <f t="shared" si="196"/>
        <v>0</v>
      </c>
      <c r="AEG31" s="639">
        <f t="shared" si="196"/>
        <v>0</v>
      </c>
      <c r="AEH31" s="639">
        <f t="shared" si="196"/>
        <v>0</v>
      </c>
      <c r="AEI31" s="639">
        <f t="shared" si="196"/>
        <v>0</v>
      </c>
      <c r="AEJ31" s="639">
        <f t="shared" si="196"/>
        <v>0</v>
      </c>
      <c r="AEK31" s="639">
        <f t="shared" si="196"/>
        <v>0</v>
      </c>
      <c r="AEL31" s="639">
        <f t="shared" si="196"/>
        <v>0</v>
      </c>
      <c r="AEM31" s="639">
        <f t="shared" si="196"/>
        <v>0</v>
      </c>
      <c r="AEN31" s="639">
        <f t="shared" si="196"/>
        <v>0</v>
      </c>
      <c r="AEO31" s="639">
        <f t="shared" si="196"/>
        <v>0</v>
      </c>
      <c r="AEP31" s="639">
        <f t="shared" si="196"/>
        <v>0</v>
      </c>
      <c r="AEQ31" s="639">
        <f t="shared" si="196"/>
        <v>0</v>
      </c>
      <c r="AER31" s="639">
        <f t="shared" si="196"/>
        <v>0</v>
      </c>
      <c r="AES31" s="639">
        <f t="shared" si="196"/>
        <v>0</v>
      </c>
      <c r="AET31" s="639">
        <f t="shared" si="196"/>
        <v>0</v>
      </c>
      <c r="AEU31" s="639">
        <f t="shared" si="196"/>
        <v>0</v>
      </c>
      <c r="AEV31" s="639">
        <f t="shared" si="196"/>
        <v>0</v>
      </c>
      <c r="AEW31" s="639">
        <f t="shared" si="196"/>
        <v>0</v>
      </c>
      <c r="AEX31" s="639">
        <f t="shared" si="196"/>
        <v>0</v>
      </c>
      <c r="AEY31" s="639">
        <f t="shared" si="196"/>
        <v>0</v>
      </c>
      <c r="AEZ31" s="639">
        <f t="shared" si="196"/>
        <v>0</v>
      </c>
      <c r="AFA31" s="639">
        <f t="shared" si="196"/>
        <v>0</v>
      </c>
      <c r="AFB31" s="639">
        <f t="shared" si="196"/>
        <v>0</v>
      </c>
      <c r="AFC31" s="639">
        <f t="shared" si="196"/>
        <v>0</v>
      </c>
      <c r="AFD31" s="639">
        <f t="shared" si="196"/>
        <v>0</v>
      </c>
      <c r="AFE31" s="639">
        <f t="shared" si="196"/>
        <v>0</v>
      </c>
      <c r="AFF31" s="639">
        <f t="shared" si="196"/>
        <v>0</v>
      </c>
      <c r="AFG31" s="639">
        <f t="shared" si="196"/>
        <v>0</v>
      </c>
      <c r="AFH31" s="639">
        <f t="shared" si="196"/>
        <v>0</v>
      </c>
      <c r="AFI31" s="639">
        <f t="shared" si="196"/>
        <v>0</v>
      </c>
      <c r="AFJ31" s="639">
        <f t="shared" si="196"/>
        <v>0</v>
      </c>
      <c r="AFK31" s="639">
        <f t="shared" si="196"/>
        <v>0</v>
      </c>
      <c r="AFL31" s="639">
        <f t="shared" si="196"/>
        <v>0</v>
      </c>
      <c r="AFM31" s="639">
        <f t="shared" si="196"/>
        <v>0</v>
      </c>
      <c r="AFN31" s="639">
        <f t="shared" si="196"/>
        <v>0</v>
      </c>
      <c r="AFO31" s="639">
        <f t="shared" si="196"/>
        <v>0</v>
      </c>
      <c r="AFP31" s="639">
        <f t="shared" si="196"/>
        <v>0</v>
      </c>
      <c r="AFQ31" s="639">
        <f t="shared" si="196"/>
        <v>0</v>
      </c>
      <c r="AFR31" s="639">
        <f t="shared" si="196"/>
        <v>0</v>
      </c>
      <c r="AFS31" s="639">
        <f t="shared" si="196"/>
        <v>0</v>
      </c>
      <c r="AFT31" s="639">
        <f t="shared" si="196"/>
        <v>0</v>
      </c>
      <c r="AFU31" s="639">
        <f t="shared" si="196"/>
        <v>0</v>
      </c>
      <c r="AFV31" s="639">
        <f t="shared" si="196"/>
        <v>0</v>
      </c>
      <c r="AFW31" s="639">
        <f t="shared" si="196"/>
        <v>0</v>
      </c>
      <c r="AFX31" s="639">
        <f t="shared" si="196"/>
        <v>0</v>
      </c>
      <c r="AFY31" s="639">
        <f t="shared" si="196"/>
        <v>0</v>
      </c>
      <c r="AFZ31" s="639">
        <f t="shared" si="196"/>
        <v>0</v>
      </c>
      <c r="AGA31" s="639">
        <f t="shared" si="196"/>
        <v>0</v>
      </c>
      <c r="AGB31" s="639">
        <f t="shared" si="196"/>
        <v>0</v>
      </c>
      <c r="AGC31" s="639">
        <f t="shared" si="196"/>
        <v>0</v>
      </c>
      <c r="AGD31" s="639">
        <f t="shared" si="196"/>
        <v>0</v>
      </c>
      <c r="AGE31" s="639">
        <f t="shared" si="196"/>
        <v>0</v>
      </c>
      <c r="AGF31" s="639">
        <f t="shared" si="196"/>
        <v>0</v>
      </c>
      <c r="AGG31" s="639">
        <f t="shared" si="196"/>
        <v>0</v>
      </c>
      <c r="AGH31" s="639">
        <f t="shared" si="196"/>
        <v>0</v>
      </c>
      <c r="AGI31" s="639">
        <f t="shared" si="196"/>
        <v>0</v>
      </c>
      <c r="AGJ31" s="639">
        <f t="shared" si="196"/>
        <v>0</v>
      </c>
      <c r="AGK31" s="639">
        <f t="shared" ref="AGK31:AIV31" si="197">COUNTIFS($O25:$O33,"&lt;="&amp;AGK$14,$P25:$P33,"&gt;"&amp;AGK$14,$N25:$N33,"研修修了者")</f>
        <v>0</v>
      </c>
      <c r="AGL31" s="639">
        <f t="shared" si="197"/>
        <v>0</v>
      </c>
      <c r="AGM31" s="639">
        <f t="shared" si="197"/>
        <v>0</v>
      </c>
      <c r="AGN31" s="639">
        <f t="shared" si="197"/>
        <v>0</v>
      </c>
      <c r="AGO31" s="639">
        <f t="shared" si="197"/>
        <v>0</v>
      </c>
      <c r="AGP31" s="639">
        <f t="shared" si="197"/>
        <v>0</v>
      </c>
      <c r="AGQ31" s="639">
        <f t="shared" si="197"/>
        <v>0</v>
      </c>
      <c r="AGR31" s="639">
        <f t="shared" si="197"/>
        <v>0</v>
      </c>
      <c r="AGS31" s="639">
        <f t="shared" si="197"/>
        <v>0</v>
      </c>
      <c r="AGT31" s="639">
        <f t="shared" si="197"/>
        <v>0</v>
      </c>
      <c r="AGU31" s="639">
        <f t="shared" si="197"/>
        <v>0</v>
      </c>
      <c r="AGV31" s="639">
        <f t="shared" si="197"/>
        <v>0</v>
      </c>
      <c r="AGW31" s="639">
        <f t="shared" si="197"/>
        <v>0</v>
      </c>
      <c r="AGX31" s="639">
        <f t="shared" si="197"/>
        <v>0</v>
      </c>
      <c r="AGY31" s="639">
        <f t="shared" si="197"/>
        <v>0</v>
      </c>
      <c r="AGZ31" s="639">
        <f t="shared" si="197"/>
        <v>0</v>
      </c>
      <c r="AHA31" s="639">
        <f t="shared" si="197"/>
        <v>0</v>
      </c>
      <c r="AHB31" s="639">
        <f t="shared" si="197"/>
        <v>0</v>
      </c>
      <c r="AHC31" s="639">
        <f t="shared" si="197"/>
        <v>0</v>
      </c>
      <c r="AHD31" s="639">
        <f t="shared" si="197"/>
        <v>0</v>
      </c>
      <c r="AHE31" s="639">
        <f t="shared" si="197"/>
        <v>0</v>
      </c>
      <c r="AHF31" s="639">
        <f t="shared" si="197"/>
        <v>0</v>
      </c>
      <c r="AHG31" s="639">
        <f t="shared" si="197"/>
        <v>0</v>
      </c>
      <c r="AHH31" s="639">
        <f t="shared" si="197"/>
        <v>0</v>
      </c>
      <c r="AHI31" s="639">
        <f t="shared" si="197"/>
        <v>0</v>
      </c>
      <c r="AHJ31" s="639">
        <f t="shared" si="197"/>
        <v>0</v>
      </c>
      <c r="AHK31" s="639">
        <f t="shared" si="197"/>
        <v>0</v>
      </c>
      <c r="AHL31" s="639">
        <f t="shared" si="197"/>
        <v>0</v>
      </c>
      <c r="AHM31" s="639">
        <f t="shared" si="197"/>
        <v>0</v>
      </c>
      <c r="AHN31" s="639">
        <f t="shared" si="197"/>
        <v>0</v>
      </c>
      <c r="AHO31" s="639">
        <f t="shared" si="197"/>
        <v>0</v>
      </c>
      <c r="AHP31" s="639">
        <f t="shared" si="197"/>
        <v>0</v>
      </c>
      <c r="AHQ31" s="639">
        <f t="shared" si="197"/>
        <v>0</v>
      </c>
      <c r="AHR31" s="639">
        <f t="shared" si="197"/>
        <v>0</v>
      </c>
      <c r="AHS31" s="639">
        <f t="shared" si="197"/>
        <v>0</v>
      </c>
      <c r="AHT31" s="639">
        <f t="shared" si="197"/>
        <v>0</v>
      </c>
      <c r="AHU31" s="639">
        <f t="shared" si="197"/>
        <v>0</v>
      </c>
      <c r="AHV31" s="639">
        <f t="shared" si="197"/>
        <v>0</v>
      </c>
      <c r="AHW31" s="639">
        <f t="shared" si="197"/>
        <v>0</v>
      </c>
      <c r="AHX31" s="639">
        <f t="shared" si="197"/>
        <v>0</v>
      </c>
      <c r="AHY31" s="639">
        <f t="shared" si="197"/>
        <v>0</v>
      </c>
      <c r="AHZ31" s="639">
        <f t="shared" si="197"/>
        <v>0</v>
      </c>
      <c r="AIA31" s="639">
        <f t="shared" si="197"/>
        <v>0</v>
      </c>
      <c r="AIB31" s="639">
        <f t="shared" si="197"/>
        <v>0</v>
      </c>
      <c r="AIC31" s="639">
        <f t="shared" si="197"/>
        <v>0</v>
      </c>
      <c r="AID31" s="639">
        <f t="shared" si="197"/>
        <v>0</v>
      </c>
      <c r="AIE31" s="639">
        <f t="shared" si="197"/>
        <v>0</v>
      </c>
      <c r="AIF31" s="639">
        <f t="shared" si="197"/>
        <v>0</v>
      </c>
      <c r="AIG31" s="639">
        <f t="shared" si="197"/>
        <v>0</v>
      </c>
      <c r="AIH31" s="639">
        <f t="shared" si="197"/>
        <v>0</v>
      </c>
      <c r="AII31" s="639">
        <f t="shared" si="197"/>
        <v>0</v>
      </c>
      <c r="AIJ31" s="639">
        <f t="shared" si="197"/>
        <v>0</v>
      </c>
      <c r="AIK31" s="639">
        <f t="shared" si="197"/>
        <v>0</v>
      </c>
      <c r="AIL31" s="639">
        <f t="shared" si="197"/>
        <v>0</v>
      </c>
      <c r="AIM31" s="639">
        <f t="shared" si="197"/>
        <v>0</v>
      </c>
      <c r="AIN31" s="639">
        <f t="shared" si="197"/>
        <v>0</v>
      </c>
      <c r="AIO31" s="639">
        <f t="shared" si="197"/>
        <v>0</v>
      </c>
      <c r="AIP31" s="639">
        <f t="shared" si="197"/>
        <v>0</v>
      </c>
      <c r="AIQ31" s="639">
        <f t="shared" si="197"/>
        <v>0</v>
      </c>
      <c r="AIR31" s="639">
        <f t="shared" si="197"/>
        <v>0</v>
      </c>
      <c r="AIS31" s="639">
        <f t="shared" si="197"/>
        <v>0</v>
      </c>
      <c r="AIT31" s="639">
        <f t="shared" si="197"/>
        <v>0</v>
      </c>
      <c r="AIU31" s="639">
        <f t="shared" si="197"/>
        <v>0</v>
      </c>
      <c r="AIV31" s="639">
        <f t="shared" si="197"/>
        <v>0</v>
      </c>
      <c r="AIW31" s="639">
        <f t="shared" ref="AIW31:AIZ31" si="198">COUNTIFS($O25:$O33,"&lt;="&amp;AIW$14,$P25:$P33,"&gt;"&amp;AIW$14,$N25:$N33,"研修修了者")</f>
        <v>0</v>
      </c>
      <c r="AIX31" s="639">
        <f t="shared" si="198"/>
        <v>0</v>
      </c>
      <c r="AIY31" s="639">
        <f t="shared" si="198"/>
        <v>0</v>
      </c>
      <c r="AIZ31" s="639">
        <f t="shared" si="198"/>
        <v>0</v>
      </c>
    </row>
    <row r="32" spans="1:936" ht="20.399999999999999" customHeight="1">
      <c r="A32" s="2214"/>
      <c r="B32" s="2274"/>
      <c r="C32" s="2277"/>
      <c r="D32" s="2265"/>
      <c r="E32" s="2264"/>
      <c r="F32" s="2265"/>
      <c r="G32" s="2264"/>
      <c r="H32" s="2265"/>
      <c r="I32" s="2266"/>
      <c r="J32" s="671"/>
      <c r="K32" s="672"/>
      <c r="L32" s="673"/>
      <c r="M32" s="674"/>
      <c r="N32" s="925"/>
      <c r="O32" s="668"/>
      <c r="P32" s="669"/>
      <c r="R32" s="2214"/>
      <c r="S32" s="2214"/>
      <c r="T32" s="2214"/>
      <c r="U32" s="642"/>
      <c r="V32" s="2280" t="s">
        <v>1226</v>
      </c>
      <c r="W32" s="640" t="s">
        <v>1227</v>
      </c>
      <c r="X32" s="916" t="s">
        <v>1228</v>
      </c>
      <c r="Y32" s="662">
        <f>SUM(G25:G30)*3.3</f>
        <v>0</v>
      </c>
      <c r="Z32" s="662" cm="1">
        <f t="array" ref="Z32">INDEX(AJ28:AIZ28, MATCH(MAX(AJ25:AIZ25 + AJ26:AIZ26 + AJ27:AIZ27), AJ25:AIZ25 + AJ26:AIZ26 + AJ27:AIZ27, 0))*3.3</f>
        <v>0</v>
      </c>
      <c r="AA32" s="2215">
        <f>SUM(Y32:Z33)</f>
        <v>0</v>
      </c>
      <c r="AB32" s="2215"/>
      <c r="AC32" s="2226" t="s">
        <v>1145</v>
      </c>
      <c r="AD32" s="2215">
        <f>C25</f>
        <v>0</v>
      </c>
      <c r="AI32" s="639" t="s">
        <v>1229</v>
      </c>
      <c r="AJ32" s="639">
        <f>COUNTIFS($O25:$O33,"&lt;="&amp;AJ$14,$P25:$P33,"&gt;"&amp;AJ$14,$N25:$N33,"みなし保育士")</f>
        <v>0</v>
      </c>
      <c r="AK32" s="639">
        <f t="shared" ref="AK32:CV32" si="199">COUNTIFS($O25:$O33,"&lt;="&amp;AK$14,$P25:$P33,"&gt;"&amp;AK$14,$N25:$N33,"みなし保育士")</f>
        <v>0</v>
      </c>
      <c r="AL32" s="639">
        <f t="shared" si="199"/>
        <v>0</v>
      </c>
      <c r="AM32" s="639">
        <f t="shared" si="199"/>
        <v>0</v>
      </c>
      <c r="AN32" s="639">
        <f t="shared" si="199"/>
        <v>0</v>
      </c>
      <c r="AO32" s="639">
        <f t="shared" si="199"/>
        <v>0</v>
      </c>
      <c r="AP32" s="639">
        <f t="shared" si="199"/>
        <v>0</v>
      </c>
      <c r="AQ32" s="639">
        <f t="shared" si="199"/>
        <v>0</v>
      </c>
      <c r="AR32" s="639">
        <f t="shared" si="199"/>
        <v>0</v>
      </c>
      <c r="AS32" s="639">
        <f t="shared" si="199"/>
        <v>0</v>
      </c>
      <c r="AT32" s="639">
        <f t="shared" si="199"/>
        <v>0</v>
      </c>
      <c r="AU32" s="639">
        <f t="shared" si="199"/>
        <v>0</v>
      </c>
      <c r="AV32" s="639">
        <f t="shared" si="199"/>
        <v>0</v>
      </c>
      <c r="AW32" s="639">
        <f t="shared" si="199"/>
        <v>0</v>
      </c>
      <c r="AX32" s="639">
        <f t="shared" si="199"/>
        <v>0</v>
      </c>
      <c r="AY32" s="639">
        <f t="shared" si="199"/>
        <v>0</v>
      </c>
      <c r="AZ32" s="639">
        <f t="shared" si="199"/>
        <v>0</v>
      </c>
      <c r="BA32" s="639">
        <f t="shared" si="199"/>
        <v>0</v>
      </c>
      <c r="BB32" s="639">
        <f t="shared" si="199"/>
        <v>0</v>
      </c>
      <c r="BC32" s="639">
        <f t="shared" si="199"/>
        <v>0</v>
      </c>
      <c r="BD32" s="639">
        <f t="shared" si="199"/>
        <v>0</v>
      </c>
      <c r="BE32" s="639">
        <f t="shared" si="199"/>
        <v>0</v>
      </c>
      <c r="BF32" s="639">
        <f t="shared" si="199"/>
        <v>0</v>
      </c>
      <c r="BG32" s="639">
        <f t="shared" si="199"/>
        <v>0</v>
      </c>
      <c r="BH32" s="639">
        <f t="shared" si="199"/>
        <v>0</v>
      </c>
      <c r="BI32" s="639">
        <f t="shared" si="199"/>
        <v>0</v>
      </c>
      <c r="BJ32" s="639">
        <f t="shared" si="199"/>
        <v>0</v>
      </c>
      <c r="BK32" s="639">
        <f t="shared" si="199"/>
        <v>0</v>
      </c>
      <c r="BL32" s="639">
        <f t="shared" si="199"/>
        <v>0</v>
      </c>
      <c r="BM32" s="639">
        <f t="shared" si="199"/>
        <v>0</v>
      </c>
      <c r="BN32" s="639">
        <f t="shared" si="199"/>
        <v>0</v>
      </c>
      <c r="BO32" s="639">
        <f t="shared" si="199"/>
        <v>0</v>
      </c>
      <c r="BP32" s="639">
        <f t="shared" si="199"/>
        <v>0</v>
      </c>
      <c r="BQ32" s="639">
        <f t="shared" si="199"/>
        <v>0</v>
      </c>
      <c r="BR32" s="639">
        <f t="shared" si="199"/>
        <v>0</v>
      </c>
      <c r="BS32" s="639">
        <f t="shared" si="199"/>
        <v>0</v>
      </c>
      <c r="BT32" s="639">
        <f t="shared" si="199"/>
        <v>0</v>
      </c>
      <c r="BU32" s="639">
        <f t="shared" si="199"/>
        <v>0</v>
      </c>
      <c r="BV32" s="639">
        <f t="shared" si="199"/>
        <v>0</v>
      </c>
      <c r="BW32" s="639">
        <f t="shared" si="199"/>
        <v>0</v>
      </c>
      <c r="BX32" s="639">
        <f t="shared" si="199"/>
        <v>0</v>
      </c>
      <c r="BY32" s="639">
        <f t="shared" si="199"/>
        <v>0</v>
      </c>
      <c r="BZ32" s="639">
        <f t="shared" si="199"/>
        <v>0</v>
      </c>
      <c r="CA32" s="639">
        <f t="shared" si="199"/>
        <v>0</v>
      </c>
      <c r="CB32" s="639">
        <f t="shared" si="199"/>
        <v>0</v>
      </c>
      <c r="CC32" s="639">
        <f t="shared" si="199"/>
        <v>0</v>
      </c>
      <c r="CD32" s="639">
        <f t="shared" si="199"/>
        <v>0</v>
      </c>
      <c r="CE32" s="639">
        <f t="shared" si="199"/>
        <v>0</v>
      </c>
      <c r="CF32" s="639">
        <f t="shared" si="199"/>
        <v>0</v>
      </c>
      <c r="CG32" s="639">
        <f t="shared" si="199"/>
        <v>0</v>
      </c>
      <c r="CH32" s="639">
        <f t="shared" si="199"/>
        <v>0</v>
      </c>
      <c r="CI32" s="639">
        <f t="shared" si="199"/>
        <v>0</v>
      </c>
      <c r="CJ32" s="639">
        <f t="shared" si="199"/>
        <v>0</v>
      </c>
      <c r="CK32" s="639">
        <f t="shared" si="199"/>
        <v>0</v>
      </c>
      <c r="CL32" s="639">
        <f t="shared" si="199"/>
        <v>0</v>
      </c>
      <c r="CM32" s="639">
        <f t="shared" si="199"/>
        <v>0</v>
      </c>
      <c r="CN32" s="639">
        <f t="shared" si="199"/>
        <v>0</v>
      </c>
      <c r="CO32" s="639">
        <f t="shared" si="199"/>
        <v>0</v>
      </c>
      <c r="CP32" s="639">
        <f t="shared" si="199"/>
        <v>0</v>
      </c>
      <c r="CQ32" s="639">
        <f t="shared" si="199"/>
        <v>0</v>
      </c>
      <c r="CR32" s="639">
        <f t="shared" si="199"/>
        <v>0</v>
      </c>
      <c r="CS32" s="639">
        <f t="shared" si="199"/>
        <v>0</v>
      </c>
      <c r="CT32" s="639">
        <f t="shared" si="199"/>
        <v>0</v>
      </c>
      <c r="CU32" s="639">
        <f t="shared" si="199"/>
        <v>0</v>
      </c>
      <c r="CV32" s="639">
        <f t="shared" si="199"/>
        <v>0</v>
      </c>
      <c r="CW32" s="639">
        <f t="shared" ref="CW32:FH32" si="200">COUNTIFS($O25:$O33,"&lt;="&amp;CW$14,$P25:$P33,"&gt;"&amp;CW$14,$N25:$N33,"みなし保育士")</f>
        <v>0</v>
      </c>
      <c r="CX32" s="639">
        <f t="shared" si="200"/>
        <v>0</v>
      </c>
      <c r="CY32" s="639">
        <f t="shared" si="200"/>
        <v>0</v>
      </c>
      <c r="CZ32" s="639">
        <f t="shared" si="200"/>
        <v>0</v>
      </c>
      <c r="DA32" s="639">
        <f t="shared" si="200"/>
        <v>0</v>
      </c>
      <c r="DB32" s="639">
        <f t="shared" si="200"/>
        <v>0</v>
      </c>
      <c r="DC32" s="639">
        <f t="shared" si="200"/>
        <v>0</v>
      </c>
      <c r="DD32" s="639">
        <f t="shared" si="200"/>
        <v>0</v>
      </c>
      <c r="DE32" s="639">
        <f t="shared" si="200"/>
        <v>0</v>
      </c>
      <c r="DF32" s="639">
        <f t="shared" si="200"/>
        <v>0</v>
      </c>
      <c r="DG32" s="639">
        <f t="shared" si="200"/>
        <v>0</v>
      </c>
      <c r="DH32" s="639">
        <f t="shared" si="200"/>
        <v>0</v>
      </c>
      <c r="DI32" s="639">
        <f t="shared" si="200"/>
        <v>0</v>
      </c>
      <c r="DJ32" s="639">
        <f t="shared" si="200"/>
        <v>0</v>
      </c>
      <c r="DK32" s="639">
        <f t="shared" si="200"/>
        <v>0</v>
      </c>
      <c r="DL32" s="639">
        <f t="shared" si="200"/>
        <v>0</v>
      </c>
      <c r="DM32" s="639">
        <f t="shared" si="200"/>
        <v>0</v>
      </c>
      <c r="DN32" s="639">
        <f t="shared" si="200"/>
        <v>0</v>
      </c>
      <c r="DO32" s="639">
        <f t="shared" si="200"/>
        <v>0</v>
      </c>
      <c r="DP32" s="639">
        <f t="shared" si="200"/>
        <v>0</v>
      </c>
      <c r="DQ32" s="639">
        <f t="shared" si="200"/>
        <v>0</v>
      </c>
      <c r="DR32" s="639">
        <f t="shared" si="200"/>
        <v>0</v>
      </c>
      <c r="DS32" s="639">
        <f t="shared" si="200"/>
        <v>0</v>
      </c>
      <c r="DT32" s="639">
        <f t="shared" si="200"/>
        <v>0</v>
      </c>
      <c r="DU32" s="639">
        <f t="shared" si="200"/>
        <v>0</v>
      </c>
      <c r="DV32" s="639">
        <f t="shared" si="200"/>
        <v>0</v>
      </c>
      <c r="DW32" s="639">
        <f t="shared" si="200"/>
        <v>0</v>
      </c>
      <c r="DX32" s="639">
        <f t="shared" si="200"/>
        <v>0</v>
      </c>
      <c r="DY32" s="639">
        <f t="shared" si="200"/>
        <v>0</v>
      </c>
      <c r="DZ32" s="639">
        <f t="shared" si="200"/>
        <v>0</v>
      </c>
      <c r="EA32" s="639">
        <f t="shared" si="200"/>
        <v>0</v>
      </c>
      <c r="EB32" s="639">
        <f t="shared" si="200"/>
        <v>0</v>
      </c>
      <c r="EC32" s="639">
        <f t="shared" si="200"/>
        <v>0</v>
      </c>
      <c r="ED32" s="639">
        <f t="shared" si="200"/>
        <v>0</v>
      </c>
      <c r="EE32" s="639">
        <f t="shared" si="200"/>
        <v>0</v>
      </c>
      <c r="EF32" s="639">
        <f t="shared" si="200"/>
        <v>0</v>
      </c>
      <c r="EG32" s="639">
        <f t="shared" si="200"/>
        <v>0</v>
      </c>
      <c r="EH32" s="639">
        <f t="shared" si="200"/>
        <v>0</v>
      </c>
      <c r="EI32" s="639">
        <f t="shared" si="200"/>
        <v>0</v>
      </c>
      <c r="EJ32" s="639">
        <f t="shared" si="200"/>
        <v>0</v>
      </c>
      <c r="EK32" s="639">
        <f t="shared" si="200"/>
        <v>0</v>
      </c>
      <c r="EL32" s="639">
        <f t="shared" si="200"/>
        <v>0</v>
      </c>
      <c r="EM32" s="639">
        <f t="shared" si="200"/>
        <v>0</v>
      </c>
      <c r="EN32" s="639">
        <f t="shared" si="200"/>
        <v>0</v>
      </c>
      <c r="EO32" s="639">
        <f t="shared" si="200"/>
        <v>0</v>
      </c>
      <c r="EP32" s="639">
        <f t="shared" si="200"/>
        <v>0</v>
      </c>
      <c r="EQ32" s="639">
        <f t="shared" si="200"/>
        <v>0</v>
      </c>
      <c r="ER32" s="639">
        <f t="shared" si="200"/>
        <v>0</v>
      </c>
      <c r="ES32" s="639">
        <f t="shared" si="200"/>
        <v>0</v>
      </c>
      <c r="ET32" s="639">
        <f t="shared" si="200"/>
        <v>0</v>
      </c>
      <c r="EU32" s="639">
        <f t="shared" si="200"/>
        <v>0</v>
      </c>
      <c r="EV32" s="639">
        <f t="shared" si="200"/>
        <v>0</v>
      </c>
      <c r="EW32" s="639">
        <f t="shared" si="200"/>
        <v>0</v>
      </c>
      <c r="EX32" s="639">
        <f t="shared" si="200"/>
        <v>0</v>
      </c>
      <c r="EY32" s="639">
        <f t="shared" si="200"/>
        <v>0</v>
      </c>
      <c r="EZ32" s="639">
        <f t="shared" si="200"/>
        <v>0</v>
      </c>
      <c r="FA32" s="639">
        <f t="shared" si="200"/>
        <v>0</v>
      </c>
      <c r="FB32" s="639">
        <f t="shared" si="200"/>
        <v>0</v>
      </c>
      <c r="FC32" s="639">
        <f t="shared" si="200"/>
        <v>0</v>
      </c>
      <c r="FD32" s="639">
        <f t="shared" si="200"/>
        <v>0</v>
      </c>
      <c r="FE32" s="639">
        <f t="shared" si="200"/>
        <v>0</v>
      </c>
      <c r="FF32" s="639">
        <f t="shared" si="200"/>
        <v>0</v>
      </c>
      <c r="FG32" s="639">
        <f t="shared" si="200"/>
        <v>0</v>
      </c>
      <c r="FH32" s="639">
        <f t="shared" si="200"/>
        <v>0</v>
      </c>
      <c r="FI32" s="639">
        <f t="shared" ref="FI32:HT32" si="201">COUNTIFS($O25:$O33,"&lt;="&amp;FI$14,$P25:$P33,"&gt;"&amp;FI$14,$N25:$N33,"みなし保育士")</f>
        <v>0</v>
      </c>
      <c r="FJ32" s="639">
        <f t="shared" si="201"/>
        <v>0</v>
      </c>
      <c r="FK32" s="639">
        <f t="shared" si="201"/>
        <v>0</v>
      </c>
      <c r="FL32" s="639">
        <f t="shared" si="201"/>
        <v>0</v>
      </c>
      <c r="FM32" s="639">
        <f t="shared" si="201"/>
        <v>0</v>
      </c>
      <c r="FN32" s="639">
        <f t="shared" si="201"/>
        <v>0</v>
      </c>
      <c r="FO32" s="639">
        <f t="shared" si="201"/>
        <v>0</v>
      </c>
      <c r="FP32" s="639">
        <f t="shared" si="201"/>
        <v>0</v>
      </c>
      <c r="FQ32" s="639">
        <f t="shared" si="201"/>
        <v>0</v>
      </c>
      <c r="FR32" s="639">
        <f t="shared" si="201"/>
        <v>0</v>
      </c>
      <c r="FS32" s="639">
        <f t="shared" si="201"/>
        <v>0</v>
      </c>
      <c r="FT32" s="639">
        <f t="shared" si="201"/>
        <v>0</v>
      </c>
      <c r="FU32" s="639">
        <f t="shared" si="201"/>
        <v>0</v>
      </c>
      <c r="FV32" s="639">
        <f t="shared" si="201"/>
        <v>0</v>
      </c>
      <c r="FW32" s="639">
        <f t="shared" si="201"/>
        <v>0</v>
      </c>
      <c r="FX32" s="639">
        <f t="shared" si="201"/>
        <v>0</v>
      </c>
      <c r="FY32" s="639">
        <f t="shared" si="201"/>
        <v>0</v>
      </c>
      <c r="FZ32" s="639">
        <f t="shared" si="201"/>
        <v>0</v>
      </c>
      <c r="GA32" s="639">
        <f t="shared" si="201"/>
        <v>0</v>
      </c>
      <c r="GB32" s="639">
        <f t="shared" si="201"/>
        <v>0</v>
      </c>
      <c r="GC32" s="639">
        <f t="shared" si="201"/>
        <v>0</v>
      </c>
      <c r="GD32" s="639">
        <f t="shared" si="201"/>
        <v>0</v>
      </c>
      <c r="GE32" s="639">
        <f t="shared" si="201"/>
        <v>0</v>
      </c>
      <c r="GF32" s="639">
        <f t="shared" si="201"/>
        <v>0</v>
      </c>
      <c r="GG32" s="639">
        <f t="shared" si="201"/>
        <v>0</v>
      </c>
      <c r="GH32" s="639">
        <f t="shared" si="201"/>
        <v>0</v>
      </c>
      <c r="GI32" s="639">
        <f t="shared" si="201"/>
        <v>0</v>
      </c>
      <c r="GJ32" s="639">
        <f t="shared" si="201"/>
        <v>0</v>
      </c>
      <c r="GK32" s="639">
        <f t="shared" si="201"/>
        <v>0</v>
      </c>
      <c r="GL32" s="639">
        <f t="shared" si="201"/>
        <v>0</v>
      </c>
      <c r="GM32" s="639">
        <f t="shared" si="201"/>
        <v>0</v>
      </c>
      <c r="GN32" s="639">
        <f t="shared" si="201"/>
        <v>0</v>
      </c>
      <c r="GO32" s="639">
        <f t="shared" si="201"/>
        <v>0</v>
      </c>
      <c r="GP32" s="639">
        <f t="shared" si="201"/>
        <v>0</v>
      </c>
      <c r="GQ32" s="639">
        <f t="shared" si="201"/>
        <v>0</v>
      </c>
      <c r="GR32" s="639">
        <f t="shared" si="201"/>
        <v>0</v>
      </c>
      <c r="GS32" s="639">
        <f t="shared" si="201"/>
        <v>0</v>
      </c>
      <c r="GT32" s="639">
        <f t="shared" si="201"/>
        <v>0</v>
      </c>
      <c r="GU32" s="639">
        <f t="shared" si="201"/>
        <v>0</v>
      </c>
      <c r="GV32" s="639">
        <f t="shared" si="201"/>
        <v>0</v>
      </c>
      <c r="GW32" s="639">
        <f t="shared" si="201"/>
        <v>0</v>
      </c>
      <c r="GX32" s="639">
        <f t="shared" si="201"/>
        <v>0</v>
      </c>
      <c r="GY32" s="639">
        <f t="shared" si="201"/>
        <v>0</v>
      </c>
      <c r="GZ32" s="639">
        <f t="shared" si="201"/>
        <v>0</v>
      </c>
      <c r="HA32" s="639">
        <f t="shared" si="201"/>
        <v>0</v>
      </c>
      <c r="HB32" s="639">
        <f t="shared" si="201"/>
        <v>0</v>
      </c>
      <c r="HC32" s="639">
        <f t="shared" si="201"/>
        <v>0</v>
      </c>
      <c r="HD32" s="639">
        <f t="shared" si="201"/>
        <v>0</v>
      </c>
      <c r="HE32" s="639">
        <f t="shared" si="201"/>
        <v>0</v>
      </c>
      <c r="HF32" s="639">
        <f t="shared" si="201"/>
        <v>0</v>
      </c>
      <c r="HG32" s="639">
        <f t="shared" si="201"/>
        <v>0</v>
      </c>
      <c r="HH32" s="639">
        <f t="shared" si="201"/>
        <v>0</v>
      </c>
      <c r="HI32" s="639">
        <f t="shared" si="201"/>
        <v>0</v>
      </c>
      <c r="HJ32" s="639">
        <f t="shared" si="201"/>
        <v>0</v>
      </c>
      <c r="HK32" s="639">
        <f t="shared" si="201"/>
        <v>0</v>
      </c>
      <c r="HL32" s="639">
        <f t="shared" si="201"/>
        <v>0</v>
      </c>
      <c r="HM32" s="639">
        <f t="shared" si="201"/>
        <v>0</v>
      </c>
      <c r="HN32" s="639">
        <f t="shared" si="201"/>
        <v>0</v>
      </c>
      <c r="HO32" s="639">
        <f t="shared" si="201"/>
        <v>0</v>
      </c>
      <c r="HP32" s="639">
        <f t="shared" si="201"/>
        <v>0</v>
      </c>
      <c r="HQ32" s="639">
        <f t="shared" si="201"/>
        <v>0</v>
      </c>
      <c r="HR32" s="639">
        <f t="shared" si="201"/>
        <v>0</v>
      </c>
      <c r="HS32" s="639">
        <f t="shared" si="201"/>
        <v>0</v>
      </c>
      <c r="HT32" s="639">
        <f t="shared" si="201"/>
        <v>0</v>
      </c>
      <c r="HU32" s="639">
        <f t="shared" ref="HU32:KF32" si="202">COUNTIFS($O25:$O33,"&lt;="&amp;HU$14,$P25:$P33,"&gt;"&amp;HU$14,$N25:$N33,"みなし保育士")</f>
        <v>0</v>
      </c>
      <c r="HV32" s="639">
        <f t="shared" si="202"/>
        <v>0</v>
      </c>
      <c r="HW32" s="639">
        <f t="shared" si="202"/>
        <v>0</v>
      </c>
      <c r="HX32" s="639">
        <f t="shared" si="202"/>
        <v>0</v>
      </c>
      <c r="HY32" s="639">
        <f t="shared" si="202"/>
        <v>0</v>
      </c>
      <c r="HZ32" s="639">
        <f t="shared" si="202"/>
        <v>0</v>
      </c>
      <c r="IA32" s="639">
        <f t="shared" si="202"/>
        <v>0</v>
      </c>
      <c r="IB32" s="639">
        <f t="shared" si="202"/>
        <v>0</v>
      </c>
      <c r="IC32" s="639">
        <f t="shared" si="202"/>
        <v>0</v>
      </c>
      <c r="ID32" s="639">
        <f t="shared" si="202"/>
        <v>0</v>
      </c>
      <c r="IE32" s="639">
        <f t="shared" si="202"/>
        <v>0</v>
      </c>
      <c r="IF32" s="639">
        <f t="shared" si="202"/>
        <v>0</v>
      </c>
      <c r="IG32" s="639">
        <f t="shared" si="202"/>
        <v>0</v>
      </c>
      <c r="IH32" s="639">
        <f t="shared" si="202"/>
        <v>0</v>
      </c>
      <c r="II32" s="639">
        <f t="shared" si="202"/>
        <v>0</v>
      </c>
      <c r="IJ32" s="639">
        <f t="shared" si="202"/>
        <v>0</v>
      </c>
      <c r="IK32" s="639">
        <f t="shared" si="202"/>
        <v>0</v>
      </c>
      <c r="IL32" s="639">
        <f t="shared" si="202"/>
        <v>0</v>
      </c>
      <c r="IM32" s="639">
        <f t="shared" si="202"/>
        <v>0</v>
      </c>
      <c r="IN32" s="639">
        <f t="shared" si="202"/>
        <v>0</v>
      </c>
      <c r="IO32" s="639">
        <f t="shared" si="202"/>
        <v>0</v>
      </c>
      <c r="IP32" s="639">
        <f t="shared" si="202"/>
        <v>0</v>
      </c>
      <c r="IQ32" s="639">
        <f t="shared" si="202"/>
        <v>0</v>
      </c>
      <c r="IR32" s="639">
        <f t="shared" si="202"/>
        <v>0</v>
      </c>
      <c r="IS32" s="639">
        <f t="shared" si="202"/>
        <v>0</v>
      </c>
      <c r="IT32" s="639">
        <f t="shared" si="202"/>
        <v>0</v>
      </c>
      <c r="IU32" s="639">
        <f t="shared" si="202"/>
        <v>0</v>
      </c>
      <c r="IV32" s="639">
        <f t="shared" si="202"/>
        <v>0</v>
      </c>
      <c r="IW32" s="639">
        <f t="shared" si="202"/>
        <v>0</v>
      </c>
      <c r="IX32" s="639">
        <f t="shared" si="202"/>
        <v>0</v>
      </c>
      <c r="IY32" s="639">
        <f t="shared" si="202"/>
        <v>0</v>
      </c>
      <c r="IZ32" s="639">
        <f t="shared" si="202"/>
        <v>0</v>
      </c>
      <c r="JA32" s="639">
        <f t="shared" si="202"/>
        <v>0</v>
      </c>
      <c r="JB32" s="639">
        <f t="shared" si="202"/>
        <v>0</v>
      </c>
      <c r="JC32" s="639">
        <f t="shared" si="202"/>
        <v>0</v>
      </c>
      <c r="JD32" s="639">
        <f t="shared" si="202"/>
        <v>0</v>
      </c>
      <c r="JE32" s="639">
        <f t="shared" si="202"/>
        <v>0</v>
      </c>
      <c r="JF32" s="639">
        <f t="shared" si="202"/>
        <v>0</v>
      </c>
      <c r="JG32" s="639">
        <f t="shared" si="202"/>
        <v>0</v>
      </c>
      <c r="JH32" s="639">
        <f t="shared" si="202"/>
        <v>0</v>
      </c>
      <c r="JI32" s="639">
        <f t="shared" si="202"/>
        <v>0</v>
      </c>
      <c r="JJ32" s="639">
        <f t="shared" si="202"/>
        <v>0</v>
      </c>
      <c r="JK32" s="639">
        <f t="shared" si="202"/>
        <v>0</v>
      </c>
      <c r="JL32" s="639">
        <f t="shared" si="202"/>
        <v>0</v>
      </c>
      <c r="JM32" s="639">
        <f t="shared" si="202"/>
        <v>0</v>
      </c>
      <c r="JN32" s="639">
        <f t="shared" si="202"/>
        <v>0</v>
      </c>
      <c r="JO32" s="639">
        <f t="shared" si="202"/>
        <v>0</v>
      </c>
      <c r="JP32" s="639">
        <f t="shared" si="202"/>
        <v>0</v>
      </c>
      <c r="JQ32" s="639">
        <f t="shared" si="202"/>
        <v>0</v>
      </c>
      <c r="JR32" s="639">
        <f t="shared" si="202"/>
        <v>0</v>
      </c>
      <c r="JS32" s="639">
        <f t="shared" si="202"/>
        <v>0</v>
      </c>
      <c r="JT32" s="639">
        <f t="shared" si="202"/>
        <v>0</v>
      </c>
      <c r="JU32" s="639">
        <f t="shared" si="202"/>
        <v>0</v>
      </c>
      <c r="JV32" s="639">
        <f t="shared" si="202"/>
        <v>0</v>
      </c>
      <c r="JW32" s="639">
        <f t="shared" si="202"/>
        <v>0</v>
      </c>
      <c r="JX32" s="639">
        <f t="shared" si="202"/>
        <v>0</v>
      </c>
      <c r="JY32" s="639">
        <f t="shared" si="202"/>
        <v>0</v>
      </c>
      <c r="JZ32" s="639">
        <f t="shared" si="202"/>
        <v>0</v>
      </c>
      <c r="KA32" s="639">
        <f t="shared" si="202"/>
        <v>0</v>
      </c>
      <c r="KB32" s="639">
        <f t="shared" si="202"/>
        <v>0</v>
      </c>
      <c r="KC32" s="639">
        <f t="shared" si="202"/>
        <v>0</v>
      </c>
      <c r="KD32" s="639">
        <f t="shared" si="202"/>
        <v>0</v>
      </c>
      <c r="KE32" s="639">
        <f t="shared" si="202"/>
        <v>0</v>
      </c>
      <c r="KF32" s="639">
        <f t="shared" si="202"/>
        <v>0</v>
      </c>
      <c r="KG32" s="639">
        <f t="shared" ref="KG32:MR32" si="203">COUNTIFS($O25:$O33,"&lt;="&amp;KG$14,$P25:$P33,"&gt;"&amp;KG$14,$N25:$N33,"みなし保育士")</f>
        <v>0</v>
      </c>
      <c r="KH32" s="639">
        <f t="shared" si="203"/>
        <v>0</v>
      </c>
      <c r="KI32" s="639">
        <f t="shared" si="203"/>
        <v>0</v>
      </c>
      <c r="KJ32" s="639">
        <f t="shared" si="203"/>
        <v>0</v>
      </c>
      <c r="KK32" s="639">
        <f t="shared" si="203"/>
        <v>0</v>
      </c>
      <c r="KL32" s="639">
        <f t="shared" si="203"/>
        <v>0</v>
      </c>
      <c r="KM32" s="639">
        <f t="shared" si="203"/>
        <v>0</v>
      </c>
      <c r="KN32" s="639">
        <f t="shared" si="203"/>
        <v>0</v>
      </c>
      <c r="KO32" s="639">
        <f t="shared" si="203"/>
        <v>0</v>
      </c>
      <c r="KP32" s="639">
        <f t="shared" si="203"/>
        <v>0</v>
      </c>
      <c r="KQ32" s="639">
        <f t="shared" si="203"/>
        <v>0</v>
      </c>
      <c r="KR32" s="639">
        <f t="shared" si="203"/>
        <v>0</v>
      </c>
      <c r="KS32" s="639">
        <f t="shared" si="203"/>
        <v>0</v>
      </c>
      <c r="KT32" s="639">
        <f t="shared" si="203"/>
        <v>0</v>
      </c>
      <c r="KU32" s="639">
        <f t="shared" si="203"/>
        <v>0</v>
      </c>
      <c r="KV32" s="639">
        <f t="shared" si="203"/>
        <v>0</v>
      </c>
      <c r="KW32" s="639">
        <f t="shared" si="203"/>
        <v>0</v>
      </c>
      <c r="KX32" s="639">
        <f t="shared" si="203"/>
        <v>0</v>
      </c>
      <c r="KY32" s="639">
        <f t="shared" si="203"/>
        <v>0</v>
      </c>
      <c r="KZ32" s="639">
        <f t="shared" si="203"/>
        <v>0</v>
      </c>
      <c r="LA32" s="639">
        <f t="shared" si="203"/>
        <v>0</v>
      </c>
      <c r="LB32" s="639">
        <f t="shared" si="203"/>
        <v>0</v>
      </c>
      <c r="LC32" s="639">
        <f t="shared" si="203"/>
        <v>0</v>
      </c>
      <c r="LD32" s="639">
        <f t="shared" si="203"/>
        <v>0</v>
      </c>
      <c r="LE32" s="639">
        <f t="shared" si="203"/>
        <v>0</v>
      </c>
      <c r="LF32" s="639">
        <f t="shared" si="203"/>
        <v>0</v>
      </c>
      <c r="LG32" s="639">
        <f t="shared" si="203"/>
        <v>0</v>
      </c>
      <c r="LH32" s="639">
        <f t="shared" si="203"/>
        <v>0</v>
      </c>
      <c r="LI32" s="639">
        <f t="shared" si="203"/>
        <v>0</v>
      </c>
      <c r="LJ32" s="639">
        <f t="shared" si="203"/>
        <v>0</v>
      </c>
      <c r="LK32" s="639">
        <f t="shared" si="203"/>
        <v>0</v>
      </c>
      <c r="LL32" s="639">
        <f t="shared" si="203"/>
        <v>0</v>
      </c>
      <c r="LM32" s="639">
        <f t="shared" si="203"/>
        <v>0</v>
      </c>
      <c r="LN32" s="639">
        <f t="shared" si="203"/>
        <v>0</v>
      </c>
      <c r="LO32" s="639">
        <f t="shared" si="203"/>
        <v>0</v>
      </c>
      <c r="LP32" s="639">
        <f t="shared" si="203"/>
        <v>0</v>
      </c>
      <c r="LQ32" s="639">
        <f t="shared" si="203"/>
        <v>0</v>
      </c>
      <c r="LR32" s="639">
        <f t="shared" si="203"/>
        <v>0</v>
      </c>
      <c r="LS32" s="639">
        <f t="shared" si="203"/>
        <v>0</v>
      </c>
      <c r="LT32" s="639">
        <f t="shared" si="203"/>
        <v>0</v>
      </c>
      <c r="LU32" s="639">
        <f t="shared" si="203"/>
        <v>0</v>
      </c>
      <c r="LV32" s="639">
        <f t="shared" si="203"/>
        <v>0</v>
      </c>
      <c r="LW32" s="639">
        <f t="shared" si="203"/>
        <v>0</v>
      </c>
      <c r="LX32" s="639">
        <f t="shared" si="203"/>
        <v>0</v>
      </c>
      <c r="LY32" s="639">
        <f t="shared" si="203"/>
        <v>0</v>
      </c>
      <c r="LZ32" s="639">
        <f t="shared" si="203"/>
        <v>0</v>
      </c>
      <c r="MA32" s="639">
        <f t="shared" si="203"/>
        <v>0</v>
      </c>
      <c r="MB32" s="639">
        <f t="shared" si="203"/>
        <v>0</v>
      </c>
      <c r="MC32" s="639">
        <f t="shared" si="203"/>
        <v>0</v>
      </c>
      <c r="MD32" s="639">
        <f t="shared" si="203"/>
        <v>0</v>
      </c>
      <c r="ME32" s="639">
        <f t="shared" si="203"/>
        <v>0</v>
      </c>
      <c r="MF32" s="639">
        <f t="shared" si="203"/>
        <v>0</v>
      </c>
      <c r="MG32" s="639">
        <f t="shared" si="203"/>
        <v>0</v>
      </c>
      <c r="MH32" s="639">
        <f t="shared" si="203"/>
        <v>0</v>
      </c>
      <c r="MI32" s="639">
        <f t="shared" si="203"/>
        <v>0</v>
      </c>
      <c r="MJ32" s="639">
        <f t="shared" si="203"/>
        <v>0</v>
      </c>
      <c r="MK32" s="639">
        <f t="shared" si="203"/>
        <v>0</v>
      </c>
      <c r="ML32" s="639">
        <f t="shared" si="203"/>
        <v>0</v>
      </c>
      <c r="MM32" s="639">
        <f t="shared" si="203"/>
        <v>0</v>
      </c>
      <c r="MN32" s="639">
        <f t="shared" si="203"/>
        <v>0</v>
      </c>
      <c r="MO32" s="639">
        <f t="shared" si="203"/>
        <v>0</v>
      </c>
      <c r="MP32" s="639">
        <f t="shared" si="203"/>
        <v>0</v>
      </c>
      <c r="MQ32" s="639">
        <f t="shared" si="203"/>
        <v>0</v>
      </c>
      <c r="MR32" s="639">
        <f t="shared" si="203"/>
        <v>0</v>
      </c>
      <c r="MS32" s="639">
        <f t="shared" ref="MS32:PD32" si="204">COUNTIFS($O25:$O33,"&lt;="&amp;MS$14,$P25:$P33,"&gt;"&amp;MS$14,$N25:$N33,"みなし保育士")</f>
        <v>0</v>
      </c>
      <c r="MT32" s="639">
        <f t="shared" si="204"/>
        <v>0</v>
      </c>
      <c r="MU32" s="639">
        <f t="shared" si="204"/>
        <v>0</v>
      </c>
      <c r="MV32" s="639">
        <f t="shared" si="204"/>
        <v>0</v>
      </c>
      <c r="MW32" s="639">
        <f t="shared" si="204"/>
        <v>0</v>
      </c>
      <c r="MX32" s="639">
        <f t="shared" si="204"/>
        <v>0</v>
      </c>
      <c r="MY32" s="639">
        <f t="shared" si="204"/>
        <v>0</v>
      </c>
      <c r="MZ32" s="639">
        <f t="shared" si="204"/>
        <v>0</v>
      </c>
      <c r="NA32" s="639">
        <f t="shared" si="204"/>
        <v>0</v>
      </c>
      <c r="NB32" s="639">
        <f t="shared" si="204"/>
        <v>0</v>
      </c>
      <c r="NC32" s="639">
        <f t="shared" si="204"/>
        <v>0</v>
      </c>
      <c r="ND32" s="639">
        <f t="shared" si="204"/>
        <v>0</v>
      </c>
      <c r="NE32" s="639">
        <f t="shared" si="204"/>
        <v>0</v>
      </c>
      <c r="NF32" s="639">
        <f t="shared" si="204"/>
        <v>0</v>
      </c>
      <c r="NG32" s="639">
        <f t="shared" si="204"/>
        <v>0</v>
      </c>
      <c r="NH32" s="639">
        <f t="shared" si="204"/>
        <v>0</v>
      </c>
      <c r="NI32" s="639">
        <f t="shared" si="204"/>
        <v>0</v>
      </c>
      <c r="NJ32" s="639">
        <f t="shared" si="204"/>
        <v>0</v>
      </c>
      <c r="NK32" s="639">
        <f t="shared" si="204"/>
        <v>0</v>
      </c>
      <c r="NL32" s="639">
        <f t="shared" si="204"/>
        <v>0</v>
      </c>
      <c r="NM32" s="639">
        <f t="shared" si="204"/>
        <v>0</v>
      </c>
      <c r="NN32" s="639">
        <f t="shared" si="204"/>
        <v>0</v>
      </c>
      <c r="NO32" s="639">
        <f t="shared" si="204"/>
        <v>0</v>
      </c>
      <c r="NP32" s="639">
        <f t="shared" si="204"/>
        <v>0</v>
      </c>
      <c r="NQ32" s="639">
        <f t="shared" si="204"/>
        <v>0</v>
      </c>
      <c r="NR32" s="639">
        <f t="shared" si="204"/>
        <v>0</v>
      </c>
      <c r="NS32" s="639">
        <f t="shared" si="204"/>
        <v>0</v>
      </c>
      <c r="NT32" s="639">
        <f t="shared" si="204"/>
        <v>0</v>
      </c>
      <c r="NU32" s="639">
        <f t="shared" si="204"/>
        <v>0</v>
      </c>
      <c r="NV32" s="639">
        <f t="shared" si="204"/>
        <v>0</v>
      </c>
      <c r="NW32" s="639">
        <f t="shared" si="204"/>
        <v>0</v>
      </c>
      <c r="NX32" s="639">
        <f t="shared" si="204"/>
        <v>0</v>
      </c>
      <c r="NY32" s="639">
        <f t="shared" si="204"/>
        <v>0</v>
      </c>
      <c r="NZ32" s="639">
        <f t="shared" si="204"/>
        <v>0</v>
      </c>
      <c r="OA32" s="639">
        <f t="shared" si="204"/>
        <v>0</v>
      </c>
      <c r="OB32" s="639">
        <f t="shared" si="204"/>
        <v>0</v>
      </c>
      <c r="OC32" s="639">
        <f t="shared" si="204"/>
        <v>0</v>
      </c>
      <c r="OD32" s="639">
        <f t="shared" si="204"/>
        <v>0</v>
      </c>
      <c r="OE32" s="639">
        <f t="shared" si="204"/>
        <v>0</v>
      </c>
      <c r="OF32" s="639">
        <f t="shared" si="204"/>
        <v>0</v>
      </c>
      <c r="OG32" s="639">
        <f t="shared" si="204"/>
        <v>0</v>
      </c>
      <c r="OH32" s="639">
        <f t="shared" si="204"/>
        <v>0</v>
      </c>
      <c r="OI32" s="639">
        <f t="shared" si="204"/>
        <v>0</v>
      </c>
      <c r="OJ32" s="639">
        <f t="shared" si="204"/>
        <v>0</v>
      </c>
      <c r="OK32" s="639">
        <f t="shared" si="204"/>
        <v>0</v>
      </c>
      <c r="OL32" s="639">
        <f t="shared" si="204"/>
        <v>0</v>
      </c>
      <c r="OM32" s="639">
        <f t="shared" si="204"/>
        <v>0</v>
      </c>
      <c r="ON32" s="639">
        <f t="shared" si="204"/>
        <v>0</v>
      </c>
      <c r="OO32" s="639">
        <f t="shared" si="204"/>
        <v>0</v>
      </c>
      <c r="OP32" s="639">
        <f t="shared" si="204"/>
        <v>0</v>
      </c>
      <c r="OQ32" s="639">
        <f t="shared" si="204"/>
        <v>0</v>
      </c>
      <c r="OR32" s="639">
        <f t="shared" si="204"/>
        <v>0</v>
      </c>
      <c r="OS32" s="639">
        <f t="shared" si="204"/>
        <v>0</v>
      </c>
      <c r="OT32" s="639">
        <f t="shared" si="204"/>
        <v>0</v>
      </c>
      <c r="OU32" s="639">
        <f t="shared" si="204"/>
        <v>0</v>
      </c>
      <c r="OV32" s="639">
        <f t="shared" si="204"/>
        <v>0</v>
      </c>
      <c r="OW32" s="639">
        <f t="shared" si="204"/>
        <v>0</v>
      </c>
      <c r="OX32" s="639">
        <f t="shared" si="204"/>
        <v>0</v>
      </c>
      <c r="OY32" s="639">
        <f t="shared" si="204"/>
        <v>0</v>
      </c>
      <c r="OZ32" s="639">
        <f t="shared" si="204"/>
        <v>0</v>
      </c>
      <c r="PA32" s="639">
        <f t="shared" si="204"/>
        <v>0</v>
      </c>
      <c r="PB32" s="639">
        <f t="shared" si="204"/>
        <v>0</v>
      </c>
      <c r="PC32" s="639">
        <f t="shared" si="204"/>
        <v>0</v>
      </c>
      <c r="PD32" s="639">
        <f t="shared" si="204"/>
        <v>0</v>
      </c>
      <c r="PE32" s="639">
        <f t="shared" ref="PE32:RP32" si="205">COUNTIFS($O25:$O33,"&lt;="&amp;PE$14,$P25:$P33,"&gt;"&amp;PE$14,$N25:$N33,"みなし保育士")</f>
        <v>0</v>
      </c>
      <c r="PF32" s="639">
        <f t="shared" si="205"/>
        <v>0</v>
      </c>
      <c r="PG32" s="639">
        <f t="shared" si="205"/>
        <v>0</v>
      </c>
      <c r="PH32" s="639">
        <f t="shared" si="205"/>
        <v>0</v>
      </c>
      <c r="PI32" s="639">
        <f t="shared" si="205"/>
        <v>0</v>
      </c>
      <c r="PJ32" s="639">
        <f t="shared" si="205"/>
        <v>0</v>
      </c>
      <c r="PK32" s="639">
        <f t="shared" si="205"/>
        <v>0</v>
      </c>
      <c r="PL32" s="639">
        <f t="shared" si="205"/>
        <v>0</v>
      </c>
      <c r="PM32" s="639">
        <f t="shared" si="205"/>
        <v>0</v>
      </c>
      <c r="PN32" s="639">
        <f t="shared" si="205"/>
        <v>0</v>
      </c>
      <c r="PO32" s="639">
        <f t="shared" si="205"/>
        <v>0</v>
      </c>
      <c r="PP32" s="639">
        <f t="shared" si="205"/>
        <v>0</v>
      </c>
      <c r="PQ32" s="639">
        <f t="shared" si="205"/>
        <v>0</v>
      </c>
      <c r="PR32" s="639">
        <f t="shared" si="205"/>
        <v>0</v>
      </c>
      <c r="PS32" s="639">
        <f t="shared" si="205"/>
        <v>0</v>
      </c>
      <c r="PT32" s="639">
        <f t="shared" si="205"/>
        <v>0</v>
      </c>
      <c r="PU32" s="639">
        <f t="shared" si="205"/>
        <v>0</v>
      </c>
      <c r="PV32" s="639">
        <f t="shared" si="205"/>
        <v>0</v>
      </c>
      <c r="PW32" s="639">
        <f t="shared" si="205"/>
        <v>0</v>
      </c>
      <c r="PX32" s="639">
        <f t="shared" si="205"/>
        <v>0</v>
      </c>
      <c r="PY32" s="639">
        <f t="shared" si="205"/>
        <v>0</v>
      </c>
      <c r="PZ32" s="639">
        <f t="shared" si="205"/>
        <v>0</v>
      </c>
      <c r="QA32" s="639">
        <f t="shared" si="205"/>
        <v>0</v>
      </c>
      <c r="QB32" s="639">
        <f t="shared" si="205"/>
        <v>0</v>
      </c>
      <c r="QC32" s="639">
        <f t="shared" si="205"/>
        <v>0</v>
      </c>
      <c r="QD32" s="639">
        <f t="shared" si="205"/>
        <v>0</v>
      </c>
      <c r="QE32" s="639">
        <f t="shared" si="205"/>
        <v>0</v>
      </c>
      <c r="QF32" s="639">
        <f t="shared" si="205"/>
        <v>0</v>
      </c>
      <c r="QG32" s="639">
        <f t="shared" si="205"/>
        <v>0</v>
      </c>
      <c r="QH32" s="639">
        <f t="shared" si="205"/>
        <v>0</v>
      </c>
      <c r="QI32" s="639">
        <f t="shared" si="205"/>
        <v>0</v>
      </c>
      <c r="QJ32" s="639">
        <f t="shared" si="205"/>
        <v>0</v>
      </c>
      <c r="QK32" s="639">
        <f t="shared" si="205"/>
        <v>0</v>
      </c>
      <c r="QL32" s="639">
        <f t="shared" si="205"/>
        <v>0</v>
      </c>
      <c r="QM32" s="639">
        <f t="shared" si="205"/>
        <v>0</v>
      </c>
      <c r="QN32" s="639">
        <f t="shared" si="205"/>
        <v>0</v>
      </c>
      <c r="QO32" s="639">
        <f t="shared" si="205"/>
        <v>0</v>
      </c>
      <c r="QP32" s="639">
        <f t="shared" si="205"/>
        <v>0</v>
      </c>
      <c r="QQ32" s="639">
        <f t="shared" si="205"/>
        <v>0</v>
      </c>
      <c r="QR32" s="639">
        <f t="shared" si="205"/>
        <v>0</v>
      </c>
      <c r="QS32" s="639">
        <f t="shared" si="205"/>
        <v>0</v>
      </c>
      <c r="QT32" s="639">
        <f t="shared" si="205"/>
        <v>0</v>
      </c>
      <c r="QU32" s="639">
        <f t="shared" si="205"/>
        <v>0</v>
      </c>
      <c r="QV32" s="639">
        <f t="shared" si="205"/>
        <v>0</v>
      </c>
      <c r="QW32" s="639">
        <f t="shared" si="205"/>
        <v>0</v>
      </c>
      <c r="QX32" s="639">
        <f t="shared" si="205"/>
        <v>0</v>
      </c>
      <c r="QY32" s="639">
        <f t="shared" si="205"/>
        <v>0</v>
      </c>
      <c r="QZ32" s="639">
        <f t="shared" si="205"/>
        <v>0</v>
      </c>
      <c r="RA32" s="639">
        <f t="shared" si="205"/>
        <v>0</v>
      </c>
      <c r="RB32" s="639">
        <f t="shared" si="205"/>
        <v>0</v>
      </c>
      <c r="RC32" s="639">
        <f t="shared" si="205"/>
        <v>0</v>
      </c>
      <c r="RD32" s="639">
        <f t="shared" si="205"/>
        <v>0</v>
      </c>
      <c r="RE32" s="639">
        <f t="shared" si="205"/>
        <v>0</v>
      </c>
      <c r="RF32" s="639">
        <f t="shared" si="205"/>
        <v>0</v>
      </c>
      <c r="RG32" s="639">
        <f t="shared" si="205"/>
        <v>0</v>
      </c>
      <c r="RH32" s="639">
        <f t="shared" si="205"/>
        <v>0</v>
      </c>
      <c r="RI32" s="639">
        <f t="shared" si="205"/>
        <v>0</v>
      </c>
      <c r="RJ32" s="639">
        <f t="shared" si="205"/>
        <v>0</v>
      </c>
      <c r="RK32" s="639">
        <f t="shared" si="205"/>
        <v>0</v>
      </c>
      <c r="RL32" s="639">
        <f t="shared" si="205"/>
        <v>0</v>
      </c>
      <c r="RM32" s="639">
        <f t="shared" si="205"/>
        <v>0</v>
      </c>
      <c r="RN32" s="639">
        <f t="shared" si="205"/>
        <v>0</v>
      </c>
      <c r="RO32" s="639">
        <f t="shared" si="205"/>
        <v>0</v>
      </c>
      <c r="RP32" s="639">
        <f t="shared" si="205"/>
        <v>0</v>
      </c>
      <c r="RQ32" s="639">
        <f t="shared" ref="RQ32:UB32" si="206">COUNTIFS($O25:$O33,"&lt;="&amp;RQ$14,$P25:$P33,"&gt;"&amp;RQ$14,$N25:$N33,"みなし保育士")</f>
        <v>0</v>
      </c>
      <c r="RR32" s="639">
        <f t="shared" si="206"/>
        <v>0</v>
      </c>
      <c r="RS32" s="639">
        <f t="shared" si="206"/>
        <v>0</v>
      </c>
      <c r="RT32" s="639">
        <f t="shared" si="206"/>
        <v>0</v>
      </c>
      <c r="RU32" s="639">
        <f t="shared" si="206"/>
        <v>0</v>
      </c>
      <c r="RV32" s="639">
        <f t="shared" si="206"/>
        <v>0</v>
      </c>
      <c r="RW32" s="639">
        <f t="shared" si="206"/>
        <v>0</v>
      </c>
      <c r="RX32" s="639">
        <f t="shared" si="206"/>
        <v>0</v>
      </c>
      <c r="RY32" s="639">
        <f t="shared" si="206"/>
        <v>0</v>
      </c>
      <c r="RZ32" s="639">
        <f t="shared" si="206"/>
        <v>0</v>
      </c>
      <c r="SA32" s="639">
        <f t="shared" si="206"/>
        <v>0</v>
      </c>
      <c r="SB32" s="639">
        <f t="shared" si="206"/>
        <v>0</v>
      </c>
      <c r="SC32" s="639">
        <f t="shared" si="206"/>
        <v>0</v>
      </c>
      <c r="SD32" s="639">
        <f t="shared" si="206"/>
        <v>0</v>
      </c>
      <c r="SE32" s="639">
        <f t="shared" si="206"/>
        <v>0</v>
      </c>
      <c r="SF32" s="639">
        <f t="shared" si="206"/>
        <v>0</v>
      </c>
      <c r="SG32" s="639">
        <f t="shared" si="206"/>
        <v>0</v>
      </c>
      <c r="SH32" s="639">
        <f t="shared" si="206"/>
        <v>0</v>
      </c>
      <c r="SI32" s="639">
        <f t="shared" si="206"/>
        <v>0</v>
      </c>
      <c r="SJ32" s="639">
        <f t="shared" si="206"/>
        <v>0</v>
      </c>
      <c r="SK32" s="639">
        <f t="shared" si="206"/>
        <v>0</v>
      </c>
      <c r="SL32" s="639">
        <f t="shared" si="206"/>
        <v>0</v>
      </c>
      <c r="SM32" s="639">
        <f t="shared" si="206"/>
        <v>0</v>
      </c>
      <c r="SN32" s="639">
        <f t="shared" si="206"/>
        <v>0</v>
      </c>
      <c r="SO32" s="639">
        <f t="shared" si="206"/>
        <v>0</v>
      </c>
      <c r="SP32" s="639">
        <f t="shared" si="206"/>
        <v>0</v>
      </c>
      <c r="SQ32" s="639">
        <f t="shared" si="206"/>
        <v>0</v>
      </c>
      <c r="SR32" s="639">
        <f t="shared" si="206"/>
        <v>0</v>
      </c>
      <c r="SS32" s="639">
        <f t="shared" si="206"/>
        <v>0</v>
      </c>
      <c r="ST32" s="639">
        <f t="shared" si="206"/>
        <v>0</v>
      </c>
      <c r="SU32" s="639">
        <f t="shared" si="206"/>
        <v>0</v>
      </c>
      <c r="SV32" s="639">
        <f t="shared" si="206"/>
        <v>0</v>
      </c>
      <c r="SW32" s="639">
        <f t="shared" si="206"/>
        <v>0</v>
      </c>
      <c r="SX32" s="639">
        <f t="shared" si="206"/>
        <v>0</v>
      </c>
      <c r="SY32" s="639">
        <f t="shared" si="206"/>
        <v>0</v>
      </c>
      <c r="SZ32" s="639">
        <f t="shared" si="206"/>
        <v>0</v>
      </c>
      <c r="TA32" s="639">
        <f t="shared" si="206"/>
        <v>0</v>
      </c>
      <c r="TB32" s="639">
        <f t="shared" si="206"/>
        <v>0</v>
      </c>
      <c r="TC32" s="639">
        <f t="shared" si="206"/>
        <v>0</v>
      </c>
      <c r="TD32" s="639">
        <f t="shared" si="206"/>
        <v>0</v>
      </c>
      <c r="TE32" s="639">
        <f t="shared" si="206"/>
        <v>0</v>
      </c>
      <c r="TF32" s="639">
        <f t="shared" si="206"/>
        <v>0</v>
      </c>
      <c r="TG32" s="639">
        <f t="shared" si="206"/>
        <v>0</v>
      </c>
      <c r="TH32" s="639">
        <f t="shared" si="206"/>
        <v>0</v>
      </c>
      <c r="TI32" s="639">
        <f t="shared" si="206"/>
        <v>0</v>
      </c>
      <c r="TJ32" s="639">
        <f t="shared" si="206"/>
        <v>0</v>
      </c>
      <c r="TK32" s="639">
        <f t="shared" si="206"/>
        <v>0</v>
      </c>
      <c r="TL32" s="639">
        <f t="shared" si="206"/>
        <v>0</v>
      </c>
      <c r="TM32" s="639">
        <f t="shared" si="206"/>
        <v>0</v>
      </c>
      <c r="TN32" s="639">
        <f t="shared" si="206"/>
        <v>0</v>
      </c>
      <c r="TO32" s="639">
        <f t="shared" si="206"/>
        <v>0</v>
      </c>
      <c r="TP32" s="639">
        <f t="shared" si="206"/>
        <v>0</v>
      </c>
      <c r="TQ32" s="639">
        <f t="shared" si="206"/>
        <v>0</v>
      </c>
      <c r="TR32" s="639">
        <f t="shared" si="206"/>
        <v>0</v>
      </c>
      <c r="TS32" s="639">
        <f t="shared" si="206"/>
        <v>0</v>
      </c>
      <c r="TT32" s="639">
        <f t="shared" si="206"/>
        <v>0</v>
      </c>
      <c r="TU32" s="639">
        <f t="shared" si="206"/>
        <v>0</v>
      </c>
      <c r="TV32" s="639">
        <f t="shared" si="206"/>
        <v>0</v>
      </c>
      <c r="TW32" s="639">
        <f t="shared" si="206"/>
        <v>0</v>
      </c>
      <c r="TX32" s="639">
        <f t="shared" si="206"/>
        <v>0</v>
      </c>
      <c r="TY32" s="639">
        <f t="shared" si="206"/>
        <v>0</v>
      </c>
      <c r="TZ32" s="639">
        <f t="shared" si="206"/>
        <v>0</v>
      </c>
      <c r="UA32" s="639">
        <f t="shared" si="206"/>
        <v>0</v>
      </c>
      <c r="UB32" s="639">
        <f t="shared" si="206"/>
        <v>0</v>
      </c>
      <c r="UC32" s="639">
        <f t="shared" ref="UC32:WN32" si="207">COUNTIFS($O25:$O33,"&lt;="&amp;UC$14,$P25:$P33,"&gt;"&amp;UC$14,$N25:$N33,"みなし保育士")</f>
        <v>0</v>
      </c>
      <c r="UD32" s="639">
        <f t="shared" si="207"/>
        <v>0</v>
      </c>
      <c r="UE32" s="639">
        <f t="shared" si="207"/>
        <v>0</v>
      </c>
      <c r="UF32" s="639">
        <f t="shared" si="207"/>
        <v>0</v>
      </c>
      <c r="UG32" s="639">
        <f t="shared" si="207"/>
        <v>0</v>
      </c>
      <c r="UH32" s="639">
        <f t="shared" si="207"/>
        <v>0</v>
      </c>
      <c r="UI32" s="639">
        <f t="shared" si="207"/>
        <v>0</v>
      </c>
      <c r="UJ32" s="639">
        <f t="shared" si="207"/>
        <v>0</v>
      </c>
      <c r="UK32" s="639">
        <f t="shared" si="207"/>
        <v>0</v>
      </c>
      <c r="UL32" s="639">
        <f t="shared" si="207"/>
        <v>0</v>
      </c>
      <c r="UM32" s="639">
        <f t="shared" si="207"/>
        <v>0</v>
      </c>
      <c r="UN32" s="639">
        <f t="shared" si="207"/>
        <v>0</v>
      </c>
      <c r="UO32" s="639">
        <f t="shared" si="207"/>
        <v>0</v>
      </c>
      <c r="UP32" s="639">
        <f t="shared" si="207"/>
        <v>0</v>
      </c>
      <c r="UQ32" s="639">
        <f t="shared" si="207"/>
        <v>0</v>
      </c>
      <c r="UR32" s="639">
        <f t="shared" si="207"/>
        <v>0</v>
      </c>
      <c r="US32" s="639">
        <f t="shared" si="207"/>
        <v>0</v>
      </c>
      <c r="UT32" s="639">
        <f t="shared" si="207"/>
        <v>0</v>
      </c>
      <c r="UU32" s="639">
        <f t="shared" si="207"/>
        <v>0</v>
      </c>
      <c r="UV32" s="639">
        <f t="shared" si="207"/>
        <v>0</v>
      </c>
      <c r="UW32" s="639">
        <f t="shared" si="207"/>
        <v>0</v>
      </c>
      <c r="UX32" s="639">
        <f t="shared" si="207"/>
        <v>0</v>
      </c>
      <c r="UY32" s="639">
        <f t="shared" si="207"/>
        <v>0</v>
      </c>
      <c r="UZ32" s="639">
        <f t="shared" si="207"/>
        <v>0</v>
      </c>
      <c r="VA32" s="639">
        <f t="shared" si="207"/>
        <v>0</v>
      </c>
      <c r="VB32" s="639">
        <f t="shared" si="207"/>
        <v>0</v>
      </c>
      <c r="VC32" s="639">
        <f t="shared" si="207"/>
        <v>0</v>
      </c>
      <c r="VD32" s="639">
        <f t="shared" si="207"/>
        <v>0</v>
      </c>
      <c r="VE32" s="639">
        <f t="shared" si="207"/>
        <v>0</v>
      </c>
      <c r="VF32" s="639">
        <f t="shared" si="207"/>
        <v>0</v>
      </c>
      <c r="VG32" s="639">
        <f t="shared" si="207"/>
        <v>0</v>
      </c>
      <c r="VH32" s="639">
        <f t="shared" si="207"/>
        <v>0</v>
      </c>
      <c r="VI32" s="639">
        <f t="shared" si="207"/>
        <v>0</v>
      </c>
      <c r="VJ32" s="639">
        <f t="shared" si="207"/>
        <v>0</v>
      </c>
      <c r="VK32" s="639">
        <f t="shared" si="207"/>
        <v>0</v>
      </c>
      <c r="VL32" s="639">
        <f t="shared" si="207"/>
        <v>0</v>
      </c>
      <c r="VM32" s="639">
        <f t="shared" si="207"/>
        <v>0</v>
      </c>
      <c r="VN32" s="639">
        <f t="shared" si="207"/>
        <v>0</v>
      </c>
      <c r="VO32" s="639">
        <f t="shared" si="207"/>
        <v>0</v>
      </c>
      <c r="VP32" s="639">
        <f t="shared" si="207"/>
        <v>0</v>
      </c>
      <c r="VQ32" s="639">
        <f t="shared" si="207"/>
        <v>0</v>
      </c>
      <c r="VR32" s="639">
        <f t="shared" si="207"/>
        <v>0</v>
      </c>
      <c r="VS32" s="639">
        <f t="shared" si="207"/>
        <v>0</v>
      </c>
      <c r="VT32" s="639">
        <f t="shared" si="207"/>
        <v>0</v>
      </c>
      <c r="VU32" s="639">
        <f t="shared" si="207"/>
        <v>0</v>
      </c>
      <c r="VV32" s="639">
        <f t="shared" si="207"/>
        <v>0</v>
      </c>
      <c r="VW32" s="639">
        <f t="shared" si="207"/>
        <v>0</v>
      </c>
      <c r="VX32" s="639">
        <f t="shared" si="207"/>
        <v>0</v>
      </c>
      <c r="VY32" s="639">
        <f t="shared" si="207"/>
        <v>0</v>
      </c>
      <c r="VZ32" s="639">
        <f t="shared" si="207"/>
        <v>0</v>
      </c>
      <c r="WA32" s="639">
        <f t="shared" si="207"/>
        <v>0</v>
      </c>
      <c r="WB32" s="639">
        <f t="shared" si="207"/>
        <v>0</v>
      </c>
      <c r="WC32" s="639">
        <f t="shared" si="207"/>
        <v>0</v>
      </c>
      <c r="WD32" s="639">
        <f t="shared" si="207"/>
        <v>0</v>
      </c>
      <c r="WE32" s="639">
        <f t="shared" si="207"/>
        <v>0</v>
      </c>
      <c r="WF32" s="639">
        <f t="shared" si="207"/>
        <v>0</v>
      </c>
      <c r="WG32" s="639">
        <f t="shared" si="207"/>
        <v>0</v>
      </c>
      <c r="WH32" s="639">
        <f t="shared" si="207"/>
        <v>0</v>
      </c>
      <c r="WI32" s="639">
        <f t="shared" si="207"/>
        <v>0</v>
      </c>
      <c r="WJ32" s="639">
        <f t="shared" si="207"/>
        <v>0</v>
      </c>
      <c r="WK32" s="639">
        <f t="shared" si="207"/>
        <v>0</v>
      </c>
      <c r="WL32" s="639">
        <f t="shared" si="207"/>
        <v>0</v>
      </c>
      <c r="WM32" s="639">
        <f t="shared" si="207"/>
        <v>0</v>
      </c>
      <c r="WN32" s="639">
        <f t="shared" si="207"/>
        <v>0</v>
      </c>
      <c r="WO32" s="639">
        <f t="shared" ref="WO32:YZ32" si="208">COUNTIFS($O25:$O33,"&lt;="&amp;WO$14,$P25:$P33,"&gt;"&amp;WO$14,$N25:$N33,"みなし保育士")</f>
        <v>0</v>
      </c>
      <c r="WP32" s="639">
        <f t="shared" si="208"/>
        <v>0</v>
      </c>
      <c r="WQ32" s="639">
        <f t="shared" si="208"/>
        <v>0</v>
      </c>
      <c r="WR32" s="639">
        <f t="shared" si="208"/>
        <v>0</v>
      </c>
      <c r="WS32" s="639">
        <f t="shared" si="208"/>
        <v>0</v>
      </c>
      <c r="WT32" s="639">
        <f t="shared" si="208"/>
        <v>0</v>
      </c>
      <c r="WU32" s="639">
        <f t="shared" si="208"/>
        <v>0</v>
      </c>
      <c r="WV32" s="639">
        <f t="shared" si="208"/>
        <v>0</v>
      </c>
      <c r="WW32" s="639">
        <f t="shared" si="208"/>
        <v>0</v>
      </c>
      <c r="WX32" s="639">
        <f t="shared" si="208"/>
        <v>0</v>
      </c>
      <c r="WY32" s="639">
        <f t="shared" si="208"/>
        <v>0</v>
      </c>
      <c r="WZ32" s="639">
        <f t="shared" si="208"/>
        <v>0</v>
      </c>
      <c r="XA32" s="639">
        <f t="shared" si="208"/>
        <v>0</v>
      </c>
      <c r="XB32" s="639">
        <f t="shared" si="208"/>
        <v>0</v>
      </c>
      <c r="XC32" s="639">
        <f t="shared" si="208"/>
        <v>0</v>
      </c>
      <c r="XD32" s="639">
        <f t="shared" si="208"/>
        <v>0</v>
      </c>
      <c r="XE32" s="639">
        <f t="shared" si="208"/>
        <v>0</v>
      </c>
      <c r="XF32" s="639">
        <f t="shared" si="208"/>
        <v>0</v>
      </c>
      <c r="XG32" s="639">
        <f t="shared" si="208"/>
        <v>0</v>
      </c>
      <c r="XH32" s="639">
        <f t="shared" si="208"/>
        <v>0</v>
      </c>
      <c r="XI32" s="639">
        <f t="shared" si="208"/>
        <v>0</v>
      </c>
      <c r="XJ32" s="639">
        <f t="shared" si="208"/>
        <v>0</v>
      </c>
      <c r="XK32" s="639">
        <f t="shared" si="208"/>
        <v>0</v>
      </c>
      <c r="XL32" s="639">
        <f t="shared" si="208"/>
        <v>0</v>
      </c>
      <c r="XM32" s="639">
        <f t="shared" si="208"/>
        <v>0</v>
      </c>
      <c r="XN32" s="639">
        <f t="shared" si="208"/>
        <v>0</v>
      </c>
      <c r="XO32" s="639">
        <f t="shared" si="208"/>
        <v>0</v>
      </c>
      <c r="XP32" s="639">
        <f t="shared" si="208"/>
        <v>0</v>
      </c>
      <c r="XQ32" s="639">
        <f t="shared" si="208"/>
        <v>0</v>
      </c>
      <c r="XR32" s="639">
        <f t="shared" si="208"/>
        <v>0</v>
      </c>
      <c r="XS32" s="639">
        <f t="shared" si="208"/>
        <v>0</v>
      </c>
      <c r="XT32" s="639">
        <f t="shared" si="208"/>
        <v>0</v>
      </c>
      <c r="XU32" s="639">
        <f t="shared" si="208"/>
        <v>0</v>
      </c>
      <c r="XV32" s="639">
        <f t="shared" si="208"/>
        <v>0</v>
      </c>
      <c r="XW32" s="639">
        <f t="shared" si="208"/>
        <v>0</v>
      </c>
      <c r="XX32" s="639">
        <f t="shared" si="208"/>
        <v>0</v>
      </c>
      <c r="XY32" s="639">
        <f t="shared" si="208"/>
        <v>0</v>
      </c>
      <c r="XZ32" s="639">
        <f t="shared" si="208"/>
        <v>0</v>
      </c>
      <c r="YA32" s="639">
        <f t="shared" si="208"/>
        <v>0</v>
      </c>
      <c r="YB32" s="639">
        <f t="shared" si="208"/>
        <v>0</v>
      </c>
      <c r="YC32" s="639">
        <f t="shared" si="208"/>
        <v>0</v>
      </c>
      <c r="YD32" s="639">
        <f t="shared" si="208"/>
        <v>0</v>
      </c>
      <c r="YE32" s="639">
        <f t="shared" si="208"/>
        <v>0</v>
      </c>
      <c r="YF32" s="639">
        <f t="shared" si="208"/>
        <v>0</v>
      </c>
      <c r="YG32" s="639">
        <f t="shared" si="208"/>
        <v>0</v>
      </c>
      <c r="YH32" s="639">
        <f t="shared" si="208"/>
        <v>0</v>
      </c>
      <c r="YI32" s="639">
        <f t="shared" si="208"/>
        <v>0</v>
      </c>
      <c r="YJ32" s="639">
        <f t="shared" si="208"/>
        <v>0</v>
      </c>
      <c r="YK32" s="639">
        <f t="shared" si="208"/>
        <v>0</v>
      </c>
      <c r="YL32" s="639">
        <f t="shared" si="208"/>
        <v>0</v>
      </c>
      <c r="YM32" s="639">
        <f t="shared" si="208"/>
        <v>0</v>
      </c>
      <c r="YN32" s="639">
        <f t="shared" si="208"/>
        <v>0</v>
      </c>
      <c r="YO32" s="639">
        <f t="shared" si="208"/>
        <v>0</v>
      </c>
      <c r="YP32" s="639">
        <f t="shared" si="208"/>
        <v>0</v>
      </c>
      <c r="YQ32" s="639">
        <f t="shared" si="208"/>
        <v>0</v>
      </c>
      <c r="YR32" s="639">
        <f t="shared" si="208"/>
        <v>0</v>
      </c>
      <c r="YS32" s="639">
        <f t="shared" si="208"/>
        <v>0</v>
      </c>
      <c r="YT32" s="639">
        <f t="shared" si="208"/>
        <v>0</v>
      </c>
      <c r="YU32" s="639">
        <f t="shared" si="208"/>
        <v>0</v>
      </c>
      <c r="YV32" s="639">
        <f t="shared" si="208"/>
        <v>0</v>
      </c>
      <c r="YW32" s="639">
        <f t="shared" si="208"/>
        <v>0</v>
      </c>
      <c r="YX32" s="639">
        <f t="shared" si="208"/>
        <v>0</v>
      </c>
      <c r="YY32" s="639">
        <f t="shared" si="208"/>
        <v>0</v>
      </c>
      <c r="YZ32" s="639">
        <f t="shared" si="208"/>
        <v>0</v>
      </c>
      <c r="ZA32" s="639">
        <f t="shared" ref="ZA32:ABL32" si="209">COUNTIFS($O25:$O33,"&lt;="&amp;ZA$14,$P25:$P33,"&gt;"&amp;ZA$14,$N25:$N33,"みなし保育士")</f>
        <v>0</v>
      </c>
      <c r="ZB32" s="639">
        <f t="shared" si="209"/>
        <v>0</v>
      </c>
      <c r="ZC32" s="639">
        <f t="shared" si="209"/>
        <v>0</v>
      </c>
      <c r="ZD32" s="639">
        <f t="shared" si="209"/>
        <v>0</v>
      </c>
      <c r="ZE32" s="639">
        <f t="shared" si="209"/>
        <v>0</v>
      </c>
      <c r="ZF32" s="639">
        <f t="shared" si="209"/>
        <v>0</v>
      </c>
      <c r="ZG32" s="639">
        <f t="shared" si="209"/>
        <v>0</v>
      </c>
      <c r="ZH32" s="639">
        <f t="shared" si="209"/>
        <v>0</v>
      </c>
      <c r="ZI32" s="639">
        <f t="shared" si="209"/>
        <v>0</v>
      </c>
      <c r="ZJ32" s="639">
        <f t="shared" si="209"/>
        <v>0</v>
      </c>
      <c r="ZK32" s="639">
        <f t="shared" si="209"/>
        <v>0</v>
      </c>
      <c r="ZL32" s="639">
        <f t="shared" si="209"/>
        <v>0</v>
      </c>
      <c r="ZM32" s="639">
        <f t="shared" si="209"/>
        <v>0</v>
      </c>
      <c r="ZN32" s="639">
        <f t="shared" si="209"/>
        <v>0</v>
      </c>
      <c r="ZO32" s="639">
        <f t="shared" si="209"/>
        <v>0</v>
      </c>
      <c r="ZP32" s="639">
        <f t="shared" si="209"/>
        <v>0</v>
      </c>
      <c r="ZQ32" s="639">
        <f t="shared" si="209"/>
        <v>0</v>
      </c>
      <c r="ZR32" s="639">
        <f t="shared" si="209"/>
        <v>0</v>
      </c>
      <c r="ZS32" s="639">
        <f t="shared" si="209"/>
        <v>0</v>
      </c>
      <c r="ZT32" s="639">
        <f t="shared" si="209"/>
        <v>0</v>
      </c>
      <c r="ZU32" s="639">
        <f t="shared" si="209"/>
        <v>0</v>
      </c>
      <c r="ZV32" s="639">
        <f t="shared" si="209"/>
        <v>0</v>
      </c>
      <c r="ZW32" s="639">
        <f t="shared" si="209"/>
        <v>0</v>
      </c>
      <c r="ZX32" s="639">
        <f t="shared" si="209"/>
        <v>0</v>
      </c>
      <c r="ZY32" s="639">
        <f t="shared" si="209"/>
        <v>0</v>
      </c>
      <c r="ZZ32" s="639">
        <f t="shared" si="209"/>
        <v>0</v>
      </c>
      <c r="AAA32" s="639">
        <f t="shared" si="209"/>
        <v>0</v>
      </c>
      <c r="AAB32" s="639">
        <f t="shared" si="209"/>
        <v>0</v>
      </c>
      <c r="AAC32" s="639">
        <f t="shared" si="209"/>
        <v>0</v>
      </c>
      <c r="AAD32" s="639">
        <f t="shared" si="209"/>
        <v>0</v>
      </c>
      <c r="AAE32" s="639">
        <f t="shared" si="209"/>
        <v>0</v>
      </c>
      <c r="AAF32" s="639">
        <f t="shared" si="209"/>
        <v>0</v>
      </c>
      <c r="AAG32" s="639">
        <f t="shared" si="209"/>
        <v>0</v>
      </c>
      <c r="AAH32" s="639">
        <f t="shared" si="209"/>
        <v>0</v>
      </c>
      <c r="AAI32" s="639">
        <f t="shared" si="209"/>
        <v>0</v>
      </c>
      <c r="AAJ32" s="639">
        <f t="shared" si="209"/>
        <v>0</v>
      </c>
      <c r="AAK32" s="639">
        <f t="shared" si="209"/>
        <v>0</v>
      </c>
      <c r="AAL32" s="639">
        <f t="shared" si="209"/>
        <v>0</v>
      </c>
      <c r="AAM32" s="639">
        <f t="shared" si="209"/>
        <v>0</v>
      </c>
      <c r="AAN32" s="639">
        <f t="shared" si="209"/>
        <v>0</v>
      </c>
      <c r="AAO32" s="639">
        <f t="shared" si="209"/>
        <v>0</v>
      </c>
      <c r="AAP32" s="639">
        <f t="shared" si="209"/>
        <v>0</v>
      </c>
      <c r="AAQ32" s="639">
        <f t="shared" si="209"/>
        <v>0</v>
      </c>
      <c r="AAR32" s="639">
        <f t="shared" si="209"/>
        <v>0</v>
      </c>
      <c r="AAS32" s="639">
        <f t="shared" si="209"/>
        <v>0</v>
      </c>
      <c r="AAT32" s="639">
        <f t="shared" si="209"/>
        <v>0</v>
      </c>
      <c r="AAU32" s="639">
        <f t="shared" si="209"/>
        <v>0</v>
      </c>
      <c r="AAV32" s="639">
        <f t="shared" si="209"/>
        <v>0</v>
      </c>
      <c r="AAW32" s="639">
        <f t="shared" si="209"/>
        <v>0</v>
      </c>
      <c r="AAX32" s="639">
        <f t="shared" si="209"/>
        <v>0</v>
      </c>
      <c r="AAY32" s="639">
        <f t="shared" si="209"/>
        <v>0</v>
      </c>
      <c r="AAZ32" s="639">
        <f t="shared" si="209"/>
        <v>0</v>
      </c>
      <c r="ABA32" s="639">
        <f t="shared" si="209"/>
        <v>0</v>
      </c>
      <c r="ABB32" s="639">
        <f t="shared" si="209"/>
        <v>0</v>
      </c>
      <c r="ABC32" s="639">
        <f t="shared" si="209"/>
        <v>0</v>
      </c>
      <c r="ABD32" s="639">
        <f t="shared" si="209"/>
        <v>0</v>
      </c>
      <c r="ABE32" s="639">
        <f t="shared" si="209"/>
        <v>0</v>
      </c>
      <c r="ABF32" s="639">
        <f t="shared" si="209"/>
        <v>0</v>
      </c>
      <c r="ABG32" s="639">
        <f t="shared" si="209"/>
        <v>0</v>
      </c>
      <c r="ABH32" s="639">
        <f t="shared" si="209"/>
        <v>0</v>
      </c>
      <c r="ABI32" s="639">
        <f t="shared" si="209"/>
        <v>0</v>
      </c>
      <c r="ABJ32" s="639">
        <f t="shared" si="209"/>
        <v>0</v>
      </c>
      <c r="ABK32" s="639">
        <f t="shared" si="209"/>
        <v>0</v>
      </c>
      <c r="ABL32" s="639">
        <f t="shared" si="209"/>
        <v>0</v>
      </c>
      <c r="ABM32" s="639">
        <f t="shared" ref="ABM32:ADX32" si="210">COUNTIFS($O25:$O33,"&lt;="&amp;ABM$14,$P25:$P33,"&gt;"&amp;ABM$14,$N25:$N33,"みなし保育士")</f>
        <v>0</v>
      </c>
      <c r="ABN32" s="639">
        <f t="shared" si="210"/>
        <v>0</v>
      </c>
      <c r="ABO32" s="639">
        <f t="shared" si="210"/>
        <v>0</v>
      </c>
      <c r="ABP32" s="639">
        <f t="shared" si="210"/>
        <v>0</v>
      </c>
      <c r="ABQ32" s="639">
        <f t="shared" si="210"/>
        <v>0</v>
      </c>
      <c r="ABR32" s="639">
        <f t="shared" si="210"/>
        <v>0</v>
      </c>
      <c r="ABS32" s="639">
        <f t="shared" si="210"/>
        <v>0</v>
      </c>
      <c r="ABT32" s="639">
        <f t="shared" si="210"/>
        <v>0</v>
      </c>
      <c r="ABU32" s="639">
        <f t="shared" si="210"/>
        <v>0</v>
      </c>
      <c r="ABV32" s="639">
        <f t="shared" si="210"/>
        <v>0</v>
      </c>
      <c r="ABW32" s="639">
        <f t="shared" si="210"/>
        <v>0</v>
      </c>
      <c r="ABX32" s="639">
        <f t="shared" si="210"/>
        <v>0</v>
      </c>
      <c r="ABY32" s="639">
        <f t="shared" si="210"/>
        <v>0</v>
      </c>
      <c r="ABZ32" s="639">
        <f t="shared" si="210"/>
        <v>0</v>
      </c>
      <c r="ACA32" s="639">
        <f t="shared" si="210"/>
        <v>0</v>
      </c>
      <c r="ACB32" s="639">
        <f t="shared" si="210"/>
        <v>0</v>
      </c>
      <c r="ACC32" s="639">
        <f t="shared" si="210"/>
        <v>0</v>
      </c>
      <c r="ACD32" s="639">
        <f t="shared" si="210"/>
        <v>0</v>
      </c>
      <c r="ACE32" s="639">
        <f t="shared" si="210"/>
        <v>0</v>
      </c>
      <c r="ACF32" s="639">
        <f t="shared" si="210"/>
        <v>0</v>
      </c>
      <c r="ACG32" s="639">
        <f t="shared" si="210"/>
        <v>0</v>
      </c>
      <c r="ACH32" s="639">
        <f t="shared" si="210"/>
        <v>0</v>
      </c>
      <c r="ACI32" s="639">
        <f t="shared" si="210"/>
        <v>0</v>
      </c>
      <c r="ACJ32" s="639">
        <f t="shared" si="210"/>
        <v>0</v>
      </c>
      <c r="ACK32" s="639">
        <f t="shared" si="210"/>
        <v>0</v>
      </c>
      <c r="ACL32" s="639">
        <f t="shared" si="210"/>
        <v>0</v>
      </c>
      <c r="ACM32" s="639">
        <f t="shared" si="210"/>
        <v>0</v>
      </c>
      <c r="ACN32" s="639">
        <f t="shared" si="210"/>
        <v>0</v>
      </c>
      <c r="ACO32" s="639">
        <f t="shared" si="210"/>
        <v>0</v>
      </c>
      <c r="ACP32" s="639">
        <f t="shared" si="210"/>
        <v>0</v>
      </c>
      <c r="ACQ32" s="639">
        <f t="shared" si="210"/>
        <v>0</v>
      </c>
      <c r="ACR32" s="639">
        <f t="shared" si="210"/>
        <v>0</v>
      </c>
      <c r="ACS32" s="639">
        <f t="shared" si="210"/>
        <v>0</v>
      </c>
      <c r="ACT32" s="639">
        <f t="shared" si="210"/>
        <v>0</v>
      </c>
      <c r="ACU32" s="639">
        <f t="shared" si="210"/>
        <v>0</v>
      </c>
      <c r="ACV32" s="639">
        <f t="shared" si="210"/>
        <v>0</v>
      </c>
      <c r="ACW32" s="639">
        <f t="shared" si="210"/>
        <v>0</v>
      </c>
      <c r="ACX32" s="639">
        <f t="shared" si="210"/>
        <v>0</v>
      </c>
      <c r="ACY32" s="639">
        <f t="shared" si="210"/>
        <v>0</v>
      </c>
      <c r="ACZ32" s="639">
        <f t="shared" si="210"/>
        <v>0</v>
      </c>
      <c r="ADA32" s="639">
        <f t="shared" si="210"/>
        <v>0</v>
      </c>
      <c r="ADB32" s="639">
        <f t="shared" si="210"/>
        <v>0</v>
      </c>
      <c r="ADC32" s="639">
        <f t="shared" si="210"/>
        <v>0</v>
      </c>
      <c r="ADD32" s="639">
        <f t="shared" si="210"/>
        <v>0</v>
      </c>
      <c r="ADE32" s="639">
        <f t="shared" si="210"/>
        <v>0</v>
      </c>
      <c r="ADF32" s="639">
        <f t="shared" si="210"/>
        <v>0</v>
      </c>
      <c r="ADG32" s="639">
        <f t="shared" si="210"/>
        <v>0</v>
      </c>
      <c r="ADH32" s="639">
        <f t="shared" si="210"/>
        <v>0</v>
      </c>
      <c r="ADI32" s="639">
        <f t="shared" si="210"/>
        <v>0</v>
      </c>
      <c r="ADJ32" s="639">
        <f t="shared" si="210"/>
        <v>0</v>
      </c>
      <c r="ADK32" s="639">
        <f t="shared" si="210"/>
        <v>0</v>
      </c>
      <c r="ADL32" s="639">
        <f t="shared" si="210"/>
        <v>0</v>
      </c>
      <c r="ADM32" s="639">
        <f t="shared" si="210"/>
        <v>0</v>
      </c>
      <c r="ADN32" s="639">
        <f t="shared" si="210"/>
        <v>0</v>
      </c>
      <c r="ADO32" s="639">
        <f t="shared" si="210"/>
        <v>0</v>
      </c>
      <c r="ADP32" s="639">
        <f t="shared" si="210"/>
        <v>0</v>
      </c>
      <c r="ADQ32" s="639">
        <f t="shared" si="210"/>
        <v>0</v>
      </c>
      <c r="ADR32" s="639">
        <f t="shared" si="210"/>
        <v>0</v>
      </c>
      <c r="ADS32" s="639">
        <f t="shared" si="210"/>
        <v>0</v>
      </c>
      <c r="ADT32" s="639">
        <f t="shared" si="210"/>
        <v>0</v>
      </c>
      <c r="ADU32" s="639">
        <f t="shared" si="210"/>
        <v>0</v>
      </c>
      <c r="ADV32" s="639">
        <f t="shared" si="210"/>
        <v>0</v>
      </c>
      <c r="ADW32" s="639">
        <f t="shared" si="210"/>
        <v>0</v>
      </c>
      <c r="ADX32" s="639">
        <f t="shared" si="210"/>
        <v>0</v>
      </c>
      <c r="ADY32" s="639">
        <f t="shared" ref="ADY32:AGJ32" si="211">COUNTIFS($O25:$O33,"&lt;="&amp;ADY$14,$P25:$P33,"&gt;"&amp;ADY$14,$N25:$N33,"みなし保育士")</f>
        <v>0</v>
      </c>
      <c r="ADZ32" s="639">
        <f t="shared" si="211"/>
        <v>0</v>
      </c>
      <c r="AEA32" s="639">
        <f t="shared" si="211"/>
        <v>0</v>
      </c>
      <c r="AEB32" s="639">
        <f t="shared" si="211"/>
        <v>0</v>
      </c>
      <c r="AEC32" s="639">
        <f t="shared" si="211"/>
        <v>0</v>
      </c>
      <c r="AED32" s="639">
        <f t="shared" si="211"/>
        <v>0</v>
      </c>
      <c r="AEE32" s="639">
        <f t="shared" si="211"/>
        <v>0</v>
      </c>
      <c r="AEF32" s="639">
        <f t="shared" si="211"/>
        <v>0</v>
      </c>
      <c r="AEG32" s="639">
        <f t="shared" si="211"/>
        <v>0</v>
      </c>
      <c r="AEH32" s="639">
        <f t="shared" si="211"/>
        <v>0</v>
      </c>
      <c r="AEI32" s="639">
        <f t="shared" si="211"/>
        <v>0</v>
      </c>
      <c r="AEJ32" s="639">
        <f t="shared" si="211"/>
        <v>0</v>
      </c>
      <c r="AEK32" s="639">
        <f t="shared" si="211"/>
        <v>0</v>
      </c>
      <c r="AEL32" s="639">
        <f t="shared" si="211"/>
        <v>0</v>
      </c>
      <c r="AEM32" s="639">
        <f t="shared" si="211"/>
        <v>0</v>
      </c>
      <c r="AEN32" s="639">
        <f t="shared" si="211"/>
        <v>0</v>
      </c>
      <c r="AEO32" s="639">
        <f t="shared" si="211"/>
        <v>0</v>
      </c>
      <c r="AEP32" s="639">
        <f t="shared" si="211"/>
        <v>0</v>
      </c>
      <c r="AEQ32" s="639">
        <f t="shared" si="211"/>
        <v>0</v>
      </c>
      <c r="AER32" s="639">
        <f t="shared" si="211"/>
        <v>0</v>
      </c>
      <c r="AES32" s="639">
        <f t="shared" si="211"/>
        <v>0</v>
      </c>
      <c r="AET32" s="639">
        <f t="shared" si="211"/>
        <v>0</v>
      </c>
      <c r="AEU32" s="639">
        <f t="shared" si="211"/>
        <v>0</v>
      </c>
      <c r="AEV32" s="639">
        <f t="shared" si="211"/>
        <v>0</v>
      </c>
      <c r="AEW32" s="639">
        <f t="shared" si="211"/>
        <v>0</v>
      </c>
      <c r="AEX32" s="639">
        <f t="shared" si="211"/>
        <v>0</v>
      </c>
      <c r="AEY32" s="639">
        <f t="shared" si="211"/>
        <v>0</v>
      </c>
      <c r="AEZ32" s="639">
        <f t="shared" si="211"/>
        <v>0</v>
      </c>
      <c r="AFA32" s="639">
        <f t="shared" si="211"/>
        <v>0</v>
      </c>
      <c r="AFB32" s="639">
        <f t="shared" si="211"/>
        <v>0</v>
      </c>
      <c r="AFC32" s="639">
        <f t="shared" si="211"/>
        <v>0</v>
      </c>
      <c r="AFD32" s="639">
        <f t="shared" si="211"/>
        <v>0</v>
      </c>
      <c r="AFE32" s="639">
        <f t="shared" si="211"/>
        <v>0</v>
      </c>
      <c r="AFF32" s="639">
        <f t="shared" si="211"/>
        <v>0</v>
      </c>
      <c r="AFG32" s="639">
        <f t="shared" si="211"/>
        <v>0</v>
      </c>
      <c r="AFH32" s="639">
        <f t="shared" si="211"/>
        <v>0</v>
      </c>
      <c r="AFI32" s="639">
        <f t="shared" si="211"/>
        <v>0</v>
      </c>
      <c r="AFJ32" s="639">
        <f t="shared" si="211"/>
        <v>0</v>
      </c>
      <c r="AFK32" s="639">
        <f t="shared" si="211"/>
        <v>0</v>
      </c>
      <c r="AFL32" s="639">
        <f t="shared" si="211"/>
        <v>0</v>
      </c>
      <c r="AFM32" s="639">
        <f t="shared" si="211"/>
        <v>0</v>
      </c>
      <c r="AFN32" s="639">
        <f t="shared" si="211"/>
        <v>0</v>
      </c>
      <c r="AFO32" s="639">
        <f t="shared" si="211"/>
        <v>0</v>
      </c>
      <c r="AFP32" s="639">
        <f t="shared" si="211"/>
        <v>0</v>
      </c>
      <c r="AFQ32" s="639">
        <f t="shared" si="211"/>
        <v>0</v>
      </c>
      <c r="AFR32" s="639">
        <f t="shared" si="211"/>
        <v>0</v>
      </c>
      <c r="AFS32" s="639">
        <f t="shared" si="211"/>
        <v>0</v>
      </c>
      <c r="AFT32" s="639">
        <f t="shared" si="211"/>
        <v>0</v>
      </c>
      <c r="AFU32" s="639">
        <f t="shared" si="211"/>
        <v>0</v>
      </c>
      <c r="AFV32" s="639">
        <f t="shared" si="211"/>
        <v>0</v>
      </c>
      <c r="AFW32" s="639">
        <f t="shared" si="211"/>
        <v>0</v>
      </c>
      <c r="AFX32" s="639">
        <f t="shared" si="211"/>
        <v>0</v>
      </c>
      <c r="AFY32" s="639">
        <f t="shared" si="211"/>
        <v>0</v>
      </c>
      <c r="AFZ32" s="639">
        <f t="shared" si="211"/>
        <v>0</v>
      </c>
      <c r="AGA32" s="639">
        <f t="shared" si="211"/>
        <v>0</v>
      </c>
      <c r="AGB32" s="639">
        <f t="shared" si="211"/>
        <v>0</v>
      </c>
      <c r="AGC32" s="639">
        <f t="shared" si="211"/>
        <v>0</v>
      </c>
      <c r="AGD32" s="639">
        <f t="shared" si="211"/>
        <v>0</v>
      </c>
      <c r="AGE32" s="639">
        <f t="shared" si="211"/>
        <v>0</v>
      </c>
      <c r="AGF32" s="639">
        <f t="shared" si="211"/>
        <v>0</v>
      </c>
      <c r="AGG32" s="639">
        <f t="shared" si="211"/>
        <v>0</v>
      </c>
      <c r="AGH32" s="639">
        <f t="shared" si="211"/>
        <v>0</v>
      </c>
      <c r="AGI32" s="639">
        <f t="shared" si="211"/>
        <v>0</v>
      </c>
      <c r="AGJ32" s="639">
        <f t="shared" si="211"/>
        <v>0</v>
      </c>
      <c r="AGK32" s="639">
        <f t="shared" ref="AGK32:AIV32" si="212">COUNTIFS($O25:$O33,"&lt;="&amp;AGK$14,$P25:$P33,"&gt;"&amp;AGK$14,$N25:$N33,"みなし保育士")</f>
        <v>0</v>
      </c>
      <c r="AGL32" s="639">
        <f t="shared" si="212"/>
        <v>0</v>
      </c>
      <c r="AGM32" s="639">
        <f t="shared" si="212"/>
        <v>0</v>
      </c>
      <c r="AGN32" s="639">
        <f t="shared" si="212"/>
        <v>0</v>
      </c>
      <c r="AGO32" s="639">
        <f t="shared" si="212"/>
        <v>0</v>
      </c>
      <c r="AGP32" s="639">
        <f t="shared" si="212"/>
        <v>0</v>
      </c>
      <c r="AGQ32" s="639">
        <f t="shared" si="212"/>
        <v>0</v>
      </c>
      <c r="AGR32" s="639">
        <f t="shared" si="212"/>
        <v>0</v>
      </c>
      <c r="AGS32" s="639">
        <f t="shared" si="212"/>
        <v>0</v>
      </c>
      <c r="AGT32" s="639">
        <f t="shared" si="212"/>
        <v>0</v>
      </c>
      <c r="AGU32" s="639">
        <f t="shared" si="212"/>
        <v>0</v>
      </c>
      <c r="AGV32" s="639">
        <f t="shared" si="212"/>
        <v>0</v>
      </c>
      <c r="AGW32" s="639">
        <f t="shared" si="212"/>
        <v>0</v>
      </c>
      <c r="AGX32" s="639">
        <f t="shared" si="212"/>
        <v>0</v>
      </c>
      <c r="AGY32" s="639">
        <f t="shared" si="212"/>
        <v>0</v>
      </c>
      <c r="AGZ32" s="639">
        <f t="shared" si="212"/>
        <v>0</v>
      </c>
      <c r="AHA32" s="639">
        <f t="shared" si="212"/>
        <v>0</v>
      </c>
      <c r="AHB32" s="639">
        <f t="shared" si="212"/>
        <v>0</v>
      </c>
      <c r="AHC32" s="639">
        <f t="shared" si="212"/>
        <v>0</v>
      </c>
      <c r="AHD32" s="639">
        <f t="shared" si="212"/>
        <v>0</v>
      </c>
      <c r="AHE32" s="639">
        <f t="shared" si="212"/>
        <v>0</v>
      </c>
      <c r="AHF32" s="639">
        <f t="shared" si="212"/>
        <v>0</v>
      </c>
      <c r="AHG32" s="639">
        <f t="shared" si="212"/>
        <v>0</v>
      </c>
      <c r="AHH32" s="639">
        <f t="shared" si="212"/>
        <v>0</v>
      </c>
      <c r="AHI32" s="639">
        <f t="shared" si="212"/>
        <v>0</v>
      </c>
      <c r="AHJ32" s="639">
        <f t="shared" si="212"/>
        <v>0</v>
      </c>
      <c r="AHK32" s="639">
        <f t="shared" si="212"/>
        <v>0</v>
      </c>
      <c r="AHL32" s="639">
        <f t="shared" si="212"/>
        <v>0</v>
      </c>
      <c r="AHM32" s="639">
        <f t="shared" si="212"/>
        <v>0</v>
      </c>
      <c r="AHN32" s="639">
        <f t="shared" si="212"/>
        <v>0</v>
      </c>
      <c r="AHO32" s="639">
        <f t="shared" si="212"/>
        <v>0</v>
      </c>
      <c r="AHP32" s="639">
        <f t="shared" si="212"/>
        <v>0</v>
      </c>
      <c r="AHQ32" s="639">
        <f t="shared" si="212"/>
        <v>0</v>
      </c>
      <c r="AHR32" s="639">
        <f t="shared" si="212"/>
        <v>0</v>
      </c>
      <c r="AHS32" s="639">
        <f t="shared" si="212"/>
        <v>0</v>
      </c>
      <c r="AHT32" s="639">
        <f t="shared" si="212"/>
        <v>0</v>
      </c>
      <c r="AHU32" s="639">
        <f t="shared" si="212"/>
        <v>0</v>
      </c>
      <c r="AHV32" s="639">
        <f t="shared" si="212"/>
        <v>0</v>
      </c>
      <c r="AHW32" s="639">
        <f t="shared" si="212"/>
        <v>0</v>
      </c>
      <c r="AHX32" s="639">
        <f t="shared" si="212"/>
        <v>0</v>
      </c>
      <c r="AHY32" s="639">
        <f t="shared" si="212"/>
        <v>0</v>
      </c>
      <c r="AHZ32" s="639">
        <f t="shared" si="212"/>
        <v>0</v>
      </c>
      <c r="AIA32" s="639">
        <f t="shared" si="212"/>
        <v>0</v>
      </c>
      <c r="AIB32" s="639">
        <f t="shared" si="212"/>
        <v>0</v>
      </c>
      <c r="AIC32" s="639">
        <f t="shared" si="212"/>
        <v>0</v>
      </c>
      <c r="AID32" s="639">
        <f t="shared" si="212"/>
        <v>0</v>
      </c>
      <c r="AIE32" s="639">
        <f t="shared" si="212"/>
        <v>0</v>
      </c>
      <c r="AIF32" s="639">
        <f t="shared" si="212"/>
        <v>0</v>
      </c>
      <c r="AIG32" s="639">
        <f t="shared" si="212"/>
        <v>0</v>
      </c>
      <c r="AIH32" s="639">
        <f t="shared" si="212"/>
        <v>0</v>
      </c>
      <c r="AII32" s="639">
        <f t="shared" si="212"/>
        <v>0</v>
      </c>
      <c r="AIJ32" s="639">
        <f t="shared" si="212"/>
        <v>0</v>
      </c>
      <c r="AIK32" s="639">
        <f t="shared" si="212"/>
        <v>0</v>
      </c>
      <c r="AIL32" s="639">
        <f t="shared" si="212"/>
        <v>0</v>
      </c>
      <c r="AIM32" s="639">
        <f t="shared" si="212"/>
        <v>0</v>
      </c>
      <c r="AIN32" s="639">
        <f t="shared" si="212"/>
        <v>0</v>
      </c>
      <c r="AIO32" s="639">
        <f t="shared" si="212"/>
        <v>0</v>
      </c>
      <c r="AIP32" s="639">
        <f t="shared" si="212"/>
        <v>0</v>
      </c>
      <c r="AIQ32" s="639">
        <f t="shared" si="212"/>
        <v>0</v>
      </c>
      <c r="AIR32" s="639">
        <f t="shared" si="212"/>
        <v>0</v>
      </c>
      <c r="AIS32" s="639">
        <f t="shared" si="212"/>
        <v>0</v>
      </c>
      <c r="AIT32" s="639">
        <f t="shared" si="212"/>
        <v>0</v>
      </c>
      <c r="AIU32" s="639">
        <f t="shared" si="212"/>
        <v>0</v>
      </c>
      <c r="AIV32" s="639">
        <f t="shared" si="212"/>
        <v>0</v>
      </c>
      <c r="AIW32" s="639">
        <f t="shared" ref="AIW32:AIZ32" si="213">COUNTIFS($O25:$O33,"&lt;="&amp;AIW$14,$P25:$P33,"&gt;"&amp;AIW$14,$N25:$N33,"みなし保育士")</f>
        <v>0</v>
      </c>
      <c r="AIX32" s="639">
        <f t="shared" si="213"/>
        <v>0</v>
      </c>
      <c r="AIY32" s="639">
        <f t="shared" si="213"/>
        <v>0</v>
      </c>
      <c r="AIZ32" s="639">
        <f t="shared" si="213"/>
        <v>0</v>
      </c>
    </row>
    <row r="33" spans="1:936" ht="20.399999999999999" customHeight="1">
      <c r="A33" s="2214"/>
      <c r="B33" s="2275"/>
      <c r="C33" s="2278"/>
      <c r="D33" s="2271"/>
      <c r="E33" s="2270"/>
      <c r="F33" s="2271"/>
      <c r="G33" s="2270"/>
      <c r="H33" s="2271"/>
      <c r="I33" s="2272"/>
      <c r="J33" s="675"/>
      <c r="K33" s="676"/>
      <c r="L33" s="677"/>
      <c r="M33" s="678"/>
      <c r="N33" s="926"/>
      <c r="O33" s="676"/>
      <c r="P33" s="677"/>
      <c r="R33" s="2214"/>
      <c r="S33" s="2214"/>
      <c r="T33" s="2214"/>
      <c r="U33" s="642"/>
      <c r="V33" s="2281"/>
      <c r="W33" s="640" t="s">
        <v>1230</v>
      </c>
      <c r="X33" s="916" t="s">
        <v>1231</v>
      </c>
      <c r="Y33" s="662">
        <f>SUM(G31)*1.98</f>
        <v>0</v>
      </c>
      <c r="Z33" s="662" cm="1">
        <f t="array" ref="Z33">INDEX(AJ27:AIZ27, MATCH(MAX(AJ25:AIZ25 + AJ26:AIZ26 + AJ27:AIZ27), AJ25:AIZ25 + AJ26:AIZ26 + AJ27:AIZ27, 0))*1.98</f>
        <v>0</v>
      </c>
      <c r="AA33" s="2215"/>
      <c r="AB33" s="2215"/>
      <c r="AC33" s="2226"/>
      <c r="AD33" s="2214"/>
    </row>
    <row r="34" spans="1:936" ht="20.399999999999999" customHeight="1">
      <c r="A34" s="642"/>
      <c r="B34" s="642"/>
      <c r="C34" s="642"/>
      <c r="D34" s="642"/>
      <c r="E34" s="642"/>
      <c r="F34" s="642"/>
      <c r="G34" s="642"/>
      <c r="H34" s="642"/>
      <c r="I34" s="642"/>
      <c r="J34" s="642"/>
      <c r="K34" s="642"/>
      <c r="L34" s="642"/>
      <c r="M34" s="642"/>
      <c r="N34" s="642"/>
      <c r="O34" s="642"/>
      <c r="P34" s="642"/>
      <c r="Q34" s="642"/>
      <c r="R34" s="642"/>
      <c r="S34" s="642"/>
      <c r="T34" s="642"/>
      <c r="U34" s="642"/>
    </row>
    <row r="35" spans="1:936" ht="20.399999999999999" customHeight="1">
      <c r="A35" s="2214">
        <v>2</v>
      </c>
      <c r="B35" s="2273" t="s">
        <v>210</v>
      </c>
      <c r="C35" s="2276"/>
      <c r="D35" s="2268" t="s">
        <v>53</v>
      </c>
      <c r="E35" s="2267"/>
      <c r="F35" s="2268" t="s">
        <v>53</v>
      </c>
      <c r="G35" s="2267"/>
      <c r="H35" s="2268" t="s">
        <v>53</v>
      </c>
      <c r="I35" s="2269">
        <f>E35-G35</f>
        <v>0</v>
      </c>
      <c r="J35" s="663"/>
      <c r="K35" s="664"/>
      <c r="L35" s="665"/>
      <c r="M35" s="666"/>
      <c r="N35" s="924"/>
      <c r="O35" s="664"/>
      <c r="P35" s="665"/>
      <c r="R35" s="2214" t="str">
        <f>IF(SUM(G35:G43,Z38:Z39)&lt;=SUM(E35:E43), "○", "×")</f>
        <v>○</v>
      </c>
      <c r="S35" s="2214" t="str">
        <f>IF(AND((AD38+AF38+AE38)&gt;=AB38,AG38="○"),"○","×")</f>
        <v>○</v>
      </c>
      <c r="T35" s="2214" t="str">
        <f>IF(C35 &gt;= AA42, "○", "×")</f>
        <v>○</v>
      </c>
      <c r="U35" s="642"/>
      <c r="V35" s="2279" t="s">
        <v>1208</v>
      </c>
      <c r="W35" s="2279"/>
      <c r="X35" s="2279"/>
      <c r="Y35" s="910" cm="1">
        <f t="array" ref="Y35">INDEX($AJ$14:$AIZ$14, MATCH(MAX(AJ35:AIZ35 + AJ36:AIZ36 + AJ37:AIZ37), AJ35:AIZ35 + AJ36:AIZ36 + AJ37:AIZ37, 0))</f>
        <v>0.25</v>
      </c>
      <c r="Z35" s="639" t="s">
        <v>1209</v>
      </c>
      <c r="AI35" s="639" t="s">
        <v>53</v>
      </c>
      <c r="AJ35" s="639">
        <f>COUNTIFS($K35:$K43,"&lt;="&amp;AJ$14,$L35:$L43,"&gt;"&amp;AJ$14,$J35:$J43,"0歳児")</f>
        <v>0</v>
      </c>
      <c r="AK35" s="639">
        <f t="shared" ref="AK35:CV35" si="214">COUNTIFS($K35:$K43,"&lt;="&amp;AK$14,$L35:$L43,"&gt;"&amp;AK$14,$J35:$J43,"0歳児")</f>
        <v>0</v>
      </c>
      <c r="AL35" s="639">
        <f t="shared" si="214"/>
        <v>0</v>
      </c>
      <c r="AM35" s="639">
        <f t="shared" si="214"/>
        <v>0</v>
      </c>
      <c r="AN35" s="639">
        <f t="shared" si="214"/>
        <v>0</v>
      </c>
      <c r="AO35" s="639">
        <f t="shared" si="214"/>
        <v>0</v>
      </c>
      <c r="AP35" s="639">
        <f t="shared" si="214"/>
        <v>0</v>
      </c>
      <c r="AQ35" s="639">
        <f t="shared" si="214"/>
        <v>0</v>
      </c>
      <c r="AR35" s="639">
        <f t="shared" si="214"/>
        <v>0</v>
      </c>
      <c r="AS35" s="639">
        <f t="shared" si="214"/>
        <v>0</v>
      </c>
      <c r="AT35" s="639">
        <f t="shared" si="214"/>
        <v>0</v>
      </c>
      <c r="AU35" s="639">
        <f t="shared" si="214"/>
        <v>0</v>
      </c>
      <c r="AV35" s="639">
        <f t="shared" si="214"/>
        <v>0</v>
      </c>
      <c r="AW35" s="639">
        <f t="shared" si="214"/>
        <v>0</v>
      </c>
      <c r="AX35" s="639">
        <f t="shared" si="214"/>
        <v>0</v>
      </c>
      <c r="AY35" s="639">
        <f t="shared" si="214"/>
        <v>0</v>
      </c>
      <c r="AZ35" s="639">
        <f t="shared" si="214"/>
        <v>0</v>
      </c>
      <c r="BA35" s="639">
        <f t="shared" si="214"/>
        <v>0</v>
      </c>
      <c r="BB35" s="639">
        <f t="shared" si="214"/>
        <v>0</v>
      </c>
      <c r="BC35" s="639">
        <f t="shared" si="214"/>
        <v>0</v>
      </c>
      <c r="BD35" s="639">
        <f t="shared" si="214"/>
        <v>0</v>
      </c>
      <c r="BE35" s="639">
        <f t="shared" si="214"/>
        <v>0</v>
      </c>
      <c r="BF35" s="639">
        <f t="shared" si="214"/>
        <v>0</v>
      </c>
      <c r="BG35" s="639">
        <f t="shared" si="214"/>
        <v>0</v>
      </c>
      <c r="BH35" s="639">
        <f t="shared" si="214"/>
        <v>0</v>
      </c>
      <c r="BI35" s="639">
        <f t="shared" si="214"/>
        <v>0</v>
      </c>
      <c r="BJ35" s="639">
        <f t="shared" si="214"/>
        <v>0</v>
      </c>
      <c r="BK35" s="639">
        <f t="shared" si="214"/>
        <v>0</v>
      </c>
      <c r="BL35" s="639">
        <f t="shared" si="214"/>
        <v>0</v>
      </c>
      <c r="BM35" s="639">
        <f t="shared" si="214"/>
        <v>0</v>
      </c>
      <c r="BN35" s="639">
        <f t="shared" si="214"/>
        <v>0</v>
      </c>
      <c r="BO35" s="639">
        <f t="shared" si="214"/>
        <v>0</v>
      </c>
      <c r="BP35" s="639">
        <f t="shared" si="214"/>
        <v>0</v>
      </c>
      <c r="BQ35" s="639">
        <f t="shared" si="214"/>
        <v>0</v>
      </c>
      <c r="BR35" s="639">
        <f t="shared" si="214"/>
        <v>0</v>
      </c>
      <c r="BS35" s="639">
        <f t="shared" si="214"/>
        <v>0</v>
      </c>
      <c r="BT35" s="639">
        <f t="shared" si="214"/>
        <v>0</v>
      </c>
      <c r="BU35" s="639">
        <f t="shared" si="214"/>
        <v>0</v>
      </c>
      <c r="BV35" s="639">
        <f t="shared" si="214"/>
        <v>0</v>
      </c>
      <c r="BW35" s="639">
        <f t="shared" si="214"/>
        <v>0</v>
      </c>
      <c r="BX35" s="639">
        <f t="shared" si="214"/>
        <v>0</v>
      </c>
      <c r="BY35" s="639">
        <f t="shared" si="214"/>
        <v>0</v>
      </c>
      <c r="BZ35" s="639">
        <f t="shared" si="214"/>
        <v>0</v>
      </c>
      <c r="CA35" s="639">
        <f t="shared" si="214"/>
        <v>0</v>
      </c>
      <c r="CB35" s="639">
        <f t="shared" si="214"/>
        <v>0</v>
      </c>
      <c r="CC35" s="639">
        <f t="shared" si="214"/>
        <v>0</v>
      </c>
      <c r="CD35" s="639">
        <f t="shared" si="214"/>
        <v>0</v>
      </c>
      <c r="CE35" s="639">
        <f t="shared" si="214"/>
        <v>0</v>
      </c>
      <c r="CF35" s="639">
        <f t="shared" si="214"/>
        <v>0</v>
      </c>
      <c r="CG35" s="639">
        <f t="shared" si="214"/>
        <v>0</v>
      </c>
      <c r="CH35" s="639">
        <f t="shared" si="214"/>
        <v>0</v>
      </c>
      <c r="CI35" s="639">
        <f t="shared" si="214"/>
        <v>0</v>
      </c>
      <c r="CJ35" s="639">
        <f t="shared" si="214"/>
        <v>0</v>
      </c>
      <c r="CK35" s="639">
        <f t="shared" si="214"/>
        <v>0</v>
      </c>
      <c r="CL35" s="639">
        <f t="shared" si="214"/>
        <v>0</v>
      </c>
      <c r="CM35" s="639">
        <f t="shared" si="214"/>
        <v>0</v>
      </c>
      <c r="CN35" s="639">
        <f t="shared" si="214"/>
        <v>0</v>
      </c>
      <c r="CO35" s="639">
        <f t="shared" si="214"/>
        <v>0</v>
      </c>
      <c r="CP35" s="639">
        <f t="shared" si="214"/>
        <v>0</v>
      </c>
      <c r="CQ35" s="639">
        <f t="shared" si="214"/>
        <v>0</v>
      </c>
      <c r="CR35" s="639">
        <f t="shared" si="214"/>
        <v>0</v>
      </c>
      <c r="CS35" s="639">
        <f t="shared" si="214"/>
        <v>0</v>
      </c>
      <c r="CT35" s="639">
        <f t="shared" si="214"/>
        <v>0</v>
      </c>
      <c r="CU35" s="639">
        <f t="shared" si="214"/>
        <v>0</v>
      </c>
      <c r="CV35" s="639">
        <f t="shared" si="214"/>
        <v>0</v>
      </c>
      <c r="CW35" s="639">
        <f t="shared" ref="CW35:FH35" si="215">COUNTIFS($K35:$K43,"&lt;="&amp;CW$14,$L35:$L43,"&gt;"&amp;CW$14,$J35:$J43,"0歳児")</f>
        <v>0</v>
      </c>
      <c r="CX35" s="639">
        <f t="shared" si="215"/>
        <v>0</v>
      </c>
      <c r="CY35" s="639">
        <f t="shared" si="215"/>
        <v>0</v>
      </c>
      <c r="CZ35" s="639">
        <f t="shared" si="215"/>
        <v>0</v>
      </c>
      <c r="DA35" s="639">
        <f t="shared" si="215"/>
        <v>0</v>
      </c>
      <c r="DB35" s="639">
        <f t="shared" si="215"/>
        <v>0</v>
      </c>
      <c r="DC35" s="639">
        <f t="shared" si="215"/>
        <v>0</v>
      </c>
      <c r="DD35" s="639">
        <f t="shared" si="215"/>
        <v>0</v>
      </c>
      <c r="DE35" s="639">
        <f t="shared" si="215"/>
        <v>0</v>
      </c>
      <c r="DF35" s="639">
        <f t="shared" si="215"/>
        <v>0</v>
      </c>
      <c r="DG35" s="639">
        <f t="shared" si="215"/>
        <v>0</v>
      </c>
      <c r="DH35" s="639">
        <f t="shared" si="215"/>
        <v>0</v>
      </c>
      <c r="DI35" s="639">
        <f t="shared" si="215"/>
        <v>0</v>
      </c>
      <c r="DJ35" s="639">
        <f t="shared" si="215"/>
        <v>0</v>
      </c>
      <c r="DK35" s="639">
        <f t="shared" si="215"/>
        <v>0</v>
      </c>
      <c r="DL35" s="639">
        <f t="shared" si="215"/>
        <v>0</v>
      </c>
      <c r="DM35" s="639">
        <f t="shared" si="215"/>
        <v>0</v>
      </c>
      <c r="DN35" s="639">
        <f t="shared" si="215"/>
        <v>0</v>
      </c>
      <c r="DO35" s="639">
        <f t="shared" si="215"/>
        <v>0</v>
      </c>
      <c r="DP35" s="639">
        <f t="shared" si="215"/>
        <v>0</v>
      </c>
      <c r="DQ35" s="639">
        <f t="shared" si="215"/>
        <v>0</v>
      </c>
      <c r="DR35" s="639">
        <f t="shared" si="215"/>
        <v>0</v>
      </c>
      <c r="DS35" s="639">
        <f t="shared" si="215"/>
        <v>0</v>
      </c>
      <c r="DT35" s="639">
        <f t="shared" si="215"/>
        <v>0</v>
      </c>
      <c r="DU35" s="639">
        <f t="shared" si="215"/>
        <v>0</v>
      </c>
      <c r="DV35" s="639">
        <f t="shared" si="215"/>
        <v>0</v>
      </c>
      <c r="DW35" s="639">
        <f t="shared" si="215"/>
        <v>0</v>
      </c>
      <c r="DX35" s="639">
        <f t="shared" si="215"/>
        <v>0</v>
      </c>
      <c r="DY35" s="639">
        <f t="shared" si="215"/>
        <v>0</v>
      </c>
      <c r="DZ35" s="639">
        <f t="shared" si="215"/>
        <v>0</v>
      </c>
      <c r="EA35" s="639">
        <f t="shared" si="215"/>
        <v>0</v>
      </c>
      <c r="EB35" s="639">
        <f t="shared" si="215"/>
        <v>0</v>
      </c>
      <c r="EC35" s="639">
        <f t="shared" si="215"/>
        <v>0</v>
      </c>
      <c r="ED35" s="639">
        <f t="shared" si="215"/>
        <v>0</v>
      </c>
      <c r="EE35" s="639">
        <f t="shared" si="215"/>
        <v>0</v>
      </c>
      <c r="EF35" s="639">
        <f t="shared" si="215"/>
        <v>0</v>
      </c>
      <c r="EG35" s="639">
        <f t="shared" si="215"/>
        <v>0</v>
      </c>
      <c r="EH35" s="639">
        <f t="shared" si="215"/>
        <v>0</v>
      </c>
      <c r="EI35" s="639">
        <f t="shared" si="215"/>
        <v>0</v>
      </c>
      <c r="EJ35" s="639">
        <f t="shared" si="215"/>
        <v>0</v>
      </c>
      <c r="EK35" s="639">
        <f t="shared" si="215"/>
        <v>0</v>
      </c>
      <c r="EL35" s="639">
        <f t="shared" si="215"/>
        <v>0</v>
      </c>
      <c r="EM35" s="639">
        <f t="shared" si="215"/>
        <v>0</v>
      </c>
      <c r="EN35" s="639">
        <f t="shared" si="215"/>
        <v>0</v>
      </c>
      <c r="EO35" s="639">
        <f t="shared" si="215"/>
        <v>0</v>
      </c>
      <c r="EP35" s="639">
        <f t="shared" si="215"/>
        <v>0</v>
      </c>
      <c r="EQ35" s="639">
        <f t="shared" si="215"/>
        <v>0</v>
      </c>
      <c r="ER35" s="639">
        <f t="shared" si="215"/>
        <v>0</v>
      </c>
      <c r="ES35" s="639">
        <f t="shared" si="215"/>
        <v>0</v>
      </c>
      <c r="ET35" s="639">
        <f t="shared" si="215"/>
        <v>0</v>
      </c>
      <c r="EU35" s="639">
        <f t="shared" si="215"/>
        <v>0</v>
      </c>
      <c r="EV35" s="639">
        <f t="shared" si="215"/>
        <v>0</v>
      </c>
      <c r="EW35" s="639">
        <f t="shared" si="215"/>
        <v>0</v>
      </c>
      <c r="EX35" s="639">
        <f t="shared" si="215"/>
        <v>0</v>
      </c>
      <c r="EY35" s="639">
        <f t="shared" si="215"/>
        <v>0</v>
      </c>
      <c r="EZ35" s="639">
        <f t="shared" si="215"/>
        <v>0</v>
      </c>
      <c r="FA35" s="639">
        <f t="shared" si="215"/>
        <v>0</v>
      </c>
      <c r="FB35" s="639">
        <f t="shared" si="215"/>
        <v>0</v>
      </c>
      <c r="FC35" s="639">
        <f t="shared" si="215"/>
        <v>0</v>
      </c>
      <c r="FD35" s="639">
        <f t="shared" si="215"/>
        <v>0</v>
      </c>
      <c r="FE35" s="639">
        <f t="shared" si="215"/>
        <v>0</v>
      </c>
      <c r="FF35" s="639">
        <f t="shared" si="215"/>
        <v>0</v>
      </c>
      <c r="FG35" s="639">
        <f t="shared" si="215"/>
        <v>0</v>
      </c>
      <c r="FH35" s="639">
        <f t="shared" si="215"/>
        <v>0</v>
      </c>
      <c r="FI35" s="639">
        <f t="shared" ref="FI35:HT35" si="216">COUNTIFS($K35:$K43,"&lt;="&amp;FI$14,$L35:$L43,"&gt;"&amp;FI$14,$J35:$J43,"0歳児")</f>
        <v>0</v>
      </c>
      <c r="FJ35" s="639">
        <f t="shared" si="216"/>
        <v>0</v>
      </c>
      <c r="FK35" s="639">
        <f t="shared" si="216"/>
        <v>0</v>
      </c>
      <c r="FL35" s="639">
        <f t="shared" si="216"/>
        <v>0</v>
      </c>
      <c r="FM35" s="639">
        <f t="shared" si="216"/>
        <v>0</v>
      </c>
      <c r="FN35" s="639">
        <f t="shared" si="216"/>
        <v>0</v>
      </c>
      <c r="FO35" s="639">
        <f t="shared" si="216"/>
        <v>0</v>
      </c>
      <c r="FP35" s="639">
        <f t="shared" si="216"/>
        <v>0</v>
      </c>
      <c r="FQ35" s="639">
        <f t="shared" si="216"/>
        <v>0</v>
      </c>
      <c r="FR35" s="639">
        <f t="shared" si="216"/>
        <v>0</v>
      </c>
      <c r="FS35" s="639">
        <f t="shared" si="216"/>
        <v>0</v>
      </c>
      <c r="FT35" s="639">
        <f t="shared" si="216"/>
        <v>0</v>
      </c>
      <c r="FU35" s="639">
        <f t="shared" si="216"/>
        <v>0</v>
      </c>
      <c r="FV35" s="639">
        <f t="shared" si="216"/>
        <v>0</v>
      </c>
      <c r="FW35" s="639">
        <f t="shared" si="216"/>
        <v>0</v>
      </c>
      <c r="FX35" s="639">
        <f t="shared" si="216"/>
        <v>0</v>
      </c>
      <c r="FY35" s="639">
        <f t="shared" si="216"/>
        <v>0</v>
      </c>
      <c r="FZ35" s="639">
        <f t="shared" si="216"/>
        <v>0</v>
      </c>
      <c r="GA35" s="639">
        <f t="shared" si="216"/>
        <v>0</v>
      </c>
      <c r="GB35" s="639">
        <f t="shared" si="216"/>
        <v>0</v>
      </c>
      <c r="GC35" s="639">
        <f t="shared" si="216"/>
        <v>0</v>
      </c>
      <c r="GD35" s="639">
        <f t="shared" si="216"/>
        <v>0</v>
      </c>
      <c r="GE35" s="639">
        <f t="shared" si="216"/>
        <v>0</v>
      </c>
      <c r="GF35" s="639">
        <f t="shared" si="216"/>
        <v>0</v>
      </c>
      <c r="GG35" s="639">
        <f t="shared" si="216"/>
        <v>0</v>
      </c>
      <c r="GH35" s="639">
        <f t="shared" si="216"/>
        <v>0</v>
      </c>
      <c r="GI35" s="639">
        <f t="shared" si="216"/>
        <v>0</v>
      </c>
      <c r="GJ35" s="639">
        <f t="shared" si="216"/>
        <v>0</v>
      </c>
      <c r="GK35" s="639">
        <f t="shared" si="216"/>
        <v>0</v>
      </c>
      <c r="GL35" s="639">
        <f t="shared" si="216"/>
        <v>0</v>
      </c>
      <c r="GM35" s="639">
        <f t="shared" si="216"/>
        <v>0</v>
      </c>
      <c r="GN35" s="639">
        <f t="shared" si="216"/>
        <v>0</v>
      </c>
      <c r="GO35" s="639">
        <f t="shared" si="216"/>
        <v>0</v>
      </c>
      <c r="GP35" s="639">
        <f t="shared" si="216"/>
        <v>0</v>
      </c>
      <c r="GQ35" s="639">
        <f t="shared" si="216"/>
        <v>0</v>
      </c>
      <c r="GR35" s="639">
        <f t="shared" si="216"/>
        <v>0</v>
      </c>
      <c r="GS35" s="639">
        <f t="shared" si="216"/>
        <v>0</v>
      </c>
      <c r="GT35" s="639">
        <f t="shared" si="216"/>
        <v>0</v>
      </c>
      <c r="GU35" s="639">
        <f t="shared" si="216"/>
        <v>0</v>
      </c>
      <c r="GV35" s="639">
        <f t="shared" si="216"/>
        <v>0</v>
      </c>
      <c r="GW35" s="639">
        <f t="shared" si="216"/>
        <v>0</v>
      </c>
      <c r="GX35" s="639">
        <f t="shared" si="216"/>
        <v>0</v>
      </c>
      <c r="GY35" s="639">
        <f t="shared" si="216"/>
        <v>0</v>
      </c>
      <c r="GZ35" s="639">
        <f t="shared" si="216"/>
        <v>0</v>
      </c>
      <c r="HA35" s="639">
        <f t="shared" si="216"/>
        <v>0</v>
      </c>
      <c r="HB35" s="639">
        <f t="shared" si="216"/>
        <v>0</v>
      </c>
      <c r="HC35" s="639">
        <f t="shared" si="216"/>
        <v>0</v>
      </c>
      <c r="HD35" s="639">
        <f t="shared" si="216"/>
        <v>0</v>
      </c>
      <c r="HE35" s="639">
        <f t="shared" si="216"/>
        <v>0</v>
      </c>
      <c r="HF35" s="639">
        <f t="shared" si="216"/>
        <v>0</v>
      </c>
      <c r="HG35" s="639">
        <f t="shared" si="216"/>
        <v>0</v>
      </c>
      <c r="HH35" s="639">
        <f t="shared" si="216"/>
        <v>0</v>
      </c>
      <c r="HI35" s="639">
        <f t="shared" si="216"/>
        <v>0</v>
      </c>
      <c r="HJ35" s="639">
        <f t="shared" si="216"/>
        <v>0</v>
      </c>
      <c r="HK35" s="639">
        <f t="shared" si="216"/>
        <v>0</v>
      </c>
      <c r="HL35" s="639">
        <f t="shared" si="216"/>
        <v>0</v>
      </c>
      <c r="HM35" s="639">
        <f t="shared" si="216"/>
        <v>0</v>
      </c>
      <c r="HN35" s="639">
        <f t="shared" si="216"/>
        <v>0</v>
      </c>
      <c r="HO35" s="639">
        <f t="shared" si="216"/>
        <v>0</v>
      </c>
      <c r="HP35" s="639">
        <f t="shared" si="216"/>
        <v>0</v>
      </c>
      <c r="HQ35" s="639">
        <f t="shared" si="216"/>
        <v>0</v>
      </c>
      <c r="HR35" s="639">
        <f t="shared" si="216"/>
        <v>0</v>
      </c>
      <c r="HS35" s="639">
        <f t="shared" si="216"/>
        <v>0</v>
      </c>
      <c r="HT35" s="639">
        <f t="shared" si="216"/>
        <v>0</v>
      </c>
      <c r="HU35" s="639">
        <f t="shared" ref="HU35:KF35" si="217">COUNTIFS($K35:$K43,"&lt;="&amp;HU$14,$L35:$L43,"&gt;"&amp;HU$14,$J35:$J43,"0歳児")</f>
        <v>0</v>
      </c>
      <c r="HV35" s="639">
        <f t="shared" si="217"/>
        <v>0</v>
      </c>
      <c r="HW35" s="639">
        <f t="shared" si="217"/>
        <v>0</v>
      </c>
      <c r="HX35" s="639">
        <f t="shared" si="217"/>
        <v>0</v>
      </c>
      <c r="HY35" s="639">
        <f t="shared" si="217"/>
        <v>0</v>
      </c>
      <c r="HZ35" s="639">
        <f t="shared" si="217"/>
        <v>0</v>
      </c>
      <c r="IA35" s="639">
        <f t="shared" si="217"/>
        <v>0</v>
      </c>
      <c r="IB35" s="639">
        <f t="shared" si="217"/>
        <v>0</v>
      </c>
      <c r="IC35" s="639">
        <f t="shared" si="217"/>
        <v>0</v>
      </c>
      <c r="ID35" s="639">
        <f t="shared" si="217"/>
        <v>0</v>
      </c>
      <c r="IE35" s="639">
        <f t="shared" si="217"/>
        <v>0</v>
      </c>
      <c r="IF35" s="639">
        <f t="shared" si="217"/>
        <v>0</v>
      </c>
      <c r="IG35" s="639">
        <f t="shared" si="217"/>
        <v>0</v>
      </c>
      <c r="IH35" s="639">
        <f t="shared" si="217"/>
        <v>0</v>
      </c>
      <c r="II35" s="639">
        <f t="shared" si="217"/>
        <v>0</v>
      </c>
      <c r="IJ35" s="639">
        <f t="shared" si="217"/>
        <v>0</v>
      </c>
      <c r="IK35" s="639">
        <f t="shared" si="217"/>
        <v>0</v>
      </c>
      <c r="IL35" s="639">
        <f t="shared" si="217"/>
        <v>0</v>
      </c>
      <c r="IM35" s="639">
        <f t="shared" si="217"/>
        <v>0</v>
      </c>
      <c r="IN35" s="639">
        <f t="shared" si="217"/>
        <v>0</v>
      </c>
      <c r="IO35" s="639">
        <f t="shared" si="217"/>
        <v>0</v>
      </c>
      <c r="IP35" s="639">
        <f t="shared" si="217"/>
        <v>0</v>
      </c>
      <c r="IQ35" s="639">
        <f t="shared" si="217"/>
        <v>0</v>
      </c>
      <c r="IR35" s="639">
        <f t="shared" si="217"/>
        <v>0</v>
      </c>
      <c r="IS35" s="639">
        <f t="shared" si="217"/>
        <v>0</v>
      </c>
      <c r="IT35" s="639">
        <f t="shared" si="217"/>
        <v>0</v>
      </c>
      <c r="IU35" s="639">
        <f t="shared" si="217"/>
        <v>0</v>
      </c>
      <c r="IV35" s="639">
        <f t="shared" si="217"/>
        <v>0</v>
      </c>
      <c r="IW35" s="639">
        <f t="shared" si="217"/>
        <v>0</v>
      </c>
      <c r="IX35" s="639">
        <f t="shared" si="217"/>
        <v>0</v>
      </c>
      <c r="IY35" s="639">
        <f t="shared" si="217"/>
        <v>0</v>
      </c>
      <c r="IZ35" s="639">
        <f t="shared" si="217"/>
        <v>0</v>
      </c>
      <c r="JA35" s="639">
        <f t="shared" si="217"/>
        <v>0</v>
      </c>
      <c r="JB35" s="639">
        <f t="shared" si="217"/>
        <v>0</v>
      </c>
      <c r="JC35" s="639">
        <f t="shared" si="217"/>
        <v>0</v>
      </c>
      <c r="JD35" s="639">
        <f t="shared" si="217"/>
        <v>0</v>
      </c>
      <c r="JE35" s="639">
        <f t="shared" si="217"/>
        <v>0</v>
      </c>
      <c r="JF35" s="639">
        <f t="shared" si="217"/>
        <v>0</v>
      </c>
      <c r="JG35" s="639">
        <f t="shared" si="217"/>
        <v>0</v>
      </c>
      <c r="JH35" s="639">
        <f t="shared" si="217"/>
        <v>0</v>
      </c>
      <c r="JI35" s="639">
        <f t="shared" si="217"/>
        <v>0</v>
      </c>
      <c r="JJ35" s="639">
        <f t="shared" si="217"/>
        <v>0</v>
      </c>
      <c r="JK35" s="639">
        <f t="shared" si="217"/>
        <v>0</v>
      </c>
      <c r="JL35" s="639">
        <f t="shared" si="217"/>
        <v>0</v>
      </c>
      <c r="JM35" s="639">
        <f t="shared" si="217"/>
        <v>0</v>
      </c>
      <c r="JN35" s="639">
        <f t="shared" si="217"/>
        <v>0</v>
      </c>
      <c r="JO35" s="639">
        <f t="shared" si="217"/>
        <v>0</v>
      </c>
      <c r="JP35" s="639">
        <f t="shared" si="217"/>
        <v>0</v>
      </c>
      <c r="JQ35" s="639">
        <f t="shared" si="217"/>
        <v>0</v>
      </c>
      <c r="JR35" s="639">
        <f t="shared" si="217"/>
        <v>0</v>
      </c>
      <c r="JS35" s="639">
        <f t="shared" si="217"/>
        <v>0</v>
      </c>
      <c r="JT35" s="639">
        <f t="shared" si="217"/>
        <v>0</v>
      </c>
      <c r="JU35" s="639">
        <f t="shared" si="217"/>
        <v>0</v>
      </c>
      <c r="JV35" s="639">
        <f t="shared" si="217"/>
        <v>0</v>
      </c>
      <c r="JW35" s="639">
        <f t="shared" si="217"/>
        <v>0</v>
      </c>
      <c r="JX35" s="639">
        <f t="shared" si="217"/>
        <v>0</v>
      </c>
      <c r="JY35" s="639">
        <f t="shared" si="217"/>
        <v>0</v>
      </c>
      <c r="JZ35" s="639">
        <f t="shared" si="217"/>
        <v>0</v>
      </c>
      <c r="KA35" s="639">
        <f t="shared" si="217"/>
        <v>0</v>
      </c>
      <c r="KB35" s="639">
        <f t="shared" si="217"/>
        <v>0</v>
      </c>
      <c r="KC35" s="639">
        <f t="shared" si="217"/>
        <v>0</v>
      </c>
      <c r="KD35" s="639">
        <f t="shared" si="217"/>
        <v>0</v>
      </c>
      <c r="KE35" s="639">
        <f t="shared" si="217"/>
        <v>0</v>
      </c>
      <c r="KF35" s="639">
        <f t="shared" si="217"/>
        <v>0</v>
      </c>
      <c r="KG35" s="639">
        <f t="shared" ref="KG35:MR35" si="218">COUNTIFS($K35:$K43,"&lt;="&amp;KG$14,$L35:$L43,"&gt;"&amp;KG$14,$J35:$J43,"0歳児")</f>
        <v>0</v>
      </c>
      <c r="KH35" s="639">
        <f t="shared" si="218"/>
        <v>0</v>
      </c>
      <c r="KI35" s="639">
        <f t="shared" si="218"/>
        <v>0</v>
      </c>
      <c r="KJ35" s="639">
        <f t="shared" si="218"/>
        <v>0</v>
      </c>
      <c r="KK35" s="639">
        <f t="shared" si="218"/>
        <v>0</v>
      </c>
      <c r="KL35" s="639">
        <f t="shared" si="218"/>
        <v>0</v>
      </c>
      <c r="KM35" s="639">
        <f t="shared" si="218"/>
        <v>0</v>
      </c>
      <c r="KN35" s="639">
        <f t="shared" si="218"/>
        <v>0</v>
      </c>
      <c r="KO35" s="639">
        <f t="shared" si="218"/>
        <v>0</v>
      </c>
      <c r="KP35" s="639">
        <f t="shared" si="218"/>
        <v>0</v>
      </c>
      <c r="KQ35" s="639">
        <f t="shared" si="218"/>
        <v>0</v>
      </c>
      <c r="KR35" s="639">
        <f t="shared" si="218"/>
        <v>0</v>
      </c>
      <c r="KS35" s="639">
        <f t="shared" si="218"/>
        <v>0</v>
      </c>
      <c r="KT35" s="639">
        <f t="shared" si="218"/>
        <v>0</v>
      </c>
      <c r="KU35" s="639">
        <f t="shared" si="218"/>
        <v>0</v>
      </c>
      <c r="KV35" s="639">
        <f t="shared" si="218"/>
        <v>0</v>
      </c>
      <c r="KW35" s="639">
        <f t="shared" si="218"/>
        <v>0</v>
      </c>
      <c r="KX35" s="639">
        <f t="shared" si="218"/>
        <v>0</v>
      </c>
      <c r="KY35" s="639">
        <f t="shared" si="218"/>
        <v>0</v>
      </c>
      <c r="KZ35" s="639">
        <f t="shared" si="218"/>
        <v>0</v>
      </c>
      <c r="LA35" s="639">
        <f t="shared" si="218"/>
        <v>0</v>
      </c>
      <c r="LB35" s="639">
        <f t="shared" si="218"/>
        <v>0</v>
      </c>
      <c r="LC35" s="639">
        <f t="shared" si="218"/>
        <v>0</v>
      </c>
      <c r="LD35" s="639">
        <f t="shared" si="218"/>
        <v>0</v>
      </c>
      <c r="LE35" s="639">
        <f t="shared" si="218"/>
        <v>0</v>
      </c>
      <c r="LF35" s="639">
        <f t="shared" si="218"/>
        <v>0</v>
      </c>
      <c r="LG35" s="639">
        <f t="shared" si="218"/>
        <v>0</v>
      </c>
      <c r="LH35" s="639">
        <f t="shared" si="218"/>
        <v>0</v>
      </c>
      <c r="LI35" s="639">
        <f t="shared" si="218"/>
        <v>0</v>
      </c>
      <c r="LJ35" s="639">
        <f t="shared" si="218"/>
        <v>0</v>
      </c>
      <c r="LK35" s="639">
        <f t="shared" si="218"/>
        <v>0</v>
      </c>
      <c r="LL35" s="639">
        <f t="shared" si="218"/>
        <v>0</v>
      </c>
      <c r="LM35" s="639">
        <f t="shared" si="218"/>
        <v>0</v>
      </c>
      <c r="LN35" s="639">
        <f t="shared" si="218"/>
        <v>0</v>
      </c>
      <c r="LO35" s="639">
        <f t="shared" si="218"/>
        <v>0</v>
      </c>
      <c r="LP35" s="639">
        <f t="shared" si="218"/>
        <v>0</v>
      </c>
      <c r="LQ35" s="639">
        <f t="shared" si="218"/>
        <v>0</v>
      </c>
      <c r="LR35" s="639">
        <f t="shared" si="218"/>
        <v>0</v>
      </c>
      <c r="LS35" s="639">
        <f t="shared" si="218"/>
        <v>0</v>
      </c>
      <c r="LT35" s="639">
        <f t="shared" si="218"/>
        <v>0</v>
      </c>
      <c r="LU35" s="639">
        <f t="shared" si="218"/>
        <v>0</v>
      </c>
      <c r="LV35" s="639">
        <f t="shared" si="218"/>
        <v>0</v>
      </c>
      <c r="LW35" s="639">
        <f t="shared" si="218"/>
        <v>0</v>
      </c>
      <c r="LX35" s="639">
        <f t="shared" si="218"/>
        <v>0</v>
      </c>
      <c r="LY35" s="639">
        <f t="shared" si="218"/>
        <v>0</v>
      </c>
      <c r="LZ35" s="639">
        <f t="shared" si="218"/>
        <v>0</v>
      </c>
      <c r="MA35" s="639">
        <f t="shared" si="218"/>
        <v>0</v>
      </c>
      <c r="MB35" s="639">
        <f t="shared" si="218"/>
        <v>0</v>
      </c>
      <c r="MC35" s="639">
        <f t="shared" si="218"/>
        <v>0</v>
      </c>
      <c r="MD35" s="639">
        <f t="shared" si="218"/>
        <v>0</v>
      </c>
      <c r="ME35" s="639">
        <f t="shared" si="218"/>
        <v>0</v>
      </c>
      <c r="MF35" s="639">
        <f t="shared" si="218"/>
        <v>0</v>
      </c>
      <c r="MG35" s="639">
        <f t="shared" si="218"/>
        <v>0</v>
      </c>
      <c r="MH35" s="639">
        <f t="shared" si="218"/>
        <v>0</v>
      </c>
      <c r="MI35" s="639">
        <f t="shared" si="218"/>
        <v>0</v>
      </c>
      <c r="MJ35" s="639">
        <f t="shared" si="218"/>
        <v>0</v>
      </c>
      <c r="MK35" s="639">
        <f t="shared" si="218"/>
        <v>0</v>
      </c>
      <c r="ML35" s="639">
        <f t="shared" si="218"/>
        <v>0</v>
      </c>
      <c r="MM35" s="639">
        <f t="shared" si="218"/>
        <v>0</v>
      </c>
      <c r="MN35" s="639">
        <f t="shared" si="218"/>
        <v>0</v>
      </c>
      <c r="MO35" s="639">
        <f t="shared" si="218"/>
        <v>0</v>
      </c>
      <c r="MP35" s="639">
        <f t="shared" si="218"/>
        <v>0</v>
      </c>
      <c r="MQ35" s="639">
        <f t="shared" si="218"/>
        <v>0</v>
      </c>
      <c r="MR35" s="639">
        <f t="shared" si="218"/>
        <v>0</v>
      </c>
      <c r="MS35" s="639">
        <f t="shared" ref="MS35:PD35" si="219">COUNTIFS($K35:$K43,"&lt;="&amp;MS$14,$L35:$L43,"&gt;"&amp;MS$14,$J35:$J43,"0歳児")</f>
        <v>0</v>
      </c>
      <c r="MT35" s="639">
        <f t="shared" si="219"/>
        <v>0</v>
      </c>
      <c r="MU35" s="639">
        <f t="shared" si="219"/>
        <v>0</v>
      </c>
      <c r="MV35" s="639">
        <f t="shared" si="219"/>
        <v>0</v>
      </c>
      <c r="MW35" s="639">
        <f t="shared" si="219"/>
        <v>0</v>
      </c>
      <c r="MX35" s="639">
        <f t="shared" si="219"/>
        <v>0</v>
      </c>
      <c r="MY35" s="639">
        <f t="shared" si="219"/>
        <v>0</v>
      </c>
      <c r="MZ35" s="639">
        <f t="shared" si="219"/>
        <v>0</v>
      </c>
      <c r="NA35" s="639">
        <f t="shared" si="219"/>
        <v>0</v>
      </c>
      <c r="NB35" s="639">
        <f t="shared" si="219"/>
        <v>0</v>
      </c>
      <c r="NC35" s="639">
        <f t="shared" si="219"/>
        <v>0</v>
      </c>
      <c r="ND35" s="639">
        <f t="shared" si="219"/>
        <v>0</v>
      </c>
      <c r="NE35" s="639">
        <f t="shared" si="219"/>
        <v>0</v>
      </c>
      <c r="NF35" s="639">
        <f t="shared" si="219"/>
        <v>0</v>
      </c>
      <c r="NG35" s="639">
        <f t="shared" si="219"/>
        <v>0</v>
      </c>
      <c r="NH35" s="639">
        <f t="shared" si="219"/>
        <v>0</v>
      </c>
      <c r="NI35" s="639">
        <f t="shared" si="219"/>
        <v>0</v>
      </c>
      <c r="NJ35" s="639">
        <f t="shared" si="219"/>
        <v>0</v>
      </c>
      <c r="NK35" s="639">
        <f t="shared" si="219"/>
        <v>0</v>
      </c>
      <c r="NL35" s="639">
        <f t="shared" si="219"/>
        <v>0</v>
      </c>
      <c r="NM35" s="639">
        <f t="shared" si="219"/>
        <v>0</v>
      </c>
      <c r="NN35" s="639">
        <f t="shared" si="219"/>
        <v>0</v>
      </c>
      <c r="NO35" s="639">
        <f t="shared" si="219"/>
        <v>0</v>
      </c>
      <c r="NP35" s="639">
        <f t="shared" si="219"/>
        <v>0</v>
      </c>
      <c r="NQ35" s="639">
        <f t="shared" si="219"/>
        <v>0</v>
      </c>
      <c r="NR35" s="639">
        <f t="shared" si="219"/>
        <v>0</v>
      </c>
      <c r="NS35" s="639">
        <f t="shared" si="219"/>
        <v>0</v>
      </c>
      <c r="NT35" s="639">
        <f t="shared" si="219"/>
        <v>0</v>
      </c>
      <c r="NU35" s="639">
        <f t="shared" si="219"/>
        <v>0</v>
      </c>
      <c r="NV35" s="639">
        <f t="shared" si="219"/>
        <v>0</v>
      </c>
      <c r="NW35" s="639">
        <f t="shared" si="219"/>
        <v>0</v>
      </c>
      <c r="NX35" s="639">
        <f t="shared" si="219"/>
        <v>0</v>
      </c>
      <c r="NY35" s="639">
        <f t="shared" si="219"/>
        <v>0</v>
      </c>
      <c r="NZ35" s="639">
        <f t="shared" si="219"/>
        <v>0</v>
      </c>
      <c r="OA35" s="639">
        <f t="shared" si="219"/>
        <v>0</v>
      </c>
      <c r="OB35" s="639">
        <f t="shared" si="219"/>
        <v>0</v>
      </c>
      <c r="OC35" s="639">
        <f t="shared" si="219"/>
        <v>0</v>
      </c>
      <c r="OD35" s="639">
        <f t="shared" si="219"/>
        <v>0</v>
      </c>
      <c r="OE35" s="639">
        <f t="shared" si="219"/>
        <v>0</v>
      </c>
      <c r="OF35" s="639">
        <f t="shared" si="219"/>
        <v>0</v>
      </c>
      <c r="OG35" s="639">
        <f t="shared" si="219"/>
        <v>0</v>
      </c>
      <c r="OH35" s="639">
        <f t="shared" si="219"/>
        <v>0</v>
      </c>
      <c r="OI35" s="639">
        <f t="shared" si="219"/>
        <v>0</v>
      </c>
      <c r="OJ35" s="639">
        <f t="shared" si="219"/>
        <v>0</v>
      </c>
      <c r="OK35" s="639">
        <f t="shared" si="219"/>
        <v>0</v>
      </c>
      <c r="OL35" s="639">
        <f t="shared" si="219"/>
        <v>0</v>
      </c>
      <c r="OM35" s="639">
        <f t="shared" si="219"/>
        <v>0</v>
      </c>
      <c r="ON35" s="639">
        <f t="shared" si="219"/>
        <v>0</v>
      </c>
      <c r="OO35" s="639">
        <f t="shared" si="219"/>
        <v>0</v>
      </c>
      <c r="OP35" s="639">
        <f t="shared" si="219"/>
        <v>0</v>
      </c>
      <c r="OQ35" s="639">
        <f t="shared" si="219"/>
        <v>0</v>
      </c>
      <c r="OR35" s="639">
        <f t="shared" si="219"/>
        <v>0</v>
      </c>
      <c r="OS35" s="639">
        <f t="shared" si="219"/>
        <v>0</v>
      </c>
      <c r="OT35" s="639">
        <f t="shared" si="219"/>
        <v>0</v>
      </c>
      <c r="OU35" s="639">
        <f t="shared" si="219"/>
        <v>0</v>
      </c>
      <c r="OV35" s="639">
        <f t="shared" si="219"/>
        <v>0</v>
      </c>
      <c r="OW35" s="639">
        <f t="shared" si="219"/>
        <v>0</v>
      </c>
      <c r="OX35" s="639">
        <f t="shared" si="219"/>
        <v>0</v>
      </c>
      <c r="OY35" s="639">
        <f t="shared" si="219"/>
        <v>0</v>
      </c>
      <c r="OZ35" s="639">
        <f t="shared" si="219"/>
        <v>0</v>
      </c>
      <c r="PA35" s="639">
        <f t="shared" si="219"/>
        <v>0</v>
      </c>
      <c r="PB35" s="639">
        <f t="shared" si="219"/>
        <v>0</v>
      </c>
      <c r="PC35" s="639">
        <f t="shared" si="219"/>
        <v>0</v>
      </c>
      <c r="PD35" s="639">
        <f t="shared" si="219"/>
        <v>0</v>
      </c>
      <c r="PE35" s="639">
        <f t="shared" ref="PE35:RP35" si="220">COUNTIFS($K35:$K43,"&lt;="&amp;PE$14,$L35:$L43,"&gt;"&amp;PE$14,$J35:$J43,"0歳児")</f>
        <v>0</v>
      </c>
      <c r="PF35" s="639">
        <f t="shared" si="220"/>
        <v>0</v>
      </c>
      <c r="PG35" s="639">
        <f t="shared" si="220"/>
        <v>0</v>
      </c>
      <c r="PH35" s="639">
        <f t="shared" si="220"/>
        <v>0</v>
      </c>
      <c r="PI35" s="639">
        <f t="shared" si="220"/>
        <v>0</v>
      </c>
      <c r="PJ35" s="639">
        <f t="shared" si="220"/>
        <v>0</v>
      </c>
      <c r="PK35" s="639">
        <f t="shared" si="220"/>
        <v>0</v>
      </c>
      <c r="PL35" s="639">
        <f t="shared" si="220"/>
        <v>0</v>
      </c>
      <c r="PM35" s="639">
        <f t="shared" si="220"/>
        <v>0</v>
      </c>
      <c r="PN35" s="639">
        <f t="shared" si="220"/>
        <v>0</v>
      </c>
      <c r="PO35" s="639">
        <f t="shared" si="220"/>
        <v>0</v>
      </c>
      <c r="PP35" s="639">
        <f t="shared" si="220"/>
        <v>0</v>
      </c>
      <c r="PQ35" s="639">
        <f t="shared" si="220"/>
        <v>0</v>
      </c>
      <c r="PR35" s="639">
        <f t="shared" si="220"/>
        <v>0</v>
      </c>
      <c r="PS35" s="639">
        <f t="shared" si="220"/>
        <v>0</v>
      </c>
      <c r="PT35" s="639">
        <f t="shared" si="220"/>
        <v>0</v>
      </c>
      <c r="PU35" s="639">
        <f t="shared" si="220"/>
        <v>0</v>
      </c>
      <c r="PV35" s="639">
        <f t="shared" si="220"/>
        <v>0</v>
      </c>
      <c r="PW35" s="639">
        <f t="shared" si="220"/>
        <v>0</v>
      </c>
      <c r="PX35" s="639">
        <f t="shared" si="220"/>
        <v>0</v>
      </c>
      <c r="PY35" s="639">
        <f t="shared" si="220"/>
        <v>0</v>
      </c>
      <c r="PZ35" s="639">
        <f t="shared" si="220"/>
        <v>0</v>
      </c>
      <c r="QA35" s="639">
        <f t="shared" si="220"/>
        <v>0</v>
      </c>
      <c r="QB35" s="639">
        <f t="shared" si="220"/>
        <v>0</v>
      </c>
      <c r="QC35" s="639">
        <f t="shared" si="220"/>
        <v>0</v>
      </c>
      <c r="QD35" s="639">
        <f t="shared" si="220"/>
        <v>0</v>
      </c>
      <c r="QE35" s="639">
        <f t="shared" si="220"/>
        <v>0</v>
      </c>
      <c r="QF35" s="639">
        <f t="shared" si="220"/>
        <v>0</v>
      </c>
      <c r="QG35" s="639">
        <f t="shared" si="220"/>
        <v>0</v>
      </c>
      <c r="QH35" s="639">
        <f t="shared" si="220"/>
        <v>0</v>
      </c>
      <c r="QI35" s="639">
        <f t="shared" si="220"/>
        <v>0</v>
      </c>
      <c r="QJ35" s="639">
        <f t="shared" si="220"/>
        <v>0</v>
      </c>
      <c r="QK35" s="639">
        <f t="shared" si="220"/>
        <v>0</v>
      </c>
      <c r="QL35" s="639">
        <f t="shared" si="220"/>
        <v>0</v>
      </c>
      <c r="QM35" s="639">
        <f t="shared" si="220"/>
        <v>0</v>
      </c>
      <c r="QN35" s="639">
        <f t="shared" si="220"/>
        <v>0</v>
      </c>
      <c r="QO35" s="639">
        <f t="shared" si="220"/>
        <v>0</v>
      </c>
      <c r="QP35" s="639">
        <f t="shared" si="220"/>
        <v>0</v>
      </c>
      <c r="QQ35" s="639">
        <f t="shared" si="220"/>
        <v>0</v>
      </c>
      <c r="QR35" s="639">
        <f t="shared" si="220"/>
        <v>0</v>
      </c>
      <c r="QS35" s="639">
        <f t="shared" si="220"/>
        <v>0</v>
      </c>
      <c r="QT35" s="639">
        <f t="shared" si="220"/>
        <v>0</v>
      </c>
      <c r="QU35" s="639">
        <f t="shared" si="220"/>
        <v>0</v>
      </c>
      <c r="QV35" s="639">
        <f t="shared" si="220"/>
        <v>0</v>
      </c>
      <c r="QW35" s="639">
        <f t="shared" si="220"/>
        <v>0</v>
      </c>
      <c r="QX35" s="639">
        <f t="shared" si="220"/>
        <v>0</v>
      </c>
      <c r="QY35" s="639">
        <f t="shared" si="220"/>
        <v>0</v>
      </c>
      <c r="QZ35" s="639">
        <f t="shared" si="220"/>
        <v>0</v>
      </c>
      <c r="RA35" s="639">
        <f t="shared" si="220"/>
        <v>0</v>
      </c>
      <c r="RB35" s="639">
        <f t="shared" si="220"/>
        <v>0</v>
      </c>
      <c r="RC35" s="639">
        <f t="shared" si="220"/>
        <v>0</v>
      </c>
      <c r="RD35" s="639">
        <f t="shared" si="220"/>
        <v>0</v>
      </c>
      <c r="RE35" s="639">
        <f t="shared" si="220"/>
        <v>0</v>
      </c>
      <c r="RF35" s="639">
        <f t="shared" si="220"/>
        <v>0</v>
      </c>
      <c r="RG35" s="639">
        <f t="shared" si="220"/>
        <v>0</v>
      </c>
      <c r="RH35" s="639">
        <f t="shared" si="220"/>
        <v>0</v>
      </c>
      <c r="RI35" s="639">
        <f t="shared" si="220"/>
        <v>0</v>
      </c>
      <c r="RJ35" s="639">
        <f t="shared" si="220"/>
        <v>0</v>
      </c>
      <c r="RK35" s="639">
        <f t="shared" si="220"/>
        <v>0</v>
      </c>
      <c r="RL35" s="639">
        <f t="shared" si="220"/>
        <v>0</v>
      </c>
      <c r="RM35" s="639">
        <f t="shared" si="220"/>
        <v>0</v>
      </c>
      <c r="RN35" s="639">
        <f t="shared" si="220"/>
        <v>0</v>
      </c>
      <c r="RO35" s="639">
        <f t="shared" si="220"/>
        <v>0</v>
      </c>
      <c r="RP35" s="639">
        <f t="shared" si="220"/>
        <v>0</v>
      </c>
      <c r="RQ35" s="639">
        <f t="shared" ref="RQ35:UB35" si="221">COUNTIFS($K35:$K43,"&lt;="&amp;RQ$14,$L35:$L43,"&gt;"&amp;RQ$14,$J35:$J43,"0歳児")</f>
        <v>0</v>
      </c>
      <c r="RR35" s="639">
        <f t="shared" si="221"/>
        <v>0</v>
      </c>
      <c r="RS35" s="639">
        <f t="shared" si="221"/>
        <v>0</v>
      </c>
      <c r="RT35" s="639">
        <f t="shared" si="221"/>
        <v>0</v>
      </c>
      <c r="RU35" s="639">
        <f t="shared" si="221"/>
        <v>0</v>
      </c>
      <c r="RV35" s="639">
        <f t="shared" si="221"/>
        <v>0</v>
      </c>
      <c r="RW35" s="639">
        <f t="shared" si="221"/>
        <v>0</v>
      </c>
      <c r="RX35" s="639">
        <f t="shared" si="221"/>
        <v>0</v>
      </c>
      <c r="RY35" s="639">
        <f t="shared" si="221"/>
        <v>0</v>
      </c>
      <c r="RZ35" s="639">
        <f t="shared" si="221"/>
        <v>0</v>
      </c>
      <c r="SA35" s="639">
        <f t="shared" si="221"/>
        <v>0</v>
      </c>
      <c r="SB35" s="639">
        <f t="shared" si="221"/>
        <v>0</v>
      </c>
      <c r="SC35" s="639">
        <f t="shared" si="221"/>
        <v>0</v>
      </c>
      <c r="SD35" s="639">
        <f t="shared" si="221"/>
        <v>0</v>
      </c>
      <c r="SE35" s="639">
        <f t="shared" si="221"/>
        <v>0</v>
      </c>
      <c r="SF35" s="639">
        <f t="shared" si="221"/>
        <v>0</v>
      </c>
      <c r="SG35" s="639">
        <f t="shared" si="221"/>
        <v>0</v>
      </c>
      <c r="SH35" s="639">
        <f t="shared" si="221"/>
        <v>0</v>
      </c>
      <c r="SI35" s="639">
        <f t="shared" si="221"/>
        <v>0</v>
      </c>
      <c r="SJ35" s="639">
        <f t="shared" si="221"/>
        <v>0</v>
      </c>
      <c r="SK35" s="639">
        <f t="shared" si="221"/>
        <v>0</v>
      </c>
      <c r="SL35" s="639">
        <f t="shared" si="221"/>
        <v>0</v>
      </c>
      <c r="SM35" s="639">
        <f t="shared" si="221"/>
        <v>0</v>
      </c>
      <c r="SN35" s="639">
        <f t="shared" si="221"/>
        <v>0</v>
      </c>
      <c r="SO35" s="639">
        <f t="shared" si="221"/>
        <v>0</v>
      </c>
      <c r="SP35" s="639">
        <f t="shared" si="221"/>
        <v>0</v>
      </c>
      <c r="SQ35" s="639">
        <f t="shared" si="221"/>
        <v>0</v>
      </c>
      <c r="SR35" s="639">
        <f t="shared" si="221"/>
        <v>0</v>
      </c>
      <c r="SS35" s="639">
        <f t="shared" si="221"/>
        <v>0</v>
      </c>
      <c r="ST35" s="639">
        <f t="shared" si="221"/>
        <v>0</v>
      </c>
      <c r="SU35" s="639">
        <f t="shared" si="221"/>
        <v>0</v>
      </c>
      <c r="SV35" s="639">
        <f t="shared" si="221"/>
        <v>0</v>
      </c>
      <c r="SW35" s="639">
        <f t="shared" si="221"/>
        <v>0</v>
      </c>
      <c r="SX35" s="639">
        <f t="shared" si="221"/>
        <v>0</v>
      </c>
      <c r="SY35" s="639">
        <f t="shared" si="221"/>
        <v>0</v>
      </c>
      <c r="SZ35" s="639">
        <f t="shared" si="221"/>
        <v>0</v>
      </c>
      <c r="TA35" s="639">
        <f t="shared" si="221"/>
        <v>0</v>
      </c>
      <c r="TB35" s="639">
        <f t="shared" si="221"/>
        <v>0</v>
      </c>
      <c r="TC35" s="639">
        <f t="shared" si="221"/>
        <v>0</v>
      </c>
      <c r="TD35" s="639">
        <f t="shared" si="221"/>
        <v>0</v>
      </c>
      <c r="TE35" s="639">
        <f t="shared" si="221"/>
        <v>0</v>
      </c>
      <c r="TF35" s="639">
        <f t="shared" si="221"/>
        <v>0</v>
      </c>
      <c r="TG35" s="639">
        <f t="shared" si="221"/>
        <v>0</v>
      </c>
      <c r="TH35" s="639">
        <f t="shared" si="221"/>
        <v>0</v>
      </c>
      <c r="TI35" s="639">
        <f t="shared" si="221"/>
        <v>0</v>
      </c>
      <c r="TJ35" s="639">
        <f t="shared" si="221"/>
        <v>0</v>
      </c>
      <c r="TK35" s="639">
        <f t="shared" si="221"/>
        <v>0</v>
      </c>
      <c r="TL35" s="639">
        <f t="shared" si="221"/>
        <v>0</v>
      </c>
      <c r="TM35" s="639">
        <f t="shared" si="221"/>
        <v>0</v>
      </c>
      <c r="TN35" s="639">
        <f t="shared" si="221"/>
        <v>0</v>
      </c>
      <c r="TO35" s="639">
        <f t="shared" si="221"/>
        <v>0</v>
      </c>
      <c r="TP35" s="639">
        <f t="shared" si="221"/>
        <v>0</v>
      </c>
      <c r="TQ35" s="639">
        <f t="shared" si="221"/>
        <v>0</v>
      </c>
      <c r="TR35" s="639">
        <f t="shared" si="221"/>
        <v>0</v>
      </c>
      <c r="TS35" s="639">
        <f t="shared" si="221"/>
        <v>0</v>
      </c>
      <c r="TT35" s="639">
        <f t="shared" si="221"/>
        <v>0</v>
      </c>
      <c r="TU35" s="639">
        <f t="shared" si="221"/>
        <v>0</v>
      </c>
      <c r="TV35" s="639">
        <f t="shared" si="221"/>
        <v>0</v>
      </c>
      <c r="TW35" s="639">
        <f t="shared" si="221"/>
        <v>0</v>
      </c>
      <c r="TX35" s="639">
        <f t="shared" si="221"/>
        <v>0</v>
      </c>
      <c r="TY35" s="639">
        <f t="shared" si="221"/>
        <v>0</v>
      </c>
      <c r="TZ35" s="639">
        <f t="shared" si="221"/>
        <v>0</v>
      </c>
      <c r="UA35" s="639">
        <f t="shared" si="221"/>
        <v>0</v>
      </c>
      <c r="UB35" s="639">
        <f t="shared" si="221"/>
        <v>0</v>
      </c>
      <c r="UC35" s="639">
        <f t="shared" ref="UC35:WN35" si="222">COUNTIFS($K35:$K43,"&lt;="&amp;UC$14,$L35:$L43,"&gt;"&amp;UC$14,$J35:$J43,"0歳児")</f>
        <v>0</v>
      </c>
      <c r="UD35" s="639">
        <f t="shared" si="222"/>
        <v>0</v>
      </c>
      <c r="UE35" s="639">
        <f t="shared" si="222"/>
        <v>0</v>
      </c>
      <c r="UF35" s="639">
        <f t="shared" si="222"/>
        <v>0</v>
      </c>
      <c r="UG35" s="639">
        <f t="shared" si="222"/>
        <v>0</v>
      </c>
      <c r="UH35" s="639">
        <f t="shared" si="222"/>
        <v>0</v>
      </c>
      <c r="UI35" s="639">
        <f t="shared" si="222"/>
        <v>0</v>
      </c>
      <c r="UJ35" s="639">
        <f t="shared" si="222"/>
        <v>0</v>
      </c>
      <c r="UK35" s="639">
        <f t="shared" si="222"/>
        <v>0</v>
      </c>
      <c r="UL35" s="639">
        <f t="shared" si="222"/>
        <v>0</v>
      </c>
      <c r="UM35" s="639">
        <f t="shared" si="222"/>
        <v>0</v>
      </c>
      <c r="UN35" s="639">
        <f t="shared" si="222"/>
        <v>0</v>
      </c>
      <c r="UO35" s="639">
        <f t="shared" si="222"/>
        <v>0</v>
      </c>
      <c r="UP35" s="639">
        <f t="shared" si="222"/>
        <v>0</v>
      </c>
      <c r="UQ35" s="639">
        <f t="shared" si="222"/>
        <v>0</v>
      </c>
      <c r="UR35" s="639">
        <f t="shared" si="222"/>
        <v>0</v>
      </c>
      <c r="US35" s="639">
        <f t="shared" si="222"/>
        <v>0</v>
      </c>
      <c r="UT35" s="639">
        <f t="shared" si="222"/>
        <v>0</v>
      </c>
      <c r="UU35" s="639">
        <f t="shared" si="222"/>
        <v>0</v>
      </c>
      <c r="UV35" s="639">
        <f t="shared" si="222"/>
        <v>0</v>
      </c>
      <c r="UW35" s="639">
        <f t="shared" si="222"/>
        <v>0</v>
      </c>
      <c r="UX35" s="639">
        <f t="shared" si="222"/>
        <v>0</v>
      </c>
      <c r="UY35" s="639">
        <f t="shared" si="222"/>
        <v>0</v>
      </c>
      <c r="UZ35" s="639">
        <f t="shared" si="222"/>
        <v>0</v>
      </c>
      <c r="VA35" s="639">
        <f t="shared" si="222"/>
        <v>0</v>
      </c>
      <c r="VB35" s="639">
        <f t="shared" si="222"/>
        <v>0</v>
      </c>
      <c r="VC35" s="639">
        <f t="shared" si="222"/>
        <v>0</v>
      </c>
      <c r="VD35" s="639">
        <f t="shared" si="222"/>
        <v>0</v>
      </c>
      <c r="VE35" s="639">
        <f t="shared" si="222"/>
        <v>0</v>
      </c>
      <c r="VF35" s="639">
        <f t="shared" si="222"/>
        <v>0</v>
      </c>
      <c r="VG35" s="639">
        <f t="shared" si="222"/>
        <v>0</v>
      </c>
      <c r="VH35" s="639">
        <f t="shared" si="222"/>
        <v>0</v>
      </c>
      <c r="VI35" s="639">
        <f t="shared" si="222"/>
        <v>0</v>
      </c>
      <c r="VJ35" s="639">
        <f t="shared" si="222"/>
        <v>0</v>
      </c>
      <c r="VK35" s="639">
        <f t="shared" si="222"/>
        <v>0</v>
      </c>
      <c r="VL35" s="639">
        <f t="shared" si="222"/>
        <v>0</v>
      </c>
      <c r="VM35" s="639">
        <f t="shared" si="222"/>
        <v>0</v>
      </c>
      <c r="VN35" s="639">
        <f t="shared" si="222"/>
        <v>0</v>
      </c>
      <c r="VO35" s="639">
        <f t="shared" si="222"/>
        <v>0</v>
      </c>
      <c r="VP35" s="639">
        <f t="shared" si="222"/>
        <v>0</v>
      </c>
      <c r="VQ35" s="639">
        <f t="shared" si="222"/>
        <v>0</v>
      </c>
      <c r="VR35" s="639">
        <f t="shared" si="222"/>
        <v>0</v>
      </c>
      <c r="VS35" s="639">
        <f t="shared" si="222"/>
        <v>0</v>
      </c>
      <c r="VT35" s="639">
        <f t="shared" si="222"/>
        <v>0</v>
      </c>
      <c r="VU35" s="639">
        <f t="shared" si="222"/>
        <v>0</v>
      </c>
      <c r="VV35" s="639">
        <f t="shared" si="222"/>
        <v>0</v>
      </c>
      <c r="VW35" s="639">
        <f t="shared" si="222"/>
        <v>0</v>
      </c>
      <c r="VX35" s="639">
        <f t="shared" si="222"/>
        <v>0</v>
      </c>
      <c r="VY35" s="639">
        <f t="shared" si="222"/>
        <v>0</v>
      </c>
      <c r="VZ35" s="639">
        <f t="shared" si="222"/>
        <v>0</v>
      </c>
      <c r="WA35" s="639">
        <f t="shared" si="222"/>
        <v>0</v>
      </c>
      <c r="WB35" s="639">
        <f t="shared" si="222"/>
        <v>0</v>
      </c>
      <c r="WC35" s="639">
        <f t="shared" si="222"/>
        <v>0</v>
      </c>
      <c r="WD35" s="639">
        <f t="shared" si="222"/>
        <v>0</v>
      </c>
      <c r="WE35" s="639">
        <f t="shared" si="222"/>
        <v>0</v>
      </c>
      <c r="WF35" s="639">
        <f t="shared" si="222"/>
        <v>0</v>
      </c>
      <c r="WG35" s="639">
        <f t="shared" si="222"/>
        <v>0</v>
      </c>
      <c r="WH35" s="639">
        <f t="shared" si="222"/>
        <v>0</v>
      </c>
      <c r="WI35" s="639">
        <f t="shared" si="222"/>
        <v>0</v>
      </c>
      <c r="WJ35" s="639">
        <f t="shared" si="222"/>
        <v>0</v>
      </c>
      <c r="WK35" s="639">
        <f t="shared" si="222"/>
        <v>0</v>
      </c>
      <c r="WL35" s="639">
        <f t="shared" si="222"/>
        <v>0</v>
      </c>
      <c r="WM35" s="639">
        <f t="shared" si="222"/>
        <v>0</v>
      </c>
      <c r="WN35" s="639">
        <f t="shared" si="222"/>
        <v>0</v>
      </c>
      <c r="WO35" s="639">
        <f t="shared" ref="WO35:YZ35" si="223">COUNTIFS($K35:$K43,"&lt;="&amp;WO$14,$L35:$L43,"&gt;"&amp;WO$14,$J35:$J43,"0歳児")</f>
        <v>0</v>
      </c>
      <c r="WP35" s="639">
        <f t="shared" si="223"/>
        <v>0</v>
      </c>
      <c r="WQ35" s="639">
        <f t="shared" si="223"/>
        <v>0</v>
      </c>
      <c r="WR35" s="639">
        <f t="shared" si="223"/>
        <v>0</v>
      </c>
      <c r="WS35" s="639">
        <f t="shared" si="223"/>
        <v>0</v>
      </c>
      <c r="WT35" s="639">
        <f t="shared" si="223"/>
        <v>0</v>
      </c>
      <c r="WU35" s="639">
        <f t="shared" si="223"/>
        <v>0</v>
      </c>
      <c r="WV35" s="639">
        <f t="shared" si="223"/>
        <v>0</v>
      </c>
      <c r="WW35" s="639">
        <f t="shared" si="223"/>
        <v>0</v>
      </c>
      <c r="WX35" s="639">
        <f t="shared" si="223"/>
        <v>0</v>
      </c>
      <c r="WY35" s="639">
        <f t="shared" si="223"/>
        <v>0</v>
      </c>
      <c r="WZ35" s="639">
        <f t="shared" si="223"/>
        <v>0</v>
      </c>
      <c r="XA35" s="639">
        <f t="shared" si="223"/>
        <v>0</v>
      </c>
      <c r="XB35" s="639">
        <f t="shared" si="223"/>
        <v>0</v>
      </c>
      <c r="XC35" s="639">
        <f t="shared" si="223"/>
        <v>0</v>
      </c>
      <c r="XD35" s="639">
        <f t="shared" si="223"/>
        <v>0</v>
      </c>
      <c r="XE35" s="639">
        <f t="shared" si="223"/>
        <v>0</v>
      </c>
      <c r="XF35" s="639">
        <f t="shared" si="223"/>
        <v>0</v>
      </c>
      <c r="XG35" s="639">
        <f t="shared" si="223"/>
        <v>0</v>
      </c>
      <c r="XH35" s="639">
        <f t="shared" si="223"/>
        <v>0</v>
      </c>
      <c r="XI35" s="639">
        <f t="shared" si="223"/>
        <v>0</v>
      </c>
      <c r="XJ35" s="639">
        <f t="shared" si="223"/>
        <v>0</v>
      </c>
      <c r="XK35" s="639">
        <f t="shared" si="223"/>
        <v>0</v>
      </c>
      <c r="XL35" s="639">
        <f t="shared" si="223"/>
        <v>0</v>
      </c>
      <c r="XM35" s="639">
        <f t="shared" si="223"/>
        <v>0</v>
      </c>
      <c r="XN35" s="639">
        <f t="shared" si="223"/>
        <v>0</v>
      </c>
      <c r="XO35" s="639">
        <f t="shared" si="223"/>
        <v>0</v>
      </c>
      <c r="XP35" s="639">
        <f t="shared" si="223"/>
        <v>0</v>
      </c>
      <c r="XQ35" s="639">
        <f t="shared" si="223"/>
        <v>0</v>
      </c>
      <c r="XR35" s="639">
        <f t="shared" si="223"/>
        <v>0</v>
      </c>
      <c r="XS35" s="639">
        <f t="shared" si="223"/>
        <v>0</v>
      </c>
      <c r="XT35" s="639">
        <f t="shared" si="223"/>
        <v>0</v>
      </c>
      <c r="XU35" s="639">
        <f t="shared" si="223"/>
        <v>0</v>
      </c>
      <c r="XV35" s="639">
        <f t="shared" si="223"/>
        <v>0</v>
      </c>
      <c r="XW35" s="639">
        <f t="shared" si="223"/>
        <v>0</v>
      </c>
      <c r="XX35" s="639">
        <f t="shared" si="223"/>
        <v>0</v>
      </c>
      <c r="XY35" s="639">
        <f t="shared" si="223"/>
        <v>0</v>
      </c>
      <c r="XZ35" s="639">
        <f t="shared" si="223"/>
        <v>0</v>
      </c>
      <c r="YA35" s="639">
        <f t="shared" si="223"/>
        <v>0</v>
      </c>
      <c r="YB35" s="639">
        <f t="shared" si="223"/>
        <v>0</v>
      </c>
      <c r="YC35" s="639">
        <f t="shared" si="223"/>
        <v>0</v>
      </c>
      <c r="YD35" s="639">
        <f t="shared" si="223"/>
        <v>0</v>
      </c>
      <c r="YE35" s="639">
        <f t="shared" si="223"/>
        <v>0</v>
      </c>
      <c r="YF35" s="639">
        <f t="shared" si="223"/>
        <v>0</v>
      </c>
      <c r="YG35" s="639">
        <f t="shared" si="223"/>
        <v>0</v>
      </c>
      <c r="YH35" s="639">
        <f t="shared" si="223"/>
        <v>0</v>
      </c>
      <c r="YI35" s="639">
        <f t="shared" si="223"/>
        <v>0</v>
      </c>
      <c r="YJ35" s="639">
        <f t="shared" si="223"/>
        <v>0</v>
      </c>
      <c r="YK35" s="639">
        <f t="shared" si="223"/>
        <v>0</v>
      </c>
      <c r="YL35" s="639">
        <f t="shared" si="223"/>
        <v>0</v>
      </c>
      <c r="YM35" s="639">
        <f t="shared" si="223"/>
        <v>0</v>
      </c>
      <c r="YN35" s="639">
        <f t="shared" si="223"/>
        <v>0</v>
      </c>
      <c r="YO35" s="639">
        <f t="shared" si="223"/>
        <v>0</v>
      </c>
      <c r="YP35" s="639">
        <f t="shared" si="223"/>
        <v>0</v>
      </c>
      <c r="YQ35" s="639">
        <f t="shared" si="223"/>
        <v>0</v>
      </c>
      <c r="YR35" s="639">
        <f t="shared" si="223"/>
        <v>0</v>
      </c>
      <c r="YS35" s="639">
        <f t="shared" si="223"/>
        <v>0</v>
      </c>
      <c r="YT35" s="639">
        <f t="shared" si="223"/>
        <v>0</v>
      </c>
      <c r="YU35" s="639">
        <f t="shared" si="223"/>
        <v>0</v>
      </c>
      <c r="YV35" s="639">
        <f t="shared" si="223"/>
        <v>0</v>
      </c>
      <c r="YW35" s="639">
        <f t="shared" si="223"/>
        <v>0</v>
      </c>
      <c r="YX35" s="639">
        <f t="shared" si="223"/>
        <v>0</v>
      </c>
      <c r="YY35" s="639">
        <f t="shared" si="223"/>
        <v>0</v>
      </c>
      <c r="YZ35" s="639">
        <f t="shared" si="223"/>
        <v>0</v>
      </c>
      <c r="ZA35" s="639">
        <f t="shared" ref="ZA35:ABL35" si="224">COUNTIFS($K35:$K43,"&lt;="&amp;ZA$14,$L35:$L43,"&gt;"&amp;ZA$14,$J35:$J43,"0歳児")</f>
        <v>0</v>
      </c>
      <c r="ZB35" s="639">
        <f t="shared" si="224"/>
        <v>0</v>
      </c>
      <c r="ZC35" s="639">
        <f t="shared" si="224"/>
        <v>0</v>
      </c>
      <c r="ZD35" s="639">
        <f t="shared" si="224"/>
        <v>0</v>
      </c>
      <c r="ZE35" s="639">
        <f t="shared" si="224"/>
        <v>0</v>
      </c>
      <c r="ZF35" s="639">
        <f t="shared" si="224"/>
        <v>0</v>
      </c>
      <c r="ZG35" s="639">
        <f t="shared" si="224"/>
        <v>0</v>
      </c>
      <c r="ZH35" s="639">
        <f t="shared" si="224"/>
        <v>0</v>
      </c>
      <c r="ZI35" s="639">
        <f t="shared" si="224"/>
        <v>0</v>
      </c>
      <c r="ZJ35" s="639">
        <f t="shared" si="224"/>
        <v>0</v>
      </c>
      <c r="ZK35" s="639">
        <f t="shared" si="224"/>
        <v>0</v>
      </c>
      <c r="ZL35" s="639">
        <f t="shared" si="224"/>
        <v>0</v>
      </c>
      <c r="ZM35" s="639">
        <f t="shared" si="224"/>
        <v>0</v>
      </c>
      <c r="ZN35" s="639">
        <f t="shared" si="224"/>
        <v>0</v>
      </c>
      <c r="ZO35" s="639">
        <f t="shared" si="224"/>
        <v>0</v>
      </c>
      <c r="ZP35" s="639">
        <f t="shared" si="224"/>
        <v>0</v>
      </c>
      <c r="ZQ35" s="639">
        <f t="shared" si="224"/>
        <v>0</v>
      </c>
      <c r="ZR35" s="639">
        <f t="shared" si="224"/>
        <v>0</v>
      </c>
      <c r="ZS35" s="639">
        <f t="shared" si="224"/>
        <v>0</v>
      </c>
      <c r="ZT35" s="639">
        <f t="shared" si="224"/>
        <v>0</v>
      </c>
      <c r="ZU35" s="639">
        <f t="shared" si="224"/>
        <v>0</v>
      </c>
      <c r="ZV35" s="639">
        <f t="shared" si="224"/>
        <v>0</v>
      </c>
      <c r="ZW35" s="639">
        <f t="shared" si="224"/>
        <v>0</v>
      </c>
      <c r="ZX35" s="639">
        <f t="shared" si="224"/>
        <v>0</v>
      </c>
      <c r="ZY35" s="639">
        <f t="shared" si="224"/>
        <v>0</v>
      </c>
      <c r="ZZ35" s="639">
        <f t="shared" si="224"/>
        <v>0</v>
      </c>
      <c r="AAA35" s="639">
        <f t="shared" si="224"/>
        <v>0</v>
      </c>
      <c r="AAB35" s="639">
        <f t="shared" si="224"/>
        <v>0</v>
      </c>
      <c r="AAC35" s="639">
        <f t="shared" si="224"/>
        <v>0</v>
      </c>
      <c r="AAD35" s="639">
        <f t="shared" si="224"/>
        <v>0</v>
      </c>
      <c r="AAE35" s="639">
        <f t="shared" si="224"/>
        <v>0</v>
      </c>
      <c r="AAF35" s="639">
        <f t="shared" si="224"/>
        <v>0</v>
      </c>
      <c r="AAG35" s="639">
        <f t="shared" si="224"/>
        <v>0</v>
      </c>
      <c r="AAH35" s="639">
        <f t="shared" si="224"/>
        <v>0</v>
      </c>
      <c r="AAI35" s="639">
        <f t="shared" si="224"/>
        <v>0</v>
      </c>
      <c r="AAJ35" s="639">
        <f t="shared" si="224"/>
        <v>0</v>
      </c>
      <c r="AAK35" s="639">
        <f t="shared" si="224"/>
        <v>0</v>
      </c>
      <c r="AAL35" s="639">
        <f t="shared" si="224"/>
        <v>0</v>
      </c>
      <c r="AAM35" s="639">
        <f t="shared" si="224"/>
        <v>0</v>
      </c>
      <c r="AAN35" s="639">
        <f t="shared" si="224"/>
        <v>0</v>
      </c>
      <c r="AAO35" s="639">
        <f t="shared" si="224"/>
        <v>0</v>
      </c>
      <c r="AAP35" s="639">
        <f t="shared" si="224"/>
        <v>0</v>
      </c>
      <c r="AAQ35" s="639">
        <f t="shared" si="224"/>
        <v>0</v>
      </c>
      <c r="AAR35" s="639">
        <f t="shared" si="224"/>
        <v>0</v>
      </c>
      <c r="AAS35" s="639">
        <f t="shared" si="224"/>
        <v>0</v>
      </c>
      <c r="AAT35" s="639">
        <f t="shared" si="224"/>
        <v>0</v>
      </c>
      <c r="AAU35" s="639">
        <f t="shared" si="224"/>
        <v>0</v>
      </c>
      <c r="AAV35" s="639">
        <f t="shared" si="224"/>
        <v>0</v>
      </c>
      <c r="AAW35" s="639">
        <f t="shared" si="224"/>
        <v>0</v>
      </c>
      <c r="AAX35" s="639">
        <f t="shared" si="224"/>
        <v>0</v>
      </c>
      <c r="AAY35" s="639">
        <f t="shared" si="224"/>
        <v>0</v>
      </c>
      <c r="AAZ35" s="639">
        <f t="shared" si="224"/>
        <v>0</v>
      </c>
      <c r="ABA35" s="639">
        <f t="shared" si="224"/>
        <v>0</v>
      </c>
      <c r="ABB35" s="639">
        <f t="shared" si="224"/>
        <v>0</v>
      </c>
      <c r="ABC35" s="639">
        <f t="shared" si="224"/>
        <v>0</v>
      </c>
      <c r="ABD35" s="639">
        <f t="shared" si="224"/>
        <v>0</v>
      </c>
      <c r="ABE35" s="639">
        <f t="shared" si="224"/>
        <v>0</v>
      </c>
      <c r="ABF35" s="639">
        <f t="shared" si="224"/>
        <v>0</v>
      </c>
      <c r="ABG35" s="639">
        <f t="shared" si="224"/>
        <v>0</v>
      </c>
      <c r="ABH35" s="639">
        <f t="shared" si="224"/>
        <v>0</v>
      </c>
      <c r="ABI35" s="639">
        <f t="shared" si="224"/>
        <v>0</v>
      </c>
      <c r="ABJ35" s="639">
        <f t="shared" si="224"/>
        <v>0</v>
      </c>
      <c r="ABK35" s="639">
        <f t="shared" si="224"/>
        <v>0</v>
      </c>
      <c r="ABL35" s="639">
        <f t="shared" si="224"/>
        <v>0</v>
      </c>
      <c r="ABM35" s="639">
        <f t="shared" ref="ABM35:ADX35" si="225">COUNTIFS($K35:$K43,"&lt;="&amp;ABM$14,$L35:$L43,"&gt;"&amp;ABM$14,$J35:$J43,"0歳児")</f>
        <v>0</v>
      </c>
      <c r="ABN35" s="639">
        <f t="shared" si="225"/>
        <v>0</v>
      </c>
      <c r="ABO35" s="639">
        <f t="shared" si="225"/>
        <v>0</v>
      </c>
      <c r="ABP35" s="639">
        <f t="shared" si="225"/>
        <v>0</v>
      </c>
      <c r="ABQ35" s="639">
        <f t="shared" si="225"/>
        <v>0</v>
      </c>
      <c r="ABR35" s="639">
        <f t="shared" si="225"/>
        <v>0</v>
      </c>
      <c r="ABS35" s="639">
        <f t="shared" si="225"/>
        <v>0</v>
      </c>
      <c r="ABT35" s="639">
        <f t="shared" si="225"/>
        <v>0</v>
      </c>
      <c r="ABU35" s="639">
        <f t="shared" si="225"/>
        <v>0</v>
      </c>
      <c r="ABV35" s="639">
        <f t="shared" si="225"/>
        <v>0</v>
      </c>
      <c r="ABW35" s="639">
        <f t="shared" si="225"/>
        <v>0</v>
      </c>
      <c r="ABX35" s="639">
        <f t="shared" si="225"/>
        <v>0</v>
      </c>
      <c r="ABY35" s="639">
        <f t="shared" si="225"/>
        <v>0</v>
      </c>
      <c r="ABZ35" s="639">
        <f t="shared" si="225"/>
        <v>0</v>
      </c>
      <c r="ACA35" s="639">
        <f t="shared" si="225"/>
        <v>0</v>
      </c>
      <c r="ACB35" s="639">
        <f t="shared" si="225"/>
        <v>0</v>
      </c>
      <c r="ACC35" s="639">
        <f t="shared" si="225"/>
        <v>0</v>
      </c>
      <c r="ACD35" s="639">
        <f t="shared" si="225"/>
        <v>0</v>
      </c>
      <c r="ACE35" s="639">
        <f t="shared" si="225"/>
        <v>0</v>
      </c>
      <c r="ACF35" s="639">
        <f t="shared" si="225"/>
        <v>0</v>
      </c>
      <c r="ACG35" s="639">
        <f t="shared" si="225"/>
        <v>0</v>
      </c>
      <c r="ACH35" s="639">
        <f t="shared" si="225"/>
        <v>0</v>
      </c>
      <c r="ACI35" s="639">
        <f t="shared" si="225"/>
        <v>0</v>
      </c>
      <c r="ACJ35" s="639">
        <f t="shared" si="225"/>
        <v>0</v>
      </c>
      <c r="ACK35" s="639">
        <f t="shared" si="225"/>
        <v>0</v>
      </c>
      <c r="ACL35" s="639">
        <f t="shared" si="225"/>
        <v>0</v>
      </c>
      <c r="ACM35" s="639">
        <f t="shared" si="225"/>
        <v>0</v>
      </c>
      <c r="ACN35" s="639">
        <f t="shared" si="225"/>
        <v>0</v>
      </c>
      <c r="ACO35" s="639">
        <f t="shared" si="225"/>
        <v>0</v>
      </c>
      <c r="ACP35" s="639">
        <f t="shared" si="225"/>
        <v>0</v>
      </c>
      <c r="ACQ35" s="639">
        <f t="shared" si="225"/>
        <v>0</v>
      </c>
      <c r="ACR35" s="639">
        <f t="shared" si="225"/>
        <v>0</v>
      </c>
      <c r="ACS35" s="639">
        <f t="shared" si="225"/>
        <v>0</v>
      </c>
      <c r="ACT35" s="639">
        <f t="shared" si="225"/>
        <v>0</v>
      </c>
      <c r="ACU35" s="639">
        <f t="shared" si="225"/>
        <v>0</v>
      </c>
      <c r="ACV35" s="639">
        <f t="shared" si="225"/>
        <v>0</v>
      </c>
      <c r="ACW35" s="639">
        <f t="shared" si="225"/>
        <v>0</v>
      </c>
      <c r="ACX35" s="639">
        <f t="shared" si="225"/>
        <v>0</v>
      </c>
      <c r="ACY35" s="639">
        <f t="shared" si="225"/>
        <v>0</v>
      </c>
      <c r="ACZ35" s="639">
        <f t="shared" si="225"/>
        <v>0</v>
      </c>
      <c r="ADA35" s="639">
        <f t="shared" si="225"/>
        <v>0</v>
      </c>
      <c r="ADB35" s="639">
        <f t="shared" si="225"/>
        <v>0</v>
      </c>
      <c r="ADC35" s="639">
        <f t="shared" si="225"/>
        <v>0</v>
      </c>
      <c r="ADD35" s="639">
        <f t="shared" si="225"/>
        <v>0</v>
      </c>
      <c r="ADE35" s="639">
        <f t="shared" si="225"/>
        <v>0</v>
      </c>
      <c r="ADF35" s="639">
        <f t="shared" si="225"/>
        <v>0</v>
      </c>
      <c r="ADG35" s="639">
        <f t="shared" si="225"/>
        <v>0</v>
      </c>
      <c r="ADH35" s="639">
        <f t="shared" si="225"/>
        <v>0</v>
      </c>
      <c r="ADI35" s="639">
        <f t="shared" si="225"/>
        <v>0</v>
      </c>
      <c r="ADJ35" s="639">
        <f t="shared" si="225"/>
        <v>0</v>
      </c>
      <c r="ADK35" s="639">
        <f t="shared" si="225"/>
        <v>0</v>
      </c>
      <c r="ADL35" s="639">
        <f t="shared" si="225"/>
        <v>0</v>
      </c>
      <c r="ADM35" s="639">
        <f t="shared" si="225"/>
        <v>0</v>
      </c>
      <c r="ADN35" s="639">
        <f t="shared" si="225"/>
        <v>0</v>
      </c>
      <c r="ADO35" s="639">
        <f t="shared" si="225"/>
        <v>0</v>
      </c>
      <c r="ADP35" s="639">
        <f t="shared" si="225"/>
        <v>0</v>
      </c>
      <c r="ADQ35" s="639">
        <f t="shared" si="225"/>
        <v>0</v>
      </c>
      <c r="ADR35" s="639">
        <f t="shared" si="225"/>
        <v>0</v>
      </c>
      <c r="ADS35" s="639">
        <f t="shared" si="225"/>
        <v>0</v>
      </c>
      <c r="ADT35" s="639">
        <f t="shared" si="225"/>
        <v>0</v>
      </c>
      <c r="ADU35" s="639">
        <f t="shared" si="225"/>
        <v>0</v>
      </c>
      <c r="ADV35" s="639">
        <f t="shared" si="225"/>
        <v>0</v>
      </c>
      <c r="ADW35" s="639">
        <f t="shared" si="225"/>
        <v>0</v>
      </c>
      <c r="ADX35" s="639">
        <f t="shared" si="225"/>
        <v>0</v>
      </c>
      <c r="ADY35" s="639">
        <f t="shared" ref="ADY35:AGJ35" si="226">COUNTIFS($K35:$K43,"&lt;="&amp;ADY$14,$L35:$L43,"&gt;"&amp;ADY$14,$J35:$J43,"0歳児")</f>
        <v>0</v>
      </c>
      <c r="ADZ35" s="639">
        <f t="shared" si="226"/>
        <v>0</v>
      </c>
      <c r="AEA35" s="639">
        <f t="shared" si="226"/>
        <v>0</v>
      </c>
      <c r="AEB35" s="639">
        <f t="shared" si="226"/>
        <v>0</v>
      </c>
      <c r="AEC35" s="639">
        <f t="shared" si="226"/>
        <v>0</v>
      </c>
      <c r="AED35" s="639">
        <f t="shared" si="226"/>
        <v>0</v>
      </c>
      <c r="AEE35" s="639">
        <f t="shared" si="226"/>
        <v>0</v>
      </c>
      <c r="AEF35" s="639">
        <f t="shared" si="226"/>
        <v>0</v>
      </c>
      <c r="AEG35" s="639">
        <f t="shared" si="226"/>
        <v>0</v>
      </c>
      <c r="AEH35" s="639">
        <f t="shared" si="226"/>
        <v>0</v>
      </c>
      <c r="AEI35" s="639">
        <f t="shared" si="226"/>
        <v>0</v>
      </c>
      <c r="AEJ35" s="639">
        <f t="shared" si="226"/>
        <v>0</v>
      </c>
      <c r="AEK35" s="639">
        <f t="shared" si="226"/>
        <v>0</v>
      </c>
      <c r="AEL35" s="639">
        <f t="shared" si="226"/>
        <v>0</v>
      </c>
      <c r="AEM35" s="639">
        <f t="shared" si="226"/>
        <v>0</v>
      </c>
      <c r="AEN35" s="639">
        <f t="shared" si="226"/>
        <v>0</v>
      </c>
      <c r="AEO35" s="639">
        <f t="shared" si="226"/>
        <v>0</v>
      </c>
      <c r="AEP35" s="639">
        <f t="shared" si="226"/>
        <v>0</v>
      </c>
      <c r="AEQ35" s="639">
        <f t="shared" si="226"/>
        <v>0</v>
      </c>
      <c r="AER35" s="639">
        <f t="shared" si="226"/>
        <v>0</v>
      </c>
      <c r="AES35" s="639">
        <f t="shared" si="226"/>
        <v>0</v>
      </c>
      <c r="AET35" s="639">
        <f t="shared" si="226"/>
        <v>0</v>
      </c>
      <c r="AEU35" s="639">
        <f t="shared" si="226"/>
        <v>0</v>
      </c>
      <c r="AEV35" s="639">
        <f t="shared" si="226"/>
        <v>0</v>
      </c>
      <c r="AEW35" s="639">
        <f t="shared" si="226"/>
        <v>0</v>
      </c>
      <c r="AEX35" s="639">
        <f t="shared" si="226"/>
        <v>0</v>
      </c>
      <c r="AEY35" s="639">
        <f t="shared" si="226"/>
        <v>0</v>
      </c>
      <c r="AEZ35" s="639">
        <f t="shared" si="226"/>
        <v>0</v>
      </c>
      <c r="AFA35" s="639">
        <f t="shared" si="226"/>
        <v>0</v>
      </c>
      <c r="AFB35" s="639">
        <f t="shared" si="226"/>
        <v>0</v>
      </c>
      <c r="AFC35" s="639">
        <f t="shared" si="226"/>
        <v>0</v>
      </c>
      <c r="AFD35" s="639">
        <f t="shared" si="226"/>
        <v>0</v>
      </c>
      <c r="AFE35" s="639">
        <f t="shared" si="226"/>
        <v>0</v>
      </c>
      <c r="AFF35" s="639">
        <f t="shared" si="226"/>
        <v>0</v>
      </c>
      <c r="AFG35" s="639">
        <f t="shared" si="226"/>
        <v>0</v>
      </c>
      <c r="AFH35" s="639">
        <f t="shared" si="226"/>
        <v>0</v>
      </c>
      <c r="AFI35" s="639">
        <f t="shared" si="226"/>
        <v>0</v>
      </c>
      <c r="AFJ35" s="639">
        <f t="shared" si="226"/>
        <v>0</v>
      </c>
      <c r="AFK35" s="639">
        <f t="shared" si="226"/>
        <v>0</v>
      </c>
      <c r="AFL35" s="639">
        <f t="shared" si="226"/>
        <v>0</v>
      </c>
      <c r="AFM35" s="639">
        <f t="shared" si="226"/>
        <v>0</v>
      </c>
      <c r="AFN35" s="639">
        <f t="shared" si="226"/>
        <v>0</v>
      </c>
      <c r="AFO35" s="639">
        <f t="shared" si="226"/>
        <v>0</v>
      </c>
      <c r="AFP35" s="639">
        <f t="shared" si="226"/>
        <v>0</v>
      </c>
      <c r="AFQ35" s="639">
        <f t="shared" si="226"/>
        <v>0</v>
      </c>
      <c r="AFR35" s="639">
        <f t="shared" si="226"/>
        <v>0</v>
      </c>
      <c r="AFS35" s="639">
        <f t="shared" si="226"/>
        <v>0</v>
      </c>
      <c r="AFT35" s="639">
        <f t="shared" si="226"/>
        <v>0</v>
      </c>
      <c r="AFU35" s="639">
        <f t="shared" si="226"/>
        <v>0</v>
      </c>
      <c r="AFV35" s="639">
        <f t="shared" si="226"/>
        <v>0</v>
      </c>
      <c r="AFW35" s="639">
        <f t="shared" si="226"/>
        <v>0</v>
      </c>
      <c r="AFX35" s="639">
        <f t="shared" si="226"/>
        <v>0</v>
      </c>
      <c r="AFY35" s="639">
        <f t="shared" si="226"/>
        <v>0</v>
      </c>
      <c r="AFZ35" s="639">
        <f t="shared" si="226"/>
        <v>0</v>
      </c>
      <c r="AGA35" s="639">
        <f t="shared" si="226"/>
        <v>0</v>
      </c>
      <c r="AGB35" s="639">
        <f t="shared" si="226"/>
        <v>0</v>
      </c>
      <c r="AGC35" s="639">
        <f t="shared" si="226"/>
        <v>0</v>
      </c>
      <c r="AGD35" s="639">
        <f t="shared" si="226"/>
        <v>0</v>
      </c>
      <c r="AGE35" s="639">
        <f t="shared" si="226"/>
        <v>0</v>
      </c>
      <c r="AGF35" s="639">
        <f t="shared" si="226"/>
        <v>0</v>
      </c>
      <c r="AGG35" s="639">
        <f t="shared" si="226"/>
        <v>0</v>
      </c>
      <c r="AGH35" s="639">
        <f t="shared" si="226"/>
        <v>0</v>
      </c>
      <c r="AGI35" s="639">
        <f t="shared" si="226"/>
        <v>0</v>
      </c>
      <c r="AGJ35" s="639">
        <f t="shared" si="226"/>
        <v>0</v>
      </c>
      <c r="AGK35" s="639">
        <f t="shared" ref="AGK35:AIV35" si="227">COUNTIFS($K35:$K43,"&lt;="&amp;AGK$14,$L35:$L43,"&gt;"&amp;AGK$14,$J35:$J43,"0歳児")</f>
        <v>0</v>
      </c>
      <c r="AGL35" s="639">
        <f t="shared" si="227"/>
        <v>0</v>
      </c>
      <c r="AGM35" s="639">
        <f t="shared" si="227"/>
        <v>0</v>
      </c>
      <c r="AGN35" s="639">
        <f t="shared" si="227"/>
        <v>0</v>
      </c>
      <c r="AGO35" s="639">
        <f t="shared" si="227"/>
        <v>0</v>
      </c>
      <c r="AGP35" s="639">
        <f t="shared" si="227"/>
        <v>0</v>
      </c>
      <c r="AGQ35" s="639">
        <f t="shared" si="227"/>
        <v>0</v>
      </c>
      <c r="AGR35" s="639">
        <f t="shared" si="227"/>
        <v>0</v>
      </c>
      <c r="AGS35" s="639">
        <f t="shared" si="227"/>
        <v>0</v>
      </c>
      <c r="AGT35" s="639">
        <f t="shared" si="227"/>
        <v>0</v>
      </c>
      <c r="AGU35" s="639">
        <f t="shared" si="227"/>
        <v>0</v>
      </c>
      <c r="AGV35" s="639">
        <f t="shared" si="227"/>
        <v>0</v>
      </c>
      <c r="AGW35" s="639">
        <f t="shared" si="227"/>
        <v>0</v>
      </c>
      <c r="AGX35" s="639">
        <f t="shared" si="227"/>
        <v>0</v>
      </c>
      <c r="AGY35" s="639">
        <f t="shared" si="227"/>
        <v>0</v>
      </c>
      <c r="AGZ35" s="639">
        <f t="shared" si="227"/>
        <v>0</v>
      </c>
      <c r="AHA35" s="639">
        <f t="shared" si="227"/>
        <v>0</v>
      </c>
      <c r="AHB35" s="639">
        <f t="shared" si="227"/>
        <v>0</v>
      </c>
      <c r="AHC35" s="639">
        <f t="shared" si="227"/>
        <v>0</v>
      </c>
      <c r="AHD35" s="639">
        <f t="shared" si="227"/>
        <v>0</v>
      </c>
      <c r="AHE35" s="639">
        <f t="shared" si="227"/>
        <v>0</v>
      </c>
      <c r="AHF35" s="639">
        <f t="shared" si="227"/>
        <v>0</v>
      </c>
      <c r="AHG35" s="639">
        <f t="shared" si="227"/>
        <v>0</v>
      </c>
      <c r="AHH35" s="639">
        <f t="shared" si="227"/>
        <v>0</v>
      </c>
      <c r="AHI35" s="639">
        <f t="shared" si="227"/>
        <v>0</v>
      </c>
      <c r="AHJ35" s="639">
        <f t="shared" si="227"/>
        <v>0</v>
      </c>
      <c r="AHK35" s="639">
        <f t="shared" si="227"/>
        <v>0</v>
      </c>
      <c r="AHL35" s="639">
        <f t="shared" si="227"/>
        <v>0</v>
      </c>
      <c r="AHM35" s="639">
        <f t="shared" si="227"/>
        <v>0</v>
      </c>
      <c r="AHN35" s="639">
        <f t="shared" si="227"/>
        <v>0</v>
      </c>
      <c r="AHO35" s="639">
        <f t="shared" si="227"/>
        <v>0</v>
      </c>
      <c r="AHP35" s="639">
        <f t="shared" si="227"/>
        <v>0</v>
      </c>
      <c r="AHQ35" s="639">
        <f t="shared" si="227"/>
        <v>0</v>
      </c>
      <c r="AHR35" s="639">
        <f t="shared" si="227"/>
        <v>0</v>
      </c>
      <c r="AHS35" s="639">
        <f t="shared" si="227"/>
        <v>0</v>
      </c>
      <c r="AHT35" s="639">
        <f t="shared" si="227"/>
        <v>0</v>
      </c>
      <c r="AHU35" s="639">
        <f t="shared" si="227"/>
        <v>0</v>
      </c>
      <c r="AHV35" s="639">
        <f t="shared" si="227"/>
        <v>0</v>
      </c>
      <c r="AHW35" s="639">
        <f t="shared" si="227"/>
        <v>0</v>
      </c>
      <c r="AHX35" s="639">
        <f t="shared" si="227"/>
        <v>0</v>
      </c>
      <c r="AHY35" s="639">
        <f t="shared" si="227"/>
        <v>0</v>
      </c>
      <c r="AHZ35" s="639">
        <f t="shared" si="227"/>
        <v>0</v>
      </c>
      <c r="AIA35" s="639">
        <f t="shared" si="227"/>
        <v>0</v>
      </c>
      <c r="AIB35" s="639">
        <f t="shared" si="227"/>
        <v>0</v>
      </c>
      <c r="AIC35" s="639">
        <f t="shared" si="227"/>
        <v>0</v>
      </c>
      <c r="AID35" s="639">
        <f t="shared" si="227"/>
        <v>0</v>
      </c>
      <c r="AIE35" s="639">
        <f t="shared" si="227"/>
        <v>0</v>
      </c>
      <c r="AIF35" s="639">
        <f t="shared" si="227"/>
        <v>0</v>
      </c>
      <c r="AIG35" s="639">
        <f t="shared" si="227"/>
        <v>0</v>
      </c>
      <c r="AIH35" s="639">
        <f t="shared" si="227"/>
        <v>0</v>
      </c>
      <c r="AII35" s="639">
        <f t="shared" si="227"/>
        <v>0</v>
      </c>
      <c r="AIJ35" s="639">
        <f t="shared" si="227"/>
        <v>0</v>
      </c>
      <c r="AIK35" s="639">
        <f t="shared" si="227"/>
        <v>0</v>
      </c>
      <c r="AIL35" s="639">
        <f t="shared" si="227"/>
        <v>0</v>
      </c>
      <c r="AIM35" s="639">
        <f t="shared" si="227"/>
        <v>0</v>
      </c>
      <c r="AIN35" s="639">
        <f t="shared" si="227"/>
        <v>0</v>
      </c>
      <c r="AIO35" s="639">
        <f t="shared" si="227"/>
        <v>0</v>
      </c>
      <c r="AIP35" s="639">
        <f t="shared" si="227"/>
        <v>0</v>
      </c>
      <c r="AIQ35" s="639">
        <f t="shared" si="227"/>
        <v>0</v>
      </c>
      <c r="AIR35" s="639">
        <f t="shared" si="227"/>
        <v>0</v>
      </c>
      <c r="AIS35" s="639">
        <f t="shared" si="227"/>
        <v>0</v>
      </c>
      <c r="AIT35" s="639">
        <f t="shared" si="227"/>
        <v>0</v>
      </c>
      <c r="AIU35" s="639">
        <f t="shared" si="227"/>
        <v>0</v>
      </c>
      <c r="AIV35" s="639">
        <f t="shared" si="227"/>
        <v>0</v>
      </c>
      <c r="AIW35" s="639">
        <f t="shared" ref="AIW35:AIZ35" si="228">COUNTIFS($K35:$K43,"&lt;="&amp;AIW$14,$L35:$L43,"&gt;"&amp;AIW$14,$J35:$J43,"0歳児")</f>
        <v>0</v>
      </c>
      <c r="AIX35" s="639">
        <f t="shared" si="228"/>
        <v>0</v>
      </c>
      <c r="AIY35" s="639">
        <f t="shared" si="228"/>
        <v>0</v>
      </c>
      <c r="AIZ35" s="639">
        <f t="shared" si="228"/>
        <v>0</v>
      </c>
    </row>
    <row r="36" spans="1:936" ht="20.399999999999999" customHeight="1">
      <c r="A36" s="2214"/>
      <c r="B36" s="2274"/>
      <c r="C36" s="2277"/>
      <c r="D36" s="2265"/>
      <c r="E36" s="2264"/>
      <c r="F36" s="2265"/>
      <c r="G36" s="2264"/>
      <c r="H36" s="2265"/>
      <c r="I36" s="2266"/>
      <c r="J36" s="667"/>
      <c r="K36" s="668"/>
      <c r="L36" s="669"/>
      <c r="M36" s="670"/>
      <c r="N36" s="925"/>
      <c r="O36" s="668"/>
      <c r="P36" s="669"/>
      <c r="R36" s="2214"/>
      <c r="S36" s="2214"/>
      <c r="T36" s="2214"/>
      <c r="U36" s="642"/>
      <c r="Z36" s="639" t="s">
        <v>1211</v>
      </c>
      <c r="AF36" s="2233" t="s">
        <v>1212</v>
      </c>
      <c r="AG36" s="2233"/>
      <c r="AI36" s="639" t="s">
        <v>54</v>
      </c>
      <c r="AJ36" s="639">
        <f>COUNTIFS($K35:$K43,"&lt;="&amp;AJ$14,$L35:$L43,"&gt;"&amp;AJ$14,$J35:$J43,"1歳児")</f>
        <v>0</v>
      </c>
      <c r="AK36" s="639">
        <f t="shared" ref="AK36:CV36" si="229">COUNTIFS($K35:$K43,"&lt;="&amp;AK$14,$L35:$L43,"&gt;"&amp;AK$14,$J35:$J43,"1歳児")</f>
        <v>0</v>
      </c>
      <c r="AL36" s="639">
        <f t="shared" si="229"/>
        <v>0</v>
      </c>
      <c r="AM36" s="639">
        <f t="shared" si="229"/>
        <v>0</v>
      </c>
      <c r="AN36" s="639">
        <f t="shared" si="229"/>
        <v>0</v>
      </c>
      <c r="AO36" s="639">
        <f t="shared" si="229"/>
        <v>0</v>
      </c>
      <c r="AP36" s="639">
        <f t="shared" si="229"/>
        <v>0</v>
      </c>
      <c r="AQ36" s="639">
        <f t="shared" si="229"/>
        <v>0</v>
      </c>
      <c r="AR36" s="639">
        <f t="shared" si="229"/>
        <v>0</v>
      </c>
      <c r="AS36" s="639">
        <f t="shared" si="229"/>
        <v>0</v>
      </c>
      <c r="AT36" s="639">
        <f t="shared" si="229"/>
        <v>0</v>
      </c>
      <c r="AU36" s="639">
        <f t="shared" si="229"/>
        <v>0</v>
      </c>
      <c r="AV36" s="639">
        <f t="shared" si="229"/>
        <v>0</v>
      </c>
      <c r="AW36" s="639">
        <f t="shared" si="229"/>
        <v>0</v>
      </c>
      <c r="AX36" s="639">
        <f t="shared" si="229"/>
        <v>0</v>
      </c>
      <c r="AY36" s="639">
        <f t="shared" si="229"/>
        <v>0</v>
      </c>
      <c r="AZ36" s="639">
        <f t="shared" si="229"/>
        <v>0</v>
      </c>
      <c r="BA36" s="639">
        <f t="shared" si="229"/>
        <v>0</v>
      </c>
      <c r="BB36" s="639">
        <f t="shared" si="229"/>
        <v>0</v>
      </c>
      <c r="BC36" s="639">
        <f t="shared" si="229"/>
        <v>0</v>
      </c>
      <c r="BD36" s="639">
        <f t="shared" si="229"/>
        <v>0</v>
      </c>
      <c r="BE36" s="639">
        <f t="shared" si="229"/>
        <v>0</v>
      </c>
      <c r="BF36" s="639">
        <f t="shared" si="229"/>
        <v>0</v>
      </c>
      <c r="BG36" s="639">
        <f t="shared" si="229"/>
        <v>0</v>
      </c>
      <c r="BH36" s="639">
        <f t="shared" si="229"/>
        <v>0</v>
      </c>
      <c r="BI36" s="639">
        <f t="shared" si="229"/>
        <v>0</v>
      </c>
      <c r="BJ36" s="639">
        <f t="shared" si="229"/>
        <v>0</v>
      </c>
      <c r="BK36" s="639">
        <f t="shared" si="229"/>
        <v>0</v>
      </c>
      <c r="BL36" s="639">
        <f t="shared" si="229"/>
        <v>0</v>
      </c>
      <c r="BM36" s="639">
        <f t="shared" si="229"/>
        <v>0</v>
      </c>
      <c r="BN36" s="639">
        <f t="shared" si="229"/>
        <v>0</v>
      </c>
      <c r="BO36" s="639">
        <f t="shared" si="229"/>
        <v>0</v>
      </c>
      <c r="BP36" s="639">
        <f t="shared" si="229"/>
        <v>0</v>
      </c>
      <c r="BQ36" s="639">
        <f t="shared" si="229"/>
        <v>0</v>
      </c>
      <c r="BR36" s="639">
        <f t="shared" si="229"/>
        <v>0</v>
      </c>
      <c r="BS36" s="639">
        <f t="shared" si="229"/>
        <v>0</v>
      </c>
      <c r="BT36" s="639">
        <f t="shared" si="229"/>
        <v>0</v>
      </c>
      <c r="BU36" s="639">
        <f t="shared" si="229"/>
        <v>0</v>
      </c>
      <c r="BV36" s="639">
        <f t="shared" si="229"/>
        <v>0</v>
      </c>
      <c r="BW36" s="639">
        <f t="shared" si="229"/>
        <v>0</v>
      </c>
      <c r="BX36" s="639">
        <f t="shared" si="229"/>
        <v>0</v>
      </c>
      <c r="BY36" s="639">
        <f t="shared" si="229"/>
        <v>0</v>
      </c>
      <c r="BZ36" s="639">
        <f t="shared" si="229"/>
        <v>0</v>
      </c>
      <c r="CA36" s="639">
        <f t="shared" si="229"/>
        <v>0</v>
      </c>
      <c r="CB36" s="639">
        <f t="shared" si="229"/>
        <v>0</v>
      </c>
      <c r="CC36" s="639">
        <f t="shared" si="229"/>
        <v>0</v>
      </c>
      <c r="CD36" s="639">
        <f t="shared" si="229"/>
        <v>0</v>
      </c>
      <c r="CE36" s="639">
        <f t="shared" si="229"/>
        <v>0</v>
      </c>
      <c r="CF36" s="639">
        <f t="shared" si="229"/>
        <v>0</v>
      </c>
      <c r="CG36" s="639">
        <f t="shared" si="229"/>
        <v>0</v>
      </c>
      <c r="CH36" s="639">
        <f t="shared" si="229"/>
        <v>0</v>
      </c>
      <c r="CI36" s="639">
        <f t="shared" si="229"/>
        <v>0</v>
      </c>
      <c r="CJ36" s="639">
        <f t="shared" si="229"/>
        <v>0</v>
      </c>
      <c r="CK36" s="639">
        <f t="shared" si="229"/>
        <v>0</v>
      </c>
      <c r="CL36" s="639">
        <f t="shared" si="229"/>
        <v>0</v>
      </c>
      <c r="CM36" s="639">
        <f t="shared" si="229"/>
        <v>0</v>
      </c>
      <c r="CN36" s="639">
        <f t="shared" si="229"/>
        <v>0</v>
      </c>
      <c r="CO36" s="639">
        <f t="shared" si="229"/>
        <v>0</v>
      </c>
      <c r="CP36" s="639">
        <f t="shared" si="229"/>
        <v>0</v>
      </c>
      <c r="CQ36" s="639">
        <f t="shared" si="229"/>
        <v>0</v>
      </c>
      <c r="CR36" s="639">
        <f t="shared" si="229"/>
        <v>0</v>
      </c>
      <c r="CS36" s="639">
        <f t="shared" si="229"/>
        <v>0</v>
      </c>
      <c r="CT36" s="639">
        <f t="shared" si="229"/>
        <v>0</v>
      </c>
      <c r="CU36" s="639">
        <f t="shared" si="229"/>
        <v>0</v>
      </c>
      <c r="CV36" s="639">
        <f t="shared" si="229"/>
        <v>0</v>
      </c>
      <c r="CW36" s="639">
        <f t="shared" ref="CW36:FH36" si="230">COUNTIFS($K35:$K43,"&lt;="&amp;CW$14,$L35:$L43,"&gt;"&amp;CW$14,$J35:$J43,"1歳児")</f>
        <v>0</v>
      </c>
      <c r="CX36" s="639">
        <f t="shared" si="230"/>
        <v>0</v>
      </c>
      <c r="CY36" s="639">
        <f t="shared" si="230"/>
        <v>0</v>
      </c>
      <c r="CZ36" s="639">
        <f t="shared" si="230"/>
        <v>0</v>
      </c>
      <c r="DA36" s="639">
        <f t="shared" si="230"/>
        <v>0</v>
      </c>
      <c r="DB36" s="639">
        <f t="shared" si="230"/>
        <v>0</v>
      </c>
      <c r="DC36" s="639">
        <f t="shared" si="230"/>
        <v>0</v>
      </c>
      <c r="DD36" s="639">
        <f t="shared" si="230"/>
        <v>0</v>
      </c>
      <c r="DE36" s="639">
        <f t="shared" si="230"/>
        <v>0</v>
      </c>
      <c r="DF36" s="639">
        <f t="shared" si="230"/>
        <v>0</v>
      </c>
      <c r="DG36" s="639">
        <f t="shared" si="230"/>
        <v>0</v>
      </c>
      <c r="DH36" s="639">
        <f t="shared" si="230"/>
        <v>0</v>
      </c>
      <c r="DI36" s="639">
        <f t="shared" si="230"/>
        <v>0</v>
      </c>
      <c r="DJ36" s="639">
        <f t="shared" si="230"/>
        <v>0</v>
      </c>
      <c r="DK36" s="639">
        <f t="shared" si="230"/>
        <v>0</v>
      </c>
      <c r="DL36" s="639">
        <f t="shared" si="230"/>
        <v>0</v>
      </c>
      <c r="DM36" s="639">
        <f t="shared" si="230"/>
        <v>0</v>
      </c>
      <c r="DN36" s="639">
        <f t="shared" si="230"/>
        <v>0</v>
      </c>
      <c r="DO36" s="639">
        <f t="shared" si="230"/>
        <v>0</v>
      </c>
      <c r="DP36" s="639">
        <f t="shared" si="230"/>
        <v>0</v>
      </c>
      <c r="DQ36" s="639">
        <f t="shared" si="230"/>
        <v>0</v>
      </c>
      <c r="DR36" s="639">
        <f t="shared" si="230"/>
        <v>0</v>
      </c>
      <c r="DS36" s="639">
        <f t="shared" si="230"/>
        <v>0</v>
      </c>
      <c r="DT36" s="639">
        <f t="shared" si="230"/>
        <v>0</v>
      </c>
      <c r="DU36" s="639">
        <f t="shared" si="230"/>
        <v>0</v>
      </c>
      <c r="DV36" s="639">
        <f t="shared" si="230"/>
        <v>0</v>
      </c>
      <c r="DW36" s="639">
        <f t="shared" si="230"/>
        <v>0</v>
      </c>
      <c r="DX36" s="639">
        <f t="shared" si="230"/>
        <v>0</v>
      </c>
      <c r="DY36" s="639">
        <f t="shared" si="230"/>
        <v>0</v>
      </c>
      <c r="DZ36" s="639">
        <f t="shared" si="230"/>
        <v>0</v>
      </c>
      <c r="EA36" s="639">
        <f t="shared" si="230"/>
        <v>0</v>
      </c>
      <c r="EB36" s="639">
        <f t="shared" si="230"/>
        <v>0</v>
      </c>
      <c r="EC36" s="639">
        <f t="shared" si="230"/>
        <v>0</v>
      </c>
      <c r="ED36" s="639">
        <f t="shared" si="230"/>
        <v>0</v>
      </c>
      <c r="EE36" s="639">
        <f t="shared" si="230"/>
        <v>0</v>
      </c>
      <c r="EF36" s="639">
        <f t="shared" si="230"/>
        <v>0</v>
      </c>
      <c r="EG36" s="639">
        <f t="shared" si="230"/>
        <v>0</v>
      </c>
      <c r="EH36" s="639">
        <f t="shared" si="230"/>
        <v>0</v>
      </c>
      <c r="EI36" s="639">
        <f t="shared" si="230"/>
        <v>0</v>
      </c>
      <c r="EJ36" s="639">
        <f t="shared" si="230"/>
        <v>0</v>
      </c>
      <c r="EK36" s="639">
        <f t="shared" si="230"/>
        <v>0</v>
      </c>
      <c r="EL36" s="639">
        <f t="shared" si="230"/>
        <v>0</v>
      </c>
      <c r="EM36" s="639">
        <f t="shared" si="230"/>
        <v>0</v>
      </c>
      <c r="EN36" s="639">
        <f t="shared" si="230"/>
        <v>0</v>
      </c>
      <c r="EO36" s="639">
        <f t="shared" si="230"/>
        <v>0</v>
      </c>
      <c r="EP36" s="639">
        <f t="shared" si="230"/>
        <v>0</v>
      </c>
      <c r="EQ36" s="639">
        <f t="shared" si="230"/>
        <v>0</v>
      </c>
      <c r="ER36" s="639">
        <f t="shared" si="230"/>
        <v>0</v>
      </c>
      <c r="ES36" s="639">
        <f t="shared" si="230"/>
        <v>0</v>
      </c>
      <c r="ET36" s="639">
        <f t="shared" si="230"/>
        <v>0</v>
      </c>
      <c r="EU36" s="639">
        <f t="shared" si="230"/>
        <v>0</v>
      </c>
      <c r="EV36" s="639">
        <f t="shared" si="230"/>
        <v>0</v>
      </c>
      <c r="EW36" s="639">
        <f t="shared" si="230"/>
        <v>0</v>
      </c>
      <c r="EX36" s="639">
        <f t="shared" si="230"/>
        <v>0</v>
      </c>
      <c r="EY36" s="639">
        <f t="shared" si="230"/>
        <v>0</v>
      </c>
      <c r="EZ36" s="639">
        <f t="shared" si="230"/>
        <v>0</v>
      </c>
      <c r="FA36" s="639">
        <f t="shared" si="230"/>
        <v>0</v>
      </c>
      <c r="FB36" s="639">
        <f t="shared" si="230"/>
        <v>0</v>
      </c>
      <c r="FC36" s="639">
        <f t="shared" si="230"/>
        <v>0</v>
      </c>
      <c r="FD36" s="639">
        <f t="shared" si="230"/>
        <v>0</v>
      </c>
      <c r="FE36" s="639">
        <f t="shared" si="230"/>
        <v>0</v>
      </c>
      <c r="FF36" s="639">
        <f t="shared" si="230"/>
        <v>0</v>
      </c>
      <c r="FG36" s="639">
        <f t="shared" si="230"/>
        <v>0</v>
      </c>
      <c r="FH36" s="639">
        <f t="shared" si="230"/>
        <v>0</v>
      </c>
      <c r="FI36" s="639">
        <f t="shared" ref="FI36:HT36" si="231">COUNTIFS($K35:$K43,"&lt;="&amp;FI$14,$L35:$L43,"&gt;"&amp;FI$14,$J35:$J43,"1歳児")</f>
        <v>0</v>
      </c>
      <c r="FJ36" s="639">
        <f t="shared" si="231"/>
        <v>0</v>
      </c>
      <c r="FK36" s="639">
        <f t="shared" si="231"/>
        <v>0</v>
      </c>
      <c r="FL36" s="639">
        <f t="shared" si="231"/>
        <v>0</v>
      </c>
      <c r="FM36" s="639">
        <f t="shared" si="231"/>
        <v>0</v>
      </c>
      <c r="FN36" s="639">
        <f t="shared" si="231"/>
        <v>0</v>
      </c>
      <c r="FO36" s="639">
        <f t="shared" si="231"/>
        <v>0</v>
      </c>
      <c r="FP36" s="639">
        <f t="shared" si="231"/>
        <v>0</v>
      </c>
      <c r="FQ36" s="639">
        <f t="shared" si="231"/>
        <v>0</v>
      </c>
      <c r="FR36" s="639">
        <f t="shared" si="231"/>
        <v>0</v>
      </c>
      <c r="FS36" s="639">
        <f t="shared" si="231"/>
        <v>0</v>
      </c>
      <c r="FT36" s="639">
        <f t="shared" si="231"/>
        <v>0</v>
      </c>
      <c r="FU36" s="639">
        <f t="shared" si="231"/>
        <v>0</v>
      </c>
      <c r="FV36" s="639">
        <f t="shared" si="231"/>
        <v>0</v>
      </c>
      <c r="FW36" s="639">
        <f t="shared" si="231"/>
        <v>0</v>
      </c>
      <c r="FX36" s="639">
        <f t="shared" si="231"/>
        <v>0</v>
      </c>
      <c r="FY36" s="639">
        <f t="shared" si="231"/>
        <v>0</v>
      </c>
      <c r="FZ36" s="639">
        <f t="shared" si="231"/>
        <v>0</v>
      </c>
      <c r="GA36" s="639">
        <f t="shared" si="231"/>
        <v>0</v>
      </c>
      <c r="GB36" s="639">
        <f t="shared" si="231"/>
        <v>0</v>
      </c>
      <c r="GC36" s="639">
        <f t="shared" si="231"/>
        <v>0</v>
      </c>
      <c r="GD36" s="639">
        <f t="shared" si="231"/>
        <v>0</v>
      </c>
      <c r="GE36" s="639">
        <f t="shared" si="231"/>
        <v>0</v>
      </c>
      <c r="GF36" s="639">
        <f t="shared" si="231"/>
        <v>0</v>
      </c>
      <c r="GG36" s="639">
        <f t="shared" si="231"/>
        <v>0</v>
      </c>
      <c r="GH36" s="639">
        <f t="shared" si="231"/>
        <v>0</v>
      </c>
      <c r="GI36" s="639">
        <f t="shared" si="231"/>
        <v>0</v>
      </c>
      <c r="GJ36" s="639">
        <f t="shared" si="231"/>
        <v>0</v>
      </c>
      <c r="GK36" s="639">
        <f t="shared" si="231"/>
        <v>0</v>
      </c>
      <c r="GL36" s="639">
        <f t="shared" si="231"/>
        <v>0</v>
      </c>
      <c r="GM36" s="639">
        <f t="shared" si="231"/>
        <v>0</v>
      </c>
      <c r="GN36" s="639">
        <f t="shared" si="231"/>
        <v>0</v>
      </c>
      <c r="GO36" s="639">
        <f t="shared" si="231"/>
        <v>0</v>
      </c>
      <c r="GP36" s="639">
        <f t="shared" si="231"/>
        <v>0</v>
      </c>
      <c r="GQ36" s="639">
        <f t="shared" si="231"/>
        <v>0</v>
      </c>
      <c r="GR36" s="639">
        <f t="shared" si="231"/>
        <v>0</v>
      </c>
      <c r="GS36" s="639">
        <f t="shared" si="231"/>
        <v>0</v>
      </c>
      <c r="GT36" s="639">
        <f t="shared" si="231"/>
        <v>0</v>
      </c>
      <c r="GU36" s="639">
        <f t="shared" si="231"/>
        <v>0</v>
      </c>
      <c r="GV36" s="639">
        <f t="shared" si="231"/>
        <v>0</v>
      </c>
      <c r="GW36" s="639">
        <f t="shared" si="231"/>
        <v>0</v>
      </c>
      <c r="GX36" s="639">
        <f t="shared" si="231"/>
        <v>0</v>
      </c>
      <c r="GY36" s="639">
        <f t="shared" si="231"/>
        <v>0</v>
      </c>
      <c r="GZ36" s="639">
        <f t="shared" si="231"/>
        <v>0</v>
      </c>
      <c r="HA36" s="639">
        <f t="shared" si="231"/>
        <v>0</v>
      </c>
      <c r="HB36" s="639">
        <f t="shared" si="231"/>
        <v>0</v>
      </c>
      <c r="HC36" s="639">
        <f t="shared" si="231"/>
        <v>0</v>
      </c>
      <c r="HD36" s="639">
        <f t="shared" si="231"/>
        <v>0</v>
      </c>
      <c r="HE36" s="639">
        <f t="shared" si="231"/>
        <v>0</v>
      </c>
      <c r="HF36" s="639">
        <f t="shared" si="231"/>
        <v>0</v>
      </c>
      <c r="HG36" s="639">
        <f t="shared" si="231"/>
        <v>0</v>
      </c>
      <c r="HH36" s="639">
        <f t="shared" si="231"/>
        <v>0</v>
      </c>
      <c r="HI36" s="639">
        <f t="shared" si="231"/>
        <v>0</v>
      </c>
      <c r="HJ36" s="639">
        <f t="shared" si="231"/>
        <v>0</v>
      </c>
      <c r="HK36" s="639">
        <f t="shared" si="231"/>
        <v>0</v>
      </c>
      <c r="HL36" s="639">
        <f t="shared" si="231"/>
        <v>0</v>
      </c>
      <c r="HM36" s="639">
        <f t="shared" si="231"/>
        <v>0</v>
      </c>
      <c r="HN36" s="639">
        <f t="shared" si="231"/>
        <v>0</v>
      </c>
      <c r="HO36" s="639">
        <f t="shared" si="231"/>
        <v>0</v>
      </c>
      <c r="HP36" s="639">
        <f t="shared" si="231"/>
        <v>0</v>
      </c>
      <c r="HQ36" s="639">
        <f t="shared" si="231"/>
        <v>0</v>
      </c>
      <c r="HR36" s="639">
        <f t="shared" si="231"/>
        <v>0</v>
      </c>
      <c r="HS36" s="639">
        <f t="shared" si="231"/>
        <v>0</v>
      </c>
      <c r="HT36" s="639">
        <f t="shared" si="231"/>
        <v>0</v>
      </c>
      <c r="HU36" s="639">
        <f t="shared" ref="HU36:KF36" si="232">COUNTIFS($K35:$K43,"&lt;="&amp;HU$14,$L35:$L43,"&gt;"&amp;HU$14,$J35:$J43,"1歳児")</f>
        <v>0</v>
      </c>
      <c r="HV36" s="639">
        <f t="shared" si="232"/>
        <v>0</v>
      </c>
      <c r="HW36" s="639">
        <f t="shared" si="232"/>
        <v>0</v>
      </c>
      <c r="HX36" s="639">
        <f t="shared" si="232"/>
        <v>0</v>
      </c>
      <c r="HY36" s="639">
        <f t="shared" si="232"/>
        <v>0</v>
      </c>
      <c r="HZ36" s="639">
        <f t="shared" si="232"/>
        <v>0</v>
      </c>
      <c r="IA36" s="639">
        <f t="shared" si="232"/>
        <v>0</v>
      </c>
      <c r="IB36" s="639">
        <f t="shared" si="232"/>
        <v>0</v>
      </c>
      <c r="IC36" s="639">
        <f t="shared" si="232"/>
        <v>0</v>
      </c>
      <c r="ID36" s="639">
        <f t="shared" si="232"/>
        <v>0</v>
      </c>
      <c r="IE36" s="639">
        <f t="shared" si="232"/>
        <v>0</v>
      </c>
      <c r="IF36" s="639">
        <f t="shared" si="232"/>
        <v>0</v>
      </c>
      <c r="IG36" s="639">
        <f t="shared" si="232"/>
        <v>0</v>
      </c>
      <c r="IH36" s="639">
        <f t="shared" si="232"/>
        <v>0</v>
      </c>
      <c r="II36" s="639">
        <f t="shared" si="232"/>
        <v>0</v>
      </c>
      <c r="IJ36" s="639">
        <f t="shared" si="232"/>
        <v>0</v>
      </c>
      <c r="IK36" s="639">
        <f t="shared" si="232"/>
        <v>0</v>
      </c>
      <c r="IL36" s="639">
        <f t="shared" si="232"/>
        <v>0</v>
      </c>
      <c r="IM36" s="639">
        <f t="shared" si="232"/>
        <v>0</v>
      </c>
      <c r="IN36" s="639">
        <f t="shared" si="232"/>
        <v>0</v>
      </c>
      <c r="IO36" s="639">
        <f t="shared" si="232"/>
        <v>0</v>
      </c>
      <c r="IP36" s="639">
        <f t="shared" si="232"/>
        <v>0</v>
      </c>
      <c r="IQ36" s="639">
        <f t="shared" si="232"/>
        <v>0</v>
      </c>
      <c r="IR36" s="639">
        <f t="shared" si="232"/>
        <v>0</v>
      </c>
      <c r="IS36" s="639">
        <f t="shared" si="232"/>
        <v>0</v>
      </c>
      <c r="IT36" s="639">
        <f t="shared" si="232"/>
        <v>0</v>
      </c>
      <c r="IU36" s="639">
        <f t="shared" si="232"/>
        <v>0</v>
      </c>
      <c r="IV36" s="639">
        <f t="shared" si="232"/>
        <v>0</v>
      </c>
      <c r="IW36" s="639">
        <f t="shared" si="232"/>
        <v>0</v>
      </c>
      <c r="IX36" s="639">
        <f t="shared" si="232"/>
        <v>0</v>
      </c>
      <c r="IY36" s="639">
        <f t="shared" si="232"/>
        <v>0</v>
      </c>
      <c r="IZ36" s="639">
        <f t="shared" si="232"/>
        <v>0</v>
      </c>
      <c r="JA36" s="639">
        <f t="shared" si="232"/>
        <v>0</v>
      </c>
      <c r="JB36" s="639">
        <f t="shared" si="232"/>
        <v>0</v>
      </c>
      <c r="JC36" s="639">
        <f t="shared" si="232"/>
        <v>0</v>
      </c>
      <c r="JD36" s="639">
        <f t="shared" si="232"/>
        <v>0</v>
      </c>
      <c r="JE36" s="639">
        <f t="shared" si="232"/>
        <v>0</v>
      </c>
      <c r="JF36" s="639">
        <f t="shared" si="232"/>
        <v>0</v>
      </c>
      <c r="JG36" s="639">
        <f t="shared" si="232"/>
        <v>0</v>
      </c>
      <c r="JH36" s="639">
        <f t="shared" si="232"/>
        <v>0</v>
      </c>
      <c r="JI36" s="639">
        <f t="shared" si="232"/>
        <v>0</v>
      </c>
      <c r="JJ36" s="639">
        <f t="shared" si="232"/>
        <v>0</v>
      </c>
      <c r="JK36" s="639">
        <f t="shared" si="232"/>
        <v>0</v>
      </c>
      <c r="JL36" s="639">
        <f t="shared" si="232"/>
        <v>0</v>
      </c>
      <c r="JM36" s="639">
        <f t="shared" si="232"/>
        <v>0</v>
      </c>
      <c r="JN36" s="639">
        <f t="shared" si="232"/>
        <v>0</v>
      </c>
      <c r="JO36" s="639">
        <f t="shared" si="232"/>
        <v>0</v>
      </c>
      <c r="JP36" s="639">
        <f t="shared" si="232"/>
        <v>0</v>
      </c>
      <c r="JQ36" s="639">
        <f t="shared" si="232"/>
        <v>0</v>
      </c>
      <c r="JR36" s="639">
        <f t="shared" si="232"/>
        <v>0</v>
      </c>
      <c r="JS36" s="639">
        <f t="shared" si="232"/>
        <v>0</v>
      </c>
      <c r="JT36" s="639">
        <f t="shared" si="232"/>
        <v>0</v>
      </c>
      <c r="JU36" s="639">
        <f t="shared" si="232"/>
        <v>0</v>
      </c>
      <c r="JV36" s="639">
        <f t="shared" si="232"/>
        <v>0</v>
      </c>
      <c r="JW36" s="639">
        <f t="shared" si="232"/>
        <v>0</v>
      </c>
      <c r="JX36" s="639">
        <f t="shared" si="232"/>
        <v>0</v>
      </c>
      <c r="JY36" s="639">
        <f t="shared" si="232"/>
        <v>0</v>
      </c>
      <c r="JZ36" s="639">
        <f t="shared" si="232"/>
        <v>0</v>
      </c>
      <c r="KA36" s="639">
        <f t="shared" si="232"/>
        <v>0</v>
      </c>
      <c r="KB36" s="639">
        <f t="shared" si="232"/>
        <v>0</v>
      </c>
      <c r="KC36" s="639">
        <f t="shared" si="232"/>
        <v>0</v>
      </c>
      <c r="KD36" s="639">
        <f t="shared" si="232"/>
        <v>0</v>
      </c>
      <c r="KE36" s="639">
        <f t="shared" si="232"/>
        <v>0</v>
      </c>
      <c r="KF36" s="639">
        <f t="shared" si="232"/>
        <v>0</v>
      </c>
      <c r="KG36" s="639">
        <f t="shared" ref="KG36:MR36" si="233">COUNTIFS($K35:$K43,"&lt;="&amp;KG$14,$L35:$L43,"&gt;"&amp;KG$14,$J35:$J43,"1歳児")</f>
        <v>0</v>
      </c>
      <c r="KH36" s="639">
        <f t="shared" si="233"/>
        <v>0</v>
      </c>
      <c r="KI36" s="639">
        <f t="shared" si="233"/>
        <v>0</v>
      </c>
      <c r="KJ36" s="639">
        <f t="shared" si="233"/>
        <v>0</v>
      </c>
      <c r="KK36" s="639">
        <f t="shared" si="233"/>
        <v>0</v>
      </c>
      <c r="KL36" s="639">
        <f t="shared" si="233"/>
        <v>0</v>
      </c>
      <c r="KM36" s="639">
        <f t="shared" si="233"/>
        <v>0</v>
      </c>
      <c r="KN36" s="639">
        <f t="shared" si="233"/>
        <v>0</v>
      </c>
      <c r="KO36" s="639">
        <f t="shared" si="233"/>
        <v>0</v>
      </c>
      <c r="KP36" s="639">
        <f t="shared" si="233"/>
        <v>0</v>
      </c>
      <c r="KQ36" s="639">
        <f t="shared" si="233"/>
        <v>0</v>
      </c>
      <c r="KR36" s="639">
        <f t="shared" si="233"/>
        <v>0</v>
      </c>
      <c r="KS36" s="639">
        <f t="shared" si="233"/>
        <v>0</v>
      </c>
      <c r="KT36" s="639">
        <f t="shared" si="233"/>
        <v>0</v>
      </c>
      <c r="KU36" s="639">
        <f t="shared" si="233"/>
        <v>0</v>
      </c>
      <c r="KV36" s="639">
        <f t="shared" si="233"/>
        <v>0</v>
      </c>
      <c r="KW36" s="639">
        <f t="shared" si="233"/>
        <v>0</v>
      </c>
      <c r="KX36" s="639">
        <f t="shared" si="233"/>
        <v>0</v>
      </c>
      <c r="KY36" s="639">
        <f t="shared" si="233"/>
        <v>0</v>
      </c>
      <c r="KZ36" s="639">
        <f t="shared" si="233"/>
        <v>0</v>
      </c>
      <c r="LA36" s="639">
        <f t="shared" si="233"/>
        <v>0</v>
      </c>
      <c r="LB36" s="639">
        <f t="shared" si="233"/>
        <v>0</v>
      </c>
      <c r="LC36" s="639">
        <f t="shared" si="233"/>
        <v>0</v>
      </c>
      <c r="LD36" s="639">
        <f t="shared" si="233"/>
        <v>0</v>
      </c>
      <c r="LE36" s="639">
        <f t="shared" si="233"/>
        <v>0</v>
      </c>
      <c r="LF36" s="639">
        <f t="shared" si="233"/>
        <v>0</v>
      </c>
      <c r="LG36" s="639">
        <f t="shared" si="233"/>
        <v>0</v>
      </c>
      <c r="LH36" s="639">
        <f t="shared" si="233"/>
        <v>0</v>
      </c>
      <c r="LI36" s="639">
        <f t="shared" si="233"/>
        <v>0</v>
      </c>
      <c r="LJ36" s="639">
        <f t="shared" si="233"/>
        <v>0</v>
      </c>
      <c r="LK36" s="639">
        <f t="shared" si="233"/>
        <v>0</v>
      </c>
      <c r="LL36" s="639">
        <f t="shared" si="233"/>
        <v>0</v>
      </c>
      <c r="LM36" s="639">
        <f t="shared" si="233"/>
        <v>0</v>
      </c>
      <c r="LN36" s="639">
        <f t="shared" si="233"/>
        <v>0</v>
      </c>
      <c r="LO36" s="639">
        <f t="shared" si="233"/>
        <v>0</v>
      </c>
      <c r="LP36" s="639">
        <f t="shared" si="233"/>
        <v>0</v>
      </c>
      <c r="LQ36" s="639">
        <f t="shared" si="233"/>
        <v>0</v>
      </c>
      <c r="LR36" s="639">
        <f t="shared" si="233"/>
        <v>0</v>
      </c>
      <c r="LS36" s="639">
        <f t="shared" si="233"/>
        <v>0</v>
      </c>
      <c r="LT36" s="639">
        <f t="shared" si="233"/>
        <v>0</v>
      </c>
      <c r="LU36" s="639">
        <f t="shared" si="233"/>
        <v>0</v>
      </c>
      <c r="LV36" s="639">
        <f t="shared" si="233"/>
        <v>0</v>
      </c>
      <c r="LW36" s="639">
        <f t="shared" si="233"/>
        <v>0</v>
      </c>
      <c r="LX36" s="639">
        <f t="shared" si="233"/>
        <v>0</v>
      </c>
      <c r="LY36" s="639">
        <f t="shared" si="233"/>
        <v>0</v>
      </c>
      <c r="LZ36" s="639">
        <f t="shared" si="233"/>
        <v>0</v>
      </c>
      <c r="MA36" s="639">
        <f t="shared" si="233"/>
        <v>0</v>
      </c>
      <c r="MB36" s="639">
        <f t="shared" si="233"/>
        <v>0</v>
      </c>
      <c r="MC36" s="639">
        <f t="shared" si="233"/>
        <v>0</v>
      </c>
      <c r="MD36" s="639">
        <f t="shared" si="233"/>
        <v>0</v>
      </c>
      <c r="ME36" s="639">
        <f t="shared" si="233"/>
        <v>0</v>
      </c>
      <c r="MF36" s="639">
        <f t="shared" si="233"/>
        <v>0</v>
      </c>
      <c r="MG36" s="639">
        <f t="shared" si="233"/>
        <v>0</v>
      </c>
      <c r="MH36" s="639">
        <f t="shared" si="233"/>
        <v>0</v>
      </c>
      <c r="MI36" s="639">
        <f t="shared" si="233"/>
        <v>0</v>
      </c>
      <c r="MJ36" s="639">
        <f t="shared" si="233"/>
        <v>0</v>
      </c>
      <c r="MK36" s="639">
        <f t="shared" si="233"/>
        <v>0</v>
      </c>
      <c r="ML36" s="639">
        <f t="shared" si="233"/>
        <v>0</v>
      </c>
      <c r="MM36" s="639">
        <f t="shared" si="233"/>
        <v>0</v>
      </c>
      <c r="MN36" s="639">
        <f t="shared" si="233"/>
        <v>0</v>
      </c>
      <c r="MO36" s="639">
        <f t="shared" si="233"/>
        <v>0</v>
      </c>
      <c r="MP36" s="639">
        <f t="shared" si="233"/>
        <v>0</v>
      </c>
      <c r="MQ36" s="639">
        <f t="shared" si="233"/>
        <v>0</v>
      </c>
      <c r="MR36" s="639">
        <f t="shared" si="233"/>
        <v>0</v>
      </c>
      <c r="MS36" s="639">
        <f t="shared" ref="MS36:PD36" si="234">COUNTIFS($K35:$K43,"&lt;="&amp;MS$14,$L35:$L43,"&gt;"&amp;MS$14,$J35:$J43,"1歳児")</f>
        <v>0</v>
      </c>
      <c r="MT36" s="639">
        <f t="shared" si="234"/>
        <v>0</v>
      </c>
      <c r="MU36" s="639">
        <f t="shared" si="234"/>
        <v>0</v>
      </c>
      <c r="MV36" s="639">
        <f t="shared" si="234"/>
        <v>0</v>
      </c>
      <c r="MW36" s="639">
        <f t="shared" si="234"/>
        <v>0</v>
      </c>
      <c r="MX36" s="639">
        <f t="shared" si="234"/>
        <v>0</v>
      </c>
      <c r="MY36" s="639">
        <f t="shared" si="234"/>
        <v>0</v>
      </c>
      <c r="MZ36" s="639">
        <f t="shared" si="234"/>
        <v>0</v>
      </c>
      <c r="NA36" s="639">
        <f t="shared" si="234"/>
        <v>0</v>
      </c>
      <c r="NB36" s="639">
        <f t="shared" si="234"/>
        <v>0</v>
      </c>
      <c r="NC36" s="639">
        <f t="shared" si="234"/>
        <v>0</v>
      </c>
      <c r="ND36" s="639">
        <f t="shared" si="234"/>
        <v>0</v>
      </c>
      <c r="NE36" s="639">
        <f t="shared" si="234"/>
        <v>0</v>
      </c>
      <c r="NF36" s="639">
        <f t="shared" si="234"/>
        <v>0</v>
      </c>
      <c r="NG36" s="639">
        <f t="shared" si="234"/>
        <v>0</v>
      </c>
      <c r="NH36" s="639">
        <f t="shared" si="234"/>
        <v>0</v>
      </c>
      <c r="NI36" s="639">
        <f t="shared" si="234"/>
        <v>0</v>
      </c>
      <c r="NJ36" s="639">
        <f t="shared" si="234"/>
        <v>0</v>
      </c>
      <c r="NK36" s="639">
        <f t="shared" si="234"/>
        <v>0</v>
      </c>
      <c r="NL36" s="639">
        <f t="shared" si="234"/>
        <v>0</v>
      </c>
      <c r="NM36" s="639">
        <f t="shared" si="234"/>
        <v>0</v>
      </c>
      <c r="NN36" s="639">
        <f t="shared" si="234"/>
        <v>0</v>
      </c>
      <c r="NO36" s="639">
        <f t="shared" si="234"/>
        <v>0</v>
      </c>
      <c r="NP36" s="639">
        <f t="shared" si="234"/>
        <v>0</v>
      </c>
      <c r="NQ36" s="639">
        <f t="shared" si="234"/>
        <v>0</v>
      </c>
      <c r="NR36" s="639">
        <f t="shared" si="234"/>
        <v>0</v>
      </c>
      <c r="NS36" s="639">
        <f t="shared" si="234"/>
        <v>0</v>
      </c>
      <c r="NT36" s="639">
        <f t="shared" si="234"/>
        <v>0</v>
      </c>
      <c r="NU36" s="639">
        <f t="shared" si="234"/>
        <v>0</v>
      </c>
      <c r="NV36" s="639">
        <f t="shared" si="234"/>
        <v>0</v>
      </c>
      <c r="NW36" s="639">
        <f t="shared" si="234"/>
        <v>0</v>
      </c>
      <c r="NX36" s="639">
        <f t="shared" si="234"/>
        <v>0</v>
      </c>
      <c r="NY36" s="639">
        <f t="shared" si="234"/>
        <v>0</v>
      </c>
      <c r="NZ36" s="639">
        <f t="shared" si="234"/>
        <v>0</v>
      </c>
      <c r="OA36" s="639">
        <f t="shared" si="234"/>
        <v>0</v>
      </c>
      <c r="OB36" s="639">
        <f t="shared" si="234"/>
        <v>0</v>
      </c>
      <c r="OC36" s="639">
        <f t="shared" si="234"/>
        <v>0</v>
      </c>
      <c r="OD36" s="639">
        <f t="shared" si="234"/>
        <v>0</v>
      </c>
      <c r="OE36" s="639">
        <f t="shared" si="234"/>
        <v>0</v>
      </c>
      <c r="OF36" s="639">
        <f t="shared" si="234"/>
        <v>0</v>
      </c>
      <c r="OG36" s="639">
        <f t="shared" si="234"/>
        <v>0</v>
      </c>
      <c r="OH36" s="639">
        <f t="shared" si="234"/>
        <v>0</v>
      </c>
      <c r="OI36" s="639">
        <f t="shared" si="234"/>
        <v>0</v>
      </c>
      <c r="OJ36" s="639">
        <f t="shared" si="234"/>
        <v>0</v>
      </c>
      <c r="OK36" s="639">
        <f t="shared" si="234"/>
        <v>0</v>
      </c>
      <c r="OL36" s="639">
        <f t="shared" si="234"/>
        <v>0</v>
      </c>
      <c r="OM36" s="639">
        <f t="shared" si="234"/>
        <v>0</v>
      </c>
      <c r="ON36" s="639">
        <f t="shared" si="234"/>
        <v>0</v>
      </c>
      <c r="OO36" s="639">
        <f t="shared" si="234"/>
        <v>0</v>
      </c>
      <c r="OP36" s="639">
        <f t="shared" si="234"/>
        <v>0</v>
      </c>
      <c r="OQ36" s="639">
        <f t="shared" si="234"/>
        <v>0</v>
      </c>
      <c r="OR36" s="639">
        <f t="shared" si="234"/>
        <v>0</v>
      </c>
      <c r="OS36" s="639">
        <f t="shared" si="234"/>
        <v>0</v>
      </c>
      <c r="OT36" s="639">
        <f t="shared" si="234"/>
        <v>0</v>
      </c>
      <c r="OU36" s="639">
        <f t="shared" si="234"/>
        <v>0</v>
      </c>
      <c r="OV36" s="639">
        <f t="shared" si="234"/>
        <v>0</v>
      </c>
      <c r="OW36" s="639">
        <f t="shared" si="234"/>
        <v>0</v>
      </c>
      <c r="OX36" s="639">
        <f t="shared" si="234"/>
        <v>0</v>
      </c>
      <c r="OY36" s="639">
        <f t="shared" si="234"/>
        <v>0</v>
      </c>
      <c r="OZ36" s="639">
        <f t="shared" si="234"/>
        <v>0</v>
      </c>
      <c r="PA36" s="639">
        <f t="shared" si="234"/>
        <v>0</v>
      </c>
      <c r="PB36" s="639">
        <f t="shared" si="234"/>
        <v>0</v>
      </c>
      <c r="PC36" s="639">
        <f t="shared" si="234"/>
        <v>0</v>
      </c>
      <c r="PD36" s="639">
        <f t="shared" si="234"/>
        <v>0</v>
      </c>
      <c r="PE36" s="639">
        <f t="shared" ref="PE36:RP36" si="235">COUNTIFS($K35:$K43,"&lt;="&amp;PE$14,$L35:$L43,"&gt;"&amp;PE$14,$J35:$J43,"1歳児")</f>
        <v>0</v>
      </c>
      <c r="PF36" s="639">
        <f t="shared" si="235"/>
        <v>0</v>
      </c>
      <c r="PG36" s="639">
        <f t="shared" si="235"/>
        <v>0</v>
      </c>
      <c r="PH36" s="639">
        <f t="shared" si="235"/>
        <v>0</v>
      </c>
      <c r="PI36" s="639">
        <f t="shared" si="235"/>
        <v>0</v>
      </c>
      <c r="PJ36" s="639">
        <f t="shared" si="235"/>
        <v>0</v>
      </c>
      <c r="PK36" s="639">
        <f t="shared" si="235"/>
        <v>0</v>
      </c>
      <c r="PL36" s="639">
        <f t="shared" si="235"/>
        <v>0</v>
      </c>
      <c r="PM36" s="639">
        <f t="shared" si="235"/>
        <v>0</v>
      </c>
      <c r="PN36" s="639">
        <f t="shared" si="235"/>
        <v>0</v>
      </c>
      <c r="PO36" s="639">
        <f t="shared" si="235"/>
        <v>0</v>
      </c>
      <c r="PP36" s="639">
        <f t="shared" si="235"/>
        <v>0</v>
      </c>
      <c r="PQ36" s="639">
        <f t="shared" si="235"/>
        <v>0</v>
      </c>
      <c r="PR36" s="639">
        <f t="shared" si="235"/>
        <v>0</v>
      </c>
      <c r="PS36" s="639">
        <f t="shared" si="235"/>
        <v>0</v>
      </c>
      <c r="PT36" s="639">
        <f t="shared" si="235"/>
        <v>0</v>
      </c>
      <c r="PU36" s="639">
        <f t="shared" si="235"/>
        <v>0</v>
      </c>
      <c r="PV36" s="639">
        <f t="shared" si="235"/>
        <v>0</v>
      </c>
      <c r="PW36" s="639">
        <f t="shared" si="235"/>
        <v>0</v>
      </c>
      <c r="PX36" s="639">
        <f t="shared" si="235"/>
        <v>0</v>
      </c>
      <c r="PY36" s="639">
        <f t="shared" si="235"/>
        <v>0</v>
      </c>
      <c r="PZ36" s="639">
        <f t="shared" si="235"/>
        <v>0</v>
      </c>
      <c r="QA36" s="639">
        <f t="shared" si="235"/>
        <v>0</v>
      </c>
      <c r="QB36" s="639">
        <f t="shared" si="235"/>
        <v>0</v>
      </c>
      <c r="QC36" s="639">
        <f t="shared" si="235"/>
        <v>0</v>
      </c>
      <c r="QD36" s="639">
        <f t="shared" si="235"/>
        <v>0</v>
      </c>
      <c r="QE36" s="639">
        <f t="shared" si="235"/>
        <v>0</v>
      </c>
      <c r="QF36" s="639">
        <f t="shared" si="235"/>
        <v>0</v>
      </c>
      <c r="QG36" s="639">
        <f t="shared" si="235"/>
        <v>0</v>
      </c>
      <c r="QH36" s="639">
        <f t="shared" si="235"/>
        <v>0</v>
      </c>
      <c r="QI36" s="639">
        <f t="shared" si="235"/>
        <v>0</v>
      </c>
      <c r="QJ36" s="639">
        <f t="shared" si="235"/>
        <v>0</v>
      </c>
      <c r="QK36" s="639">
        <f t="shared" si="235"/>
        <v>0</v>
      </c>
      <c r="QL36" s="639">
        <f t="shared" si="235"/>
        <v>0</v>
      </c>
      <c r="QM36" s="639">
        <f t="shared" si="235"/>
        <v>0</v>
      </c>
      <c r="QN36" s="639">
        <f t="shared" si="235"/>
        <v>0</v>
      </c>
      <c r="QO36" s="639">
        <f t="shared" si="235"/>
        <v>0</v>
      </c>
      <c r="QP36" s="639">
        <f t="shared" si="235"/>
        <v>0</v>
      </c>
      <c r="QQ36" s="639">
        <f t="shared" si="235"/>
        <v>0</v>
      </c>
      <c r="QR36" s="639">
        <f t="shared" si="235"/>
        <v>0</v>
      </c>
      <c r="QS36" s="639">
        <f t="shared" si="235"/>
        <v>0</v>
      </c>
      <c r="QT36" s="639">
        <f t="shared" si="235"/>
        <v>0</v>
      </c>
      <c r="QU36" s="639">
        <f t="shared" si="235"/>
        <v>0</v>
      </c>
      <c r="QV36" s="639">
        <f t="shared" si="235"/>
        <v>0</v>
      </c>
      <c r="QW36" s="639">
        <f t="shared" si="235"/>
        <v>0</v>
      </c>
      <c r="QX36" s="639">
        <f t="shared" si="235"/>
        <v>0</v>
      </c>
      <c r="QY36" s="639">
        <f t="shared" si="235"/>
        <v>0</v>
      </c>
      <c r="QZ36" s="639">
        <f t="shared" si="235"/>
        <v>0</v>
      </c>
      <c r="RA36" s="639">
        <f t="shared" si="235"/>
        <v>0</v>
      </c>
      <c r="RB36" s="639">
        <f t="shared" si="235"/>
        <v>0</v>
      </c>
      <c r="RC36" s="639">
        <f t="shared" si="235"/>
        <v>0</v>
      </c>
      <c r="RD36" s="639">
        <f t="shared" si="235"/>
        <v>0</v>
      </c>
      <c r="RE36" s="639">
        <f t="shared" si="235"/>
        <v>0</v>
      </c>
      <c r="RF36" s="639">
        <f t="shared" si="235"/>
        <v>0</v>
      </c>
      <c r="RG36" s="639">
        <f t="shared" si="235"/>
        <v>0</v>
      </c>
      <c r="RH36" s="639">
        <f t="shared" si="235"/>
        <v>0</v>
      </c>
      <c r="RI36" s="639">
        <f t="shared" si="235"/>
        <v>0</v>
      </c>
      <c r="RJ36" s="639">
        <f t="shared" si="235"/>
        <v>0</v>
      </c>
      <c r="RK36" s="639">
        <f t="shared" si="235"/>
        <v>0</v>
      </c>
      <c r="RL36" s="639">
        <f t="shared" si="235"/>
        <v>0</v>
      </c>
      <c r="RM36" s="639">
        <f t="shared" si="235"/>
        <v>0</v>
      </c>
      <c r="RN36" s="639">
        <f t="shared" si="235"/>
        <v>0</v>
      </c>
      <c r="RO36" s="639">
        <f t="shared" si="235"/>
        <v>0</v>
      </c>
      <c r="RP36" s="639">
        <f t="shared" si="235"/>
        <v>0</v>
      </c>
      <c r="RQ36" s="639">
        <f t="shared" ref="RQ36:UB36" si="236">COUNTIFS($K35:$K43,"&lt;="&amp;RQ$14,$L35:$L43,"&gt;"&amp;RQ$14,$J35:$J43,"1歳児")</f>
        <v>0</v>
      </c>
      <c r="RR36" s="639">
        <f t="shared" si="236"/>
        <v>0</v>
      </c>
      <c r="RS36" s="639">
        <f t="shared" si="236"/>
        <v>0</v>
      </c>
      <c r="RT36" s="639">
        <f t="shared" si="236"/>
        <v>0</v>
      </c>
      <c r="RU36" s="639">
        <f t="shared" si="236"/>
        <v>0</v>
      </c>
      <c r="RV36" s="639">
        <f t="shared" si="236"/>
        <v>0</v>
      </c>
      <c r="RW36" s="639">
        <f t="shared" si="236"/>
        <v>0</v>
      </c>
      <c r="RX36" s="639">
        <f t="shared" si="236"/>
        <v>0</v>
      </c>
      <c r="RY36" s="639">
        <f t="shared" si="236"/>
        <v>0</v>
      </c>
      <c r="RZ36" s="639">
        <f t="shared" si="236"/>
        <v>0</v>
      </c>
      <c r="SA36" s="639">
        <f t="shared" si="236"/>
        <v>0</v>
      </c>
      <c r="SB36" s="639">
        <f t="shared" si="236"/>
        <v>0</v>
      </c>
      <c r="SC36" s="639">
        <f t="shared" si="236"/>
        <v>0</v>
      </c>
      <c r="SD36" s="639">
        <f t="shared" si="236"/>
        <v>0</v>
      </c>
      <c r="SE36" s="639">
        <f t="shared" si="236"/>
        <v>0</v>
      </c>
      <c r="SF36" s="639">
        <f t="shared" si="236"/>
        <v>0</v>
      </c>
      <c r="SG36" s="639">
        <f t="shared" si="236"/>
        <v>0</v>
      </c>
      <c r="SH36" s="639">
        <f t="shared" si="236"/>
        <v>0</v>
      </c>
      <c r="SI36" s="639">
        <f t="shared" si="236"/>
        <v>0</v>
      </c>
      <c r="SJ36" s="639">
        <f t="shared" si="236"/>
        <v>0</v>
      </c>
      <c r="SK36" s="639">
        <f t="shared" si="236"/>
        <v>0</v>
      </c>
      <c r="SL36" s="639">
        <f t="shared" si="236"/>
        <v>0</v>
      </c>
      <c r="SM36" s="639">
        <f t="shared" si="236"/>
        <v>0</v>
      </c>
      <c r="SN36" s="639">
        <f t="shared" si="236"/>
        <v>0</v>
      </c>
      <c r="SO36" s="639">
        <f t="shared" si="236"/>
        <v>0</v>
      </c>
      <c r="SP36" s="639">
        <f t="shared" si="236"/>
        <v>0</v>
      </c>
      <c r="SQ36" s="639">
        <f t="shared" si="236"/>
        <v>0</v>
      </c>
      <c r="SR36" s="639">
        <f t="shared" si="236"/>
        <v>0</v>
      </c>
      <c r="SS36" s="639">
        <f t="shared" si="236"/>
        <v>0</v>
      </c>
      <c r="ST36" s="639">
        <f t="shared" si="236"/>
        <v>0</v>
      </c>
      <c r="SU36" s="639">
        <f t="shared" si="236"/>
        <v>0</v>
      </c>
      <c r="SV36" s="639">
        <f t="shared" si="236"/>
        <v>0</v>
      </c>
      <c r="SW36" s="639">
        <f t="shared" si="236"/>
        <v>0</v>
      </c>
      <c r="SX36" s="639">
        <f t="shared" si="236"/>
        <v>0</v>
      </c>
      <c r="SY36" s="639">
        <f t="shared" si="236"/>
        <v>0</v>
      </c>
      <c r="SZ36" s="639">
        <f t="shared" si="236"/>
        <v>0</v>
      </c>
      <c r="TA36" s="639">
        <f t="shared" si="236"/>
        <v>0</v>
      </c>
      <c r="TB36" s="639">
        <f t="shared" si="236"/>
        <v>0</v>
      </c>
      <c r="TC36" s="639">
        <f t="shared" si="236"/>
        <v>0</v>
      </c>
      <c r="TD36" s="639">
        <f t="shared" si="236"/>
        <v>0</v>
      </c>
      <c r="TE36" s="639">
        <f t="shared" si="236"/>
        <v>0</v>
      </c>
      <c r="TF36" s="639">
        <f t="shared" si="236"/>
        <v>0</v>
      </c>
      <c r="TG36" s="639">
        <f t="shared" si="236"/>
        <v>0</v>
      </c>
      <c r="TH36" s="639">
        <f t="shared" si="236"/>
        <v>0</v>
      </c>
      <c r="TI36" s="639">
        <f t="shared" si="236"/>
        <v>0</v>
      </c>
      <c r="TJ36" s="639">
        <f t="shared" si="236"/>
        <v>0</v>
      </c>
      <c r="TK36" s="639">
        <f t="shared" si="236"/>
        <v>0</v>
      </c>
      <c r="TL36" s="639">
        <f t="shared" si="236"/>
        <v>0</v>
      </c>
      <c r="TM36" s="639">
        <f t="shared" si="236"/>
        <v>0</v>
      </c>
      <c r="TN36" s="639">
        <f t="shared" si="236"/>
        <v>0</v>
      </c>
      <c r="TO36" s="639">
        <f t="shared" si="236"/>
        <v>0</v>
      </c>
      <c r="TP36" s="639">
        <f t="shared" si="236"/>
        <v>0</v>
      </c>
      <c r="TQ36" s="639">
        <f t="shared" si="236"/>
        <v>0</v>
      </c>
      <c r="TR36" s="639">
        <f t="shared" si="236"/>
        <v>0</v>
      </c>
      <c r="TS36" s="639">
        <f t="shared" si="236"/>
        <v>0</v>
      </c>
      <c r="TT36" s="639">
        <f t="shared" si="236"/>
        <v>0</v>
      </c>
      <c r="TU36" s="639">
        <f t="shared" si="236"/>
        <v>0</v>
      </c>
      <c r="TV36" s="639">
        <f t="shared" si="236"/>
        <v>0</v>
      </c>
      <c r="TW36" s="639">
        <f t="shared" si="236"/>
        <v>0</v>
      </c>
      <c r="TX36" s="639">
        <f t="shared" si="236"/>
        <v>0</v>
      </c>
      <c r="TY36" s="639">
        <f t="shared" si="236"/>
        <v>0</v>
      </c>
      <c r="TZ36" s="639">
        <f t="shared" si="236"/>
        <v>0</v>
      </c>
      <c r="UA36" s="639">
        <f t="shared" si="236"/>
        <v>0</v>
      </c>
      <c r="UB36" s="639">
        <f t="shared" si="236"/>
        <v>0</v>
      </c>
      <c r="UC36" s="639">
        <f t="shared" ref="UC36:WN36" si="237">COUNTIFS($K35:$K43,"&lt;="&amp;UC$14,$L35:$L43,"&gt;"&amp;UC$14,$J35:$J43,"1歳児")</f>
        <v>0</v>
      </c>
      <c r="UD36" s="639">
        <f t="shared" si="237"/>
        <v>0</v>
      </c>
      <c r="UE36" s="639">
        <f t="shared" si="237"/>
        <v>0</v>
      </c>
      <c r="UF36" s="639">
        <f t="shared" si="237"/>
        <v>0</v>
      </c>
      <c r="UG36" s="639">
        <f t="shared" si="237"/>
        <v>0</v>
      </c>
      <c r="UH36" s="639">
        <f t="shared" si="237"/>
        <v>0</v>
      </c>
      <c r="UI36" s="639">
        <f t="shared" si="237"/>
        <v>0</v>
      </c>
      <c r="UJ36" s="639">
        <f t="shared" si="237"/>
        <v>0</v>
      </c>
      <c r="UK36" s="639">
        <f t="shared" si="237"/>
        <v>0</v>
      </c>
      <c r="UL36" s="639">
        <f t="shared" si="237"/>
        <v>0</v>
      </c>
      <c r="UM36" s="639">
        <f t="shared" si="237"/>
        <v>0</v>
      </c>
      <c r="UN36" s="639">
        <f t="shared" si="237"/>
        <v>0</v>
      </c>
      <c r="UO36" s="639">
        <f t="shared" si="237"/>
        <v>0</v>
      </c>
      <c r="UP36" s="639">
        <f t="shared" si="237"/>
        <v>0</v>
      </c>
      <c r="UQ36" s="639">
        <f t="shared" si="237"/>
        <v>0</v>
      </c>
      <c r="UR36" s="639">
        <f t="shared" si="237"/>
        <v>0</v>
      </c>
      <c r="US36" s="639">
        <f t="shared" si="237"/>
        <v>0</v>
      </c>
      <c r="UT36" s="639">
        <f t="shared" si="237"/>
        <v>0</v>
      </c>
      <c r="UU36" s="639">
        <f t="shared" si="237"/>
        <v>0</v>
      </c>
      <c r="UV36" s="639">
        <f t="shared" si="237"/>
        <v>0</v>
      </c>
      <c r="UW36" s="639">
        <f t="shared" si="237"/>
        <v>0</v>
      </c>
      <c r="UX36" s="639">
        <f t="shared" si="237"/>
        <v>0</v>
      </c>
      <c r="UY36" s="639">
        <f t="shared" si="237"/>
        <v>0</v>
      </c>
      <c r="UZ36" s="639">
        <f t="shared" si="237"/>
        <v>0</v>
      </c>
      <c r="VA36" s="639">
        <f t="shared" si="237"/>
        <v>0</v>
      </c>
      <c r="VB36" s="639">
        <f t="shared" si="237"/>
        <v>0</v>
      </c>
      <c r="VC36" s="639">
        <f t="shared" si="237"/>
        <v>0</v>
      </c>
      <c r="VD36" s="639">
        <f t="shared" si="237"/>
        <v>0</v>
      </c>
      <c r="VE36" s="639">
        <f t="shared" si="237"/>
        <v>0</v>
      </c>
      <c r="VF36" s="639">
        <f t="shared" si="237"/>
        <v>0</v>
      </c>
      <c r="VG36" s="639">
        <f t="shared" si="237"/>
        <v>0</v>
      </c>
      <c r="VH36" s="639">
        <f t="shared" si="237"/>
        <v>0</v>
      </c>
      <c r="VI36" s="639">
        <f t="shared" si="237"/>
        <v>0</v>
      </c>
      <c r="VJ36" s="639">
        <f t="shared" si="237"/>
        <v>0</v>
      </c>
      <c r="VK36" s="639">
        <f t="shared" si="237"/>
        <v>0</v>
      </c>
      <c r="VL36" s="639">
        <f t="shared" si="237"/>
        <v>0</v>
      </c>
      <c r="VM36" s="639">
        <f t="shared" si="237"/>
        <v>0</v>
      </c>
      <c r="VN36" s="639">
        <f t="shared" si="237"/>
        <v>0</v>
      </c>
      <c r="VO36" s="639">
        <f t="shared" si="237"/>
        <v>0</v>
      </c>
      <c r="VP36" s="639">
        <f t="shared" si="237"/>
        <v>0</v>
      </c>
      <c r="VQ36" s="639">
        <f t="shared" si="237"/>
        <v>0</v>
      </c>
      <c r="VR36" s="639">
        <f t="shared" si="237"/>
        <v>0</v>
      </c>
      <c r="VS36" s="639">
        <f t="shared" si="237"/>
        <v>0</v>
      </c>
      <c r="VT36" s="639">
        <f t="shared" si="237"/>
        <v>0</v>
      </c>
      <c r="VU36" s="639">
        <f t="shared" si="237"/>
        <v>0</v>
      </c>
      <c r="VV36" s="639">
        <f t="shared" si="237"/>
        <v>0</v>
      </c>
      <c r="VW36" s="639">
        <f t="shared" si="237"/>
        <v>0</v>
      </c>
      <c r="VX36" s="639">
        <f t="shared" si="237"/>
        <v>0</v>
      </c>
      <c r="VY36" s="639">
        <f t="shared" si="237"/>
        <v>0</v>
      </c>
      <c r="VZ36" s="639">
        <f t="shared" si="237"/>
        <v>0</v>
      </c>
      <c r="WA36" s="639">
        <f t="shared" si="237"/>
        <v>0</v>
      </c>
      <c r="WB36" s="639">
        <f t="shared" si="237"/>
        <v>0</v>
      </c>
      <c r="WC36" s="639">
        <f t="shared" si="237"/>
        <v>0</v>
      </c>
      <c r="WD36" s="639">
        <f t="shared" si="237"/>
        <v>0</v>
      </c>
      <c r="WE36" s="639">
        <f t="shared" si="237"/>
        <v>0</v>
      </c>
      <c r="WF36" s="639">
        <f t="shared" si="237"/>
        <v>0</v>
      </c>
      <c r="WG36" s="639">
        <f t="shared" si="237"/>
        <v>0</v>
      </c>
      <c r="WH36" s="639">
        <f t="shared" si="237"/>
        <v>0</v>
      </c>
      <c r="WI36" s="639">
        <f t="shared" si="237"/>
        <v>0</v>
      </c>
      <c r="WJ36" s="639">
        <f t="shared" si="237"/>
        <v>0</v>
      </c>
      <c r="WK36" s="639">
        <f t="shared" si="237"/>
        <v>0</v>
      </c>
      <c r="WL36" s="639">
        <f t="shared" si="237"/>
        <v>0</v>
      </c>
      <c r="WM36" s="639">
        <f t="shared" si="237"/>
        <v>0</v>
      </c>
      <c r="WN36" s="639">
        <f t="shared" si="237"/>
        <v>0</v>
      </c>
      <c r="WO36" s="639">
        <f t="shared" ref="WO36:YZ36" si="238">COUNTIFS($K35:$K43,"&lt;="&amp;WO$14,$L35:$L43,"&gt;"&amp;WO$14,$J35:$J43,"1歳児")</f>
        <v>0</v>
      </c>
      <c r="WP36" s="639">
        <f t="shared" si="238"/>
        <v>0</v>
      </c>
      <c r="WQ36" s="639">
        <f t="shared" si="238"/>
        <v>0</v>
      </c>
      <c r="WR36" s="639">
        <f t="shared" si="238"/>
        <v>0</v>
      </c>
      <c r="WS36" s="639">
        <f t="shared" si="238"/>
        <v>0</v>
      </c>
      <c r="WT36" s="639">
        <f t="shared" si="238"/>
        <v>0</v>
      </c>
      <c r="WU36" s="639">
        <f t="shared" si="238"/>
        <v>0</v>
      </c>
      <c r="WV36" s="639">
        <f t="shared" si="238"/>
        <v>0</v>
      </c>
      <c r="WW36" s="639">
        <f t="shared" si="238"/>
        <v>0</v>
      </c>
      <c r="WX36" s="639">
        <f t="shared" si="238"/>
        <v>0</v>
      </c>
      <c r="WY36" s="639">
        <f t="shared" si="238"/>
        <v>0</v>
      </c>
      <c r="WZ36" s="639">
        <f t="shared" si="238"/>
        <v>0</v>
      </c>
      <c r="XA36" s="639">
        <f t="shared" si="238"/>
        <v>0</v>
      </c>
      <c r="XB36" s="639">
        <f t="shared" si="238"/>
        <v>0</v>
      </c>
      <c r="XC36" s="639">
        <f t="shared" si="238"/>
        <v>0</v>
      </c>
      <c r="XD36" s="639">
        <f t="shared" si="238"/>
        <v>0</v>
      </c>
      <c r="XE36" s="639">
        <f t="shared" si="238"/>
        <v>0</v>
      </c>
      <c r="XF36" s="639">
        <f t="shared" si="238"/>
        <v>0</v>
      </c>
      <c r="XG36" s="639">
        <f t="shared" si="238"/>
        <v>0</v>
      </c>
      <c r="XH36" s="639">
        <f t="shared" si="238"/>
        <v>0</v>
      </c>
      <c r="XI36" s="639">
        <f t="shared" si="238"/>
        <v>0</v>
      </c>
      <c r="XJ36" s="639">
        <f t="shared" si="238"/>
        <v>0</v>
      </c>
      <c r="XK36" s="639">
        <f t="shared" si="238"/>
        <v>0</v>
      </c>
      <c r="XL36" s="639">
        <f t="shared" si="238"/>
        <v>0</v>
      </c>
      <c r="XM36" s="639">
        <f t="shared" si="238"/>
        <v>0</v>
      </c>
      <c r="XN36" s="639">
        <f t="shared" si="238"/>
        <v>0</v>
      </c>
      <c r="XO36" s="639">
        <f t="shared" si="238"/>
        <v>0</v>
      </c>
      <c r="XP36" s="639">
        <f t="shared" si="238"/>
        <v>0</v>
      </c>
      <c r="XQ36" s="639">
        <f t="shared" si="238"/>
        <v>0</v>
      </c>
      <c r="XR36" s="639">
        <f t="shared" si="238"/>
        <v>0</v>
      </c>
      <c r="XS36" s="639">
        <f t="shared" si="238"/>
        <v>0</v>
      </c>
      <c r="XT36" s="639">
        <f t="shared" si="238"/>
        <v>0</v>
      </c>
      <c r="XU36" s="639">
        <f t="shared" si="238"/>
        <v>0</v>
      </c>
      <c r="XV36" s="639">
        <f t="shared" si="238"/>
        <v>0</v>
      </c>
      <c r="XW36" s="639">
        <f t="shared" si="238"/>
        <v>0</v>
      </c>
      <c r="XX36" s="639">
        <f t="shared" si="238"/>
        <v>0</v>
      </c>
      <c r="XY36" s="639">
        <f t="shared" si="238"/>
        <v>0</v>
      </c>
      <c r="XZ36" s="639">
        <f t="shared" si="238"/>
        <v>0</v>
      </c>
      <c r="YA36" s="639">
        <f t="shared" si="238"/>
        <v>0</v>
      </c>
      <c r="YB36" s="639">
        <f t="shared" si="238"/>
        <v>0</v>
      </c>
      <c r="YC36" s="639">
        <f t="shared" si="238"/>
        <v>0</v>
      </c>
      <c r="YD36" s="639">
        <f t="shared" si="238"/>
        <v>0</v>
      </c>
      <c r="YE36" s="639">
        <f t="shared" si="238"/>
        <v>0</v>
      </c>
      <c r="YF36" s="639">
        <f t="shared" si="238"/>
        <v>0</v>
      </c>
      <c r="YG36" s="639">
        <f t="shared" si="238"/>
        <v>0</v>
      </c>
      <c r="YH36" s="639">
        <f t="shared" si="238"/>
        <v>0</v>
      </c>
      <c r="YI36" s="639">
        <f t="shared" si="238"/>
        <v>0</v>
      </c>
      <c r="YJ36" s="639">
        <f t="shared" si="238"/>
        <v>0</v>
      </c>
      <c r="YK36" s="639">
        <f t="shared" si="238"/>
        <v>0</v>
      </c>
      <c r="YL36" s="639">
        <f t="shared" si="238"/>
        <v>0</v>
      </c>
      <c r="YM36" s="639">
        <f t="shared" si="238"/>
        <v>0</v>
      </c>
      <c r="YN36" s="639">
        <f t="shared" si="238"/>
        <v>0</v>
      </c>
      <c r="YO36" s="639">
        <f t="shared" si="238"/>
        <v>0</v>
      </c>
      <c r="YP36" s="639">
        <f t="shared" si="238"/>
        <v>0</v>
      </c>
      <c r="YQ36" s="639">
        <f t="shared" si="238"/>
        <v>0</v>
      </c>
      <c r="YR36" s="639">
        <f t="shared" si="238"/>
        <v>0</v>
      </c>
      <c r="YS36" s="639">
        <f t="shared" si="238"/>
        <v>0</v>
      </c>
      <c r="YT36" s="639">
        <f t="shared" si="238"/>
        <v>0</v>
      </c>
      <c r="YU36" s="639">
        <f t="shared" si="238"/>
        <v>0</v>
      </c>
      <c r="YV36" s="639">
        <f t="shared" si="238"/>
        <v>0</v>
      </c>
      <c r="YW36" s="639">
        <f t="shared" si="238"/>
        <v>0</v>
      </c>
      <c r="YX36" s="639">
        <f t="shared" si="238"/>
        <v>0</v>
      </c>
      <c r="YY36" s="639">
        <f t="shared" si="238"/>
        <v>0</v>
      </c>
      <c r="YZ36" s="639">
        <f t="shared" si="238"/>
        <v>0</v>
      </c>
      <c r="ZA36" s="639">
        <f t="shared" ref="ZA36:ABL36" si="239">COUNTIFS($K35:$K43,"&lt;="&amp;ZA$14,$L35:$L43,"&gt;"&amp;ZA$14,$J35:$J43,"1歳児")</f>
        <v>0</v>
      </c>
      <c r="ZB36" s="639">
        <f t="shared" si="239"/>
        <v>0</v>
      </c>
      <c r="ZC36" s="639">
        <f t="shared" si="239"/>
        <v>0</v>
      </c>
      <c r="ZD36" s="639">
        <f t="shared" si="239"/>
        <v>0</v>
      </c>
      <c r="ZE36" s="639">
        <f t="shared" si="239"/>
        <v>0</v>
      </c>
      <c r="ZF36" s="639">
        <f t="shared" si="239"/>
        <v>0</v>
      </c>
      <c r="ZG36" s="639">
        <f t="shared" si="239"/>
        <v>0</v>
      </c>
      <c r="ZH36" s="639">
        <f t="shared" si="239"/>
        <v>0</v>
      </c>
      <c r="ZI36" s="639">
        <f t="shared" si="239"/>
        <v>0</v>
      </c>
      <c r="ZJ36" s="639">
        <f t="shared" si="239"/>
        <v>0</v>
      </c>
      <c r="ZK36" s="639">
        <f t="shared" si="239"/>
        <v>0</v>
      </c>
      <c r="ZL36" s="639">
        <f t="shared" si="239"/>
        <v>0</v>
      </c>
      <c r="ZM36" s="639">
        <f t="shared" si="239"/>
        <v>0</v>
      </c>
      <c r="ZN36" s="639">
        <f t="shared" si="239"/>
        <v>0</v>
      </c>
      <c r="ZO36" s="639">
        <f t="shared" si="239"/>
        <v>0</v>
      </c>
      <c r="ZP36" s="639">
        <f t="shared" si="239"/>
        <v>0</v>
      </c>
      <c r="ZQ36" s="639">
        <f t="shared" si="239"/>
        <v>0</v>
      </c>
      <c r="ZR36" s="639">
        <f t="shared" si="239"/>
        <v>0</v>
      </c>
      <c r="ZS36" s="639">
        <f t="shared" si="239"/>
        <v>0</v>
      </c>
      <c r="ZT36" s="639">
        <f t="shared" si="239"/>
        <v>0</v>
      </c>
      <c r="ZU36" s="639">
        <f t="shared" si="239"/>
        <v>0</v>
      </c>
      <c r="ZV36" s="639">
        <f t="shared" si="239"/>
        <v>0</v>
      </c>
      <c r="ZW36" s="639">
        <f t="shared" si="239"/>
        <v>0</v>
      </c>
      <c r="ZX36" s="639">
        <f t="shared" si="239"/>
        <v>0</v>
      </c>
      <c r="ZY36" s="639">
        <f t="shared" si="239"/>
        <v>0</v>
      </c>
      <c r="ZZ36" s="639">
        <f t="shared" si="239"/>
        <v>0</v>
      </c>
      <c r="AAA36" s="639">
        <f t="shared" si="239"/>
        <v>0</v>
      </c>
      <c r="AAB36" s="639">
        <f t="shared" si="239"/>
        <v>0</v>
      </c>
      <c r="AAC36" s="639">
        <f t="shared" si="239"/>
        <v>0</v>
      </c>
      <c r="AAD36" s="639">
        <f t="shared" si="239"/>
        <v>0</v>
      </c>
      <c r="AAE36" s="639">
        <f t="shared" si="239"/>
        <v>0</v>
      </c>
      <c r="AAF36" s="639">
        <f t="shared" si="239"/>
        <v>0</v>
      </c>
      <c r="AAG36" s="639">
        <f t="shared" si="239"/>
        <v>0</v>
      </c>
      <c r="AAH36" s="639">
        <f t="shared" si="239"/>
        <v>0</v>
      </c>
      <c r="AAI36" s="639">
        <f t="shared" si="239"/>
        <v>0</v>
      </c>
      <c r="AAJ36" s="639">
        <f t="shared" si="239"/>
        <v>0</v>
      </c>
      <c r="AAK36" s="639">
        <f t="shared" si="239"/>
        <v>0</v>
      </c>
      <c r="AAL36" s="639">
        <f t="shared" si="239"/>
        <v>0</v>
      </c>
      <c r="AAM36" s="639">
        <f t="shared" si="239"/>
        <v>0</v>
      </c>
      <c r="AAN36" s="639">
        <f t="shared" si="239"/>
        <v>0</v>
      </c>
      <c r="AAO36" s="639">
        <f t="shared" si="239"/>
        <v>0</v>
      </c>
      <c r="AAP36" s="639">
        <f t="shared" si="239"/>
        <v>0</v>
      </c>
      <c r="AAQ36" s="639">
        <f t="shared" si="239"/>
        <v>0</v>
      </c>
      <c r="AAR36" s="639">
        <f t="shared" si="239"/>
        <v>0</v>
      </c>
      <c r="AAS36" s="639">
        <f t="shared" si="239"/>
        <v>0</v>
      </c>
      <c r="AAT36" s="639">
        <f t="shared" si="239"/>
        <v>0</v>
      </c>
      <c r="AAU36" s="639">
        <f t="shared" si="239"/>
        <v>0</v>
      </c>
      <c r="AAV36" s="639">
        <f t="shared" si="239"/>
        <v>0</v>
      </c>
      <c r="AAW36" s="639">
        <f t="shared" si="239"/>
        <v>0</v>
      </c>
      <c r="AAX36" s="639">
        <f t="shared" si="239"/>
        <v>0</v>
      </c>
      <c r="AAY36" s="639">
        <f t="shared" si="239"/>
        <v>0</v>
      </c>
      <c r="AAZ36" s="639">
        <f t="shared" si="239"/>
        <v>0</v>
      </c>
      <c r="ABA36" s="639">
        <f t="shared" si="239"/>
        <v>0</v>
      </c>
      <c r="ABB36" s="639">
        <f t="shared" si="239"/>
        <v>0</v>
      </c>
      <c r="ABC36" s="639">
        <f t="shared" si="239"/>
        <v>0</v>
      </c>
      <c r="ABD36" s="639">
        <f t="shared" si="239"/>
        <v>0</v>
      </c>
      <c r="ABE36" s="639">
        <f t="shared" si="239"/>
        <v>0</v>
      </c>
      <c r="ABF36" s="639">
        <f t="shared" si="239"/>
        <v>0</v>
      </c>
      <c r="ABG36" s="639">
        <f t="shared" si="239"/>
        <v>0</v>
      </c>
      <c r="ABH36" s="639">
        <f t="shared" si="239"/>
        <v>0</v>
      </c>
      <c r="ABI36" s="639">
        <f t="shared" si="239"/>
        <v>0</v>
      </c>
      <c r="ABJ36" s="639">
        <f t="shared" si="239"/>
        <v>0</v>
      </c>
      <c r="ABK36" s="639">
        <f t="shared" si="239"/>
        <v>0</v>
      </c>
      <c r="ABL36" s="639">
        <f t="shared" si="239"/>
        <v>0</v>
      </c>
      <c r="ABM36" s="639">
        <f t="shared" ref="ABM36:ADX36" si="240">COUNTIFS($K35:$K43,"&lt;="&amp;ABM$14,$L35:$L43,"&gt;"&amp;ABM$14,$J35:$J43,"1歳児")</f>
        <v>0</v>
      </c>
      <c r="ABN36" s="639">
        <f t="shared" si="240"/>
        <v>0</v>
      </c>
      <c r="ABO36" s="639">
        <f t="shared" si="240"/>
        <v>0</v>
      </c>
      <c r="ABP36" s="639">
        <f t="shared" si="240"/>
        <v>0</v>
      </c>
      <c r="ABQ36" s="639">
        <f t="shared" si="240"/>
        <v>0</v>
      </c>
      <c r="ABR36" s="639">
        <f t="shared" si="240"/>
        <v>0</v>
      </c>
      <c r="ABS36" s="639">
        <f t="shared" si="240"/>
        <v>0</v>
      </c>
      <c r="ABT36" s="639">
        <f t="shared" si="240"/>
        <v>0</v>
      </c>
      <c r="ABU36" s="639">
        <f t="shared" si="240"/>
        <v>0</v>
      </c>
      <c r="ABV36" s="639">
        <f t="shared" si="240"/>
        <v>0</v>
      </c>
      <c r="ABW36" s="639">
        <f t="shared" si="240"/>
        <v>0</v>
      </c>
      <c r="ABX36" s="639">
        <f t="shared" si="240"/>
        <v>0</v>
      </c>
      <c r="ABY36" s="639">
        <f t="shared" si="240"/>
        <v>0</v>
      </c>
      <c r="ABZ36" s="639">
        <f t="shared" si="240"/>
        <v>0</v>
      </c>
      <c r="ACA36" s="639">
        <f t="shared" si="240"/>
        <v>0</v>
      </c>
      <c r="ACB36" s="639">
        <f t="shared" si="240"/>
        <v>0</v>
      </c>
      <c r="ACC36" s="639">
        <f t="shared" si="240"/>
        <v>0</v>
      </c>
      <c r="ACD36" s="639">
        <f t="shared" si="240"/>
        <v>0</v>
      </c>
      <c r="ACE36" s="639">
        <f t="shared" si="240"/>
        <v>0</v>
      </c>
      <c r="ACF36" s="639">
        <f t="shared" si="240"/>
        <v>0</v>
      </c>
      <c r="ACG36" s="639">
        <f t="shared" si="240"/>
        <v>0</v>
      </c>
      <c r="ACH36" s="639">
        <f t="shared" si="240"/>
        <v>0</v>
      </c>
      <c r="ACI36" s="639">
        <f t="shared" si="240"/>
        <v>0</v>
      </c>
      <c r="ACJ36" s="639">
        <f t="shared" si="240"/>
        <v>0</v>
      </c>
      <c r="ACK36" s="639">
        <f t="shared" si="240"/>
        <v>0</v>
      </c>
      <c r="ACL36" s="639">
        <f t="shared" si="240"/>
        <v>0</v>
      </c>
      <c r="ACM36" s="639">
        <f t="shared" si="240"/>
        <v>0</v>
      </c>
      <c r="ACN36" s="639">
        <f t="shared" si="240"/>
        <v>0</v>
      </c>
      <c r="ACO36" s="639">
        <f t="shared" si="240"/>
        <v>0</v>
      </c>
      <c r="ACP36" s="639">
        <f t="shared" si="240"/>
        <v>0</v>
      </c>
      <c r="ACQ36" s="639">
        <f t="shared" si="240"/>
        <v>0</v>
      </c>
      <c r="ACR36" s="639">
        <f t="shared" si="240"/>
        <v>0</v>
      </c>
      <c r="ACS36" s="639">
        <f t="shared" si="240"/>
        <v>0</v>
      </c>
      <c r="ACT36" s="639">
        <f t="shared" si="240"/>
        <v>0</v>
      </c>
      <c r="ACU36" s="639">
        <f t="shared" si="240"/>
        <v>0</v>
      </c>
      <c r="ACV36" s="639">
        <f t="shared" si="240"/>
        <v>0</v>
      </c>
      <c r="ACW36" s="639">
        <f t="shared" si="240"/>
        <v>0</v>
      </c>
      <c r="ACX36" s="639">
        <f t="shared" si="240"/>
        <v>0</v>
      </c>
      <c r="ACY36" s="639">
        <f t="shared" si="240"/>
        <v>0</v>
      </c>
      <c r="ACZ36" s="639">
        <f t="shared" si="240"/>
        <v>0</v>
      </c>
      <c r="ADA36" s="639">
        <f t="shared" si="240"/>
        <v>0</v>
      </c>
      <c r="ADB36" s="639">
        <f t="shared" si="240"/>
        <v>0</v>
      </c>
      <c r="ADC36" s="639">
        <f t="shared" si="240"/>
        <v>0</v>
      </c>
      <c r="ADD36" s="639">
        <f t="shared" si="240"/>
        <v>0</v>
      </c>
      <c r="ADE36" s="639">
        <f t="shared" si="240"/>
        <v>0</v>
      </c>
      <c r="ADF36" s="639">
        <f t="shared" si="240"/>
        <v>0</v>
      </c>
      <c r="ADG36" s="639">
        <f t="shared" si="240"/>
        <v>0</v>
      </c>
      <c r="ADH36" s="639">
        <f t="shared" si="240"/>
        <v>0</v>
      </c>
      <c r="ADI36" s="639">
        <f t="shared" si="240"/>
        <v>0</v>
      </c>
      <c r="ADJ36" s="639">
        <f t="shared" si="240"/>
        <v>0</v>
      </c>
      <c r="ADK36" s="639">
        <f t="shared" si="240"/>
        <v>0</v>
      </c>
      <c r="ADL36" s="639">
        <f t="shared" si="240"/>
        <v>0</v>
      </c>
      <c r="ADM36" s="639">
        <f t="shared" si="240"/>
        <v>0</v>
      </c>
      <c r="ADN36" s="639">
        <f t="shared" si="240"/>
        <v>0</v>
      </c>
      <c r="ADO36" s="639">
        <f t="shared" si="240"/>
        <v>0</v>
      </c>
      <c r="ADP36" s="639">
        <f t="shared" si="240"/>
        <v>0</v>
      </c>
      <c r="ADQ36" s="639">
        <f t="shared" si="240"/>
        <v>0</v>
      </c>
      <c r="ADR36" s="639">
        <f t="shared" si="240"/>
        <v>0</v>
      </c>
      <c r="ADS36" s="639">
        <f t="shared" si="240"/>
        <v>0</v>
      </c>
      <c r="ADT36" s="639">
        <f t="shared" si="240"/>
        <v>0</v>
      </c>
      <c r="ADU36" s="639">
        <f t="shared" si="240"/>
        <v>0</v>
      </c>
      <c r="ADV36" s="639">
        <f t="shared" si="240"/>
        <v>0</v>
      </c>
      <c r="ADW36" s="639">
        <f t="shared" si="240"/>
        <v>0</v>
      </c>
      <c r="ADX36" s="639">
        <f t="shared" si="240"/>
        <v>0</v>
      </c>
      <c r="ADY36" s="639">
        <f t="shared" ref="ADY36:AGJ36" si="241">COUNTIFS($K35:$K43,"&lt;="&amp;ADY$14,$L35:$L43,"&gt;"&amp;ADY$14,$J35:$J43,"1歳児")</f>
        <v>0</v>
      </c>
      <c r="ADZ36" s="639">
        <f t="shared" si="241"/>
        <v>0</v>
      </c>
      <c r="AEA36" s="639">
        <f t="shared" si="241"/>
        <v>0</v>
      </c>
      <c r="AEB36" s="639">
        <f t="shared" si="241"/>
        <v>0</v>
      </c>
      <c r="AEC36" s="639">
        <f t="shared" si="241"/>
        <v>0</v>
      </c>
      <c r="AED36" s="639">
        <f t="shared" si="241"/>
        <v>0</v>
      </c>
      <c r="AEE36" s="639">
        <f t="shared" si="241"/>
        <v>0</v>
      </c>
      <c r="AEF36" s="639">
        <f t="shared" si="241"/>
        <v>0</v>
      </c>
      <c r="AEG36" s="639">
        <f t="shared" si="241"/>
        <v>0</v>
      </c>
      <c r="AEH36" s="639">
        <f t="shared" si="241"/>
        <v>0</v>
      </c>
      <c r="AEI36" s="639">
        <f t="shared" si="241"/>
        <v>0</v>
      </c>
      <c r="AEJ36" s="639">
        <f t="shared" si="241"/>
        <v>0</v>
      </c>
      <c r="AEK36" s="639">
        <f t="shared" si="241"/>
        <v>0</v>
      </c>
      <c r="AEL36" s="639">
        <f t="shared" si="241"/>
        <v>0</v>
      </c>
      <c r="AEM36" s="639">
        <f t="shared" si="241"/>
        <v>0</v>
      </c>
      <c r="AEN36" s="639">
        <f t="shared" si="241"/>
        <v>0</v>
      </c>
      <c r="AEO36" s="639">
        <f t="shared" si="241"/>
        <v>0</v>
      </c>
      <c r="AEP36" s="639">
        <f t="shared" si="241"/>
        <v>0</v>
      </c>
      <c r="AEQ36" s="639">
        <f t="shared" si="241"/>
        <v>0</v>
      </c>
      <c r="AER36" s="639">
        <f t="shared" si="241"/>
        <v>0</v>
      </c>
      <c r="AES36" s="639">
        <f t="shared" si="241"/>
        <v>0</v>
      </c>
      <c r="AET36" s="639">
        <f t="shared" si="241"/>
        <v>0</v>
      </c>
      <c r="AEU36" s="639">
        <f t="shared" si="241"/>
        <v>0</v>
      </c>
      <c r="AEV36" s="639">
        <f t="shared" si="241"/>
        <v>0</v>
      </c>
      <c r="AEW36" s="639">
        <f t="shared" si="241"/>
        <v>0</v>
      </c>
      <c r="AEX36" s="639">
        <f t="shared" si="241"/>
        <v>0</v>
      </c>
      <c r="AEY36" s="639">
        <f t="shared" si="241"/>
        <v>0</v>
      </c>
      <c r="AEZ36" s="639">
        <f t="shared" si="241"/>
        <v>0</v>
      </c>
      <c r="AFA36" s="639">
        <f t="shared" si="241"/>
        <v>0</v>
      </c>
      <c r="AFB36" s="639">
        <f t="shared" si="241"/>
        <v>0</v>
      </c>
      <c r="AFC36" s="639">
        <f t="shared" si="241"/>
        <v>0</v>
      </c>
      <c r="AFD36" s="639">
        <f t="shared" si="241"/>
        <v>0</v>
      </c>
      <c r="AFE36" s="639">
        <f t="shared" si="241"/>
        <v>0</v>
      </c>
      <c r="AFF36" s="639">
        <f t="shared" si="241"/>
        <v>0</v>
      </c>
      <c r="AFG36" s="639">
        <f t="shared" si="241"/>
        <v>0</v>
      </c>
      <c r="AFH36" s="639">
        <f t="shared" si="241"/>
        <v>0</v>
      </c>
      <c r="AFI36" s="639">
        <f t="shared" si="241"/>
        <v>0</v>
      </c>
      <c r="AFJ36" s="639">
        <f t="shared" si="241"/>
        <v>0</v>
      </c>
      <c r="AFK36" s="639">
        <f t="shared" si="241"/>
        <v>0</v>
      </c>
      <c r="AFL36" s="639">
        <f t="shared" si="241"/>
        <v>0</v>
      </c>
      <c r="AFM36" s="639">
        <f t="shared" si="241"/>
        <v>0</v>
      </c>
      <c r="AFN36" s="639">
        <f t="shared" si="241"/>
        <v>0</v>
      </c>
      <c r="AFO36" s="639">
        <f t="shared" si="241"/>
        <v>0</v>
      </c>
      <c r="AFP36" s="639">
        <f t="shared" si="241"/>
        <v>0</v>
      </c>
      <c r="AFQ36" s="639">
        <f t="shared" si="241"/>
        <v>0</v>
      </c>
      <c r="AFR36" s="639">
        <f t="shared" si="241"/>
        <v>0</v>
      </c>
      <c r="AFS36" s="639">
        <f t="shared" si="241"/>
        <v>0</v>
      </c>
      <c r="AFT36" s="639">
        <f t="shared" si="241"/>
        <v>0</v>
      </c>
      <c r="AFU36" s="639">
        <f t="shared" si="241"/>
        <v>0</v>
      </c>
      <c r="AFV36" s="639">
        <f t="shared" si="241"/>
        <v>0</v>
      </c>
      <c r="AFW36" s="639">
        <f t="shared" si="241"/>
        <v>0</v>
      </c>
      <c r="AFX36" s="639">
        <f t="shared" si="241"/>
        <v>0</v>
      </c>
      <c r="AFY36" s="639">
        <f t="shared" si="241"/>
        <v>0</v>
      </c>
      <c r="AFZ36" s="639">
        <f t="shared" si="241"/>
        <v>0</v>
      </c>
      <c r="AGA36" s="639">
        <f t="shared" si="241"/>
        <v>0</v>
      </c>
      <c r="AGB36" s="639">
        <f t="shared" si="241"/>
        <v>0</v>
      </c>
      <c r="AGC36" s="639">
        <f t="shared" si="241"/>
        <v>0</v>
      </c>
      <c r="AGD36" s="639">
        <f t="shared" si="241"/>
        <v>0</v>
      </c>
      <c r="AGE36" s="639">
        <f t="shared" si="241"/>
        <v>0</v>
      </c>
      <c r="AGF36" s="639">
        <f t="shared" si="241"/>
        <v>0</v>
      </c>
      <c r="AGG36" s="639">
        <f t="shared" si="241"/>
        <v>0</v>
      </c>
      <c r="AGH36" s="639">
        <f t="shared" si="241"/>
        <v>0</v>
      </c>
      <c r="AGI36" s="639">
        <f t="shared" si="241"/>
        <v>0</v>
      </c>
      <c r="AGJ36" s="639">
        <f t="shared" si="241"/>
        <v>0</v>
      </c>
      <c r="AGK36" s="639">
        <f t="shared" ref="AGK36:AIV36" si="242">COUNTIFS($K35:$K43,"&lt;="&amp;AGK$14,$L35:$L43,"&gt;"&amp;AGK$14,$J35:$J43,"1歳児")</f>
        <v>0</v>
      </c>
      <c r="AGL36" s="639">
        <f t="shared" si="242"/>
        <v>0</v>
      </c>
      <c r="AGM36" s="639">
        <f t="shared" si="242"/>
        <v>0</v>
      </c>
      <c r="AGN36" s="639">
        <f t="shared" si="242"/>
        <v>0</v>
      </c>
      <c r="AGO36" s="639">
        <f t="shared" si="242"/>
        <v>0</v>
      </c>
      <c r="AGP36" s="639">
        <f t="shared" si="242"/>
        <v>0</v>
      </c>
      <c r="AGQ36" s="639">
        <f t="shared" si="242"/>
        <v>0</v>
      </c>
      <c r="AGR36" s="639">
        <f t="shared" si="242"/>
        <v>0</v>
      </c>
      <c r="AGS36" s="639">
        <f t="shared" si="242"/>
        <v>0</v>
      </c>
      <c r="AGT36" s="639">
        <f t="shared" si="242"/>
        <v>0</v>
      </c>
      <c r="AGU36" s="639">
        <f t="shared" si="242"/>
        <v>0</v>
      </c>
      <c r="AGV36" s="639">
        <f t="shared" si="242"/>
        <v>0</v>
      </c>
      <c r="AGW36" s="639">
        <f t="shared" si="242"/>
        <v>0</v>
      </c>
      <c r="AGX36" s="639">
        <f t="shared" si="242"/>
        <v>0</v>
      </c>
      <c r="AGY36" s="639">
        <f t="shared" si="242"/>
        <v>0</v>
      </c>
      <c r="AGZ36" s="639">
        <f t="shared" si="242"/>
        <v>0</v>
      </c>
      <c r="AHA36" s="639">
        <f t="shared" si="242"/>
        <v>0</v>
      </c>
      <c r="AHB36" s="639">
        <f t="shared" si="242"/>
        <v>0</v>
      </c>
      <c r="AHC36" s="639">
        <f t="shared" si="242"/>
        <v>0</v>
      </c>
      <c r="AHD36" s="639">
        <f t="shared" si="242"/>
        <v>0</v>
      </c>
      <c r="AHE36" s="639">
        <f t="shared" si="242"/>
        <v>0</v>
      </c>
      <c r="AHF36" s="639">
        <f t="shared" si="242"/>
        <v>0</v>
      </c>
      <c r="AHG36" s="639">
        <f t="shared" si="242"/>
        <v>0</v>
      </c>
      <c r="AHH36" s="639">
        <f t="shared" si="242"/>
        <v>0</v>
      </c>
      <c r="AHI36" s="639">
        <f t="shared" si="242"/>
        <v>0</v>
      </c>
      <c r="AHJ36" s="639">
        <f t="shared" si="242"/>
        <v>0</v>
      </c>
      <c r="AHK36" s="639">
        <f t="shared" si="242"/>
        <v>0</v>
      </c>
      <c r="AHL36" s="639">
        <f t="shared" si="242"/>
        <v>0</v>
      </c>
      <c r="AHM36" s="639">
        <f t="shared" si="242"/>
        <v>0</v>
      </c>
      <c r="AHN36" s="639">
        <f t="shared" si="242"/>
        <v>0</v>
      </c>
      <c r="AHO36" s="639">
        <f t="shared" si="242"/>
        <v>0</v>
      </c>
      <c r="AHP36" s="639">
        <f t="shared" si="242"/>
        <v>0</v>
      </c>
      <c r="AHQ36" s="639">
        <f t="shared" si="242"/>
        <v>0</v>
      </c>
      <c r="AHR36" s="639">
        <f t="shared" si="242"/>
        <v>0</v>
      </c>
      <c r="AHS36" s="639">
        <f t="shared" si="242"/>
        <v>0</v>
      </c>
      <c r="AHT36" s="639">
        <f t="shared" si="242"/>
        <v>0</v>
      </c>
      <c r="AHU36" s="639">
        <f t="shared" si="242"/>
        <v>0</v>
      </c>
      <c r="AHV36" s="639">
        <f t="shared" si="242"/>
        <v>0</v>
      </c>
      <c r="AHW36" s="639">
        <f t="shared" si="242"/>
        <v>0</v>
      </c>
      <c r="AHX36" s="639">
        <f t="shared" si="242"/>
        <v>0</v>
      </c>
      <c r="AHY36" s="639">
        <f t="shared" si="242"/>
        <v>0</v>
      </c>
      <c r="AHZ36" s="639">
        <f t="shared" si="242"/>
        <v>0</v>
      </c>
      <c r="AIA36" s="639">
        <f t="shared" si="242"/>
        <v>0</v>
      </c>
      <c r="AIB36" s="639">
        <f t="shared" si="242"/>
        <v>0</v>
      </c>
      <c r="AIC36" s="639">
        <f t="shared" si="242"/>
        <v>0</v>
      </c>
      <c r="AID36" s="639">
        <f t="shared" si="242"/>
        <v>0</v>
      </c>
      <c r="AIE36" s="639">
        <f t="shared" si="242"/>
        <v>0</v>
      </c>
      <c r="AIF36" s="639">
        <f t="shared" si="242"/>
        <v>0</v>
      </c>
      <c r="AIG36" s="639">
        <f t="shared" si="242"/>
        <v>0</v>
      </c>
      <c r="AIH36" s="639">
        <f t="shared" si="242"/>
        <v>0</v>
      </c>
      <c r="AII36" s="639">
        <f t="shared" si="242"/>
        <v>0</v>
      </c>
      <c r="AIJ36" s="639">
        <f t="shared" si="242"/>
        <v>0</v>
      </c>
      <c r="AIK36" s="639">
        <f t="shared" si="242"/>
        <v>0</v>
      </c>
      <c r="AIL36" s="639">
        <f t="shared" si="242"/>
        <v>0</v>
      </c>
      <c r="AIM36" s="639">
        <f t="shared" si="242"/>
        <v>0</v>
      </c>
      <c r="AIN36" s="639">
        <f t="shared" si="242"/>
        <v>0</v>
      </c>
      <c r="AIO36" s="639">
        <f t="shared" si="242"/>
        <v>0</v>
      </c>
      <c r="AIP36" s="639">
        <f t="shared" si="242"/>
        <v>0</v>
      </c>
      <c r="AIQ36" s="639">
        <f t="shared" si="242"/>
        <v>0</v>
      </c>
      <c r="AIR36" s="639">
        <f t="shared" si="242"/>
        <v>0</v>
      </c>
      <c r="AIS36" s="639">
        <f t="shared" si="242"/>
        <v>0</v>
      </c>
      <c r="AIT36" s="639">
        <f t="shared" si="242"/>
        <v>0</v>
      </c>
      <c r="AIU36" s="639">
        <f t="shared" si="242"/>
        <v>0</v>
      </c>
      <c r="AIV36" s="639">
        <f t="shared" si="242"/>
        <v>0</v>
      </c>
      <c r="AIW36" s="639">
        <f t="shared" ref="AIW36:AIZ36" si="243">COUNTIFS($K35:$K43,"&lt;="&amp;AIW$14,$L35:$L43,"&gt;"&amp;AIW$14,$J35:$J43,"1歳児")</f>
        <v>0</v>
      </c>
      <c r="AIX36" s="639">
        <f t="shared" si="243"/>
        <v>0</v>
      </c>
      <c r="AIY36" s="639">
        <f t="shared" si="243"/>
        <v>0</v>
      </c>
      <c r="AIZ36" s="639">
        <f t="shared" si="243"/>
        <v>0</v>
      </c>
    </row>
    <row r="37" spans="1:936" ht="20.399999999999999" customHeight="1">
      <c r="A37" s="2214"/>
      <c r="B37" s="2274"/>
      <c r="C37" s="2277"/>
      <c r="D37" s="2265"/>
      <c r="E37" s="2264"/>
      <c r="F37" s="2265"/>
      <c r="G37" s="2264"/>
      <c r="H37" s="2265"/>
      <c r="I37" s="2266"/>
      <c r="J37" s="667"/>
      <c r="K37" s="668"/>
      <c r="L37" s="669"/>
      <c r="M37" s="670"/>
      <c r="N37" s="925"/>
      <c r="O37" s="668"/>
      <c r="P37" s="669"/>
      <c r="R37" s="2214"/>
      <c r="S37" s="2214"/>
      <c r="T37" s="2214"/>
      <c r="U37" s="642"/>
      <c r="V37" s="648"/>
      <c r="W37" s="649" t="s">
        <v>1100</v>
      </c>
      <c r="X37" s="649" t="s">
        <v>1133</v>
      </c>
      <c r="Y37" s="649" t="s">
        <v>1214</v>
      </c>
      <c r="Z37" s="649" t="s">
        <v>1215</v>
      </c>
      <c r="AA37" s="2279" t="s">
        <v>1216</v>
      </c>
      <c r="AB37" s="2279"/>
      <c r="AD37" s="649" t="s">
        <v>1096</v>
      </c>
      <c r="AE37" s="650" t="s">
        <v>1217</v>
      </c>
      <c r="AF37" s="650" t="s">
        <v>1121</v>
      </c>
      <c r="AG37" s="651" t="s">
        <v>1142</v>
      </c>
      <c r="AI37" s="639" t="s">
        <v>55</v>
      </c>
      <c r="AJ37" s="639">
        <f>COUNTIFS($K35:$K43,"&lt;="&amp;AJ$14,$L35:$L43,"&gt;"&amp;AJ$14,$J35:$J43,"2歳児")</f>
        <v>0</v>
      </c>
      <c r="AK37" s="639">
        <f t="shared" ref="AK37:CV37" si="244">COUNTIFS($K35:$K43,"&lt;="&amp;AK$14,$L35:$L43,"&gt;"&amp;AK$14,$J35:$J43,"2歳児")</f>
        <v>0</v>
      </c>
      <c r="AL37" s="639">
        <f t="shared" si="244"/>
        <v>0</v>
      </c>
      <c r="AM37" s="639">
        <f t="shared" si="244"/>
        <v>0</v>
      </c>
      <c r="AN37" s="639">
        <f t="shared" si="244"/>
        <v>0</v>
      </c>
      <c r="AO37" s="639">
        <f t="shared" si="244"/>
        <v>0</v>
      </c>
      <c r="AP37" s="639">
        <f t="shared" si="244"/>
        <v>0</v>
      </c>
      <c r="AQ37" s="639">
        <f t="shared" si="244"/>
        <v>0</v>
      </c>
      <c r="AR37" s="639">
        <f t="shared" si="244"/>
        <v>0</v>
      </c>
      <c r="AS37" s="639">
        <f t="shared" si="244"/>
        <v>0</v>
      </c>
      <c r="AT37" s="639">
        <f t="shared" si="244"/>
        <v>0</v>
      </c>
      <c r="AU37" s="639">
        <f t="shared" si="244"/>
        <v>0</v>
      </c>
      <c r="AV37" s="639">
        <f t="shared" si="244"/>
        <v>0</v>
      </c>
      <c r="AW37" s="639">
        <f t="shared" si="244"/>
        <v>0</v>
      </c>
      <c r="AX37" s="639">
        <f t="shared" si="244"/>
        <v>0</v>
      </c>
      <c r="AY37" s="639">
        <f t="shared" si="244"/>
        <v>0</v>
      </c>
      <c r="AZ37" s="639">
        <f t="shared" si="244"/>
        <v>0</v>
      </c>
      <c r="BA37" s="639">
        <f t="shared" si="244"/>
        <v>0</v>
      </c>
      <c r="BB37" s="639">
        <f t="shared" si="244"/>
        <v>0</v>
      </c>
      <c r="BC37" s="639">
        <f t="shared" si="244"/>
        <v>0</v>
      </c>
      <c r="BD37" s="639">
        <f t="shared" si="244"/>
        <v>0</v>
      </c>
      <c r="BE37" s="639">
        <f t="shared" si="244"/>
        <v>0</v>
      </c>
      <c r="BF37" s="639">
        <f t="shared" si="244"/>
        <v>0</v>
      </c>
      <c r="BG37" s="639">
        <f t="shared" si="244"/>
        <v>0</v>
      </c>
      <c r="BH37" s="639">
        <f t="shared" si="244"/>
        <v>0</v>
      </c>
      <c r="BI37" s="639">
        <f t="shared" si="244"/>
        <v>0</v>
      </c>
      <c r="BJ37" s="639">
        <f t="shared" si="244"/>
        <v>0</v>
      </c>
      <c r="BK37" s="639">
        <f t="shared" si="244"/>
        <v>0</v>
      </c>
      <c r="BL37" s="639">
        <f t="shared" si="244"/>
        <v>0</v>
      </c>
      <c r="BM37" s="639">
        <f t="shared" si="244"/>
        <v>0</v>
      </c>
      <c r="BN37" s="639">
        <f t="shared" si="244"/>
        <v>0</v>
      </c>
      <c r="BO37" s="639">
        <f t="shared" si="244"/>
        <v>0</v>
      </c>
      <c r="BP37" s="639">
        <f t="shared" si="244"/>
        <v>0</v>
      </c>
      <c r="BQ37" s="639">
        <f t="shared" si="244"/>
        <v>0</v>
      </c>
      <c r="BR37" s="639">
        <f t="shared" si="244"/>
        <v>0</v>
      </c>
      <c r="BS37" s="639">
        <f t="shared" si="244"/>
        <v>0</v>
      </c>
      <c r="BT37" s="639">
        <f t="shared" si="244"/>
        <v>0</v>
      </c>
      <c r="BU37" s="639">
        <f t="shared" si="244"/>
        <v>0</v>
      </c>
      <c r="BV37" s="639">
        <f t="shared" si="244"/>
        <v>0</v>
      </c>
      <c r="BW37" s="639">
        <f t="shared" si="244"/>
        <v>0</v>
      </c>
      <c r="BX37" s="639">
        <f t="shared" si="244"/>
        <v>0</v>
      </c>
      <c r="BY37" s="639">
        <f t="shared" si="244"/>
        <v>0</v>
      </c>
      <c r="BZ37" s="639">
        <f t="shared" si="244"/>
        <v>0</v>
      </c>
      <c r="CA37" s="639">
        <f t="shared" si="244"/>
        <v>0</v>
      </c>
      <c r="CB37" s="639">
        <f t="shared" si="244"/>
        <v>0</v>
      </c>
      <c r="CC37" s="639">
        <f t="shared" si="244"/>
        <v>0</v>
      </c>
      <c r="CD37" s="639">
        <f t="shared" si="244"/>
        <v>0</v>
      </c>
      <c r="CE37" s="639">
        <f t="shared" si="244"/>
        <v>0</v>
      </c>
      <c r="CF37" s="639">
        <f t="shared" si="244"/>
        <v>0</v>
      </c>
      <c r="CG37" s="639">
        <f t="shared" si="244"/>
        <v>0</v>
      </c>
      <c r="CH37" s="639">
        <f t="shared" si="244"/>
        <v>0</v>
      </c>
      <c r="CI37" s="639">
        <f t="shared" si="244"/>
        <v>0</v>
      </c>
      <c r="CJ37" s="639">
        <f t="shared" si="244"/>
        <v>0</v>
      </c>
      <c r="CK37" s="639">
        <f t="shared" si="244"/>
        <v>0</v>
      </c>
      <c r="CL37" s="639">
        <f t="shared" si="244"/>
        <v>0</v>
      </c>
      <c r="CM37" s="639">
        <f t="shared" si="244"/>
        <v>0</v>
      </c>
      <c r="CN37" s="639">
        <f t="shared" si="244"/>
        <v>0</v>
      </c>
      <c r="CO37" s="639">
        <f t="shared" si="244"/>
        <v>0</v>
      </c>
      <c r="CP37" s="639">
        <f t="shared" si="244"/>
        <v>0</v>
      </c>
      <c r="CQ37" s="639">
        <f t="shared" si="244"/>
        <v>0</v>
      </c>
      <c r="CR37" s="639">
        <f t="shared" si="244"/>
        <v>0</v>
      </c>
      <c r="CS37" s="639">
        <f t="shared" si="244"/>
        <v>0</v>
      </c>
      <c r="CT37" s="639">
        <f t="shared" si="244"/>
        <v>0</v>
      </c>
      <c r="CU37" s="639">
        <f t="shared" si="244"/>
        <v>0</v>
      </c>
      <c r="CV37" s="639">
        <f t="shared" si="244"/>
        <v>0</v>
      </c>
      <c r="CW37" s="639">
        <f t="shared" ref="CW37:FH37" si="245">COUNTIFS($K35:$K43,"&lt;="&amp;CW$14,$L35:$L43,"&gt;"&amp;CW$14,$J35:$J43,"2歳児")</f>
        <v>0</v>
      </c>
      <c r="CX37" s="639">
        <f t="shared" si="245"/>
        <v>0</v>
      </c>
      <c r="CY37" s="639">
        <f t="shared" si="245"/>
        <v>0</v>
      </c>
      <c r="CZ37" s="639">
        <f t="shared" si="245"/>
        <v>0</v>
      </c>
      <c r="DA37" s="639">
        <f t="shared" si="245"/>
        <v>0</v>
      </c>
      <c r="DB37" s="639">
        <f t="shared" si="245"/>
        <v>0</v>
      </c>
      <c r="DC37" s="639">
        <f t="shared" si="245"/>
        <v>0</v>
      </c>
      <c r="DD37" s="639">
        <f t="shared" si="245"/>
        <v>0</v>
      </c>
      <c r="DE37" s="639">
        <f t="shared" si="245"/>
        <v>0</v>
      </c>
      <c r="DF37" s="639">
        <f t="shared" si="245"/>
        <v>0</v>
      </c>
      <c r="DG37" s="639">
        <f t="shared" si="245"/>
        <v>0</v>
      </c>
      <c r="DH37" s="639">
        <f t="shared" si="245"/>
        <v>0</v>
      </c>
      <c r="DI37" s="639">
        <f t="shared" si="245"/>
        <v>0</v>
      </c>
      <c r="DJ37" s="639">
        <f t="shared" si="245"/>
        <v>0</v>
      </c>
      <c r="DK37" s="639">
        <f t="shared" si="245"/>
        <v>0</v>
      </c>
      <c r="DL37" s="639">
        <f t="shared" si="245"/>
        <v>0</v>
      </c>
      <c r="DM37" s="639">
        <f t="shared" si="245"/>
        <v>0</v>
      </c>
      <c r="DN37" s="639">
        <f t="shared" si="245"/>
        <v>0</v>
      </c>
      <c r="DO37" s="639">
        <f t="shared" si="245"/>
        <v>0</v>
      </c>
      <c r="DP37" s="639">
        <f t="shared" si="245"/>
        <v>0</v>
      </c>
      <c r="DQ37" s="639">
        <f t="shared" si="245"/>
        <v>0</v>
      </c>
      <c r="DR37" s="639">
        <f t="shared" si="245"/>
        <v>0</v>
      </c>
      <c r="DS37" s="639">
        <f t="shared" si="245"/>
        <v>0</v>
      </c>
      <c r="DT37" s="639">
        <f t="shared" si="245"/>
        <v>0</v>
      </c>
      <c r="DU37" s="639">
        <f t="shared" si="245"/>
        <v>0</v>
      </c>
      <c r="DV37" s="639">
        <f t="shared" si="245"/>
        <v>0</v>
      </c>
      <c r="DW37" s="639">
        <f t="shared" si="245"/>
        <v>0</v>
      </c>
      <c r="DX37" s="639">
        <f t="shared" si="245"/>
        <v>0</v>
      </c>
      <c r="DY37" s="639">
        <f t="shared" si="245"/>
        <v>0</v>
      </c>
      <c r="DZ37" s="639">
        <f t="shared" si="245"/>
        <v>0</v>
      </c>
      <c r="EA37" s="639">
        <f t="shared" si="245"/>
        <v>0</v>
      </c>
      <c r="EB37" s="639">
        <f t="shared" si="245"/>
        <v>0</v>
      </c>
      <c r="EC37" s="639">
        <f t="shared" si="245"/>
        <v>0</v>
      </c>
      <c r="ED37" s="639">
        <f t="shared" si="245"/>
        <v>0</v>
      </c>
      <c r="EE37" s="639">
        <f t="shared" si="245"/>
        <v>0</v>
      </c>
      <c r="EF37" s="639">
        <f t="shared" si="245"/>
        <v>0</v>
      </c>
      <c r="EG37" s="639">
        <f t="shared" si="245"/>
        <v>0</v>
      </c>
      <c r="EH37" s="639">
        <f t="shared" si="245"/>
        <v>0</v>
      </c>
      <c r="EI37" s="639">
        <f t="shared" si="245"/>
        <v>0</v>
      </c>
      <c r="EJ37" s="639">
        <f t="shared" si="245"/>
        <v>0</v>
      </c>
      <c r="EK37" s="639">
        <f t="shared" si="245"/>
        <v>0</v>
      </c>
      <c r="EL37" s="639">
        <f t="shared" si="245"/>
        <v>0</v>
      </c>
      <c r="EM37" s="639">
        <f t="shared" si="245"/>
        <v>0</v>
      </c>
      <c r="EN37" s="639">
        <f t="shared" si="245"/>
        <v>0</v>
      </c>
      <c r="EO37" s="639">
        <f t="shared" si="245"/>
        <v>0</v>
      </c>
      <c r="EP37" s="639">
        <f t="shared" si="245"/>
        <v>0</v>
      </c>
      <c r="EQ37" s="639">
        <f t="shared" si="245"/>
        <v>0</v>
      </c>
      <c r="ER37" s="639">
        <f t="shared" si="245"/>
        <v>0</v>
      </c>
      <c r="ES37" s="639">
        <f t="shared" si="245"/>
        <v>0</v>
      </c>
      <c r="ET37" s="639">
        <f t="shared" si="245"/>
        <v>0</v>
      </c>
      <c r="EU37" s="639">
        <f t="shared" si="245"/>
        <v>0</v>
      </c>
      <c r="EV37" s="639">
        <f t="shared" si="245"/>
        <v>0</v>
      </c>
      <c r="EW37" s="639">
        <f t="shared" si="245"/>
        <v>0</v>
      </c>
      <c r="EX37" s="639">
        <f t="shared" si="245"/>
        <v>0</v>
      </c>
      <c r="EY37" s="639">
        <f t="shared" si="245"/>
        <v>0</v>
      </c>
      <c r="EZ37" s="639">
        <f t="shared" si="245"/>
        <v>0</v>
      </c>
      <c r="FA37" s="639">
        <f t="shared" si="245"/>
        <v>0</v>
      </c>
      <c r="FB37" s="639">
        <f t="shared" si="245"/>
        <v>0</v>
      </c>
      <c r="FC37" s="639">
        <f t="shared" si="245"/>
        <v>0</v>
      </c>
      <c r="FD37" s="639">
        <f t="shared" si="245"/>
        <v>0</v>
      </c>
      <c r="FE37" s="639">
        <f t="shared" si="245"/>
        <v>0</v>
      </c>
      <c r="FF37" s="639">
        <f t="shared" si="245"/>
        <v>0</v>
      </c>
      <c r="FG37" s="639">
        <f t="shared" si="245"/>
        <v>0</v>
      </c>
      <c r="FH37" s="639">
        <f t="shared" si="245"/>
        <v>0</v>
      </c>
      <c r="FI37" s="639">
        <f t="shared" ref="FI37:HT37" si="246">COUNTIFS($K35:$K43,"&lt;="&amp;FI$14,$L35:$L43,"&gt;"&amp;FI$14,$J35:$J43,"2歳児")</f>
        <v>0</v>
      </c>
      <c r="FJ37" s="639">
        <f t="shared" si="246"/>
        <v>0</v>
      </c>
      <c r="FK37" s="639">
        <f t="shared" si="246"/>
        <v>0</v>
      </c>
      <c r="FL37" s="639">
        <f t="shared" si="246"/>
        <v>0</v>
      </c>
      <c r="FM37" s="639">
        <f t="shared" si="246"/>
        <v>0</v>
      </c>
      <c r="FN37" s="639">
        <f t="shared" si="246"/>
        <v>0</v>
      </c>
      <c r="FO37" s="639">
        <f t="shared" si="246"/>
        <v>0</v>
      </c>
      <c r="FP37" s="639">
        <f t="shared" si="246"/>
        <v>0</v>
      </c>
      <c r="FQ37" s="639">
        <f t="shared" si="246"/>
        <v>0</v>
      </c>
      <c r="FR37" s="639">
        <f t="shared" si="246"/>
        <v>0</v>
      </c>
      <c r="FS37" s="639">
        <f t="shared" si="246"/>
        <v>0</v>
      </c>
      <c r="FT37" s="639">
        <f t="shared" si="246"/>
        <v>0</v>
      </c>
      <c r="FU37" s="639">
        <f t="shared" si="246"/>
        <v>0</v>
      </c>
      <c r="FV37" s="639">
        <f t="shared" si="246"/>
        <v>0</v>
      </c>
      <c r="FW37" s="639">
        <f t="shared" si="246"/>
        <v>0</v>
      </c>
      <c r="FX37" s="639">
        <f t="shared" si="246"/>
        <v>0</v>
      </c>
      <c r="FY37" s="639">
        <f t="shared" si="246"/>
        <v>0</v>
      </c>
      <c r="FZ37" s="639">
        <f t="shared" si="246"/>
        <v>0</v>
      </c>
      <c r="GA37" s="639">
        <f t="shared" si="246"/>
        <v>0</v>
      </c>
      <c r="GB37" s="639">
        <f t="shared" si="246"/>
        <v>0</v>
      </c>
      <c r="GC37" s="639">
        <f t="shared" si="246"/>
        <v>0</v>
      </c>
      <c r="GD37" s="639">
        <f t="shared" si="246"/>
        <v>0</v>
      </c>
      <c r="GE37" s="639">
        <f t="shared" si="246"/>
        <v>0</v>
      </c>
      <c r="GF37" s="639">
        <f t="shared" si="246"/>
        <v>0</v>
      </c>
      <c r="GG37" s="639">
        <f t="shared" si="246"/>
        <v>0</v>
      </c>
      <c r="GH37" s="639">
        <f t="shared" si="246"/>
        <v>0</v>
      </c>
      <c r="GI37" s="639">
        <f t="shared" si="246"/>
        <v>0</v>
      </c>
      <c r="GJ37" s="639">
        <f t="shared" si="246"/>
        <v>0</v>
      </c>
      <c r="GK37" s="639">
        <f t="shared" si="246"/>
        <v>0</v>
      </c>
      <c r="GL37" s="639">
        <f t="shared" si="246"/>
        <v>0</v>
      </c>
      <c r="GM37" s="639">
        <f t="shared" si="246"/>
        <v>0</v>
      </c>
      <c r="GN37" s="639">
        <f t="shared" si="246"/>
        <v>0</v>
      </c>
      <c r="GO37" s="639">
        <f t="shared" si="246"/>
        <v>0</v>
      </c>
      <c r="GP37" s="639">
        <f t="shared" si="246"/>
        <v>0</v>
      </c>
      <c r="GQ37" s="639">
        <f t="shared" si="246"/>
        <v>0</v>
      </c>
      <c r="GR37" s="639">
        <f t="shared" si="246"/>
        <v>0</v>
      </c>
      <c r="GS37" s="639">
        <f t="shared" si="246"/>
        <v>0</v>
      </c>
      <c r="GT37" s="639">
        <f t="shared" si="246"/>
        <v>0</v>
      </c>
      <c r="GU37" s="639">
        <f t="shared" si="246"/>
        <v>0</v>
      </c>
      <c r="GV37" s="639">
        <f t="shared" si="246"/>
        <v>0</v>
      </c>
      <c r="GW37" s="639">
        <f t="shared" si="246"/>
        <v>0</v>
      </c>
      <c r="GX37" s="639">
        <f t="shared" si="246"/>
        <v>0</v>
      </c>
      <c r="GY37" s="639">
        <f t="shared" si="246"/>
        <v>0</v>
      </c>
      <c r="GZ37" s="639">
        <f t="shared" si="246"/>
        <v>0</v>
      </c>
      <c r="HA37" s="639">
        <f t="shared" si="246"/>
        <v>0</v>
      </c>
      <c r="HB37" s="639">
        <f t="shared" si="246"/>
        <v>0</v>
      </c>
      <c r="HC37" s="639">
        <f t="shared" si="246"/>
        <v>0</v>
      </c>
      <c r="HD37" s="639">
        <f t="shared" si="246"/>
        <v>0</v>
      </c>
      <c r="HE37" s="639">
        <f t="shared" si="246"/>
        <v>0</v>
      </c>
      <c r="HF37" s="639">
        <f t="shared" si="246"/>
        <v>0</v>
      </c>
      <c r="HG37" s="639">
        <f t="shared" si="246"/>
        <v>0</v>
      </c>
      <c r="HH37" s="639">
        <f t="shared" si="246"/>
        <v>0</v>
      </c>
      <c r="HI37" s="639">
        <f t="shared" si="246"/>
        <v>0</v>
      </c>
      <c r="HJ37" s="639">
        <f t="shared" si="246"/>
        <v>0</v>
      </c>
      <c r="HK37" s="639">
        <f t="shared" si="246"/>
        <v>0</v>
      </c>
      <c r="HL37" s="639">
        <f t="shared" si="246"/>
        <v>0</v>
      </c>
      <c r="HM37" s="639">
        <f t="shared" si="246"/>
        <v>0</v>
      </c>
      <c r="HN37" s="639">
        <f t="shared" si="246"/>
        <v>0</v>
      </c>
      <c r="HO37" s="639">
        <f t="shared" si="246"/>
        <v>0</v>
      </c>
      <c r="HP37" s="639">
        <f t="shared" si="246"/>
        <v>0</v>
      </c>
      <c r="HQ37" s="639">
        <f t="shared" si="246"/>
        <v>0</v>
      </c>
      <c r="HR37" s="639">
        <f t="shared" si="246"/>
        <v>0</v>
      </c>
      <c r="HS37" s="639">
        <f t="shared" si="246"/>
        <v>0</v>
      </c>
      <c r="HT37" s="639">
        <f t="shared" si="246"/>
        <v>0</v>
      </c>
      <c r="HU37" s="639">
        <f t="shared" ref="HU37:KF37" si="247">COUNTIFS($K35:$K43,"&lt;="&amp;HU$14,$L35:$L43,"&gt;"&amp;HU$14,$J35:$J43,"2歳児")</f>
        <v>0</v>
      </c>
      <c r="HV37" s="639">
        <f t="shared" si="247"/>
        <v>0</v>
      </c>
      <c r="HW37" s="639">
        <f t="shared" si="247"/>
        <v>0</v>
      </c>
      <c r="HX37" s="639">
        <f t="shared" si="247"/>
        <v>0</v>
      </c>
      <c r="HY37" s="639">
        <f t="shared" si="247"/>
        <v>0</v>
      </c>
      <c r="HZ37" s="639">
        <f t="shared" si="247"/>
        <v>0</v>
      </c>
      <c r="IA37" s="639">
        <f t="shared" si="247"/>
        <v>0</v>
      </c>
      <c r="IB37" s="639">
        <f t="shared" si="247"/>
        <v>0</v>
      </c>
      <c r="IC37" s="639">
        <f t="shared" si="247"/>
        <v>0</v>
      </c>
      <c r="ID37" s="639">
        <f t="shared" si="247"/>
        <v>0</v>
      </c>
      <c r="IE37" s="639">
        <f t="shared" si="247"/>
        <v>0</v>
      </c>
      <c r="IF37" s="639">
        <f t="shared" si="247"/>
        <v>0</v>
      </c>
      <c r="IG37" s="639">
        <f t="shared" si="247"/>
        <v>0</v>
      </c>
      <c r="IH37" s="639">
        <f t="shared" si="247"/>
        <v>0</v>
      </c>
      <c r="II37" s="639">
        <f t="shared" si="247"/>
        <v>0</v>
      </c>
      <c r="IJ37" s="639">
        <f t="shared" si="247"/>
        <v>0</v>
      </c>
      <c r="IK37" s="639">
        <f t="shared" si="247"/>
        <v>0</v>
      </c>
      <c r="IL37" s="639">
        <f t="shared" si="247"/>
        <v>0</v>
      </c>
      <c r="IM37" s="639">
        <f t="shared" si="247"/>
        <v>0</v>
      </c>
      <c r="IN37" s="639">
        <f t="shared" si="247"/>
        <v>0</v>
      </c>
      <c r="IO37" s="639">
        <f t="shared" si="247"/>
        <v>0</v>
      </c>
      <c r="IP37" s="639">
        <f t="shared" si="247"/>
        <v>0</v>
      </c>
      <c r="IQ37" s="639">
        <f t="shared" si="247"/>
        <v>0</v>
      </c>
      <c r="IR37" s="639">
        <f t="shared" si="247"/>
        <v>0</v>
      </c>
      <c r="IS37" s="639">
        <f t="shared" si="247"/>
        <v>0</v>
      </c>
      <c r="IT37" s="639">
        <f t="shared" si="247"/>
        <v>0</v>
      </c>
      <c r="IU37" s="639">
        <f t="shared" si="247"/>
        <v>0</v>
      </c>
      <c r="IV37" s="639">
        <f t="shared" si="247"/>
        <v>0</v>
      </c>
      <c r="IW37" s="639">
        <f t="shared" si="247"/>
        <v>0</v>
      </c>
      <c r="IX37" s="639">
        <f t="shared" si="247"/>
        <v>0</v>
      </c>
      <c r="IY37" s="639">
        <f t="shared" si="247"/>
        <v>0</v>
      </c>
      <c r="IZ37" s="639">
        <f t="shared" si="247"/>
        <v>0</v>
      </c>
      <c r="JA37" s="639">
        <f t="shared" si="247"/>
        <v>0</v>
      </c>
      <c r="JB37" s="639">
        <f t="shared" si="247"/>
        <v>0</v>
      </c>
      <c r="JC37" s="639">
        <f t="shared" si="247"/>
        <v>0</v>
      </c>
      <c r="JD37" s="639">
        <f t="shared" si="247"/>
        <v>0</v>
      </c>
      <c r="JE37" s="639">
        <f t="shared" si="247"/>
        <v>0</v>
      </c>
      <c r="JF37" s="639">
        <f t="shared" si="247"/>
        <v>0</v>
      </c>
      <c r="JG37" s="639">
        <f t="shared" si="247"/>
        <v>0</v>
      </c>
      <c r="JH37" s="639">
        <f t="shared" si="247"/>
        <v>0</v>
      </c>
      <c r="JI37" s="639">
        <f t="shared" si="247"/>
        <v>0</v>
      </c>
      <c r="JJ37" s="639">
        <f t="shared" si="247"/>
        <v>0</v>
      </c>
      <c r="JK37" s="639">
        <f t="shared" si="247"/>
        <v>0</v>
      </c>
      <c r="JL37" s="639">
        <f t="shared" si="247"/>
        <v>0</v>
      </c>
      <c r="JM37" s="639">
        <f t="shared" si="247"/>
        <v>0</v>
      </c>
      <c r="JN37" s="639">
        <f t="shared" si="247"/>
        <v>0</v>
      </c>
      <c r="JO37" s="639">
        <f t="shared" si="247"/>
        <v>0</v>
      </c>
      <c r="JP37" s="639">
        <f t="shared" si="247"/>
        <v>0</v>
      </c>
      <c r="JQ37" s="639">
        <f t="shared" si="247"/>
        <v>0</v>
      </c>
      <c r="JR37" s="639">
        <f t="shared" si="247"/>
        <v>0</v>
      </c>
      <c r="JS37" s="639">
        <f t="shared" si="247"/>
        <v>0</v>
      </c>
      <c r="JT37" s="639">
        <f t="shared" si="247"/>
        <v>0</v>
      </c>
      <c r="JU37" s="639">
        <f t="shared" si="247"/>
        <v>0</v>
      </c>
      <c r="JV37" s="639">
        <f t="shared" si="247"/>
        <v>0</v>
      </c>
      <c r="JW37" s="639">
        <f t="shared" si="247"/>
        <v>0</v>
      </c>
      <c r="JX37" s="639">
        <f t="shared" si="247"/>
        <v>0</v>
      </c>
      <c r="JY37" s="639">
        <f t="shared" si="247"/>
        <v>0</v>
      </c>
      <c r="JZ37" s="639">
        <f t="shared" si="247"/>
        <v>0</v>
      </c>
      <c r="KA37" s="639">
        <f t="shared" si="247"/>
        <v>0</v>
      </c>
      <c r="KB37" s="639">
        <f t="shared" si="247"/>
        <v>0</v>
      </c>
      <c r="KC37" s="639">
        <f t="shared" si="247"/>
        <v>0</v>
      </c>
      <c r="KD37" s="639">
        <f t="shared" si="247"/>
        <v>0</v>
      </c>
      <c r="KE37" s="639">
        <f t="shared" si="247"/>
        <v>0</v>
      </c>
      <c r="KF37" s="639">
        <f t="shared" si="247"/>
        <v>0</v>
      </c>
      <c r="KG37" s="639">
        <f t="shared" ref="KG37:MR37" si="248">COUNTIFS($K35:$K43,"&lt;="&amp;KG$14,$L35:$L43,"&gt;"&amp;KG$14,$J35:$J43,"2歳児")</f>
        <v>0</v>
      </c>
      <c r="KH37" s="639">
        <f t="shared" si="248"/>
        <v>0</v>
      </c>
      <c r="KI37" s="639">
        <f t="shared" si="248"/>
        <v>0</v>
      </c>
      <c r="KJ37" s="639">
        <f t="shared" si="248"/>
        <v>0</v>
      </c>
      <c r="KK37" s="639">
        <f t="shared" si="248"/>
        <v>0</v>
      </c>
      <c r="KL37" s="639">
        <f t="shared" si="248"/>
        <v>0</v>
      </c>
      <c r="KM37" s="639">
        <f t="shared" si="248"/>
        <v>0</v>
      </c>
      <c r="KN37" s="639">
        <f t="shared" si="248"/>
        <v>0</v>
      </c>
      <c r="KO37" s="639">
        <f t="shared" si="248"/>
        <v>0</v>
      </c>
      <c r="KP37" s="639">
        <f t="shared" si="248"/>
        <v>0</v>
      </c>
      <c r="KQ37" s="639">
        <f t="shared" si="248"/>
        <v>0</v>
      </c>
      <c r="KR37" s="639">
        <f t="shared" si="248"/>
        <v>0</v>
      </c>
      <c r="KS37" s="639">
        <f t="shared" si="248"/>
        <v>0</v>
      </c>
      <c r="KT37" s="639">
        <f t="shared" si="248"/>
        <v>0</v>
      </c>
      <c r="KU37" s="639">
        <f t="shared" si="248"/>
        <v>0</v>
      </c>
      <c r="KV37" s="639">
        <f t="shared" si="248"/>
        <v>0</v>
      </c>
      <c r="KW37" s="639">
        <f t="shared" si="248"/>
        <v>0</v>
      </c>
      <c r="KX37" s="639">
        <f t="shared" si="248"/>
        <v>0</v>
      </c>
      <c r="KY37" s="639">
        <f t="shared" si="248"/>
        <v>0</v>
      </c>
      <c r="KZ37" s="639">
        <f t="shared" si="248"/>
        <v>0</v>
      </c>
      <c r="LA37" s="639">
        <f t="shared" si="248"/>
        <v>0</v>
      </c>
      <c r="LB37" s="639">
        <f t="shared" si="248"/>
        <v>0</v>
      </c>
      <c r="LC37" s="639">
        <f t="shared" si="248"/>
        <v>0</v>
      </c>
      <c r="LD37" s="639">
        <f t="shared" si="248"/>
        <v>0</v>
      </c>
      <c r="LE37" s="639">
        <f t="shared" si="248"/>
        <v>0</v>
      </c>
      <c r="LF37" s="639">
        <f t="shared" si="248"/>
        <v>0</v>
      </c>
      <c r="LG37" s="639">
        <f t="shared" si="248"/>
        <v>0</v>
      </c>
      <c r="LH37" s="639">
        <f t="shared" si="248"/>
        <v>0</v>
      </c>
      <c r="LI37" s="639">
        <f t="shared" si="248"/>
        <v>0</v>
      </c>
      <c r="LJ37" s="639">
        <f t="shared" si="248"/>
        <v>0</v>
      </c>
      <c r="LK37" s="639">
        <f t="shared" si="248"/>
        <v>0</v>
      </c>
      <c r="LL37" s="639">
        <f t="shared" si="248"/>
        <v>0</v>
      </c>
      <c r="LM37" s="639">
        <f t="shared" si="248"/>
        <v>0</v>
      </c>
      <c r="LN37" s="639">
        <f t="shared" si="248"/>
        <v>0</v>
      </c>
      <c r="LO37" s="639">
        <f t="shared" si="248"/>
        <v>0</v>
      </c>
      <c r="LP37" s="639">
        <f t="shared" si="248"/>
        <v>0</v>
      </c>
      <c r="LQ37" s="639">
        <f t="shared" si="248"/>
        <v>0</v>
      </c>
      <c r="LR37" s="639">
        <f t="shared" si="248"/>
        <v>0</v>
      </c>
      <c r="LS37" s="639">
        <f t="shared" si="248"/>
        <v>0</v>
      </c>
      <c r="LT37" s="639">
        <f t="shared" si="248"/>
        <v>0</v>
      </c>
      <c r="LU37" s="639">
        <f t="shared" si="248"/>
        <v>0</v>
      </c>
      <c r="LV37" s="639">
        <f t="shared" si="248"/>
        <v>0</v>
      </c>
      <c r="LW37" s="639">
        <f t="shared" si="248"/>
        <v>0</v>
      </c>
      <c r="LX37" s="639">
        <f t="shared" si="248"/>
        <v>0</v>
      </c>
      <c r="LY37" s="639">
        <f t="shared" si="248"/>
        <v>0</v>
      </c>
      <c r="LZ37" s="639">
        <f t="shared" si="248"/>
        <v>0</v>
      </c>
      <c r="MA37" s="639">
        <f t="shared" si="248"/>
        <v>0</v>
      </c>
      <c r="MB37" s="639">
        <f t="shared" si="248"/>
        <v>0</v>
      </c>
      <c r="MC37" s="639">
        <f t="shared" si="248"/>
        <v>0</v>
      </c>
      <c r="MD37" s="639">
        <f t="shared" si="248"/>
        <v>0</v>
      </c>
      <c r="ME37" s="639">
        <f t="shared" si="248"/>
        <v>0</v>
      </c>
      <c r="MF37" s="639">
        <f t="shared" si="248"/>
        <v>0</v>
      </c>
      <c r="MG37" s="639">
        <f t="shared" si="248"/>
        <v>0</v>
      </c>
      <c r="MH37" s="639">
        <f t="shared" si="248"/>
        <v>0</v>
      </c>
      <c r="MI37" s="639">
        <f t="shared" si="248"/>
        <v>0</v>
      </c>
      <c r="MJ37" s="639">
        <f t="shared" si="248"/>
        <v>0</v>
      </c>
      <c r="MK37" s="639">
        <f t="shared" si="248"/>
        <v>0</v>
      </c>
      <c r="ML37" s="639">
        <f t="shared" si="248"/>
        <v>0</v>
      </c>
      <c r="MM37" s="639">
        <f t="shared" si="248"/>
        <v>0</v>
      </c>
      <c r="MN37" s="639">
        <f t="shared" si="248"/>
        <v>0</v>
      </c>
      <c r="MO37" s="639">
        <f t="shared" si="248"/>
        <v>0</v>
      </c>
      <c r="MP37" s="639">
        <f t="shared" si="248"/>
        <v>0</v>
      </c>
      <c r="MQ37" s="639">
        <f t="shared" si="248"/>
        <v>0</v>
      </c>
      <c r="MR37" s="639">
        <f t="shared" si="248"/>
        <v>0</v>
      </c>
      <c r="MS37" s="639">
        <f t="shared" ref="MS37:PD37" si="249">COUNTIFS($K35:$K43,"&lt;="&amp;MS$14,$L35:$L43,"&gt;"&amp;MS$14,$J35:$J43,"2歳児")</f>
        <v>0</v>
      </c>
      <c r="MT37" s="639">
        <f t="shared" si="249"/>
        <v>0</v>
      </c>
      <c r="MU37" s="639">
        <f t="shared" si="249"/>
        <v>0</v>
      </c>
      <c r="MV37" s="639">
        <f t="shared" si="249"/>
        <v>0</v>
      </c>
      <c r="MW37" s="639">
        <f t="shared" si="249"/>
        <v>0</v>
      </c>
      <c r="MX37" s="639">
        <f t="shared" si="249"/>
        <v>0</v>
      </c>
      <c r="MY37" s="639">
        <f t="shared" si="249"/>
        <v>0</v>
      </c>
      <c r="MZ37" s="639">
        <f t="shared" si="249"/>
        <v>0</v>
      </c>
      <c r="NA37" s="639">
        <f t="shared" si="249"/>
        <v>0</v>
      </c>
      <c r="NB37" s="639">
        <f t="shared" si="249"/>
        <v>0</v>
      </c>
      <c r="NC37" s="639">
        <f t="shared" si="249"/>
        <v>0</v>
      </c>
      <c r="ND37" s="639">
        <f t="shared" si="249"/>
        <v>0</v>
      </c>
      <c r="NE37" s="639">
        <f t="shared" si="249"/>
        <v>0</v>
      </c>
      <c r="NF37" s="639">
        <f t="shared" si="249"/>
        <v>0</v>
      </c>
      <c r="NG37" s="639">
        <f t="shared" si="249"/>
        <v>0</v>
      </c>
      <c r="NH37" s="639">
        <f t="shared" si="249"/>
        <v>0</v>
      </c>
      <c r="NI37" s="639">
        <f t="shared" si="249"/>
        <v>0</v>
      </c>
      <c r="NJ37" s="639">
        <f t="shared" si="249"/>
        <v>0</v>
      </c>
      <c r="NK37" s="639">
        <f t="shared" si="249"/>
        <v>0</v>
      </c>
      <c r="NL37" s="639">
        <f t="shared" si="249"/>
        <v>0</v>
      </c>
      <c r="NM37" s="639">
        <f t="shared" si="249"/>
        <v>0</v>
      </c>
      <c r="NN37" s="639">
        <f t="shared" si="249"/>
        <v>0</v>
      </c>
      <c r="NO37" s="639">
        <f t="shared" si="249"/>
        <v>0</v>
      </c>
      <c r="NP37" s="639">
        <f t="shared" si="249"/>
        <v>0</v>
      </c>
      <c r="NQ37" s="639">
        <f t="shared" si="249"/>
        <v>0</v>
      </c>
      <c r="NR37" s="639">
        <f t="shared" si="249"/>
        <v>0</v>
      </c>
      <c r="NS37" s="639">
        <f t="shared" si="249"/>
        <v>0</v>
      </c>
      <c r="NT37" s="639">
        <f t="shared" si="249"/>
        <v>0</v>
      </c>
      <c r="NU37" s="639">
        <f t="shared" si="249"/>
        <v>0</v>
      </c>
      <c r="NV37" s="639">
        <f t="shared" si="249"/>
        <v>0</v>
      </c>
      <c r="NW37" s="639">
        <f t="shared" si="249"/>
        <v>0</v>
      </c>
      <c r="NX37" s="639">
        <f t="shared" si="249"/>
        <v>0</v>
      </c>
      <c r="NY37" s="639">
        <f t="shared" si="249"/>
        <v>0</v>
      </c>
      <c r="NZ37" s="639">
        <f t="shared" si="249"/>
        <v>0</v>
      </c>
      <c r="OA37" s="639">
        <f t="shared" si="249"/>
        <v>0</v>
      </c>
      <c r="OB37" s="639">
        <f t="shared" si="249"/>
        <v>0</v>
      </c>
      <c r="OC37" s="639">
        <f t="shared" si="249"/>
        <v>0</v>
      </c>
      <c r="OD37" s="639">
        <f t="shared" si="249"/>
        <v>0</v>
      </c>
      <c r="OE37" s="639">
        <f t="shared" si="249"/>
        <v>0</v>
      </c>
      <c r="OF37" s="639">
        <f t="shared" si="249"/>
        <v>0</v>
      </c>
      <c r="OG37" s="639">
        <f t="shared" si="249"/>
        <v>0</v>
      </c>
      <c r="OH37" s="639">
        <f t="shared" si="249"/>
        <v>0</v>
      </c>
      <c r="OI37" s="639">
        <f t="shared" si="249"/>
        <v>0</v>
      </c>
      <c r="OJ37" s="639">
        <f t="shared" si="249"/>
        <v>0</v>
      </c>
      <c r="OK37" s="639">
        <f t="shared" si="249"/>
        <v>0</v>
      </c>
      <c r="OL37" s="639">
        <f t="shared" si="249"/>
        <v>0</v>
      </c>
      <c r="OM37" s="639">
        <f t="shared" si="249"/>
        <v>0</v>
      </c>
      <c r="ON37" s="639">
        <f t="shared" si="249"/>
        <v>0</v>
      </c>
      <c r="OO37" s="639">
        <f t="shared" si="249"/>
        <v>0</v>
      </c>
      <c r="OP37" s="639">
        <f t="shared" si="249"/>
        <v>0</v>
      </c>
      <c r="OQ37" s="639">
        <f t="shared" si="249"/>
        <v>0</v>
      </c>
      <c r="OR37" s="639">
        <f t="shared" si="249"/>
        <v>0</v>
      </c>
      <c r="OS37" s="639">
        <f t="shared" si="249"/>
        <v>0</v>
      </c>
      <c r="OT37" s="639">
        <f t="shared" si="249"/>
        <v>0</v>
      </c>
      <c r="OU37" s="639">
        <f t="shared" si="249"/>
        <v>0</v>
      </c>
      <c r="OV37" s="639">
        <f t="shared" si="249"/>
        <v>0</v>
      </c>
      <c r="OW37" s="639">
        <f t="shared" si="249"/>
        <v>0</v>
      </c>
      <c r="OX37" s="639">
        <f t="shared" si="249"/>
        <v>0</v>
      </c>
      <c r="OY37" s="639">
        <f t="shared" si="249"/>
        <v>0</v>
      </c>
      <c r="OZ37" s="639">
        <f t="shared" si="249"/>
        <v>0</v>
      </c>
      <c r="PA37" s="639">
        <f t="shared" si="249"/>
        <v>0</v>
      </c>
      <c r="PB37" s="639">
        <f t="shared" si="249"/>
        <v>0</v>
      </c>
      <c r="PC37" s="639">
        <f t="shared" si="249"/>
        <v>0</v>
      </c>
      <c r="PD37" s="639">
        <f t="shared" si="249"/>
        <v>0</v>
      </c>
      <c r="PE37" s="639">
        <f t="shared" ref="PE37:RP37" si="250">COUNTIFS($K35:$K43,"&lt;="&amp;PE$14,$L35:$L43,"&gt;"&amp;PE$14,$J35:$J43,"2歳児")</f>
        <v>0</v>
      </c>
      <c r="PF37" s="639">
        <f t="shared" si="250"/>
        <v>0</v>
      </c>
      <c r="PG37" s="639">
        <f t="shared" si="250"/>
        <v>0</v>
      </c>
      <c r="PH37" s="639">
        <f t="shared" si="250"/>
        <v>0</v>
      </c>
      <c r="PI37" s="639">
        <f t="shared" si="250"/>
        <v>0</v>
      </c>
      <c r="PJ37" s="639">
        <f t="shared" si="250"/>
        <v>0</v>
      </c>
      <c r="PK37" s="639">
        <f t="shared" si="250"/>
        <v>0</v>
      </c>
      <c r="PL37" s="639">
        <f t="shared" si="250"/>
        <v>0</v>
      </c>
      <c r="PM37" s="639">
        <f t="shared" si="250"/>
        <v>0</v>
      </c>
      <c r="PN37" s="639">
        <f t="shared" si="250"/>
        <v>0</v>
      </c>
      <c r="PO37" s="639">
        <f t="shared" si="250"/>
        <v>0</v>
      </c>
      <c r="PP37" s="639">
        <f t="shared" si="250"/>
        <v>0</v>
      </c>
      <c r="PQ37" s="639">
        <f t="shared" si="250"/>
        <v>0</v>
      </c>
      <c r="PR37" s="639">
        <f t="shared" si="250"/>
        <v>0</v>
      </c>
      <c r="PS37" s="639">
        <f t="shared" si="250"/>
        <v>0</v>
      </c>
      <c r="PT37" s="639">
        <f t="shared" si="250"/>
        <v>0</v>
      </c>
      <c r="PU37" s="639">
        <f t="shared" si="250"/>
        <v>0</v>
      </c>
      <c r="PV37" s="639">
        <f t="shared" si="250"/>
        <v>0</v>
      </c>
      <c r="PW37" s="639">
        <f t="shared" si="250"/>
        <v>0</v>
      </c>
      <c r="PX37" s="639">
        <f t="shared" si="250"/>
        <v>0</v>
      </c>
      <c r="PY37" s="639">
        <f t="shared" si="250"/>
        <v>0</v>
      </c>
      <c r="PZ37" s="639">
        <f t="shared" si="250"/>
        <v>0</v>
      </c>
      <c r="QA37" s="639">
        <f t="shared" si="250"/>
        <v>0</v>
      </c>
      <c r="QB37" s="639">
        <f t="shared" si="250"/>
        <v>0</v>
      </c>
      <c r="QC37" s="639">
        <f t="shared" si="250"/>
        <v>0</v>
      </c>
      <c r="QD37" s="639">
        <f t="shared" si="250"/>
        <v>0</v>
      </c>
      <c r="QE37" s="639">
        <f t="shared" si="250"/>
        <v>0</v>
      </c>
      <c r="QF37" s="639">
        <f t="shared" si="250"/>
        <v>0</v>
      </c>
      <c r="QG37" s="639">
        <f t="shared" si="250"/>
        <v>0</v>
      </c>
      <c r="QH37" s="639">
        <f t="shared" si="250"/>
        <v>0</v>
      </c>
      <c r="QI37" s="639">
        <f t="shared" si="250"/>
        <v>0</v>
      </c>
      <c r="QJ37" s="639">
        <f t="shared" si="250"/>
        <v>0</v>
      </c>
      <c r="QK37" s="639">
        <f t="shared" si="250"/>
        <v>0</v>
      </c>
      <c r="QL37" s="639">
        <f t="shared" si="250"/>
        <v>0</v>
      </c>
      <c r="QM37" s="639">
        <f t="shared" si="250"/>
        <v>0</v>
      </c>
      <c r="QN37" s="639">
        <f t="shared" si="250"/>
        <v>0</v>
      </c>
      <c r="QO37" s="639">
        <f t="shared" si="250"/>
        <v>0</v>
      </c>
      <c r="QP37" s="639">
        <f t="shared" si="250"/>
        <v>0</v>
      </c>
      <c r="QQ37" s="639">
        <f t="shared" si="250"/>
        <v>0</v>
      </c>
      <c r="QR37" s="639">
        <f t="shared" si="250"/>
        <v>0</v>
      </c>
      <c r="QS37" s="639">
        <f t="shared" si="250"/>
        <v>0</v>
      </c>
      <c r="QT37" s="639">
        <f t="shared" si="250"/>
        <v>0</v>
      </c>
      <c r="QU37" s="639">
        <f t="shared" si="250"/>
        <v>0</v>
      </c>
      <c r="QV37" s="639">
        <f t="shared" si="250"/>
        <v>0</v>
      </c>
      <c r="QW37" s="639">
        <f t="shared" si="250"/>
        <v>0</v>
      </c>
      <c r="QX37" s="639">
        <f t="shared" si="250"/>
        <v>0</v>
      </c>
      <c r="QY37" s="639">
        <f t="shared" si="250"/>
        <v>0</v>
      </c>
      <c r="QZ37" s="639">
        <f t="shared" si="250"/>
        <v>0</v>
      </c>
      <c r="RA37" s="639">
        <f t="shared" si="250"/>
        <v>0</v>
      </c>
      <c r="RB37" s="639">
        <f t="shared" si="250"/>
        <v>0</v>
      </c>
      <c r="RC37" s="639">
        <f t="shared" si="250"/>
        <v>0</v>
      </c>
      <c r="RD37" s="639">
        <f t="shared" si="250"/>
        <v>0</v>
      </c>
      <c r="RE37" s="639">
        <f t="shared" si="250"/>
        <v>0</v>
      </c>
      <c r="RF37" s="639">
        <f t="shared" si="250"/>
        <v>0</v>
      </c>
      <c r="RG37" s="639">
        <f t="shared" si="250"/>
        <v>0</v>
      </c>
      <c r="RH37" s="639">
        <f t="shared" si="250"/>
        <v>0</v>
      </c>
      <c r="RI37" s="639">
        <f t="shared" si="250"/>
        <v>0</v>
      </c>
      <c r="RJ37" s="639">
        <f t="shared" si="250"/>
        <v>0</v>
      </c>
      <c r="RK37" s="639">
        <f t="shared" si="250"/>
        <v>0</v>
      </c>
      <c r="RL37" s="639">
        <f t="shared" si="250"/>
        <v>0</v>
      </c>
      <c r="RM37" s="639">
        <f t="shared" si="250"/>
        <v>0</v>
      </c>
      <c r="RN37" s="639">
        <f t="shared" si="250"/>
        <v>0</v>
      </c>
      <c r="RO37" s="639">
        <f t="shared" si="250"/>
        <v>0</v>
      </c>
      <c r="RP37" s="639">
        <f t="shared" si="250"/>
        <v>0</v>
      </c>
      <c r="RQ37" s="639">
        <f t="shared" ref="RQ37:UB37" si="251">COUNTIFS($K35:$K43,"&lt;="&amp;RQ$14,$L35:$L43,"&gt;"&amp;RQ$14,$J35:$J43,"2歳児")</f>
        <v>0</v>
      </c>
      <c r="RR37" s="639">
        <f t="shared" si="251"/>
        <v>0</v>
      </c>
      <c r="RS37" s="639">
        <f t="shared" si="251"/>
        <v>0</v>
      </c>
      <c r="RT37" s="639">
        <f t="shared" si="251"/>
        <v>0</v>
      </c>
      <c r="RU37" s="639">
        <f t="shared" si="251"/>
        <v>0</v>
      </c>
      <c r="RV37" s="639">
        <f t="shared" si="251"/>
        <v>0</v>
      </c>
      <c r="RW37" s="639">
        <f t="shared" si="251"/>
        <v>0</v>
      </c>
      <c r="RX37" s="639">
        <f t="shared" si="251"/>
        <v>0</v>
      </c>
      <c r="RY37" s="639">
        <f t="shared" si="251"/>
        <v>0</v>
      </c>
      <c r="RZ37" s="639">
        <f t="shared" si="251"/>
        <v>0</v>
      </c>
      <c r="SA37" s="639">
        <f t="shared" si="251"/>
        <v>0</v>
      </c>
      <c r="SB37" s="639">
        <f t="shared" si="251"/>
        <v>0</v>
      </c>
      <c r="SC37" s="639">
        <f t="shared" si="251"/>
        <v>0</v>
      </c>
      <c r="SD37" s="639">
        <f t="shared" si="251"/>
        <v>0</v>
      </c>
      <c r="SE37" s="639">
        <f t="shared" si="251"/>
        <v>0</v>
      </c>
      <c r="SF37" s="639">
        <f t="shared" si="251"/>
        <v>0</v>
      </c>
      <c r="SG37" s="639">
        <f t="shared" si="251"/>
        <v>0</v>
      </c>
      <c r="SH37" s="639">
        <f t="shared" si="251"/>
        <v>0</v>
      </c>
      <c r="SI37" s="639">
        <f t="shared" si="251"/>
        <v>0</v>
      </c>
      <c r="SJ37" s="639">
        <f t="shared" si="251"/>
        <v>0</v>
      </c>
      <c r="SK37" s="639">
        <f t="shared" si="251"/>
        <v>0</v>
      </c>
      <c r="SL37" s="639">
        <f t="shared" si="251"/>
        <v>0</v>
      </c>
      <c r="SM37" s="639">
        <f t="shared" si="251"/>
        <v>0</v>
      </c>
      <c r="SN37" s="639">
        <f t="shared" si="251"/>
        <v>0</v>
      </c>
      <c r="SO37" s="639">
        <f t="shared" si="251"/>
        <v>0</v>
      </c>
      <c r="SP37" s="639">
        <f t="shared" si="251"/>
        <v>0</v>
      </c>
      <c r="SQ37" s="639">
        <f t="shared" si="251"/>
        <v>0</v>
      </c>
      <c r="SR37" s="639">
        <f t="shared" si="251"/>
        <v>0</v>
      </c>
      <c r="SS37" s="639">
        <f t="shared" si="251"/>
        <v>0</v>
      </c>
      <c r="ST37" s="639">
        <f t="shared" si="251"/>
        <v>0</v>
      </c>
      <c r="SU37" s="639">
        <f t="shared" si="251"/>
        <v>0</v>
      </c>
      <c r="SV37" s="639">
        <f t="shared" si="251"/>
        <v>0</v>
      </c>
      <c r="SW37" s="639">
        <f t="shared" si="251"/>
        <v>0</v>
      </c>
      <c r="SX37" s="639">
        <f t="shared" si="251"/>
        <v>0</v>
      </c>
      <c r="SY37" s="639">
        <f t="shared" si="251"/>
        <v>0</v>
      </c>
      <c r="SZ37" s="639">
        <f t="shared" si="251"/>
        <v>0</v>
      </c>
      <c r="TA37" s="639">
        <f t="shared" si="251"/>
        <v>0</v>
      </c>
      <c r="TB37" s="639">
        <f t="shared" si="251"/>
        <v>0</v>
      </c>
      <c r="TC37" s="639">
        <f t="shared" si="251"/>
        <v>0</v>
      </c>
      <c r="TD37" s="639">
        <f t="shared" si="251"/>
        <v>0</v>
      </c>
      <c r="TE37" s="639">
        <f t="shared" si="251"/>
        <v>0</v>
      </c>
      <c r="TF37" s="639">
        <f t="shared" si="251"/>
        <v>0</v>
      </c>
      <c r="TG37" s="639">
        <f t="shared" si="251"/>
        <v>0</v>
      </c>
      <c r="TH37" s="639">
        <f t="shared" si="251"/>
        <v>0</v>
      </c>
      <c r="TI37" s="639">
        <f t="shared" si="251"/>
        <v>0</v>
      </c>
      <c r="TJ37" s="639">
        <f t="shared" si="251"/>
        <v>0</v>
      </c>
      <c r="TK37" s="639">
        <f t="shared" si="251"/>
        <v>0</v>
      </c>
      <c r="TL37" s="639">
        <f t="shared" si="251"/>
        <v>0</v>
      </c>
      <c r="TM37" s="639">
        <f t="shared" si="251"/>
        <v>0</v>
      </c>
      <c r="TN37" s="639">
        <f t="shared" si="251"/>
        <v>0</v>
      </c>
      <c r="TO37" s="639">
        <f t="shared" si="251"/>
        <v>0</v>
      </c>
      <c r="TP37" s="639">
        <f t="shared" si="251"/>
        <v>0</v>
      </c>
      <c r="TQ37" s="639">
        <f t="shared" si="251"/>
        <v>0</v>
      </c>
      <c r="TR37" s="639">
        <f t="shared" si="251"/>
        <v>0</v>
      </c>
      <c r="TS37" s="639">
        <f t="shared" si="251"/>
        <v>0</v>
      </c>
      <c r="TT37" s="639">
        <f t="shared" si="251"/>
        <v>0</v>
      </c>
      <c r="TU37" s="639">
        <f t="shared" si="251"/>
        <v>0</v>
      </c>
      <c r="TV37" s="639">
        <f t="shared" si="251"/>
        <v>0</v>
      </c>
      <c r="TW37" s="639">
        <f t="shared" si="251"/>
        <v>0</v>
      </c>
      <c r="TX37" s="639">
        <f t="shared" si="251"/>
        <v>0</v>
      </c>
      <c r="TY37" s="639">
        <f t="shared" si="251"/>
        <v>0</v>
      </c>
      <c r="TZ37" s="639">
        <f t="shared" si="251"/>
        <v>0</v>
      </c>
      <c r="UA37" s="639">
        <f t="shared" si="251"/>
        <v>0</v>
      </c>
      <c r="UB37" s="639">
        <f t="shared" si="251"/>
        <v>0</v>
      </c>
      <c r="UC37" s="639">
        <f t="shared" ref="UC37:WN37" si="252">COUNTIFS($K35:$K43,"&lt;="&amp;UC$14,$L35:$L43,"&gt;"&amp;UC$14,$J35:$J43,"2歳児")</f>
        <v>0</v>
      </c>
      <c r="UD37" s="639">
        <f t="shared" si="252"/>
        <v>0</v>
      </c>
      <c r="UE37" s="639">
        <f t="shared" si="252"/>
        <v>0</v>
      </c>
      <c r="UF37" s="639">
        <f t="shared" si="252"/>
        <v>0</v>
      </c>
      <c r="UG37" s="639">
        <f t="shared" si="252"/>
        <v>0</v>
      </c>
      <c r="UH37" s="639">
        <f t="shared" si="252"/>
        <v>0</v>
      </c>
      <c r="UI37" s="639">
        <f t="shared" si="252"/>
        <v>0</v>
      </c>
      <c r="UJ37" s="639">
        <f t="shared" si="252"/>
        <v>0</v>
      </c>
      <c r="UK37" s="639">
        <f t="shared" si="252"/>
        <v>0</v>
      </c>
      <c r="UL37" s="639">
        <f t="shared" si="252"/>
        <v>0</v>
      </c>
      <c r="UM37" s="639">
        <f t="shared" si="252"/>
        <v>0</v>
      </c>
      <c r="UN37" s="639">
        <f t="shared" si="252"/>
        <v>0</v>
      </c>
      <c r="UO37" s="639">
        <f t="shared" si="252"/>
        <v>0</v>
      </c>
      <c r="UP37" s="639">
        <f t="shared" si="252"/>
        <v>0</v>
      </c>
      <c r="UQ37" s="639">
        <f t="shared" si="252"/>
        <v>0</v>
      </c>
      <c r="UR37" s="639">
        <f t="shared" si="252"/>
        <v>0</v>
      </c>
      <c r="US37" s="639">
        <f t="shared" si="252"/>
        <v>0</v>
      </c>
      <c r="UT37" s="639">
        <f t="shared" si="252"/>
        <v>0</v>
      </c>
      <c r="UU37" s="639">
        <f t="shared" si="252"/>
        <v>0</v>
      </c>
      <c r="UV37" s="639">
        <f t="shared" si="252"/>
        <v>0</v>
      </c>
      <c r="UW37" s="639">
        <f t="shared" si="252"/>
        <v>0</v>
      </c>
      <c r="UX37" s="639">
        <f t="shared" si="252"/>
        <v>0</v>
      </c>
      <c r="UY37" s="639">
        <f t="shared" si="252"/>
        <v>0</v>
      </c>
      <c r="UZ37" s="639">
        <f t="shared" si="252"/>
        <v>0</v>
      </c>
      <c r="VA37" s="639">
        <f t="shared" si="252"/>
        <v>0</v>
      </c>
      <c r="VB37" s="639">
        <f t="shared" si="252"/>
        <v>0</v>
      </c>
      <c r="VC37" s="639">
        <f t="shared" si="252"/>
        <v>0</v>
      </c>
      <c r="VD37" s="639">
        <f t="shared" si="252"/>
        <v>0</v>
      </c>
      <c r="VE37" s="639">
        <f t="shared" si="252"/>
        <v>0</v>
      </c>
      <c r="VF37" s="639">
        <f t="shared" si="252"/>
        <v>0</v>
      </c>
      <c r="VG37" s="639">
        <f t="shared" si="252"/>
        <v>0</v>
      </c>
      <c r="VH37" s="639">
        <f t="shared" si="252"/>
        <v>0</v>
      </c>
      <c r="VI37" s="639">
        <f t="shared" si="252"/>
        <v>0</v>
      </c>
      <c r="VJ37" s="639">
        <f t="shared" si="252"/>
        <v>0</v>
      </c>
      <c r="VK37" s="639">
        <f t="shared" si="252"/>
        <v>0</v>
      </c>
      <c r="VL37" s="639">
        <f t="shared" si="252"/>
        <v>0</v>
      </c>
      <c r="VM37" s="639">
        <f t="shared" si="252"/>
        <v>0</v>
      </c>
      <c r="VN37" s="639">
        <f t="shared" si="252"/>
        <v>0</v>
      </c>
      <c r="VO37" s="639">
        <f t="shared" si="252"/>
        <v>0</v>
      </c>
      <c r="VP37" s="639">
        <f t="shared" si="252"/>
        <v>0</v>
      </c>
      <c r="VQ37" s="639">
        <f t="shared" si="252"/>
        <v>0</v>
      </c>
      <c r="VR37" s="639">
        <f t="shared" si="252"/>
        <v>0</v>
      </c>
      <c r="VS37" s="639">
        <f t="shared" si="252"/>
        <v>0</v>
      </c>
      <c r="VT37" s="639">
        <f t="shared" si="252"/>
        <v>0</v>
      </c>
      <c r="VU37" s="639">
        <f t="shared" si="252"/>
        <v>0</v>
      </c>
      <c r="VV37" s="639">
        <f t="shared" si="252"/>
        <v>0</v>
      </c>
      <c r="VW37" s="639">
        <f t="shared" si="252"/>
        <v>0</v>
      </c>
      <c r="VX37" s="639">
        <f t="shared" si="252"/>
        <v>0</v>
      </c>
      <c r="VY37" s="639">
        <f t="shared" si="252"/>
        <v>0</v>
      </c>
      <c r="VZ37" s="639">
        <f t="shared" si="252"/>
        <v>0</v>
      </c>
      <c r="WA37" s="639">
        <f t="shared" si="252"/>
        <v>0</v>
      </c>
      <c r="WB37" s="639">
        <f t="shared" si="252"/>
        <v>0</v>
      </c>
      <c r="WC37" s="639">
        <f t="shared" si="252"/>
        <v>0</v>
      </c>
      <c r="WD37" s="639">
        <f t="shared" si="252"/>
        <v>0</v>
      </c>
      <c r="WE37" s="639">
        <f t="shared" si="252"/>
        <v>0</v>
      </c>
      <c r="WF37" s="639">
        <f t="shared" si="252"/>
        <v>0</v>
      </c>
      <c r="WG37" s="639">
        <f t="shared" si="252"/>
        <v>0</v>
      </c>
      <c r="WH37" s="639">
        <f t="shared" si="252"/>
        <v>0</v>
      </c>
      <c r="WI37" s="639">
        <f t="shared" si="252"/>
        <v>0</v>
      </c>
      <c r="WJ37" s="639">
        <f t="shared" si="252"/>
        <v>0</v>
      </c>
      <c r="WK37" s="639">
        <f t="shared" si="252"/>
        <v>0</v>
      </c>
      <c r="WL37" s="639">
        <f t="shared" si="252"/>
        <v>0</v>
      </c>
      <c r="WM37" s="639">
        <f t="shared" si="252"/>
        <v>0</v>
      </c>
      <c r="WN37" s="639">
        <f t="shared" si="252"/>
        <v>0</v>
      </c>
      <c r="WO37" s="639">
        <f t="shared" ref="WO37:YZ37" si="253">COUNTIFS($K35:$K43,"&lt;="&amp;WO$14,$L35:$L43,"&gt;"&amp;WO$14,$J35:$J43,"2歳児")</f>
        <v>0</v>
      </c>
      <c r="WP37" s="639">
        <f t="shared" si="253"/>
        <v>0</v>
      </c>
      <c r="WQ37" s="639">
        <f t="shared" si="253"/>
        <v>0</v>
      </c>
      <c r="WR37" s="639">
        <f t="shared" si="253"/>
        <v>0</v>
      </c>
      <c r="WS37" s="639">
        <f t="shared" si="253"/>
        <v>0</v>
      </c>
      <c r="WT37" s="639">
        <f t="shared" si="253"/>
        <v>0</v>
      </c>
      <c r="WU37" s="639">
        <f t="shared" si="253"/>
        <v>0</v>
      </c>
      <c r="WV37" s="639">
        <f t="shared" si="253"/>
        <v>0</v>
      </c>
      <c r="WW37" s="639">
        <f t="shared" si="253"/>
        <v>0</v>
      </c>
      <c r="WX37" s="639">
        <f t="shared" si="253"/>
        <v>0</v>
      </c>
      <c r="WY37" s="639">
        <f t="shared" si="253"/>
        <v>0</v>
      </c>
      <c r="WZ37" s="639">
        <f t="shared" si="253"/>
        <v>0</v>
      </c>
      <c r="XA37" s="639">
        <f t="shared" si="253"/>
        <v>0</v>
      </c>
      <c r="XB37" s="639">
        <f t="shared" si="253"/>
        <v>0</v>
      </c>
      <c r="XC37" s="639">
        <f t="shared" si="253"/>
        <v>0</v>
      </c>
      <c r="XD37" s="639">
        <f t="shared" si="253"/>
        <v>0</v>
      </c>
      <c r="XE37" s="639">
        <f t="shared" si="253"/>
        <v>0</v>
      </c>
      <c r="XF37" s="639">
        <f t="shared" si="253"/>
        <v>0</v>
      </c>
      <c r="XG37" s="639">
        <f t="shared" si="253"/>
        <v>0</v>
      </c>
      <c r="XH37" s="639">
        <f t="shared" si="253"/>
        <v>0</v>
      </c>
      <c r="XI37" s="639">
        <f t="shared" si="253"/>
        <v>0</v>
      </c>
      <c r="XJ37" s="639">
        <f t="shared" si="253"/>
        <v>0</v>
      </c>
      <c r="XK37" s="639">
        <f t="shared" si="253"/>
        <v>0</v>
      </c>
      <c r="XL37" s="639">
        <f t="shared" si="253"/>
        <v>0</v>
      </c>
      <c r="XM37" s="639">
        <f t="shared" si="253"/>
        <v>0</v>
      </c>
      <c r="XN37" s="639">
        <f t="shared" si="253"/>
        <v>0</v>
      </c>
      <c r="XO37" s="639">
        <f t="shared" si="253"/>
        <v>0</v>
      </c>
      <c r="XP37" s="639">
        <f t="shared" si="253"/>
        <v>0</v>
      </c>
      <c r="XQ37" s="639">
        <f t="shared" si="253"/>
        <v>0</v>
      </c>
      <c r="XR37" s="639">
        <f t="shared" si="253"/>
        <v>0</v>
      </c>
      <c r="XS37" s="639">
        <f t="shared" si="253"/>
        <v>0</v>
      </c>
      <c r="XT37" s="639">
        <f t="shared" si="253"/>
        <v>0</v>
      </c>
      <c r="XU37" s="639">
        <f t="shared" si="253"/>
        <v>0</v>
      </c>
      <c r="XV37" s="639">
        <f t="shared" si="253"/>
        <v>0</v>
      </c>
      <c r="XW37" s="639">
        <f t="shared" si="253"/>
        <v>0</v>
      </c>
      <c r="XX37" s="639">
        <f t="shared" si="253"/>
        <v>0</v>
      </c>
      <c r="XY37" s="639">
        <f t="shared" si="253"/>
        <v>0</v>
      </c>
      <c r="XZ37" s="639">
        <f t="shared" si="253"/>
        <v>0</v>
      </c>
      <c r="YA37" s="639">
        <f t="shared" si="253"/>
        <v>0</v>
      </c>
      <c r="YB37" s="639">
        <f t="shared" si="253"/>
        <v>0</v>
      </c>
      <c r="YC37" s="639">
        <f t="shared" si="253"/>
        <v>0</v>
      </c>
      <c r="YD37" s="639">
        <f t="shared" si="253"/>
        <v>0</v>
      </c>
      <c r="YE37" s="639">
        <f t="shared" si="253"/>
        <v>0</v>
      </c>
      <c r="YF37" s="639">
        <f t="shared" si="253"/>
        <v>0</v>
      </c>
      <c r="YG37" s="639">
        <f t="shared" si="253"/>
        <v>0</v>
      </c>
      <c r="YH37" s="639">
        <f t="shared" si="253"/>
        <v>0</v>
      </c>
      <c r="YI37" s="639">
        <f t="shared" si="253"/>
        <v>0</v>
      </c>
      <c r="YJ37" s="639">
        <f t="shared" si="253"/>
        <v>0</v>
      </c>
      <c r="YK37" s="639">
        <f t="shared" si="253"/>
        <v>0</v>
      </c>
      <c r="YL37" s="639">
        <f t="shared" si="253"/>
        <v>0</v>
      </c>
      <c r="YM37" s="639">
        <f t="shared" si="253"/>
        <v>0</v>
      </c>
      <c r="YN37" s="639">
        <f t="shared" si="253"/>
        <v>0</v>
      </c>
      <c r="YO37" s="639">
        <f t="shared" si="253"/>
        <v>0</v>
      </c>
      <c r="YP37" s="639">
        <f t="shared" si="253"/>
        <v>0</v>
      </c>
      <c r="YQ37" s="639">
        <f t="shared" si="253"/>
        <v>0</v>
      </c>
      <c r="YR37" s="639">
        <f t="shared" si="253"/>
        <v>0</v>
      </c>
      <c r="YS37" s="639">
        <f t="shared" si="253"/>
        <v>0</v>
      </c>
      <c r="YT37" s="639">
        <f t="shared" si="253"/>
        <v>0</v>
      </c>
      <c r="YU37" s="639">
        <f t="shared" si="253"/>
        <v>0</v>
      </c>
      <c r="YV37" s="639">
        <f t="shared" si="253"/>
        <v>0</v>
      </c>
      <c r="YW37" s="639">
        <f t="shared" si="253"/>
        <v>0</v>
      </c>
      <c r="YX37" s="639">
        <f t="shared" si="253"/>
        <v>0</v>
      </c>
      <c r="YY37" s="639">
        <f t="shared" si="253"/>
        <v>0</v>
      </c>
      <c r="YZ37" s="639">
        <f t="shared" si="253"/>
        <v>0</v>
      </c>
      <c r="ZA37" s="639">
        <f t="shared" ref="ZA37:ABL37" si="254">COUNTIFS($K35:$K43,"&lt;="&amp;ZA$14,$L35:$L43,"&gt;"&amp;ZA$14,$J35:$J43,"2歳児")</f>
        <v>0</v>
      </c>
      <c r="ZB37" s="639">
        <f t="shared" si="254"/>
        <v>0</v>
      </c>
      <c r="ZC37" s="639">
        <f t="shared" si="254"/>
        <v>0</v>
      </c>
      <c r="ZD37" s="639">
        <f t="shared" si="254"/>
        <v>0</v>
      </c>
      <c r="ZE37" s="639">
        <f t="shared" si="254"/>
        <v>0</v>
      </c>
      <c r="ZF37" s="639">
        <f t="shared" si="254"/>
        <v>0</v>
      </c>
      <c r="ZG37" s="639">
        <f t="shared" si="254"/>
        <v>0</v>
      </c>
      <c r="ZH37" s="639">
        <f t="shared" si="254"/>
        <v>0</v>
      </c>
      <c r="ZI37" s="639">
        <f t="shared" si="254"/>
        <v>0</v>
      </c>
      <c r="ZJ37" s="639">
        <f t="shared" si="254"/>
        <v>0</v>
      </c>
      <c r="ZK37" s="639">
        <f t="shared" si="254"/>
        <v>0</v>
      </c>
      <c r="ZL37" s="639">
        <f t="shared" si="254"/>
        <v>0</v>
      </c>
      <c r="ZM37" s="639">
        <f t="shared" si="254"/>
        <v>0</v>
      </c>
      <c r="ZN37" s="639">
        <f t="shared" si="254"/>
        <v>0</v>
      </c>
      <c r="ZO37" s="639">
        <f t="shared" si="254"/>
        <v>0</v>
      </c>
      <c r="ZP37" s="639">
        <f t="shared" si="254"/>
        <v>0</v>
      </c>
      <c r="ZQ37" s="639">
        <f t="shared" si="254"/>
        <v>0</v>
      </c>
      <c r="ZR37" s="639">
        <f t="shared" si="254"/>
        <v>0</v>
      </c>
      <c r="ZS37" s="639">
        <f t="shared" si="254"/>
        <v>0</v>
      </c>
      <c r="ZT37" s="639">
        <f t="shared" si="254"/>
        <v>0</v>
      </c>
      <c r="ZU37" s="639">
        <f t="shared" si="254"/>
        <v>0</v>
      </c>
      <c r="ZV37" s="639">
        <f t="shared" si="254"/>
        <v>0</v>
      </c>
      <c r="ZW37" s="639">
        <f t="shared" si="254"/>
        <v>0</v>
      </c>
      <c r="ZX37" s="639">
        <f t="shared" si="254"/>
        <v>0</v>
      </c>
      <c r="ZY37" s="639">
        <f t="shared" si="254"/>
        <v>0</v>
      </c>
      <c r="ZZ37" s="639">
        <f t="shared" si="254"/>
        <v>0</v>
      </c>
      <c r="AAA37" s="639">
        <f t="shared" si="254"/>
        <v>0</v>
      </c>
      <c r="AAB37" s="639">
        <f t="shared" si="254"/>
        <v>0</v>
      </c>
      <c r="AAC37" s="639">
        <f t="shared" si="254"/>
        <v>0</v>
      </c>
      <c r="AAD37" s="639">
        <f t="shared" si="254"/>
        <v>0</v>
      </c>
      <c r="AAE37" s="639">
        <f t="shared" si="254"/>
        <v>0</v>
      </c>
      <c r="AAF37" s="639">
        <f t="shared" si="254"/>
        <v>0</v>
      </c>
      <c r="AAG37" s="639">
        <f t="shared" si="254"/>
        <v>0</v>
      </c>
      <c r="AAH37" s="639">
        <f t="shared" si="254"/>
        <v>0</v>
      </c>
      <c r="AAI37" s="639">
        <f t="shared" si="254"/>
        <v>0</v>
      </c>
      <c r="AAJ37" s="639">
        <f t="shared" si="254"/>
        <v>0</v>
      </c>
      <c r="AAK37" s="639">
        <f t="shared" si="254"/>
        <v>0</v>
      </c>
      <c r="AAL37" s="639">
        <f t="shared" si="254"/>
        <v>0</v>
      </c>
      <c r="AAM37" s="639">
        <f t="shared" si="254"/>
        <v>0</v>
      </c>
      <c r="AAN37" s="639">
        <f t="shared" si="254"/>
        <v>0</v>
      </c>
      <c r="AAO37" s="639">
        <f t="shared" si="254"/>
        <v>0</v>
      </c>
      <c r="AAP37" s="639">
        <f t="shared" si="254"/>
        <v>0</v>
      </c>
      <c r="AAQ37" s="639">
        <f t="shared" si="254"/>
        <v>0</v>
      </c>
      <c r="AAR37" s="639">
        <f t="shared" si="254"/>
        <v>0</v>
      </c>
      <c r="AAS37" s="639">
        <f t="shared" si="254"/>
        <v>0</v>
      </c>
      <c r="AAT37" s="639">
        <f t="shared" si="254"/>
        <v>0</v>
      </c>
      <c r="AAU37" s="639">
        <f t="shared" si="254"/>
        <v>0</v>
      </c>
      <c r="AAV37" s="639">
        <f t="shared" si="254"/>
        <v>0</v>
      </c>
      <c r="AAW37" s="639">
        <f t="shared" si="254"/>
        <v>0</v>
      </c>
      <c r="AAX37" s="639">
        <f t="shared" si="254"/>
        <v>0</v>
      </c>
      <c r="AAY37" s="639">
        <f t="shared" si="254"/>
        <v>0</v>
      </c>
      <c r="AAZ37" s="639">
        <f t="shared" si="254"/>
        <v>0</v>
      </c>
      <c r="ABA37" s="639">
        <f t="shared" si="254"/>
        <v>0</v>
      </c>
      <c r="ABB37" s="639">
        <f t="shared" si="254"/>
        <v>0</v>
      </c>
      <c r="ABC37" s="639">
        <f t="shared" si="254"/>
        <v>0</v>
      </c>
      <c r="ABD37" s="639">
        <f t="shared" si="254"/>
        <v>0</v>
      </c>
      <c r="ABE37" s="639">
        <f t="shared" si="254"/>
        <v>0</v>
      </c>
      <c r="ABF37" s="639">
        <f t="shared" si="254"/>
        <v>0</v>
      </c>
      <c r="ABG37" s="639">
        <f t="shared" si="254"/>
        <v>0</v>
      </c>
      <c r="ABH37" s="639">
        <f t="shared" si="254"/>
        <v>0</v>
      </c>
      <c r="ABI37" s="639">
        <f t="shared" si="254"/>
        <v>0</v>
      </c>
      <c r="ABJ37" s="639">
        <f t="shared" si="254"/>
        <v>0</v>
      </c>
      <c r="ABK37" s="639">
        <f t="shared" si="254"/>
        <v>0</v>
      </c>
      <c r="ABL37" s="639">
        <f t="shared" si="254"/>
        <v>0</v>
      </c>
      <c r="ABM37" s="639">
        <f t="shared" ref="ABM37:ADX37" si="255">COUNTIFS($K35:$K43,"&lt;="&amp;ABM$14,$L35:$L43,"&gt;"&amp;ABM$14,$J35:$J43,"2歳児")</f>
        <v>0</v>
      </c>
      <c r="ABN37" s="639">
        <f t="shared" si="255"/>
        <v>0</v>
      </c>
      <c r="ABO37" s="639">
        <f t="shared" si="255"/>
        <v>0</v>
      </c>
      <c r="ABP37" s="639">
        <f t="shared" si="255"/>
        <v>0</v>
      </c>
      <c r="ABQ37" s="639">
        <f t="shared" si="255"/>
        <v>0</v>
      </c>
      <c r="ABR37" s="639">
        <f t="shared" si="255"/>
        <v>0</v>
      </c>
      <c r="ABS37" s="639">
        <f t="shared" si="255"/>
        <v>0</v>
      </c>
      <c r="ABT37" s="639">
        <f t="shared" si="255"/>
        <v>0</v>
      </c>
      <c r="ABU37" s="639">
        <f t="shared" si="255"/>
        <v>0</v>
      </c>
      <c r="ABV37" s="639">
        <f t="shared" si="255"/>
        <v>0</v>
      </c>
      <c r="ABW37" s="639">
        <f t="shared" si="255"/>
        <v>0</v>
      </c>
      <c r="ABX37" s="639">
        <f t="shared" si="255"/>
        <v>0</v>
      </c>
      <c r="ABY37" s="639">
        <f t="shared" si="255"/>
        <v>0</v>
      </c>
      <c r="ABZ37" s="639">
        <f t="shared" si="255"/>
        <v>0</v>
      </c>
      <c r="ACA37" s="639">
        <f t="shared" si="255"/>
        <v>0</v>
      </c>
      <c r="ACB37" s="639">
        <f t="shared" si="255"/>
        <v>0</v>
      </c>
      <c r="ACC37" s="639">
        <f t="shared" si="255"/>
        <v>0</v>
      </c>
      <c r="ACD37" s="639">
        <f t="shared" si="255"/>
        <v>0</v>
      </c>
      <c r="ACE37" s="639">
        <f t="shared" si="255"/>
        <v>0</v>
      </c>
      <c r="ACF37" s="639">
        <f t="shared" si="255"/>
        <v>0</v>
      </c>
      <c r="ACG37" s="639">
        <f t="shared" si="255"/>
        <v>0</v>
      </c>
      <c r="ACH37" s="639">
        <f t="shared" si="255"/>
        <v>0</v>
      </c>
      <c r="ACI37" s="639">
        <f t="shared" si="255"/>
        <v>0</v>
      </c>
      <c r="ACJ37" s="639">
        <f t="shared" si="255"/>
        <v>0</v>
      </c>
      <c r="ACK37" s="639">
        <f t="shared" si="255"/>
        <v>0</v>
      </c>
      <c r="ACL37" s="639">
        <f t="shared" si="255"/>
        <v>0</v>
      </c>
      <c r="ACM37" s="639">
        <f t="shared" si="255"/>
        <v>0</v>
      </c>
      <c r="ACN37" s="639">
        <f t="shared" si="255"/>
        <v>0</v>
      </c>
      <c r="ACO37" s="639">
        <f t="shared" si="255"/>
        <v>0</v>
      </c>
      <c r="ACP37" s="639">
        <f t="shared" si="255"/>
        <v>0</v>
      </c>
      <c r="ACQ37" s="639">
        <f t="shared" si="255"/>
        <v>0</v>
      </c>
      <c r="ACR37" s="639">
        <f t="shared" si="255"/>
        <v>0</v>
      </c>
      <c r="ACS37" s="639">
        <f t="shared" si="255"/>
        <v>0</v>
      </c>
      <c r="ACT37" s="639">
        <f t="shared" si="255"/>
        <v>0</v>
      </c>
      <c r="ACU37" s="639">
        <f t="shared" si="255"/>
        <v>0</v>
      </c>
      <c r="ACV37" s="639">
        <f t="shared" si="255"/>
        <v>0</v>
      </c>
      <c r="ACW37" s="639">
        <f t="shared" si="255"/>
        <v>0</v>
      </c>
      <c r="ACX37" s="639">
        <f t="shared" si="255"/>
        <v>0</v>
      </c>
      <c r="ACY37" s="639">
        <f t="shared" si="255"/>
        <v>0</v>
      </c>
      <c r="ACZ37" s="639">
        <f t="shared" si="255"/>
        <v>0</v>
      </c>
      <c r="ADA37" s="639">
        <f t="shared" si="255"/>
        <v>0</v>
      </c>
      <c r="ADB37" s="639">
        <f t="shared" si="255"/>
        <v>0</v>
      </c>
      <c r="ADC37" s="639">
        <f t="shared" si="255"/>
        <v>0</v>
      </c>
      <c r="ADD37" s="639">
        <f t="shared" si="255"/>
        <v>0</v>
      </c>
      <c r="ADE37" s="639">
        <f t="shared" si="255"/>
        <v>0</v>
      </c>
      <c r="ADF37" s="639">
        <f t="shared" si="255"/>
        <v>0</v>
      </c>
      <c r="ADG37" s="639">
        <f t="shared" si="255"/>
        <v>0</v>
      </c>
      <c r="ADH37" s="639">
        <f t="shared" si="255"/>
        <v>0</v>
      </c>
      <c r="ADI37" s="639">
        <f t="shared" si="255"/>
        <v>0</v>
      </c>
      <c r="ADJ37" s="639">
        <f t="shared" si="255"/>
        <v>0</v>
      </c>
      <c r="ADK37" s="639">
        <f t="shared" si="255"/>
        <v>0</v>
      </c>
      <c r="ADL37" s="639">
        <f t="shared" si="255"/>
        <v>0</v>
      </c>
      <c r="ADM37" s="639">
        <f t="shared" si="255"/>
        <v>0</v>
      </c>
      <c r="ADN37" s="639">
        <f t="shared" si="255"/>
        <v>0</v>
      </c>
      <c r="ADO37" s="639">
        <f t="shared" si="255"/>
        <v>0</v>
      </c>
      <c r="ADP37" s="639">
        <f t="shared" si="255"/>
        <v>0</v>
      </c>
      <c r="ADQ37" s="639">
        <f t="shared" si="255"/>
        <v>0</v>
      </c>
      <c r="ADR37" s="639">
        <f t="shared" si="255"/>
        <v>0</v>
      </c>
      <c r="ADS37" s="639">
        <f t="shared" si="255"/>
        <v>0</v>
      </c>
      <c r="ADT37" s="639">
        <f t="shared" si="255"/>
        <v>0</v>
      </c>
      <c r="ADU37" s="639">
        <f t="shared" si="255"/>
        <v>0</v>
      </c>
      <c r="ADV37" s="639">
        <f t="shared" si="255"/>
        <v>0</v>
      </c>
      <c r="ADW37" s="639">
        <f t="shared" si="255"/>
        <v>0</v>
      </c>
      <c r="ADX37" s="639">
        <f t="shared" si="255"/>
        <v>0</v>
      </c>
      <c r="ADY37" s="639">
        <f t="shared" ref="ADY37:AGJ37" si="256">COUNTIFS($K35:$K43,"&lt;="&amp;ADY$14,$L35:$L43,"&gt;"&amp;ADY$14,$J35:$J43,"2歳児")</f>
        <v>0</v>
      </c>
      <c r="ADZ37" s="639">
        <f t="shared" si="256"/>
        <v>0</v>
      </c>
      <c r="AEA37" s="639">
        <f t="shared" si="256"/>
        <v>0</v>
      </c>
      <c r="AEB37" s="639">
        <f t="shared" si="256"/>
        <v>0</v>
      </c>
      <c r="AEC37" s="639">
        <f t="shared" si="256"/>
        <v>0</v>
      </c>
      <c r="AED37" s="639">
        <f t="shared" si="256"/>
        <v>0</v>
      </c>
      <c r="AEE37" s="639">
        <f t="shared" si="256"/>
        <v>0</v>
      </c>
      <c r="AEF37" s="639">
        <f t="shared" si="256"/>
        <v>0</v>
      </c>
      <c r="AEG37" s="639">
        <f t="shared" si="256"/>
        <v>0</v>
      </c>
      <c r="AEH37" s="639">
        <f t="shared" si="256"/>
        <v>0</v>
      </c>
      <c r="AEI37" s="639">
        <f t="shared" si="256"/>
        <v>0</v>
      </c>
      <c r="AEJ37" s="639">
        <f t="shared" si="256"/>
        <v>0</v>
      </c>
      <c r="AEK37" s="639">
        <f t="shared" si="256"/>
        <v>0</v>
      </c>
      <c r="AEL37" s="639">
        <f t="shared" si="256"/>
        <v>0</v>
      </c>
      <c r="AEM37" s="639">
        <f t="shared" si="256"/>
        <v>0</v>
      </c>
      <c r="AEN37" s="639">
        <f t="shared" si="256"/>
        <v>0</v>
      </c>
      <c r="AEO37" s="639">
        <f t="shared" si="256"/>
        <v>0</v>
      </c>
      <c r="AEP37" s="639">
        <f t="shared" si="256"/>
        <v>0</v>
      </c>
      <c r="AEQ37" s="639">
        <f t="shared" si="256"/>
        <v>0</v>
      </c>
      <c r="AER37" s="639">
        <f t="shared" si="256"/>
        <v>0</v>
      </c>
      <c r="AES37" s="639">
        <f t="shared" si="256"/>
        <v>0</v>
      </c>
      <c r="AET37" s="639">
        <f t="shared" si="256"/>
        <v>0</v>
      </c>
      <c r="AEU37" s="639">
        <f t="shared" si="256"/>
        <v>0</v>
      </c>
      <c r="AEV37" s="639">
        <f t="shared" si="256"/>
        <v>0</v>
      </c>
      <c r="AEW37" s="639">
        <f t="shared" si="256"/>
        <v>0</v>
      </c>
      <c r="AEX37" s="639">
        <f t="shared" si="256"/>
        <v>0</v>
      </c>
      <c r="AEY37" s="639">
        <f t="shared" si="256"/>
        <v>0</v>
      </c>
      <c r="AEZ37" s="639">
        <f t="shared" si="256"/>
        <v>0</v>
      </c>
      <c r="AFA37" s="639">
        <f t="shared" si="256"/>
        <v>0</v>
      </c>
      <c r="AFB37" s="639">
        <f t="shared" si="256"/>
        <v>0</v>
      </c>
      <c r="AFC37" s="639">
        <f t="shared" si="256"/>
        <v>0</v>
      </c>
      <c r="AFD37" s="639">
        <f t="shared" si="256"/>
        <v>0</v>
      </c>
      <c r="AFE37" s="639">
        <f t="shared" si="256"/>
        <v>0</v>
      </c>
      <c r="AFF37" s="639">
        <f t="shared" si="256"/>
        <v>0</v>
      </c>
      <c r="AFG37" s="639">
        <f t="shared" si="256"/>
        <v>0</v>
      </c>
      <c r="AFH37" s="639">
        <f t="shared" si="256"/>
        <v>0</v>
      </c>
      <c r="AFI37" s="639">
        <f t="shared" si="256"/>
        <v>0</v>
      </c>
      <c r="AFJ37" s="639">
        <f t="shared" si="256"/>
        <v>0</v>
      </c>
      <c r="AFK37" s="639">
        <f t="shared" si="256"/>
        <v>0</v>
      </c>
      <c r="AFL37" s="639">
        <f t="shared" si="256"/>
        <v>0</v>
      </c>
      <c r="AFM37" s="639">
        <f t="shared" si="256"/>
        <v>0</v>
      </c>
      <c r="AFN37" s="639">
        <f t="shared" si="256"/>
        <v>0</v>
      </c>
      <c r="AFO37" s="639">
        <f t="shared" si="256"/>
        <v>0</v>
      </c>
      <c r="AFP37" s="639">
        <f t="shared" si="256"/>
        <v>0</v>
      </c>
      <c r="AFQ37" s="639">
        <f t="shared" si="256"/>
        <v>0</v>
      </c>
      <c r="AFR37" s="639">
        <f t="shared" si="256"/>
        <v>0</v>
      </c>
      <c r="AFS37" s="639">
        <f t="shared" si="256"/>
        <v>0</v>
      </c>
      <c r="AFT37" s="639">
        <f t="shared" si="256"/>
        <v>0</v>
      </c>
      <c r="AFU37" s="639">
        <f t="shared" si="256"/>
        <v>0</v>
      </c>
      <c r="AFV37" s="639">
        <f t="shared" si="256"/>
        <v>0</v>
      </c>
      <c r="AFW37" s="639">
        <f t="shared" si="256"/>
        <v>0</v>
      </c>
      <c r="AFX37" s="639">
        <f t="shared" si="256"/>
        <v>0</v>
      </c>
      <c r="AFY37" s="639">
        <f t="shared" si="256"/>
        <v>0</v>
      </c>
      <c r="AFZ37" s="639">
        <f t="shared" si="256"/>
        <v>0</v>
      </c>
      <c r="AGA37" s="639">
        <f t="shared" si="256"/>
        <v>0</v>
      </c>
      <c r="AGB37" s="639">
        <f t="shared" si="256"/>
        <v>0</v>
      </c>
      <c r="AGC37" s="639">
        <f t="shared" si="256"/>
        <v>0</v>
      </c>
      <c r="AGD37" s="639">
        <f t="shared" si="256"/>
        <v>0</v>
      </c>
      <c r="AGE37" s="639">
        <f t="shared" si="256"/>
        <v>0</v>
      </c>
      <c r="AGF37" s="639">
        <f t="shared" si="256"/>
        <v>0</v>
      </c>
      <c r="AGG37" s="639">
        <f t="shared" si="256"/>
        <v>0</v>
      </c>
      <c r="AGH37" s="639">
        <f t="shared" si="256"/>
        <v>0</v>
      </c>
      <c r="AGI37" s="639">
        <f t="shared" si="256"/>
        <v>0</v>
      </c>
      <c r="AGJ37" s="639">
        <f t="shared" si="256"/>
        <v>0</v>
      </c>
      <c r="AGK37" s="639">
        <f t="shared" ref="AGK37:AIV37" si="257">COUNTIFS($K35:$K43,"&lt;="&amp;AGK$14,$L35:$L43,"&gt;"&amp;AGK$14,$J35:$J43,"2歳児")</f>
        <v>0</v>
      </c>
      <c r="AGL37" s="639">
        <f t="shared" si="257"/>
        <v>0</v>
      </c>
      <c r="AGM37" s="639">
        <f t="shared" si="257"/>
        <v>0</v>
      </c>
      <c r="AGN37" s="639">
        <f t="shared" si="257"/>
        <v>0</v>
      </c>
      <c r="AGO37" s="639">
        <f t="shared" si="257"/>
        <v>0</v>
      </c>
      <c r="AGP37" s="639">
        <f t="shared" si="257"/>
        <v>0</v>
      </c>
      <c r="AGQ37" s="639">
        <f t="shared" si="257"/>
        <v>0</v>
      </c>
      <c r="AGR37" s="639">
        <f t="shared" si="257"/>
        <v>0</v>
      </c>
      <c r="AGS37" s="639">
        <f t="shared" si="257"/>
        <v>0</v>
      </c>
      <c r="AGT37" s="639">
        <f t="shared" si="257"/>
        <v>0</v>
      </c>
      <c r="AGU37" s="639">
        <f t="shared" si="257"/>
        <v>0</v>
      </c>
      <c r="AGV37" s="639">
        <f t="shared" si="257"/>
        <v>0</v>
      </c>
      <c r="AGW37" s="639">
        <f t="shared" si="257"/>
        <v>0</v>
      </c>
      <c r="AGX37" s="639">
        <f t="shared" si="257"/>
        <v>0</v>
      </c>
      <c r="AGY37" s="639">
        <f t="shared" si="257"/>
        <v>0</v>
      </c>
      <c r="AGZ37" s="639">
        <f t="shared" si="257"/>
        <v>0</v>
      </c>
      <c r="AHA37" s="639">
        <f t="shared" si="257"/>
        <v>0</v>
      </c>
      <c r="AHB37" s="639">
        <f t="shared" si="257"/>
        <v>0</v>
      </c>
      <c r="AHC37" s="639">
        <f t="shared" si="257"/>
        <v>0</v>
      </c>
      <c r="AHD37" s="639">
        <f t="shared" si="257"/>
        <v>0</v>
      </c>
      <c r="AHE37" s="639">
        <f t="shared" si="257"/>
        <v>0</v>
      </c>
      <c r="AHF37" s="639">
        <f t="shared" si="257"/>
        <v>0</v>
      </c>
      <c r="AHG37" s="639">
        <f t="shared" si="257"/>
        <v>0</v>
      </c>
      <c r="AHH37" s="639">
        <f t="shared" si="257"/>
        <v>0</v>
      </c>
      <c r="AHI37" s="639">
        <f t="shared" si="257"/>
        <v>0</v>
      </c>
      <c r="AHJ37" s="639">
        <f t="shared" si="257"/>
        <v>0</v>
      </c>
      <c r="AHK37" s="639">
        <f t="shared" si="257"/>
        <v>0</v>
      </c>
      <c r="AHL37" s="639">
        <f t="shared" si="257"/>
        <v>0</v>
      </c>
      <c r="AHM37" s="639">
        <f t="shared" si="257"/>
        <v>0</v>
      </c>
      <c r="AHN37" s="639">
        <f t="shared" si="257"/>
        <v>0</v>
      </c>
      <c r="AHO37" s="639">
        <f t="shared" si="257"/>
        <v>0</v>
      </c>
      <c r="AHP37" s="639">
        <f t="shared" si="257"/>
        <v>0</v>
      </c>
      <c r="AHQ37" s="639">
        <f t="shared" si="257"/>
        <v>0</v>
      </c>
      <c r="AHR37" s="639">
        <f t="shared" si="257"/>
        <v>0</v>
      </c>
      <c r="AHS37" s="639">
        <f t="shared" si="257"/>
        <v>0</v>
      </c>
      <c r="AHT37" s="639">
        <f t="shared" si="257"/>
        <v>0</v>
      </c>
      <c r="AHU37" s="639">
        <f t="shared" si="257"/>
        <v>0</v>
      </c>
      <c r="AHV37" s="639">
        <f t="shared" si="257"/>
        <v>0</v>
      </c>
      <c r="AHW37" s="639">
        <f t="shared" si="257"/>
        <v>0</v>
      </c>
      <c r="AHX37" s="639">
        <f t="shared" si="257"/>
        <v>0</v>
      </c>
      <c r="AHY37" s="639">
        <f t="shared" si="257"/>
        <v>0</v>
      </c>
      <c r="AHZ37" s="639">
        <f t="shared" si="257"/>
        <v>0</v>
      </c>
      <c r="AIA37" s="639">
        <f t="shared" si="257"/>
        <v>0</v>
      </c>
      <c r="AIB37" s="639">
        <f t="shared" si="257"/>
        <v>0</v>
      </c>
      <c r="AIC37" s="639">
        <f t="shared" si="257"/>
        <v>0</v>
      </c>
      <c r="AID37" s="639">
        <f t="shared" si="257"/>
        <v>0</v>
      </c>
      <c r="AIE37" s="639">
        <f t="shared" si="257"/>
        <v>0</v>
      </c>
      <c r="AIF37" s="639">
        <f t="shared" si="257"/>
        <v>0</v>
      </c>
      <c r="AIG37" s="639">
        <f t="shared" si="257"/>
        <v>0</v>
      </c>
      <c r="AIH37" s="639">
        <f t="shared" si="257"/>
        <v>0</v>
      </c>
      <c r="AII37" s="639">
        <f t="shared" si="257"/>
        <v>0</v>
      </c>
      <c r="AIJ37" s="639">
        <f t="shared" si="257"/>
        <v>0</v>
      </c>
      <c r="AIK37" s="639">
        <f t="shared" si="257"/>
        <v>0</v>
      </c>
      <c r="AIL37" s="639">
        <f t="shared" si="257"/>
        <v>0</v>
      </c>
      <c r="AIM37" s="639">
        <f t="shared" si="257"/>
        <v>0</v>
      </c>
      <c r="AIN37" s="639">
        <f t="shared" si="257"/>
        <v>0</v>
      </c>
      <c r="AIO37" s="639">
        <f t="shared" si="257"/>
        <v>0</v>
      </c>
      <c r="AIP37" s="639">
        <f t="shared" si="257"/>
        <v>0</v>
      </c>
      <c r="AIQ37" s="639">
        <f t="shared" si="257"/>
        <v>0</v>
      </c>
      <c r="AIR37" s="639">
        <f t="shared" si="257"/>
        <v>0</v>
      </c>
      <c r="AIS37" s="639">
        <f t="shared" si="257"/>
        <v>0</v>
      </c>
      <c r="AIT37" s="639">
        <f t="shared" si="257"/>
        <v>0</v>
      </c>
      <c r="AIU37" s="639">
        <f t="shared" si="257"/>
        <v>0</v>
      </c>
      <c r="AIV37" s="639">
        <f t="shared" si="257"/>
        <v>0</v>
      </c>
      <c r="AIW37" s="639">
        <f t="shared" ref="AIW37:AIZ37" si="258">COUNTIFS($K35:$K43,"&lt;="&amp;AIW$14,$L35:$L43,"&gt;"&amp;AIW$14,$J35:$J43,"2歳児")</f>
        <v>0</v>
      </c>
      <c r="AIX37" s="639">
        <f t="shared" si="258"/>
        <v>0</v>
      </c>
      <c r="AIY37" s="639">
        <f t="shared" si="258"/>
        <v>0</v>
      </c>
      <c r="AIZ37" s="639">
        <f t="shared" si="258"/>
        <v>0</v>
      </c>
    </row>
    <row r="38" spans="1:936" ht="20.399999999999999" customHeight="1">
      <c r="A38" s="2214"/>
      <c r="B38" s="2274"/>
      <c r="C38" s="2277"/>
      <c r="D38" s="2265" t="s">
        <v>54</v>
      </c>
      <c r="E38" s="2264"/>
      <c r="F38" s="2265" t="s">
        <v>54</v>
      </c>
      <c r="G38" s="2264"/>
      <c r="H38" s="2265" t="s">
        <v>54</v>
      </c>
      <c r="I38" s="2266">
        <f t="shared" ref="I38" si="259">E38-G38</f>
        <v>0</v>
      </c>
      <c r="J38" s="667"/>
      <c r="K38" s="668"/>
      <c r="L38" s="669"/>
      <c r="M38" s="670"/>
      <c r="N38" s="925"/>
      <c r="O38" s="668"/>
      <c r="P38" s="669"/>
      <c r="R38" s="2214"/>
      <c r="S38" s="2214"/>
      <c r="T38" s="2214"/>
      <c r="U38" s="642"/>
      <c r="V38" s="2280" t="s">
        <v>1218</v>
      </c>
      <c r="W38" s="640" t="s">
        <v>1104</v>
      </c>
      <c r="X38" s="640" t="s">
        <v>1137</v>
      </c>
      <c r="Y38" s="656">
        <f>SUM(G35)</f>
        <v>0</v>
      </c>
      <c r="Z38" s="656" cm="1">
        <f t="array" ref="Z38">INDEX(AJ35:AIZ35, MATCH(MAX(AJ35:AIZ35 + AJ36:AIZ36 + AJ37:AIZ37), AJ35:AIZ35 + AJ36:AIZ36 + AJ37:AIZ37, 0))</f>
        <v>0</v>
      </c>
      <c r="AA38" s="657">
        <f>ROUNDDOWN(SUM(Y38:Z38)/3, 1)</f>
        <v>0</v>
      </c>
      <c r="AB38" s="2244">
        <f>ROUND(SUM(AA38:AA39),0)</f>
        <v>0</v>
      </c>
      <c r="AC38" s="2282" t="s">
        <v>1145</v>
      </c>
      <c r="AD38" s="2214" cm="1">
        <f t="array" ref="AD38">INDEX(AJ40:AIZ40, MATCH(MAX(AJ35:AIZ35 + AJ36:AIZ36 + AJ37:AIZ37), AJ35:AIZ35 + AJ36:AIZ36 + AJ37:AIZ37, 0))</f>
        <v>0</v>
      </c>
      <c r="AE38" s="2214" cm="1">
        <f t="array" ref="AE38">INDEX(AJ42:AIZ42, MATCH(MAX(AJ35:AIZ35 + AJ36:AIZ36 + AJ37:AIZ37), AJ35:AIZ35 + AJ36:AIZ36 + AJ37:AIZ37, 0))</f>
        <v>0</v>
      </c>
      <c r="AF38" s="2214" cm="1">
        <f t="array" ref="AF38">INDEX(AJ41:AIZ41, MATCH(MAX(AJ35:AIZ35 + AJ36:AIZ36 + AJ37:AIZ37), AJ35:AIZ35 + AJ36:AIZ36 + AJ37:AIZ37, 0))</f>
        <v>0</v>
      </c>
      <c r="AG38" s="2214" t="str">
        <f>IF(AD38&gt;=_xlfn.CEILING.MATH((AD38+AF38+AE38)/2,1),"○","×")</f>
        <v>○</v>
      </c>
      <c r="AI38" s="639" t="s">
        <v>1219</v>
      </c>
      <c r="AJ38" s="639">
        <f>SUM(AJ35:AJ36)</f>
        <v>0</v>
      </c>
      <c r="AK38" s="639">
        <f t="shared" ref="AK38:CV39" si="260">SUM(AK35:AK36)</f>
        <v>0</v>
      </c>
      <c r="AL38" s="639">
        <f t="shared" si="260"/>
        <v>0</v>
      </c>
      <c r="AM38" s="639">
        <f t="shared" si="260"/>
        <v>0</v>
      </c>
      <c r="AN38" s="639">
        <f t="shared" si="260"/>
        <v>0</v>
      </c>
      <c r="AO38" s="639">
        <f t="shared" si="260"/>
        <v>0</v>
      </c>
      <c r="AP38" s="639">
        <f t="shared" si="260"/>
        <v>0</v>
      </c>
      <c r="AQ38" s="639">
        <f t="shared" si="260"/>
        <v>0</v>
      </c>
      <c r="AR38" s="639">
        <f t="shared" si="260"/>
        <v>0</v>
      </c>
      <c r="AS38" s="639">
        <f t="shared" si="260"/>
        <v>0</v>
      </c>
      <c r="AT38" s="639">
        <f t="shared" si="260"/>
        <v>0</v>
      </c>
      <c r="AU38" s="639">
        <f t="shared" si="260"/>
        <v>0</v>
      </c>
      <c r="AV38" s="639">
        <f t="shared" si="260"/>
        <v>0</v>
      </c>
      <c r="AW38" s="639">
        <f t="shared" si="260"/>
        <v>0</v>
      </c>
      <c r="AX38" s="639">
        <f t="shared" si="260"/>
        <v>0</v>
      </c>
      <c r="AY38" s="639">
        <f t="shared" si="260"/>
        <v>0</v>
      </c>
      <c r="AZ38" s="639">
        <f t="shared" si="260"/>
        <v>0</v>
      </c>
      <c r="BA38" s="639">
        <f t="shared" si="260"/>
        <v>0</v>
      </c>
      <c r="BB38" s="639">
        <f t="shared" si="260"/>
        <v>0</v>
      </c>
      <c r="BC38" s="639">
        <f t="shared" si="260"/>
        <v>0</v>
      </c>
      <c r="BD38" s="639">
        <f t="shared" si="260"/>
        <v>0</v>
      </c>
      <c r="BE38" s="639">
        <f t="shared" si="260"/>
        <v>0</v>
      </c>
      <c r="BF38" s="639">
        <f t="shared" si="260"/>
        <v>0</v>
      </c>
      <c r="BG38" s="639">
        <f t="shared" si="260"/>
        <v>0</v>
      </c>
      <c r="BH38" s="639">
        <f t="shared" si="260"/>
        <v>0</v>
      </c>
      <c r="BI38" s="639">
        <f t="shared" si="260"/>
        <v>0</v>
      </c>
      <c r="BJ38" s="639">
        <f t="shared" si="260"/>
        <v>0</v>
      </c>
      <c r="BK38" s="639">
        <f t="shared" si="260"/>
        <v>0</v>
      </c>
      <c r="BL38" s="639">
        <f t="shared" si="260"/>
        <v>0</v>
      </c>
      <c r="BM38" s="639">
        <f t="shared" si="260"/>
        <v>0</v>
      </c>
      <c r="BN38" s="639">
        <f t="shared" si="260"/>
        <v>0</v>
      </c>
      <c r="BO38" s="639">
        <f t="shared" si="260"/>
        <v>0</v>
      </c>
      <c r="BP38" s="639">
        <f t="shared" si="260"/>
        <v>0</v>
      </c>
      <c r="BQ38" s="639">
        <f t="shared" si="260"/>
        <v>0</v>
      </c>
      <c r="BR38" s="639">
        <f t="shared" si="260"/>
        <v>0</v>
      </c>
      <c r="BS38" s="639">
        <f t="shared" si="260"/>
        <v>0</v>
      </c>
      <c r="BT38" s="639">
        <f t="shared" si="260"/>
        <v>0</v>
      </c>
      <c r="BU38" s="639">
        <f t="shared" si="260"/>
        <v>0</v>
      </c>
      <c r="BV38" s="639">
        <f t="shared" si="260"/>
        <v>0</v>
      </c>
      <c r="BW38" s="639">
        <f t="shared" si="260"/>
        <v>0</v>
      </c>
      <c r="BX38" s="639">
        <f t="shared" si="260"/>
        <v>0</v>
      </c>
      <c r="BY38" s="639">
        <f t="shared" si="260"/>
        <v>0</v>
      </c>
      <c r="BZ38" s="639">
        <f t="shared" si="260"/>
        <v>0</v>
      </c>
      <c r="CA38" s="639">
        <f t="shared" si="260"/>
        <v>0</v>
      </c>
      <c r="CB38" s="639">
        <f t="shared" si="260"/>
        <v>0</v>
      </c>
      <c r="CC38" s="639">
        <f t="shared" si="260"/>
        <v>0</v>
      </c>
      <c r="CD38" s="639">
        <f t="shared" si="260"/>
        <v>0</v>
      </c>
      <c r="CE38" s="639">
        <f t="shared" si="260"/>
        <v>0</v>
      </c>
      <c r="CF38" s="639">
        <f t="shared" si="260"/>
        <v>0</v>
      </c>
      <c r="CG38" s="639">
        <f t="shared" si="260"/>
        <v>0</v>
      </c>
      <c r="CH38" s="639">
        <f t="shared" si="260"/>
        <v>0</v>
      </c>
      <c r="CI38" s="639">
        <f t="shared" si="260"/>
        <v>0</v>
      </c>
      <c r="CJ38" s="639">
        <f t="shared" si="260"/>
        <v>0</v>
      </c>
      <c r="CK38" s="639">
        <f t="shared" si="260"/>
        <v>0</v>
      </c>
      <c r="CL38" s="639">
        <f t="shared" si="260"/>
        <v>0</v>
      </c>
      <c r="CM38" s="639">
        <f t="shared" si="260"/>
        <v>0</v>
      </c>
      <c r="CN38" s="639">
        <f t="shared" si="260"/>
        <v>0</v>
      </c>
      <c r="CO38" s="639">
        <f t="shared" si="260"/>
        <v>0</v>
      </c>
      <c r="CP38" s="639">
        <f t="shared" si="260"/>
        <v>0</v>
      </c>
      <c r="CQ38" s="639">
        <f t="shared" si="260"/>
        <v>0</v>
      </c>
      <c r="CR38" s="639">
        <f t="shared" si="260"/>
        <v>0</v>
      </c>
      <c r="CS38" s="639">
        <f t="shared" si="260"/>
        <v>0</v>
      </c>
      <c r="CT38" s="639">
        <f t="shared" si="260"/>
        <v>0</v>
      </c>
      <c r="CU38" s="639">
        <f t="shared" si="260"/>
        <v>0</v>
      </c>
      <c r="CV38" s="639">
        <f t="shared" si="260"/>
        <v>0</v>
      </c>
      <c r="CW38" s="639">
        <f t="shared" ref="CW38:FH39" si="261">SUM(CW35:CW36)</f>
        <v>0</v>
      </c>
      <c r="CX38" s="639">
        <f t="shared" si="261"/>
        <v>0</v>
      </c>
      <c r="CY38" s="639">
        <f t="shared" si="261"/>
        <v>0</v>
      </c>
      <c r="CZ38" s="639">
        <f t="shared" si="261"/>
        <v>0</v>
      </c>
      <c r="DA38" s="639">
        <f t="shared" si="261"/>
        <v>0</v>
      </c>
      <c r="DB38" s="639">
        <f t="shared" si="261"/>
        <v>0</v>
      </c>
      <c r="DC38" s="639">
        <f t="shared" si="261"/>
        <v>0</v>
      </c>
      <c r="DD38" s="639">
        <f t="shared" si="261"/>
        <v>0</v>
      </c>
      <c r="DE38" s="639">
        <f t="shared" si="261"/>
        <v>0</v>
      </c>
      <c r="DF38" s="639">
        <f t="shared" si="261"/>
        <v>0</v>
      </c>
      <c r="DG38" s="639">
        <f t="shared" si="261"/>
        <v>0</v>
      </c>
      <c r="DH38" s="639">
        <f t="shared" si="261"/>
        <v>0</v>
      </c>
      <c r="DI38" s="639">
        <f t="shared" si="261"/>
        <v>0</v>
      </c>
      <c r="DJ38" s="639">
        <f t="shared" si="261"/>
        <v>0</v>
      </c>
      <c r="DK38" s="639">
        <f t="shared" si="261"/>
        <v>0</v>
      </c>
      <c r="DL38" s="639">
        <f t="shared" si="261"/>
        <v>0</v>
      </c>
      <c r="DM38" s="639">
        <f t="shared" si="261"/>
        <v>0</v>
      </c>
      <c r="DN38" s="639">
        <f t="shared" si="261"/>
        <v>0</v>
      </c>
      <c r="DO38" s="639">
        <f t="shared" si="261"/>
        <v>0</v>
      </c>
      <c r="DP38" s="639">
        <f t="shared" si="261"/>
        <v>0</v>
      </c>
      <c r="DQ38" s="639">
        <f t="shared" si="261"/>
        <v>0</v>
      </c>
      <c r="DR38" s="639">
        <f t="shared" si="261"/>
        <v>0</v>
      </c>
      <c r="DS38" s="639">
        <f t="shared" si="261"/>
        <v>0</v>
      </c>
      <c r="DT38" s="639">
        <f t="shared" si="261"/>
        <v>0</v>
      </c>
      <c r="DU38" s="639">
        <f t="shared" si="261"/>
        <v>0</v>
      </c>
      <c r="DV38" s="639">
        <f t="shared" si="261"/>
        <v>0</v>
      </c>
      <c r="DW38" s="639">
        <f t="shared" si="261"/>
        <v>0</v>
      </c>
      <c r="DX38" s="639">
        <f t="shared" si="261"/>
        <v>0</v>
      </c>
      <c r="DY38" s="639">
        <f t="shared" si="261"/>
        <v>0</v>
      </c>
      <c r="DZ38" s="639">
        <f t="shared" si="261"/>
        <v>0</v>
      </c>
      <c r="EA38" s="639">
        <f t="shared" si="261"/>
        <v>0</v>
      </c>
      <c r="EB38" s="639">
        <f t="shared" si="261"/>
        <v>0</v>
      </c>
      <c r="EC38" s="639">
        <f t="shared" si="261"/>
        <v>0</v>
      </c>
      <c r="ED38" s="639">
        <f t="shared" si="261"/>
        <v>0</v>
      </c>
      <c r="EE38" s="639">
        <f t="shared" si="261"/>
        <v>0</v>
      </c>
      <c r="EF38" s="639">
        <f t="shared" si="261"/>
        <v>0</v>
      </c>
      <c r="EG38" s="639">
        <f t="shared" si="261"/>
        <v>0</v>
      </c>
      <c r="EH38" s="639">
        <f t="shared" si="261"/>
        <v>0</v>
      </c>
      <c r="EI38" s="639">
        <f t="shared" si="261"/>
        <v>0</v>
      </c>
      <c r="EJ38" s="639">
        <f t="shared" si="261"/>
        <v>0</v>
      </c>
      <c r="EK38" s="639">
        <f t="shared" si="261"/>
        <v>0</v>
      </c>
      <c r="EL38" s="639">
        <f t="shared" si="261"/>
        <v>0</v>
      </c>
      <c r="EM38" s="639">
        <f t="shared" si="261"/>
        <v>0</v>
      </c>
      <c r="EN38" s="639">
        <f t="shared" si="261"/>
        <v>0</v>
      </c>
      <c r="EO38" s="639">
        <f t="shared" si="261"/>
        <v>0</v>
      </c>
      <c r="EP38" s="639">
        <f t="shared" si="261"/>
        <v>0</v>
      </c>
      <c r="EQ38" s="639">
        <f t="shared" si="261"/>
        <v>0</v>
      </c>
      <c r="ER38" s="639">
        <f t="shared" si="261"/>
        <v>0</v>
      </c>
      <c r="ES38" s="639">
        <f t="shared" si="261"/>
        <v>0</v>
      </c>
      <c r="ET38" s="639">
        <f t="shared" si="261"/>
        <v>0</v>
      </c>
      <c r="EU38" s="639">
        <f t="shared" si="261"/>
        <v>0</v>
      </c>
      <c r="EV38" s="639">
        <f t="shared" si="261"/>
        <v>0</v>
      </c>
      <c r="EW38" s="639">
        <f t="shared" si="261"/>
        <v>0</v>
      </c>
      <c r="EX38" s="639">
        <f t="shared" si="261"/>
        <v>0</v>
      </c>
      <c r="EY38" s="639">
        <f t="shared" si="261"/>
        <v>0</v>
      </c>
      <c r="EZ38" s="639">
        <f t="shared" si="261"/>
        <v>0</v>
      </c>
      <c r="FA38" s="639">
        <f t="shared" si="261"/>
        <v>0</v>
      </c>
      <c r="FB38" s="639">
        <f t="shared" si="261"/>
        <v>0</v>
      </c>
      <c r="FC38" s="639">
        <f t="shared" si="261"/>
        <v>0</v>
      </c>
      <c r="FD38" s="639">
        <f t="shared" si="261"/>
        <v>0</v>
      </c>
      <c r="FE38" s="639">
        <f t="shared" si="261"/>
        <v>0</v>
      </c>
      <c r="FF38" s="639">
        <f t="shared" si="261"/>
        <v>0</v>
      </c>
      <c r="FG38" s="639">
        <f t="shared" si="261"/>
        <v>0</v>
      </c>
      <c r="FH38" s="639">
        <f t="shared" si="261"/>
        <v>0</v>
      </c>
      <c r="FI38" s="639">
        <f t="shared" ref="FI38:HT39" si="262">SUM(FI35:FI36)</f>
        <v>0</v>
      </c>
      <c r="FJ38" s="639">
        <f t="shared" si="262"/>
        <v>0</v>
      </c>
      <c r="FK38" s="639">
        <f t="shared" si="262"/>
        <v>0</v>
      </c>
      <c r="FL38" s="639">
        <f t="shared" si="262"/>
        <v>0</v>
      </c>
      <c r="FM38" s="639">
        <f t="shared" si="262"/>
        <v>0</v>
      </c>
      <c r="FN38" s="639">
        <f t="shared" si="262"/>
        <v>0</v>
      </c>
      <c r="FO38" s="639">
        <f t="shared" si="262"/>
        <v>0</v>
      </c>
      <c r="FP38" s="639">
        <f t="shared" si="262"/>
        <v>0</v>
      </c>
      <c r="FQ38" s="639">
        <f t="shared" si="262"/>
        <v>0</v>
      </c>
      <c r="FR38" s="639">
        <f t="shared" si="262"/>
        <v>0</v>
      </c>
      <c r="FS38" s="639">
        <f t="shared" si="262"/>
        <v>0</v>
      </c>
      <c r="FT38" s="639">
        <f t="shared" si="262"/>
        <v>0</v>
      </c>
      <c r="FU38" s="639">
        <f t="shared" si="262"/>
        <v>0</v>
      </c>
      <c r="FV38" s="639">
        <f t="shared" si="262"/>
        <v>0</v>
      </c>
      <c r="FW38" s="639">
        <f t="shared" si="262"/>
        <v>0</v>
      </c>
      <c r="FX38" s="639">
        <f t="shared" si="262"/>
        <v>0</v>
      </c>
      <c r="FY38" s="639">
        <f t="shared" si="262"/>
        <v>0</v>
      </c>
      <c r="FZ38" s="639">
        <f t="shared" si="262"/>
        <v>0</v>
      </c>
      <c r="GA38" s="639">
        <f t="shared" si="262"/>
        <v>0</v>
      </c>
      <c r="GB38" s="639">
        <f t="shared" si="262"/>
        <v>0</v>
      </c>
      <c r="GC38" s="639">
        <f t="shared" si="262"/>
        <v>0</v>
      </c>
      <c r="GD38" s="639">
        <f t="shared" si="262"/>
        <v>0</v>
      </c>
      <c r="GE38" s="639">
        <f t="shared" si="262"/>
        <v>0</v>
      </c>
      <c r="GF38" s="639">
        <f t="shared" si="262"/>
        <v>0</v>
      </c>
      <c r="GG38" s="639">
        <f t="shared" si="262"/>
        <v>0</v>
      </c>
      <c r="GH38" s="639">
        <f t="shared" si="262"/>
        <v>0</v>
      </c>
      <c r="GI38" s="639">
        <f t="shared" si="262"/>
        <v>0</v>
      </c>
      <c r="GJ38" s="639">
        <f t="shared" si="262"/>
        <v>0</v>
      </c>
      <c r="GK38" s="639">
        <f t="shared" si="262"/>
        <v>0</v>
      </c>
      <c r="GL38" s="639">
        <f t="shared" si="262"/>
        <v>0</v>
      </c>
      <c r="GM38" s="639">
        <f t="shared" si="262"/>
        <v>0</v>
      </c>
      <c r="GN38" s="639">
        <f t="shared" si="262"/>
        <v>0</v>
      </c>
      <c r="GO38" s="639">
        <f t="shared" si="262"/>
        <v>0</v>
      </c>
      <c r="GP38" s="639">
        <f t="shared" si="262"/>
        <v>0</v>
      </c>
      <c r="GQ38" s="639">
        <f t="shared" si="262"/>
        <v>0</v>
      </c>
      <c r="GR38" s="639">
        <f t="shared" si="262"/>
        <v>0</v>
      </c>
      <c r="GS38" s="639">
        <f t="shared" si="262"/>
        <v>0</v>
      </c>
      <c r="GT38" s="639">
        <f t="shared" si="262"/>
        <v>0</v>
      </c>
      <c r="GU38" s="639">
        <f t="shared" si="262"/>
        <v>0</v>
      </c>
      <c r="GV38" s="639">
        <f t="shared" si="262"/>
        <v>0</v>
      </c>
      <c r="GW38" s="639">
        <f t="shared" si="262"/>
        <v>0</v>
      </c>
      <c r="GX38" s="639">
        <f t="shared" si="262"/>
        <v>0</v>
      </c>
      <c r="GY38" s="639">
        <f t="shared" si="262"/>
        <v>0</v>
      </c>
      <c r="GZ38" s="639">
        <f t="shared" si="262"/>
        <v>0</v>
      </c>
      <c r="HA38" s="639">
        <f t="shared" si="262"/>
        <v>0</v>
      </c>
      <c r="HB38" s="639">
        <f t="shared" si="262"/>
        <v>0</v>
      </c>
      <c r="HC38" s="639">
        <f t="shared" si="262"/>
        <v>0</v>
      </c>
      <c r="HD38" s="639">
        <f t="shared" si="262"/>
        <v>0</v>
      </c>
      <c r="HE38" s="639">
        <f t="shared" si="262"/>
        <v>0</v>
      </c>
      <c r="HF38" s="639">
        <f t="shared" si="262"/>
        <v>0</v>
      </c>
      <c r="HG38" s="639">
        <f t="shared" si="262"/>
        <v>0</v>
      </c>
      <c r="HH38" s="639">
        <f t="shared" si="262"/>
        <v>0</v>
      </c>
      <c r="HI38" s="639">
        <f t="shared" si="262"/>
        <v>0</v>
      </c>
      <c r="HJ38" s="639">
        <f t="shared" si="262"/>
        <v>0</v>
      </c>
      <c r="HK38" s="639">
        <f t="shared" si="262"/>
        <v>0</v>
      </c>
      <c r="HL38" s="639">
        <f t="shared" si="262"/>
        <v>0</v>
      </c>
      <c r="HM38" s="639">
        <f t="shared" si="262"/>
        <v>0</v>
      </c>
      <c r="HN38" s="639">
        <f t="shared" si="262"/>
        <v>0</v>
      </c>
      <c r="HO38" s="639">
        <f t="shared" si="262"/>
        <v>0</v>
      </c>
      <c r="HP38" s="639">
        <f t="shared" si="262"/>
        <v>0</v>
      </c>
      <c r="HQ38" s="639">
        <f t="shared" si="262"/>
        <v>0</v>
      </c>
      <c r="HR38" s="639">
        <f t="shared" si="262"/>
        <v>0</v>
      </c>
      <c r="HS38" s="639">
        <f t="shared" si="262"/>
        <v>0</v>
      </c>
      <c r="HT38" s="639">
        <f t="shared" si="262"/>
        <v>0</v>
      </c>
      <c r="HU38" s="639">
        <f t="shared" ref="HU38:KF39" si="263">SUM(HU35:HU36)</f>
        <v>0</v>
      </c>
      <c r="HV38" s="639">
        <f t="shared" si="263"/>
        <v>0</v>
      </c>
      <c r="HW38" s="639">
        <f t="shared" si="263"/>
        <v>0</v>
      </c>
      <c r="HX38" s="639">
        <f t="shared" si="263"/>
        <v>0</v>
      </c>
      <c r="HY38" s="639">
        <f t="shared" si="263"/>
        <v>0</v>
      </c>
      <c r="HZ38" s="639">
        <f t="shared" si="263"/>
        <v>0</v>
      </c>
      <c r="IA38" s="639">
        <f t="shared" si="263"/>
        <v>0</v>
      </c>
      <c r="IB38" s="639">
        <f t="shared" si="263"/>
        <v>0</v>
      </c>
      <c r="IC38" s="639">
        <f t="shared" si="263"/>
        <v>0</v>
      </c>
      <c r="ID38" s="639">
        <f t="shared" si="263"/>
        <v>0</v>
      </c>
      <c r="IE38" s="639">
        <f t="shared" si="263"/>
        <v>0</v>
      </c>
      <c r="IF38" s="639">
        <f t="shared" si="263"/>
        <v>0</v>
      </c>
      <c r="IG38" s="639">
        <f t="shared" si="263"/>
        <v>0</v>
      </c>
      <c r="IH38" s="639">
        <f t="shared" si="263"/>
        <v>0</v>
      </c>
      <c r="II38" s="639">
        <f t="shared" si="263"/>
        <v>0</v>
      </c>
      <c r="IJ38" s="639">
        <f t="shared" si="263"/>
        <v>0</v>
      </c>
      <c r="IK38" s="639">
        <f t="shared" si="263"/>
        <v>0</v>
      </c>
      <c r="IL38" s="639">
        <f t="shared" si="263"/>
        <v>0</v>
      </c>
      <c r="IM38" s="639">
        <f t="shared" si="263"/>
        <v>0</v>
      </c>
      <c r="IN38" s="639">
        <f t="shared" si="263"/>
        <v>0</v>
      </c>
      <c r="IO38" s="639">
        <f t="shared" si="263"/>
        <v>0</v>
      </c>
      <c r="IP38" s="639">
        <f t="shared" si="263"/>
        <v>0</v>
      </c>
      <c r="IQ38" s="639">
        <f t="shared" si="263"/>
        <v>0</v>
      </c>
      <c r="IR38" s="639">
        <f t="shared" si="263"/>
        <v>0</v>
      </c>
      <c r="IS38" s="639">
        <f t="shared" si="263"/>
        <v>0</v>
      </c>
      <c r="IT38" s="639">
        <f t="shared" si="263"/>
        <v>0</v>
      </c>
      <c r="IU38" s="639">
        <f t="shared" si="263"/>
        <v>0</v>
      </c>
      <c r="IV38" s="639">
        <f t="shared" si="263"/>
        <v>0</v>
      </c>
      <c r="IW38" s="639">
        <f t="shared" si="263"/>
        <v>0</v>
      </c>
      <c r="IX38" s="639">
        <f t="shared" si="263"/>
        <v>0</v>
      </c>
      <c r="IY38" s="639">
        <f t="shared" si="263"/>
        <v>0</v>
      </c>
      <c r="IZ38" s="639">
        <f t="shared" si="263"/>
        <v>0</v>
      </c>
      <c r="JA38" s="639">
        <f t="shared" si="263"/>
        <v>0</v>
      </c>
      <c r="JB38" s="639">
        <f t="shared" si="263"/>
        <v>0</v>
      </c>
      <c r="JC38" s="639">
        <f t="shared" si="263"/>
        <v>0</v>
      </c>
      <c r="JD38" s="639">
        <f t="shared" si="263"/>
        <v>0</v>
      </c>
      <c r="JE38" s="639">
        <f t="shared" si="263"/>
        <v>0</v>
      </c>
      <c r="JF38" s="639">
        <f t="shared" si="263"/>
        <v>0</v>
      </c>
      <c r="JG38" s="639">
        <f t="shared" si="263"/>
        <v>0</v>
      </c>
      <c r="JH38" s="639">
        <f t="shared" si="263"/>
        <v>0</v>
      </c>
      <c r="JI38" s="639">
        <f t="shared" si="263"/>
        <v>0</v>
      </c>
      <c r="JJ38" s="639">
        <f t="shared" si="263"/>
        <v>0</v>
      </c>
      <c r="JK38" s="639">
        <f t="shared" si="263"/>
        <v>0</v>
      </c>
      <c r="JL38" s="639">
        <f t="shared" si="263"/>
        <v>0</v>
      </c>
      <c r="JM38" s="639">
        <f t="shared" si="263"/>
        <v>0</v>
      </c>
      <c r="JN38" s="639">
        <f t="shared" si="263"/>
        <v>0</v>
      </c>
      <c r="JO38" s="639">
        <f t="shared" si="263"/>
        <v>0</v>
      </c>
      <c r="JP38" s="639">
        <f t="shared" si="263"/>
        <v>0</v>
      </c>
      <c r="JQ38" s="639">
        <f t="shared" si="263"/>
        <v>0</v>
      </c>
      <c r="JR38" s="639">
        <f t="shared" si="263"/>
        <v>0</v>
      </c>
      <c r="JS38" s="639">
        <f t="shared" si="263"/>
        <v>0</v>
      </c>
      <c r="JT38" s="639">
        <f t="shared" si="263"/>
        <v>0</v>
      </c>
      <c r="JU38" s="639">
        <f t="shared" si="263"/>
        <v>0</v>
      </c>
      <c r="JV38" s="639">
        <f t="shared" si="263"/>
        <v>0</v>
      </c>
      <c r="JW38" s="639">
        <f t="shared" si="263"/>
        <v>0</v>
      </c>
      <c r="JX38" s="639">
        <f t="shared" si="263"/>
        <v>0</v>
      </c>
      <c r="JY38" s="639">
        <f t="shared" si="263"/>
        <v>0</v>
      </c>
      <c r="JZ38" s="639">
        <f t="shared" si="263"/>
        <v>0</v>
      </c>
      <c r="KA38" s="639">
        <f t="shared" si="263"/>
        <v>0</v>
      </c>
      <c r="KB38" s="639">
        <f t="shared" si="263"/>
        <v>0</v>
      </c>
      <c r="KC38" s="639">
        <f t="shared" si="263"/>
        <v>0</v>
      </c>
      <c r="KD38" s="639">
        <f t="shared" si="263"/>
        <v>0</v>
      </c>
      <c r="KE38" s="639">
        <f t="shared" si="263"/>
        <v>0</v>
      </c>
      <c r="KF38" s="639">
        <f t="shared" si="263"/>
        <v>0</v>
      </c>
      <c r="KG38" s="639">
        <f t="shared" ref="KG38:MR39" si="264">SUM(KG35:KG36)</f>
        <v>0</v>
      </c>
      <c r="KH38" s="639">
        <f t="shared" si="264"/>
        <v>0</v>
      </c>
      <c r="KI38" s="639">
        <f t="shared" si="264"/>
        <v>0</v>
      </c>
      <c r="KJ38" s="639">
        <f t="shared" si="264"/>
        <v>0</v>
      </c>
      <c r="KK38" s="639">
        <f t="shared" si="264"/>
        <v>0</v>
      </c>
      <c r="KL38" s="639">
        <f t="shared" si="264"/>
        <v>0</v>
      </c>
      <c r="KM38" s="639">
        <f t="shared" si="264"/>
        <v>0</v>
      </c>
      <c r="KN38" s="639">
        <f t="shared" si="264"/>
        <v>0</v>
      </c>
      <c r="KO38" s="639">
        <f t="shared" si="264"/>
        <v>0</v>
      </c>
      <c r="KP38" s="639">
        <f t="shared" si="264"/>
        <v>0</v>
      </c>
      <c r="KQ38" s="639">
        <f t="shared" si="264"/>
        <v>0</v>
      </c>
      <c r="KR38" s="639">
        <f t="shared" si="264"/>
        <v>0</v>
      </c>
      <c r="KS38" s="639">
        <f t="shared" si="264"/>
        <v>0</v>
      </c>
      <c r="KT38" s="639">
        <f t="shared" si="264"/>
        <v>0</v>
      </c>
      <c r="KU38" s="639">
        <f t="shared" si="264"/>
        <v>0</v>
      </c>
      <c r="KV38" s="639">
        <f t="shared" si="264"/>
        <v>0</v>
      </c>
      <c r="KW38" s="639">
        <f t="shared" si="264"/>
        <v>0</v>
      </c>
      <c r="KX38" s="639">
        <f t="shared" si="264"/>
        <v>0</v>
      </c>
      <c r="KY38" s="639">
        <f t="shared" si="264"/>
        <v>0</v>
      </c>
      <c r="KZ38" s="639">
        <f t="shared" si="264"/>
        <v>0</v>
      </c>
      <c r="LA38" s="639">
        <f t="shared" si="264"/>
        <v>0</v>
      </c>
      <c r="LB38" s="639">
        <f t="shared" si="264"/>
        <v>0</v>
      </c>
      <c r="LC38" s="639">
        <f t="shared" si="264"/>
        <v>0</v>
      </c>
      <c r="LD38" s="639">
        <f t="shared" si="264"/>
        <v>0</v>
      </c>
      <c r="LE38" s="639">
        <f t="shared" si="264"/>
        <v>0</v>
      </c>
      <c r="LF38" s="639">
        <f t="shared" si="264"/>
        <v>0</v>
      </c>
      <c r="LG38" s="639">
        <f t="shared" si="264"/>
        <v>0</v>
      </c>
      <c r="LH38" s="639">
        <f t="shared" si="264"/>
        <v>0</v>
      </c>
      <c r="LI38" s="639">
        <f t="shared" si="264"/>
        <v>0</v>
      </c>
      <c r="LJ38" s="639">
        <f t="shared" si="264"/>
        <v>0</v>
      </c>
      <c r="LK38" s="639">
        <f t="shared" si="264"/>
        <v>0</v>
      </c>
      <c r="LL38" s="639">
        <f t="shared" si="264"/>
        <v>0</v>
      </c>
      <c r="LM38" s="639">
        <f t="shared" si="264"/>
        <v>0</v>
      </c>
      <c r="LN38" s="639">
        <f t="shared" si="264"/>
        <v>0</v>
      </c>
      <c r="LO38" s="639">
        <f t="shared" si="264"/>
        <v>0</v>
      </c>
      <c r="LP38" s="639">
        <f t="shared" si="264"/>
        <v>0</v>
      </c>
      <c r="LQ38" s="639">
        <f t="shared" si="264"/>
        <v>0</v>
      </c>
      <c r="LR38" s="639">
        <f t="shared" si="264"/>
        <v>0</v>
      </c>
      <c r="LS38" s="639">
        <f t="shared" si="264"/>
        <v>0</v>
      </c>
      <c r="LT38" s="639">
        <f t="shared" si="264"/>
        <v>0</v>
      </c>
      <c r="LU38" s="639">
        <f t="shared" si="264"/>
        <v>0</v>
      </c>
      <c r="LV38" s="639">
        <f t="shared" si="264"/>
        <v>0</v>
      </c>
      <c r="LW38" s="639">
        <f t="shared" si="264"/>
        <v>0</v>
      </c>
      <c r="LX38" s="639">
        <f t="shared" si="264"/>
        <v>0</v>
      </c>
      <c r="LY38" s="639">
        <f t="shared" si="264"/>
        <v>0</v>
      </c>
      <c r="LZ38" s="639">
        <f t="shared" si="264"/>
        <v>0</v>
      </c>
      <c r="MA38" s="639">
        <f t="shared" si="264"/>
        <v>0</v>
      </c>
      <c r="MB38" s="639">
        <f t="shared" si="264"/>
        <v>0</v>
      </c>
      <c r="MC38" s="639">
        <f t="shared" si="264"/>
        <v>0</v>
      </c>
      <c r="MD38" s="639">
        <f t="shared" si="264"/>
        <v>0</v>
      </c>
      <c r="ME38" s="639">
        <f t="shared" si="264"/>
        <v>0</v>
      </c>
      <c r="MF38" s="639">
        <f t="shared" si="264"/>
        <v>0</v>
      </c>
      <c r="MG38" s="639">
        <f t="shared" si="264"/>
        <v>0</v>
      </c>
      <c r="MH38" s="639">
        <f t="shared" si="264"/>
        <v>0</v>
      </c>
      <c r="MI38" s="639">
        <f t="shared" si="264"/>
        <v>0</v>
      </c>
      <c r="MJ38" s="639">
        <f t="shared" si="264"/>
        <v>0</v>
      </c>
      <c r="MK38" s="639">
        <f t="shared" si="264"/>
        <v>0</v>
      </c>
      <c r="ML38" s="639">
        <f t="shared" si="264"/>
        <v>0</v>
      </c>
      <c r="MM38" s="639">
        <f t="shared" si="264"/>
        <v>0</v>
      </c>
      <c r="MN38" s="639">
        <f t="shared" si="264"/>
        <v>0</v>
      </c>
      <c r="MO38" s="639">
        <f t="shared" si="264"/>
        <v>0</v>
      </c>
      <c r="MP38" s="639">
        <f t="shared" si="264"/>
        <v>0</v>
      </c>
      <c r="MQ38" s="639">
        <f t="shared" si="264"/>
        <v>0</v>
      </c>
      <c r="MR38" s="639">
        <f t="shared" si="264"/>
        <v>0</v>
      </c>
      <c r="MS38" s="639">
        <f t="shared" ref="MS38:PD39" si="265">SUM(MS35:MS36)</f>
        <v>0</v>
      </c>
      <c r="MT38" s="639">
        <f t="shared" si="265"/>
        <v>0</v>
      </c>
      <c r="MU38" s="639">
        <f t="shared" si="265"/>
        <v>0</v>
      </c>
      <c r="MV38" s="639">
        <f t="shared" si="265"/>
        <v>0</v>
      </c>
      <c r="MW38" s="639">
        <f t="shared" si="265"/>
        <v>0</v>
      </c>
      <c r="MX38" s="639">
        <f t="shared" si="265"/>
        <v>0</v>
      </c>
      <c r="MY38" s="639">
        <f t="shared" si="265"/>
        <v>0</v>
      </c>
      <c r="MZ38" s="639">
        <f t="shared" si="265"/>
        <v>0</v>
      </c>
      <c r="NA38" s="639">
        <f t="shared" si="265"/>
        <v>0</v>
      </c>
      <c r="NB38" s="639">
        <f t="shared" si="265"/>
        <v>0</v>
      </c>
      <c r="NC38" s="639">
        <f t="shared" si="265"/>
        <v>0</v>
      </c>
      <c r="ND38" s="639">
        <f t="shared" si="265"/>
        <v>0</v>
      </c>
      <c r="NE38" s="639">
        <f t="shared" si="265"/>
        <v>0</v>
      </c>
      <c r="NF38" s="639">
        <f t="shared" si="265"/>
        <v>0</v>
      </c>
      <c r="NG38" s="639">
        <f t="shared" si="265"/>
        <v>0</v>
      </c>
      <c r="NH38" s="639">
        <f t="shared" si="265"/>
        <v>0</v>
      </c>
      <c r="NI38" s="639">
        <f t="shared" si="265"/>
        <v>0</v>
      </c>
      <c r="NJ38" s="639">
        <f t="shared" si="265"/>
        <v>0</v>
      </c>
      <c r="NK38" s="639">
        <f t="shared" si="265"/>
        <v>0</v>
      </c>
      <c r="NL38" s="639">
        <f t="shared" si="265"/>
        <v>0</v>
      </c>
      <c r="NM38" s="639">
        <f t="shared" si="265"/>
        <v>0</v>
      </c>
      <c r="NN38" s="639">
        <f t="shared" si="265"/>
        <v>0</v>
      </c>
      <c r="NO38" s="639">
        <f t="shared" si="265"/>
        <v>0</v>
      </c>
      <c r="NP38" s="639">
        <f t="shared" si="265"/>
        <v>0</v>
      </c>
      <c r="NQ38" s="639">
        <f t="shared" si="265"/>
        <v>0</v>
      </c>
      <c r="NR38" s="639">
        <f t="shared" si="265"/>
        <v>0</v>
      </c>
      <c r="NS38" s="639">
        <f t="shared" si="265"/>
        <v>0</v>
      </c>
      <c r="NT38" s="639">
        <f t="shared" si="265"/>
        <v>0</v>
      </c>
      <c r="NU38" s="639">
        <f t="shared" si="265"/>
        <v>0</v>
      </c>
      <c r="NV38" s="639">
        <f t="shared" si="265"/>
        <v>0</v>
      </c>
      <c r="NW38" s="639">
        <f t="shared" si="265"/>
        <v>0</v>
      </c>
      <c r="NX38" s="639">
        <f t="shared" si="265"/>
        <v>0</v>
      </c>
      <c r="NY38" s="639">
        <f t="shared" si="265"/>
        <v>0</v>
      </c>
      <c r="NZ38" s="639">
        <f t="shared" si="265"/>
        <v>0</v>
      </c>
      <c r="OA38" s="639">
        <f t="shared" si="265"/>
        <v>0</v>
      </c>
      <c r="OB38" s="639">
        <f t="shared" si="265"/>
        <v>0</v>
      </c>
      <c r="OC38" s="639">
        <f t="shared" si="265"/>
        <v>0</v>
      </c>
      <c r="OD38" s="639">
        <f t="shared" si="265"/>
        <v>0</v>
      </c>
      <c r="OE38" s="639">
        <f t="shared" si="265"/>
        <v>0</v>
      </c>
      <c r="OF38" s="639">
        <f t="shared" si="265"/>
        <v>0</v>
      </c>
      <c r="OG38" s="639">
        <f t="shared" si="265"/>
        <v>0</v>
      </c>
      <c r="OH38" s="639">
        <f t="shared" si="265"/>
        <v>0</v>
      </c>
      <c r="OI38" s="639">
        <f t="shared" si="265"/>
        <v>0</v>
      </c>
      <c r="OJ38" s="639">
        <f t="shared" si="265"/>
        <v>0</v>
      </c>
      <c r="OK38" s="639">
        <f t="shared" si="265"/>
        <v>0</v>
      </c>
      <c r="OL38" s="639">
        <f t="shared" si="265"/>
        <v>0</v>
      </c>
      <c r="OM38" s="639">
        <f t="shared" si="265"/>
        <v>0</v>
      </c>
      <c r="ON38" s="639">
        <f t="shared" si="265"/>
        <v>0</v>
      </c>
      <c r="OO38" s="639">
        <f t="shared" si="265"/>
        <v>0</v>
      </c>
      <c r="OP38" s="639">
        <f t="shared" si="265"/>
        <v>0</v>
      </c>
      <c r="OQ38" s="639">
        <f t="shared" si="265"/>
        <v>0</v>
      </c>
      <c r="OR38" s="639">
        <f t="shared" si="265"/>
        <v>0</v>
      </c>
      <c r="OS38" s="639">
        <f t="shared" si="265"/>
        <v>0</v>
      </c>
      <c r="OT38" s="639">
        <f t="shared" si="265"/>
        <v>0</v>
      </c>
      <c r="OU38" s="639">
        <f t="shared" si="265"/>
        <v>0</v>
      </c>
      <c r="OV38" s="639">
        <f t="shared" si="265"/>
        <v>0</v>
      </c>
      <c r="OW38" s="639">
        <f t="shared" si="265"/>
        <v>0</v>
      </c>
      <c r="OX38" s="639">
        <f t="shared" si="265"/>
        <v>0</v>
      </c>
      <c r="OY38" s="639">
        <f t="shared" si="265"/>
        <v>0</v>
      </c>
      <c r="OZ38" s="639">
        <f t="shared" si="265"/>
        <v>0</v>
      </c>
      <c r="PA38" s="639">
        <f t="shared" si="265"/>
        <v>0</v>
      </c>
      <c r="PB38" s="639">
        <f t="shared" si="265"/>
        <v>0</v>
      </c>
      <c r="PC38" s="639">
        <f t="shared" si="265"/>
        <v>0</v>
      </c>
      <c r="PD38" s="639">
        <f t="shared" si="265"/>
        <v>0</v>
      </c>
      <c r="PE38" s="639">
        <f t="shared" ref="PE38:RP39" si="266">SUM(PE35:PE36)</f>
        <v>0</v>
      </c>
      <c r="PF38" s="639">
        <f t="shared" si="266"/>
        <v>0</v>
      </c>
      <c r="PG38" s="639">
        <f t="shared" si="266"/>
        <v>0</v>
      </c>
      <c r="PH38" s="639">
        <f t="shared" si="266"/>
        <v>0</v>
      </c>
      <c r="PI38" s="639">
        <f t="shared" si="266"/>
        <v>0</v>
      </c>
      <c r="PJ38" s="639">
        <f t="shared" si="266"/>
        <v>0</v>
      </c>
      <c r="PK38" s="639">
        <f t="shared" si="266"/>
        <v>0</v>
      </c>
      <c r="PL38" s="639">
        <f t="shared" si="266"/>
        <v>0</v>
      </c>
      <c r="PM38" s="639">
        <f t="shared" si="266"/>
        <v>0</v>
      </c>
      <c r="PN38" s="639">
        <f t="shared" si="266"/>
        <v>0</v>
      </c>
      <c r="PO38" s="639">
        <f t="shared" si="266"/>
        <v>0</v>
      </c>
      <c r="PP38" s="639">
        <f t="shared" si="266"/>
        <v>0</v>
      </c>
      <c r="PQ38" s="639">
        <f t="shared" si="266"/>
        <v>0</v>
      </c>
      <c r="PR38" s="639">
        <f t="shared" si="266"/>
        <v>0</v>
      </c>
      <c r="PS38" s="639">
        <f t="shared" si="266"/>
        <v>0</v>
      </c>
      <c r="PT38" s="639">
        <f t="shared" si="266"/>
        <v>0</v>
      </c>
      <c r="PU38" s="639">
        <f t="shared" si="266"/>
        <v>0</v>
      </c>
      <c r="PV38" s="639">
        <f t="shared" si="266"/>
        <v>0</v>
      </c>
      <c r="PW38" s="639">
        <f t="shared" si="266"/>
        <v>0</v>
      </c>
      <c r="PX38" s="639">
        <f t="shared" si="266"/>
        <v>0</v>
      </c>
      <c r="PY38" s="639">
        <f t="shared" si="266"/>
        <v>0</v>
      </c>
      <c r="PZ38" s="639">
        <f t="shared" si="266"/>
        <v>0</v>
      </c>
      <c r="QA38" s="639">
        <f t="shared" si="266"/>
        <v>0</v>
      </c>
      <c r="QB38" s="639">
        <f t="shared" si="266"/>
        <v>0</v>
      </c>
      <c r="QC38" s="639">
        <f t="shared" si="266"/>
        <v>0</v>
      </c>
      <c r="QD38" s="639">
        <f t="shared" si="266"/>
        <v>0</v>
      </c>
      <c r="QE38" s="639">
        <f t="shared" si="266"/>
        <v>0</v>
      </c>
      <c r="QF38" s="639">
        <f t="shared" si="266"/>
        <v>0</v>
      </c>
      <c r="QG38" s="639">
        <f t="shared" si="266"/>
        <v>0</v>
      </c>
      <c r="QH38" s="639">
        <f t="shared" si="266"/>
        <v>0</v>
      </c>
      <c r="QI38" s="639">
        <f t="shared" si="266"/>
        <v>0</v>
      </c>
      <c r="QJ38" s="639">
        <f t="shared" si="266"/>
        <v>0</v>
      </c>
      <c r="QK38" s="639">
        <f t="shared" si="266"/>
        <v>0</v>
      </c>
      <c r="QL38" s="639">
        <f t="shared" si="266"/>
        <v>0</v>
      </c>
      <c r="QM38" s="639">
        <f t="shared" si="266"/>
        <v>0</v>
      </c>
      <c r="QN38" s="639">
        <f t="shared" si="266"/>
        <v>0</v>
      </c>
      <c r="QO38" s="639">
        <f t="shared" si="266"/>
        <v>0</v>
      </c>
      <c r="QP38" s="639">
        <f t="shared" si="266"/>
        <v>0</v>
      </c>
      <c r="QQ38" s="639">
        <f t="shared" si="266"/>
        <v>0</v>
      </c>
      <c r="QR38" s="639">
        <f t="shared" si="266"/>
        <v>0</v>
      </c>
      <c r="QS38" s="639">
        <f t="shared" si="266"/>
        <v>0</v>
      </c>
      <c r="QT38" s="639">
        <f t="shared" si="266"/>
        <v>0</v>
      </c>
      <c r="QU38" s="639">
        <f t="shared" si="266"/>
        <v>0</v>
      </c>
      <c r="QV38" s="639">
        <f t="shared" si="266"/>
        <v>0</v>
      </c>
      <c r="QW38" s="639">
        <f t="shared" si="266"/>
        <v>0</v>
      </c>
      <c r="QX38" s="639">
        <f t="shared" si="266"/>
        <v>0</v>
      </c>
      <c r="QY38" s="639">
        <f t="shared" si="266"/>
        <v>0</v>
      </c>
      <c r="QZ38" s="639">
        <f t="shared" si="266"/>
        <v>0</v>
      </c>
      <c r="RA38" s="639">
        <f t="shared" si="266"/>
        <v>0</v>
      </c>
      <c r="RB38" s="639">
        <f t="shared" si="266"/>
        <v>0</v>
      </c>
      <c r="RC38" s="639">
        <f t="shared" si="266"/>
        <v>0</v>
      </c>
      <c r="RD38" s="639">
        <f t="shared" si="266"/>
        <v>0</v>
      </c>
      <c r="RE38" s="639">
        <f t="shared" si="266"/>
        <v>0</v>
      </c>
      <c r="RF38" s="639">
        <f t="shared" si="266"/>
        <v>0</v>
      </c>
      <c r="RG38" s="639">
        <f t="shared" si="266"/>
        <v>0</v>
      </c>
      <c r="RH38" s="639">
        <f t="shared" si="266"/>
        <v>0</v>
      </c>
      <c r="RI38" s="639">
        <f t="shared" si="266"/>
        <v>0</v>
      </c>
      <c r="RJ38" s="639">
        <f t="shared" si="266"/>
        <v>0</v>
      </c>
      <c r="RK38" s="639">
        <f t="shared" si="266"/>
        <v>0</v>
      </c>
      <c r="RL38" s="639">
        <f t="shared" si="266"/>
        <v>0</v>
      </c>
      <c r="RM38" s="639">
        <f t="shared" si="266"/>
        <v>0</v>
      </c>
      <c r="RN38" s="639">
        <f t="shared" si="266"/>
        <v>0</v>
      </c>
      <c r="RO38" s="639">
        <f t="shared" si="266"/>
        <v>0</v>
      </c>
      <c r="RP38" s="639">
        <f t="shared" si="266"/>
        <v>0</v>
      </c>
      <c r="RQ38" s="639">
        <f t="shared" ref="RQ38:UB39" si="267">SUM(RQ35:RQ36)</f>
        <v>0</v>
      </c>
      <c r="RR38" s="639">
        <f t="shared" si="267"/>
        <v>0</v>
      </c>
      <c r="RS38" s="639">
        <f t="shared" si="267"/>
        <v>0</v>
      </c>
      <c r="RT38" s="639">
        <f t="shared" si="267"/>
        <v>0</v>
      </c>
      <c r="RU38" s="639">
        <f t="shared" si="267"/>
        <v>0</v>
      </c>
      <c r="RV38" s="639">
        <f t="shared" si="267"/>
        <v>0</v>
      </c>
      <c r="RW38" s="639">
        <f t="shared" si="267"/>
        <v>0</v>
      </c>
      <c r="RX38" s="639">
        <f t="shared" si="267"/>
        <v>0</v>
      </c>
      <c r="RY38" s="639">
        <f t="shared" si="267"/>
        <v>0</v>
      </c>
      <c r="RZ38" s="639">
        <f t="shared" si="267"/>
        <v>0</v>
      </c>
      <c r="SA38" s="639">
        <f t="shared" si="267"/>
        <v>0</v>
      </c>
      <c r="SB38" s="639">
        <f t="shared" si="267"/>
        <v>0</v>
      </c>
      <c r="SC38" s="639">
        <f t="shared" si="267"/>
        <v>0</v>
      </c>
      <c r="SD38" s="639">
        <f t="shared" si="267"/>
        <v>0</v>
      </c>
      <c r="SE38" s="639">
        <f t="shared" si="267"/>
        <v>0</v>
      </c>
      <c r="SF38" s="639">
        <f t="shared" si="267"/>
        <v>0</v>
      </c>
      <c r="SG38" s="639">
        <f t="shared" si="267"/>
        <v>0</v>
      </c>
      <c r="SH38" s="639">
        <f t="shared" si="267"/>
        <v>0</v>
      </c>
      <c r="SI38" s="639">
        <f t="shared" si="267"/>
        <v>0</v>
      </c>
      <c r="SJ38" s="639">
        <f t="shared" si="267"/>
        <v>0</v>
      </c>
      <c r="SK38" s="639">
        <f t="shared" si="267"/>
        <v>0</v>
      </c>
      <c r="SL38" s="639">
        <f t="shared" si="267"/>
        <v>0</v>
      </c>
      <c r="SM38" s="639">
        <f t="shared" si="267"/>
        <v>0</v>
      </c>
      <c r="SN38" s="639">
        <f t="shared" si="267"/>
        <v>0</v>
      </c>
      <c r="SO38" s="639">
        <f t="shared" si="267"/>
        <v>0</v>
      </c>
      <c r="SP38" s="639">
        <f t="shared" si="267"/>
        <v>0</v>
      </c>
      <c r="SQ38" s="639">
        <f t="shared" si="267"/>
        <v>0</v>
      </c>
      <c r="SR38" s="639">
        <f t="shared" si="267"/>
        <v>0</v>
      </c>
      <c r="SS38" s="639">
        <f t="shared" si="267"/>
        <v>0</v>
      </c>
      <c r="ST38" s="639">
        <f t="shared" si="267"/>
        <v>0</v>
      </c>
      <c r="SU38" s="639">
        <f t="shared" si="267"/>
        <v>0</v>
      </c>
      <c r="SV38" s="639">
        <f t="shared" si="267"/>
        <v>0</v>
      </c>
      <c r="SW38" s="639">
        <f t="shared" si="267"/>
        <v>0</v>
      </c>
      <c r="SX38" s="639">
        <f t="shared" si="267"/>
        <v>0</v>
      </c>
      <c r="SY38" s="639">
        <f t="shared" si="267"/>
        <v>0</v>
      </c>
      <c r="SZ38" s="639">
        <f t="shared" si="267"/>
        <v>0</v>
      </c>
      <c r="TA38" s="639">
        <f t="shared" si="267"/>
        <v>0</v>
      </c>
      <c r="TB38" s="639">
        <f t="shared" si="267"/>
        <v>0</v>
      </c>
      <c r="TC38" s="639">
        <f t="shared" si="267"/>
        <v>0</v>
      </c>
      <c r="TD38" s="639">
        <f t="shared" si="267"/>
        <v>0</v>
      </c>
      <c r="TE38" s="639">
        <f t="shared" si="267"/>
        <v>0</v>
      </c>
      <c r="TF38" s="639">
        <f t="shared" si="267"/>
        <v>0</v>
      </c>
      <c r="TG38" s="639">
        <f t="shared" si="267"/>
        <v>0</v>
      </c>
      <c r="TH38" s="639">
        <f t="shared" si="267"/>
        <v>0</v>
      </c>
      <c r="TI38" s="639">
        <f t="shared" si="267"/>
        <v>0</v>
      </c>
      <c r="TJ38" s="639">
        <f t="shared" si="267"/>
        <v>0</v>
      </c>
      <c r="TK38" s="639">
        <f t="shared" si="267"/>
        <v>0</v>
      </c>
      <c r="TL38" s="639">
        <f t="shared" si="267"/>
        <v>0</v>
      </c>
      <c r="TM38" s="639">
        <f t="shared" si="267"/>
        <v>0</v>
      </c>
      <c r="TN38" s="639">
        <f t="shared" si="267"/>
        <v>0</v>
      </c>
      <c r="TO38" s="639">
        <f t="shared" si="267"/>
        <v>0</v>
      </c>
      <c r="TP38" s="639">
        <f t="shared" si="267"/>
        <v>0</v>
      </c>
      <c r="TQ38" s="639">
        <f t="shared" si="267"/>
        <v>0</v>
      </c>
      <c r="TR38" s="639">
        <f t="shared" si="267"/>
        <v>0</v>
      </c>
      <c r="TS38" s="639">
        <f t="shared" si="267"/>
        <v>0</v>
      </c>
      <c r="TT38" s="639">
        <f t="shared" si="267"/>
        <v>0</v>
      </c>
      <c r="TU38" s="639">
        <f t="shared" si="267"/>
        <v>0</v>
      </c>
      <c r="TV38" s="639">
        <f t="shared" si="267"/>
        <v>0</v>
      </c>
      <c r="TW38" s="639">
        <f t="shared" si="267"/>
        <v>0</v>
      </c>
      <c r="TX38" s="639">
        <f t="shared" si="267"/>
        <v>0</v>
      </c>
      <c r="TY38" s="639">
        <f t="shared" si="267"/>
        <v>0</v>
      </c>
      <c r="TZ38" s="639">
        <f t="shared" si="267"/>
        <v>0</v>
      </c>
      <c r="UA38" s="639">
        <f t="shared" si="267"/>
        <v>0</v>
      </c>
      <c r="UB38" s="639">
        <f t="shared" si="267"/>
        <v>0</v>
      </c>
      <c r="UC38" s="639">
        <f t="shared" ref="UC38:WN39" si="268">SUM(UC35:UC36)</f>
        <v>0</v>
      </c>
      <c r="UD38" s="639">
        <f t="shared" si="268"/>
        <v>0</v>
      </c>
      <c r="UE38" s="639">
        <f t="shared" si="268"/>
        <v>0</v>
      </c>
      <c r="UF38" s="639">
        <f t="shared" si="268"/>
        <v>0</v>
      </c>
      <c r="UG38" s="639">
        <f t="shared" si="268"/>
        <v>0</v>
      </c>
      <c r="UH38" s="639">
        <f t="shared" si="268"/>
        <v>0</v>
      </c>
      <c r="UI38" s="639">
        <f t="shared" si="268"/>
        <v>0</v>
      </c>
      <c r="UJ38" s="639">
        <f t="shared" si="268"/>
        <v>0</v>
      </c>
      <c r="UK38" s="639">
        <f t="shared" si="268"/>
        <v>0</v>
      </c>
      <c r="UL38" s="639">
        <f t="shared" si="268"/>
        <v>0</v>
      </c>
      <c r="UM38" s="639">
        <f t="shared" si="268"/>
        <v>0</v>
      </c>
      <c r="UN38" s="639">
        <f t="shared" si="268"/>
        <v>0</v>
      </c>
      <c r="UO38" s="639">
        <f t="shared" si="268"/>
        <v>0</v>
      </c>
      <c r="UP38" s="639">
        <f t="shared" si="268"/>
        <v>0</v>
      </c>
      <c r="UQ38" s="639">
        <f t="shared" si="268"/>
        <v>0</v>
      </c>
      <c r="UR38" s="639">
        <f t="shared" si="268"/>
        <v>0</v>
      </c>
      <c r="US38" s="639">
        <f t="shared" si="268"/>
        <v>0</v>
      </c>
      <c r="UT38" s="639">
        <f t="shared" si="268"/>
        <v>0</v>
      </c>
      <c r="UU38" s="639">
        <f t="shared" si="268"/>
        <v>0</v>
      </c>
      <c r="UV38" s="639">
        <f t="shared" si="268"/>
        <v>0</v>
      </c>
      <c r="UW38" s="639">
        <f t="shared" si="268"/>
        <v>0</v>
      </c>
      <c r="UX38" s="639">
        <f t="shared" si="268"/>
        <v>0</v>
      </c>
      <c r="UY38" s="639">
        <f t="shared" si="268"/>
        <v>0</v>
      </c>
      <c r="UZ38" s="639">
        <f t="shared" si="268"/>
        <v>0</v>
      </c>
      <c r="VA38" s="639">
        <f t="shared" si="268"/>
        <v>0</v>
      </c>
      <c r="VB38" s="639">
        <f t="shared" si="268"/>
        <v>0</v>
      </c>
      <c r="VC38" s="639">
        <f t="shared" si="268"/>
        <v>0</v>
      </c>
      <c r="VD38" s="639">
        <f t="shared" si="268"/>
        <v>0</v>
      </c>
      <c r="VE38" s="639">
        <f t="shared" si="268"/>
        <v>0</v>
      </c>
      <c r="VF38" s="639">
        <f t="shared" si="268"/>
        <v>0</v>
      </c>
      <c r="VG38" s="639">
        <f t="shared" si="268"/>
        <v>0</v>
      </c>
      <c r="VH38" s="639">
        <f t="shared" si="268"/>
        <v>0</v>
      </c>
      <c r="VI38" s="639">
        <f t="shared" si="268"/>
        <v>0</v>
      </c>
      <c r="VJ38" s="639">
        <f t="shared" si="268"/>
        <v>0</v>
      </c>
      <c r="VK38" s="639">
        <f t="shared" si="268"/>
        <v>0</v>
      </c>
      <c r="VL38" s="639">
        <f t="shared" si="268"/>
        <v>0</v>
      </c>
      <c r="VM38" s="639">
        <f t="shared" si="268"/>
        <v>0</v>
      </c>
      <c r="VN38" s="639">
        <f t="shared" si="268"/>
        <v>0</v>
      </c>
      <c r="VO38" s="639">
        <f t="shared" si="268"/>
        <v>0</v>
      </c>
      <c r="VP38" s="639">
        <f t="shared" si="268"/>
        <v>0</v>
      </c>
      <c r="VQ38" s="639">
        <f t="shared" si="268"/>
        <v>0</v>
      </c>
      <c r="VR38" s="639">
        <f t="shared" si="268"/>
        <v>0</v>
      </c>
      <c r="VS38" s="639">
        <f t="shared" si="268"/>
        <v>0</v>
      </c>
      <c r="VT38" s="639">
        <f t="shared" si="268"/>
        <v>0</v>
      </c>
      <c r="VU38" s="639">
        <f t="shared" si="268"/>
        <v>0</v>
      </c>
      <c r="VV38" s="639">
        <f t="shared" si="268"/>
        <v>0</v>
      </c>
      <c r="VW38" s="639">
        <f t="shared" si="268"/>
        <v>0</v>
      </c>
      <c r="VX38" s="639">
        <f t="shared" si="268"/>
        <v>0</v>
      </c>
      <c r="VY38" s="639">
        <f t="shared" si="268"/>
        <v>0</v>
      </c>
      <c r="VZ38" s="639">
        <f t="shared" si="268"/>
        <v>0</v>
      </c>
      <c r="WA38" s="639">
        <f t="shared" si="268"/>
        <v>0</v>
      </c>
      <c r="WB38" s="639">
        <f t="shared" si="268"/>
        <v>0</v>
      </c>
      <c r="WC38" s="639">
        <f t="shared" si="268"/>
        <v>0</v>
      </c>
      <c r="WD38" s="639">
        <f t="shared" si="268"/>
        <v>0</v>
      </c>
      <c r="WE38" s="639">
        <f t="shared" si="268"/>
        <v>0</v>
      </c>
      <c r="WF38" s="639">
        <f t="shared" si="268"/>
        <v>0</v>
      </c>
      <c r="WG38" s="639">
        <f t="shared" si="268"/>
        <v>0</v>
      </c>
      <c r="WH38" s="639">
        <f t="shared" si="268"/>
        <v>0</v>
      </c>
      <c r="WI38" s="639">
        <f t="shared" si="268"/>
        <v>0</v>
      </c>
      <c r="WJ38" s="639">
        <f t="shared" si="268"/>
        <v>0</v>
      </c>
      <c r="WK38" s="639">
        <f t="shared" si="268"/>
        <v>0</v>
      </c>
      <c r="WL38" s="639">
        <f t="shared" si="268"/>
        <v>0</v>
      </c>
      <c r="WM38" s="639">
        <f t="shared" si="268"/>
        <v>0</v>
      </c>
      <c r="WN38" s="639">
        <f t="shared" si="268"/>
        <v>0</v>
      </c>
      <c r="WO38" s="639">
        <f t="shared" ref="WO38:YZ39" si="269">SUM(WO35:WO36)</f>
        <v>0</v>
      </c>
      <c r="WP38" s="639">
        <f t="shared" si="269"/>
        <v>0</v>
      </c>
      <c r="WQ38" s="639">
        <f t="shared" si="269"/>
        <v>0</v>
      </c>
      <c r="WR38" s="639">
        <f t="shared" si="269"/>
        <v>0</v>
      </c>
      <c r="WS38" s="639">
        <f t="shared" si="269"/>
        <v>0</v>
      </c>
      <c r="WT38" s="639">
        <f t="shared" si="269"/>
        <v>0</v>
      </c>
      <c r="WU38" s="639">
        <f t="shared" si="269"/>
        <v>0</v>
      </c>
      <c r="WV38" s="639">
        <f t="shared" si="269"/>
        <v>0</v>
      </c>
      <c r="WW38" s="639">
        <f t="shared" si="269"/>
        <v>0</v>
      </c>
      <c r="WX38" s="639">
        <f t="shared" si="269"/>
        <v>0</v>
      </c>
      <c r="WY38" s="639">
        <f t="shared" si="269"/>
        <v>0</v>
      </c>
      <c r="WZ38" s="639">
        <f t="shared" si="269"/>
        <v>0</v>
      </c>
      <c r="XA38" s="639">
        <f t="shared" si="269"/>
        <v>0</v>
      </c>
      <c r="XB38" s="639">
        <f t="shared" si="269"/>
        <v>0</v>
      </c>
      <c r="XC38" s="639">
        <f t="shared" si="269"/>
        <v>0</v>
      </c>
      <c r="XD38" s="639">
        <f t="shared" si="269"/>
        <v>0</v>
      </c>
      <c r="XE38" s="639">
        <f t="shared" si="269"/>
        <v>0</v>
      </c>
      <c r="XF38" s="639">
        <f t="shared" si="269"/>
        <v>0</v>
      </c>
      <c r="XG38" s="639">
        <f t="shared" si="269"/>
        <v>0</v>
      </c>
      <c r="XH38" s="639">
        <f t="shared" si="269"/>
        <v>0</v>
      </c>
      <c r="XI38" s="639">
        <f t="shared" si="269"/>
        <v>0</v>
      </c>
      <c r="XJ38" s="639">
        <f t="shared" si="269"/>
        <v>0</v>
      </c>
      <c r="XK38" s="639">
        <f t="shared" si="269"/>
        <v>0</v>
      </c>
      <c r="XL38" s="639">
        <f t="shared" si="269"/>
        <v>0</v>
      </c>
      <c r="XM38" s="639">
        <f t="shared" si="269"/>
        <v>0</v>
      </c>
      <c r="XN38" s="639">
        <f t="shared" si="269"/>
        <v>0</v>
      </c>
      <c r="XO38" s="639">
        <f t="shared" si="269"/>
        <v>0</v>
      </c>
      <c r="XP38" s="639">
        <f t="shared" si="269"/>
        <v>0</v>
      </c>
      <c r="XQ38" s="639">
        <f t="shared" si="269"/>
        <v>0</v>
      </c>
      <c r="XR38" s="639">
        <f t="shared" si="269"/>
        <v>0</v>
      </c>
      <c r="XS38" s="639">
        <f t="shared" si="269"/>
        <v>0</v>
      </c>
      <c r="XT38" s="639">
        <f t="shared" si="269"/>
        <v>0</v>
      </c>
      <c r="XU38" s="639">
        <f t="shared" si="269"/>
        <v>0</v>
      </c>
      <c r="XV38" s="639">
        <f t="shared" si="269"/>
        <v>0</v>
      </c>
      <c r="XW38" s="639">
        <f t="shared" si="269"/>
        <v>0</v>
      </c>
      <c r="XX38" s="639">
        <f t="shared" si="269"/>
        <v>0</v>
      </c>
      <c r="XY38" s="639">
        <f t="shared" si="269"/>
        <v>0</v>
      </c>
      <c r="XZ38" s="639">
        <f t="shared" si="269"/>
        <v>0</v>
      </c>
      <c r="YA38" s="639">
        <f t="shared" si="269"/>
        <v>0</v>
      </c>
      <c r="YB38" s="639">
        <f t="shared" si="269"/>
        <v>0</v>
      </c>
      <c r="YC38" s="639">
        <f t="shared" si="269"/>
        <v>0</v>
      </c>
      <c r="YD38" s="639">
        <f t="shared" si="269"/>
        <v>0</v>
      </c>
      <c r="YE38" s="639">
        <f t="shared" si="269"/>
        <v>0</v>
      </c>
      <c r="YF38" s="639">
        <f t="shared" si="269"/>
        <v>0</v>
      </c>
      <c r="YG38" s="639">
        <f t="shared" si="269"/>
        <v>0</v>
      </c>
      <c r="YH38" s="639">
        <f t="shared" si="269"/>
        <v>0</v>
      </c>
      <c r="YI38" s="639">
        <f t="shared" si="269"/>
        <v>0</v>
      </c>
      <c r="YJ38" s="639">
        <f t="shared" si="269"/>
        <v>0</v>
      </c>
      <c r="YK38" s="639">
        <f t="shared" si="269"/>
        <v>0</v>
      </c>
      <c r="YL38" s="639">
        <f t="shared" si="269"/>
        <v>0</v>
      </c>
      <c r="YM38" s="639">
        <f t="shared" si="269"/>
        <v>0</v>
      </c>
      <c r="YN38" s="639">
        <f t="shared" si="269"/>
        <v>0</v>
      </c>
      <c r="YO38" s="639">
        <f t="shared" si="269"/>
        <v>0</v>
      </c>
      <c r="YP38" s="639">
        <f t="shared" si="269"/>
        <v>0</v>
      </c>
      <c r="YQ38" s="639">
        <f t="shared" si="269"/>
        <v>0</v>
      </c>
      <c r="YR38" s="639">
        <f t="shared" si="269"/>
        <v>0</v>
      </c>
      <c r="YS38" s="639">
        <f t="shared" si="269"/>
        <v>0</v>
      </c>
      <c r="YT38" s="639">
        <f t="shared" si="269"/>
        <v>0</v>
      </c>
      <c r="YU38" s="639">
        <f t="shared" si="269"/>
        <v>0</v>
      </c>
      <c r="YV38" s="639">
        <f t="shared" si="269"/>
        <v>0</v>
      </c>
      <c r="YW38" s="639">
        <f t="shared" si="269"/>
        <v>0</v>
      </c>
      <c r="YX38" s="639">
        <f t="shared" si="269"/>
        <v>0</v>
      </c>
      <c r="YY38" s="639">
        <f t="shared" si="269"/>
        <v>0</v>
      </c>
      <c r="YZ38" s="639">
        <f t="shared" si="269"/>
        <v>0</v>
      </c>
      <c r="ZA38" s="639">
        <f t="shared" ref="ZA38:ABL39" si="270">SUM(ZA35:ZA36)</f>
        <v>0</v>
      </c>
      <c r="ZB38" s="639">
        <f t="shared" si="270"/>
        <v>0</v>
      </c>
      <c r="ZC38" s="639">
        <f t="shared" si="270"/>
        <v>0</v>
      </c>
      <c r="ZD38" s="639">
        <f t="shared" si="270"/>
        <v>0</v>
      </c>
      <c r="ZE38" s="639">
        <f t="shared" si="270"/>
        <v>0</v>
      </c>
      <c r="ZF38" s="639">
        <f t="shared" si="270"/>
        <v>0</v>
      </c>
      <c r="ZG38" s="639">
        <f t="shared" si="270"/>
        <v>0</v>
      </c>
      <c r="ZH38" s="639">
        <f t="shared" si="270"/>
        <v>0</v>
      </c>
      <c r="ZI38" s="639">
        <f t="shared" si="270"/>
        <v>0</v>
      </c>
      <c r="ZJ38" s="639">
        <f t="shared" si="270"/>
        <v>0</v>
      </c>
      <c r="ZK38" s="639">
        <f t="shared" si="270"/>
        <v>0</v>
      </c>
      <c r="ZL38" s="639">
        <f t="shared" si="270"/>
        <v>0</v>
      </c>
      <c r="ZM38" s="639">
        <f t="shared" si="270"/>
        <v>0</v>
      </c>
      <c r="ZN38" s="639">
        <f t="shared" si="270"/>
        <v>0</v>
      </c>
      <c r="ZO38" s="639">
        <f t="shared" si="270"/>
        <v>0</v>
      </c>
      <c r="ZP38" s="639">
        <f t="shared" si="270"/>
        <v>0</v>
      </c>
      <c r="ZQ38" s="639">
        <f t="shared" si="270"/>
        <v>0</v>
      </c>
      <c r="ZR38" s="639">
        <f t="shared" si="270"/>
        <v>0</v>
      </c>
      <c r="ZS38" s="639">
        <f t="shared" si="270"/>
        <v>0</v>
      </c>
      <c r="ZT38" s="639">
        <f t="shared" si="270"/>
        <v>0</v>
      </c>
      <c r="ZU38" s="639">
        <f t="shared" si="270"/>
        <v>0</v>
      </c>
      <c r="ZV38" s="639">
        <f t="shared" si="270"/>
        <v>0</v>
      </c>
      <c r="ZW38" s="639">
        <f t="shared" si="270"/>
        <v>0</v>
      </c>
      <c r="ZX38" s="639">
        <f t="shared" si="270"/>
        <v>0</v>
      </c>
      <c r="ZY38" s="639">
        <f t="shared" si="270"/>
        <v>0</v>
      </c>
      <c r="ZZ38" s="639">
        <f t="shared" si="270"/>
        <v>0</v>
      </c>
      <c r="AAA38" s="639">
        <f t="shared" si="270"/>
        <v>0</v>
      </c>
      <c r="AAB38" s="639">
        <f t="shared" si="270"/>
        <v>0</v>
      </c>
      <c r="AAC38" s="639">
        <f t="shared" si="270"/>
        <v>0</v>
      </c>
      <c r="AAD38" s="639">
        <f t="shared" si="270"/>
        <v>0</v>
      </c>
      <c r="AAE38" s="639">
        <f t="shared" si="270"/>
        <v>0</v>
      </c>
      <c r="AAF38" s="639">
        <f t="shared" si="270"/>
        <v>0</v>
      </c>
      <c r="AAG38" s="639">
        <f t="shared" si="270"/>
        <v>0</v>
      </c>
      <c r="AAH38" s="639">
        <f t="shared" si="270"/>
        <v>0</v>
      </c>
      <c r="AAI38" s="639">
        <f t="shared" si="270"/>
        <v>0</v>
      </c>
      <c r="AAJ38" s="639">
        <f t="shared" si="270"/>
        <v>0</v>
      </c>
      <c r="AAK38" s="639">
        <f t="shared" si="270"/>
        <v>0</v>
      </c>
      <c r="AAL38" s="639">
        <f t="shared" si="270"/>
        <v>0</v>
      </c>
      <c r="AAM38" s="639">
        <f t="shared" si="270"/>
        <v>0</v>
      </c>
      <c r="AAN38" s="639">
        <f t="shared" si="270"/>
        <v>0</v>
      </c>
      <c r="AAO38" s="639">
        <f t="shared" si="270"/>
        <v>0</v>
      </c>
      <c r="AAP38" s="639">
        <f t="shared" si="270"/>
        <v>0</v>
      </c>
      <c r="AAQ38" s="639">
        <f t="shared" si="270"/>
        <v>0</v>
      </c>
      <c r="AAR38" s="639">
        <f t="shared" si="270"/>
        <v>0</v>
      </c>
      <c r="AAS38" s="639">
        <f t="shared" si="270"/>
        <v>0</v>
      </c>
      <c r="AAT38" s="639">
        <f t="shared" si="270"/>
        <v>0</v>
      </c>
      <c r="AAU38" s="639">
        <f t="shared" si="270"/>
        <v>0</v>
      </c>
      <c r="AAV38" s="639">
        <f t="shared" si="270"/>
        <v>0</v>
      </c>
      <c r="AAW38" s="639">
        <f t="shared" si="270"/>
        <v>0</v>
      </c>
      <c r="AAX38" s="639">
        <f t="shared" si="270"/>
        <v>0</v>
      </c>
      <c r="AAY38" s="639">
        <f t="shared" si="270"/>
        <v>0</v>
      </c>
      <c r="AAZ38" s="639">
        <f t="shared" si="270"/>
        <v>0</v>
      </c>
      <c r="ABA38" s="639">
        <f t="shared" si="270"/>
        <v>0</v>
      </c>
      <c r="ABB38" s="639">
        <f t="shared" si="270"/>
        <v>0</v>
      </c>
      <c r="ABC38" s="639">
        <f t="shared" si="270"/>
        <v>0</v>
      </c>
      <c r="ABD38" s="639">
        <f t="shared" si="270"/>
        <v>0</v>
      </c>
      <c r="ABE38" s="639">
        <f t="shared" si="270"/>
        <v>0</v>
      </c>
      <c r="ABF38" s="639">
        <f t="shared" si="270"/>
        <v>0</v>
      </c>
      <c r="ABG38" s="639">
        <f t="shared" si="270"/>
        <v>0</v>
      </c>
      <c r="ABH38" s="639">
        <f t="shared" si="270"/>
        <v>0</v>
      </c>
      <c r="ABI38" s="639">
        <f t="shared" si="270"/>
        <v>0</v>
      </c>
      <c r="ABJ38" s="639">
        <f t="shared" si="270"/>
        <v>0</v>
      </c>
      <c r="ABK38" s="639">
        <f t="shared" si="270"/>
        <v>0</v>
      </c>
      <c r="ABL38" s="639">
        <f t="shared" si="270"/>
        <v>0</v>
      </c>
      <c r="ABM38" s="639">
        <f t="shared" ref="ABM38:ADX39" si="271">SUM(ABM35:ABM36)</f>
        <v>0</v>
      </c>
      <c r="ABN38" s="639">
        <f t="shared" si="271"/>
        <v>0</v>
      </c>
      <c r="ABO38" s="639">
        <f t="shared" si="271"/>
        <v>0</v>
      </c>
      <c r="ABP38" s="639">
        <f t="shared" si="271"/>
        <v>0</v>
      </c>
      <c r="ABQ38" s="639">
        <f t="shared" si="271"/>
        <v>0</v>
      </c>
      <c r="ABR38" s="639">
        <f t="shared" si="271"/>
        <v>0</v>
      </c>
      <c r="ABS38" s="639">
        <f t="shared" si="271"/>
        <v>0</v>
      </c>
      <c r="ABT38" s="639">
        <f t="shared" si="271"/>
        <v>0</v>
      </c>
      <c r="ABU38" s="639">
        <f t="shared" si="271"/>
        <v>0</v>
      </c>
      <c r="ABV38" s="639">
        <f t="shared" si="271"/>
        <v>0</v>
      </c>
      <c r="ABW38" s="639">
        <f t="shared" si="271"/>
        <v>0</v>
      </c>
      <c r="ABX38" s="639">
        <f t="shared" si="271"/>
        <v>0</v>
      </c>
      <c r="ABY38" s="639">
        <f t="shared" si="271"/>
        <v>0</v>
      </c>
      <c r="ABZ38" s="639">
        <f t="shared" si="271"/>
        <v>0</v>
      </c>
      <c r="ACA38" s="639">
        <f t="shared" si="271"/>
        <v>0</v>
      </c>
      <c r="ACB38" s="639">
        <f t="shared" si="271"/>
        <v>0</v>
      </c>
      <c r="ACC38" s="639">
        <f t="shared" si="271"/>
        <v>0</v>
      </c>
      <c r="ACD38" s="639">
        <f t="shared" si="271"/>
        <v>0</v>
      </c>
      <c r="ACE38" s="639">
        <f t="shared" si="271"/>
        <v>0</v>
      </c>
      <c r="ACF38" s="639">
        <f t="shared" si="271"/>
        <v>0</v>
      </c>
      <c r="ACG38" s="639">
        <f t="shared" si="271"/>
        <v>0</v>
      </c>
      <c r="ACH38" s="639">
        <f t="shared" si="271"/>
        <v>0</v>
      </c>
      <c r="ACI38" s="639">
        <f t="shared" si="271"/>
        <v>0</v>
      </c>
      <c r="ACJ38" s="639">
        <f t="shared" si="271"/>
        <v>0</v>
      </c>
      <c r="ACK38" s="639">
        <f t="shared" si="271"/>
        <v>0</v>
      </c>
      <c r="ACL38" s="639">
        <f t="shared" si="271"/>
        <v>0</v>
      </c>
      <c r="ACM38" s="639">
        <f t="shared" si="271"/>
        <v>0</v>
      </c>
      <c r="ACN38" s="639">
        <f t="shared" si="271"/>
        <v>0</v>
      </c>
      <c r="ACO38" s="639">
        <f t="shared" si="271"/>
        <v>0</v>
      </c>
      <c r="ACP38" s="639">
        <f t="shared" si="271"/>
        <v>0</v>
      </c>
      <c r="ACQ38" s="639">
        <f t="shared" si="271"/>
        <v>0</v>
      </c>
      <c r="ACR38" s="639">
        <f t="shared" si="271"/>
        <v>0</v>
      </c>
      <c r="ACS38" s="639">
        <f t="shared" si="271"/>
        <v>0</v>
      </c>
      <c r="ACT38" s="639">
        <f t="shared" si="271"/>
        <v>0</v>
      </c>
      <c r="ACU38" s="639">
        <f t="shared" si="271"/>
        <v>0</v>
      </c>
      <c r="ACV38" s="639">
        <f t="shared" si="271"/>
        <v>0</v>
      </c>
      <c r="ACW38" s="639">
        <f t="shared" si="271"/>
        <v>0</v>
      </c>
      <c r="ACX38" s="639">
        <f t="shared" si="271"/>
        <v>0</v>
      </c>
      <c r="ACY38" s="639">
        <f t="shared" si="271"/>
        <v>0</v>
      </c>
      <c r="ACZ38" s="639">
        <f t="shared" si="271"/>
        <v>0</v>
      </c>
      <c r="ADA38" s="639">
        <f t="shared" si="271"/>
        <v>0</v>
      </c>
      <c r="ADB38" s="639">
        <f t="shared" si="271"/>
        <v>0</v>
      </c>
      <c r="ADC38" s="639">
        <f t="shared" si="271"/>
        <v>0</v>
      </c>
      <c r="ADD38" s="639">
        <f t="shared" si="271"/>
        <v>0</v>
      </c>
      <c r="ADE38" s="639">
        <f t="shared" si="271"/>
        <v>0</v>
      </c>
      <c r="ADF38" s="639">
        <f t="shared" si="271"/>
        <v>0</v>
      </c>
      <c r="ADG38" s="639">
        <f t="shared" si="271"/>
        <v>0</v>
      </c>
      <c r="ADH38" s="639">
        <f t="shared" si="271"/>
        <v>0</v>
      </c>
      <c r="ADI38" s="639">
        <f t="shared" si="271"/>
        <v>0</v>
      </c>
      <c r="ADJ38" s="639">
        <f t="shared" si="271"/>
        <v>0</v>
      </c>
      <c r="ADK38" s="639">
        <f t="shared" si="271"/>
        <v>0</v>
      </c>
      <c r="ADL38" s="639">
        <f t="shared" si="271"/>
        <v>0</v>
      </c>
      <c r="ADM38" s="639">
        <f t="shared" si="271"/>
        <v>0</v>
      </c>
      <c r="ADN38" s="639">
        <f t="shared" si="271"/>
        <v>0</v>
      </c>
      <c r="ADO38" s="639">
        <f t="shared" si="271"/>
        <v>0</v>
      </c>
      <c r="ADP38" s="639">
        <f t="shared" si="271"/>
        <v>0</v>
      </c>
      <c r="ADQ38" s="639">
        <f t="shared" si="271"/>
        <v>0</v>
      </c>
      <c r="ADR38" s="639">
        <f t="shared" si="271"/>
        <v>0</v>
      </c>
      <c r="ADS38" s="639">
        <f t="shared" si="271"/>
        <v>0</v>
      </c>
      <c r="ADT38" s="639">
        <f t="shared" si="271"/>
        <v>0</v>
      </c>
      <c r="ADU38" s="639">
        <f t="shared" si="271"/>
        <v>0</v>
      </c>
      <c r="ADV38" s="639">
        <f t="shared" si="271"/>
        <v>0</v>
      </c>
      <c r="ADW38" s="639">
        <f t="shared" si="271"/>
        <v>0</v>
      </c>
      <c r="ADX38" s="639">
        <f t="shared" si="271"/>
        <v>0</v>
      </c>
      <c r="ADY38" s="639">
        <f t="shared" ref="ADY38:AGJ39" si="272">SUM(ADY35:ADY36)</f>
        <v>0</v>
      </c>
      <c r="ADZ38" s="639">
        <f t="shared" si="272"/>
        <v>0</v>
      </c>
      <c r="AEA38" s="639">
        <f t="shared" si="272"/>
        <v>0</v>
      </c>
      <c r="AEB38" s="639">
        <f t="shared" si="272"/>
        <v>0</v>
      </c>
      <c r="AEC38" s="639">
        <f t="shared" si="272"/>
        <v>0</v>
      </c>
      <c r="AED38" s="639">
        <f t="shared" si="272"/>
        <v>0</v>
      </c>
      <c r="AEE38" s="639">
        <f t="shared" si="272"/>
        <v>0</v>
      </c>
      <c r="AEF38" s="639">
        <f t="shared" si="272"/>
        <v>0</v>
      </c>
      <c r="AEG38" s="639">
        <f t="shared" si="272"/>
        <v>0</v>
      </c>
      <c r="AEH38" s="639">
        <f t="shared" si="272"/>
        <v>0</v>
      </c>
      <c r="AEI38" s="639">
        <f t="shared" si="272"/>
        <v>0</v>
      </c>
      <c r="AEJ38" s="639">
        <f t="shared" si="272"/>
        <v>0</v>
      </c>
      <c r="AEK38" s="639">
        <f t="shared" si="272"/>
        <v>0</v>
      </c>
      <c r="AEL38" s="639">
        <f t="shared" si="272"/>
        <v>0</v>
      </c>
      <c r="AEM38" s="639">
        <f t="shared" si="272"/>
        <v>0</v>
      </c>
      <c r="AEN38" s="639">
        <f t="shared" si="272"/>
        <v>0</v>
      </c>
      <c r="AEO38" s="639">
        <f t="shared" si="272"/>
        <v>0</v>
      </c>
      <c r="AEP38" s="639">
        <f t="shared" si="272"/>
        <v>0</v>
      </c>
      <c r="AEQ38" s="639">
        <f t="shared" si="272"/>
        <v>0</v>
      </c>
      <c r="AER38" s="639">
        <f t="shared" si="272"/>
        <v>0</v>
      </c>
      <c r="AES38" s="639">
        <f t="shared" si="272"/>
        <v>0</v>
      </c>
      <c r="AET38" s="639">
        <f t="shared" si="272"/>
        <v>0</v>
      </c>
      <c r="AEU38" s="639">
        <f t="shared" si="272"/>
        <v>0</v>
      </c>
      <c r="AEV38" s="639">
        <f t="shared" si="272"/>
        <v>0</v>
      </c>
      <c r="AEW38" s="639">
        <f t="shared" si="272"/>
        <v>0</v>
      </c>
      <c r="AEX38" s="639">
        <f t="shared" si="272"/>
        <v>0</v>
      </c>
      <c r="AEY38" s="639">
        <f t="shared" si="272"/>
        <v>0</v>
      </c>
      <c r="AEZ38" s="639">
        <f t="shared" si="272"/>
        <v>0</v>
      </c>
      <c r="AFA38" s="639">
        <f t="shared" si="272"/>
        <v>0</v>
      </c>
      <c r="AFB38" s="639">
        <f t="shared" si="272"/>
        <v>0</v>
      </c>
      <c r="AFC38" s="639">
        <f t="shared" si="272"/>
        <v>0</v>
      </c>
      <c r="AFD38" s="639">
        <f t="shared" si="272"/>
        <v>0</v>
      </c>
      <c r="AFE38" s="639">
        <f t="shared" si="272"/>
        <v>0</v>
      </c>
      <c r="AFF38" s="639">
        <f t="shared" si="272"/>
        <v>0</v>
      </c>
      <c r="AFG38" s="639">
        <f t="shared" si="272"/>
        <v>0</v>
      </c>
      <c r="AFH38" s="639">
        <f t="shared" si="272"/>
        <v>0</v>
      </c>
      <c r="AFI38" s="639">
        <f t="shared" si="272"/>
        <v>0</v>
      </c>
      <c r="AFJ38" s="639">
        <f t="shared" si="272"/>
        <v>0</v>
      </c>
      <c r="AFK38" s="639">
        <f t="shared" si="272"/>
        <v>0</v>
      </c>
      <c r="AFL38" s="639">
        <f t="shared" si="272"/>
        <v>0</v>
      </c>
      <c r="AFM38" s="639">
        <f t="shared" si="272"/>
        <v>0</v>
      </c>
      <c r="AFN38" s="639">
        <f t="shared" si="272"/>
        <v>0</v>
      </c>
      <c r="AFO38" s="639">
        <f t="shared" si="272"/>
        <v>0</v>
      </c>
      <c r="AFP38" s="639">
        <f t="shared" si="272"/>
        <v>0</v>
      </c>
      <c r="AFQ38" s="639">
        <f t="shared" si="272"/>
        <v>0</v>
      </c>
      <c r="AFR38" s="639">
        <f t="shared" si="272"/>
        <v>0</v>
      </c>
      <c r="AFS38" s="639">
        <f t="shared" si="272"/>
        <v>0</v>
      </c>
      <c r="AFT38" s="639">
        <f t="shared" si="272"/>
        <v>0</v>
      </c>
      <c r="AFU38" s="639">
        <f t="shared" si="272"/>
        <v>0</v>
      </c>
      <c r="AFV38" s="639">
        <f t="shared" si="272"/>
        <v>0</v>
      </c>
      <c r="AFW38" s="639">
        <f t="shared" si="272"/>
        <v>0</v>
      </c>
      <c r="AFX38" s="639">
        <f t="shared" si="272"/>
        <v>0</v>
      </c>
      <c r="AFY38" s="639">
        <f t="shared" si="272"/>
        <v>0</v>
      </c>
      <c r="AFZ38" s="639">
        <f t="shared" si="272"/>
        <v>0</v>
      </c>
      <c r="AGA38" s="639">
        <f t="shared" si="272"/>
        <v>0</v>
      </c>
      <c r="AGB38" s="639">
        <f t="shared" si="272"/>
        <v>0</v>
      </c>
      <c r="AGC38" s="639">
        <f t="shared" si="272"/>
        <v>0</v>
      </c>
      <c r="AGD38" s="639">
        <f t="shared" si="272"/>
        <v>0</v>
      </c>
      <c r="AGE38" s="639">
        <f t="shared" si="272"/>
        <v>0</v>
      </c>
      <c r="AGF38" s="639">
        <f t="shared" si="272"/>
        <v>0</v>
      </c>
      <c r="AGG38" s="639">
        <f t="shared" si="272"/>
        <v>0</v>
      </c>
      <c r="AGH38" s="639">
        <f t="shared" si="272"/>
        <v>0</v>
      </c>
      <c r="AGI38" s="639">
        <f t="shared" si="272"/>
        <v>0</v>
      </c>
      <c r="AGJ38" s="639">
        <f t="shared" si="272"/>
        <v>0</v>
      </c>
      <c r="AGK38" s="639">
        <f t="shared" ref="AGK38:AIV39" si="273">SUM(AGK35:AGK36)</f>
        <v>0</v>
      </c>
      <c r="AGL38" s="639">
        <f t="shared" si="273"/>
        <v>0</v>
      </c>
      <c r="AGM38" s="639">
        <f t="shared" si="273"/>
        <v>0</v>
      </c>
      <c r="AGN38" s="639">
        <f t="shared" si="273"/>
        <v>0</v>
      </c>
      <c r="AGO38" s="639">
        <f t="shared" si="273"/>
        <v>0</v>
      </c>
      <c r="AGP38" s="639">
        <f t="shared" si="273"/>
        <v>0</v>
      </c>
      <c r="AGQ38" s="639">
        <f t="shared" si="273"/>
        <v>0</v>
      </c>
      <c r="AGR38" s="639">
        <f t="shared" si="273"/>
        <v>0</v>
      </c>
      <c r="AGS38" s="639">
        <f t="shared" si="273"/>
        <v>0</v>
      </c>
      <c r="AGT38" s="639">
        <f t="shared" si="273"/>
        <v>0</v>
      </c>
      <c r="AGU38" s="639">
        <f t="shared" si="273"/>
        <v>0</v>
      </c>
      <c r="AGV38" s="639">
        <f t="shared" si="273"/>
        <v>0</v>
      </c>
      <c r="AGW38" s="639">
        <f t="shared" si="273"/>
        <v>0</v>
      </c>
      <c r="AGX38" s="639">
        <f t="shared" si="273"/>
        <v>0</v>
      </c>
      <c r="AGY38" s="639">
        <f t="shared" si="273"/>
        <v>0</v>
      </c>
      <c r="AGZ38" s="639">
        <f t="shared" si="273"/>
        <v>0</v>
      </c>
      <c r="AHA38" s="639">
        <f t="shared" si="273"/>
        <v>0</v>
      </c>
      <c r="AHB38" s="639">
        <f t="shared" si="273"/>
        <v>0</v>
      </c>
      <c r="AHC38" s="639">
        <f t="shared" si="273"/>
        <v>0</v>
      </c>
      <c r="AHD38" s="639">
        <f t="shared" si="273"/>
        <v>0</v>
      </c>
      <c r="AHE38" s="639">
        <f t="shared" si="273"/>
        <v>0</v>
      </c>
      <c r="AHF38" s="639">
        <f t="shared" si="273"/>
        <v>0</v>
      </c>
      <c r="AHG38" s="639">
        <f t="shared" si="273"/>
        <v>0</v>
      </c>
      <c r="AHH38" s="639">
        <f t="shared" si="273"/>
        <v>0</v>
      </c>
      <c r="AHI38" s="639">
        <f t="shared" si="273"/>
        <v>0</v>
      </c>
      <c r="AHJ38" s="639">
        <f t="shared" si="273"/>
        <v>0</v>
      </c>
      <c r="AHK38" s="639">
        <f t="shared" si="273"/>
        <v>0</v>
      </c>
      <c r="AHL38" s="639">
        <f t="shared" si="273"/>
        <v>0</v>
      </c>
      <c r="AHM38" s="639">
        <f t="shared" si="273"/>
        <v>0</v>
      </c>
      <c r="AHN38" s="639">
        <f t="shared" si="273"/>
        <v>0</v>
      </c>
      <c r="AHO38" s="639">
        <f t="shared" si="273"/>
        <v>0</v>
      </c>
      <c r="AHP38" s="639">
        <f t="shared" si="273"/>
        <v>0</v>
      </c>
      <c r="AHQ38" s="639">
        <f t="shared" si="273"/>
        <v>0</v>
      </c>
      <c r="AHR38" s="639">
        <f t="shared" si="273"/>
        <v>0</v>
      </c>
      <c r="AHS38" s="639">
        <f t="shared" si="273"/>
        <v>0</v>
      </c>
      <c r="AHT38" s="639">
        <f t="shared" si="273"/>
        <v>0</v>
      </c>
      <c r="AHU38" s="639">
        <f t="shared" si="273"/>
        <v>0</v>
      </c>
      <c r="AHV38" s="639">
        <f t="shared" si="273"/>
        <v>0</v>
      </c>
      <c r="AHW38" s="639">
        <f t="shared" si="273"/>
        <v>0</v>
      </c>
      <c r="AHX38" s="639">
        <f t="shared" si="273"/>
        <v>0</v>
      </c>
      <c r="AHY38" s="639">
        <f t="shared" si="273"/>
        <v>0</v>
      </c>
      <c r="AHZ38" s="639">
        <f t="shared" si="273"/>
        <v>0</v>
      </c>
      <c r="AIA38" s="639">
        <f t="shared" si="273"/>
        <v>0</v>
      </c>
      <c r="AIB38" s="639">
        <f t="shared" si="273"/>
        <v>0</v>
      </c>
      <c r="AIC38" s="639">
        <f t="shared" si="273"/>
        <v>0</v>
      </c>
      <c r="AID38" s="639">
        <f t="shared" si="273"/>
        <v>0</v>
      </c>
      <c r="AIE38" s="639">
        <f t="shared" si="273"/>
        <v>0</v>
      </c>
      <c r="AIF38" s="639">
        <f t="shared" si="273"/>
        <v>0</v>
      </c>
      <c r="AIG38" s="639">
        <f t="shared" si="273"/>
        <v>0</v>
      </c>
      <c r="AIH38" s="639">
        <f t="shared" si="273"/>
        <v>0</v>
      </c>
      <c r="AII38" s="639">
        <f t="shared" si="273"/>
        <v>0</v>
      </c>
      <c r="AIJ38" s="639">
        <f t="shared" si="273"/>
        <v>0</v>
      </c>
      <c r="AIK38" s="639">
        <f t="shared" si="273"/>
        <v>0</v>
      </c>
      <c r="AIL38" s="639">
        <f t="shared" si="273"/>
        <v>0</v>
      </c>
      <c r="AIM38" s="639">
        <f t="shared" si="273"/>
        <v>0</v>
      </c>
      <c r="AIN38" s="639">
        <f t="shared" si="273"/>
        <v>0</v>
      </c>
      <c r="AIO38" s="639">
        <f t="shared" si="273"/>
        <v>0</v>
      </c>
      <c r="AIP38" s="639">
        <f t="shared" si="273"/>
        <v>0</v>
      </c>
      <c r="AIQ38" s="639">
        <f t="shared" si="273"/>
        <v>0</v>
      </c>
      <c r="AIR38" s="639">
        <f t="shared" si="273"/>
        <v>0</v>
      </c>
      <c r="AIS38" s="639">
        <f t="shared" si="273"/>
        <v>0</v>
      </c>
      <c r="AIT38" s="639">
        <f t="shared" si="273"/>
        <v>0</v>
      </c>
      <c r="AIU38" s="639">
        <f t="shared" si="273"/>
        <v>0</v>
      </c>
      <c r="AIV38" s="639">
        <f t="shared" si="273"/>
        <v>0</v>
      </c>
      <c r="AIW38" s="639">
        <f t="shared" ref="AIW38:AIZ39" si="274">SUM(AIW35:AIW36)</f>
        <v>0</v>
      </c>
      <c r="AIX38" s="639">
        <f t="shared" si="274"/>
        <v>0</v>
      </c>
      <c r="AIY38" s="639">
        <f t="shared" si="274"/>
        <v>0</v>
      </c>
      <c r="AIZ38" s="639">
        <f t="shared" si="274"/>
        <v>0</v>
      </c>
    </row>
    <row r="39" spans="1:936" ht="20.399999999999999" customHeight="1">
      <c r="A39" s="2214"/>
      <c r="B39" s="2274"/>
      <c r="C39" s="2277"/>
      <c r="D39" s="2265"/>
      <c r="E39" s="2264"/>
      <c r="F39" s="2265"/>
      <c r="G39" s="2264"/>
      <c r="H39" s="2265"/>
      <c r="I39" s="2266"/>
      <c r="J39" s="671"/>
      <c r="K39" s="672"/>
      <c r="L39" s="673"/>
      <c r="M39" s="674"/>
      <c r="N39" s="925"/>
      <c r="O39" s="668"/>
      <c r="P39" s="669"/>
      <c r="R39" s="2214"/>
      <c r="S39" s="2214"/>
      <c r="T39" s="2214"/>
      <c r="U39" s="642"/>
      <c r="V39" s="2281"/>
      <c r="W39" s="640" t="s">
        <v>1220</v>
      </c>
      <c r="X39" s="640" t="s">
        <v>1140</v>
      </c>
      <c r="Y39" s="656">
        <f>SUM(G38:G43)</f>
        <v>0</v>
      </c>
      <c r="Z39" s="656" cm="1">
        <f t="array" ref="Z39">INDEX(AJ39:AIZ39, MATCH(MAX(AJ35:AIZ35 + AJ36:AIZ36 + AJ37:AIZ37), AJ35:AIZ35 + AJ36:AIZ36 + AJ37:AIZ37, 0))</f>
        <v>0</v>
      </c>
      <c r="AA39" s="657">
        <f>ROUNDDOWN(SUM(Y39:Z39)/6, 1)</f>
        <v>0</v>
      </c>
      <c r="AB39" s="2244"/>
      <c r="AC39" s="2282"/>
      <c r="AD39" s="2214"/>
      <c r="AE39" s="2214"/>
      <c r="AF39" s="2214"/>
      <c r="AG39" s="2214"/>
      <c r="AI39" s="639" t="s">
        <v>1221</v>
      </c>
      <c r="AJ39" s="639">
        <f>SUM(AJ36:AJ37)</f>
        <v>0</v>
      </c>
      <c r="AK39" s="639">
        <f t="shared" si="260"/>
        <v>0</v>
      </c>
      <c r="AL39" s="639">
        <f t="shared" si="260"/>
        <v>0</v>
      </c>
      <c r="AM39" s="639">
        <f t="shared" si="260"/>
        <v>0</v>
      </c>
      <c r="AN39" s="639">
        <f t="shared" si="260"/>
        <v>0</v>
      </c>
      <c r="AO39" s="639">
        <f t="shared" si="260"/>
        <v>0</v>
      </c>
      <c r="AP39" s="639">
        <f t="shared" si="260"/>
        <v>0</v>
      </c>
      <c r="AQ39" s="639">
        <f t="shared" si="260"/>
        <v>0</v>
      </c>
      <c r="AR39" s="639">
        <f t="shared" si="260"/>
        <v>0</v>
      </c>
      <c r="AS39" s="639">
        <f t="shared" si="260"/>
        <v>0</v>
      </c>
      <c r="AT39" s="639">
        <f t="shared" si="260"/>
        <v>0</v>
      </c>
      <c r="AU39" s="639">
        <f t="shared" si="260"/>
        <v>0</v>
      </c>
      <c r="AV39" s="639">
        <f t="shared" si="260"/>
        <v>0</v>
      </c>
      <c r="AW39" s="639">
        <f t="shared" si="260"/>
        <v>0</v>
      </c>
      <c r="AX39" s="639">
        <f t="shared" si="260"/>
        <v>0</v>
      </c>
      <c r="AY39" s="639">
        <f t="shared" si="260"/>
        <v>0</v>
      </c>
      <c r="AZ39" s="639">
        <f t="shared" si="260"/>
        <v>0</v>
      </c>
      <c r="BA39" s="639">
        <f t="shared" si="260"/>
        <v>0</v>
      </c>
      <c r="BB39" s="639">
        <f t="shared" si="260"/>
        <v>0</v>
      </c>
      <c r="BC39" s="639">
        <f t="shared" si="260"/>
        <v>0</v>
      </c>
      <c r="BD39" s="639">
        <f t="shared" si="260"/>
        <v>0</v>
      </c>
      <c r="BE39" s="639">
        <f t="shared" si="260"/>
        <v>0</v>
      </c>
      <c r="BF39" s="639">
        <f t="shared" si="260"/>
        <v>0</v>
      </c>
      <c r="BG39" s="639">
        <f t="shared" si="260"/>
        <v>0</v>
      </c>
      <c r="BH39" s="639">
        <f t="shared" si="260"/>
        <v>0</v>
      </c>
      <c r="BI39" s="639">
        <f t="shared" si="260"/>
        <v>0</v>
      </c>
      <c r="BJ39" s="639">
        <f t="shared" si="260"/>
        <v>0</v>
      </c>
      <c r="BK39" s="639">
        <f t="shared" si="260"/>
        <v>0</v>
      </c>
      <c r="BL39" s="639">
        <f t="shared" si="260"/>
        <v>0</v>
      </c>
      <c r="BM39" s="639">
        <f t="shared" si="260"/>
        <v>0</v>
      </c>
      <c r="BN39" s="639">
        <f t="shared" si="260"/>
        <v>0</v>
      </c>
      <c r="BO39" s="639">
        <f t="shared" si="260"/>
        <v>0</v>
      </c>
      <c r="BP39" s="639">
        <f t="shared" si="260"/>
        <v>0</v>
      </c>
      <c r="BQ39" s="639">
        <f t="shared" si="260"/>
        <v>0</v>
      </c>
      <c r="BR39" s="639">
        <f t="shared" si="260"/>
        <v>0</v>
      </c>
      <c r="BS39" s="639">
        <f t="shared" si="260"/>
        <v>0</v>
      </c>
      <c r="BT39" s="639">
        <f t="shared" si="260"/>
        <v>0</v>
      </c>
      <c r="BU39" s="639">
        <f t="shared" si="260"/>
        <v>0</v>
      </c>
      <c r="BV39" s="639">
        <f t="shared" si="260"/>
        <v>0</v>
      </c>
      <c r="BW39" s="639">
        <f t="shared" si="260"/>
        <v>0</v>
      </c>
      <c r="BX39" s="639">
        <f t="shared" si="260"/>
        <v>0</v>
      </c>
      <c r="BY39" s="639">
        <f t="shared" si="260"/>
        <v>0</v>
      </c>
      <c r="BZ39" s="639">
        <f t="shared" si="260"/>
        <v>0</v>
      </c>
      <c r="CA39" s="639">
        <f t="shared" si="260"/>
        <v>0</v>
      </c>
      <c r="CB39" s="639">
        <f t="shared" si="260"/>
        <v>0</v>
      </c>
      <c r="CC39" s="639">
        <f t="shared" si="260"/>
        <v>0</v>
      </c>
      <c r="CD39" s="639">
        <f t="shared" si="260"/>
        <v>0</v>
      </c>
      <c r="CE39" s="639">
        <f t="shared" si="260"/>
        <v>0</v>
      </c>
      <c r="CF39" s="639">
        <f t="shared" si="260"/>
        <v>0</v>
      </c>
      <c r="CG39" s="639">
        <f t="shared" si="260"/>
        <v>0</v>
      </c>
      <c r="CH39" s="639">
        <f t="shared" si="260"/>
        <v>0</v>
      </c>
      <c r="CI39" s="639">
        <f t="shared" si="260"/>
        <v>0</v>
      </c>
      <c r="CJ39" s="639">
        <f t="shared" si="260"/>
        <v>0</v>
      </c>
      <c r="CK39" s="639">
        <f t="shared" si="260"/>
        <v>0</v>
      </c>
      <c r="CL39" s="639">
        <f t="shared" si="260"/>
        <v>0</v>
      </c>
      <c r="CM39" s="639">
        <f t="shared" si="260"/>
        <v>0</v>
      </c>
      <c r="CN39" s="639">
        <f t="shared" si="260"/>
        <v>0</v>
      </c>
      <c r="CO39" s="639">
        <f t="shared" si="260"/>
        <v>0</v>
      </c>
      <c r="CP39" s="639">
        <f t="shared" si="260"/>
        <v>0</v>
      </c>
      <c r="CQ39" s="639">
        <f t="shared" si="260"/>
        <v>0</v>
      </c>
      <c r="CR39" s="639">
        <f t="shared" si="260"/>
        <v>0</v>
      </c>
      <c r="CS39" s="639">
        <f t="shared" si="260"/>
        <v>0</v>
      </c>
      <c r="CT39" s="639">
        <f t="shared" si="260"/>
        <v>0</v>
      </c>
      <c r="CU39" s="639">
        <f t="shared" si="260"/>
        <v>0</v>
      </c>
      <c r="CV39" s="639">
        <f t="shared" si="260"/>
        <v>0</v>
      </c>
      <c r="CW39" s="639">
        <f t="shared" si="261"/>
        <v>0</v>
      </c>
      <c r="CX39" s="639">
        <f t="shared" si="261"/>
        <v>0</v>
      </c>
      <c r="CY39" s="639">
        <f t="shared" si="261"/>
        <v>0</v>
      </c>
      <c r="CZ39" s="639">
        <f t="shared" si="261"/>
        <v>0</v>
      </c>
      <c r="DA39" s="639">
        <f t="shared" si="261"/>
        <v>0</v>
      </c>
      <c r="DB39" s="639">
        <f t="shared" si="261"/>
        <v>0</v>
      </c>
      <c r="DC39" s="639">
        <f t="shared" si="261"/>
        <v>0</v>
      </c>
      <c r="DD39" s="639">
        <f t="shared" si="261"/>
        <v>0</v>
      </c>
      <c r="DE39" s="639">
        <f t="shared" si="261"/>
        <v>0</v>
      </c>
      <c r="DF39" s="639">
        <f t="shared" si="261"/>
        <v>0</v>
      </c>
      <c r="DG39" s="639">
        <f t="shared" si="261"/>
        <v>0</v>
      </c>
      <c r="DH39" s="639">
        <f t="shared" si="261"/>
        <v>0</v>
      </c>
      <c r="DI39" s="639">
        <f t="shared" si="261"/>
        <v>0</v>
      </c>
      <c r="DJ39" s="639">
        <f t="shared" si="261"/>
        <v>0</v>
      </c>
      <c r="DK39" s="639">
        <f t="shared" si="261"/>
        <v>0</v>
      </c>
      <c r="DL39" s="639">
        <f t="shared" si="261"/>
        <v>0</v>
      </c>
      <c r="DM39" s="639">
        <f t="shared" si="261"/>
        <v>0</v>
      </c>
      <c r="DN39" s="639">
        <f t="shared" si="261"/>
        <v>0</v>
      </c>
      <c r="DO39" s="639">
        <f t="shared" si="261"/>
        <v>0</v>
      </c>
      <c r="DP39" s="639">
        <f t="shared" si="261"/>
        <v>0</v>
      </c>
      <c r="DQ39" s="639">
        <f t="shared" si="261"/>
        <v>0</v>
      </c>
      <c r="DR39" s="639">
        <f t="shared" si="261"/>
        <v>0</v>
      </c>
      <c r="DS39" s="639">
        <f t="shared" si="261"/>
        <v>0</v>
      </c>
      <c r="DT39" s="639">
        <f t="shared" si="261"/>
        <v>0</v>
      </c>
      <c r="DU39" s="639">
        <f t="shared" si="261"/>
        <v>0</v>
      </c>
      <c r="DV39" s="639">
        <f t="shared" si="261"/>
        <v>0</v>
      </c>
      <c r="DW39" s="639">
        <f t="shared" si="261"/>
        <v>0</v>
      </c>
      <c r="DX39" s="639">
        <f t="shared" si="261"/>
        <v>0</v>
      </c>
      <c r="DY39" s="639">
        <f t="shared" si="261"/>
        <v>0</v>
      </c>
      <c r="DZ39" s="639">
        <f t="shared" si="261"/>
        <v>0</v>
      </c>
      <c r="EA39" s="639">
        <f t="shared" si="261"/>
        <v>0</v>
      </c>
      <c r="EB39" s="639">
        <f t="shared" si="261"/>
        <v>0</v>
      </c>
      <c r="EC39" s="639">
        <f t="shared" si="261"/>
        <v>0</v>
      </c>
      <c r="ED39" s="639">
        <f t="shared" si="261"/>
        <v>0</v>
      </c>
      <c r="EE39" s="639">
        <f t="shared" si="261"/>
        <v>0</v>
      </c>
      <c r="EF39" s="639">
        <f t="shared" si="261"/>
        <v>0</v>
      </c>
      <c r="EG39" s="639">
        <f t="shared" si="261"/>
        <v>0</v>
      </c>
      <c r="EH39" s="639">
        <f t="shared" si="261"/>
        <v>0</v>
      </c>
      <c r="EI39" s="639">
        <f t="shared" si="261"/>
        <v>0</v>
      </c>
      <c r="EJ39" s="639">
        <f t="shared" si="261"/>
        <v>0</v>
      </c>
      <c r="EK39" s="639">
        <f t="shared" si="261"/>
        <v>0</v>
      </c>
      <c r="EL39" s="639">
        <f t="shared" si="261"/>
        <v>0</v>
      </c>
      <c r="EM39" s="639">
        <f t="shared" si="261"/>
        <v>0</v>
      </c>
      <c r="EN39" s="639">
        <f t="shared" si="261"/>
        <v>0</v>
      </c>
      <c r="EO39" s="639">
        <f t="shared" si="261"/>
        <v>0</v>
      </c>
      <c r="EP39" s="639">
        <f t="shared" si="261"/>
        <v>0</v>
      </c>
      <c r="EQ39" s="639">
        <f t="shared" si="261"/>
        <v>0</v>
      </c>
      <c r="ER39" s="639">
        <f t="shared" si="261"/>
        <v>0</v>
      </c>
      <c r="ES39" s="639">
        <f t="shared" si="261"/>
        <v>0</v>
      </c>
      <c r="ET39" s="639">
        <f t="shared" si="261"/>
        <v>0</v>
      </c>
      <c r="EU39" s="639">
        <f t="shared" si="261"/>
        <v>0</v>
      </c>
      <c r="EV39" s="639">
        <f t="shared" si="261"/>
        <v>0</v>
      </c>
      <c r="EW39" s="639">
        <f t="shared" si="261"/>
        <v>0</v>
      </c>
      <c r="EX39" s="639">
        <f t="shared" si="261"/>
        <v>0</v>
      </c>
      <c r="EY39" s="639">
        <f t="shared" si="261"/>
        <v>0</v>
      </c>
      <c r="EZ39" s="639">
        <f t="shared" si="261"/>
        <v>0</v>
      </c>
      <c r="FA39" s="639">
        <f t="shared" si="261"/>
        <v>0</v>
      </c>
      <c r="FB39" s="639">
        <f t="shared" si="261"/>
        <v>0</v>
      </c>
      <c r="FC39" s="639">
        <f t="shared" si="261"/>
        <v>0</v>
      </c>
      <c r="FD39" s="639">
        <f t="shared" si="261"/>
        <v>0</v>
      </c>
      <c r="FE39" s="639">
        <f t="shared" si="261"/>
        <v>0</v>
      </c>
      <c r="FF39" s="639">
        <f t="shared" si="261"/>
        <v>0</v>
      </c>
      <c r="FG39" s="639">
        <f t="shared" si="261"/>
        <v>0</v>
      </c>
      <c r="FH39" s="639">
        <f t="shared" si="261"/>
        <v>0</v>
      </c>
      <c r="FI39" s="639">
        <f t="shared" si="262"/>
        <v>0</v>
      </c>
      <c r="FJ39" s="639">
        <f t="shared" si="262"/>
        <v>0</v>
      </c>
      <c r="FK39" s="639">
        <f t="shared" si="262"/>
        <v>0</v>
      </c>
      <c r="FL39" s="639">
        <f t="shared" si="262"/>
        <v>0</v>
      </c>
      <c r="FM39" s="639">
        <f t="shared" si="262"/>
        <v>0</v>
      </c>
      <c r="FN39" s="639">
        <f t="shared" si="262"/>
        <v>0</v>
      </c>
      <c r="FO39" s="639">
        <f t="shared" si="262"/>
        <v>0</v>
      </c>
      <c r="FP39" s="639">
        <f t="shared" si="262"/>
        <v>0</v>
      </c>
      <c r="FQ39" s="639">
        <f t="shared" si="262"/>
        <v>0</v>
      </c>
      <c r="FR39" s="639">
        <f t="shared" si="262"/>
        <v>0</v>
      </c>
      <c r="FS39" s="639">
        <f t="shared" si="262"/>
        <v>0</v>
      </c>
      <c r="FT39" s="639">
        <f t="shared" si="262"/>
        <v>0</v>
      </c>
      <c r="FU39" s="639">
        <f t="shared" si="262"/>
        <v>0</v>
      </c>
      <c r="FV39" s="639">
        <f t="shared" si="262"/>
        <v>0</v>
      </c>
      <c r="FW39" s="639">
        <f t="shared" si="262"/>
        <v>0</v>
      </c>
      <c r="FX39" s="639">
        <f t="shared" si="262"/>
        <v>0</v>
      </c>
      <c r="FY39" s="639">
        <f t="shared" si="262"/>
        <v>0</v>
      </c>
      <c r="FZ39" s="639">
        <f t="shared" si="262"/>
        <v>0</v>
      </c>
      <c r="GA39" s="639">
        <f t="shared" si="262"/>
        <v>0</v>
      </c>
      <c r="GB39" s="639">
        <f t="shared" si="262"/>
        <v>0</v>
      </c>
      <c r="GC39" s="639">
        <f t="shared" si="262"/>
        <v>0</v>
      </c>
      <c r="GD39" s="639">
        <f t="shared" si="262"/>
        <v>0</v>
      </c>
      <c r="GE39" s="639">
        <f t="shared" si="262"/>
        <v>0</v>
      </c>
      <c r="GF39" s="639">
        <f t="shared" si="262"/>
        <v>0</v>
      </c>
      <c r="GG39" s="639">
        <f t="shared" si="262"/>
        <v>0</v>
      </c>
      <c r="GH39" s="639">
        <f t="shared" si="262"/>
        <v>0</v>
      </c>
      <c r="GI39" s="639">
        <f t="shared" si="262"/>
        <v>0</v>
      </c>
      <c r="GJ39" s="639">
        <f t="shared" si="262"/>
        <v>0</v>
      </c>
      <c r="GK39" s="639">
        <f t="shared" si="262"/>
        <v>0</v>
      </c>
      <c r="GL39" s="639">
        <f t="shared" si="262"/>
        <v>0</v>
      </c>
      <c r="GM39" s="639">
        <f t="shared" si="262"/>
        <v>0</v>
      </c>
      <c r="GN39" s="639">
        <f t="shared" si="262"/>
        <v>0</v>
      </c>
      <c r="GO39" s="639">
        <f t="shared" si="262"/>
        <v>0</v>
      </c>
      <c r="GP39" s="639">
        <f t="shared" si="262"/>
        <v>0</v>
      </c>
      <c r="GQ39" s="639">
        <f t="shared" si="262"/>
        <v>0</v>
      </c>
      <c r="GR39" s="639">
        <f t="shared" si="262"/>
        <v>0</v>
      </c>
      <c r="GS39" s="639">
        <f t="shared" si="262"/>
        <v>0</v>
      </c>
      <c r="GT39" s="639">
        <f t="shared" si="262"/>
        <v>0</v>
      </c>
      <c r="GU39" s="639">
        <f t="shared" si="262"/>
        <v>0</v>
      </c>
      <c r="GV39" s="639">
        <f t="shared" si="262"/>
        <v>0</v>
      </c>
      <c r="GW39" s="639">
        <f t="shared" si="262"/>
        <v>0</v>
      </c>
      <c r="GX39" s="639">
        <f t="shared" si="262"/>
        <v>0</v>
      </c>
      <c r="GY39" s="639">
        <f t="shared" si="262"/>
        <v>0</v>
      </c>
      <c r="GZ39" s="639">
        <f t="shared" si="262"/>
        <v>0</v>
      </c>
      <c r="HA39" s="639">
        <f t="shared" si="262"/>
        <v>0</v>
      </c>
      <c r="HB39" s="639">
        <f t="shared" si="262"/>
        <v>0</v>
      </c>
      <c r="HC39" s="639">
        <f t="shared" si="262"/>
        <v>0</v>
      </c>
      <c r="HD39" s="639">
        <f t="shared" si="262"/>
        <v>0</v>
      </c>
      <c r="HE39" s="639">
        <f t="shared" si="262"/>
        <v>0</v>
      </c>
      <c r="HF39" s="639">
        <f t="shared" si="262"/>
        <v>0</v>
      </c>
      <c r="HG39" s="639">
        <f t="shared" si="262"/>
        <v>0</v>
      </c>
      <c r="HH39" s="639">
        <f t="shared" si="262"/>
        <v>0</v>
      </c>
      <c r="HI39" s="639">
        <f t="shared" si="262"/>
        <v>0</v>
      </c>
      <c r="HJ39" s="639">
        <f t="shared" si="262"/>
        <v>0</v>
      </c>
      <c r="HK39" s="639">
        <f t="shared" si="262"/>
        <v>0</v>
      </c>
      <c r="HL39" s="639">
        <f t="shared" si="262"/>
        <v>0</v>
      </c>
      <c r="HM39" s="639">
        <f t="shared" si="262"/>
        <v>0</v>
      </c>
      <c r="HN39" s="639">
        <f t="shared" si="262"/>
        <v>0</v>
      </c>
      <c r="HO39" s="639">
        <f t="shared" si="262"/>
        <v>0</v>
      </c>
      <c r="HP39" s="639">
        <f t="shared" si="262"/>
        <v>0</v>
      </c>
      <c r="HQ39" s="639">
        <f t="shared" si="262"/>
        <v>0</v>
      </c>
      <c r="HR39" s="639">
        <f t="shared" si="262"/>
        <v>0</v>
      </c>
      <c r="HS39" s="639">
        <f t="shared" si="262"/>
        <v>0</v>
      </c>
      <c r="HT39" s="639">
        <f t="shared" si="262"/>
        <v>0</v>
      </c>
      <c r="HU39" s="639">
        <f t="shared" si="263"/>
        <v>0</v>
      </c>
      <c r="HV39" s="639">
        <f t="shared" si="263"/>
        <v>0</v>
      </c>
      <c r="HW39" s="639">
        <f t="shared" si="263"/>
        <v>0</v>
      </c>
      <c r="HX39" s="639">
        <f t="shared" si="263"/>
        <v>0</v>
      </c>
      <c r="HY39" s="639">
        <f t="shared" si="263"/>
        <v>0</v>
      </c>
      <c r="HZ39" s="639">
        <f t="shared" si="263"/>
        <v>0</v>
      </c>
      <c r="IA39" s="639">
        <f t="shared" si="263"/>
        <v>0</v>
      </c>
      <c r="IB39" s="639">
        <f t="shared" si="263"/>
        <v>0</v>
      </c>
      <c r="IC39" s="639">
        <f t="shared" si="263"/>
        <v>0</v>
      </c>
      <c r="ID39" s="639">
        <f t="shared" si="263"/>
        <v>0</v>
      </c>
      <c r="IE39" s="639">
        <f t="shared" si="263"/>
        <v>0</v>
      </c>
      <c r="IF39" s="639">
        <f t="shared" si="263"/>
        <v>0</v>
      </c>
      <c r="IG39" s="639">
        <f t="shared" si="263"/>
        <v>0</v>
      </c>
      <c r="IH39" s="639">
        <f t="shared" si="263"/>
        <v>0</v>
      </c>
      <c r="II39" s="639">
        <f t="shared" si="263"/>
        <v>0</v>
      </c>
      <c r="IJ39" s="639">
        <f t="shared" si="263"/>
        <v>0</v>
      </c>
      <c r="IK39" s="639">
        <f t="shared" si="263"/>
        <v>0</v>
      </c>
      <c r="IL39" s="639">
        <f t="shared" si="263"/>
        <v>0</v>
      </c>
      <c r="IM39" s="639">
        <f t="shared" si="263"/>
        <v>0</v>
      </c>
      <c r="IN39" s="639">
        <f t="shared" si="263"/>
        <v>0</v>
      </c>
      <c r="IO39" s="639">
        <f t="shared" si="263"/>
        <v>0</v>
      </c>
      <c r="IP39" s="639">
        <f t="shared" si="263"/>
        <v>0</v>
      </c>
      <c r="IQ39" s="639">
        <f t="shared" si="263"/>
        <v>0</v>
      </c>
      <c r="IR39" s="639">
        <f t="shared" si="263"/>
        <v>0</v>
      </c>
      <c r="IS39" s="639">
        <f t="shared" si="263"/>
        <v>0</v>
      </c>
      <c r="IT39" s="639">
        <f t="shared" si="263"/>
        <v>0</v>
      </c>
      <c r="IU39" s="639">
        <f t="shared" si="263"/>
        <v>0</v>
      </c>
      <c r="IV39" s="639">
        <f t="shared" si="263"/>
        <v>0</v>
      </c>
      <c r="IW39" s="639">
        <f t="shared" si="263"/>
        <v>0</v>
      </c>
      <c r="IX39" s="639">
        <f t="shared" si="263"/>
        <v>0</v>
      </c>
      <c r="IY39" s="639">
        <f t="shared" si="263"/>
        <v>0</v>
      </c>
      <c r="IZ39" s="639">
        <f t="shared" si="263"/>
        <v>0</v>
      </c>
      <c r="JA39" s="639">
        <f t="shared" si="263"/>
        <v>0</v>
      </c>
      <c r="JB39" s="639">
        <f t="shared" si="263"/>
        <v>0</v>
      </c>
      <c r="JC39" s="639">
        <f t="shared" si="263"/>
        <v>0</v>
      </c>
      <c r="JD39" s="639">
        <f t="shared" si="263"/>
        <v>0</v>
      </c>
      <c r="JE39" s="639">
        <f t="shared" si="263"/>
        <v>0</v>
      </c>
      <c r="JF39" s="639">
        <f t="shared" si="263"/>
        <v>0</v>
      </c>
      <c r="JG39" s="639">
        <f t="shared" si="263"/>
        <v>0</v>
      </c>
      <c r="JH39" s="639">
        <f t="shared" si="263"/>
        <v>0</v>
      </c>
      <c r="JI39" s="639">
        <f t="shared" si="263"/>
        <v>0</v>
      </c>
      <c r="JJ39" s="639">
        <f t="shared" si="263"/>
        <v>0</v>
      </c>
      <c r="JK39" s="639">
        <f t="shared" si="263"/>
        <v>0</v>
      </c>
      <c r="JL39" s="639">
        <f t="shared" si="263"/>
        <v>0</v>
      </c>
      <c r="JM39" s="639">
        <f t="shared" si="263"/>
        <v>0</v>
      </c>
      <c r="JN39" s="639">
        <f t="shared" si="263"/>
        <v>0</v>
      </c>
      <c r="JO39" s="639">
        <f t="shared" si="263"/>
        <v>0</v>
      </c>
      <c r="JP39" s="639">
        <f t="shared" si="263"/>
        <v>0</v>
      </c>
      <c r="JQ39" s="639">
        <f t="shared" si="263"/>
        <v>0</v>
      </c>
      <c r="JR39" s="639">
        <f t="shared" si="263"/>
        <v>0</v>
      </c>
      <c r="JS39" s="639">
        <f t="shared" si="263"/>
        <v>0</v>
      </c>
      <c r="JT39" s="639">
        <f t="shared" si="263"/>
        <v>0</v>
      </c>
      <c r="JU39" s="639">
        <f t="shared" si="263"/>
        <v>0</v>
      </c>
      <c r="JV39" s="639">
        <f t="shared" si="263"/>
        <v>0</v>
      </c>
      <c r="JW39" s="639">
        <f t="shared" si="263"/>
        <v>0</v>
      </c>
      <c r="JX39" s="639">
        <f t="shared" si="263"/>
        <v>0</v>
      </c>
      <c r="JY39" s="639">
        <f t="shared" si="263"/>
        <v>0</v>
      </c>
      <c r="JZ39" s="639">
        <f t="shared" si="263"/>
        <v>0</v>
      </c>
      <c r="KA39" s="639">
        <f t="shared" si="263"/>
        <v>0</v>
      </c>
      <c r="KB39" s="639">
        <f t="shared" si="263"/>
        <v>0</v>
      </c>
      <c r="KC39" s="639">
        <f t="shared" si="263"/>
        <v>0</v>
      </c>
      <c r="KD39" s="639">
        <f t="shared" si="263"/>
        <v>0</v>
      </c>
      <c r="KE39" s="639">
        <f t="shared" si="263"/>
        <v>0</v>
      </c>
      <c r="KF39" s="639">
        <f t="shared" si="263"/>
        <v>0</v>
      </c>
      <c r="KG39" s="639">
        <f t="shared" si="264"/>
        <v>0</v>
      </c>
      <c r="KH39" s="639">
        <f t="shared" si="264"/>
        <v>0</v>
      </c>
      <c r="KI39" s="639">
        <f t="shared" si="264"/>
        <v>0</v>
      </c>
      <c r="KJ39" s="639">
        <f t="shared" si="264"/>
        <v>0</v>
      </c>
      <c r="KK39" s="639">
        <f t="shared" si="264"/>
        <v>0</v>
      </c>
      <c r="KL39" s="639">
        <f t="shared" si="264"/>
        <v>0</v>
      </c>
      <c r="KM39" s="639">
        <f t="shared" si="264"/>
        <v>0</v>
      </c>
      <c r="KN39" s="639">
        <f t="shared" si="264"/>
        <v>0</v>
      </c>
      <c r="KO39" s="639">
        <f t="shared" si="264"/>
        <v>0</v>
      </c>
      <c r="KP39" s="639">
        <f t="shared" si="264"/>
        <v>0</v>
      </c>
      <c r="KQ39" s="639">
        <f t="shared" si="264"/>
        <v>0</v>
      </c>
      <c r="KR39" s="639">
        <f t="shared" si="264"/>
        <v>0</v>
      </c>
      <c r="KS39" s="639">
        <f t="shared" si="264"/>
        <v>0</v>
      </c>
      <c r="KT39" s="639">
        <f t="shared" si="264"/>
        <v>0</v>
      </c>
      <c r="KU39" s="639">
        <f t="shared" si="264"/>
        <v>0</v>
      </c>
      <c r="KV39" s="639">
        <f t="shared" si="264"/>
        <v>0</v>
      </c>
      <c r="KW39" s="639">
        <f t="shared" si="264"/>
        <v>0</v>
      </c>
      <c r="KX39" s="639">
        <f t="shared" si="264"/>
        <v>0</v>
      </c>
      <c r="KY39" s="639">
        <f t="shared" si="264"/>
        <v>0</v>
      </c>
      <c r="KZ39" s="639">
        <f t="shared" si="264"/>
        <v>0</v>
      </c>
      <c r="LA39" s="639">
        <f t="shared" si="264"/>
        <v>0</v>
      </c>
      <c r="LB39" s="639">
        <f t="shared" si="264"/>
        <v>0</v>
      </c>
      <c r="LC39" s="639">
        <f t="shared" si="264"/>
        <v>0</v>
      </c>
      <c r="LD39" s="639">
        <f t="shared" si="264"/>
        <v>0</v>
      </c>
      <c r="LE39" s="639">
        <f t="shared" si="264"/>
        <v>0</v>
      </c>
      <c r="LF39" s="639">
        <f t="shared" si="264"/>
        <v>0</v>
      </c>
      <c r="LG39" s="639">
        <f t="shared" si="264"/>
        <v>0</v>
      </c>
      <c r="LH39" s="639">
        <f t="shared" si="264"/>
        <v>0</v>
      </c>
      <c r="LI39" s="639">
        <f t="shared" si="264"/>
        <v>0</v>
      </c>
      <c r="LJ39" s="639">
        <f t="shared" si="264"/>
        <v>0</v>
      </c>
      <c r="LK39" s="639">
        <f t="shared" si="264"/>
        <v>0</v>
      </c>
      <c r="LL39" s="639">
        <f t="shared" si="264"/>
        <v>0</v>
      </c>
      <c r="LM39" s="639">
        <f t="shared" si="264"/>
        <v>0</v>
      </c>
      <c r="LN39" s="639">
        <f t="shared" si="264"/>
        <v>0</v>
      </c>
      <c r="LO39" s="639">
        <f t="shared" si="264"/>
        <v>0</v>
      </c>
      <c r="LP39" s="639">
        <f t="shared" si="264"/>
        <v>0</v>
      </c>
      <c r="LQ39" s="639">
        <f t="shared" si="264"/>
        <v>0</v>
      </c>
      <c r="LR39" s="639">
        <f t="shared" si="264"/>
        <v>0</v>
      </c>
      <c r="LS39" s="639">
        <f t="shared" si="264"/>
        <v>0</v>
      </c>
      <c r="LT39" s="639">
        <f t="shared" si="264"/>
        <v>0</v>
      </c>
      <c r="LU39" s="639">
        <f t="shared" si="264"/>
        <v>0</v>
      </c>
      <c r="LV39" s="639">
        <f t="shared" si="264"/>
        <v>0</v>
      </c>
      <c r="LW39" s="639">
        <f t="shared" si="264"/>
        <v>0</v>
      </c>
      <c r="LX39" s="639">
        <f t="shared" si="264"/>
        <v>0</v>
      </c>
      <c r="LY39" s="639">
        <f t="shared" si="264"/>
        <v>0</v>
      </c>
      <c r="LZ39" s="639">
        <f t="shared" si="264"/>
        <v>0</v>
      </c>
      <c r="MA39" s="639">
        <f t="shared" si="264"/>
        <v>0</v>
      </c>
      <c r="MB39" s="639">
        <f t="shared" si="264"/>
        <v>0</v>
      </c>
      <c r="MC39" s="639">
        <f t="shared" si="264"/>
        <v>0</v>
      </c>
      <c r="MD39" s="639">
        <f t="shared" si="264"/>
        <v>0</v>
      </c>
      <c r="ME39" s="639">
        <f t="shared" si="264"/>
        <v>0</v>
      </c>
      <c r="MF39" s="639">
        <f t="shared" si="264"/>
        <v>0</v>
      </c>
      <c r="MG39" s="639">
        <f t="shared" si="264"/>
        <v>0</v>
      </c>
      <c r="MH39" s="639">
        <f t="shared" si="264"/>
        <v>0</v>
      </c>
      <c r="MI39" s="639">
        <f t="shared" si="264"/>
        <v>0</v>
      </c>
      <c r="MJ39" s="639">
        <f t="shared" si="264"/>
        <v>0</v>
      </c>
      <c r="MK39" s="639">
        <f t="shared" si="264"/>
        <v>0</v>
      </c>
      <c r="ML39" s="639">
        <f t="shared" si="264"/>
        <v>0</v>
      </c>
      <c r="MM39" s="639">
        <f t="shared" si="264"/>
        <v>0</v>
      </c>
      <c r="MN39" s="639">
        <f t="shared" si="264"/>
        <v>0</v>
      </c>
      <c r="MO39" s="639">
        <f t="shared" si="264"/>
        <v>0</v>
      </c>
      <c r="MP39" s="639">
        <f t="shared" si="264"/>
        <v>0</v>
      </c>
      <c r="MQ39" s="639">
        <f t="shared" si="264"/>
        <v>0</v>
      </c>
      <c r="MR39" s="639">
        <f t="shared" si="264"/>
        <v>0</v>
      </c>
      <c r="MS39" s="639">
        <f t="shared" si="265"/>
        <v>0</v>
      </c>
      <c r="MT39" s="639">
        <f t="shared" si="265"/>
        <v>0</v>
      </c>
      <c r="MU39" s="639">
        <f t="shared" si="265"/>
        <v>0</v>
      </c>
      <c r="MV39" s="639">
        <f t="shared" si="265"/>
        <v>0</v>
      </c>
      <c r="MW39" s="639">
        <f t="shared" si="265"/>
        <v>0</v>
      </c>
      <c r="MX39" s="639">
        <f t="shared" si="265"/>
        <v>0</v>
      </c>
      <c r="MY39" s="639">
        <f t="shared" si="265"/>
        <v>0</v>
      </c>
      <c r="MZ39" s="639">
        <f t="shared" si="265"/>
        <v>0</v>
      </c>
      <c r="NA39" s="639">
        <f t="shared" si="265"/>
        <v>0</v>
      </c>
      <c r="NB39" s="639">
        <f t="shared" si="265"/>
        <v>0</v>
      </c>
      <c r="NC39" s="639">
        <f t="shared" si="265"/>
        <v>0</v>
      </c>
      <c r="ND39" s="639">
        <f t="shared" si="265"/>
        <v>0</v>
      </c>
      <c r="NE39" s="639">
        <f t="shared" si="265"/>
        <v>0</v>
      </c>
      <c r="NF39" s="639">
        <f t="shared" si="265"/>
        <v>0</v>
      </c>
      <c r="NG39" s="639">
        <f t="shared" si="265"/>
        <v>0</v>
      </c>
      <c r="NH39" s="639">
        <f t="shared" si="265"/>
        <v>0</v>
      </c>
      <c r="NI39" s="639">
        <f t="shared" si="265"/>
        <v>0</v>
      </c>
      <c r="NJ39" s="639">
        <f t="shared" si="265"/>
        <v>0</v>
      </c>
      <c r="NK39" s="639">
        <f t="shared" si="265"/>
        <v>0</v>
      </c>
      <c r="NL39" s="639">
        <f t="shared" si="265"/>
        <v>0</v>
      </c>
      <c r="NM39" s="639">
        <f t="shared" si="265"/>
        <v>0</v>
      </c>
      <c r="NN39" s="639">
        <f t="shared" si="265"/>
        <v>0</v>
      </c>
      <c r="NO39" s="639">
        <f t="shared" si="265"/>
        <v>0</v>
      </c>
      <c r="NP39" s="639">
        <f t="shared" si="265"/>
        <v>0</v>
      </c>
      <c r="NQ39" s="639">
        <f t="shared" si="265"/>
        <v>0</v>
      </c>
      <c r="NR39" s="639">
        <f t="shared" si="265"/>
        <v>0</v>
      </c>
      <c r="NS39" s="639">
        <f t="shared" si="265"/>
        <v>0</v>
      </c>
      <c r="NT39" s="639">
        <f t="shared" si="265"/>
        <v>0</v>
      </c>
      <c r="NU39" s="639">
        <f t="shared" si="265"/>
        <v>0</v>
      </c>
      <c r="NV39" s="639">
        <f t="shared" si="265"/>
        <v>0</v>
      </c>
      <c r="NW39" s="639">
        <f t="shared" si="265"/>
        <v>0</v>
      </c>
      <c r="NX39" s="639">
        <f t="shared" si="265"/>
        <v>0</v>
      </c>
      <c r="NY39" s="639">
        <f t="shared" si="265"/>
        <v>0</v>
      </c>
      <c r="NZ39" s="639">
        <f t="shared" si="265"/>
        <v>0</v>
      </c>
      <c r="OA39" s="639">
        <f t="shared" si="265"/>
        <v>0</v>
      </c>
      <c r="OB39" s="639">
        <f t="shared" si="265"/>
        <v>0</v>
      </c>
      <c r="OC39" s="639">
        <f t="shared" si="265"/>
        <v>0</v>
      </c>
      <c r="OD39" s="639">
        <f t="shared" si="265"/>
        <v>0</v>
      </c>
      <c r="OE39" s="639">
        <f t="shared" si="265"/>
        <v>0</v>
      </c>
      <c r="OF39" s="639">
        <f t="shared" si="265"/>
        <v>0</v>
      </c>
      <c r="OG39" s="639">
        <f t="shared" si="265"/>
        <v>0</v>
      </c>
      <c r="OH39" s="639">
        <f t="shared" si="265"/>
        <v>0</v>
      </c>
      <c r="OI39" s="639">
        <f t="shared" si="265"/>
        <v>0</v>
      </c>
      <c r="OJ39" s="639">
        <f t="shared" si="265"/>
        <v>0</v>
      </c>
      <c r="OK39" s="639">
        <f t="shared" si="265"/>
        <v>0</v>
      </c>
      <c r="OL39" s="639">
        <f t="shared" si="265"/>
        <v>0</v>
      </c>
      <c r="OM39" s="639">
        <f t="shared" si="265"/>
        <v>0</v>
      </c>
      <c r="ON39" s="639">
        <f t="shared" si="265"/>
        <v>0</v>
      </c>
      <c r="OO39" s="639">
        <f t="shared" si="265"/>
        <v>0</v>
      </c>
      <c r="OP39" s="639">
        <f t="shared" si="265"/>
        <v>0</v>
      </c>
      <c r="OQ39" s="639">
        <f t="shared" si="265"/>
        <v>0</v>
      </c>
      <c r="OR39" s="639">
        <f t="shared" si="265"/>
        <v>0</v>
      </c>
      <c r="OS39" s="639">
        <f t="shared" si="265"/>
        <v>0</v>
      </c>
      <c r="OT39" s="639">
        <f t="shared" si="265"/>
        <v>0</v>
      </c>
      <c r="OU39" s="639">
        <f t="shared" si="265"/>
        <v>0</v>
      </c>
      <c r="OV39" s="639">
        <f t="shared" si="265"/>
        <v>0</v>
      </c>
      <c r="OW39" s="639">
        <f t="shared" si="265"/>
        <v>0</v>
      </c>
      <c r="OX39" s="639">
        <f t="shared" si="265"/>
        <v>0</v>
      </c>
      <c r="OY39" s="639">
        <f t="shared" si="265"/>
        <v>0</v>
      </c>
      <c r="OZ39" s="639">
        <f t="shared" si="265"/>
        <v>0</v>
      </c>
      <c r="PA39" s="639">
        <f t="shared" si="265"/>
        <v>0</v>
      </c>
      <c r="PB39" s="639">
        <f t="shared" si="265"/>
        <v>0</v>
      </c>
      <c r="PC39" s="639">
        <f t="shared" si="265"/>
        <v>0</v>
      </c>
      <c r="PD39" s="639">
        <f t="shared" si="265"/>
        <v>0</v>
      </c>
      <c r="PE39" s="639">
        <f t="shared" si="266"/>
        <v>0</v>
      </c>
      <c r="PF39" s="639">
        <f t="shared" si="266"/>
        <v>0</v>
      </c>
      <c r="PG39" s="639">
        <f t="shared" si="266"/>
        <v>0</v>
      </c>
      <c r="PH39" s="639">
        <f t="shared" si="266"/>
        <v>0</v>
      </c>
      <c r="PI39" s="639">
        <f t="shared" si="266"/>
        <v>0</v>
      </c>
      <c r="PJ39" s="639">
        <f t="shared" si="266"/>
        <v>0</v>
      </c>
      <c r="PK39" s="639">
        <f t="shared" si="266"/>
        <v>0</v>
      </c>
      <c r="PL39" s="639">
        <f t="shared" si="266"/>
        <v>0</v>
      </c>
      <c r="PM39" s="639">
        <f t="shared" si="266"/>
        <v>0</v>
      </c>
      <c r="PN39" s="639">
        <f t="shared" si="266"/>
        <v>0</v>
      </c>
      <c r="PO39" s="639">
        <f t="shared" si="266"/>
        <v>0</v>
      </c>
      <c r="PP39" s="639">
        <f t="shared" si="266"/>
        <v>0</v>
      </c>
      <c r="PQ39" s="639">
        <f t="shared" si="266"/>
        <v>0</v>
      </c>
      <c r="PR39" s="639">
        <f t="shared" si="266"/>
        <v>0</v>
      </c>
      <c r="PS39" s="639">
        <f t="shared" si="266"/>
        <v>0</v>
      </c>
      <c r="PT39" s="639">
        <f t="shared" si="266"/>
        <v>0</v>
      </c>
      <c r="PU39" s="639">
        <f t="shared" si="266"/>
        <v>0</v>
      </c>
      <c r="PV39" s="639">
        <f t="shared" si="266"/>
        <v>0</v>
      </c>
      <c r="PW39" s="639">
        <f t="shared" si="266"/>
        <v>0</v>
      </c>
      <c r="PX39" s="639">
        <f t="shared" si="266"/>
        <v>0</v>
      </c>
      <c r="PY39" s="639">
        <f t="shared" si="266"/>
        <v>0</v>
      </c>
      <c r="PZ39" s="639">
        <f t="shared" si="266"/>
        <v>0</v>
      </c>
      <c r="QA39" s="639">
        <f t="shared" si="266"/>
        <v>0</v>
      </c>
      <c r="QB39" s="639">
        <f t="shared" si="266"/>
        <v>0</v>
      </c>
      <c r="QC39" s="639">
        <f t="shared" si="266"/>
        <v>0</v>
      </c>
      <c r="QD39" s="639">
        <f t="shared" si="266"/>
        <v>0</v>
      </c>
      <c r="QE39" s="639">
        <f t="shared" si="266"/>
        <v>0</v>
      </c>
      <c r="QF39" s="639">
        <f t="shared" si="266"/>
        <v>0</v>
      </c>
      <c r="QG39" s="639">
        <f t="shared" si="266"/>
        <v>0</v>
      </c>
      <c r="QH39" s="639">
        <f t="shared" si="266"/>
        <v>0</v>
      </c>
      <c r="QI39" s="639">
        <f t="shared" si="266"/>
        <v>0</v>
      </c>
      <c r="QJ39" s="639">
        <f t="shared" si="266"/>
        <v>0</v>
      </c>
      <c r="QK39" s="639">
        <f t="shared" si="266"/>
        <v>0</v>
      </c>
      <c r="QL39" s="639">
        <f t="shared" si="266"/>
        <v>0</v>
      </c>
      <c r="QM39" s="639">
        <f t="shared" si="266"/>
        <v>0</v>
      </c>
      <c r="QN39" s="639">
        <f t="shared" si="266"/>
        <v>0</v>
      </c>
      <c r="QO39" s="639">
        <f t="shared" si="266"/>
        <v>0</v>
      </c>
      <c r="QP39" s="639">
        <f t="shared" si="266"/>
        <v>0</v>
      </c>
      <c r="QQ39" s="639">
        <f t="shared" si="266"/>
        <v>0</v>
      </c>
      <c r="QR39" s="639">
        <f t="shared" si="266"/>
        <v>0</v>
      </c>
      <c r="QS39" s="639">
        <f t="shared" si="266"/>
        <v>0</v>
      </c>
      <c r="QT39" s="639">
        <f t="shared" si="266"/>
        <v>0</v>
      </c>
      <c r="QU39" s="639">
        <f t="shared" si="266"/>
        <v>0</v>
      </c>
      <c r="QV39" s="639">
        <f t="shared" si="266"/>
        <v>0</v>
      </c>
      <c r="QW39" s="639">
        <f t="shared" si="266"/>
        <v>0</v>
      </c>
      <c r="QX39" s="639">
        <f t="shared" si="266"/>
        <v>0</v>
      </c>
      <c r="QY39" s="639">
        <f t="shared" si="266"/>
        <v>0</v>
      </c>
      <c r="QZ39" s="639">
        <f t="shared" si="266"/>
        <v>0</v>
      </c>
      <c r="RA39" s="639">
        <f t="shared" si="266"/>
        <v>0</v>
      </c>
      <c r="RB39" s="639">
        <f t="shared" si="266"/>
        <v>0</v>
      </c>
      <c r="RC39" s="639">
        <f t="shared" si="266"/>
        <v>0</v>
      </c>
      <c r="RD39" s="639">
        <f t="shared" si="266"/>
        <v>0</v>
      </c>
      <c r="RE39" s="639">
        <f t="shared" si="266"/>
        <v>0</v>
      </c>
      <c r="RF39" s="639">
        <f t="shared" si="266"/>
        <v>0</v>
      </c>
      <c r="RG39" s="639">
        <f t="shared" si="266"/>
        <v>0</v>
      </c>
      <c r="RH39" s="639">
        <f t="shared" si="266"/>
        <v>0</v>
      </c>
      <c r="RI39" s="639">
        <f t="shared" si="266"/>
        <v>0</v>
      </c>
      <c r="RJ39" s="639">
        <f t="shared" si="266"/>
        <v>0</v>
      </c>
      <c r="RK39" s="639">
        <f t="shared" si="266"/>
        <v>0</v>
      </c>
      <c r="RL39" s="639">
        <f t="shared" si="266"/>
        <v>0</v>
      </c>
      <c r="RM39" s="639">
        <f t="shared" si="266"/>
        <v>0</v>
      </c>
      <c r="RN39" s="639">
        <f t="shared" si="266"/>
        <v>0</v>
      </c>
      <c r="RO39" s="639">
        <f t="shared" si="266"/>
        <v>0</v>
      </c>
      <c r="RP39" s="639">
        <f t="shared" si="266"/>
        <v>0</v>
      </c>
      <c r="RQ39" s="639">
        <f t="shared" si="267"/>
        <v>0</v>
      </c>
      <c r="RR39" s="639">
        <f t="shared" si="267"/>
        <v>0</v>
      </c>
      <c r="RS39" s="639">
        <f t="shared" si="267"/>
        <v>0</v>
      </c>
      <c r="RT39" s="639">
        <f t="shared" si="267"/>
        <v>0</v>
      </c>
      <c r="RU39" s="639">
        <f t="shared" si="267"/>
        <v>0</v>
      </c>
      <c r="RV39" s="639">
        <f t="shared" si="267"/>
        <v>0</v>
      </c>
      <c r="RW39" s="639">
        <f t="shared" si="267"/>
        <v>0</v>
      </c>
      <c r="RX39" s="639">
        <f t="shared" si="267"/>
        <v>0</v>
      </c>
      <c r="RY39" s="639">
        <f t="shared" si="267"/>
        <v>0</v>
      </c>
      <c r="RZ39" s="639">
        <f t="shared" si="267"/>
        <v>0</v>
      </c>
      <c r="SA39" s="639">
        <f t="shared" si="267"/>
        <v>0</v>
      </c>
      <c r="SB39" s="639">
        <f t="shared" si="267"/>
        <v>0</v>
      </c>
      <c r="SC39" s="639">
        <f t="shared" si="267"/>
        <v>0</v>
      </c>
      <c r="SD39" s="639">
        <f t="shared" si="267"/>
        <v>0</v>
      </c>
      <c r="SE39" s="639">
        <f t="shared" si="267"/>
        <v>0</v>
      </c>
      <c r="SF39" s="639">
        <f t="shared" si="267"/>
        <v>0</v>
      </c>
      <c r="SG39" s="639">
        <f t="shared" si="267"/>
        <v>0</v>
      </c>
      <c r="SH39" s="639">
        <f t="shared" si="267"/>
        <v>0</v>
      </c>
      <c r="SI39" s="639">
        <f t="shared" si="267"/>
        <v>0</v>
      </c>
      <c r="SJ39" s="639">
        <f t="shared" si="267"/>
        <v>0</v>
      </c>
      <c r="SK39" s="639">
        <f t="shared" si="267"/>
        <v>0</v>
      </c>
      <c r="SL39" s="639">
        <f t="shared" si="267"/>
        <v>0</v>
      </c>
      <c r="SM39" s="639">
        <f t="shared" si="267"/>
        <v>0</v>
      </c>
      <c r="SN39" s="639">
        <f t="shared" si="267"/>
        <v>0</v>
      </c>
      <c r="SO39" s="639">
        <f t="shared" si="267"/>
        <v>0</v>
      </c>
      <c r="SP39" s="639">
        <f t="shared" si="267"/>
        <v>0</v>
      </c>
      <c r="SQ39" s="639">
        <f t="shared" si="267"/>
        <v>0</v>
      </c>
      <c r="SR39" s="639">
        <f t="shared" si="267"/>
        <v>0</v>
      </c>
      <c r="SS39" s="639">
        <f t="shared" si="267"/>
        <v>0</v>
      </c>
      <c r="ST39" s="639">
        <f t="shared" si="267"/>
        <v>0</v>
      </c>
      <c r="SU39" s="639">
        <f t="shared" si="267"/>
        <v>0</v>
      </c>
      <c r="SV39" s="639">
        <f t="shared" si="267"/>
        <v>0</v>
      </c>
      <c r="SW39" s="639">
        <f t="shared" si="267"/>
        <v>0</v>
      </c>
      <c r="SX39" s="639">
        <f t="shared" si="267"/>
        <v>0</v>
      </c>
      <c r="SY39" s="639">
        <f t="shared" si="267"/>
        <v>0</v>
      </c>
      <c r="SZ39" s="639">
        <f t="shared" si="267"/>
        <v>0</v>
      </c>
      <c r="TA39" s="639">
        <f t="shared" si="267"/>
        <v>0</v>
      </c>
      <c r="TB39" s="639">
        <f t="shared" si="267"/>
        <v>0</v>
      </c>
      <c r="TC39" s="639">
        <f t="shared" si="267"/>
        <v>0</v>
      </c>
      <c r="TD39" s="639">
        <f t="shared" si="267"/>
        <v>0</v>
      </c>
      <c r="TE39" s="639">
        <f t="shared" si="267"/>
        <v>0</v>
      </c>
      <c r="TF39" s="639">
        <f t="shared" si="267"/>
        <v>0</v>
      </c>
      <c r="TG39" s="639">
        <f t="shared" si="267"/>
        <v>0</v>
      </c>
      <c r="TH39" s="639">
        <f t="shared" si="267"/>
        <v>0</v>
      </c>
      <c r="TI39" s="639">
        <f t="shared" si="267"/>
        <v>0</v>
      </c>
      <c r="TJ39" s="639">
        <f t="shared" si="267"/>
        <v>0</v>
      </c>
      <c r="TK39" s="639">
        <f t="shared" si="267"/>
        <v>0</v>
      </c>
      <c r="TL39" s="639">
        <f t="shared" si="267"/>
        <v>0</v>
      </c>
      <c r="TM39" s="639">
        <f t="shared" si="267"/>
        <v>0</v>
      </c>
      <c r="TN39" s="639">
        <f t="shared" si="267"/>
        <v>0</v>
      </c>
      <c r="TO39" s="639">
        <f t="shared" si="267"/>
        <v>0</v>
      </c>
      <c r="TP39" s="639">
        <f t="shared" si="267"/>
        <v>0</v>
      </c>
      <c r="TQ39" s="639">
        <f t="shared" si="267"/>
        <v>0</v>
      </c>
      <c r="TR39" s="639">
        <f t="shared" si="267"/>
        <v>0</v>
      </c>
      <c r="TS39" s="639">
        <f t="shared" si="267"/>
        <v>0</v>
      </c>
      <c r="TT39" s="639">
        <f t="shared" si="267"/>
        <v>0</v>
      </c>
      <c r="TU39" s="639">
        <f t="shared" si="267"/>
        <v>0</v>
      </c>
      <c r="TV39" s="639">
        <f t="shared" si="267"/>
        <v>0</v>
      </c>
      <c r="TW39" s="639">
        <f t="shared" si="267"/>
        <v>0</v>
      </c>
      <c r="TX39" s="639">
        <f t="shared" si="267"/>
        <v>0</v>
      </c>
      <c r="TY39" s="639">
        <f t="shared" si="267"/>
        <v>0</v>
      </c>
      <c r="TZ39" s="639">
        <f t="shared" si="267"/>
        <v>0</v>
      </c>
      <c r="UA39" s="639">
        <f t="shared" si="267"/>
        <v>0</v>
      </c>
      <c r="UB39" s="639">
        <f t="shared" si="267"/>
        <v>0</v>
      </c>
      <c r="UC39" s="639">
        <f t="shared" si="268"/>
        <v>0</v>
      </c>
      <c r="UD39" s="639">
        <f t="shared" si="268"/>
        <v>0</v>
      </c>
      <c r="UE39" s="639">
        <f t="shared" si="268"/>
        <v>0</v>
      </c>
      <c r="UF39" s="639">
        <f t="shared" si="268"/>
        <v>0</v>
      </c>
      <c r="UG39" s="639">
        <f t="shared" si="268"/>
        <v>0</v>
      </c>
      <c r="UH39" s="639">
        <f t="shared" si="268"/>
        <v>0</v>
      </c>
      <c r="UI39" s="639">
        <f t="shared" si="268"/>
        <v>0</v>
      </c>
      <c r="UJ39" s="639">
        <f t="shared" si="268"/>
        <v>0</v>
      </c>
      <c r="UK39" s="639">
        <f t="shared" si="268"/>
        <v>0</v>
      </c>
      <c r="UL39" s="639">
        <f t="shared" si="268"/>
        <v>0</v>
      </c>
      <c r="UM39" s="639">
        <f t="shared" si="268"/>
        <v>0</v>
      </c>
      <c r="UN39" s="639">
        <f t="shared" si="268"/>
        <v>0</v>
      </c>
      <c r="UO39" s="639">
        <f t="shared" si="268"/>
        <v>0</v>
      </c>
      <c r="UP39" s="639">
        <f t="shared" si="268"/>
        <v>0</v>
      </c>
      <c r="UQ39" s="639">
        <f t="shared" si="268"/>
        <v>0</v>
      </c>
      <c r="UR39" s="639">
        <f t="shared" si="268"/>
        <v>0</v>
      </c>
      <c r="US39" s="639">
        <f t="shared" si="268"/>
        <v>0</v>
      </c>
      <c r="UT39" s="639">
        <f t="shared" si="268"/>
        <v>0</v>
      </c>
      <c r="UU39" s="639">
        <f t="shared" si="268"/>
        <v>0</v>
      </c>
      <c r="UV39" s="639">
        <f t="shared" si="268"/>
        <v>0</v>
      </c>
      <c r="UW39" s="639">
        <f t="shared" si="268"/>
        <v>0</v>
      </c>
      <c r="UX39" s="639">
        <f t="shared" si="268"/>
        <v>0</v>
      </c>
      <c r="UY39" s="639">
        <f t="shared" si="268"/>
        <v>0</v>
      </c>
      <c r="UZ39" s="639">
        <f t="shared" si="268"/>
        <v>0</v>
      </c>
      <c r="VA39" s="639">
        <f t="shared" si="268"/>
        <v>0</v>
      </c>
      <c r="VB39" s="639">
        <f t="shared" si="268"/>
        <v>0</v>
      </c>
      <c r="VC39" s="639">
        <f t="shared" si="268"/>
        <v>0</v>
      </c>
      <c r="VD39" s="639">
        <f t="shared" si="268"/>
        <v>0</v>
      </c>
      <c r="VE39" s="639">
        <f t="shared" si="268"/>
        <v>0</v>
      </c>
      <c r="VF39" s="639">
        <f t="shared" si="268"/>
        <v>0</v>
      </c>
      <c r="VG39" s="639">
        <f t="shared" si="268"/>
        <v>0</v>
      </c>
      <c r="VH39" s="639">
        <f t="shared" si="268"/>
        <v>0</v>
      </c>
      <c r="VI39" s="639">
        <f t="shared" si="268"/>
        <v>0</v>
      </c>
      <c r="VJ39" s="639">
        <f t="shared" si="268"/>
        <v>0</v>
      </c>
      <c r="VK39" s="639">
        <f t="shared" si="268"/>
        <v>0</v>
      </c>
      <c r="VL39" s="639">
        <f t="shared" si="268"/>
        <v>0</v>
      </c>
      <c r="VM39" s="639">
        <f t="shared" si="268"/>
        <v>0</v>
      </c>
      <c r="VN39" s="639">
        <f t="shared" si="268"/>
        <v>0</v>
      </c>
      <c r="VO39" s="639">
        <f t="shared" si="268"/>
        <v>0</v>
      </c>
      <c r="VP39" s="639">
        <f t="shared" si="268"/>
        <v>0</v>
      </c>
      <c r="VQ39" s="639">
        <f t="shared" si="268"/>
        <v>0</v>
      </c>
      <c r="VR39" s="639">
        <f t="shared" si="268"/>
        <v>0</v>
      </c>
      <c r="VS39" s="639">
        <f t="shared" si="268"/>
        <v>0</v>
      </c>
      <c r="VT39" s="639">
        <f t="shared" si="268"/>
        <v>0</v>
      </c>
      <c r="VU39" s="639">
        <f t="shared" si="268"/>
        <v>0</v>
      </c>
      <c r="VV39" s="639">
        <f t="shared" si="268"/>
        <v>0</v>
      </c>
      <c r="VW39" s="639">
        <f t="shared" si="268"/>
        <v>0</v>
      </c>
      <c r="VX39" s="639">
        <f t="shared" si="268"/>
        <v>0</v>
      </c>
      <c r="VY39" s="639">
        <f t="shared" si="268"/>
        <v>0</v>
      </c>
      <c r="VZ39" s="639">
        <f t="shared" si="268"/>
        <v>0</v>
      </c>
      <c r="WA39" s="639">
        <f t="shared" si="268"/>
        <v>0</v>
      </c>
      <c r="WB39" s="639">
        <f t="shared" si="268"/>
        <v>0</v>
      </c>
      <c r="WC39" s="639">
        <f t="shared" si="268"/>
        <v>0</v>
      </c>
      <c r="WD39" s="639">
        <f t="shared" si="268"/>
        <v>0</v>
      </c>
      <c r="WE39" s="639">
        <f t="shared" si="268"/>
        <v>0</v>
      </c>
      <c r="WF39" s="639">
        <f t="shared" si="268"/>
        <v>0</v>
      </c>
      <c r="WG39" s="639">
        <f t="shared" si="268"/>
        <v>0</v>
      </c>
      <c r="WH39" s="639">
        <f t="shared" si="268"/>
        <v>0</v>
      </c>
      <c r="WI39" s="639">
        <f t="shared" si="268"/>
        <v>0</v>
      </c>
      <c r="WJ39" s="639">
        <f t="shared" si="268"/>
        <v>0</v>
      </c>
      <c r="WK39" s="639">
        <f t="shared" si="268"/>
        <v>0</v>
      </c>
      <c r="WL39" s="639">
        <f t="shared" si="268"/>
        <v>0</v>
      </c>
      <c r="WM39" s="639">
        <f t="shared" si="268"/>
        <v>0</v>
      </c>
      <c r="WN39" s="639">
        <f t="shared" si="268"/>
        <v>0</v>
      </c>
      <c r="WO39" s="639">
        <f t="shared" si="269"/>
        <v>0</v>
      </c>
      <c r="WP39" s="639">
        <f t="shared" si="269"/>
        <v>0</v>
      </c>
      <c r="WQ39" s="639">
        <f t="shared" si="269"/>
        <v>0</v>
      </c>
      <c r="WR39" s="639">
        <f t="shared" si="269"/>
        <v>0</v>
      </c>
      <c r="WS39" s="639">
        <f t="shared" si="269"/>
        <v>0</v>
      </c>
      <c r="WT39" s="639">
        <f t="shared" si="269"/>
        <v>0</v>
      </c>
      <c r="WU39" s="639">
        <f t="shared" si="269"/>
        <v>0</v>
      </c>
      <c r="WV39" s="639">
        <f t="shared" si="269"/>
        <v>0</v>
      </c>
      <c r="WW39" s="639">
        <f t="shared" si="269"/>
        <v>0</v>
      </c>
      <c r="WX39" s="639">
        <f t="shared" si="269"/>
        <v>0</v>
      </c>
      <c r="WY39" s="639">
        <f t="shared" si="269"/>
        <v>0</v>
      </c>
      <c r="WZ39" s="639">
        <f t="shared" si="269"/>
        <v>0</v>
      </c>
      <c r="XA39" s="639">
        <f t="shared" si="269"/>
        <v>0</v>
      </c>
      <c r="XB39" s="639">
        <f t="shared" si="269"/>
        <v>0</v>
      </c>
      <c r="XC39" s="639">
        <f t="shared" si="269"/>
        <v>0</v>
      </c>
      <c r="XD39" s="639">
        <f t="shared" si="269"/>
        <v>0</v>
      </c>
      <c r="XE39" s="639">
        <f t="shared" si="269"/>
        <v>0</v>
      </c>
      <c r="XF39" s="639">
        <f t="shared" si="269"/>
        <v>0</v>
      </c>
      <c r="XG39" s="639">
        <f t="shared" si="269"/>
        <v>0</v>
      </c>
      <c r="XH39" s="639">
        <f t="shared" si="269"/>
        <v>0</v>
      </c>
      <c r="XI39" s="639">
        <f t="shared" si="269"/>
        <v>0</v>
      </c>
      <c r="XJ39" s="639">
        <f t="shared" si="269"/>
        <v>0</v>
      </c>
      <c r="XK39" s="639">
        <f t="shared" si="269"/>
        <v>0</v>
      </c>
      <c r="XL39" s="639">
        <f t="shared" si="269"/>
        <v>0</v>
      </c>
      <c r="XM39" s="639">
        <f t="shared" si="269"/>
        <v>0</v>
      </c>
      <c r="XN39" s="639">
        <f t="shared" si="269"/>
        <v>0</v>
      </c>
      <c r="XO39" s="639">
        <f t="shared" si="269"/>
        <v>0</v>
      </c>
      <c r="XP39" s="639">
        <f t="shared" si="269"/>
        <v>0</v>
      </c>
      <c r="XQ39" s="639">
        <f t="shared" si="269"/>
        <v>0</v>
      </c>
      <c r="XR39" s="639">
        <f t="shared" si="269"/>
        <v>0</v>
      </c>
      <c r="XS39" s="639">
        <f t="shared" si="269"/>
        <v>0</v>
      </c>
      <c r="XT39" s="639">
        <f t="shared" si="269"/>
        <v>0</v>
      </c>
      <c r="XU39" s="639">
        <f t="shared" si="269"/>
        <v>0</v>
      </c>
      <c r="XV39" s="639">
        <f t="shared" si="269"/>
        <v>0</v>
      </c>
      <c r="XW39" s="639">
        <f t="shared" si="269"/>
        <v>0</v>
      </c>
      <c r="XX39" s="639">
        <f t="shared" si="269"/>
        <v>0</v>
      </c>
      <c r="XY39" s="639">
        <f t="shared" si="269"/>
        <v>0</v>
      </c>
      <c r="XZ39" s="639">
        <f t="shared" si="269"/>
        <v>0</v>
      </c>
      <c r="YA39" s="639">
        <f t="shared" si="269"/>
        <v>0</v>
      </c>
      <c r="YB39" s="639">
        <f t="shared" si="269"/>
        <v>0</v>
      </c>
      <c r="YC39" s="639">
        <f t="shared" si="269"/>
        <v>0</v>
      </c>
      <c r="YD39" s="639">
        <f t="shared" si="269"/>
        <v>0</v>
      </c>
      <c r="YE39" s="639">
        <f t="shared" si="269"/>
        <v>0</v>
      </c>
      <c r="YF39" s="639">
        <f t="shared" si="269"/>
        <v>0</v>
      </c>
      <c r="YG39" s="639">
        <f t="shared" si="269"/>
        <v>0</v>
      </c>
      <c r="YH39" s="639">
        <f t="shared" si="269"/>
        <v>0</v>
      </c>
      <c r="YI39" s="639">
        <f t="shared" si="269"/>
        <v>0</v>
      </c>
      <c r="YJ39" s="639">
        <f t="shared" si="269"/>
        <v>0</v>
      </c>
      <c r="YK39" s="639">
        <f t="shared" si="269"/>
        <v>0</v>
      </c>
      <c r="YL39" s="639">
        <f t="shared" si="269"/>
        <v>0</v>
      </c>
      <c r="YM39" s="639">
        <f t="shared" si="269"/>
        <v>0</v>
      </c>
      <c r="YN39" s="639">
        <f t="shared" si="269"/>
        <v>0</v>
      </c>
      <c r="YO39" s="639">
        <f t="shared" si="269"/>
        <v>0</v>
      </c>
      <c r="YP39" s="639">
        <f t="shared" si="269"/>
        <v>0</v>
      </c>
      <c r="YQ39" s="639">
        <f t="shared" si="269"/>
        <v>0</v>
      </c>
      <c r="YR39" s="639">
        <f t="shared" si="269"/>
        <v>0</v>
      </c>
      <c r="YS39" s="639">
        <f t="shared" si="269"/>
        <v>0</v>
      </c>
      <c r="YT39" s="639">
        <f t="shared" si="269"/>
        <v>0</v>
      </c>
      <c r="YU39" s="639">
        <f t="shared" si="269"/>
        <v>0</v>
      </c>
      <c r="YV39" s="639">
        <f t="shared" si="269"/>
        <v>0</v>
      </c>
      <c r="YW39" s="639">
        <f t="shared" si="269"/>
        <v>0</v>
      </c>
      <c r="YX39" s="639">
        <f t="shared" si="269"/>
        <v>0</v>
      </c>
      <c r="YY39" s="639">
        <f t="shared" si="269"/>
        <v>0</v>
      </c>
      <c r="YZ39" s="639">
        <f t="shared" si="269"/>
        <v>0</v>
      </c>
      <c r="ZA39" s="639">
        <f t="shared" si="270"/>
        <v>0</v>
      </c>
      <c r="ZB39" s="639">
        <f t="shared" si="270"/>
        <v>0</v>
      </c>
      <c r="ZC39" s="639">
        <f t="shared" si="270"/>
        <v>0</v>
      </c>
      <c r="ZD39" s="639">
        <f t="shared" si="270"/>
        <v>0</v>
      </c>
      <c r="ZE39" s="639">
        <f t="shared" si="270"/>
        <v>0</v>
      </c>
      <c r="ZF39" s="639">
        <f t="shared" si="270"/>
        <v>0</v>
      </c>
      <c r="ZG39" s="639">
        <f t="shared" si="270"/>
        <v>0</v>
      </c>
      <c r="ZH39" s="639">
        <f t="shared" si="270"/>
        <v>0</v>
      </c>
      <c r="ZI39" s="639">
        <f t="shared" si="270"/>
        <v>0</v>
      </c>
      <c r="ZJ39" s="639">
        <f t="shared" si="270"/>
        <v>0</v>
      </c>
      <c r="ZK39" s="639">
        <f t="shared" si="270"/>
        <v>0</v>
      </c>
      <c r="ZL39" s="639">
        <f t="shared" si="270"/>
        <v>0</v>
      </c>
      <c r="ZM39" s="639">
        <f t="shared" si="270"/>
        <v>0</v>
      </c>
      <c r="ZN39" s="639">
        <f t="shared" si="270"/>
        <v>0</v>
      </c>
      <c r="ZO39" s="639">
        <f t="shared" si="270"/>
        <v>0</v>
      </c>
      <c r="ZP39" s="639">
        <f t="shared" si="270"/>
        <v>0</v>
      </c>
      <c r="ZQ39" s="639">
        <f t="shared" si="270"/>
        <v>0</v>
      </c>
      <c r="ZR39" s="639">
        <f t="shared" si="270"/>
        <v>0</v>
      </c>
      <c r="ZS39" s="639">
        <f t="shared" si="270"/>
        <v>0</v>
      </c>
      <c r="ZT39" s="639">
        <f t="shared" si="270"/>
        <v>0</v>
      </c>
      <c r="ZU39" s="639">
        <f t="shared" si="270"/>
        <v>0</v>
      </c>
      <c r="ZV39" s="639">
        <f t="shared" si="270"/>
        <v>0</v>
      </c>
      <c r="ZW39" s="639">
        <f t="shared" si="270"/>
        <v>0</v>
      </c>
      <c r="ZX39" s="639">
        <f t="shared" si="270"/>
        <v>0</v>
      </c>
      <c r="ZY39" s="639">
        <f t="shared" si="270"/>
        <v>0</v>
      </c>
      <c r="ZZ39" s="639">
        <f t="shared" si="270"/>
        <v>0</v>
      </c>
      <c r="AAA39" s="639">
        <f t="shared" si="270"/>
        <v>0</v>
      </c>
      <c r="AAB39" s="639">
        <f t="shared" si="270"/>
        <v>0</v>
      </c>
      <c r="AAC39" s="639">
        <f t="shared" si="270"/>
        <v>0</v>
      </c>
      <c r="AAD39" s="639">
        <f t="shared" si="270"/>
        <v>0</v>
      </c>
      <c r="AAE39" s="639">
        <f t="shared" si="270"/>
        <v>0</v>
      </c>
      <c r="AAF39" s="639">
        <f t="shared" si="270"/>
        <v>0</v>
      </c>
      <c r="AAG39" s="639">
        <f t="shared" si="270"/>
        <v>0</v>
      </c>
      <c r="AAH39" s="639">
        <f t="shared" si="270"/>
        <v>0</v>
      </c>
      <c r="AAI39" s="639">
        <f t="shared" si="270"/>
        <v>0</v>
      </c>
      <c r="AAJ39" s="639">
        <f t="shared" si="270"/>
        <v>0</v>
      </c>
      <c r="AAK39" s="639">
        <f t="shared" si="270"/>
        <v>0</v>
      </c>
      <c r="AAL39" s="639">
        <f t="shared" si="270"/>
        <v>0</v>
      </c>
      <c r="AAM39" s="639">
        <f t="shared" si="270"/>
        <v>0</v>
      </c>
      <c r="AAN39" s="639">
        <f t="shared" si="270"/>
        <v>0</v>
      </c>
      <c r="AAO39" s="639">
        <f t="shared" si="270"/>
        <v>0</v>
      </c>
      <c r="AAP39" s="639">
        <f t="shared" si="270"/>
        <v>0</v>
      </c>
      <c r="AAQ39" s="639">
        <f t="shared" si="270"/>
        <v>0</v>
      </c>
      <c r="AAR39" s="639">
        <f t="shared" si="270"/>
        <v>0</v>
      </c>
      <c r="AAS39" s="639">
        <f t="shared" si="270"/>
        <v>0</v>
      </c>
      <c r="AAT39" s="639">
        <f t="shared" si="270"/>
        <v>0</v>
      </c>
      <c r="AAU39" s="639">
        <f t="shared" si="270"/>
        <v>0</v>
      </c>
      <c r="AAV39" s="639">
        <f t="shared" si="270"/>
        <v>0</v>
      </c>
      <c r="AAW39" s="639">
        <f t="shared" si="270"/>
        <v>0</v>
      </c>
      <c r="AAX39" s="639">
        <f t="shared" si="270"/>
        <v>0</v>
      </c>
      <c r="AAY39" s="639">
        <f t="shared" si="270"/>
        <v>0</v>
      </c>
      <c r="AAZ39" s="639">
        <f t="shared" si="270"/>
        <v>0</v>
      </c>
      <c r="ABA39" s="639">
        <f t="shared" si="270"/>
        <v>0</v>
      </c>
      <c r="ABB39" s="639">
        <f t="shared" si="270"/>
        <v>0</v>
      </c>
      <c r="ABC39" s="639">
        <f t="shared" si="270"/>
        <v>0</v>
      </c>
      <c r="ABD39" s="639">
        <f t="shared" si="270"/>
        <v>0</v>
      </c>
      <c r="ABE39" s="639">
        <f t="shared" si="270"/>
        <v>0</v>
      </c>
      <c r="ABF39" s="639">
        <f t="shared" si="270"/>
        <v>0</v>
      </c>
      <c r="ABG39" s="639">
        <f t="shared" si="270"/>
        <v>0</v>
      </c>
      <c r="ABH39" s="639">
        <f t="shared" si="270"/>
        <v>0</v>
      </c>
      <c r="ABI39" s="639">
        <f t="shared" si="270"/>
        <v>0</v>
      </c>
      <c r="ABJ39" s="639">
        <f t="shared" si="270"/>
        <v>0</v>
      </c>
      <c r="ABK39" s="639">
        <f t="shared" si="270"/>
        <v>0</v>
      </c>
      <c r="ABL39" s="639">
        <f t="shared" si="270"/>
        <v>0</v>
      </c>
      <c r="ABM39" s="639">
        <f t="shared" si="271"/>
        <v>0</v>
      </c>
      <c r="ABN39" s="639">
        <f t="shared" si="271"/>
        <v>0</v>
      </c>
      <c r="ABO39" s="639">
        <f t="shared" si="271"/>
        <v>0</v>
      </c>
      <c r="ABP39" s="639">
        <f t="shared" si="271"/>
        <v>0</v>
      </c>
      <c r="ABQ39" s="639">
        <f t="shared" si="271"/>
        <v>0</v>
      </c>
      <c r="ABR39" s="639">
        <f t="shared" si="271"/>
        <v>0</v>
      </c>
      <c r="ABS39" s="639">
        <f t="shared" si="271"/>
        <v>0</v>
      </c>
      <c r="ABT39" s="639">
        <f t="shared" si="271"/>
        <v>0</v>
      </c>
      <c r="ABU39" s="639">
        <f t="shared" si="271"/>
        <v>0</v>
      </c>
      <c r="ABV39" s="639">
        <f t="shared" si="271"/>
        <v>0</v>
      </c>
      <c r="ABW39" s="639">
        <f t="shared" si="271"/>
        <v>0</v>
      </c>
      <c r="ABX39" s="639">
        <f t="shared" si="271"/>
        <v>0</v>
      </c>
      <c r="ABY39" s="639">
        <f t="shared" si="271"/>
        <v>0</v>
      </c>
      <c r="ABZ39" s="639">
        <f t="shared" si="271"/>
        <v>0</v>
      </c>
      <c r="ACA39" s="639">
        <f t="shared" si="271"/>
        <v>0</v>
      </c>
      <c r="ACB39" s="639">
        <f t="shared" si="271"/>
        <v>0</v>
      </c>
      <c r="ACC39" s="639">
        <f t="shared" si="271"/>
        <v>0</v>
      </c>
      <c r="ACD39" s="639">
        <f t="shared" si="271"/>
        <v>0</v>
      </c>
      <c r="ACE39" s="639">
        <f t="shared" si="271"/>
        <v>0</v>
      </c>
      <c r="ACF39" s="639">
        <f t="shared" si="271"/>
        <v>0</v>
      </c>
      <c r="ACG39" s="639">
        <f t="shared" si="271"/>
        <v>0</v>
      </c>
      <c r="ACH39" s="639">
        <f t="shared" si="271"/>
        <v>0</v>
      </c>
      <c r="ACI39" s="639">
        <f t="shared" si="271"/>
        <v>0</v>
      </c>
      <c r="ACJ39" s="639">
        <f t="shared" si="271"/>
        <v>0</v>
      </c>
      <c r="ACK39" s="639">
        <f t="shared" si="271"/>
        <v>0</v>
      </c>
      <c r="ACL39" s="639">
        <f t="shared" si="271"/>
        <v>0</v>
      </c>
      <c r="ACM39" s="639">
        <f t="shared" si="271"/>
        <v>0</v>
      </c>
      <c r="ACN39" s="639">
        <f t="shared" si="271"/>
        <v>0</v>
      </c>
      <c r="ACO39" s="639">
        <f t="shared" si="271"/>
        <v>0</v>
      </c>
      <c r="ACP39" s="639">
        <f t="shared" si="271"/>
        <v>0</v>
      </c>
      <c r="ACQ39" s="639">
        <f t="shared" si="271"/>
        <v>0</v>
      </c>
      <c r="ACR39" s="639">
        <f t="shared" si="271"/>
        <v>0</v>
      </c>
      <c r="ACS39" s="639">
        <f t="shared" si="271"/>
        <v>0</v>
      </c>
      <c r="ACT39" s="639">
        <f t="shared" si="271"/>
        <v>0</v>
      </c>
      <c r="ACU39" s="639">
        <f t="shared" si="271"/>
        <v>0</v>
      </c>
      <c r="ACV39" s="639">
        <f t="shared" si="271"/>
        <v>0</v>
      </c>
      <c r="ACW39" s="639">
        <f t="shared" si="271"/>
        <v>0</v>
      </c>
      <c r="ACX39" s="639">
        <f t="shared" si="271"/>
        <v>0</v>
      </c>
      <c r="ACY39" s="639">
        <f t="shared" si="271"/>
        <v>0</v>
      </c>
      <c r="ACZ39" s="639">
        <f t="shared" si="271"/>
        <v>0</v>
      </c>
      <c r="ADA39" s="639">
        <f t="shared" si="271"/>
        <v>0</v>
      </c>
      <c r="ADB39" s="639">
        <f t="shared" si="271"/>
        <v>0</v>
      </c>
      <c r="ADC39" s="639">
        <f t="shared" si="271"/>
        <v>0</v>
      </c>
      <c r="ADD39" s="639">
        <f t="shared" si="271"/>
        <v>0</v>
      </c>
      <c r="ADE39" s="639">
        <f t="shared" si="271"/>
        <v>0</v>
      </c>
      <c r="ADF39" s="639">
        <f t="shared" si="271"/>
        <v>0</v>
      </c>
      <c r="ADG39" s="639">
        <f t="shared" si="271"/>
        <v>0</v>
      </c>
      <c r="ADH39" s="639">
        <f t="shared" si="271"/>
        <v>0</v>
      </c>
      <c r="ADI39" s="639">
        <f t="shared" si="271"/>
        <v>0</v>
      </c>
      <c r="ADJ39" s="639">
        <f t="shared" si="271"/>
        <v>0</v>
      </c>
      <c r="ADK39" s="639">
        <f t="shared" si="271"/>
        <v>0</v>
      </c>
      <c r="ADL39" s="639">
        <f t="shared" si="271"/>
        <v>0</v>
      </c>
      <c r="ADM39" s="639">
        <f t="shared" si="271"/>
        <v>0</v>
      </c>
      <c r="ADN39" s="639">
        <f t="shared" si="271"/>
        <v>0</v>
      </c>
      <c r="ADO39" s="639">
        <f t="shared" si="271"/>
        <v>0</v>
      </c>
      <c r="ADP39" s="639">
        <f t="shared" si="271"/>
        <v>0</v>
      </c>
      <c r="ADQ39" s="639">
        <f t="shared" si="271"/>
        <v>0</v>
      </c>
      <c r="ADR39" s="639">
        <f t="shared" si="271"/>
        <v>0</v>
      </c>
      <c r="ADS39" s="639">
        <f t="shared" si="271"/>
        <v>0</v>
      </c>
      <c r="ADT39" s="639">
        <f t="shared" si="271"/>
        <v>0</v>
      </c>
      <c r="ADU39" s="639">
        <f t="shared" si="271"/>
        <v>0</v>
      </c>
      <c r="ADV39" s="639">
        <f t="shared" si="271"/>
        <v>0</v>
      </c>
      <c r="ADW39" s="639">
        <f t="shared" si="271"/>
        <v>0</v>
      </c>
      <c r="ADX39" s="639">
        <f t="shared" si="271"/>
        <v>0</v>
      </c>
      <c r="ADY39" s="639">
        <f t="shared" si="272"/>
        <v>0</v>
      </c>
      <c r="ADZ39" s="639">
        <f t="shared" si="272"/>
        <v>0</v>
      </c>
      <c r="AEA39" s="639">
        <f t="shared" si="272"/>
        <v>0</v>
      </c>
      <c r="AEB39" s="639">
        <f t="shared" si="272"/>
        <v>0</v>
      </c>
      <c r="AEC39" s="639">
        <f t="shared" si="272"/>
        <v>0</v>
      </c>
      <c r="AED39" s="639">
        <f t="shared" si="272"/>
        <v>0</v>
      </c>
      <c r="AEE39" s="639">
        <f t="shared" si="272"/>
        <v>0</v>
      </c>
      <c r="AEF39" s="639">
        <f t="shared" si="272"/>
        <v>0</v>
      </c>
      <c r="AEG39" s="639">
        <f t="shared" si="272"/>
        <v>0</v>
      </c>
      <c r="AEH39" s="639">
        <f t="shared" si="272"/>
        <v>0</v>
      </c>
      <c r="AEI39" s="639">
        <f t="shared" si="272"/>
        <v>0</v>
      </c>
      <c r="AEJ39" s="639">
        <f t="shared" si="272"/>
        <v>0</v>
      </c>
      <c r="AEK39" s="639">
        <f t="shared" si="272"/>
        <v>0</v>
      </c>
      <c r="AEL39" s="639">
        <f t="shared" si="272"/>
        <v>0</v>
      </c>
      <c r="AEM39" s="639">
        <f t="shared" si="272"/>
        <v>0</v>
      </c>
      <c r="AEN39" s="639">
        <f t="shared" si="272"/>
        <v>0</v>
      </c>
      <c r="AEO39" s="639">
        <f t="shared" si="272"/>
        <v>0</v>
      </c>
      <c r="AEP39" s="639">
        <f t="shared" si="272"/>
        <v>0</v>
      </c>
      <c r="AEQ39" s="639">
        <f t="shared" si="272"/>
        <v>0</v>
      </c>
      <c r="AER39" s="639">
        <f t="shared" si="272"/>
        <v>0</v>
      </c>
      <c r="AES39" s="639">
        <f t="shared" si="272"/>
        <v>0</v>
      </c>
      <c r="AET39" s="639">
        <f t="shared" si="272"/>
        <v>0</v>
      </c>
      <c r="AEU39" s="639">
        <f t="shared" si="272"/>
        <v>0</v>
      </c>
      <c r="AEV39" s="639">
        <f t="shared" si="272"/>
        <v>0</v>
      </c>
      <c r="AEW39" s="639">
        <f t="shared" si="272"/>
        <v>0</v>
      </c>
      <c r="AEX39" s="639">
        <f t="shared" si="272"/>
        <v>0</v>
      </c>
      <c r="AEY39" s="639">
        <f t="shared" si="272"/>
        <v>0</v>
      </c>
      <c r="AEZ39" s="639">
        <f t="shared" si="272"/>
        <v>0</v>
      </c>
      <c r="AFA39" s="639">
        <f t="shared" si="272"/>
        <v>0</v>
      </c>
      <c r="AFB39" s="639">
        <f t="shared" si="272"/>
        <v>0</v>
      </c>
      <c r="AFC39" s="639">
        <f t="shared" si="272"/>
        <v>0</v>
      </c>
      <c r="AFD39" s="639">
        <f t="shared" si="272"/>
        <v>0</v>
      </c>
      <c r="AFE39" s="639">
        <f t="shared" si="272"/>
        <v>0</v>
      </c>
      <c r="AFF39" s="639">
        <f t="shared" si="272"/>
        <v>0</v>
      </c>
      <c r="AFG39" s="639">
        <f t="shared" si="272"/>
        <v>0</v>
      </c>
      <c r="AFH39" s="639">
        <f t="shared" si="272"/>
        <v>0</v>
      </c>
      <c r="AFI39" s="639">
        <f t="shared" si="272"/>
        <v>0</v>
      </c>
      <c r="AFJ39" s="639">
        <f t="shared" si="272"/>
        <v>0</v>
      </c>
      <c r="AFK39" s="639">
        <f t="shared" si="272"/>
        <v>0</v>
      </c>
      <c r="AFL39" s="639">
        <f t="shared" si="272"/>
        <v>0</v>
      </c>
      <c r="AFM39" s="639">
        <f t="shared" si="272"/>
        <v>0</v>
      </c>
      <c r="AFN39" s="639">
        <f t="shared" si="272"/>
        <v>0</v>
      </c>
      <c r="AFO39" s="639">
        <f t="shared" si="272"/>
        <v>0</v>
      </c>
      <c r="AFP39" s="639">
        <f t="shared" si="272"/>
        <v>0</v>
      </c>
      <c r="AFQ39" s="639">
        <f t="shared" si="272"/>
        <v>0</v>
      </c>
      <c r="AFR39" s="639">
        <f t="shared" si="272"/>
        <v>0</v>
      </c>
      <c r="AFS39" s="639">
        <f t="shared" si="272"/>
        <v>0</v>
      </c>
      <c r="AFT39" s="639">
        <f t="shared" si="272"/>
        <v>0</v>
      </c>
      <c r="AFU39" s="639">
        <f t="shared" si="272"/>
        <v>0</v>
      </c>
      <c r="AFV39" s="639">
        <f t="shared" si="272"/>
        <v>0</v>
      </c>
      <c r="AFW39" s="639">
        <f t="shared" si="272"/>
        <v>0</v>
      </c>
      <c r="AFX39" s="639">
        <f t="shared" si="272"/>
        <v>0</v>
      </c>
      <c r="AFY39" s="639">
        <f t="shared" si="272"/>
        <v>0</v>
      </c>
      <c r="AFZ39" s="639">
        <f t="shared" si="272"/>
        <v>0</v>
      </c>
      <c r="AGA39" s="639">
        <f t="shared" si="272"/>
        <v>0</v>
      </c>
      <c r="AGB39" s="639">
        <f t="shared" si="272"/>
        <v>0</v>
      </c>
      <c r="AGC39" s="639">
        <f t="shared" si="272"/>
        <v>0</v>
      </c>
      <c r="AGD39" s="639">
        <f t="shared" si="272"/>
        <v>0</v>
      </c>
      <c r="AGE39" s="639">
        <f t="shared" si="272"/>
        <v>0</v>
      </c>
      <c r="AGF39" s="639">
        <f t="shared" si="272"/>
        <v>0</v>
      </c>
      <c r="AGG39" s="639">
        <f t="shared" si="272"/>
        <v>0</v>
      </c>
      <c r="AGH39" s="639">
        <f t="shared" si="272"/>
        <v>0</v>
      </c>
      <c r="AGI39" s="639">
        <f t="shared" si="272"/>
        <v>0</v>
      </c>
      <c r="AGJ39" s="639">
        <f t="shared" si="272"/>
        <v>0</v>
      </c>
      <c r="AGK39" s="639">
        <f t="shared" si="273"/>
        <v>0</v>
      </c>
      <c r="AGL39" s="639">
        <f t="shared" si="273"/>
        <v>0</v>
      </c>
      <c r="AGM39" s="639">
        <f t="shared" si="273"/>
        <v>0</v>
      </c>
      <c r="AGN39" s="639">
        <f t="shared" si="273"/>
        <v>0</v>
      </c>
      <c r="AGO39" s="639">
        <f t="shared" si="273"/>
        <v>0</v>
      </c>
      <c r="AGP39" s="639">
        <f t="shared" si="273"/>
        <v>0</v>
      </c>
      <c r="AGQ39" s="639">
        <f t="shared" si="273"/>
        <v>0</v>
      </c>
      <c r="AGR39" s="639">
        <f t="shared" si="273"/>
        <v>0</v>
      </c>
      <c r="AGS39" s="639">
        <f t="shared" si="273"/>
        <v>0</v>
      </c>
      <c r="AGT39" s="639">
        <f t="shared" si="273"/>
        <v>0</v>
      </c>
      <c r="AGU39" s="639">
        <f t="shared" si="273"/>
        <v>0</v>
      </c>
      <c r="AGV39" s="639">
        <f t="shared" si="273"/>
        <v>0</v>
      </c>
      <c r="AGW39" s="639">
        <f t="shared" si="273"/>
        <v>0</v>
      </c>
      <c r="AGX39" s="639">
        <f t="shared" si="273"/>
        <v>0</v>
      </c>
      <c r="AGY39" s="639">
        <f t="shared" si="273"/>
        <v>0</v>
      </c>
      <c r="AGZ39" s="639">
        <f t="shared" si="273"/>
        <v>0</v>
      </c>
      <c r="AHA39" s="639">
        <f t="shared" si="273"/>
        <v>0</v>
      </c>
      <c r="AHB39" s="639">
        <f t="shared" si="273"/>
        <v>0</v>
      </c>
      <c r="AHC39" s="639">
        <f t="shared" si="273"/>
        <v>0</v>
      </c>
      <c r="AHD39" s="639">
        <f t="shared" si="273"/>
        <v>0</v>
      </c>
      <c r="AHE39" s="639">
        <f t="shared" si="273"/>
        <v>0</v>
      </c>
      <c r="AHF39" s="639">
        <f t="shared" si="273"/>
        <v>0</v>
      </c>
      <c r="AHG39" s="639">
        <f t="shared" si="273"/>
        <v>0</v>
      </c>
      <c r="AHH39" s="639">
        <f t="shared" si="273"/>
        <v>0</v>
      </c>
      <c r="AHI39" s="639">
        <f t="shared" si="273"/>
        <v>0</v>
      </c>
      <c r="AHJ39" s="639">
        <f t="shared" si="273"/>
        <v>0</v>
      </c>
      <c r="AHK39" s="639">
        <f t="shared" si="273"/>
        <v>0</v>
      </c>
      <c r="AHL39" s="639">
        <f t="shared" si="273"/>
        <v>0</v>
      </c>
      <c r="AHM39" s="639">
        <f t="shared" si="273"/>
        <v>0</v>
      </c>
      <c r="AHN39" s="639">
        <f t="shared" si="273"/>
        <v>0</v>
      </c>
      <c r="AHO39" s="639">
        <f t="shared" si="273"/>
        <v>0</v>
      </c>
      <c r="AHP39" s="639">
        <f t="shared" si="273"/>
        <v>0</v>
      </c>
      <c r="AHQ39" s="639">
        <f t="shared" si="273"/>
        <v>0</v>
      </c>
      <c r="AHR39" s="639">
        <f t="shared" si="273"/>
        <v>0</v>
      </c>
      <c r="AHS39" s="639">
        <f t="shared" si="273"/>
        <v>0</v>
      </c>
      <c r="AHT39" s="639">
        <f t="shared" si="273"/>
        <v>0</v>
      </c>
      <c r="AHU39" s="639">
        <f t="shared" si="273"/>
        <v>0</v>
      </c>
      <c r="AHV39" s="639">
        <f t="shared" si="273"/>
        <v>0</v>
      </c>
      <c r="AHW39" s="639">
        <f t="shared" si="273"/>
        <v>0</v>
      </c>
      <c r="AHX39" s="639">
        <f t="shared" si="273"/>
        <v>0</v>
      </c>
      <c r="AHY39" s="639">
        <f t="shared" si="273"/>
        <v>0</v>
      </c>
      <c r="AHZ39" s="639">
        <f t="shared" si="273"/>
        <v>0</v>
      </c>
      <c r="AIA39" s="639">
        <f t="shared" si="273"/>
        <v>0</v>
      </c>
      <c r="AIB39" s="639">
        <f t="shared" si="273"/>
        <v>0</v>
      </c>
      <c r="AIC39" s="639">
        <f t="shared" si="273"/>
        <v>0</v>
      </c>
      <c r="AID39" s="639">
        <f t="shared" si="273"/>
        <v>0</v>
      </c>
      <c r="AIE39" s="639">
        <f t="shared" si="273"/>
        <v>0</v>
      </c>
      <c r="AIF39" s="639">
        <f t="shared" si="273"/>
        <v>0</v>
      </c>
      <c r="AIG39" s="639">
        <f t="shared" si="273"/>
        <v>0</v>
      </c>
      <c r="AIH39" s="639">
        <f t="shared" si="273"/>
        <v>0</v>
      </c>
      <c r="AII39" s="639">
        <f t="shared" si="273"/>
        <v>0</v>
      </c>
      <c r="AIJ39" s="639">
        <f t="shared" si="273"/>
        <v>0</v>
      </c>
      <c r="AIK39" s="639">
        <f t="shared" si="273"/>
        <v>0</v>
      </c>
      <c r="AIL39" s="639">
        <f t="shared" si="273"/>
        <v>0</v>
      </c>
      <c r="AIM39" s="639">
        <f t="shared" si="273"/>
        <v>0</v>
      </c>
      <c r="AIN39" s="639">
        <f t="shared" si="273"/>
        <v>0</v>
      </c>
      <c r="AIO39" s="639">
        <f t="shared" si="273"/>
        <v>0</v>
      </c>
      <c r="AIP39" s="639">
        <f t="shared" si="273"/>
        <v>0</v>
      </c>
      <c r="AIQ39" s="639">
        <f t="shared" si="273"/>
        <v>0</v>
      </c>
      <c r="AIR39" s="639">
        <f t="shared" si="273"/>
        <v>0</v>
      </c>
      <c r="AIS39" s="639">
        <f t="shared" si="273"/>
        <v>0</v>
      </c>
      <c r="AIT39" s="639">
        <f t="shared" si="273"/>
        <v>0</v>
      </c>
      <c r="AIU39" s="639">
        <f t="shared" si="273"/>
        <v>0</v>
      </c>
      <c r="AIV39" s="639">
        <f t="shared" si="273"/>
        <v>0</v>
      </c>
      <c r="AIW39" s="639">
        <f t="shared" si="274"/>
        <v>0</v>
      </c>
      <c r="AIX39" s="639">
        <f t="shared" si="274"/>
        <v>0</v>
      </c>
      <c r="AIY39" s="639">
        <f t="shared" si="274"/>
        <v>0</v>
      </c>
      <c r="AIZ39" s="639">
        <f t="shared" si="274"/>
        <v>0</v>
      </c>
    </row>
    <row r="40" spans="1:936" ht="20.399999999999999" customHeight="1">
      <c r="A40" s="2214"/>
      <c r="B40" s="2274"/>
      <c r="C40" s="2277"/>
      <c r="D40" s="2265"/>
      <c r="E40" s="2264"/>
      <c r="F40" s="2265"/>
      <c r="G40" s="2264"/>
      <c r="H40" s="2265"/>
      <c r="I40" s="2266"/>
      <c r="J40" s="671"/>
      <c r="K40" s="672"/>
      <c r="L40" s="673"/>
      <c r="M40" s="674"/>
      <c r="N40" s="925"/>
      <c r="O40" s="668"/>
      <c r="P40" s="669"/>
      <c r="R40" s="2214"/>
      <c r="S40" s="2214"/>
      <c r="T40" s="2214"/>
      <c r="U40" s="642"/>
      <c r="AI40" s="639" t="s">
        <v>1222</v>
      </c>
      <c r="AJ40" s="639">
        <f>COUNTIFS($O35:$O43,"&lt;="&amp;AJ$14,$P35:$P43,"&gt;"&amp;AJ$14,$N35:$N43,"保育士")</f>
        <v>0</v>
      </c>
      <c r="AK40" s="639">
        <f t="shared" ref="AK40:CV40" si="275">COUNTIFS($O35:$O43,"&lt;="&amp;AK$14,$P35:$P43,"&gt;"&amp;AK$14,$N35:$N43,"保育士")</f>
        <v>0</v>
      </c>
      <c r="AL40" s="639">
        <f t="shared" si="275"/>
        <v>0</v>
      </c>
      <c r="AM40" s="639">
        <f t="shared" si="275"/>
        <v>0</v>
      </c>
      <c r="AN40" s="639">
        <f t="shared" si="275"/>
        <v>0</v>
      </c>
      <c r="AO40" s="639">
        <f t="shared" si="275"/>
        <v>0</v>
      </c>
      <c r="AP40" s="639">
        <f t="shared" si="275"/>
        <v>0</v>
      </c>
      <c r="AQ40" s="639">
        <f t="shared" si="275"/>
        <v>0</v>
      </c>
      <c r="AR40" s="639">
        <f t="shared" si="275"/>
        <v>0</v>
      </c>
      <c r="AS40" s="639">
        <f t="shared" si="275"/>
        <v>0</v>
      </c>
      <c r="AT40" s="639">
        <f t="shared" si="275"/>
        <v>0</v>
      </c>
      <c r="AU40" s="639">
        <f t="shared" si="275"/>
        <v>0</v>
      </c>
      <c r="AV40" s="639">
        <f t="shared" si="275"/>
        <v>0</v>
      </c>
      <c r="AW40" s="639">
        <f t="shared" si="275"/>
        <v>0</v>
      </c>
      <c r="AX40" s="639">
        <f t="shared" si="275"/>
        <v>0</v>
      </c>
      <c r="AY40" s="639">
        <f t="shared" si="275"/>
        <v>0</v>
      </c>
      <c r="AZ40" s="639">
        <f t="shared" si="275"/>
        <v>0</v>
      </c>
      <c r="BA40" s="639">
        <f t="shared" si="275"/>
        <v>0</v>
      </c>
      <c r="BB40" s="639">
        <f t="shared" si="275"/>
        <v>0</v>
      </c>
      <c r="BC40" s="639">
        <f t="shared" si="275"/>
        <v>0</v>
      </c>
      <c r="BD40" s="639">
        <f t="shared" si="275"/>
        <v>0</v>
      </c>
      <c r="BE40" s="639">
        <f t="shared" si="275"/>
        <v>0</v>
      </c>
      <c r="BF40" s="639">
        <f t="shared" si="275"/>
        <v>0</v>
      </c>
      <c r="BG40" s="639">
        <f t="shared" si="275"/>
        <v>0</v>
      </c>
      <c r="BH40" s="639">
        <f t="shared" si="275"/>
        <v>0</v>
      </c>
      <c r="BI40" s="639">
        <f t="shared" si="275"/>
        <v>0</v>
      </c>
      <c r="BJ40" s="639">
        <f t="shared" si="275"/>
        <v>0</v>
      </c>
      <c r="BK40" s="639">
        <f t="shared" si="275"/>
        <v>0</v>
      </c>
      <c r="BL40" s="639">
        <f t="shared" si="275"/>
        <v>0</v>
      </c>
      <c r="BM40" s="639">
        <f t="shared" si="275"/>
        <v>0</v>
      </c>
      <c r="BN40" s="639">
        <f t="shared" si="275"/>
        <v>0</v>
      </c>
      <c r="BO40" s="639">
        <f t="shared" si="275"/>
        <v>0</v>
      </c>
      <c r="BP40" s="639">
        <f t="shared" si="275"/>
        <v>0</v>
      </c>
      <c r="BQ40" s="639">
        <f t="shared" si="275"/>
        <v>0</v>
      </c>
      <c r="BR40" s="639">
        <f t="shared" si="275"/>
        <v>0</v>
      </c>
      <c r="BS40" s="639">
        <f t="shared" si="275"/>
        <v>0</v>
      </c>
      <c r="BT40" s="639">
        <f t="shared" si="275"/>
        <v>0</v>
      </c>
      <c r="BU40" s="639">
        <f t="shared" si="275"/>
        <v>0</v>
      </c>
      <c r="BV40" s="639">
        <f t="shared" si="275"/>
        <v>0</v>
      </c>
      <c r="BW40" s="639">
        <f t="shared" si="275"/>
        <v>0</v>
      </c>
      <c r="BX40" s="639">
        <f t="shared" si="275"/>
        <v>0</v>
      </c>
      <c r="BY40" s="639">
        <f t="shared" si="275"/>
        <v>0</v>
      </c>
      <c r="BZ40" s="639">
        <f t="shared" si="275"/>
        <v>0</v>
      </c>
      <c r="CA40" s="639">
        <f t="shared" si="275"/>
        <v>0</v>
      </c>
      <c r="CB40" s="639">
        <f t="shared" si="275"/>
        <v>0</v>
      </c>
      <c r="CC40" s="639">
        <f t="shared" si="275"/>
        <v>0</v>
      </c>
      <c r="CD40" s="639">
        <f t="shared" si="275"/>
        <v>0</v>
      </c>
      <c r="CE40" s="639">
        <f t="shared" si="275"/>
        <v>0</v>
      </c>
      <c r="CF40" s="639">
        <f t="shared" si="275"/>
        <v>0</v>
      </c>
      <c r="CG40" s="639">
        <f t="shared" si="275"/>
        <v>0</v>
      </c>
      <c r="CH40" s="639">
        <f t="shared" si="275"/>
        <v>0</v>
      </c>
      <c r="CI40" s="639">
        <f t="shared" si="275"/>
        <v>0</v>
      </c>
      <c r="CJ40" s="639">
        <f t="shared" si="275"/>
        <v>0</v>
      </c>
      <c r="CK40" s="639">
        <f t="shared" si="275"/>
        <v>0</v>
      </c>
      <c r="CL40" s="639">
        <f t="shared" si="275"/>
        <v>0</v>
      </c>
      <c r="CM40" s="639">
        <f t="shared" si="275"/>
        <v>0</v>
      </c>
      <c r="CN40" s="639">
        <f t="shared" si="275"/>
        <v>0</v>
      </c>
      <c r="CO40" s="639">
        <f t="shared" si="275"/>
        <v>0</v>
      </c>
      <c r="CP40" s="639">
        <f t="shared" si="275"/>
        <v>0</v>
      </c>
      <c r="CQ40" s="639">
        <f t="shared" si="275"/>
        <v>0</v>
      </c>
      <c r="CR40" s="639">
        <f t="shared" si="275"/>
        <v>0</v>
      </c>
      <c r="CS40" s="639">
        <f t="shared" si="275"/>
        <v>0</v>
      </c>
      <c r="CT40" s="639">
        <f t="shared" si="275"/>
        <v>0</v>
      </c>
      <c r="CU40" s="639">
        <f t="shared" si="275"/>
        <v>0</v>
      </c>
      <c r="CV40" s="639">
        <f t="shared" si="275"/>
        <v>0</v>
      </c>
      <c r="CW40" s="639">
        <f t="shared" ref="CW40:FH40" si="276">COUNTIFS($O35:$O43,"&lt;="&amp;CW$14,$P35:$P43,"&gt;"&amp;CW$14,$N35:$N43,"保育士")</f>
        <v>0</v>
      </c>
      <c r="CX40" s="639">
        <f t="shared" si="276"/>
        <v>0</v>
      </c>
      <c r="CY40" s="639">
        <f t="shared" si="276"/>
        <v>0</v>
      </c>
      <c r="CZ40" s="639">
        <f t="shared" si="276"/>
        <v>0</v>
      </c>
      <c r="DA40" s="639">
        <f t="shared" si="276"/>
        <v>0</v>
      </c>
      <c r="DB40" s="639">
        <f t="shared" si="276"/>
        <v>0</v>
      </c>
      <c r="DC40" s="639">
        <f t="shared" si="276"/>
        <v>0</v>
      </c>
      <c r="DD40" s="639">
        <f t="shared" si="276"/>
        <v>0</v>
      </c>
      <c r="DE40" s="639">
        <f t="shared" si="276"/>
        <v>0</v>
      </c>
      <c r="DF40" s="639">
        <f t="shared" si="276"/>
        <v>0</v>
      </c>
      <c r="DG40" s="639">
        <f t="shared" si="276"/>
        <v>0</v>
      </c>
      <c r="DH40" s="639">
        <f t="shared" si="276"/>
        <v>0</v>
      </c>
      <c r="DI40" s="639">
        <f t="shared" si="276"/>
        <v>0</v>
      </c>
      <c r="DJ40" s="639">
        <f t="shared" si="276"/>
        <v>0</v>
      </c>
      <c r="DK40" s="639">
        <f t="shared" si="276"/>
        <v>0</v>
      </c>
      <c r="DL40" s="639">
        <f t="shared" si="276"/>
        <v>0</v>
      </c>
      <c r="DM40" s="639">
        <f t="shared" si="276"/>
        <v>0</v>
      </c>
      <c r="DN40" s="639">
        <f t="shared" si="276"/>
        <v>0</v>
      </c>
      <c r="DO40" s="639">
        <f t="shared" si="276"/>
        <v>0</v>
      </c>
      <c r="DP40" s="639">
        <f t="shared" si="276"/>
        <v>0</v>
      </c>
      <c r="DQ40" s="639">
        <f t="shared" si="276"/>
        <v>0</v>
      </c>
      <c r="DR40" s="639">
        <f t="shared" si="276"/>
        <v>0</v>
      </c>
      <c r="DS40" s="639">
        <f t="shared" si="276"/>
        <v>0</v>
      </c>
      <c r="DT40" s="639">
        <f t="shared" si="276"/>
        <v>0</v>
      </c>
      <c r="DU40" s="639">
        <f t="shared" si="276"/>
        <v>0</v>
      </c>
      <c r="DV40" s="639">
        <f t="shared" si="276"/>
        <v>0</v>
      </c>
      <c r="DW40" s="639">
        <f t="shared" si="276"/>
        <v>0</v>
      </c>
      <c r="DX40" s="639">
        <f t="shared" si="276"/>
        <v>0</v>
      </c>
      <c r="DY40" s="639">
        <f t="shared" si="276"/>
        <v>0</v>
      </c>
      <c r="DZ40" s="639">
        <f t="shared" si="276"/>
        <v>0</v>
      </c>
      <c r="EA40" s="639">
        <f t="shared" si="276"/>
        <v>0</v>
      </c>
      <c r="EB40" s="639">
        <f t="shared" si="276"/>
        <v>0</v>
      </c>
      <c r="EC40" s="639">
        <f t="shared" si="276"/>
        <v>0</v>
      </c>
      <c r="ED40" s="639">
        <f t="shared" si="276"/>
        <v>0</v>
      </c>
      <c r="EE40" s="639">
        <f t="shared" si="276"/>
        <v>0</v>
      </c>
      <c r="EF40" s="639">
        <f t="shared" si="276"/>
        <v>0</v>
      </c>
      <c r="EG40" s="639">
        <f t="shared" si="276"/>
        <v>0</v>
      </c>
      <c r="EH40" s="639">
        <f t="shared" si="276"/>
        <v>0</v>
      </c>
      <c r="EI40" s="639">
        <f t="shared" si="276"/>
        <v>0</v>
      </c>
      <c r="EJ40" s="639">
        <f t="shared" si="276"/>
        <v>0</v>
      </c>
      <c r="EK40" s="639">
        <f t="shared" si="276"/>
        <v>0</v>
      </c>
      <c r="EL40" s="639">
        <f t="shared" si="276"/>
        <v>0</v>
      </c>
      <c r="EM40" s="639">
        <f t="shared" si="276"/>
        <v>0</v>
      </c>
      <c r="EN40" s="639">
        <f t="shared" si="276"/>
        <v>0</v>
      </c>
      <c r="EO40" s="639">
        <f t="shared" si="276"/>
        <v>0</v>
      </c>
      <c r="EP40" s="639">
        <f t="shared" si="276"/>
        <v>0</v>
      </c>
      <c r="EQ40" s="639">
        <f t="shared" si="276"/>
        <v>0</v>
      </c>
      <c r="ER40" s="639">
        <f t="shared" si="276"/>
        <v>0</v>
      </c>
      <c r="ES40" s="639">
        <f t="shared" si="276"/>
        <v>0</v>
      </c>
      <c r="ET40" s="639">
        <f t="shared" si="276"/>
        <v>0</v>
      </c>
      <c r="EU40" s="639">
        <f t="shared" si="276"/>
        <v>0</v>
      </c>
      <c r="EV40" s="639">
        <f t="shared" si="276"/>
        <v>0</v>
      </c>
      <c r="EW40" s="639">
        <f t="shared" si="276"/>
        <v>0</v>
      </c>
      <c r="EX40" s="639">
        <f t="shared" si="276"/>
        <v>0</v>
      </c>
      <c r="EY40" s="639">
        <f t="shared" si="276"/>
        <v>0</v>
      </c>
      <c r="EZ40" s="639">
        <f t="shared" si="276"/>
        <v>0</v>
      </c>
      <c r="FA40" s="639">
        <f t="shared" si="276"/>
        <v>0</v>
      </c>
      <c r="FB40" s="639">
        <f t="shared" si="276"/>
        <v>0</v>
      </c>
      <c r="FC40" s="639">
        <f t="shared" si="276"/>
        <v>0</v>
      </c>
      <c r="FD40" s="639">
        <f t="shared" si="276"/>
        <v>0</v>
      </c>
      <c r="FE40" s="639">
        <f t="shared" si="276"/>
        <v>0</v>
      </c>
      <c r="FF40" s="639">
        <f t="shared" si="276"/>
        <v>0</v>
      </c>
      <c r="FG40" s="639">
        <f t="shared" si="276"/>
        <v>0</v>
      </c>
      <c r="FH40" s="639">
        <f t="shared" si="276"/>
        <v>0</v>
      </c>
      <c r="FI40" s="639">
        <f t="shared" ref="FI40:HT40" si="277">COUNTIFS($O35:$O43,"&lt;="&amp;FI$14,$P35:$P43,"&gt;"&amp;FI$14,$N35:$N43,"保育士")</f>
        <v>0</v>
      </c>
      <c r="FJ40" s="639">
        <f t="shared" si="277"/>
        <v>0</v>
      </c>
      <c r="FK40" s="639">
        <f t="shared" si="277"/>
        <v>0</v>
      </c>
      <c r="FL40" s="639">
        <f t="shared" si="277"/>
        <v>0</v>
      </c>
      <c r="FM40" s="639">
        <f t="shared" si="277"/>
        <v>0</v>
      </c>
      <c r="FN40" s="639">
        <f t="shared" si="277"/>
        <v>0</v>
      </c>
      <c r="FO40" s="639">
        <f t="shared" si="277"/>
        <v>0</v>
      </c>
      <c r="FP40" s="639">
        <f t="shared" si="277"/>
        <v>0</v>
      </c>
      <c r="FQ40" s="639">
        <f t="shared" si="277"/>
        <v>0</v>
      </c>
      <c r="FR40" s="639">
        <f t="shared" si="277"/>
        <v>0</v>
      </c>
      <c r="FS40" s="639">
        <f t="shared" si="277"/>
        <v>0</v>
      </c>
      <c r="FT40" s="639">
        <f t="shared" si="277"/>
        <v>0</v>
      </c>
      <c r="FU40" s="639">
        <f t="shared" si="277"/>
        <v>0</v>
      </c>
      <c r="FV40" s="639">
        <f t="shared" si="277"/>
        <v>0</v>
      </c>
      <c r="FW40" s="639">
        <f t="shared" si="277"/>
        <v>0</v>
      </c>
      <c r="FX40" s="639">
        <f t="shared" si="277"/>
        <v>0</v>
      </c>
      <c r="FY40" s="639">
        <f t="shared" si="277"/>
        <v>0</v>
      </c>
      <c r="FZ40" s="639">
        <f t="shared" si="277"/>
        <v>0</v>
      </c>
      <c r="GA40" s="639">
        <f t="shared" si="277"/>
        <v>0</v>
      </c>
      <c r="GB40" s="639">
        <f t="shared" si="277"/>
        <v>0</v>
      </c>
      <c r="GC40" s="639">
        <f t="shared" si="277"/>
        <v>0</v>
      </c>
      <c r="GD40" s="639">
        <f t="shared" si="277"/>
        <v>0</v>
      </c>
      <c r="GE40" s="639">
        <f t="shared" si="277"/>
        <v>0</v>
      </c>
      <c r="GF40" s="639">
        <f t="shared" si="277"/>
        <v>0</v>
      </c>
      <c r="GG40" s="639">
        <f t="shared" si="277"/>
        <v>0</v>
      </c>
      <c r="GH40" s="639">
        <f t="shared" si="277"/>
        <v>0</v>
      </c>
      <c r="GI40" s="639">
        <f t="shared" si="277"/>
        <v>0</v>
      </c>
      <c r="GJ40" s="639">
        <f t="shared" si="277"/>
        <v>0</v>
      </c>
      <c r="GK40" s="639">
        <f t="shared" si="277"/>
        <v>0</v>
      </c>
      <c r="GL40" s="639">
        <f t="shared" si="277"/>
        <v>0</v>
      </c>
      <c r="GM40" s="639">
        <f t="shared" si="277"/>
        <v>0</v>
      </c>
      <c r="GN40" s="639">
        <f t="shared" si="277"/>
        <v>0</v>
      </c>
      <c r="GO40" s="639">
        <f t="shared" si="277"/>
        <v>0</v>
      </c>
      <c r="GP40" s="639">
        <f t="shared" si="277"/>
        <v>0</v>
      </c>
      <c r="GQ40" s="639">
        <f t="shared" si="277"/>
        <v>0</v>
      </c>
      <c r="GR40" s="639">
        <f t="shared" si="277"/>
        <v>0</v>
      </c>
      <c r="GS40" s="639">
        <f t="shared" si="277"/>
        <v>0</v>
      </c>
      <c r="GT40" s="639">
        <f t="shared" si="277"/>
        <v>0</v>
      </c>
      <c r="GU40" s="639">
        <f t="shared" si="277"/>
        <v>0</v>
      </c>
      <c r="GV40" s="639">
        <f t="shared" si="277"/>
        <v>0</v>
      </c>
      <c r="GW40" s="639">
        <f t="shared" si="277"/>
        <v>0</v>
      </c>
      <c r="GX40" s="639">
        <f t="shared" si="277"/>
        <v>0</v>
      </c>
      <c r="GY40" s="639">
        <f t="shared" si="277"/>
        <v>0</v>
      </c>
      <c r="GZ40" s="639">
        <f t="shared" si="277"/>
        <v>0</v>
      </c>
      <c r="HA40" s="639">
        <f t="shared" si="277"/>
        <v>0</v>
      </c>
      <c r="HB40" s="639">
        <f t="shared" si="277"/>
        <v>0</v>
      </c>
      <c r="HC40" s="639">
        <f t="shared" si="277"/>
        <v>0</v>
      </c>
      <c r="HD40" s="639">
        <f t="shared" si="277"/>
        <v>0</v>
      </c>
      <c r="HE40" s="639">
        <f t="shared" si="277"/>
        <v>0</v>
      </c>
      <c r="HF40" s="639">
        <f t="shared" si="277"/>
        <v>0</v>
      </c>
      <c r="HG40" s="639">
        <f t="shared" si="277"/>
        <v>0</v>
      </c>
      <c r="HH40" s="639">
        <f t="shared" si="277"/>
        <v>0</v>
      </c>
      <c r="HI40" s="639">
        <f t="shared" si="277"/>
        <v>0</v>
      </c>
      <c r="HJ40" s="639">
        <f t="shared" si="277"/>
        <v>0</v>
      </c>
      <c r="HK40" s="639">
        <f t="shared" si="277"/>
        <v>0</v>
      </c>
      <c r="HL40" s="639">
        <f t="shared" si="277"/>
        <v>0</v>
      </c>
      <c r="HM40" s="639">
        <f t="shared" si="277"/>
        <v>0</v>
      </c>
      <c r="HN40" s="639">
        <f t="shared" si="277"/>
        <v>0</v>
      </c>
      <c r="HO40" s="639">
        <f t="shared" si="277"/>
        <v>0</v>
      </c>
      <c r="HP40" s="639">
        <f t="shared" si="277"/>
        <v>0</v>
      </c>
      <c r="HQ40" s="639">
        <f t="shared" si="277"/>
        <v>0</v>
      </c>
      <c r="HR40" s="639">
        <f t="shared" si="277"/>
        <v>0</v>
      </c>
      <c r="HS40" s="639">
        <f t="shared" si="277"/>
        <v>0</v>
      </c>
      <c r="HT40" s="639">
        <f t="shared" si="277"/>
        <v>0</v>
      </c>
      <c r="HU40" s="639">
        <f t="shared" ref="HU40:KF40" si="278">COUNTIFS($O35:$O43,"&lt;="&amp;HU$14,$P35:$P43,"&gt;"&amp;HU$14,$N35:$N43,"保育士")</f>
        <v>0</v>
      </c>
      <c r="HV40" s="639">
        <f t="shared" si="278"/>
        <v>0</v>
      </c>
      <c r="HW40" s="639">
        <f t="shared" si="278"/>
        <v>0</v>
      </c>
      <c r="HX40" s="639">
        <f t="shared" si="278"/>
        <v>0</v>
      </c>
      <c r="HY40" s="639">
        <f t="shared" si="278"/>
        <v>0</v>
      </c>
      <c r="HZ40" s="639">
        <f t="shared" si="278"/>
        <v>0</v>
      </c>
      <c r="IA40" s="639">
        <f t="shared" si="278"/>
        <v>0</v>
      </c>
      <c r="IB40" s="639">
        <f t="shared" si="278"/>
        <v>0</v>
      </c>
      <c r="IC40" s="639">
        <f t="shared" si="278"/>
        <v>0</v>
      </c>
      <c r="ID40" s="639">
        <f t="shared" si="278"/>
        <v>0</v>
      </c>
      <c r="IE40" s="639">
        <f t="shared" si="278"/>
        <v>0</v>
      </c>
      <c r="IF40" s="639">
        <f t="shared" si="278"/>
        <v>0</v>
      </c>
      <c r="IG40" s="639">
        <f t="shared" si="278"/>
        <v>0</v>
      </c>
      <c r="IH40" s="639">
        <f t="shared" si="278"/>
        <v>0</v>
      </c>
      <c r="II40" s="639">
        <f t="shared" si="278"/>
        <v>0</v>
      </c>
      <c r="IJ40" s="639">
        <f t="shared" si="278"/>
        <v>0</v>
      </c>
      <c r="IK40" s="639">
        <f t="shared" si="278"/>
        <v>0</v>
      </c>
      <c r="IL40" s="639">
        <f t="shared" si="278"/>
        <v>0</v>
      </c>
      <c r="IM40" s="639">
        <f t="shared" si="278"/>
        <v>0</v>
      </c>
      <c r="IN40" s="639">
        <f t="shared" si="278"/>
        <v>0</v>
      </c>
      <c r="IO40" s="639">
        <f t="shared" si="278"/>
        <v>0</v>
      </c>
      <c r="IP40" s="639">
        <f t="shared" si="278"/>
        <v>0</v>
      </c>
      <c r="IQ40" s="639">
        <f t="shared" si="278"/>
        <v>0</v>
      </c>
      <c r="IR40" s="639">
        <f t="shared" si="278"/>
        <v>0</v>
      </c>
      <c r="IS40" s="639">
        <f t="shared" si="278"/>
        <v>0</v>
      </c>
      <c r="IT40" s="639">
        <f t="shared" si="278"/>
        <v>0</v>
      </c>
      <c r="IU40" s="639">
        <f t="shared" si="278"/>
        <v>0</v>
      </c>
      <c r="IV40" s="639">
        <f t="shared" si="278"/>
        <v>0</v>
      </c>
      <c r="IW40" s="639">
        <f t="shared" si="278"/>
        <v>0</v>
      </c>
      <c r="IX40" s="639">
        <f t="shared" si="278"/>
        <v>0</v>
      </c>
      <c r="IY40" s="639">
        <f t="shared" si="278"/>
        <v>0</v>
      </c>
      <c r="IZ40" s="639">
        <f t="shared" si="278"/>
        <v>0</v>
      </c>
      <c r="JA40" s="639">
        <f t="shared" si="278"/>
        <v>0</v>
      </c>
      <c r="JB40" s="639">
        <f t="shared" si="278"/>
        <v>0</v>
      </c>
      <c r="JC40" s="639">
        <f t="shared" si="278"/>
        <v>0</v>
      </c>
      <c r="JD40" s="639">
        <f t="shared" si="278"/>
        <v>0</v>
      </c>
      <c r="JE40" s="639">
        <f t="shared" si="278"/>
        <v>0</v>
      </c>
      <c r="JF40" s="639">
        <f t="shared" si="278"/>
        <v>0</v>
      </c>
      <c r="JG40" s="639">
        <f t="shared" si="278"/>
        <v>0</v>
      </c>
      <c r="JH40" s="639">
        <f t="shared" si="278"/>
        <v>0</v>
      </c>
      <c r="JI40" s="639">
        <f t="shared" si="278"/>
        <v>0</v>
      </c>
      <c r="JJ40" s="639">
        <f t="shared" si="278"/>
        <v>0</v>
      </c>
      <c r="JK40" s="639">
        <f t="shared" si="278"/>
        <v>0</v>
      </c>
      <c r="JL40" s="639">
        <f t="shared" si="278"/>
        <v>0</v>
      </c>
      <c r="JM40" s="639">
        <f t="shared" si="278"/>
        <v>0</v>
      </c>
      <c r="JN40" s="639">
        <f t="shared" si="278"/>
        <v>0</v>
      </c>
      <c r="JO40" s="639">
        <f t="shared" si="278"/>
        <v>0</v>
      </c>
      <c r="JP40" s="639">
        <f t="shared" si="278"/>
        <v>0</v>
      </c>
      <c r="JQ40" s="639">
        <f t="shared" si="278"/>
        <v>0</v>
      </c>
      <c r="JR40" s="639">
        <f t="shared" si="278"/>
        <v>0</v>
      </c>
      <c r="JS40" s="639">
        <f t="shared" si="278"/>
        <v>0</v>
      </c>
      <c r="JT40" s="639">
        <f t="shared" si="278"/>
        <v>0</v>
      </c>
      <c r="JU40" s="639">
        <f t="shared" si="278"/>
        <v>0</v>
      </c>
      <c r="JV40" s="639">
        <f t="shared" si="278"/>
        <v>0</v>
      </c>
      <c r="JW40" s="639">
        <f t="shared" si="278"/>
        <v>0</v>
      </c>
      <c r="JX40" s="639">
        <f t="shared" si="278"/>
        <v>0</v>
      </c>
      <c r="JY40" s="639">
        <f t="shared" si="278"/>
        <v>0</v>
      </c>
      <c r="JZ40" s="639">
        <f t="shared" si="278"/>
        <v>0</v>
      </c>
      <c r="KA40" s="639">
        <f t="shared" si="278"/>
        <v>0</v>
      </c>
      <c r="KB40" s="639">
        <f t="shared" si="278"/>
        <v>0</v>
      </c>
      <c r="KC40" s="639">
        <f t="shared" si="278"/>
        <v>0</v>
      </c>
      <c r="KD40" s="639">
        <f t="shared" si="278"/>
        <v>0</v>
      </c>
      <c r="KE40" s="639">
        <f t="shared" si="278"/>
        <v>0</v>
      </c>
      <c r="KF40" s="639">
        <f t="shared" si="278"/>
        <v>0</v>
      </c>
      <c r="KG40" s="639">
        <f t="shared" ref="KG40:MR40" si="279">COUNTIFS($O35:$O43,"&lt;="&amp;KG$14,$P35:$P43,"&gt;"&amp;KG$14,$N35:$N43,"保育士")</f>
        <v>0</v>
      </c>
      <c r="KH40" s="639">
        <f t="shared" si="279"/>
        <v>0</v>
      </c>
      <c r="KI40" s="639">
        <f t="shared" si="279"/>
        <v>0</v>
      </c>
      <c r="KJ40" s="639">
        <f t="shared" si="279"/>
        <v>0</v>
      </c>
      <c r="KK40" s="639">
        <f t="shared" si="279"/>
        <v>0</v>
      </c>
      <c r="KL40" s="639">
        <f t="shared" si="279"/>
        <v>0</v>
      </c>
      <c r="KM40" s="639">
        <f t="shared" si="279"/>
        <v>0</v>
      </c>
      <c r="KN40" s="639">
        <f t="shared" si="279"/>
        <v>0</v>
      </c>
      <c r="KO40" s="639">
        <f t="shared" si="279"/>
        <v>0</v>
      </c>
      <c r="KP40" s="639">
        <f t="shared" si="279"/>
        <v>0</v>
      </c>
      <c r="KQ40" s="639">
        <f t="shared" si="279"/>
        <v>0</v>
      </c>
      <c r="KR40" s="639">
        <f t="shared" si="279"/>
        <v>0</v>
      </c>
      <c r="KS40" s="639">
        <f t="shared" si="279"/>
        <v>0</v>
      </c>
      <c r="KT40" s="639">
        <f t="shared" si="279"/>
        <v>0</v>
      </c>
      <c r="KU40" s="639">
        <f t="shared" si="279"/>
        <v>0</v>
      </c>
      <c r="KV40" s="639">
        <f t="shared" si="279"/>
        <v>0</v>
      </c>
      <c r="KW40" s="639">
        <f t="shared" si="279"/>
        <v>0</v>
      </c>
      <c r="KX40" s="639">
        <f t="shared" si="279"/>
        <v>0</v>
      </c>
      <c r="KY40" s="639">
        <f t="shared" si="279"/>
        <v>0</v>
      </c>
      <c r="KZ40" s="639">
        <f t="shared" si="279"/>
        <v>0</v>
      </c>
      <c r="LA40" s="639">
        <f t="shared" si="279"/>
        <v>0</v>
      </c>
      <c r="LB40" s="639">
        <f t="shared" si="279"/>
        <v>0</v>
      </c>
      <c r="LC40" s="639">
        <f t="shared" si="279"/>
        <v>0</v>
      </c>
      <c r="LD40" s="639">
        <f t="shared" si="279"/>
        <v>0</v>
      </c>
      <c r="LE40" s="639">
        <f t="shared" si="279"/>
        <v>0</v>
      </c>
      <c r="LF40" s="639">
        <f t="shared" si="279"/>
        <v>0</v>
      </c>
      <c r="LG40" s="639">
        <f t="shared" si="279"/>
        <v>0</v>
      </c>
      <c r="LH40" s="639">
        <f t="shared" si="279"/>
        <v>0</v>
      </c>
      <c r="LI40" s="639">
        <f t="shared" si="279"/>
        <v>0</v>
      </c>
      <c r="LJ40" s="639">
        <f t="shared" si="279"/>
        <v>0</v>
      </c>
      <c r="LK40" s="639">
        <f t="shared" si="279"/>
        <v>0</v>
      </c>
      <c r="LL40" s="639">
        <f t="shared" si="279"/>
        <v>0</v>
      </c>
      <c r="LM40" s="639">
        <f t="shared" si="279"/>
        <v>0</v>
      </c>
      <c r="LN40" s="639">
        <f t="shared" si="279"/>
        <v>0</v>
      </c>
      <c r="LO40" s="639">
        <f t="shared" si="279"/>
        <v>0</v>
      </c>
      <c r="LP40" s="639">
        <f t="shared" si="279"/>
        <v>0</v>
      </c>
      <c r="LQ40" s="639">
        <f t="shared" si="279"/>
        <v>0</v>
      </c>
      <c r="LR40" s="639">
        <f t="shared" si="279"/>
        <v>0</v>
      </c>
      <c r="LS40" s="639">
        <f t="shared" si="279"/>
        <v>0</v>
      </c>
      <c r="LT40" s="639">
        <f t="shared" si="279"/>
        <v>0</v>
      </c>
      <c r="LU40" s="639">
        <f t="shared" si="279"/>
        <v>0</v>
      </c>
      <c r="LV40" s="639">
        <f t="shared" si="279"/>
        <v>0</v>
      </c>
      <c r="LW40" s="639">
        <f t="shared" si="279"/>
        <v>0</v>
      </c>
      <c r="LX40" s="639">
        <f t="shared" si="279"/>
        <v>0</v>
      </c>
      <c r="LY40" s="639">
        <f t="shared" si="279"/>
        <v>0</v>
      </c>
      <c r="LZ40" s="639">
        <f t="shared" si="279"/>
        <v>0</v>
      </c>
      <c r="MA40" s="639">
        <f t="shared" si="279"/>
        <v>0</v>
      </c>
      <c r="MB40" s="639">
        <f t="shared" si="279"/>
        <v>0</v>
      </c>
      <c r="MC40" s="639">
        <f t="shared" si="279"/>
        <v>0</v>
      </c>
      <c r="MD40" s="639">
        <f t="shared" si="279"/>
        <v>0</v>
      </c>
      <c r="ME40" s="639">
        <f t="shared" si="279"/>
        <v>0</v>
      </c>
      <c r="MF40" s="639">
        <f t="shared" si="279"/>
        <v>0</v>
      </c>
      <c r="MG40" s="639">
        <f t="shared" si="279"/>
        <v>0</v>
      </c>
      <c r="MH40" s="639">
        <f t="shared" si="279"/>
        <v>0</v>
      </c>
      <c r="MI40" s="639">
        <f t="shared" si="279"/>
        <v>0</v>
      </c>
      <c r="MJ40" s="639">
        <f t="shared" si="279"/>
        <v>0</v>
      </c>
      <c r="MK40" s="639">
        <f t="shared" si="279"/>
        <v>0</v>
      </c>
      <c r="ML40" s="639">
        <f t="shared" si="279"/>
        <v>0</v>
      </c>
      <c r="MM40" s="639">
        <f t="shared" si="279"/>
        <v>0</v>
      </c>
      <c r="MN40" s="639">
        <f t="shared" si="279"/>
        <v>0</v>
      </c>
      <c r="MO40" s="639">
        <f t="shared" si="279"/>
        <v>0</v>
      </c>
      <c r="MP40" s="639">
        <f t="shared" si="279"/>
        <v>0</v>
      </c>
      <c r="MQ40" s="639">
        <f t="shared" si="279"/>
        <v>0</v>
      </c>
      <c r="MR40" s="639">
        <f t="shared" si="279"/>
        <v>0</v>
      </c>
      <c r="MS40" s="639">
        <f t="shared" ref="MS40:PD40" si="280">COUNTIFS($O35:$O43,"&lt;="&amp;MS$14,$P35:$P43,"&gt;"&amp;MS$14,$N35:$N43,"保育士")</f>
        <v>0</v>
      </c>
      <c r="MT40" s="639">
        <f t="shared" si="280"/>
        <v>0</v>
      </c>
      <c r="MU40" s="639">
        <f t="shared" si="280"/>
        <v>0</v>
      </c>
      <c r="MV40" s="639">
        <f t="shared" si="280"/>
        <v>0</v>
      </c>
      <c r="MW40" s="639">
        <f t="shared" si="280"/>
        <v>0</v>
      </c>
      <c r="MX40" s="639">
        <f t="shared" si="280"/>
        <v>0</v>
      </c>
      <c r="MY40" s="639">
        <f t="shared" si="280"/>
        <v>0</v>
      </c>
      <c r="MZ40" s="639">
        <f t="shared" si="280"/>
        <v>0</v>
      </c>
      <c r="NA40" s="639">
        <f t="shared" si="280"/>
        <v>0</v>
      </c>
      <c r="NB40" s="639">
        <f t="shared" si="280"/>
        <v>0</v>
      </c>
      <c r="NC40" s="639">
        <f t="shared" si="280"/>
        <v>0</v>
      </c>
      <c r="ND40" s="639">
        <f t="shared" si="280"/>
        <v>0</v>
      </c>
      <c r="NE40" s="639">
        <f t="shared" si="280"/>
        <v>0</v>
      </c>
      <c r="NF40" s="639">
        <f t="shared" si="280"/>
        <v>0</v>
      </c>
      <c r="NG40" s="639">
        <f t="shared" si="280"/>
        <v>0</v>
      </c>
      <c r="NH40" s="639">
        <f t="shared" si="280"/>
        <v>0</v>
      </c>
      <c r="NI40" s="639">
        <f t="shared" si="280"/>
        <v>0</v>
      </c>
      <c r="NJ40" s="639">
        <f t="shared" si="280"/>
        <v>0</v>
      </c>
      <c r="NK40" s="639">
        <f t="shared" si="280"/>
        <v>0</v>
      </c>
      <c r="NL40" s="639">
        <f t="shared" si="280"/>
        <v>0</v>
      </c>
      <c r="NM40" s="639">
        <f t="shared" si="280"/>
        <v>0</v>
      </c>
      <c r="NN40" s="639">
        <f t="shared" si="280"/>
        <v>0</v>
      </c>
      <c r="NO40" s="639">
        <f t="shared" si="280"/>
        <v>0</v>
      </c>
      <c r="NP40" s="639">
        <f t="shared" si="280"/>
        <v>0</v>
      </c>
      <c r="NQ40" s="639">
        <f t="shared" si="280"/>
        <v>0</v>
      </c>
      <c r="NR40" s="639">
        <f t="shared" si="280"/>
        <v>0</v>
      </c>
      <c r="NS40" s="639">
        <f t="shared" si="280"/>
        <v>0</v>
      </c>
      <c r="NT40" s="639">
        <f t="shared" si="280"/>
        <v>0</v>
      </c>
      <c r="NU40" s="639">
        <f t="shared" si="280"/>
        <v>0</v>
      </c>
      <c r="NV40" s="639">
        <f t="shared" si="280"/>
        <v>0</v>
      </c>
      <c r="NW40" s="639">
        <f t="shared" si="280"/>
        <v>0</v>
      </c>
      <c r="NX40" s="639">
        <f t="shared" si="280"/>
        <v>0</v>
      </c>
      <c r="NY40" s="639">
        <f t="shared" si="280"/>
        <v>0</v>
      </c>
      <c r="NZ40" s="639">
        <f t="shared" si="280"/>
        <v>0</v>
      </c>
      <c r="OA40" s="639">
        <f t="shared" si="280"/>
        <v>0</v>
      </c>
      <c r="OB40" s="639">
        <f t="shared" si="280"/>
        <v>0</v>
      </c>
      <c r="OC40" s="639">
        <f t="shared" si="280"/>
        <v>0</v>
      </c>
      <c r="OD40" s="639">
        <f t="shared" si="280"/>
        <v>0</v>
      </c>
      <c r="OE40" s="639">
        <f t="shared" si="280"/>
        <v>0</v>
      </c>
      <c r="OF40" s="639">
        <f t="shared" si="280"/>
        <v>0</v>
      </c>
      <c r="OG40" s="639">
        <f t="shared" si="280"/>
        <v>0</v>
      </c>
      <c r="OH40" s="639">
        <f t="shared" si="280"/>
        <v>0</v>
      </c>
      <c r="OI40" s="639">
        <f t="shared" si="280"/>
        <v>0</v>
      </c>
      <c r="OJ40" s="639">
        <f t="shared" si="280"/>
        <v>0</v>
      </c>
      <c r="OK40" s="639">
        <f t="shared" si="280"/>
        <v>0</v>
      </c>
      <c r="OL40" s="639">
        <f t="shared" si="280"/>
        <v>0</v>
      </c>
      <c r="OM40" s="639">
        <f t="shared" si="280"/>
        <v>0</v>
      </c>
      <c r="ON40" s="639">
        <f t="shared" si="280"/>
        <v>0</v>
      </c>
      <c r="OO40" s="639">
        <f t="shared" si="280"/>
        <v>0</v>
      </c>
      <c r="OP40" s="639">
        <f t="shared" si="280"/>
        <v>0</v>
      </c>
      <c r="OQ40" s="639">
        <f t="shared" si="280"/>
        <v>0</v>
      </c>
      <c r="OR40" s="639">
        <f t="shared" si="280"/>
        <v>0</v>
      </c>
      <c r="OS40" s="639">
        <f t="shared" si="280"/>
        <v>0</v>
      </c>
      <c r="OT40" s="639">
        <f t="shared" si="280"/>
        <v>0</v>
      </c>
      <c r="OU40" s="639">
        <f t="shared" si="280"/>
        <v>0</v>
      </c>
      <c r="OV40" s="639">
        <f t="shared" si="280"/>
        <v>0</v>
      </c>
      <c r="OW40" s="639">
        <f t="shared" si="280"/>
        <v>0</v>
      </c>
      <c r="OX40" s="639">
        <f t="shared" si="280"/>
        <v>0</v>
      </c>
      <c r="OY40" s="639">
        <f t="shared" si="280"/>
        <v>0</v>
      </c>
      <c r="OZ40" s="639">
        <f t="shared" si="280"/>
        <v>0</v>
      </c>
      <c r="PA40" s="639">
        <f t="shared" si="280"/>
        <v>0</v>
      </c>
      <c r="PB40" s="639">
        <f t="shared" si="280"/>
        <v>0</v>
      </c>
      <c r="PC40" s="639">
        <f t="shared" si="280"/>
        <v>0</v>
      </c>
      <c r="PD40" s="639">
        <f t="shared" si="280"/>
        <v>0</v>
      </c>
      <c r="PE40" s="639">
        <f t="shared" ref="PE40:RP40" si="281">COUNTIFS($O35:$O43,"&lt;="&amp;PE$14,$P35:$P43,"&gt;"&amp;PE$14,$N35:$N43,"保育士")</f>
        <v>0</v>
      </c>
      <c r="PF40" s="639">
        <f t="shared" si="281"/>
        <v>0</v>
      </c>
      <c r="PG40" s="639">
        <f t="shared" si="281"/>
        <v>0</v>
      </c>
      <c r="PH40" s="639">
        <f t="shared" si="281"/>
        <v>0</v>
      </c>
      <c r="PI40" s="639">
        <f t="shared" si="281"/>
        <v>0</v>
      </c>
      <c r="PJ40" s="639">
        <f t="shared" si="281"/>
        <v>0</v>
      </c>
      <c r="PK40" s="639">
        <f t="shared" si="281"/>
        <v>0</v>
      </c>
      <c r="PL40" s="639">
        <f t="shared" si="281"/>
        <v>0</v>
      </c>
      <c r="PM40" s="639">
        <f t="shared" si="281"/>
        <v>0</v>
      </c>
      <c r="PN40" s="639">
        <f t="shared" si="281"/>
        <v>0</v>
      </c>
      <c r="PO40" s="639">
        <f t="shared" si="281"/>
        <v>0</v>
      </c>
      <c r="PP40" s="639">
        <f t="shared" si="281"/>
        <v>0</v>
      </c>
      <c r="PQ40" s="639">
        <f t="shared" si="281"/>
        <v>0</v>
      </c>
      <c r="PR40" s="639">
        <f t="shared" si="281"/>
        <v>0</v>
      </c>
      <c r="PS40" s="639">
        <f t="shared" si="281"/>
        <v>0</v>
      </c>
      <c r="PT40" s="639">
        <f t="shared" si="281"/>
        <v>0</v>
      </c>
      <c r="PU40" s="639">
        <f t="shared" si="281"/>
        <v>0</v>
      </c>
      <c r="PV40" s="639">
        <f t="shared" si="281"/>
        <v>0</v>
      </c>
      <c r="PW40" s="639">
        <f t="shared" si="281"/>
        <v>0</v>
      </c>
      <c r="PX40" s="639">
        <f t="shared" si="281"/>
        <v>0</v>
      </c>
      <c r="PY40" s="639">
        <f t="shared" si="281"/>
        <v>0</v>
      </c>
      <c r="PZ40" s="639">
        <f t="shared" si="281"/>
        <v>0</v>
      </c>
      <c r="QA40" s="639">
        <f t="shared" si="281"/>
        <v>0</v>
      </c>
      <c r="QB40" s="639">
        <f t="shared" si="281"/>
        <v>0</v>
      </c>
      <c r="QC40" s="639">
        <f t="shared" si="281"/>
        <v>0</v>
      </c>
      <c r="QD40" s="639">
        <f t="shared" si="281"/>
        <v>0</v>
      </c>
      <c r="QE40" s="639">
        <f t="shared" si="281"/>
        <v>0</v>
      </c>
      <c r="QF40" s="639">
        <f t="shared" si="281"/>
        <v>0</v>
      </c>
      <c r="QG40" s="639">
        <f t="shared" si="281"/>
        <v>0</v>
      </c>
      <c r="QH40" s="639">
        <f t="shared" si="281"/>
        <v>0</v>
      </c>
      <c r="QI40" s="639">
        <f t="shared" si="281"/>
        <v>0</v>
      </c>
      <c r="QJ40" s="639">
        <f t="shared" si="281"/>
        <v>0</v>
      </c>
      <c r="QK40" s="639">
        <f t="shared" si="281"/>
        <v>0</v>
      </c>
      <c r="QL40" s="639">
        <f t="shared" si="281"/>
        <v>0</v>
      </c>
      <c r="QM40" s="639">
        <f t="shared" si="281"/>
        <v>0</v>
      </c>
      <c r="QN40" s="639">
        <f t="shared" si="281"/>
        <v>0</v>
      </c>
      <c r="QO40" s="639">
        <f t="shared" si="281"/>
        <v>0</v>
      </c>
      <c r="QP40" s="639">
        <f t="shared" si="281"/>
        <v>0</v>
      </c>
      <c r="QQ40" s="639">
        <f t="shared" si="281"/>
        <v>0</v>
      </c>
      <c r="QR40" s="639">
        <f t="shared" si="281"/>
        <v>0</v>
      </c>
      <c r="QS40" s="639">
        <f t="shared" si="281"/>
        <v>0</v>
      </c>
      <c r="QT40" s="639">
        <f t="shared" si="281"/>
        <v>0</v>
      </c>
      <c r="QU40" s="639">
        <f t="shared" si="281"/>
        <v>0</v>
      </c>
      <c r="QV40" s="639">
        <f t="shared" si="281"/>
        <v>0</v>
      </c>
      <c r="QW40" s="639">
        <f t="shared" si="281"/>
        <v>0</v>
      </c>
      <c r="QX40" s="639">
        <f t="shared" si="281"/>
        <v>0</v>
      </c>
      <c r="QY40" s="639">
        <f t="shared" si="281"/>
        <v>0</v>
      </c>
      <c r="QZ40" s="639">
        <f t="shared" si="281"/>
        <v>0</v>
      </c>
      <c r="RA40" s="639">
        <f t="shared" si="281"/>
        <v>0</v>
      </c>
      <c r="RB40" s="639">
        <f t="shared" si="281"/>
        <v>0</v>
      </c>
      <c r="RC40" s="639">
        <f t="shared" si="281"/>
        <v>0</v>
      </c>
      <c r="RD40" s="639">
        <f t="shared" si="281"/>
        <v>0</v>
      </c>
      <c r="RE40" s="639">
        <f t="shared" si="281"/>
        <v>0</v>
      </c>
      <c r="RF40" s="639">
        <f t="shared" si="281"/>
        <v>0</v>
      </c>
      <c r="RG40" s="639">
        <f t="shared" si="281"/>
        <v>0</v>
      </c>
      <c r="RH40" s="639">
        <f t="shared" si="281"/>
        <v>0</v>
      </c>
      <c r="RI40" s="639">
        <f t="shared" si="281"/>
        <v>0</v>
      </c>
      <c r="RJ40" s="639">
        <f t="shared" si="281"/>
        <v>0</v>
      </c>
      <c r="RK40" s="639">
        <f t="shared" si="281"/>
        <v>0</v>
      </c>
      <c r="RL40" s="639">
        <f t="shared" si="281"/>
        <v>0</v>
      </c>
      <c r="RM40" s="639">
        <f t="shared" si="281"/>
        <v>0</v>
      </c>
      <c r="RN40" s="639">
        <f t="shared" si="281"/>
        <v>0</v>
      </c>
      <c r="RO40" s="639">
        <f t="shared" si="281"/>
        <v>0</v>
      </c>
      <c r="RP40" s="639">
        <f t="shared" si="281"/>
        <v>0</v>
      </c>
      <c r="RQ40" s="639">
        <f t="shared" ref="RQ40:UB40" si="282">COUNTIFS($O35:$O43,"&lt;="&amp;RQ$14,$P35:$P43,"&gt;"&amp;RQ$14,$N35:$N43,"保育士")</f>
        <v>0</v>
      </c>
      <c r="RR40" s="639">
        <f t="shared" si="282"/>
        <v>0</v>
      </c>
      <c r="RS40" s="639">
        <f t="shared" si="282"/>
        <v>0</v>
      </c>
      <c r="RT40" s="639">
        <f t="shared" si="282"/>
        <v>0</v>
      </c>
      <c r="RU40" s="639">
        <f t="shared" si="282"/>
        <v>0</v>
      </c>
      <c r="RV40" s="639">
        <f t="shared" si="282"/>
        <v>0</v>
      </c>
      <c r="RW40" s="639">
        <f t="shared" si="282"/>
        <v>0</v>
      </c>
      <c r="RX40" s="639">
        <f t="shared" si="282"/>
        <v>0</v>
      </c>
      <c r="RY40" s="639">
        <f t="shared" si="282"/>
        <v>0</v>
      </c>
      <c r="RZ40" s="639">
        <f t="shared" si="282"/>
        <v>0</v>
      </c>
      <c r="SA40" s="639">
        <f t="shared" si="282"/>
        <v>0</v>
      </c>
      <c r="SB40" s="639">
        <f t="shared" si="282"/>
        <v>0</v>
      </c>
      <c r="SC40" s="639">
        <f t="shared" si="282"/>
        <v>0</v>
      </c>
      <c r="SD40" s="639">
        <f t="shared" si="282"/>
        <v>0</v>
      </c>
      <c r="SE40" s="639">
        <f t="shared" si="282"/>
        <v>0</v>
      </c>
      <c r="SF40" s="639">
        <f t="shared" si="282"/>
        <v>0</v>
      </c>
      <c r="SG40" s="639">
        <f t="shared" si="282"/>
        <v>0</v>
      </c>
      <c r="SH40" s="639">
        <f t="shared" si="282"/>
        <v>0</v>
      </c>
      <c r="SI40" s="639">
        <f t="shared" si="282"/>
        <v>0</v>
      </c>
      <c r="SJ40" s="639">
        <f t="shared" si="282"/>
        <v>0</v>
      </c>
      <c r="SK40" s="639">
        <f t="shared" si="282"/>
        <v>0</v>
      </c>
      <c r="SL40" s="639">
        <f t="shared" si="282"/>
        <v>0</v>
      </c>
      <c r="SM40" s="639">
        <f t="shared" si="282"/>
        <v>0</v>
      </c>
      <c r="SN40" s="639">
        <f t="shared" si="282"/>
        <v>0</v>
      </c>
      <c r="SO40" s="639">
        <f t="shared" si="282"/>
        <v>0</v>
      </c>
      <c r="SP40" s="639">
        <f t="shared" si="282"/>
        <v>0</v>
      </c>
      <c r="SQ40" s="639">
        <f t="shared" si="282"/>
        <v>0</v>
      </c>
      <c r="SR40" s="639">
        <f t="shared" si="282"/>
        <v>0</v>
      </c>
      <c r="SS40" s="639">
        <f t="shared" si="282"/>
        <v>0</v>
      </c>
      <c r="ST40" s="639">
        <f t="shared" si="282"/>
        <v>0</v>
      </c>
      <c r="SU40" s="639">
        <f t="shared" si="282"/>
        <v>0</v>
      </c>
      <c r="SV40" s="639">
        <f t="shared" si="282"/>
        <v>0</v>
      </c>
      <c r="SW40" s="639">
        <f t="shared" si="282"/>
        <v>0</v>
      </c>
      <c r="SX40" s="639">
        <f t="shared" si="282"/>
        <v>0</v>
      </c>
      <c r="SY40" s="639">
        <f t="shared" si="282"/>
        <v>0</v>
      </c>
      <c r="SZ40" s="639">
        <f t="shared" si="282"/>
        <v>0</v>
      </c>
      <c r="TA40" s="639">
        <f t="shared" si="282"/>
        <v>0</v>
      </c>
      <c r="TB40" s="639">
        <f t="shared" si="282"/>
        <v>0</v>
      </c>
      <c r="TC40" s="639">
        <f t="shared" si="282"/>
        <v>0</v>
      </c>
      <c r="TD40" s="639">
        <f t="shared" si="282"/>
        <v>0</v>
      </c>
      <c r="TE40" s="639">
        <f t="shared" si="282"/>
        <v>0</v>
      </c>
      <c r="TF40" s="639">
        <f t="shared" si="282"/>
        <v>0</v>
      </c>
      <c r="TG40" s="639">
        <f t="shared" si="282"/>
        <v>0</v>
      </c>
      <c r="TH40" s="639">
        <f t="shared" si="282"/>
        <v>0</v>
      </c>
      <c r="TI40" s="639">
        <f t="shared" si="282"/>
        <v>0</v>
      </c>
      <c r="TJ40" s="639">
        <f t="shared" si="282"/>
        <v>0</v>
      </c>
      <c r="TK40" s="639">
        <f t="shared" si="282"/>
        <v>0</v>
      </c>
      <c r="TL40" s="639">
        <f t="shared" si="282"/>
        <v>0</v>
      </c>
      <c r="TM40" s="639">
        <f t="shared" si="282"/>
        <v>0</v>
      </c>
      <c r="TN40" s="639">
        <f t="shared" si="282"/>
        <v>0</v>
      </c>
      <c r="TO40" s="639">
        <f t="shared" si="282"/>
        <v>0</v>
      </c>
      <c r="TP40" s="639">
        <f t="shared" si="282"/>
        <v>0</v>
      </c>
      <c r="TQ40" s="639">
        <f t="shared" si="282"/>
        <v>0</v>
      </c>
      <c r="TR40" s="639">
        <f t="shared" si="282"/>
        <v>0</v>
      </c>
      <c r="TS40" s="639">
        <f t="shared" si="282"/>
        <v>0</v>
      </c>
      <c r="TT40" s="639">
        <f t="shared" si="282"/>
        <v>0</v>
      </c>
      <c r="TU40" s="639">
        <f t="shared" si="282"/>
        <v>0</v>
      </c>
      <c r="TV40" s="639">
        <f t="shared" si="282"/>
        <v>0</v>
      </c>
      <c r="TW40" s="639">
        <f t="shared" si="282"/>
        <v>0</v>
      </c>
      <c r="TX40" s="639">
        <f t="shared" si="282"/>
        <v>0</v>
      </c>
      <c r="TY40" s="639">
        <f t="shared" si="282"/>
        <v>0</v>
      </c>
      <c r="TZ40" s="639">
        <f t="shared" si="282"/>
        <v>0</v>
      </c>
      <c r="UA40" s="639">
        <f t="shared" si="282"/>
        <v>0</v>
      </c>
      <c r="UB40" s="639">
        <f t="shared" si="282"/>
        <v>0</v>
      </c>
      <c r="UC40" s="639">
        <f t="shared" ref="UC40:WN40" si="283">COUNTIFS($O35:$O43,"&lt;="&amp;UC$14,$P35:$P43,"&gt;"&amp;UC$14,$N35:$N43,"保育士")</f>
        <v>0</v>
      </c>
      <c r="UD40" s="639">
        <f t="shared" si="283"/>
        <v>0</v>
      </c>
      <c r="UE40" s="639">
        <f t="shared" si="283"/>
        <v>0</v>
      </c>
      <c r="UF40" s="639">
        <f t="shared" si="283"/>
        <v>0</v>
      </c>
      <c r="UG40" s="639">
        <f t="shared" si="283"/>
        <v>0</v>
      </c>
      <c r="UH40" s="639">
        <f t="shared" si="283"/>
        <v>0</v>
      </c>
      <c r="UI40" s="639">
        <f t="shared" si="283"/>
        <v>0</v>
      </c>
      <c r="UJ40" s="639">
        <f t="shared" si="283"/>
        <v>0</v>
      </c>
      <c r="UK40" s="639">
        <f t="shared" si="283"/>
        <v>0</v>
      </c>
      <c r="UL40" s="639">
        <f t="shared" si="283"/>
        <v>0</v>
      </c>
      <c r="UM40" s="639">
        <f t="shared" si="283"/>
        <v>0</v>
      </c>
      <c r="UN40" s="639">
        <f t="shared" si="283"/>
        <v>0</v>
      </c>
      <c r="UO40" s="639">
        <f t="shared" si="283"/>
        <v>0</v>
      </c>
      <c r="UP40" s="639">
        <f t="shared" si="283"/>
        <v>0</v>
      </c>
      <c r="UQ40" s="639">
        <f t="shared" si="283"/>
        <v>0</v>
      </c>
      <c r="UR40" s="639">
        <f t="shared" si="283"/>
        <v>0</v>
      </c>
      <c r="US40" s="639">
        <f t="shared" si="283"/>
        <v>0</v>
      </c>
      <c r="UT40" s="639">
        <f t="shared" si="283"/>
        <v>0</v>
      </c>
      <c r="UU40" s="639">
        <f t="shared" si="283"/>
        <v>0</v>
      </c>
      <c r="UV40" s="639">
        <f t="shared" si="283"/>
        <v>0</v>
      </c>
      <c r="UW40" s="639">
        <f t="shared" si="283"/>
        <v>0</v>
      </c>
      <c r="UX40" s="639">
        <f t="shared" si="283"/>
        <v>0</v>
      </c>
      <c r="UY40" s="639">
        <f t="shared" si="283"/>
        <v>0</v>
      </c>
      <c r="UZ40" s="639">
        <f t="shared" si="283"/>
        <v>0</v>
      </c>
      <c r="VA40" s="639">
        <f t="shared" si="283"/>
        <v>0</v>
      </c>
      <c r="VB40" s="639">
        <f t="shared" si="283"/>
        <v>0</v>
      </c>
      <c r="VC40" s="639">
        <f t="shared" si="283"/>
        <v>0</v>
      </c>
      <c r="VD40" s="639">
        <f t="shared" si="283"/>
        <v>0</v>
      </c>
      <c r="VE40" s="639">
        <f t="shared" si="283"/>
        <v>0</v>
      </c>
      <c r="VF40" s="639">
        <f t="shared" si="283"/>
        <v>0</v>
      </c>
      <c r="VG40" s="639">
        <f t="shared" si="283"/>
        <v>0</v>
      </c>
      <c r="VH40" s="639">
        <f t="shared" si="283"/>
        <v>0</v>
      </c>
      <c r="VI40" s="639">
        <f t="shared" si="283"/>
        <v>0</v>
      </c>
      <c r="VJ40" s="639">
        <f t="shared" si="283"/>
        <v>0</v>
      </c>
      <c r="VK40" s="639">
        <f t="shared" si="283"/>
        <v>0</v>
      </c>
      <c r="VL40" s="639">
        <f t="shared" si="283"/>
        <v>0</v>
      </c>
      <c r="VM40" s="639">
        <f t="shared" si="283"/>
        <v>0</v>
      </c>
      <c r="VN40" s="639">
        <f t="shared" si="283"/>
        <v>0</v>
      </c>
      <c r="VO40" s="639">
        <f t="shared" si="283"/>
        <v>0</v>
      </c>
      <c r="VP40" s="639">
        <f t="shared" si="283"/>
        <v>0</v>
      </c>
      <c r="VQ40" s="639">
        <f t="shared" si="283"/>
        <v>0</v>
      </c>
      <c r="VR40" s="639">
        <f t="shared" si="283"/>
        <v>0</v>
      </c>
      <c r="VS40" s="639">
        <f t="shared" si="283"/>
        <v>0</v>
      </c>
      <c r="VT40" s="639">
        <f t="shared" si="283"/>
        <v>0</v>
      </c>
      <c r="VU40" s="639">
        <f t="shared" si="283"/>
        <v>0</v>
      </c>
      <c r="VV40" s="639">
        <f t="shared" si="283"/>
        <v>0</v>
      </c>
      <c r="VW40" s="639">
        <f t="shared" si="283"/>
        <v>0</v>
      </c>
      <c r="VX40" s="639">
        <f t="shared" si="283"/>
        <v>0</v>
      </c>
      <c r="VY40" s="639">
        <f t="shared" si="283"/>
        <v>0</v>
      </c>
      <c r="VZ40" s="639">
        <f t="shared" si="283"/>
        <v>0</v>
      </c>
      <c r="WA40" s="639">
        <f t="shared" si="283"/>
        <v>0</v>
      </c>
      <c r="WB40" s="639">
        <f t="shared" si="283"/>
        <v>0</v>
      </c>
      <c r="WC40" s="639">
        <f t="shared" si="283"/>
        <v>0</v>
      </c>
      <c r="WD40" s="639">
        <f t="shared" si="283"/>
        <v>0</v>
      </c>
      <c r="WE40" s="639">
        <f t="shared" si="283"/>
        <v>0</v>
      </c>
      <c r="WF40" s="639">
        <f t="shared" si="283"/>
        <v>0</v>
      </c>
      <c r="WG40" s="639">
        <f t="shared" si="283"/>
        <v>0</v>
      </c>
      <c r="WH40" s="639">
        <f t="shared" si="283"/>
        <v>0</v>
      </c>
      <c r="WI40" s="639">
        <f t="shared" si="283"/>
        <v>0</v>
      </c>
      <c r="WJ40" s="639">
        <f t="shared" si="283"/>
        <v>0</v>
      </c>
      <c r="WK40" s="639">
        <f t="shared" si="283"/>
        <v>0</v>
      </c>
      <c r="WL40" s="639">
        <f t="shared" si="283"/>
        <v>0</v>
      </c>
      <c r="WM40" s="639">
        <f t="shared" si="283"/>
        <v>0</v>
      </c>
      <c r="WN40" s="639">
        <f t="shared" si="283"/>
        <v>0</v>
      </c>
      <c r="WO40" s="639">
        <f t="shared" ref="WO40:YZ40" si="284">COUNTIFS($O35:$O43,"&lt;="&amp;WO$14,$P35:$P43,"&gt;"&amp;WO$14,$N35:$N43,"保育士")</f>
        <v>0</v>
      </c>
      <c r="WP40" s="639">
        <f t="shared" si="284"/>
        <v>0</v>
      </c>
      <c r="WQ40" s="639">
        <f t="shared" si="284"/>
        <v>0</v>
      </c>
      <c r="WR40" s="639">
        <f t="shared" si="284"/>
        <v>0</v>
      </c>
      <c r="WS40" s="639">
        <f t="shared" si="284"/>
        <v>0</v>
      </c>
      <c r="WT40" s="639">
        <f t="shared" si="284"/>
        <v>0</v>
      </c>
      <c r="WU40" s="639">
        <f t="shared" si="284"/>
        <v>0</v>
      </c>
      <c r="WV40" s="639">
        <f t="shared" si="284"/>
        <v>0</v>
      </c>
      <c r="WW40" s="639">
        <f t="shared" si="284"/>
        <v>0</v>
      </c>
      <c r="WX40" s="639">
        <f t="shared" si="284"/>
        <v>0</v>
      </c>
      <c r="WY40" s="639">
        <f t="shared" si="284"/>
        <v>0</v>
      </c>
      <c r="WZ40" s="639">
        <f t="shared" si="284"/>
        <v>0</v>
      </c>
      <c r="XA40" s="639">
        <f t="shared" si="284"/>
        <v>0</v>
      </c>
      <c r="XB40" s="639">
        <f t="shared" si="284"/>
        <v>0</v>
      </c>
      <c r="XC40" s="639">
        <f t="shared" si="284"/>
        <v>0</v>
      </c>
      <c r="XD40" s="639">
        <f t="shared" si="284"/>
        <v>0</v>
      </c>
      <c r="XE40" s="639">
        <f t="shared" si="284"/>
        <v>0</v>
      </c>
      <c r="XF40" s="639">
        <f t="shared" si="284"/>
        <v>0</v>
      </c>
      <c r="XG40" s="639">
        <f t="shared" si="284"/>
        <v>0</v>
      </c>
      <c r="XH40" s="639">
        <f t="shared" si="284"/>
        <v>0</v>
      </c>
      <c r="XI40" s="639">
        <f t="shared" si="284"/>
        <v>0</v>
      </c>
      <c r="XJ40" s="639">
        <f t="shared" si="284"/>
        <v>0</v>
      </c>
      <c r="XK40" s="639">
        <f t="shared" si="284"/>
        <v>0</v>
      </c>
      <c r="XL40" s="639">
        <f t="shared" si="284"/>
        <v>0</v>
      </c>
      <c r="XM40" s="639">
        <f t="shared" si="284"/>
        <v>0</v>
      </c>
      <c r="XN40" s="639">
        <f t="shared" si="284"/>
        <v>0</v>
      </c>
      <c r="XO40" s="639">
        <f t="shared" si="284"/>
        <v>0</v>
      </c>
      <c r="XP40" s="639">
        <f t="shared" si="284"/>
        <v>0</v>
      </c>
      <c r="XQ40" s="639">
        <f t="shared" si="284"/>
        <v>0</v>
      </c>
      <c r="XR40" s="639">
        <f t="shared" si="284"/>
        <v>0</v>
      </c>
      <c r="XS40" s="639">
        <f t="shared" si="284"/>
        <v>0</v>
      </c>
      <c r="XT40" s="639">
        <f t="shared" si="284"/>
        <v>0</v>
      </c>
      <c r="XU40" s="639">
        <f t="shared" si="284"/>
        <v>0</v>
      </c>
      <c r="XV40" s="639">
        <f t="shared" si="284"/>
        <v>0</v>
      </c>
      <c r="XW40" s="639">
        <f t="shared" si="284"/>
        <v>0</v>
      </c>
      <c r="XX40" s="639">
        <f t="shared" si="284"/>
        <v>0</v>
      </c>
      <c r="XY40" s="639">
        <f t="shared" si="284"/>
        <v>0</v>
      </c>
      <c r="XZ40" s="639">
        <f t="shared" si="284"/>
        <v>0</v>
      </c>
      <c r="YA40" s="639">
        <f t="shared" si="284"/>
        <v>0</v>
      </c>
      <c r="YB40" s="639">
        <f t="shared" si="284"/>
        <v>0</v>
      </c>
      <c r="YC40" s="639">
        <f t="shared" si="284"/>
        <v>0</v>
      </c>
      <c r="YD40" s="639">
        <f t="shared" si="284"/>
        <v>0</v>
      </c>
      <c r="YE40" s="639">
        <f t="shared" si="284"/>
        <v>0</v>
      </c>
      <c r="YF40" s="639">
        <f t="shared" si="284"/>
        <v>0</v>
      </c>
      <c r="YG40" s="639">
        <f t="shared" si="284"/>
        <v>0</v>
      </c>
      <c r="YH40" s="639">
        <f t="shared" si="284"/>
        <v>0</v>
      </c>
      <c r="YI40" s="639">
        <f t="shared" si="284"/>
        <v>0</v>
      </c>
      <c r="YJ40" s="639">
        <f t="shared" si="284"/>
        <v>0</v>
      </c>
      <c r="YK40" s="639">
        <f t="shared" si="284"/>
        <v>0</v>
      </c>
      <c r="YL40" s="639">
        <f t="shared" si="284"/>
        <v>0</v>
      </c>
      <c r="YM40" s="639">
        <f t="shared" si="284"/>
        <v>0</v>
      </c>
      <c r="YN40" s="639">
        <f t="shared" si="284"/>
        <v>0</v>
      </c>
      <c r="YO40" s="639">
        <f t="shared" si="284"/>
        <v>0</v>
      </c>
      <c r="YP40" s="639">
        <f t="shared" si="284"/>
        <v>0</v>
      </c>
      <c r="YQ40" s="639">
        <f t="shared" si="284"/>
        <v>0</v>
      </c>
      <c r="YR40" s="639">
        <f t="shared" si="284"/>
        <v>0</v>
      </c>
      <c r="YS40" s="639">
        <f t="shared" si="284"/>
        <v>0</v>
      </c>
      <c r="YT40" s="639">
        <f t="shared" si="284"/>
        <v>0</v>
      </c>
      <c r="YU40" s="639">
        <f t="shared" si="284"/>
        <v>0</v>
      </c>
      <c r="YV40" s="639">
        <f t="shared" si="284"/>
        <v>0</v>
      </c>
      <c r="YW40" s="639">
        <f t="shared" si="284"/>
        <v>0</v>
      </c>
      <c r="YX40" s="639">
        <f t="shared" si="284"/>
        <v>0</v>
      </c>
      <c r="YY40" s="639">
        <f t="shared" si="284"/>
        <v>0</v>
      </c>
      <c r="YZ40" s="639">
        <f t="shared" si="284"/>
        <v>0</v>
      </c>
      <c r="ZA40" s="639">
        <f t="shared" ref="ZA40:ABL40" si="285">COUNTIFS($O35:$O43,"&lt;="&amp;ZA$14,$P35:$P43,"&gt;"&amp;ZA$14,$N35:$N43,"保育士")</f>
        <v>0</v>
      </c>
      <c r="ZB40" s="639">
        <f t="shared" si="285"/>
        <v>0</v>
      </c>
      <c r="ZC40" s="639">
        <f t="shared" si="285"/>
        <v>0</v>
      </c>
      <c r="ZD40" s="639">
        <f t="shared" si="285"/>
        <v>0</v>
      </c>
      <c r="ZE40" s="639">
        <f t="shared" si="285"/>
        <v>0</v>
      </c>
      <c r="ZF40" s="639">
        <f t="shared" si="285"/>
        <v>0</v>
      </c>
      <c r="ZG40" s="639">
        <f t="shared" si="285"/>
        <v>0</v>
      </c>
      <c r="ZH40" s="639">
        <f t="shared" si="285"/>
        <v>0</v>
      </c>
      <c r="ZI40" s="639">
        <f t="shared" si="285"/>
        <v>0</v>
      </c>
      <c r="ZJ40" s="639">
        <f t="shared" si="285"/>
        <v>0</v>
      </c>
      <c r="ZK40" s="639">
        <f t="shared" si="285"/>
        <v>0</v>
      </c>
      <c r="ZL40" s="639">
        <f t="shared" si="285"/>
        <v>0</v>
      </c>
      <c r="ZM40" s="639">
        <f t="shared" si="285"/>
        <v>0</v>
      </c>
      <c r="ZN40" s="639">
        <f t="shared" si="285"/>
        <v>0</v>
      </c>
      <c r="ZO40" s="639">
        <f t="shared" si="285"/>
        <v>0</v>
      </c>
      <c r="ZP40" s="639">
        <f t="shared" si="285"/>
        <v>0</v>
      </c>
      <c r="ZQ40" s="639">
        <f t="shared" si="285"/>
        <v>0</v>
      </c>
      <c r="ZR40" s="639">
        <f t="shared" si="285"/>
        <v>0</v>
      </c>
      <c r="ZS40" s="639">
        <f t="shared" si="285"/>
        <v>0</v>
      </c>
      <c r="ZT40" s="639">
        <f t="shared" si="285"/>
        <v>0</v>
      </c>
      <c r="ZU40" s="639">
        <f t="shared" si="285"/>
        <v>0</v>
      </c>
      <c r="ZV40" s="639">
        <f t="shared" si="285"/>
        <v>0</v>
      </c>
      <c r="ZW40" s="639">
        <f t="shared" si="285"/>
        <v>0</v>
      </c>
      <c r="ZX40" s="639">
        <f t="shared" si="285"/>
        <v>0</v>
      </c>
      <c r="ZY40" s="639">
        <f t="shared" si="285"/>
        <v>0</v>
      </c>
      <c r="ZZ40" s="639">
        <f t="shared" si="285"/>
        <v>0</v>
      </c>
      <c r="AAA40" s="639">
        <f t="shared" si="285"/>
        <v>0</v>
      </c>
      <c r="AAB40" s="639">
        <f t="shared" si="285"/>
        <v>0</v>
      </c>
      <c r="AAC40" s="639">
        <f t="shared" si="285"/>
        <v>0</v>
      </c>
      <c r="AAD40" s="639">
        <f t="shared" si="285"/>
        <v>0</v>
      </c>
      <c r="AAE40" s="639">
        <f t="shared" si="285"/>
        <v>0</v>
      </c>
      <c r="AAF40" s="639">
        <f t="shared" si="285"/>
        <v>0</v>
      </c>
      <c r="AAG40" s="639">
        <f t="shared" si="285"/>
        <v>0</v>
      </c>
      <c r="AAH40" s="639">
        <f t="shared" si="285"/>
        <v>0</v>
      </c>
      <c r="AAI40" s="639">
        <f t="shared" si="285"/>
        <v>0</v>
      </c>
      <c r="AAJ40" s="639">
        <f t="shared" si="285"/>
        <v>0</v>
      </c>
      <c r="AAK40" s="639">
        <f t="shared" si="285"/>
        <v>0</v>
      </c>
      <c r="AAL40" s="639">
        <f t="shared" si="285"/>
        <v>0</v>
      </c>
      <c r="AAM40" s="639">
        <f t="shared" si="285"/>
        <v>0</v>
      </c>
      <c r="AAN40" s="639">
        <f t="shared" si="285"/>
        <v>0</v>
      </c>
      <c r="AAO40" s="639">
        <f t="shared" si="285"/>
        <v>0</v>
      </c>
      <c r="AAP40" s="639">
        <f t="shared" si="285"/>
        <v>0</v>
      </c>
      <c r="AAQ40" s="639">
        <f t="shared" si="285"/>
        <v>0</v>
      </c>
      <c r="AAR40" s="639">
        <f t="shared" si="285"/>
        <v>0</v>
      </c>
      <c r="AAS40" s="639">
        <f t="shared" si="285"/>
        <v>0</v>
      </c>
      <c r="AAT40" s="639">
        <f t="shared" si="285"/>
        <v>0</v>
      </c>
      <c r="AAU40" s="639">
        <f t="shared" si="285"/>
        <v>0</v>
      </c>
      <c r="AAV40" s="639">
        <f t="shared" si="285"/>
        <v>0</v>
      </c>
      <c r="AAW40" s="639">
        <f t="shared" si="285"/>
        <v>0</v>
      </c>
      <c r="AAX40" s="639">
        <f t="shared" si="285"/>
        <v>0</v>
      </c>
      <c r="AAY40" s="639">
        <f t="shared" si="285"/>
        <v>0</v>
      </c>
      <c r="AAZ40" s="639">
        <f t="shared" si="285"/>
        <v>0</v>
      </c>
      <c r="ABA40" s="639">
        <f t="shared" si="285"/>
        <v>0</v>
      </c>
      <c r="ABB40" s="639">
        <f t="shared" si="285"/>
        <v>0</v>
      </c>
      <c r="ABC40" s="639">
        <f t="shared" si="285"/>
        <v>0</v>
      </c>
      <c r="ABD40" s="639">
        <f t="shared" si="285"/>
        <v>0</v>
      </c>
      <c r="ABE40" s="639">
        <f t="shared" si="285"/>
        <v>0</v>
      </c>
      <c r="ABF40" s="639">
        <f t="shared" si="285"/>
        <v>0</v>
      </c>
      <c r="ABG40" s="639">
        <f t="shared" si="285"/>
        <v>0</v>
      </c>
      <c r="ABH40" s="639">
        <f t="shared" si="285"/>
        <v>0</v>
      </c>
      <c r="ABI40" s="639">
        <f t="shared" si="285"/>
        <v>0</v>
      </c>
      <c r="ABJ40" s="639">
        <f t="shared" si="285"/>
        <v>0</v>
      </c>
      <c r="ABK40" s="639">
        <f t="shared" si="285"/>
        <v>0</v>
      </c>
      <c r="ABL40" s="639">
        <f t="shared" si="285"/>
        <v>0</v>
      </c>
      <c r="ABM40" s="639">
        <f t="shared" ref="ABM40:ADX40" si="286">COUNTIFS($O35:$O43,"&lt;="&amp;ABM$14,$P35:$P43,"&gt;"&amp;ABM$14,$N35:$N43,"保育士")</f>
        <v>0</v>
      </c>
      <c r="ABN40" s="639">
        <f t="shared" si="286"/>
        <v>0</v>
      </c>
      <c r="ABO40" s="639">
        <f t="shared" si="286"/>
        <v>0</v>
      </c>
      <c r="ABP40" s="639">
        <f t="shared" si="286"/>
        <v>0</v>
      </c>
      <c r="ABQ40" s="639">
        <f t="shared" si="286"/>
        <v>0</v>
      </c>
      <c r="ABR40" s="639">
        <f t="shared" si="286"/>
        <v>0</v>
      </c>
      <c r="ABS40" s="639">
        <f t="shared" si="286"/>
        <v>0</v>
      </c>
      <c r="ABT40" s="639">
        <f t="shared" si="286"/>
        <v>0</v>
      </c>
      <c r="ABU40" s="639">
        <f t="shared" si="286"/>
        <v>0</v>
      </c>
      <c r="ABV40" s="639">
        <f t="shared" si="286"/>
        <v>0</v>
      </c>
      <c r="ABW40" s="639">
        <f t="shared" si="286"/>
        <v>0</v>
      </c>
      <c r="ABX40" s="639">
        <f t="shared" si="286"/>
        <v>0</v>
      </c>
      <c r="ABY40" s="639">
        <f t="shared" si="286"/>
        <v>0</v>
      </c>
      <c r="ABZ40" s="639">
        <f t="shared" si="286"/>
        <v>0</v>
      </c>
      <c r="ACA40" s="639">
        <f t="shared" si="286"/>
        <v>0</v>
      </c>
      <c r="ACB40" s="639">
        <f t="shared" si="286"/>
        <v>0</v>
      </c>
      <c r="ACC40" s="639">
        <f t="shared" si="286"/>
        <v>0</v>
      </c>
      <c r="ACD40" s="639">
        <f t="shared" si="286"/>
        <v>0</v>
      </c>
      <c r="ACE40" s="639">
        <f t="shared" si="286"/>
        <v>0</v>
      </c>
      <c r="ACF40" s="639">
        <f t="shared" si="286"/>
        <v>0</v>
      </c>
      <c r="ACG40" s="639">
        <f t="shared" si="286"/>
        <v>0</v>
      </c>
      <c r="ACH40" s="639">
        <f t="shared" si="286"/>
        <v>0</v>
      </c>
      <c r="ACI40" s="639">
        <f t="shared" si="286"/>
        <v>0</v>
      </c>
      <c r="ACJ40" s="639">
        <f t="shared" si="286"/>
        <v>0</v>
      </c>
      <c r="ACK40" s="639">
        <f t="shared" si="286"/>
        <v>0</v>
      </c>
      <c r="ACL40" s="639">
        <f t="shared" si="286"/>
        <v>0</v>
      </c>
      <c r="ACM40" s="639">
        <f t="shared" si="286"/>
        <v>0</v>
      </c>
      <c r="ACN40" s="639">
        <f t="shared" si="286"/>
        <v>0</v>
      </c>
      <c r="ACO40" s="639">
        <f t="shared" si="286"/>
        <v>0</v>
      </c>
      <c r="ACP40" s="639">
        <f t="shared" si="286"/>
        <v>0</v>
      </c>
      <c r="ACQ40" s="639">
        <f t="shared" si="286"/>
        <v>0</v>
      </c>
      <c r="ACR40" s="639">
        <f t="shared" si="286"/>
        <v>0</v>
      </c>
      <c r="ACS40" s="639">
        <f t="shared" si="286"/>
        <v>0</v>
      </c>
      <c r="ACT40" s="639">
        <f t="shared" si="286"/>
        <v>0</v>
      </c>
      <c r="ACU40" s="639">
        <f t="shared" si="286"/>
        <v>0</v>
      </c>
      <c r="ACV40" s="639">
        <f t="shared" si="286"/>
        <v>0</v>
      </c>
      <c r="ACW40" s="639">
        <f t="shared" si="286"/>
        <v>0</v>
      </c>
      <c r="ACX40" s="639">
        <f t="shared" si="286"/>
        <v>0</v>
      </c>
      <c r="ACY40" s="639">
        <f t="shared" si="286"/>
        <v>0</v>
      </c>
      <c r="ACZ40" s="639">
        <f t="shared" si="286"/>
        <v>0</v>
      </c>
      <c r="ADA40" s="639">
        <f t="shared" si="286"/>
        <v>0</v>
      </c>
      <c r="ADB40" s="639">
        <f t="shared" si="286"/>
        <v>0</v>
      </c>
      <c r="ADC40" s="639">
        <f t="shared" si="286"/>
        <v>0</v>
      </c>
      <c r="ADD40" s="639">
        <f t="shared" si="286"/>
        <v>0</v>
      </c>
      <c r="ADE40" s="639">
        <f t="shared" si="286"/>
        <v>0</v>
      </c>
      <c r="ADF40" s="639">
        <f t="shared" si="286"/>
        <v>0</v>
      </c>
      <c r="ADG40" s="639">
        <f t="shared" si="286"/>
        <v>0</v>
      </c>
      <c r="ADH40" s="639">
        <f t="shared" si="286"/>
        <v>0</v>
      </c>
      <c r="ADI40" s="639">
        <f t="shared" si="286"/>
        <v>0</v>
      </c>
      <c r="ADJ40" s="639">
        <f t="shared" si="286"/>
        <v>0</v>
      </c>
      <c r="ADK40" s="639">
        <f t="shared" si="286"/>
        <v>0</v>
      </c>
      <c r="ADL40" s="639">
        <f t="shared" si="286"/>
        <v>0</v>
      </c>
      <c r="ADM40" s="639">
        <f t="shared" si="286"/>
        <v>0</v>
      </c>
      <c r="ADN40" s="639">
        <f t="shared" si="286"/>
        <v>0</v>
      </c>
      <c r="ADO40" s="639">
        <f t="shared" si="286"/>
        <v>0</v>
      </c>
      <c r="ADP40" s="639">
        <f t="shared" si="286"/>
        <v>0</v>
      </c>
      <c r="ADQ40" s="639">
        <f t="shared" si="286"/>
        <v>0</v>
      </c>
      <c r="ADR40" s="639">
        <f t="shared" si="286"/>
        <v>0</v>
      </c>
      <c r="ADS40" s="639">
        <f t="shared" si="286"/>
        <v>0</v>
      </c>
      <c r="ADT40" s="639">
        <f t="shared" si="286"/>
        <v>0</v>
      </c>
      <c r="ADU40" s="639">
        <f t="shared" si="286"/>
        <v>0</v>
      </c>
      <c r="ADV40" s="639">
        <f t="shared" si="286"/>
        <v>0</v>
      </c>
      <c r="ADW40" s="639">
        <f t="shared" si="286"/>
        <v>0</v>
      </c>
      <c r="ADX40" s="639">
        <f t="shared" si="286"/>
        <v>0</v>
      </c>
      <c r="ADY40" s="639">
        <f t="shared" ref="ADY40:AGJ40" si="287">COUNTIFS($O35:$O43,"&lt;="&amp;ADY$14,$P35:$P43,"&gt;"&amp;ADY$14,$N35:$N43,"保育士")</f>
        <v>0</v>
      </c>
      <c r="ADZ40" s="639">
        <f t="shared" si="287"/>
        <v>0</v>
      </c>
      <c r="AEA40" s="639">
        <f t="shared" si="287"/>
        <v>0</v>
      </c>
      <c r="AEB40" s="639">
        <f t="shared" si="287"/>
        <v>0</v>
      </c>
      <c r="AEC40" s="639">
        <f t="shared" si="287"/>
        <v>0</v>
      </c>
      <c r="AED40" s="639">
        <f t="shared" si="287"/>
        <v>0</v>
      </c>
      <c r="AEE40" s="639">
        <f t="shared" si="287"/>
        <v>0</v>
      </c>
      <c r="AEF40" s="639">
        <f t="shared" si="287"/>
        <v>0</v>
      </c>
      <c r="AEG40" s="639">
        <f t="shared" si="287"/>
        <v>0</v>
      </c>
      <c r="AEH40" s="639">
        <f t="shared" si="287"/>
        <v>0</v>
      </c>
      <c r="AEI40" s="639">
        <f t="shared" si="287"/>
        <v>0</v>
      </c>
      <c r="AEJ40" s="639">
        <f t="shared" si="287"/>
        <v>0</v>
      </c>
      <c r="AEK40" s="639">
        <f t="shared" si="287"/>
        <v>0</v>
      </c>
      <c r="AEL40" s="639">
        <f t="shared" si="287"/>
        <v>0</v>
      </c>
      <c r="AEM40" s="639">
        <f t="shared" si="287"/>
        <v>0</v>
      </c>
      <c r="AEN40" s="639">
        <f t="shared" si="287"/>
        <v>0</v>
      </c>
      <c r="AEO40" s="639">
        <f t="shared" si="287"/>
        <v>0</v>
      </c>
      <c r="AEP40" s="639">
        <f t="shared" si="287"/>
        <v>0</v>
      </c>
      <c r="AEQ40" s="639">
        <f t="shared" si="287"/>
        <v>0</v>
      </c>
      <c r="AER40" s="639">
        <f t="shared" si="287"/>
        <v>0</v>
      </c>
      <c r="AES40" s="639">
        <f t="shared" si="287"/>
        <v>0</v>
      </c>
      <c r="AET40" s="639">
        <f t="shared" si="287"/>
        <v>0</v>
      </c>
      <c r="AEU40" s="639">
        <f t="shared" si="287"/>
        <v>0</v>
      </c>
      <c r="AEV40" s="639">
        <f t="shared" si="287"/>
        <v>0</v>
      </c>
      <c r="AEW40" s="639">
        <f t="shared" si="287"/>
        <v>0</v>
      </c>
      <c r="AEX40" s="639">
        <f t="shared" si="287"/>
        <v>0</v>
      </c>
      <c r="AEY40" s="639">
        <f t="shared" si="287"/>
        <v>0</v>
      </c>
      <c r="AEZ40" s="639">
        <f t="shared" si="287"/>
        <v>0</v>
      </c>
      <c r="AFA40" s="639">
        <f t="shared" si="287"/>
        <v>0</v>
      </c>
      <c r="AFB40" s="639">
        <f t="shared" si="287"/>
        <v>0</v>
      </c>
      <c r="AFC40" s="639">
        <f t="shared" si="287"/>
        <v>0</v>
      </c>
      <c r="AFD40" s="639">
        <f t="shared" si="287"/>
        <v>0</v>
      </c>
      <c r="AFE40" s="639">
        <f t="shared" si="287"/>
        <v>0</v>
      </c>
      <c r="AFF40" s="639">
        <f t="shared" si="287"/>
        <v>0</v>
      </c>
      <c r="AFG40" s="639">
        <f t="shared" si="287"/>
        <v>0</v>
      </c>
      <c r="AFH40" s="639">
        <f t="shared" si="287"/>
        <v>0</v>
      </c>
      <c r="AFI40" s="639">
        <f t="shared" si="287"/>
        <v>0</v>
      </c>
      <c r="AFJ40" s="639">
        <f t="shared" si="287"/>
        <v>0</v>
      </c>
      <c r="AFK40" s="639">
        <f t="shared" si="287"/>
        <v>0</v>
      </c>
      <c r="AFL40" s="639">
        <f t="shared" si="287"/>
        <v>0</v>
      </c>
      <c r="AFM40" s="639">
        <f t="shared" si="287"/>
        <v>0</v>
      </c>
      <c r="AFN40" s="639">
        <f t="shared" si="287"/>
        <v>0</v>
      </c>
      <c r="AFO40" s="639">
        <f t="shared" si="287"/>
        <v>0</v>
      </c>
      <c r="AFP40" s="639">
        <f t="shared" si="287"/>
        <v>0</v>
      </c>
      <c r="AFQ40" s="639">
        <f t="shared" si="287"/>
        <v>0</v>
      </c>
      <c r="AFR40" s="639">
        <f t="shared" si="287"/>
        <v>0</v>
      </c>
      <c r="AFS40" s="639">
        <f t="shared" si="287"/>
        <v>0</v>
      </c>
      <c r="AFT40" s="639">
        <f t="shared" si="287"/>
        <v>0</v>
      </c>
      <c r="AFU40" s="639">
        <f t="shared" si="287"/>
        <v>0</v>
      </c>
      <c r="AFV40" s="639">
        <f t="shared" si="287"/>
        <v>0</v>
      </c>
      <c r="AFW40" s="639">
        <f t="shared" si="287"/>
        <v>0</v>
      </c>
      <c r="AFX40" s="639">
        <f t="shared" si="287"/>
        <v>0</v>
      </c>
      <c r="AFY40" s="639">
        <f t="shared" si="287"/>
        <v>0</v>
      </c>
      <c r="AFZ40" s="639">
        <f t="shared" si="287"/>
        <v>0</v>
      </c>
      <c r="AGA40" s="639">
        <f t="shared" si="287"/>
        <v>0</v>
      </c>
      <c r="AGB40" s="639">
        <f t="shared" si="287"/>
        <v>0</v>
      </c>
      <c r="AGC40" s="639">
        <f t="shared" si="287"/>
        <v>0</v>
      </c>
      <c r="AGD40" s="639">
        <f t="shared" si="287"/>
        <v>0</v>
      </c>
      <c r="AGE40" s="639">
        <f t="shared" si="287"/>
        <v>0</v>
      </c>
      <c r="AGF40" s="639">
        <f t="shared" si="287"/>
        <v>0</v>
      </c>
      <c r="AGG40" s="639">
        <f t="shared" si="287"/>
        <v>0</v>
      </c>
      <c r="AGH40" s="639">
        <f t="shared" si="287"/>
        <v>0</v>
      </c>
      <c r="AGI40" s="639">
        <f t="shared" si="287"/>
        <v>0</v>
      </c>
      <c r="AGJ40" s="639">
        <f t="shared" si="287"/>
        <v>0</v>
      </c>
      <c r="AGK40" s="639">
        <f t="shared" ref="AGK40:AIV40" si="288">COUNTIFS($O35:$O43,"&lt;="&amp;AGK$14,$P35:$P43,"&gt;"&amp;AGK$14,$N35:$N43,"保育士")</f>
        <v>0</v>
      </c>
      <c r="AGL40" s="639">
        <f t="shared" si="288"/>
        <v>0</v>
      </c>
      <c r="AGM40" s="639">
        <f t="shared" si="288"/>
        <v>0</v>
      </c>
      <c r="AGN40" s="639">
        <f t="shared" si="288"/>
        <v>0</v>
      </c>
      <c r="AGO40" s="639">
        <f t="shared" si="288"/>
        <v>0</v>
      </c>
      <c r="AGP40" s="639">
        <f t="shared" si="288"/>
        <v>0</v>
      </c>
      <c r="AGQ40" s="639">
        <f t="shared" si="288"/>
        <v>0</v>
      </c>
      <c r="AGR40" s="639">
        <f t="shared" si="288"/>
        <v>0</v>
      </c>
      <c r="AGS40" s="639">
        <f t="shared" si="288"/>
        <v>0</v>
      </c>
      <c r="AGT40" s="639">
        <f t="shared" si="288"/>
        <v>0</v>
      </c>
      <c r="AGU40" s="639">
        <f t="shared" si="288"/>
        <v>0</v>
      </c>
      <c r="AGV40" s="639">
        <f t="shared" si="288"/>
        <v>0</v>
      </c>
      <c r="AGW40" s="639">
        <f t="shared" si="288"/>
        <v>0</v>
      </c>
      <c r="AGX40" s="639">
        <f t="shared" si="288"/>
        <v>0</v>
      </c>
      <c r="AGY40" s="639">
        <f t="shared" si="288"/>
        <v>0</v>
      </c>
      <c r="AGZ40" s="639">
        <f t="shared" si="288"/>
        <v>0</v>
      </c>
      <c r="AHA40" s="639">
        <f t="shared" si="288"/>
        <v>0</v>
      </c>
      <c r="AHB40" s="639">
        <f t="shared" si="288"/>
        <v>0</v>
      </c>
      <c r="AHC40" s="639">
        <f t="shared" si="288"/>
        <v>0</v>
      </c>
      <c r="AHD40" s="639">
        <f t="shared" si="288"/>
        <v>0</v>
      </c>
      <c r="AHE40" s="639">
        <f t="shared" si="288"/>
        <v>0</v>
      </c>
      <c r="AHF40" s="639">
        <f t="shared" si="288"/>
        <v>0</v>
      </c>
      <c r="AHG40" s="639">
        <f t="shared" si="288"/>
        <v>0</v>
      </c>
      <c r="AHH40" s="639">
        <f t="shared" si="288"/>
        <v>0</v>
      </c>
      <c r="AHI40" s="639">
        <f t="shared" si="288"/>
        <v>0</v>
      </c>
      <c r="AHJ40" s="639">
        <f t="shared" si="288"/>
        <v>0</v>
      </c>
      <c r="AHK40" s="639">
        <f t="shared" si="288"/>
        <v>0</v>
      </c>
      <c r="AHL40" s="639">
        <f t="shared" si="288"/>
        <v>0</v>
      </c>
      <c r="AHM40" s="639">
        <f t="shared" si="288"/>
        <v>0</v>
      </c>
      <c r="AHN40" s="639">
        <f t="shared" si="288"/>
        <v>0</v>
      </c>
      <c r="AHO40" s="639">
        <f t="shared" si="288"/>
        <v>0</v>
      </c>
      <c r="AHP40" s="639">
        <f t="shared" si="288"/>
        <v>0</v>
      </c>
      <c r="AHQ40" s="639">
        <f t="shared" si="288"/>
        <v>0</v>
      </c>
      <c r="AHR40" s="639">
        <f t="shared" si="288"/>
        <v>0</v>
      </c>
      <c r="AHS40" s="639">
        <f t="shared" si="288"/>
        <v>0</v>
      </c>
      <c r="AHT40" s="639">
        <f t="shared" si="288"/>
        <v>0</v>
      </c>
      <c r="AHU40" s="639">
        <f t="shared" si="288"/>
        <v>0</v>
      </c>
      <c r="AHV40" s="639">
        <f t="shared" si="288"/>
        <v>0</v>
      </c>
      <c r="AHW40" s="639">
        <f t="shared" si="288"/>
        <v>0</v>
      </c>
      <c r="AHX40" s="639">
        <f t="shared" si="288"/>
        <v>0</v>
      </c>
      <c r="AHY40" s="639">
        <f t="shared" si="288"/>
        <v>0</v>
      </c>
      <c r="AHZ40" s="639">
        <f t="shared" si="288"/>
        <v>0</v>
      </c>
      <c r="AIA40" s="639">
        <f t="shared" si="288"/>
        <v>0</v>
      </c>
      <c r="AIB40" s="639">
        <f t="shared" si="288"/>
        <v>0</v>
      </c>
      <c r="AIC40" s="639">
        <f t="shared" si="288"/>
        <v>0</v>
      </c>
      <c r="AID40" s="639">
        <f t="shared" si="288"/>
        <v>0</v>
      </c>
      <c r="AIE40" s="639">
        <f t="shared" si="288"/>
        <v>0</v>
      </c>
      <c r="AIF40" s="639">
        <f t="shared" si="288"/>
        <v>0</v>
      </c>
      <c r="AIG40" s="639">
        <f t="shared" si="288"/>
        <v>0</v>
      </c>
      <c r="AIH40" s="639">
        <f t="shared" si="288"/>
        <v>0</v>
      </c>
      <c r="AII40" s="639">
        <f t="shared" si="288"/>
        <v>0</v>
      </c>
      <c r="AIJ40" s="639">
        <f t="shared" si="288"/>
        <v>0</v>
      </c>
      <c r="AIK40" s="639">
        <f t="shared" si="288"/>
        <v>0</v>
      </c>
      <c r="AIL40" s="639">
        <f t="shared" si="288"/>
        <v>0</v>
      </c>
      <c r="AIM40" s="639">
        <f t="shared" si="288"/>
        <v>0</v>
      </c>
      <c r="AIN40" s="639">
        <f t="shared" si="288"/>
        <v>0</v>
      </c>
      <c r="AIO40" s="639">
        <f t="shared" si="288"/>
        <v>0</v>
      </c>
      <c r="AIP40" s="639">
        <f t="shared" si="288"/>
        <v>0</v>
      </c>
      <c r="AIQ40" s="639">
        <f t="shared" si="288"/>
        <v>0</v>
      </c>
      <c r="AIR40" s="639">
        <f t="shared" si="288"/>
        <v>0</v>
      </c>
      <c r="AIS40" s="639">
        <f t="shared" si="288"/>
        <v>0</v>
      </c>
      <c r="AIT40" s="639">
        <f t="shared" si="288"/>
        <v>0</v>
      </c>
      <c r="AIU40" s="639">
        <f t="shared" si="288"/>
        <v>0</v>
      </c>
      <c r="AIV40" s="639">
        <f t="shared" si="288"/>
        <v>0</v>
      </c>
      <c r="AIW40" s="639">
        <f t="shared" ref="AIW40:AIZ40" si="289">COUNTIFS($O35:$O43,"&lt;="&amp;AIW$14,$P35:$P43,"&gt;"&amp;AIW$14,$N35:$N43,"保育士")</f>
        <v>0</v>
      </c>
      <c r="AIX40" s="639">
        <f t="shared" si="289"/>
        <v>0</v>
      </c>
      <c r="AIY40" s="639">
        <f t="shared" si="289"/>
        <v>0</v>
      </c>
      <c r="AIZ40" s="639">
        <f t="shared" si="289"/>
        <v>0</v>
      </c>
    </row>
    <row r="41" spans="1:936" ht="20.399999999999999" customHeight="1">
      <c r="A41" s="2214"/>
      <c r="B41" s="2274"/>
      <c r="C41" s="2277"/>
      <c r="D41" s="2265" t="s">
        <v>55</v>
      </c>
      <c r="E41" s="2264"/>
      <c r="F41" s="2265" t="s">
        <v>55</v>
      </c>
      <c r="G41" s="2264"/>
      <c r="H41" s="2265" t="s">
        <v>55</v>
      </c>
      <c r="I41" s="2266">
        <f t="shared" ref="I41" si="290">E41-G41</f>
        <v>0</v>
      </c>
      <c r="J41" s="671"/>
      <c r="K41" s="672"/>
      <c r="L41" s="673"/>
      <c r="M41" s="674"/>
      <c r="N41" s="925"/>
      <c r="O41" s="668"/>
      <c r="P41" s="669"/>
      <c r="R41" s="2214"/>
      <c r="S41" s="2214"/>
      <c r="T41" s="2214"/>
      <c r="U41" s="642"/>
      <c r="V41" s="648"/>
      <c r="W41" s="649" t="s">
        <v>1100</v>
      </c>
      <c r="X41" s="649" t="s">
        <v>1133</v>
      </c>
      <c r="Y41" s="649" t="s">
        <v>1214</v>
      </c>
      <c r="Z41" s="649" t="s">
        <v>1215</v>
      </c>
      <c r="AA41" s="2279" t="s">
        <v>1223</v>
      </c>
      <c r="AB41" s="2279"/>
      <c r="AD41" s="648" t="s">
        <v>1224</v>
      </c>
      <c r="AI41" s="639" t="s">
        <v>1225</v>
      </c>
      <c r="AJ41" s="639">
        <f>COUNTIFS($O35:$O43,"&lt;="&amp;AJ$14,$P35:$P43,"&gt;"&amp;AJ$14,$N35:$N43,"研修修了者")</f>
        <v>0</v>
      </c>
      <c r="AK41" s="639">
        <f t="shared" ref="AK41:CV41" si="291">COUNTIFS($O35:$O43,"&lt;="&amp;AK$14,$P35:$P43,"&gt;"&amp;AK$14,$N35:$N43,"研修修了者")</f>
        <v>0</v>
      </c>
      <c r="AL41" s="639">
        <f t="shared" si="291"/>
        <v>0</v>
      </c>
      <c r="AM41" s="639">
        <f t="shared" si="291"/>
        <v>0</v>
      </c>
      <c r="AN41" s="639">
        <f t="shared" si="291"/>
        <v>0</v>
      </c>
      <c r="AO41" s="639">
        <f t="shared" si="291"/>
        <v>0</v>
      </c>
      <c r="AP41" s="639">
        <f t="shared" si="291"/>
        <v>0</v>
      </c>
      <c r="AQ41" s="639">
        <f t="shared" si="291"/>
        <v>0</v>
      </c>
      <c r="AR41" s="639">
        <f t="shared" si="291"/>
        <v>0</v>
      </c>
      <c r="AS41" s="639">
        <f t="shared" si="291"/>
        <v>0</v>
      </c>
      <c r="AT41" s="639">
        <f t="shared" si="291"/>
        <v>0</v>
      </c>
      <c r="AU41" s="639">
        <f t="shared" si="291"/>
        <v>0</v>
      </c>
      <c r="AV41" s="639">
        <f t="shared" si="291"/>
        <v>0</v>
      </c>
      <c r="AW41" s="639">
        <f t="shared" si="291"/>
        <v>0</v>
      </c>
      <c r="AX41" s="639">
        <f t="shared" si="291"/>
        <v>0</v>
      </c>
      <c r="AY41" s="639">
        <f t="shared" si="291"/>
        <v>0</v>
      </c>
      <c r="AZ41" s="639">
        <f t="shared" si="291"/>
        <v>0</v>
      </c>
      <c r="BA41" s="639">
        <f t="shared" si="291"/>
        <v>0</v>
      </c>
      <c r="BB41" s="639">
        <f t="shared" si="291"/>
        <v>0</v>
      </c>
      <c r="BC41" s="639">
        <f t="shared" si="291"/>
        <v>0</v>
      </c>
      <c r="BD41" s="639">
        <f t="shared" si="291"/>
        <v>0</v>
      </c>
      <c r="BE41" s="639">
        <f t="shared" si="291"/>
        <v>0</v>
      </c>
      <c r="BF41" s="639">
        <f t="shared" si="291"/>
        <v>0</v>
      </c>
      <c r="BG41" s="639">
        <f t="shared" si="291"/>
        <v>0</v>
      </c>
      <c r="BH41" s="639">
        <f t="shared" si="291"/>
        <v>0</v>
      </c>
      <c r="BI41" s="639">
        <f t="shared" si="291"/>
        <v>0</v>
      </c>
      <c r="BJ41" s="639">
        <f t="shared" si="291"/>
        <v>0</v>
      </c>
      <c r="BK41" s="639">
        <f t="shared" si="291"/>
        <v>0</v>
      </c>
      <c r="BL41" s="639">
        <f t="shared" si="291"/>
        <v>0</v>
      </c>
      <c r="BM41" s="639">
        <f t="shared" si="291"/>
        <v>0</v>
      </c>
      <c r="BN41" s="639">
        <f t="shared" si="291"/>
        <v>0</v>
      </c>
      <c r="BO41" s="639">
        <f t="shared" si="291"/>
        <v>0</v>
      </c>
      <c r="BP41" s="639">
        <f t="shared" si="291"/>
        <v>0</v>
      </c>
      <c r="BQ41" s="639">
        <f t="shared" si="291"/>
        <v>0</v>
      </c>
      <c r="BR41" s="639">
        <f t="shared" si="291"/>
        <v>0</v>
      </c>
      <c r="BS41" s="639">
        <f t="shared" si="291"/>
        <v>0</v>
      </c>
      <c r="BT41" s="639">
        <f t="shared" si="291"/>
        <v>0</v>
      </c>
      <c r="BU41" s="639">
        <f t="shared" si="291"/>
        <v>0</v>
      </c>
      <c r="BV41" s="639">
        <f t="shared" si="291"/>
        <v>0</v>
      </c>
      <c r="BW41" s="639">
        <f t="shared" si="291"/>
        <v>0</v>
      </c>
      <c r="BX41" s="639">
        <f t="shared" si="291"/>
        <v>0</v>
      </c>
      <c r="BY41" s="639">
        <f t="shared" si="291"/>
        <v>0</v>
      </c>
      <c r="BZ41" s="639">
        <f t="shared" si="291"/>
        <v>0</v>
      </c>
      <c r="CA41" s="639">
        <f t="shared" si="291"/>
        <v>0</v>
      </c>
      <c r="CB41" s="639">
        <f t="shared" si="291"/>
        <v>0</v>
      </c>
      <c r="CC41" s="639">
        <f t="shared" si="291"/>
        <v>0</v>
      </c>
      <c r="CD41" s="639">
        <f t="shared" si="291"/>
        <v>0</v>
      </c>
      <c r="CE41" s="639">
        <f t="shared" si="291"/>
        <v>0</v>
      </c>
      <c r="CF41" s="639">
        <f t="shared" si="291"/>
        <v>0</v>
      </c>
      <c r="CG41" s="639">
        <f t="shared" si="291"/>
        <v>0</v>
      </c>
      <c r="CH41" s="639">
        <f t="shared" si="291"/>
        <v>0</v>
      </c>
      <c r="CI41" s="639">
        <f t="shared" si="291"/>
        <v>0</v>
      </c>
      <c r="CJ41" s="639">
        <f t="shared" si="291"/>
        <v>0</v>
      </c>
      <c r="CK41" s="639">
        <f t="shared" si="291"/>
        <v>0</v>
      </c>
      <c r="CL41" s="639">
        <f t="shared" si="291"/>
        <v>0</v>
      </c>
      <c r="CM41" s="639">
        <f t="shared" si="291"/>
        <v>0</v>
      </c>
      <c r="CN41" s="639">
        <f t="shared" si="291"/>
        <v>0</v>
      </c>
      <c r="CO41" s="639">
        <f t="shared" si="291"/>
        <v>0</v>
      </c>
      <c r="CP41" s="639">
        <f t="shared" si="291"/>
        <v>0</v>
      </c>
      <c r="CQ41" s="639">
        <f t="shared" si="291"/>
        <v>0</v>
      </c>
      <c r="CR41" s="639">
        <f t="shared" si="291"/>
        <v>0</v>
      </c>
      <c r="CS41" s="639">
        <f t="shared" si="291"/>
        <v>0</v>
      </c>
      <c r="CT41" s="639">
        <f t="shared" si="291"/>
        <v>0</v>
      </c>
      <c r="CU41" s="639">
        <f t="shared" si="291"/>
        <v>0</v>
      </c>
      <c r="CV41" s="639">
        <f t="shared" si="291"/>
        <v>0</v>
      </c>
      <c r="CW41" s="639">
        <f t="shared" ref="CW41:FH41" si="292">COUNTIFS($O35:$O43,"&lt;="&amp;CW$14,$P35:$P43,"&gt;"&amp;CW$14,$N35:$N43,"研修修了者")</f>
        <v>0</v>
      </c>
      <c r="CX41" s="639">
        <f t="shared" si="292"/>
        <v>0</v>
      </c>
      <c r="CY41" s="639">
        <f t="shared" si="292"/>
        <v>0</v>
      </c>
      <c r="CZ41" s="639">
        <f t="shared" si="292"/>
        <v>0</v>
      </c>
      <c r="DA41" s="639">
        <f t="shared" si="292"/>
        <v>0</v>
      </c>
      <c r="DB41" s="639">
        <f t="shared" si="292"/>
        <v>0</v>
      </c>
      <c r="DC41" s="639">
        <f t="shared" si="292"/>
        <v>0</v>
      </c>
      <c r="DD41" s="639">
        <f t="shared" si="292"/>
        <v>0</v>
      </c>
      <c r="DE41" s="639">
        <f t="shared" si="292"/>
        <v>0</v>
      </c>
      <c r="DF41" s="639">
        <f t="shared" si="292"/>
        <v>0</v>
      </c>
      <c r="DG41" s="639">
        <f t="shared" si="292"/>
        <v>0</v>
      </c>
      <c r="DH41" s="639">
        <f t="shared" si="292"/>
        <v>0</v>
      </c>
      <c r="DI41" s="639">
        <f t="shared" si="292"/>
        <v>0</v>
      </c>
      <c r="DJ41" s="639">
        <f t="shared" si="292"/>
        <v>0</v>
      </c>
      <c r="DK41" s="639">
        <f t="shared" si="292"/>
        <v>0</v>
      </c>
      <c r="DL41" s="639">
        <f t="shared" si="292"/>
        <v>0</v>
      </c>
      <c r="DM41" s="639">
        <f t="shared" si="292"/>
        <v>0</v>
      </c>
      <c r="DN41" s="639">
        <f t="shared" si="292"/>
        <v>0</v>
      </c>
      <c r="DO41" s="639">
        <f t="shared" si="292"/>
        <v>0</v>
      </c>
      <c r="DP41" s="639">
        <f t="shared" si="292"/>
        <v>0</v>
      </c>
      <c r="DQ41" s="639">
        <f t="shared" si="292"/>
        <v>0</v>
      </c>
      <c r="DR41" s="639">
        <f t="shared" si="292"/>
        <v>0</v>
      </c>
      <c r="DS41" s="639">
        <f t="shared" si="292"/>
        <v>0</v>
      </c>
      <c r="DT41" s="639">
        <f t="shared" si="292"/>
        <v>0</v>
      </c>
      <c r="DU41" s="639">
        <f t="shared" si="292"/>
        <v>0</v>
      </c>
      <c r="DV41" s="639">
        <f t="shared" si="292"/>
        <v>0</v>
      </c>
      <c r="DW41" s="639">
        <f t="shared" si="292"/>
        <v>0</v>
      </c>
      <c r="DX41" s="639">
        <f t="shared" si="292"/>
        <v>0</v>
      </c>
      <c r="DY41" s="639">
        <f t="shared" si="292"/>
        <v>0</v>
      </c>
      <c r="DZ41" s="639">
        <f t="shared" si="292"/>
        <v>0</v>
      </c>
      <c r="EA41" s="639">
        <f t="shared" si="292"/>
        <v>0</v>
      </c>
      <c r="EB41" s="639">
        <f t="shared" si="292"/>
        <v>0</v>
      </c>
      <c r="EC41" s="639">
        <f t="shared" si="292"/>
        <v>0</v>
      </c>
      <c r="ED41" s="639">
        <f t="shared" si="292"/>
        <v>0</v>
      </c>
      <c r="EE41" s="639">
        <f t="shared" si="292"/>
        <v>0</v>
      </c>
      <c r="EF41" s="639">
        <f t="shared" si="292"/>
        <v>0</v>
      </c>
      <c r="EG41" s="639">
        <f t="shared" si="292"/>
        <v>0</v>
      </c>
      <c r="EH41" s="639">
        <f t="shared" si="292"/>
        <v>0</v>
      </c>
      <c r="EI41" s="639">
        <f t="shared" si="292"/>
        <v>0</v>
      </c>
      <c r="EJ41" s="639">
        <f t="shared" si="292"/>
        <v>0</v>
      </c>
      <c r="EK41" s="639">
        <f t="shared" si="292"/>
        <v>0</v>
      </c>
      <c r="EL41" s="639">
        <f t="shared" si="292"/>
        <v>0</v>
      </c>
      <c r="EM41" s="639">
        <f t="shared" si="292"/>
        <v>0</v>
      </c>
      <c r="EN41" s="639">
        <f t="shared" si="292"/>
        <v>0</v>
      </c>
      <c r="EO41" s="639">
        <f t="shared" si="292"/>
        <v>0</v>
      </c>
      <c r="EP41" s="639">
        <f t="shared" si="292"/>
        <v>0</v>
      </c>
      <c r="EQ41" s="639">
        <f t="shared" si="292"/>
        <v>0</v>
      </c>
      <c r="ER41" s="639">
        <f t="shared" si="292"/>
        <v>0</v>
      </c>
      <c r="ES41" s="639">
        <f t="shared" si="292"/>
        <v>0</v>
      </c>
      <c r="ET41" s="639">
        <f t="shared" si="292"/>
        <v>0</v>
      </c>
      <c r="EU41" s="639">
        <f t="shared" si="292"/>
        <v>0</v>
      </c>
      <c r="EV41" s="639">
        <f t="shared" si="292"/>
        <v>0</v>
      </c>
      <c r="EW41" s="639">
        <f t="shared" si="292"/>
        <v>0</v>
      </c>
      <c r="EX41" s="639">
        <f t="shared" si="292"/>
        <v>0</v>
      </c>
      <c r="EY41" s="639">
        <f t="shared" si="292"/>
        <v>0</v>
      </c>
      <c r="EZ41" s="639">
        <f t="shared" si="292"/>
        <v>0</v>
      </c>
      <c r="FA41" s="639">
        <f t="shared" si="292"/>
        <v>0</v>
      </c>
      <c r="FB41" s="639">
        <f t="shared" si="292"/>
        <v>0</v>
      </c>
      <c r="FC41" s="639">
        <f t="shared" si="292"/>
        <v>0</v>
      </c>
      <c r="FD41" s="639">
        <f t="shared" si="292"/>
        <v>0</v>
      </c>
      <c r="FE41" s="639">
        <f t="shared" si="292"/>
        <v>0</v>
      </c>
      <c r="FF41" s="639">
        <f t="shared" si="292"/>
        <v>0</v>
      </c>
      <c r="FG41" s="639">
        <f t="shared" si="292"/>
        <v>0</v>
      </c>
      <c r="FH41" s="639">
        <f t="shared" si="292"/>
        <v>0</v>
      </c>
      <c r="FI41" s="639">
        <f t="shared" ref="FI41:HT41" si="293">COUNTIFS($O35:$O43,"&lt;="&amp;FI$14,$P35:$P43,"&gt;"&amp;FI$14,$N35:$N43,"研修修了者")</f>
        <v>0</v>
      </c>
      <c r="FJ41" s="639">
        <f t="shared" si="293"/>
        <v>0</v>
      </c>
      <c r="FK41" s="639">
        <f t="shared" si="293"/>
        <v>0</v>
      </c>
      <c r="FL41" s="639">
        <f t="shared" si="293"/>
        <v>0</v>
      </c>
      <c r="FM41" s="639">
        <f t="shared" si="293"/>
        <v>0</v>
      </c>
      <c r="FN41" s="639">
        <f t="shared" si="293"/>
        <v>0</v>
      </c>
      <c r="FO41" s="639">
        <f t="shared" si="293"/>
        <v>0</v>
      </c>
      <c r="FP41" s="639">
        <f t="shared" si="293"/>
        <v>0</v>
      </c>
      <c r="FQ41" s="639">
        <f t="shared" si="293"/>
        <v>0</v>
      </c>
      <c r="FR41" s="639">
        <f t="shared" si="293"/>
        <v>0</v>
      </c>
      <c r="FS41" s="639">
        <f t="shared" si="293"/>
        <v>0</v>
      </c>
      <c r="FT41" s="639">
        <f t="shared" si="293"/>
        <v>0</v>
      </c>
      <c r="FU41" s="639">
        <f t="shared" si="293"/>
        <v>0</v>
      </c>
      <c r="FV41" s="639">
        <f t="shared" si="293"/>
        <v>0</v>
      </c>
      <c r="FW41" s="639">
        <f t="shared" si="293"/>
        <v>0</v>
      </c>
      <c r="FX41" s="639">
        <f t="shared" si="293"/>
        <v>0</v>
      </c>
      <c r="FY41" s="639">
        <f t="shared" si="293"/>
        <v>0</v>
      </c>
      <c r="FZ41" s="639">
        <f t="shared" si="293"/>
        <v>0</v>
      </c>
      <c r="GA41" s="639">
        <f t="shared" si="293"/>
        <v>0</v>
      </c>
      <c r="GB41" s="639">
        <f t="shared" si="293"/>
        <v>0</v>
      </c>
      <c r="GC41" s="639">
        <f t="shared" si="293"/>
        <v>0</v>
      </c>
      <c r="GD41" s="639">
        <f t="shared" si="293"/>
        <v>0</v>
      </c>
      <c r="GE41" s="639">
        <f t="shared" si="293"/>
        <v>0</v>
      </c>
      <c r="GF41" s="639">
        <f t="shared" si="293"/>
        <v>0</v>
      </c>
      <c r="GG41" s="639">
        <f t="shared" si="293"/>
        <v>0</v>
      </c>
      <c r="GH41" s="639">
        <f t="shared" si="293"/>
        <v>0</v>
      </c>
      <c r="GI41" s="639">
        <f t="shared" si="293"/>
        <v>0</v>
      </c>
      <c r="GJ41" s="639">
        <f t="shared" si="293"/>
        <v>0</v>
      </c>
      <c r="GK41" s="639">
        <f t="shared" si="293"/>
        <v>0</v>
      </c>
      <c r="GL41" s="639">
        <f t="shared" si="293"/>
        <v>0</v>
      </c>
      <c r="GM41" s="639">
        <f t="shared" si="293"/>
        <v>0</v>
      </c>
      <c r="GN41" s="639">
        <f t="shared" si="293"/>
        <v>0</v>
      </c>
      <c r="GO41" s="639">
        <f t="shared" si="293"/>
        <v>0</v>
      </c>
      <c r="GP41" s="639">
        <f t="shared" si="293"/>
        <v>0</v>
      </c>
      <c r="GQ41" s="639">
        <f t="shared" si="293"/>
        <v>0</v>
      </c>
      <c r="GR41" s="639">
        <f t="shared" si="293"/>
        <v>0</v>
      </c>
      <c r="GS41" s="639">
        <f t="shared" si="293"/>
        <v>0</v>
      </c>
      <c r="GT41" s="639">
        <f t="shared" si="293"/>
        <v>0</v>
      </c>
      <c r="GU41" s="639">
        <f t="shared" si="293"/>
        <v>0</v>
      </c>
      <c r="GV41" s="639">
        <f t="shared" si="293"/>
        <v>0</v>
      </c>
      <c r="GW41" s="639">
        <f t="shared" si="293"/>
        <v>0</v>
      </c>
      <c r="GX41" s="639">
        <f t="shared" si="293"/>
        <v>0</v>
      </c>
      <c r="GY41" s="639">
        <f t="shared" si="293"/>
        <v>0</v>
      </c>
      <c r="GZ41" s="639">
        <f t="shared" si="293"/>
        <v>0</v>
      </c>
      <c r="HA41" s="639">
        <f t="shared" si="293"/>
        <v>0</v>
      </c>
      <c r="HB41" s="639">
        <f t="shared" si="293"/>
        <v>0</v>
      </c>
      <c r="HC41" s="639">
        <f t="shared" si="293"/>
        <v>0</v>
      </c>
      <c r="HD41" s="639">
        <f t="shared" si="293"/>
        <v>0</v>
      </c>
      <c r="HE41" s="639">
        <f t="shared" si="293"/>
        <v>0</v>
      </c>
      <c r="HF41" s="639">
        <f t="shared" si="293"/>
        <v>0</v>
      </c>
      <c r="HG41" s="639">
        <f t="shared" si="293"/>
        <v>0</v>
      </c>
      <c r="HH41" s="639">
        <f t="shared" si="293"/>
        <v>0</v>
      </c>
      <c r="HI41" s="639">
        <f t="shared" si="293"/>
        <v>0</v>
      </c>
      <c r="HJ41" s="639">
        <f t="shared" si="293"/>
        <v>0</v>
      </c>
      <c r="HK41" s="639">
        <f t="shared" si="293"/>
        <v>0</v>
      </c>
      <c r="HL41" s="639">
        <f t="shared" si="293"/>
        <v>0</v>
      </c>
      <c r="HM41" s="639">
        <f t="shared" si="293"/>
        <v>0</v>
      </c>
      <c r="HN41" s="639">
        <f t="shared" si="293"/>
        <v>0</v>
      </c>
      <c r="HO41" s="639">
        <f t="shared" si="293"/>
        <v>0</v>
      </c>
      <c r="HP41" s="639">
        <f t="shared" si="293"/>
        <v>0</v>
      </c>
      <c r="HQ41" s="639">
        <f t="shared" si="293"/>
        <v>0</v>
      </c>
      <c r="HR41" s="639">
        <f t="shared" si="293"/>
        <v>0</v>
      </c>
      <c r="HS41" s="639">
        <f t="shared" si="293"/>
        <v>0</v>
      </c>
      <c r="HT41" s="639">
        <f t="shared" si="293"/>
        <v>0</v>
      </c>
      <c r="HU41" s="639">
        <f t="shared" ref="HU41:KF41" si="294">COUNTIFS($O35:$O43,"&lt;="&amp;HU$14,$P35:$P43,"&gt;"&amp;HU$14,$N35:$N43,"研修修了者")</f>
        <v>0</v>
      </c>
      <c r="HV41" s="639">
        <f t="shared" si="294"/>
        <v>0</v>
      </c>
      <c r="HW41" s="639">
        <f t="shared" si="294"/>
        <v>0</v>
      </c>
      <c r="HX41" s="639">
        <f t="shared" si="294"/>
        <v>0</v>
      </c>
      <c r="HY41" s="639">
        <f t="shared" si="294"/>
        <v>0</v>
      </c>
      <c r="HZ41" s="639">
        <f t="shared" si="294"/>
        <v>0</v>
      </c>
      <c r="IA41" s="639">
        <f t="shared" si="294"/>
        <v>0</v>
      </c>
      <c r="IB41" s="639">
        <f t="shared" si="294"/>
        <v>0</v>
      </c>
      <c r="IC41" s="639">
        <f t="shared" si="294"/>
        <v>0</v>
      </c>
      <c r="ID41" s="639">
        <f t="shared" si="294"/>
        <v>0</v>
      </c>
      <c r="IE41" s="639">
        <f t="shared" si="294"/>
        <v>0</v>
      </c>
      <c r="IF41" s="639">
        <f t="shared" si="294"/>
        <v>0</v>
      </c>
      <c r="IG41" s="639">
        <f t="shared" si="294"/>
        <v>0</v>
      </c>
      <c r="IH41" s="639">
        <f t="shared" si="294"/>
        <v>0</v>
      </c>
      <c r="II41" s="639">
        <f t="shared" si="294"/>
        <v>0</v>
      </c>
      <c r="IJ41" s="639">
        <f t="shared" si="294"/>
        <v>0</v>
      </c>
      <c r="IK41" s="639">
        <f t="shared" si="294"/>
        <v>0</v>
      </c>
      <c r="IL41" s="639">
        <f t="shared" si="294"/>
        <v>0</v>
      </c>
      <c r="IM41" s="639">
        <f t="shared" si="294"/>
        <v>0</v>
      </c>
      <c r="IN41" s="639">
        <f t="shared" si="294"/>
        <v>0</v>
      </c>
      <c r="IO41" s="639">
        <f t="shared" si="294"/>
        <v>0</v>
      </c>
      <c r="IP41" s="639">
        <f t="shared" si="294"/>
        <v>0</v>
      </c>
      <c r="IQ41" s="639">
        <f t="shared" si="294"/>
        <v>0</v>
      </c>
      <c r="IR41" s="639">
        <f t="shared" si="294"/>
        <v>0</v>
      </c>
      <c r="IS41" s="639">
        <f t="shared" si="294"/>
        <v>0</v>
      </c>
      <c r="IT41" s="639">
        <f t="shared" si="294"/>
        <v>0</v>
      </c>
      <c r="IU41" s="639">
        <f t="shared" si="294"/>
        <v>0</v>
      </c>
      <c r="IV41" s="639">
        <f t="shared" si="294"/>
        <v>0</v>
      </c>
      <c r="IW41" s="639">
        <f t="shared" si="294"/>
        <v>0</v>
      </c>
      <c r="IX41" s="639">
        <f t="shared" si="294"/>
        <v>0</v>
      </c>
      <c r="IY41" s="639">
        <f t="shared" si="294"/>
        <v>0</v>
      </c>
      <c r="IZ41" s="639">
        <f t="shared" si="294"/>
        <v>0</v>
      </c>
      <c r="JA41" s="639">
        <f t="shared" si="294"/>
        <v>0</v>
      </c>
      <c r="JB41" s="639">
        <f t="shared" si="294"/>
        <v>0</v>
      </c>
      <c r="JC41" s="639">
        <f t="shared" si="294"/>
        <v>0</v>
      </c>
      <c r="JD41" s="639">
        <f t="shared" si="294"/>
        <v>0</v>
      </c>
      <c r="JE41" s="639">
        <f t="shared" si="294"/>
        <v>0</v>
      </c>
      <c r="JF41" s="639">
        <f t="shared" si="294"/>
        <v>0</v>
      </c>
      <c r="JG41" s="639">
        <f t="shared" si="294"/>
        <v>0</v>
      </c>
      <c r="JH41" s="639">
        <f t="shared" si="294"/>
        <v>0</v>
      </c>
      <c r="JI41" s="639">
        <f t="shared" si="294"/>
        <v>0</v>
      </c>
      <c r="JJ41" s="639">
        <f t="shared" si="294"/>
        <v>0</v>
      </c>
      <c r="JK41" s="639">
        <f t="shared" si="294"/>
        <v>0</v>
      </c>
      <c r="JL41" s="639">
        <f t="shared" si="294"/>
        <v>0</v>
      </c>
      <c r="JM41" s="639">
        <f t="shared" si="294"/>
        <v>0</v>
      </c>
      <c r="JN41" s="639">
        <f t="shared" si="294"/>
        <v>0</v>
      </c>
      <c r="JO41" s="639">
        <f t="shared" si="294"/>
        <v>0</v>
      </c>
      <c r="JP41" s="639">
        <f t="shared" si="294"/>
        <v>0</v>
      </c>
      <c r="JQ41" s="639">
        <f t="shared" si="294"/>
        <v>0</v>
      </c>
      <c r="JR41" s="639">
        <f t="shared" si="294"/>
        <v>0</v>
      </c>
      <c r="JS41" s="639">
        <f t="shared" si="294"/>
        <v>0</v>
      </c>
      <c r="JT41" s="639">
        <f t="shared" si="294"/>
        <v>0</v>
      </c>
      <c r="JU41" s="639">
        <f t="shared" si="294"/>
        <v>0</v>
      </c>
      <c r="JV41" s="639">
        <f t="shared" si="294"/>
        <v>0</v>
      </c>
      <c r="JW41" s="639">
        <f t="shared" si="294"/>
        <v>0</v>
      </c>
      <c r="JX41" s="639">
        <f t="shared" si="294"/>
        <v>0</v>
      </c>
      <c r="JY41" s="639">
        <f t="shared" si="294"/>
        <v>0</v>
      </c>
      <c r="JZ41" s="639">
        <f t="shared" si="294"/>
        <v>0</v>
      </c>
      <c r="KA41" s="639">
        <f t="shared" si="294"/>
        <v>0</v>
      </c>
      <c r="KB41" s="639">
        <f t="shared" si="294"/>
        <v>0</v>
      </c>
      <c r="KC41" s="639">
        <f t="shared" si="294"/>
        <v>0</v>
      </c>
      <c r="KD41" s="639">
        <f t="shared" si="294"/>
        <v>0</v>
      </c>
      <c r="KE41" s="639">
        <f t="shared" si="294"/>
        <v>0</v>
      </c>
      <c r="KF41" s="639">
        <f t="shared" si="294"/>
        <v>0</v>
      </c>
      <c r="KG41" s="639">
        <f t="shared" ref="KG41:MR41" si="295">COUNTIFS($O35:$O43,"&lt;="&amp;KG$14,$P35:$P43,"&gt;"&amp;KG$14,$N35:$N43,"研修修了者")</f>
        <v>0</v>
      </c>
      <c r="KH41" s="639">
        <f t="shared" si="295"/>
        <v>0</v>
      </c>
      <c r="KI41" s="639">
        <f t="shared" si="295"/>
        <v>0</v>
      </c>
      <c r="KJ41" s="639">
        <f t="shared" si="295"/>
        <v>0</v>
      </c>
      <c r="KK41" s="639">
        <f t="shared" si="295"/>
        <v>0</v>
      </c>
      <c r="KL41" s="639">
        <f t="shared" si="295"/>
        <v>0</v>
      </c>
      <c r="KM41" s="639">
        <f t="shared" si="295"/>
        <v>0</v>
      </c>
      <c r="KN41" s="639">
        <f t="shared" si="295"/>
        <v>0</v>
      </c>
      <c r="KO41" s="639">
        <f t="shared" si="295"/>
        <v>0</v>
      </c>
      <c r="KP41" s="639">
        <f t="shared" si="295"/>
        <v>0</v>
      </c>
      <c r="KQ41" s="639">
        <f t="shared" si="295"/>
        <v>0</v>
      </c>
      <c r="KR41" s="639">
        <f t="shared" si="295"/>
        <v>0</v>
      </c>
      <c r="KS41" s="639">
        <f t="shared" si="295"/>
        <v>0</v>
      </c>
      <c r="KT41" s="639">
        <f t="shared" si="295"/>
        <v>0</v>
      </c>
      <c r="KU41" s="639">
        <f t="shared" si="295"/>
        <v>0</v>
      </c>
      <c r="KV41" s="639">
        <f t="shared" si="295"/>
        <v>0</v>
      </c>
      <c r="KW41" s="639">
        <f t="shared" si="295"/>
        <v>0</v>
      </c>
      <c r="KX41" s="639">
        <f t="shared" si="295"/>
        <v>0</v>
      </c>
      <c r="KY41" s="639">
        <f t="shared" si="295"/>
        <v>0</v>
      </c>
      <c r="KZ41" s="639">
        <f t="shared" si="295"/>
        <v>0</v>
      </c>
      <c r="LA41" s="639">
        <f t="shared" si="295"/>
        <v>0</v>
      </c>
      <c r="LB41" s="639">
        <f t="shared" si="295"/>
        <v>0</v>
      </c>
      <c r="LC41" s="639">
        <f t="shared" si="295"/>
        <v>0</v>
      </c>
      <c r="LD41" s="639">
        <f t="shared" si="295"/>
        <v>0</v>
      </c>
      <c r="LE41" s="639">
        <f t="shared" si="295"/>
        <v>0</v>
      </c>
      <c r="LF41" s="639">
        <f t="shared" si="295"/>
        <v>0</v>
      </c>
      <c r="LG41" s="639">
        <f t="shared" si="295"/>
        <v>0</v>
      </c>
      <c r="LH41" s="639">
        <f t="shared" si="295"/>
        <v>0</v>
      </c>
      <c r="LI41" s="639">
        <f t="shared" si="295"/>
        <v>0</v>
      </c>
      <c r="LJ41" s="639">
        <f t="shared" si="295"/>
        <v>0</v>
      </c>
      <c r="LK41" s="639">
        <f t="shared" si="295"/>
        <v>0</v>
      </c>
      <c r="LL41" s="639">
        <f t="shared" si="295"/>
        <v>0</v>
      </c>
      <c r="LM41" s="639">
        <f t="shared" si="295"/>
        <v>0</v>
      </c>
      <c r="LN41" s="639">
        <f t="shared" si="295"/>
        <v>0</v>
      </c>
      <c r="LO41" s="639">
        <f t="shared" si="295"/>
        <v>0</v>
      </c>
      <c r="LP41" s="639">
        <f t="shared" si="295"/>
        <v>0</v>
      </c>
      <c r="LQ41" s="639">
        <f t="shared" si="295"/>
        <v>0</v>
      </c>
      <c r="LR41" s="639">
        <f t="shared" si="295"/>
        <v>0</v>
      </c>
      <c r="LS41" s="639">
        <f t="shared" si="295"/>
        <v>0</v>
      </c>
      <c r="LT41" s="639">
        <f t="shared" si="295"/>
        <v>0</v>
      </c>
      <c r="LU41" s="639">
        <f t="shared" si="295"/>
        <v>0</v>
      </c>
      <c r="LV41" s="639">
        <f t="shared" si="295"/>
        <v>0</v>
      </c>
      <c r="LW41" s="639">
        <f t="shared" si="295"/>
        <v>0</v>
      </c>
      <c r="LX41" s="639">
        <f t="shared" si="295"/>
        <v>0</v>
      </c>
      <c r="LY41" s="639">
        <f t="shared" si="295"/>
        <v>0</v>
      </c>
      <c r="LZ41" s="639">
        <f t="shared" si="295"/>
        <v>0</v>
      </c>
      <c r="MA41" s="639">
        <f t="shared" si="295"/>
        <v>0</v>
      </c>
      <c r="MB41" s="639">
        <f t="shared" si="295"/>
        <v>0</v>
      </c>
      <c r="MC41" s="639">
        <f t="shared" si="295"/>
        <v>0</v>
      </c>
      <c r="MD41" s="639">
        <f t="shared" si="295"/>
        <v>0</v>
      </c>
      <c r="ME41" s="639">
        <f t="shared" si="295"/>
        <v>0</v>
      </c>
      <c r="MF41" s="639">
        <f t="shared" si="295"/>
        <v>0</v>
      </c>
      <c r="MG41" s="639">
        <f t="shared" si="295"/>
        <v>0</v>
      </c>
      <c r="MH41" s="639">
        <f t="shared" si="295"/>
        <v>0</v>
      </c>
      <c r="MI41" s="639">
        <f t="shared" si="295"/>
        <v>0</v>
      </c>
      <c r="MJ41" s="639">
        <f t="shared" si="295"/>
        <v>0</v>
      </c>
      <c r="MK41" s="639">
        <f t="shared" si="295"/>
        <v>0</v>
      </c>
      <c r="ML41" s="639">
        <f t="shared" si="295"/>
        <v>0</v>
      </c>
      <c r="MM41" s="639">
        <f t="shared" si="295"/>
        <v>0</v>
      </c>
      <c r="MN41" s="639">
        <f t="shared" si="295"/>
        <v>0</v>
      </c>
      <c r="MO41" s="639">
        <f t="shared" si="295"/>
        <v>0</v>
      </c>
      <c r="MP41" s="639">
        <f t="shared" si="295"/>
        <v>0</v>
      </c>
      <c r="MQ41" s="639">
        <f t="shared" si="295"/>
        <v>0</v>
      </c>
      <c r="MR41" s="639">
        <f t="shared" si="295"/>
        <v>0</v>
      </c>
      <c r="MS41" s="639">
        <f t="shared" ref="MS41:PD41" si="296">COUNTIFS($O35:$O43,"&lt;="&amp;MS$14,$P35:$P43,"&gt;"&amp;MS$14,$N35:$N43,"研修修了者")</f>
        <v>0</v>
      </c>
      <c r="MT41" s="639">
        <f t="shared" si="296"/>
        <v>0</v>
      </c>
      <c r="MU41" s="639">
        <f t="shared" si="296"/>
        <v>0</v>
      </c>
      <c r="MV41" s="639">
        <f t="shared" si="296"/>
        <v>0</v>
      </c>
      <c r="MW41" s="639">
        <f t="shared" si="296"/>
        <v>0</v>
      </c>
      <c r="MX41" s="639">
        <f t="shared" si="296"/>
        <v>0</v>
      </c>
      <c r="MY41" s="639">
        <f t="shared" si="296"/>
        <v>0</v>
      </c>
      <c r="MZ41" s="639">
        <f t="shared" si="296"/>
        <v>0</v>
      </c>
      <c r="NA41" s="639">
        <f t="shared" si="296"/>
        <v>0</v>
      </c>
      <c r="NB41" s="639">
        <f t="shared" si="296"/>
        <v>0</v>
      </c>
      <c r="NC41" s="639">
        <f t="shared" si="296"/>
        <v>0</v>
      </c>
      <c r="ND41" s="639">
        <f t="shared" si="296"/>
        <v>0</v>
      </c>
      <c r="NE41" s="639">
        <f t="shared" si="296"/>
        <v>0</v>
      </c>
      <c r="NF41" s="639">
        <f t="shared" si="296"/>
        <v>0</v>
      </c>
      <c r="NG41" s="639">
        <f t="shared" si="296"/>
        <v>0</v>
      </c>
      <c r="NH41" s="639">
        <f t="shared" si="296"/>
        <v>0</v>
      </c>
      <c r="NI41" s="639">
        <f t="shared" si="296"/>
        <v>0</v>
      </c>
      <c r="NJ41" s="639">
        <f t="shared" si="296"/>
        <v>0</v>
      </c>
      <c r="NK41" s="639">
        <f t="shared" si="296"/>
        <v>0</v>
      </c>
      <c r="NL41" s="639">
        <f t="shared" si="296"/>
        <v>0</v>
      </c>
      <c r="NM41" s="639">
        <f t="shared" si="296"/>
        <v>0</v>
      </c>
      <c r="NN41" s="639">
        <f t="shared" si="296"/>
        <v>0</v>
      </c>
      <c r="NO41" s="639">
        <f t="shared" si="296"/>
        <v>0</v>
      </c>
      <c r="NP41" s="639">
        <f t="shared" si="296"/>
        <v>0</v>
      </c>
      <c r="NQ41" s="639">
        <f t="shared" si="296"/>
        <v>0</v>
      </c>
      <c r="NR41" s="639">
        <f t="shared" si="296"/>
        <v>0</v>
      </c>
      <c r="NS41" s="639">
        <f t="shared" si="296"/>
        <v>0</v>
      </c>
      <c r="NT41" s="639">
        <f t="shared" si="296"/>
        <v>0</v>
      </c>
      <c r="NU41" s="639">
        <f t="shared" si="296"/>
        <v>0</v>
      </c>
      <c r="NV41" s="639">
        <f t="shared" si="296"/>
        <v>0</v>
      </c>
      <c r="NW41" s="639">
        <f t="shared" si="296"/>
        <v>0</v>
      </c>
      <c r="NX41" s="639">
        <f t="shared" si="296"/>
        <v>0</v>
      </c>
      <c r="NY41" s="639">
        <f t="shared" si="296"/>
        <v>0</v>
      </c>
      <c r="NZ41" s="639">
        <f t="shared" si="296"/>
        <v>0</v>
      </c>
      <c r="OA41" s="639">
        <f t="shared" si="296"/>
        <v>0</v>
      </c>
      <c r="OB41" s="639">
        <f t="shared" si="296"/>
        <v>0</v>
      </c>
      <c r="OC41" s="639">
        <f t="shared" si="296"/>
        <v>0</v>
      </c>
      <c r="OD41" s="639">
        <f t="shared" si="296"/>
        <v>0</v>
      </c>
      <c r="OE41" s="639">
        <f t="shared" si="296"/>
        <v>0</v>
      </c>
      <c r="OF41" s="639">
        <f t="shared" si="296"/>
        <v>0</v>
      </c>
      <c r="OG41" s="639">
        <f t="shared" si="296"/>
        <v>0</v>
      </c>
      <c r="OH41" s="639">
        <f t="shared" si="296"/>
        <v>0</v>
      </c>
      <c r="OI41" s="639">
        <f t="shared" si="296"/>
        <v>0</v>
      </c>
      <c r="OJ41" s="639">
        <f t="shared" si="296"/>
        <v>0</v>
      </c>
      <c r="OK41" s="639">
        <f t="shared" si="296"/>
        <v>0</v>
      </c>
      <c r="OL41" s="639">
        <f t="shared" si="296"/>
        <v>0</v>
      </c>
      <c r="OM41" s="639">
        <f t="shared" si="296"/>
        <v>0</v>
      </c>
      <c r="ON41" s="639">
        <f t="shared" si="296"/>
        <v>0</v>
      </c>
      <c r="OO41" s="639">
        <f t="shared" si="296"/>
        <v>0</v>
      </c>
      <c r="OP41" s="639">
        <f t="shared" si="296"/>
        <v>0</v>
      </c>
      <c r="OQ41" s="639">
        <f t="shared" si="296"/>
        <v>0</v>
      </c>
      <c r="OR41" s="639">
        <f t="shared" si="296"/>
        <v>0</v>
      </c>
      <c r="OS41" s="639">
        <f t="shared" si="296"/>
        <v>0</v>
      </c>
      <c r="OT41" s="639">
        <f t="shared" si="296"/>
        <v>0</v>
      </c>
      <c r="OU41" s="639">
        <f t="shared" si="296"/>
        <v>0</v>
      </c>
      <c r="OV41" s="639">
        <f t="shared" si="296"/>
        <v>0</v>
      </c>
      <c r="OW41" s="639">
        <f t="shared" si="296"/>
        <v>0</v>
      </c>
      <c r="OX41" s="639">
        <f t="shared" si="296"/>
        <v>0</v>
      </c>
      <c r="OY41" s="639">
        <f t="shared" si="296"/>
        <v>0</v>
      </c>
      <c r="OZ41" s="639">
        <f t="shared" si="296"/>
        <v>0</v>
      </c>
      <c r="PA41" s="639">
        <f t="shared" si="296"/>
        <v>0</v>
      </c>
      <c r="PB41" s="639">
        <f t="shared" si="296"/>
        <v>0</v>
      </c>
      <c r="PC41" s="639">
        <f t="shared" si="296"/>
        <v>0</v>
      </c>
      <c r="PD41" s="639">
        <f t="shared" si="296"/>
        <v>0</v>
      </c>
      <c r="PE41" s="639">
        <f t="shared" ref="PE41:RP41" si="297">COUNTIFS($O35:$O43,"&lt;="&amp;PE$14,$P35:$P43,"&gt;"&amp;PE$14,$N35:$N43,"研修修了者")</f>
        <v>0</v>
      </c>
      <c r="PF41" s="639">
        <f t="shared" si="297"/>
        <v>0</v>
      </c>
      <c r="PG41" s="639">
        <f t="shared" si="297"/>
        <v>0</v>
      </c>
      <c r="PH41" s="639">
        <f t="shared" si="297"/>
        <v>0</v>
      </c>
      <c r="PI41" s="639">
        <f t="shared" si="297"/>
        <v>0</v>
      </c>
      <c r="PJ41" s="639">
        <f t="shared" si="297"/>
        <v>0</v>
      </c>
      <c r="PK41" s="639">
        <f t="shared" si="297"/>
        <v>0</v>
      </c>
      <c r="PL41" s="639">
        <f t="shared" si="297"/>
        <v>0</v>
      </c>
      <c r="PM41" s="639">
        <f t="shared" si="297"/>
        <v>0</v>
      </c>
      <c r="PN41" s="639">
        <f t="shared" si="297"/>
        <v>0</v>
      </c>
      <c r="PO41" s="639">
        <f t="shared" si="297"/>
        <v>0</v>
      </c>
      <c r="PP41" s="639">
        <f t="shared" si="297"/>
        <v>0</v>
      </c>
      <c r="PQ41" s="639">
        <f t="shared" si="297"/>
        <v>0</v>
      </c>
      <c r="PR41" s="639">
        <f t="shared" si="297"/>
        <v>0</v>
      </c>
      <c r="PS41" s="639">
        <f t="shared" si="297"/>
        <v>0</v>
      </c>
      <c r="PT41" s="639">
        <f t="shared" si="297"/>
        <v>0</v>
      </c>
      <c r="PU41" s="639">
        <f t="shared" si="297"/>
        <v>0</v>
      </c>
      <c r="PV41" s="639">
        <f t="shared" si="297"/>
        <v>0</v>
      </c>
      <c r="PW41" s="639">
        <f t="shared" si="297"/>
        <v>0</v>
      </c>
      <c r="PX41" s="639">
        <f t="shared" si="297"/>
        <v>0</v>
      </c>
      <c r="PY41" s="639">
        <f t="shared" si="297"/>
        <v>0</v>
      </c>
      <c r="PZ41" s="639">
        <f t="shared" si="297"/>
        <v>0</v>
      </c>
      <c r="QA41" s="639">
        <f t="shared" si="297"/>
        <v>0</v>
      </c>
      <c r="QB41" s="639">
        <f t="shared" si="297"/>
        <v>0</v>
      </c>
      <c r="QC41" s="639">
        <f t="shared" si="297"/>
        <v>0</v>
      </c>
      <c r="QD41" s="639">
        <f t="shared" si="297"/>
        <v>0</v>
      </c>
      <c r="QE41" s="639">
        <f t="shared" si="297"/>
        <v>0</v>
      </c>
      <c r="QF41" s="639">
        <f t="shared" si="297"/>
        <v>0</v>
      </c>
      <c r="QG41" s="639">
        <f t="shared" si="297"/>
        <v>0</v>
      </c>
      <c r="QH41" s="639">
        <f t="shared" si="297"/>
        <v>0</v>
      </c>
      <c r="QI41" s="639">
        <f t="shared" si="297"/>
        <v>0</v>
      </c>
      <c r="QJ41" s="639">
        <f t="shared" si="297"/>
        <v>0</v>
      </c>
      <c r="QK41" s="639">
        <f t="shared" si="297"/>
        <v>0</v>
      </c>
      <c r="QL41" s="639">
        <f t="shared" si="297"/>
        <v>0</v>
      </c>
      <c r="QM41" s="639">
        <f t="shared" si="297"/>
        <v>0</v>
      </c>
      <c r="QN41" s="639">
        <f t="shared" si="297"/>
        <v>0</v>
      </c>
      <c r="QO41" s="639">
        <f t="shared" si="297"/>
        <v>0</v>
      </c>
      <c r="QP41" s="639">
        <f t="shared" si="297"/>
        <v>0</v>
      </c>
      <c r="QQ41" s="639">
        <f t="shared" si="297"/>
        <v>0</v>
      </c>
      <c r="QR41" s="639">
        <f t="shared" si="297"/>
        <v>0</v>
      </c>
      <c r="QS41" s="639">
        <f t="shared" si="297"/>
        <v>0</v>
      </c>
      <c r="QT41" s="639">
        <f t="shared" si="297"/>
        <v>0</v>
      </c>
      <c r="QU41" s="639">
        <f t="shared" si="297"/>
        <v>0</v>
      </c>
      <c r="QV41" s="639">
        <f t="shared" si="297"/>
        <v>0</v>
      </c>
      <c r="QW41" s="639">
        <f t="shared" si="297"/>
        <v>0</v>
      </c>
      <c r="QX41" s="639">
        <f t="shared" si="297"/>
        <v>0</v>
      </c>
      <c r="QY41" s="639">
        <f t="shared" si="297"/>
        <v>0</v>
      </c>
      <c r="QZ41" s="639">
        <f t="shared" si="297"/>
        <v>0</v>
      </c>
      <c r="RA41" s="639">
        <f t="shared" si="297"/>
        <v>0</v>
      </c>
      <c r="RB41" s="639">
        <f t="shared" si="297"/>
        <v>0</v>
      </c>
      <c r="RC41" s="639">
        <f t="shared" si="297"/>
        <v>0</v>
      </c>
      <c r="RD41" s="639">
        <f t="shared" si="297"/>
        <v>0</v>
      </c>
      <c r="RE41" s="639">
        <f t="shared" si="297"/>
        <v>0</v>
      </c>
      <c r="RF41" s="639">
        <f t="shared" si="297"/>
        <v>0</v>
      </c>
      <c r="RG41" s="639">
        <f t="shared" si="297"/>
        <v>0</v>
      </c>
      <c r="RH41" s="639">
        <f t="shared" si="297"/>
        <v>0</v>
      </c>
      <c r="RI41" s="639">
        <f t="shared" si="297"/>
        <v>0</v>
      </c>
      <c r="RJ41" s="639">
        <f t="shared" si="297"/>
        <v>0</v>
      </c>
      <c r="RK41" s="639">
        <f t="shared" si="297"/>
        <v>0</v>
      </c>
      <c r="RL41" s="639">
        <f t="shared" si="297"/>
        <v>0</v>
      </c>
      <c r="RM41" s="639">
        <f t="shared" si="297"/>
        <v>0</v>
      </c>
      <c r="RN41" s="639">
        <f t="shared" si="297"/>
        <v>0</v>
      </c>
      <c r="RO41" s="639">
        <f t="shared" si="297"/>
        <v>0</v>
      </c>
      <c r="RP41" s="639">
        <f t="shared" si="297"/>
        <v>0</v>
      </c>
      <c r="RQ41" s="639">
        <f t="shared" ref="RQ41:UB41" si="298">COUNTIFS($O35:$O43,"&lt;="&amp;RQ$14,$P35:$P43,"&gt;"&amp;RQ$14,$N35:$N43,"研修修了者")</f>
        <v>0</v>
      </c>
      <c r="RR41" s="639">
        <f t="shared" si="298"/>
        <v>0</v>
      </c>
      <c r="RS41" s="639">
        <f t="shared" si="298"/>
        <v>0</v>
      </c>
      <c r="RT41" s="639">
        <f t="shared" si="298"/>
        <v>0</v>
      </c>
      <c r="RU41" s="639">
        <f t="shared" si="298"/>
        <v>0</v>
      </c>
      <c r="RV41" s="639">
        <f t="shared" si="298"/>
        <v>0</v>
      </c>
      <c r="RW41" s="639">
        <f t="shared" si="298"/>
        <v>0</v>
      </c>
      <c r="RX41" s="639">
        <f t="shared" si="298"/>
        <v>0</v>
      </c>
      <c r="RY41" s="639">
        <f t="shared" si="298"/>
        <v>0</v>
      </c>
      <c r="RZ41" s="639">
        <f t="shared" si="298"/>
        <v>0</v>
      </c>
      <c r="SA41" s="639">
        <f t="shared" si="298"/>
        <v>0</v>
      </c>
      <c r="SB41" s="639">
        <f t="shared" si="298"/>
        <v>0</v>
      </c>
      <c r="SC41" s="639">
        <f t="shared" si="298"/>
        <v>0</v>
      </c>
      <c r="SD41" s="639">
        <f t="shared" si="298"/>
        <v>0</v>
      </c>
      <c r="SE41" s="639">
        <f t="shared" si="298"/>
        <v>0</v>
      </c>
      <c r="SF41" s="639">
        <f t="shared" si="298"/>
        <v>0</v>
      </c>
      <c r="SG41" s="639">
        <f t="shared" si="298"/>
        <v>0</v>
      </c>
      <c r="SH41" s="639">
        <f t="shared" si="298"/>
        <v>0</v>
      </c>
      <c r="SI41" s="639">
        <f t="shared" si="298"/>
        <v>0</v>
      </c>
      <c r="SJ41" s="639">
        <f t="shared" si="298"/>
        <v>0</v>
      </c>
      <c r="SK41" s="639">
        <f t="shared" si="298"/>
        <v>0</v>
      </c>
      <c r="SL41" s="639">
        <f t="shared" si="298"/>
        <v>0</v>
      </c>
      <c r="SM41" s="639">
        <f t="shared" si="298"/>
        <v>0</v>
      </c>
      <c r="SN41" s="639">
        <f t="shared" si="298"/>
        <v>0</v>
      </c>
      <c r="SO41" s="639">
        <f t="shared" si="298"/>
        <v>0</v>
      </c>
      <c r="SP41" s="639">
        <f t="shared" si="298"/>
        <v>0</v>
      </c>
      <c r="SQ41" s="639">
        <f t="shared" si="298"/>
        <v>0</v>
      </c>
      <c r="SR41" s="639">
        <f t="shared" si="298"/>
        <v>0</v>
      </c>
      <c r="SS41" s="639">
        <f t="shared" si="298"/>
        <v>0</v>
      </c>
      <c r="ST41" s="639">
        <f t="shared" si="298"/>
        <v>0</v>
      </c>
      <c r="SU41" s="639">
        <f t="shared" si="298"/>
        <v>0</v>
      </c>
      <c r="SV41" s="639">
        <f t="shared" si="298"/>
        <v>0</v>
      </c>
      <c r="SW41" s="639">
        <f t="shared" si="298"/>
        <v>0</v>
      </c>
      <c r="SX41" s="639">
        <f t="shared" si="298"/>
        <v>0</v>
      </c>
      <c r="SY41" s="639">
        <f t="shared" si="298"/>
        <v>0</v>
      </c>
      <c r="SZ41" s="639">
        <f t="shared" si="298"/>
        <v>0</v>
      </c>
      <c r="TA41" s="639">
        <f t="shared" si="298"/>
        <v>0</v>
      </c>
      <c r="TB41" s="639">
        <f t="shared" si="298"/>
        <v>0</v>
      </c>
      <c r="TC41" s="639">
        <f t="shared" si="298"/>
        <v>0</v>
      </c>
      <c r="TD41" s="639">
        <f t="shared" si="298"/>
        <v>0</v>
      </c>
      <c r="TE41" s="639">
        <f t="shared" si="298"/>
        <v>0</v>
      </c>
      <c r="TF41" s="639">
        <f t="shared" si="298"/>
        <v>0</v>
      </c>
      <c r="TG41" s="639">
        <f t="shared" si="298"/>
        <v>0</v>
      </c>
      <c r="TH41" s="639">
        <f t="shared" si="298"/>
        <v>0</v>
      </c>
      <c r="TI41" s="639">
        <f t="shared" si="298"/>
        <v>0</v>
      </c>
      <c r="TJ41" s="639">
        <f t="shared" si="298"/>
        <v>0</v>
      </c>
      <c r="TK41" s="639">
        <f t="shared" si="298"/>
        <v>0</v>
      </c>
      <c r="TL41" s="639">
        <f t="shared" si="298"/>
        <v>0</v>
      </c>
      <c r="TM41" s="639">
        <f t="shared" si="298"/>
        <v>0</v>
      </c>
      <c r="TN41" s="639">
        <f t="shared" si="298"/>
        <v>0</v>
      </c>
      <c r="TO41" s="639">
        <f t="shared" si="298"/>
        <v>0</v>
      </c>
      <c r="TP41" s="639">
        <f t="shared" si="298"/>
        <v>0</v>
      </c>
      <c r="TQ41" s="639">
        <f t="shared" si="298"/>
        <v>0</v>
      </c>
      <c r="TR41" s="639">
        <f t="shared" si="298"/>
        <v>0</v>
      </c>
      <c r="TS41" s="639">
        <f t="shared" si="298"/>
        <v>0</v>
      </c>
      <c r="TT41" s="639">
        <f t="shared" si="298"/>
        <v>0</v>
      </c>
      <c r="TU41" s="639">
        <f t="shared" si="298"/>
        <v>0</v>
      </c>
      <c r="TV41" s="639">
        <f t="shared" si="298"/>
        <v>0</v>
      </c>
      <c r="TW41" s="639">
        <f t="shared" si="298"/>
        <v>0</v>
      </c>
      <c r="TX41" s="639">
        <f t="shared" si="298"/>
        <v>0</v>
      </c>
      <c r="TY41" s="639">
        <f t="shared" si="298"/>
        <v>0</v>
      </c>
      <c r="TZ41" s="639">
        <f t="shared" si="298"/>
        <v>0</v>
      </c>
      <c r="UA41" s="639">
        <f t="shared" si="298"/>
        <v>0</v>
      </c>
      <c r="UB41" s="639">
        <f t="shared" si="298"/>
        <v>0</v>
      </c>
      <c r="UC41" s="639">
        <f t="shared" ref="UC41:WN41" si="299">COUNTIFS($O35:$O43,"&lt;="&amp;UC$14,$P35:$P43,"&gt;"&amp;UC$14,$N35:$N43,"研修修了者")</f>
        <v>0</v>
      </c>
      <c r="UD41" s="639">
        <f t="shared" si="299"/>
        <v>0</v>
      </c>
      <c r="UE41" s="639">
        <f t="shared" si="299"/>
        <v>0</v>
      </c>
      <c r="UF41" s="639">
        <f t="shared" si="299"/>
        <v>0</v>
      </c>
      <c r="UG41" s="639">
        <f t="shared" si="299"/>
        <v>0</v>
      </c>
      <c r="UH41" s="639">
        <f t="shared" si="299"/>
        <v>0</v>
      </c>
      <c r="UI41" s="639">
        <f t="shared" si="299"/>
        <v>0</v>
      </c>
      <c r="UJ41" s="639">
        <f t="shared" si="299"/>
        <v>0</v>
      </c>
      <c r="UK41" s="639">
        <f t="shared" si="299"/>
        <v>0</v>
      </c>
      <c r="UL41" s="639">
        <f t="shared" si="299"/>
        <v>0</v>
      </c>
      <c r="UM41" s="639">
        <f t="shared" si="299"/>
        <v>0</v>
      </c>
      <c r="UN41" s="639">
        <f t="shared" si="299"/>
        <v>0</v>
      </c>
      <c r="UO41" s="639">
        <f t="shared" si="299"/>
        <v>0</v>
      </c>
      <c r="UP41" s="639">
        <f t="shared" si="299"/>
        <v>0</v>
      </c>
      <c r="UQ41" s="639">
        <f t="shared" si="299"/>
        <v>0</v>
      </c>
      <c r="UR41" s="639">
        <f t="shared" si="299"/>
        <v>0</v>
      </c>
      <c r="US41" s="639">
        <f t="shared" si="299"/>
        <v>0</v>
      </c>
      <c r="UT41" s="639">
        <f t="shared" si="299"/>
        <v>0</v>
      </c>
      <c r="UU41" s="639">
        <f t="shared" si="299"/>
        <v>0</v>
      </c>
      <c r="UV41" s="639">
        <f t="shared" si="299"/>
        <v>0</v>
      </c>
      <c r="UW41" s="639">
        <f t="shared" si="299"/>
        <v>0</v>
      </c>
      <c r="UX41" s="639">
        <f t="shared" si="299"/>
        <v>0</v>
      </c>
      <c r="UY41" s="639">
        <f t="shared" si="299"/>
        <v>0</v>
      </c>
      <c r="UZ41" s="639">
        <f t="shared" si="299"/>
        <v>0</v>
      </c>
      <c r="VA41" s="639">
        <f t="shared" si="299"/>
        <v>0</v>
      </c>
      <c r="VB41" s="639">
        <f t="shared" si="299"/>
        <v>0</v>
      </c>
      <c r="VC41" s="639">
        <f t="shared" si="299"/>
        <v>0</v>
      </c>
      <c r="VD41" s="639">
        <f t="shared" si="299"/>
        <v>0</v>
      </c>
      <c r="VE41" s="639">
        <f t="shared" si="299"/>
        <v>0</v>
      </c>
      <c r="VF41" s="639">
        <f t="shared" si="299"/>
        <v>0</v>
      </c>
      <c r="VG41" s="639">
        <f t="shared" si="299"/>
        <v>0</v>
      </c>
      <c r="VH41" s="639">
        <f t="shared" si="299"/>
        <v>0</v>
      </c>
      <c r="VI41" s="639">
        <f t="shared" si="299"/>
        <v>0</v>
      </c>
      <c r="VJ41" s="639">
        <f t="shared" si="299"/>
        <v>0</v>
      </c>
      <c r="VK41" s="639">
        <f t="shared" si="299"/>
        <v>0</v>
      </c>
      <c r="VL41" s="639">
        <f t="shared" si="299"/>
        <v>0</v>
      </c>
      <c r="VM41" s="639">
        <f t="shared" si="299"/>
        <v>0</v>
      </c>
      <c r="VN41" s="639">
        <f t="shared" si="299"/>
        <v>0</v>
      </c>
      <c r="VO41" s="639">
        <f t="shared" si="299"/>
        <v>0</v>
      </c>
      <c r="VP41" s="639">
        <f t="shared" si="299"/>
        <v>0</v>
      </c>
      <c r="VQ41" s="639">
        <f t="shared" si="299"/>
        <v>0</v>
      </c>
      <c r="VR41" s="639">
        <f t="shared" si="299"/>
        <v>0</v>
      </c>
      <c r="VS41" s="639">
        <f t="shared" si="299"/>
        <v>0</v>
      </c>
      <c r="VT41" s="639">
        <f t="shared" si="299"/>
        <v>0</v>
      </c>
      <c r="VU41" s="639">
        <f t="shared" si="299"/>
        <v>0</v>
      </c>
      <c r="VV41" s="639">
        <f t="shared" si="299"/>
        <v>0</v>
      </c>
      <c r="VW41" s="639">
        <f t="shared" si="299"/>
        <v>0</v>
      </c>
      <c r="VX41" s="639">
        <f t="shared" si="299"/>
        <v>0</v>
      </c>
      <c r="VY41" s="639">
        <f t="shared" si="299"/>
        <v>0</v>
      </c>
      <c r="VZ41" s="639">
        <f t="shared" si="299"/>
        <v>0</v>
      </c>
      <c r="WA41" s="639">
        <f t="shared" si="299"/>
        <v>0</v>
      </c>
      <c r="WB41" s="639">
        <f t="shared" si="299"/>
        <v>0</v>
      </c>
      <c r="WC41" s="639">
        <f t="shared" si="299"/>
        <v>0</v>
      </c>
      <c r="WD41" s="639">
        <f t="shared" si="299"/>
        <v>0</v>
      </c>
      <c r="WE41" s="639">
        <f t="shared" si="299"/>
        <v>0</v>
      </c>
      <c r="WF41" s="639">
        <f t="shared" si="299"/>
        <v>0</v>
      </c>
      <c r="WG41" s="639">
        <f t="shared" si="299"/>
        <v>0</v>
      </c>
      <c r="WH41" s="639">
        <f t="shared" si="299"/>
        <v>0</v>
      </c>
      <c r="WI41" s="639">
        <f t="shared" si="299"/>
        <v>0</v>
      </c>
      <c r="WJ41" s="639">
        <f t="shared" si="299"/>
        <v>0</v>
      </c>
      <c r="WK41" s="639">
        <f t="shared" si="299"/>
        <v>0</v>
      </c>
      <c r="WL41" s="639">
        <f t="shared" si="299"/>
        <v>0</v>
      </c>
      <c r="WM41" s="639">
        <f t="shared" si="299"/>
        <v>0</v>
      </c>
      <c r="WN41" s="639">
        <f t="shared" si="299"/>
        <v>0</v>
      </c>
      <c r="WO41" s="639">
        <f t="shared" ref="WO41:YZ41" si="300">COUNTIFS($O35:$O43,"&lt;="&amp;WO$14,$P35:$P43,"&gt;"&amp;WO$14,$N35:$N43,"研修修了者")</f>
        <v>0</v>
      </c>
      <c r="WP41" s="639">
        <f t="shared" si="300"/>
        <v>0</v>
      </c>
      <c r="WQ41" s="639">
        <f t="shared" si="300"/>
        <v>0</v>
      </c>
      <c r="WR41" s="639">
        <f t="shared" si="300"/>
        <v>0</v>
      </c>
      <c r="WS41" s="639">
        <f t="shared" si="300"/>
        <v>0</v>
      </c>
      <c r="WT41" s="639">
        <f t="shared" si="300"/>
        <v>0</v>
      </c>
      <c r="WU41" s="639">
        <f t="shared" si="300"/>
        <v>0</v>
      </c>
      <c r="WV41" s="639">
        <f t="shared" si="300"/>
        <v>0</v>
      </c>
      <c r="WW41" s="639">
        <f t="shared" si="300"/>
        <v>0</v>
      </c>
      <c r="WX41" s="639">
        <f t="shared" si="300"/>
        <v>0</v>
      </c>
      <c r="WY41" s="639">
        <f t="shared" si="300"/>
        <v>0</v>
      </c>
      <c r="WZ41" s="639">
        <f t="shared" si="300"/>
        <v>0</v>
      </c>
      <c r="XA41" s="639">
        <f t="shared" si="300"/>
        <v>0</v>
      </c>
      <c r="XB41" s="639">
        <f t="shared" si="300"/>
        <v>0</v>
      </c>
      <c r="XC41" s="639">
        <f t="shared" si="300"/>
        <v>0</v>
      </c>
      <c r="XD41" s="639">
        <f t="shared" si="300"/>
        <v>0</v>
      </c>
      <c r="XE41" s="639">
        <f t="shared" si="300"/>
        <v>0</v>
      </c>
      <c r="XF41" s="639">
        <f t="shared" si="300"/>
        <v>0</v>
      </c>
      <c r="XG41" s="639">
        <f t="shared" si="300"/>
        <v>0</v>
      </c>
      <c r="XH41" s="639">
        <f t="shared" si="300"/>
        <v>0</v>
      </c>
      <c r="XI41" s="639">
        <f t="shared" si="300"/>
        <v>0</v>
      </c>
      <c r="XJ41" s="639">
        <f t="shared" si="300"/>
        <v>0</v>
      </c>
      <c r="XK41" s="639">
        <f t="shared" si="300"/>
        <v>0</v>
      </c>
      <c r="XL41" s="639">
        <f t="shared" si="300"/>
        <v>0</v>
      </c>
      <c r="XM41" s="639">
        <f t="shared" si="300"/>
        <v>0</v>
      </c>
      <c r="XN41" s="639">
        <f t="shared" si="300"/>
        <v>0</v>
      </c>
      <c r="XO41" s="639">
        <f t="shared" si="300"/>
        <v>0</v>
      </c>
      <c r="XP41" s="639">
        <f t="shared" si="300"/>
        <v>0</v>
      </c>
      <c r="XQ41" s="639">
        <f t="shared" si="300"/>
        <v>0</v>
      </c>
      <c r="XR41" s="639">
        <f t="shared" si="300"/>
        <v>0</v>
      </c>
      <c r="XS41" s="639">
        <f t="shared" si="300"/>
        <v>0</v>
      </c>
      <c r="XT41" s="639">
        <f t="shared" si="300"/>
        <v>0</v>
      </c>
      <c r="XU41" s="639">
        <f t="shared" si="300"/>
        <v>0</v>
      </c>
      <c r="XV41" s="639">
        <f t="shared" si="300"/>
        <v>0</v>
      </c>
      <c r="XW41" s="639">
        <f t="shared" si="300"/>
        <v>0</v>
      </c>
      <c r="XX41" s="639">
        <f t="shared" si="300"/>
        <v>0</v>
      </c>
      <c r="XY41" s="639">
        <f t="shared" si="300"/>
        <v>0</v>
      </c>
      <c r="XZ41" s="639">
        <f t="shared" si="300"/>
        <v>0</v>
      </c>
      <c r="YA41" s="639">
        <f t="shared" si="300"/>
        <v>0</v>
      </c>
      <c r="YB41" s="639">
        <f t="shared" si="300"/>
        <v>0</v>
      </c>
      <c r="YC41" s="639">
        <f t="shared" si="300"/>
        <v>0</v>
      </c>
      <c r="YD41" s="639">
        <f t="shared" si="300"/>
        <v>0</v>
      </c>
      <c r="YE41" s="639">
        <f t="shared" si="300"/>
        <v>0</v>
      </c>
      <c r="YF41" s="639">
        <f t="shared" si="300"/>
        <v>0</v>
      </c>
      <c r="YG41" s="639">
        <f t="shared" si="300"/>
        <v>0</v>
      </c>
      <c r="YH41" s="639">
        <f t="shared" si="300"/>
        <v>0</v>
      </c>
      <c r="YI41" s="639">
        <f t="shared" si="300"/>
        <v>0</v>
      </c>
      <c r="YJ41" s="639">
        <f t="shared" si="300"/>
        <v>0</v>
      </c>
      <c r="YK41" s="639">
        <f t="shared" si="300"/>
        <v>0</v>
      </c>
      <c r="YL41" s="639">
        <f t="shared" si="300"/>
        <v>0</v>
      </c>
      <c r="YM41" s="639">
        <f t="shared" si="300"/>
        <v>0</v>
      </c>
      <c r="YN41" s="639">
        <f t="shared" si="300"/>
        <v>0</v>
      </c>
      <c r="YO41" s="639">
        <f t="shared" si="300"/>
        <v>0</v>
      </c>
      <c r="YP41" s="639">
        <f t="shared" si="300"/>
        <v>0</v>
      </c>
      <c r="YQ41" s="639">
        <f t="shared" si="300"/>
        <v>0</v>
      </c>
      <c r="YR41" s="639">
        <f t="shared" si="300"/>
        <v>0</v>
      </c>
      <c r="YS41" s="639">
        <f t="shared" si="300"/>
        <v>0</v>
      </c>
      <c r="YT41" s="639">
        <f t="shared" si="300"/>
        <v>0</v>
      </c>
      <c r="YU41" s="639">
        <f t="shared" si="300"/>
        <v>0</v>
      </c>
      <c r="YV41" s="639">
        <f t="shared" si="300"/>
        <v>0</v>
      </c>
      <c r="YW41" s="639">
        <f t="shared" si="300"/>
        <v>0</v>
      </c>
      <c r="YX41" s="639">
        <f t="shared" si="300"/>
        <v>0</v>
      </c>
      <c r="YY41" s="639">
        <f t="shared" si="300"/>
        <v>0</v>
      </c>
      <c r="YZ41" s="639">
        <f t="shared" si="300"/>
        <v>0</v>
      </c>
      <c r="ZA41" s="639">
        <f t="shared" ref="ZA41:ABL41" si="301">COUNTIFS($O35:$O43,"&lt;="&amp;ZA$14,$P35:$P43,"&gt;"&amp;ZA$14,$N35:$N43,"研修修了者")</f>
        <v>0</v>
      </c>
      <c r="ZB41" s="639">
        <f t="shared" si="301"/>
        <v>0</v>
      </c>
      <c r="ZC41" s="639">
        <f t="shared" si="301"/>
        <v>0</v>
      </c>
      <c r="ZD41" s="639">
        <f t="shared" si="301"/>
        <v>0</v>
      </c>
      <c r="ZE41" s="639">
        <f t="shared" si="301"/>
        <v>0</v>
      </c>
      <c r="ZF41" s="639">
        <f t="shared" si="301"/>
        <v>0</v>
      </c>
      <c r="ZG41" s="639">
        <f t="shared" si="301"/>
        <v>0</v>
      </c>
      <c r="ZH41" s="639">
        <f t="shared" si="301"/>
        <v>0</v>
      </c>
      <c r="ZI41" s="639">
        <f t="shared" si="301"/>
        <v>0</v>
      </c>
      <c r="ZJ41" s="639">
        <f t="shared" si="301"/>
        <v>0</v>
      </c>
      <c r="ZK41" s="639">
        <f t="shared" si="301"/>
        <v>0</v>
      </c>
      <c r="ZL41" s="639">
        <f t="shared" si="301"/>
        <v>0</v>
      </c>
      <c r="ZM41" s="639">
        <f t="shared" si="301"/>
        <v>0</v>
      </c>
      <c r="ZN41" s="639">
        <f t="shared" si="301"/>
        <v>0</v>
      </c>
      <c r="ZO41" s="639">
        <f t="shared" si="301"/>
        <v>0</v>
      </c>
      <c r="ZP41" s="639">
        <f t="shared" si="301"/>
        <v>0</v>
      </c>
      <c r="ZQ41" s="639">
        <f t="shared" si="301"/>
        <v>0</v>
      </c>
      <c r="ZR41" s="639">
        <f t="shared" si="301"/>
        <v>0</v>
      </c>
      <c r="ZS41" s="639">
        <f t="shared" si="301"/>
        <v>0</v>
      </c>
      <c r="ZT41" s="639">
        <f t="shared" si="301"/>
        <v>0</v>
      </c>
      <c r="ZU41" s="639">
        <f t="shared" si="301"/>
        <v>0</v>
      </c>
      <c r="ZV41" s="639">
        <f t="shared" si="301"/>
        <v>0</v>
      </c>
      <c r="ZW41" s="639">
        <f t="shared" si="301"/>
        <v>0</v>
      </c>
      <c r="ZX41" s="639">
        <f t="shared" si="301"/>
        <v>0</v>
      </c>
      <c r="ZY41" s="639">
        <f t="shared" si="301"/>
        <v>0</v>
      </c>
      <c r="ZZ41" s="639">
        <f t="shared" si="301"/>
        <v>0</v>
      </c>
      <c r="AAA41" s="639">
        <f t="shared" si="301"/>
        <v>0</v>
      </c>
      <c r="AAB41" s="639">
        <f t="shared" si="301"/>
        <v>0</v>
      </c>
      <c r="AAC41" s="639">
        <f t="shared" si="301"/>
        <v>0</v>
      </c>
      <c r="AAD41" s="639">
        <f t="shared" si="301"/>
        <v>0</v>
      </c>
      <c r="AAE41" s="639">
        <f t="shared" si="301"/>
        <v>0</v>
      </c>
      <c r="AAF41" s="639">
        <f t="shared" si="301"/>
        <v>0</v>
      </c>
      <c r="AAG41" s="639">
        <f t="shared" si="301"/>
        <v>0</v>
      </c>
      <c r="AAH41" s="639">
        <f t="shared" si="301"/>
        <v>0</v>
      </c>
      <c r="AAI41" s="639">
        <f t="shared" si="301"/>
        <v>0</v>
      </c>
      <c r="AAJ41" s="639">
        <f t="shared" si="301"/>
        <v>0</v>
      </c>
      <c r="AAK41" s="639">
        <f t="shared" si="301"/>
        <v>0</v>
      </c>
      <c r="AAL41" s="639">
        <f t="shared" si="301"/>
        <v>0</v>
      </c>
      <c r="AAM41" s="639">
        <f t="shared" si="301"/>
        <v>0</v>
      </c>
      <c r="AAN41" s="639">
        <f t="shared" si="301"/>
        <v>0</v>
      </c>
      <c r="AAO41" s="639">
        <f t="shared" si="301"/>
        <v>0</v>
      </c>
      <c r="AAP41" s="639">
        <f t="shared" si="301"/>
        <v>0</v>
      </c>
      <c r="AAQ41" s="639">
        <f t="shared" si="301"/>
        <v>0</v>
      </c>
      <c r="AAR41" s="639">
        <f t="shared" si="301"/>
        <v>0</v>
      </c>
      <c r="AAS41" s="639">
        <f t="shared" si="301"/>
        <v>0</v>
      </c>
      <c r="AAT41" s="639">
        <f t="shared" si="301"/>
        <v>0</v>
      </c>
      <c r="AAU41" s="639">
        <f t="shared" si="301"/>
        <v>0</v>
      </c>
      <c r="AAV41" s="639">
        <f t="shared" si="301"/>
        <v>0</v>
      </c>
      <c r="AAW41" s="639">
        <f t="shared" si="301"/>
        <v>0</v>
      </c>
      <c r="AAX41" s="639">
        <f t="shared" si="301"/>
        <v>0</v>
      </c>
      <c r="AAY41" s="639">
        <f t="shared" si="301"/>
        <v>0</v>
      </c>
      <c r="AAZ41" s="639">
        <f t="shared" si="301"/>
        <v>0</v>
      </c>
      <c r="ABA41" s="639">
        <f t="shared" si="301"/>
        <v>0</v>
      </c>
      <c r="ABB41" s="639">
        <f t="shared" si="301"/>
        <v>0</v>
      </c>
      <c r="ABC41" s="639">
        <f t="shared" si="301"/>
        <v>0</v>
      </c>
      <c r="ABD41" s="639">
        <f t="shared" si="301"/>
        <v>0</v>
      </c>
      <c r="ABE41" s="639">
        <f t="shared" si="301"/>
        <v>0</v>
      </c>
      <c r="ABF41" s="639">
        <f t="shared" si="301"/>
        <v>0</v>
      </c>
      <c r="ABG41" s="639">
        <f t="shared" si="301"/>
        <v>0</v>
      </c>
      <c r="ABH41" s="639">
        <f t="shared" si="301"/>
        <v>0</v>
      </c>
      <c r="ABI41" s="639">
        <f t="shared" si="301"/>
        <v>0</v>
      </c>
      <c r="ABJ41" s="639">
        <f t="shared" si="301"/>
        <v>0</v>
      </c>
      <c r="ABK41" s="639">
        <f t="shared" si="301"/>
        <v>0</v>
      </c>
      <c r="ABL41" s="639">
        <f t="shared" si="301"/>
        <v>0</v>
      </c>
      <c r="ABM41" s="639">
        <f t="shared" ref="ABM41:ADX41" si="302">COUNTIFS($O35:$O43,"&lt;="&amp;ABM$14,$P35:$P43,"&gt;"&amp;ABM$14,$N35:$N43,"研修修了者")</f>
        <v>0</v>
      </c>
      <c r="ABN41" s="639">
        <f t="shared" si="302"/>
        <v>0</v>
      </c>
      <c r="ABO41" s="639">
        <f t="shared" si="302"/>
        <v>0</v>
      </c>
      <c r="ABP41" s="639">
        <f t="shared" si="302"/>
        <v>0</v>
      </c>
      <c r="ABQ41" s="639">
        <f t="shared" si="302"/>
        <v>0</v>
      </c>
      <c r="ABR41" s="639">
        <f t="shared" si="302"/>
        <v>0</v>
      </c>
      <c r="ABS41" s="639">
        <f t="shared" si="302"/>
        <v>0</v>
      </c>
      <c r="ABT41" s="639">
        <f t="shared" si="302"/>
        <v>0</v>
      </c>
      <c r="ABU41" s="639">
        <f t="shared" si="302"/>
        <v>0</v>
      </c>
      <c r="ABV41" s="639">
        <f t="shared" si="302"/>
        <v>0</v>
      </c>
      <c r="ABW41" s="639">
        <f t="shared" si="302"/>
        <v>0</v>
      </c>
      <c r="ABX41" s="639">
        <f t="shared" si="302"/>
        <v>0</v>
      </c>
      <c r="ABY41" s="639">
        <f t="shared" si="302"/>
        <v>0</v>
      </c>
      <c r="ABZ41" s="639">
        <f t="shared" si="302"/>
        <v>0</v>
      </c>
      <c r="ACA41" s="639">
        <f t="shared" si="302"/>
        <v>0</v>
      </c>
      <c r="ACB41" s="639">
        <f t="shared" si="302"/>
        <v>0</v>
      </c>
      <c r="ACC41" s="639">
        <f t="shared" si="302"/>
        <v>0</v>
      </c>
      <c r="ACD41" s="639">
        <f t="shared" si="302"/>
        <v>0</v>
      </c>
      <c r="ACE41" s="639">
        <f t="shared" si="302"/>
        <v>0</v>
      </c>
      <c r="ACF41" s="639">
        <f t="shared" si="302"/>
        <v>0</v>
      </c>
      <c r="ACG41" s="639">
        <f t="shared" si="302"/>
        <v>0</v>
      </c>
      <c r="ACH41" s="639">
        <f t="shared" si="302"/>
        <v>0</v>
      </c>
      <c r="ACI41" s="639">
        <f t="shared" si="302"/>
        <v>0</v>
      </c>
      <c r="ACJ41" s="639">
        <f t="shared" si="302"/>
        <v>0</v>
      </c>
      <c r="ACK41" s="639">
        <f t="shared" si="302"/>
        <v>0</v>
      </c>
      <c r="ACL41" s="639">
        <f t="shared" si="302"/>
        <v>0</v>
      </c>
      <c r="ACM41" s="639">
        <f t="shared" si="302"/>
        <v>0</v>
      </c>
      <c r="ACN41" s="639">
        <f t="shared" si="302"/>
        <v>0</v>
      </c>
      <c r="ACO41" s="639">
        <f t="shared" si="302"/>
        <v>0</v>
      </c>
      <c r="ACP41" s="639">
        <f t="shared" si="302"/>
        <v>0</v>
      </c>
      <c r="ACQ41" s="639">
        <f t="shared" si="302"/>
        <v>0</v>
      </c>
      <c r="ACR41" s="639">
        <f t="shared" si="302"/>
        <v>0</v>
      </c>
      <c r="ACS41" s="639">
        <f t="shared" si="302"/>
        <v>0</v>
      </c>
      <c r="ACT41" s="639">
        <f t="shared" si="302"/>
        <v>0</v>
      </c>
      <c r="ACU41" s="639">
        <f t="shared" si="302"/>
        <v>0</v>
      </c>
      <c r="ACV41" s="639">
        <f t="shared" si="302"/>
        <v>0</v>
      </c>
      <c r="ACW41" s="639">
        <f t="shared" si="302"/>
        <v>0</v>
      </c>
      <c r="ACX41" s="639">
        <f t="shared" si="302"/>
        <v>0</v>
      </c>
      <c r="ACY41" s="639">
        <f t="shared" si="302"/>
        <v>0</v>
      </c>
      <c r="ACZ41" s="639">
        <f t="shared" si="302"/>
        <v>0</v>
      </c>
      <c r="ADA41" s="639">
        <f t="shared" si="302"/>
        <v>0</v>
      </c>
      <c r="ADB41" s="639">
        <f t="shared" si="302"/>
        <v>0</v>
      </c>
      <c r="ADC41" s="639">
        <f t="shared" si="302"/>
        <v>0</v>
      </c>
      <c r="ADD41" s="639">
        <f t="shared" si="302"/>
        <v>0</v>
      </c>
      <c r="ADE41" s="639">
        <f t="shared" si="302"/>
        <v>0</v>
      </c>
      <c r="ADF41" s="639">
        <f t="shared" si="302"/>
        <v>0</v>
      </c>
      <c r="ADG41" s="639">
        <f t="shared" si="302"/>
        <v>0</v>
      </c>
      <c r="ADH41" s="639">
        <f t="shared" si="302"/>
        <v>0</v>
      </c>
      <c r="ADI41" s="639">
        <f t="shared" si="302"/>
        <v>0</v>
      </c>
      <c r="ADJ41" s="639">
        <f t="shared" si="302"/>
        <v>0</v>
      </c>
      <c r="ADK41" s="639">
        <f t="shared" si="302"/>
        <v>0</v>
      </c>
      <c r="ADL41" s="639">
        <f t="shared" si="302"/>
        <v>0</v>
      </c>
      <c r="ADM41" s="639">
        <f t="shared" si="302"/>
        <v>0</v>
      </c>
      <c r="ADN41" s="639">
        <f t="shared" si="302"/>
        <v>0</v>
      </c>
      <c r="ADO41" s="639">
        <f t="shared" si="302"/>
        <v>0</v>
      </c>
      <c r="ADP41" s="639">
        <f t="shared" si="302"/>
        <v>0</v>
      </c>
      <c r="ADQ41" s="639">
        <f t="shared" si="302"/>
        <v>0</v>
      </c>
      <c r="ADR41" s="639">
        <f t="shared" si="302"/>
        <v>0</v>
      </c>
      <c r="ADS41" s="639">
        <f t="shared" si="302"/>
        <v>0</v>
      </c>
      <c r="ADT41" s="639">
        <f t="shared" si="302"/>
        <v>0</v>
      </c>
      <c r="ADU41" s="639">
        <f t="shared" si="302"/>
        <v>0</v>
      </c>
      <c r="ADV41" s="639">
        <f t="shared" si="302"/>
        <v>0</v>
      </c>
      <c r="ADW41" s="639">
        <f t="shared" si="302"/>
        <v>0</v>
      </c>
      <c r="ADX41" s="639">
        <f t="shared" si="302"/>
        <v>0</v>
      </c>
      <c r="ADY41" s="639">
        <f t="shared" ref="ADY41:AGJ41" si="303">COUNTIFS($O35:$O43,"&lt;="&amp;ADY$14,$P35:$P43,"&gt;"&amp;ADY$14,$N35:$N43,"研修修了者")</f>
        <v>0</v>
      </c>
      <c r="ADZ41" s="639">
        <f t="shared" si="303"/>
        <v>0</v>
      </c>
      <c r="AEA41" s="639">
        <f t="shared" si="303"/>
        <v>0</v>
      </c>
      <c r="AEB41" s="639">
        <f t="shared" si="303"/>
        <v>0</v>
      </c>
      <c r="AEC41" s="639">
        <f t="shared" si="303"/>
        <v>0</v>
      </c>
      <c r="AED41" s="639">
        <f t="shared" si="303"/>
        <v>0</v>
      </c>
      <c r="AEE41" s="639">
        <f t="shared" si="303"/>
        <v>0</v>
      </c>
      <c r="AEF41" s="639">
        <f t="shared" si="303"/>
        <v>0</v>
      </c>
      <c r="AEG41" s="639">
        <f t="shared" si="303"/>
        <v>0</v>
      </c>
      <c r="AEH41" s="639">
        <f t="shared" si="303"/>
        <v>0</v>
      </c>
      <c r="AEI41" s="639">
        <f t="shared" si="303"/>
        <v>0</v>
      </c>
      <c r="AEJ41" s="639">
        <f t="shared" si="303"/>
        <v>0</v>
      </c>
      <c r="AEK41" s="639">
        <f t="shared" si="303"/>
        <v>0</v>
      </c>
      <c r="AEL41" s="639">
        <f t="shared" si="303"/>
        <v>0</v>
      </c>
      <c r="AEM41" s="639">
        <f t="shared" si="303"/>
        <v>0</v>
      </c>
      <c r="AEN41" s="639">
        <f t="shared" si="303"/>
        <v>0</v>
      </c>
      <c r="AEO41" s="639">
        <f t="shared" si="303"/>
        <v>0</v>
      </c>
      <c r="AEP41" s="639">
        <f t="shared" si="303"/>
        <v>0</v>
      </c>
      <c r="AEQ41" s="639">
        <f t="shared" si="303"/>
        <v>0</v>
      </c>
      <c r="AER41" s="639">
        <f t="shared" si="303"/>
        <v>0</v>
      </c>
      <c r="AES41" s="639">
        <f t="shared" si="303"/>
        <v>0</v>
      </c>
      <c r="AET41" s="639">
        <f t="shared" si="303"/>
        <v>0</v>
      </c>
      <c r="AEU41" s="639">
        <f t="shared" si="303"/>
        <v>0</v>
      </c>
      <c r="AEV41" s="639">
        <f t="shared" si="303"/>
        <v>0</v>
      </c>
      <c r="AEW41" s="639">
        <f t="shared" si="303"/>
        <v>0</v>
      </c>
      <c r="AEX41" s="639">
        <f t="shared" si="303"/>
        <v>0</v>
      </c>
      <c r="AEY41" s="639">
        <f t="shared" si="303"/>
        <v>0</v>
      </c>
      <c r="AEZ41" s="639">
        <f t="shared" si="303"/>
        <v>0</v>
      </c>
      <c r="AFA41" s="639">
        <f t="shared" si="303"/>
        <v>0</v>
      </c>
      <c r="AFB41" s="639">
        <f t="shared" si="303"/>
        <v>0</v>
      </c>
      <c r="AFC41" s="639">
        <f t="shared" si="303"/>
        <v>0</v>
      </c>
      <c r="AFD41" s="639">
        <f t="shared" si="303"/>
        <v>0</v>
      </c>
      <c r="AFE41" s="639">
        <f t="shared" si="303"/>
        <v>0</v>
      </c>
      <c r="AFF41" s="639">
        <f t="shared" si="303"/>
        <v>0</v>
      </c>
      <c r="AFG41" s="639">
        <f t="shared" si="303"/>
        <v>0</v>
      </c>
      <c r="AFH41" s="639">
        <f t="shared" si="303"/>
        <v>0</v>
      </c>
      <c r="AFI41" s="639">
        <f t="shared" si="303"/>
        <v>0</v>
      </c>
      <c r="AFJ41" s="639">
        <f t="shared" si="303"/>
        <v>0</v>
      </c>
      <c r="AFK41" s="639">
        <f t="shared" si="303"/>
        <v>0</v>
      </c>
      <c r="AFL41" s="639">
        <f t="shared" si="303"/>
        <v>0</v>
      </c>
      <c r="AFM41" s="639">
        <f t="shared" si="303"/>
        <v>0</v>
      </c>
      <c r="AFN41" s="639">
        <f t="shared" si="303"/>
        <v>0</v>
      </c>
      <c r="AFO41" s="639">
        <f t="shared" si="303"/>
        <v>0</v>
      </c>
      <c r="AFP41" s="639">
        <f t="shared" si="303"/>
        <v>0</v>
      </c>
      <c r="AFQ41" s="639">
        <f t="shared" si="303"/>
        <v>0</v>
      </c>
      <c r="AFR41" s="639">
        <f t="shared" si="303"/>
        <v>0</v>
      </c>
      <c r="AFS41" s="639">
        <f t="shared" si="303"/>
        <v>0</v>
      </c>
      <c r="AFT41" s="639">
        <f t="shared" si="303"/>
        <v>0</v>
      </c>
      <c r="AFU41" s="639">
        <f t="shared" si="303"/>
        <v>0</v>
      </c>
      <c r="AFV41" s="639">
        <f t="shared" si="303"/>
        <v>0</v>
      </c>
      <c r="AFW41" s="639">
        <f t="shared" si="303"/>
        <v>0</v>
      </c>
      <c r="AFX41" s="639">
        <f t="shared" si="303"/>
        <v>0</v>
      </c>
      <c r="AFY41" s="639">
        <f t="shared" si="303"/>
        <v>0</v>
      </c>
      <c r="AFZ41" s="639">
        <f t="shared" si="303"/>
        <v>0</v>
      </c>
      <c r="AGA41" s="639">
        <f t="shared" si="303"/>
        <v>0</v>
      </c>
      <c r="AGB41" s="639">
        <f t="shared" si="303"/>
        <v>0</v>
      </c>
      <c r="AGC41" s="639">
        <f t="shared" si="303"/>
        <v>0</v>
      </c>
      <c r="AGD41" s="639">
        <f t="shared" si="303"/>
        <v>0</v>
      </c>
      <c r="AGE41" s="639">
        <f t="shared" si="303"/>
        <v>0</v>
      </c>
      <c r="AGF41" s="639">
        <f t="shared" si="303"/>
        <v>0</v>
      </c>
      <c r="AGG41" s="639">
        <f t="shared" si="303"/>
        <v>0</v>
      </c>
      <c r="AGH41" s="639">
        <f t="shared" si="303"/>
        <v>0</v>
      </c>
      <c r="AGI41" s="639">
        <f t="shared" si="303"/>
        <v>0</v>
      </c>
      <c r="AGJ41" s="639">
        <f t="shared" si="303"/>
        <v>0</v>
      </c>
      <c r="AGK41" s="639">
        <f t="shared" ref="AGK41:AIV41" si="304">COUNTIFS($O35:$O43,"&lt;="&amp;AGK$14,$P35:$P43,"&gt;"&amp;AGK$14,$N35:$N43,"研修修了者")</f>
        <v>0</v>
      </c>
      <c r="AGL41" s="639">
        <f t="shared" si="304"/>
        <v>0</v>
      </c>
      <c r="AGM41" s="639">
        <f t="shared" si="304"/>
        <v>0</v>
      </c>
      <c r="AGN41" s="639">
        <f t="shared" si="304"/>
        <v>0</v>
      </c>
      <c r="AGO41" s="639">
        <f t="shared" si="304"/>
        <v>0</v>
      </c>
      <c r="AGP41" s="639">
        <f t="shared" si="304"/>
        <v>0</v>
      </c>
      <c r="AGQ41" s="639">
        <f t="shared" si="304"/>
        <v>0</v>
      </c>
      <c r="AGR41" s="639">
        <f t="shared" si="304"/>
        <v>0</v>
      </c>
      <c r="AGS41" s="639">
        <f t="shared" si="304"/>
        <v>0</v>
      </c>
      <c r="AGT41" s="639">
        <f t="shared" si="304"/>
        <v>0</v>
      </c>
      <c r="AGU41" s="639">
        <f t="shared" si="304"/>
        <v>0</v>
      </c>
      <c r="AGV41" s="639">
        <f t="shared" si="304"/>
        <v>0</v>
      </c>
      <c r="AGW41" s="639">
        <f t="shared" si="304"/>
        <v>0</v>
      </c>
      <c r="AGX41" s="639">
        <f t="shared" si="304"/>
        <v>0</v>
      </c>
      <c r="AGY41" s="639">
        <f t="shared" si="304"/>
        <v>0</v>
      </c>
      <c r="AGZ41" s="639">
        <f t="shared" si="304"/>
        <v>0</v>
      </c>
      <c r="AHA41" s="639">
        <f t="shared" si="304"/>
        <v>0</v>
      </c>
      <c r="AHB41" s="639">
        <f t="shared" si="304"/>
        <v>0</v>
      </c>
      <c r="AHC41" s="639">
        <f t="shared" si="304"/>
        <v>0</v>
      </c>
      <c r="AHD41" s="639">
        <f t="shared" si="304"/>
        <v>0</v>
      </c>
      <c r="AHE41" s="639">
        <f t="shared" si="304"/>
        <v>0</v>
      </c>
      <c r="AHF41" s="639">
        <f t="shared" si="304"/>
        <v>0</v>
      </c>
      <c r="AHG41" s="639">
        <f t="shared" si="304"/>
        <v>0</v>
      </c>
      <c r="AHH41" s="639">
        <f t="shared" si="304"/>
        <v>0</v>
      </c>
      <c r="AHI41" s="639">
        <f t="shared" si="304"/>
        <v>0</v>
      </c>
      <c r="AHJ41" s="639">
        <f t="shared" si="304"/>
        <v>0</v>
      </c>
      <c r="AHK41" s="639">
        <f t="shared" si="304"/>
        <v>0</v>
      </c>
      <c r="AHL41" s="639">
        <f t="shared" si="304"/>
        <v>0</v>
      </c>
      <c r="AHM41" s="639">
        <f t="shared" si="304"/>
        <v>0</v>
      </c>
      <c r="AHN41" s="639">
        <f t="shared" si="304"/>
        <v>0</v>
      </c>
      <c r="AHO41" s="639">
        <f t="shared" si="304"/>
        <v>0</v>
      </c>
      <c r="AHP41" s="639">
        <f t="shared" si="304"/>
        <v>0</v>
      </c>
      <c r="AHQ41" s="639">
        <f t="shared" si="304"/>
        <v>0</v>
      </c>
      <c r="AHR41" s="639">
        <f t="shared" si="304"/>
        <v>0</v>
      </c>
      <c r="AHS41" s="639">
        <f t="shared" si="304"/>
        <v>0</v>
      </c>
      <c r="AHT41" s="639">
        <f t="shared" si="304"/>
        <v>0</v>
      </c>
      <c r="AHU41" s="639">
        <f t="shared" si="304"/>
        <v>0</v>
      </c>
      <c r="AHV41" s="639">
        <f t="shared" si="304"/>
        <v>0</v>
      </c>
      <c r="AHW41" s="639">
        <f t="shared" si="304"/>
        <v>0</v>
      </c>
      <c r="AHX41" s="639">
        <f t="shared" si="304"/>
        <v>0</v>
      </c>
      <c r="AHY41" s="639">
        <f t="shared" si="304"/>
        <v>0</v>
      </c>
      <c r="AHZ41" s="639">
        <f t="shared" si="304"/>
        <v>0</v>
      </c>
      <c r="AIA41" s="639">
        <f t="shared" si="304"/>
        <v>0</v>
      </c>
      <c r="AIB41" s="639">
        <f t="shared" si="304"/>
        <v>0</v>
      </c>
      <c r="AIC41" s="639">
        <f t="shared" si="304"/>
        <v>0</v>
      </c>
      <c r="AID41" s="639">
        <f t="shared" si="304"/>
        <v>0</v>
      </c>
      <c r="AIE41" s="639">
        <f t="shared" si="304"/>
        <v>0</v>
      </c>
      <c r="AIF41" s="639">
        <f t="shared" si="304"/>
        <v>0</v>
      </c>
      <c r="AIG41" s="639">
        <f t="shared" si="304"/>
        <v>0</v>
      </c>
      <c r="AIH41" s="639">
        <f t="shared" si="304"/>
        <v>0</v>
      </c>
      <c r="AII41" s="639">
        <f t="shared" si="304"/>
        <v>0</v>
      </c>
      <c r="AIJ41" s="639">
        <f t="shared" si="304"/>
        <v>0</v>
      </c>
      <c r="AIK41" s="639">
        <f t="shared" si="304"/>
        <v>0</v>
      </c>
      <c r="AIL41" s="639">
        <f t="shared" si="304"/>
        <v>0</v>
      </c>
      <c r="AIM41" s="639">
        <f t="shared" si="304"/>
        <v>0</v>
      </c>
      <c r="AIN41" s="639">
        <f t="shared" si="304"/>
        <v>0</v>
      </c>
      <c r="AIO41" s="639">
        <f t="shared" si="304"/>
        <v>0</v>
      </c>
      <c r="AIP41" s="639">
        <f t="shared" si="304"/>
        <v>0</v>
      </c>
      <c r="AIQ41" s="639">
        <f t="shared" si="304"/>
        <v>0</v>
      </c>
      <c r="AIR41" s="639">
        <f t="shared" si="304"/>
        <v>0</v>
      </c>
      <c r="AIS41" s="639">
        <f t="shared" si="304"/>
        <v>0</v>
      </c>
      <c r="AIT41" s="639">
        <f t="shared" si="304"/>
        <v>0</v>
      </c>
      <c r="AIU41" s="639">
        <f t="shared" si="304"/>
        <v>0</v>
      </c>
      <c r="AIV41" s="639">
        <f t="shared" si="304"/>
        <v>0</v>
      </c>
      <c r="AIW41" s="639">
        <f t="shared" ref="AIW41:AIZ41" si="305">COUNTIFS($O35:$O43,"&lt;="&amp;AIW$14,$P35:$P43,"&gt;"&amp;AIW$14,$N35:$N43,"研修修了者")</f>
        <v>0</v>
      </c>
      <c r="AIX41" s="639">
        <f t="shared" si="305"/>
        <v>0</v>
      </c>
      <c r="AIY41" s="639">
        <f t="shared" si="305"/>
        <v>0</v>
      </c>
      <c r="AIZ41" s="639">
        <f t="shared" si="305"/>
        <v>0</v>
      </c>
    </row>
    <row r="42" spans="1:936" ht="20.399999999999999" customHeight="1">
      <c r="A42" s="2214"/>
      <c r="B42" s="2274"/>
      <c r="C42" s="2277"/>
      <c r="D42" s="2265"/>
      <c r="E42" s="2264"/>
      <c r="F42" s="2265"/>
      <c r="G42" s="2264"/>
      <c r="H42" s="2265"/>
      <c r="I42" s="2266"/>
      <c r="J42" s="671"/>
      <c r="K42" s="672"/>
      <c r="L42" s="673"/>
      <c r="M42" s="674"/>
      <c r="N42" s="925"/>
      <c r="O42" s="668"/>
      <c r="P42" s="669"/>
      <c r="R42" s="2214"/>
      <c r="S42" s="2214"/>
      <c r="T42" s="2214"/>
      <c r="U42" s="642"/>
      <c r="V42" s="2280" t="s">
        <v>1226</v>
      </c>
      <c r="W42" s="640" t="s">
        <v>1227</v>
      </c>
      <c r="X42" s="916" t="s">
        <v>1228</v>
      </c>
      <c r="Y42" s="662">
        <f>SUM(G35:G40)*3.3</f>
        <v>0</v>
      </c>
      <c r="Z42" s="662" cm="1">
        <f t="array" ref="Z42">INDEX(AJ38:AIZ38, MATCH(MAX(AJ35:AIZ35 + AJ36:AIZ36 + AJ37:AIZ37), AJ35:AIZ35 + AJ36:AIZ36 + AJ37:AIZ37, 0))*3.3</f>
        <v>0</v>
      </c>
      <c r="AA42" s="2215">
        <f>SUM(Y42:Z43)</f>
        <v>0</v>
      </c>
      <c r="AB42" s="2215"/>
      <c r="AC42" s="2226" t="s">
        <v>1145</v>
      </c>
      <c r="AD42" s="2215">
        <f>C35</f>
        <v>0</v>
      </c>
      <c r="AI42" s="639" t="s">
        <v>1229</v>
      </c>
      <c r="AJ42" s="639">
        <f>COUNTIFS($O35:$O43,"&lt;="&amp;AJ$14,$P35:$P43,"&gt;"&amp;AJ$14,$N35:$N43,"みなし保育士")</f>
        <v>0</v>
      </c>
      <c r="AK42" s="639">
        <f t="shared" ref="AK42:CV42" si="306">COUNTIFS($O35:$O43,"&lt;="&amp;AK$14,$P35:$P43,"&gt;"&amp;AK$14,$N35:$N43,"みなし保育士")</f>
        <v>0</v>
      </c>
      <c r="AL42" s="639">
        <f t="shared" si="306"/>
        <v>0</v>
      </c>
      <c r="AM42" s="639">
        <f t="shared" si="306"/>
        <v>0</v>
      </c>
      <c r="AN42" s="639">
        <f t="shared" si="306"/>
        <v>0</v>
      </c>
      <c r="AO42" s="639">
        <f t="shared" si="306"/>
        <v>0</v>
      </c>
      <c r="AP42" s="639">
        <f t="shared" si="306"/>
        <v>0</v>
      </c>
      <c r="AQ42" s="639">
        <f t="shared" si="306"/>
        <v>0</v>
      </c>
      <c r="AR42" s="639">
        <f t="shared" si="306"/>
        <v>0</v>
      </c>
      <c r="AS42" s="639">
        <f t="shared" si="306"/>
        <v>0</v>
      </c>
      <c r="AT42" s="639">
        <f t="shared" si="306"/>
        <v>0</v>
      </c>
      <c r="AU42" s="639">
        <f t="shared" si="306"/>
        <v>0</v>
      </c>
      <c r="AV42" s="639">
        <f t="shared" si="306"/>
        <v>0</v>
      </c>
      <c r="AW42" s="639">
        <f t="shared" si="306"/>
        <v>0</v>
      </c>
      <c r="AX42" s="639">
        <f t="shared" si="306"/>
        <v>0</v>
      </c>
      <c r="AY42" s="639">
        <f t="shared" si="306"/>
        <v>0</v>
      </c>
      <c r="AZ42" s="639">
        <f t="shared" si="306"/>
        <v>0</v>
      </c>
      <c r="BA42" s="639">
        <f t="shared" si="306"/>
        <v>0</v>
      </c>
      <c r="BB42" s="639">
        <f t="shared" si="306"/>
        <v>0</v>
      </c>
      <c r="BC42" s="639">
        <f t="shared" si="306"/>
        <v>0</v>
      </c>
      <c r="BD42" s="639">
        <f t="shared" si="306"/>
        <v>0</v>
      </c>
      <c r="BE42" s="639">
        <f t="shared" si="306"/>
        <v>0</v>
      </c>
      <c r="BF42" s="639">
        <f t="shared" si="306"/>
        <v>0</v>
      </c>
      <c r="BG42" s="639">
        <f t="shared" si="306"/>
        <v>0</v>
      </c>
      <c r="BH42" s="639">
        <f t="shared" si="306"/>
        <v>0</v>
      </c>
      <c r="BI42" s="639">
        <f t="shared" si="306"/>
        <v>0</v>
      </c>
      <c r="BJ42" s="639">
        <f t="shared" si="306"/>
        <v>0</v>
      </c>
      <c r="BK42" s="639">
        <f t="shared" si="306"/>
        <v>0</v>
      </c>
      <c r="BL42" s="639">
        <f t="shared" si="306"/>
        <v>0</v>
      </c>
      <c r="BM42" s="639">
        <f t="shared" si="306"/>
        <v>0</v>
      </c>
      <c r="BN42" s="639">
        <f t="shared" si="306"/>
        <v>0</v>
      </c>
      <c r="BO42" s="639">
        <f t="shared" si="306"/>
        <v>0</v>
      </c>
      <c r="BP42" s="639">
        <f t="shared" si="306"/>
        <v>0</v>
      </c>
      <c r="BQ42" s="639">
        <f t="shared" si="306"/>
        <v>0</v>
      </c>
      <c r="BR42" s="639">
        <f t="shared" si="306"/>
        <v>0</v>
      </c>
      <c r="BS42" s="639">
        <f t="shared" si="306"/>
        <v>0</v>
      </c>
      <c r="BT42" s="639">
        <f t="shared" si="306"/>
        <v>0</v>
      </c>
      <c r="BU42" s="639">
        <f t="shared" si="306"/>
        <v>0</v>
      </c>
      <c r="BV42" s="639">
        <f t="shared" si="306"/>
        <v>0</v>
      </c>
      <c r="BW42" s="639">
        <f t="shared" si="306"/>
        <v>0</v>
      </c>
      <c r="BX42" s="639">
        <f t="shared" si="306"/>
        <v>0</v>
      </c>
      <c r="BY42" s="639">
        <f t="shared" si="306"/>
        <v>0</v>
      </c>
      <c r="BZ42" s="639">
        <f t="shared" si="306"/>
        <v>0</v>
      </c>
      <c r="CA42" s="639">
        <f t="shared" si="306"/>
        <v>0</v>
      </c>
      <c r="CB42" s="639">
        <f t="shared" si="306"/>
        <v>0</v>
      </c>
      <c r="CC42" s="639">
        <f t="shared" si="306"/>
        <v>0</v>
      </c>
      <c r="CD42" s="639">
        <f t="shared" si="306"/>
        <v>0</v>
      </c>
      <c r="CE42" s="639">
        <f t="shared" si="306"/>
        <v>0</v>
      </c>
      <c r="CF42" s="639">
        <f t="shared" si="306"/>
        <v>0</v>
      </c>
      <c r="CG42" s="639">
        <f t="shared" si="306"/>
        <v>0</v>
      </c>
      <c r="CH42" s="639">
        <f t="shared" si="306"/>
        <v>0</v>
      </c>
      <c r="CI42" s="639">
        <f t="shared" si="306"/>
        <v>0</v>
      </c>
      <c r="CJ42" s="639">
        <f t="shared" si="306"/>
        <v>0</v>
      </c>
      <c r="CK42" s="639">
        <f t="shared" si="306"/>
        <v>0</v>
      </c>
      <c r="CL42" s="639">
        <f t="shared" si="306"/>
        <v>0</v>
      </c>
      <c r="CM42" s="639">
        <f t="shared" si="306"/>
        <v>0</v>
      </c>
      <c r="CN42" s="639">
        <f t="shared" si="306"/>
        <v>0</v>
      </c>
      <c r="CO42" s="639">
        <f t="shared" si="306"/>
        <v>0</v>
      </c>
      <c r="CP42" s="639">
        <f t="shared" si="306"/>
        <v>0</v>
      </c>
      <c r="CQ42" s="639">
        <f t="shared" si="306"/>
        <v>0</v>
      </c>
      <c r="CR42" s="639">
        <f t="shared" si="306"/>
        <v>0</v>
      </c>
      <c r="CS42" s="639">
        <f t="shared" si="306"/>
        <v>0</v>
      </c>
      <c r="CT42" s="639">
        <f t="shared" si="306"/>
        <v>0</v>
      </c>
      <c r="CU42" s="639">
        <f t="shared" si="306"/>
        <v>0</v>
      </c>
      <c r="CV42" s="639">
        <f t="shared" si="306"/>
        <v>0</v>
      </c>
      <c r="CW42" s="639">
        <f t="shared" ref="CW42:FH42" si="307">COUNTIFS($O35:$O43,"&lt;="&amp;CW$14,$P35:$P43,"&gt;"&amp;CW$14,$N35:$N43,"みなし保育士")</f>
        <v>0</v>
      </c>
      <c r="CX42" s="639">
        <f t="shared" si="307"/>
        <v>0</v>
      </c>
      <c r="CY42" s="639">
        <f t="shared" si="307"/>
        <v>0</v>
      </c>
      <c r="CZ42" s="639">
        <f t="shared" si="307"/>
        <v>0</v>
      </c>
      <c r="DA42" s="639">
        <f t="shared" si="307"/>
        <v>0</v>
      </c>
      <c r="DB42" s="639">
        <f t="shared" si="307"/>
        <v>0</v>
      </c>
      <c r="DC42" s="639">
        <f t="shared" si="307"/>
        <v>0</v>
      </c>
      <c r="DD42" s="639">
        <f t="shared" si="307"/>
        <v>0</v>
      </c>
      <c r="DE42" s="639">
        <f t="shared" si="307"/>
        <v>0</v>
      </c>
      <c r="DF42" s="639">
        <f t="shared" si="307"/>
        <v>0</v>
      </c>
      <c r="DG42" s="639">
        <f t="shared" si="307"/>
        <v>0</v>
      </c>
      <c r="DH42" s="639">
        <f t="shared" si="307"/>
        <v>0</v>
      </c>
      <c r="DI42" s="639">
        <f t="shared" si="307"/>
        <v>0</v>
      </c>
      <c r="DJ42" s="639">
        <f t="shared" si="307"/>
        <v>0</v>
      </c>
      <c r="DK42" s="639">
        <f t="shared" si="307"/>
        <v>0</v>
      </c>
      <c r="DL42" s="639">
        <f t="shared" si="307"/>
        <v>0</v>
      </c>
      <c r="DM42" s="639">
        <f t="shared" si="307"/>
        <v>0</v>
      </c>
      <c r="DN42" s="639">
        <f t="shared" si="307"/>
        <v>0</v>
      </c>
      <c r="DO42" s="639">
        <f t="shared" si="307"/>
        <v>0</v>
      </c>
      <c r="DP42" s="639">
        <f t="shared" si="307"/>
        <v>0</v>
      </c>
      <c r="DQ42" s="639">
        <f t="shared" si="307"/>
        <v>0</v>
      </c>
      <c r="DR42" s="639">
        <f t="shared" si="307"/>
        <v>0</v>
      </c>
      <c r="DS42" s="639">
        <f t="shared" si="307"/>
        <v>0</v>
      </c>
      <c r="DT42" s="639">
        <f t="shared" si="307"/>
        <v>0</v>
      </c>
      <c r="DU42" s="639">
        <f t="shared" si="307"/>
        <v>0</v>
      </c>
      <c r="DV42" s="639">
        <f t="shared" si="307"/>
        <v>0</v>
      </c>
      <c r="DW42" s="639">
        <f t="shared" si="307"/>
        <v>0</v>
      </c>
      <c r="DX42" s="639">
        <f t="shared" si="307"/>
        <v>0</v>
      </c>
      <c r="DY42" s="639">
        <f t="shared" si="307"/>
        <v>0</v>
      </c>
      <c r="DZ42" s="639">
        <f t="shared" si="307"/>
        <v>0</v>
      </c>
      <c r="EA42" s="639">
        <f t="shared" si="307"/>
        <v>0</v>
      </c>
      <c r="EB42" s="639">
        <f t="shared" si="307"/>
        <v>0</v>
      </c>
      <c r="EC42" s="639">
        <f t="shared" si="307"/>
        <v>0</v>
      </c>
      <c r="ED42" s="639">
        <f t="shared" si="307"/>
        <v>0</v>
      </c>
      <c r="EE42" s="639">
        <f t="shared" si="307"/>
        <v>0</v>
      </c>
      <c r="EF42" s="639">
        <f t="shared" si="307"/>
        <v>0</v>
      </c>
      <c r="EG42" s="639">
        <f t="shared" si="307"/>
        <v>0</v>
      </c>
      <c r="EH42" s="639">
        <f t="shared" si="307"/>
        <v>0</v>
      </c>
      <c r="EI42" s="639">
        <f t="shared" si="307"/>
        <v>0</v>
      </c>
      <c r="EJ42" s="639">
        <f t="shared" si="307"/>
        <v>0</v>
      </c>
      <c r="EK42" s="639">
        <f t="shared" si="307"/>
        <v>0</v>
      </c>
      <c r="EL42" s="639">
        <f t="shared" si="307"/>
        <v>0</v>
      </c>
      <c r="EM42" s="639">
        <f t="shared" si="307"/>
        <v>0</v>
      </c>
      <c r="EN42" s="639">
        <f t="shared" si="307"/>
        <v>0</v>
      </c>
      <c r="EO42" s="639">
        <f t="shared" si="307"/>
        <v>0</v>
      </c>
      <c r="EP42" s="639">
        <f t="shared" si="307"/>
        <v>0</v>
      </c>
      <c r="EQ42" s="639">
        <f t="shared" si="307"/>
        <v>0</v>
      </c>
      <c r="ER42" s="639">
        <f t="shared" si="307"/>
        <v>0</v>
      </c>
      <c r="ES42" s="639">
        <f t="shared" si="307"/>
        <v>0</v>
      </c>
      <c r="ET42" s="639">
        <f t="shared" si="307"/>
        <v>0</v>
      </c>
      <c r="EU42" s="639">
        <f t="shared" si="307"/>
        <v>0</v>
      </c>
      <c r="EV42" s="639">
        <f t="shared" si="307"/>
        <v>0</v>
      </c>
      <c r="EW42" s="639">
        <f t="shared" si="307"/>
        <v>0</v>
      </c>
      <c r="EX42" s="639">
        <f t="shared" si="307"/>
        <v>0</v>
      </c>
      <c r="EY42" s="639">
        <f t="shared" si="307"/>
        <v>0</v>
      </c>
      <c r="EZ42" s="639">
        <f t="shared" si="307"/>
        <v>0</v>
      </c>
      <c r="FA42" s="639">
        <f t="shared" si="307"/>
        <v>0</v>
      </c>
      <c r="FB42" s="639">
        <f t="shared" si="307"/>
        <v>0</v>
      </c>
      <c r="FC42" s="639">
        <f t="shared" si="307"/>
        <v>0</v>
      </c>
      <c r="FD42" s="639">
        <f t="shared" si="307"/>
        <v>0</v>
      </c>
      <c r="FE42" s="639">
        <f t="shared" si="307"/>
        <v>0</v>
      </c>
      <c r="FF42" s="639">
        <f t="shared" si="307"/>
        <v>0</v>
      </c>
      <c r="FG42" s="639">
        <f t="shared" si="307"/>
        <v>0</v>
      </c>
      <c r="FH42" s="639">
        <f t="shared" si="307"/>
        <v>0</v>
      </c>
      <c r="FI42" s="639">
        <f t="shared" ref="FI42:HT42" si="308">COUNTIFS($O35:$O43,"&lt;="&amp;FI$14,$P35:$P43,"&gt;"&amp;FI$14,$N35:$N43,"みなし保育士")</f>
        <v>0</v>
      </c>
      <c r="FJ42" s="639">
        <f t="shared" si="308"/>
        <v>0</v>
      </c>
      <c r="FK42" s="639">
        <f t="shared" si="308"/>
        <v>0</v>
      </c>
      <c r="FL42" s="639">
        <f t="shared" si="308"/>
        <v>0</v>
      </c>
      <c r="FM42" s="639">
        <f t="shared" si="308"/>
        <v>0</v>
      </c>
      <c r="FN42" s="639">
        <f t="shared" si="308"/>
        <v>0</v>
      </c>
      <c r="FO42" s="639">
        <f t="shared" si="308"/>
        <v>0</v>
      </c>
      <c r="FP42" s="639">
        <f t="shared" si="308"/>
        <v>0</v>
      </c>
      <c r="FQ42" s="639">
        <f t="shared" si="308"/>
        <v>0</v>
      </c>
      <c r="FR42" s="639">
        <f t="shared" si="308"/>
        <v>0</v>
      </c>
      <c r="FS42" s="639">
        <f t="shared" si="308"/>
        <v>0</v>
      </c>
      <c r="FT42" s="639">
        <f t="shared" si="308"/>
        <v>0</v>
      </c>
      <c r="FU42" s="639">
        <f t="shared" si="308"/>
        <v>0</v>
      </c>
      <c r="FV42" s="639">
        <f t="shared" si="308"/>
        <v>0</v>
      </c>
      <c r="FW42" s="639">
        <f t="shared" si="308"/>
        <v>0</v>
      </c>
      <c r="FX42" s="639">
        <f t="shared" si="308"/>
        <v>0</v>
      </c>
      <c r="FY42" s="639">
        <f t="shared" si="308"/>
        <v>0</v>
      </c>
      <c r="FZ42" s="639">
        <f t="shared" si="308"/>
        <v>0</v>
      </c>
      <c r="GA42" s="639">
        <f t="shared" si="308"/>
        <v>0</v>
      </c>
      <c r="GB42" s="639">
        <f t="shared" si="308"/>
        <v>0</v>
      </c>
      <c r="GC42" s="639">
        <f t="shared" si="308"/>
        <v>0</v>
      </c>
      <c r="GD42" s="639">
        <f t="shared" si="308"/>
        <v>0</v>
      </c>
      <c r="GE42" s="639">
        <f t="shared" si="308"/>
        <v>0</v>
      </c>
      <c r="GF42" s="639">
        <f t="shared" si="308"/>
        <v>0</v>
      </c>
      <c r="GG42" s="639">
        <f t="shared" si="308"/>
        <v>0</v>
      </c>
      <c r="GH42" s="639">
        <f t="shared" si="308"/>
        <v>0</v>
      </c>
      <c r="GI42" s="639">
        <f t="shared" si="308"/>
        <v>0</v>
      </c>
      <c r="GJ42" s="639">
        <f t="shared" si="308"/>
        <v>0</v>
      </c>
      <c r="GK42" s="639">
        <f t="shared" si="308"/>
        <v>0</v>
      </c>
      <c r="GL42" s="639">
        <f t="shared" si="308"/>
        <v>0</v>
      </c>
      <c r="GM42" s="639">
        <f t="shared" si="308"/>
        <v>0</v>
      </c>
      <c r="GN42" s="639">
        <f t="shared" si="308"/>
        <v>0</v>
      </c>
      <c r="GO42" s="639">
        <f t="shared" si="308"/>
        <v>0</v>
      </c>
      <c r="GP42" s="639">
        <f t="shared" si="308"/>
        <v>0</v>
      </c>
      <c r="GQ42" s="639">
        <f t="shared" si="308"/>
        <v>0</v>
      </c>
      <c r="GR42" s="639">
        <f t="shared" si="308"/>
        <v>0</v>
      </c>
      <c r="GS42" s="639">
        <f t="shared" si="308"/>
        <v>0</v>
      </c>
      <c r="GT42" s="639">
        <f t="shared" si="308"/>
        <v>0</v>
      </c>
      <c r="GU42" s="639">
        <f t="shared" si="308"/>
        <v>0</v>
      </c>
      <c r="GV42" s="639">
        <f t="shared" si="308"/>
        <v>0</v>
      </c>
      <c r="GW42" s="639">
        <f t="shared" si="308"/>
        <v>0</v>
      </c>
      <c r="GX42" s="639">
        <f t="shared" si="308"/>
        <v>0</v>
      </c>
      <c r="GY42" s="639">
        <f t="shared" si="308"/>
        <v>0</v>
      </c>
      <c r="GZ42" s="639">
        <f t="shared" si="308"/>
        <v>0</v>
      </c>
      <c r="HA42" s="639">
        <f t="shared" si="308"/>
        <v>0</v>
      </c>
      <c r="HB42" s="639">
        <f t="shared" si="308"/>
        <v>0</v>
      </c>
      <c r="HC42" s="639">
        <f t="shared" si="308"/>
        <v>0</v>
      </c>
      <c r="HD42" s="639">
        <f t="shared" si="308"/>
        <v>0</v>
      </c>
      <c r="HE42" s="639">
        <f t="shared" si="308"/>
        <v>0</v>
      </c>
      <c r="HF42" s="639">
        <f t="shared" si="308"/>
        <v>0</v>
      </c>
      <c r="HG42" s="639">
        <f t="shared" si="308"/>
        <v>0</v>
      </c>
      <c r="HH42" s="639">
        <f t="shared" si="308"/>
        <v>0</v>
      </c>
      <c r="HI42" s="639">
        <f t="shared" si="308"/>
        <v>0</v>
      </c>
      <c r="HJ42" s="639">
        <f t="shared" si="308"/>
        <v>0</v>
      </c>
      <c r="HK42" s="639">
        <f t="shared" si="308"/>
        <v>0</v>
      </c>
      <c r="HL42" s="639">
        <f t="shared" si="308"/>
        <v>0</v>
      </c>
      <c r="HM42" s="639">
        <f t="shared" si="308"/>
        <v>0</v>
      </c>
      <c r="HN42" s="639">
        <f t="shared" si="308"/>
        <v>0</v>
      </c>
      <c r="HO42" s="639">
        <f t="shared" si="308"/>
        <v>0</v>
      </c>
      <c r="HP42" s="639">
        <f t="shared" si="308"/>
        <v>0</v>
      </c>
      <c r="HQ42" s="639">
        <f t="shared" si="308"/>
        <v>0</v>
      </c>
      <c r="HR42" s="639">
        <f t="shared" si="308"/>
        <v>0</v>
      </c>
      <c r="HS42" s="639">
        <f t="shared" si="308"/>
        <v>0</v>
      </c>
      <c r="HT42" s="639">
        <f t="shared" si="308"/>
        <v>0</v>
      </c>
      <c r="HU42" s="639">
        <f t="shared" ref="HU42:KF42" si="309">COUNTIFS($O35:$O43,"&lt;="&amp;HU$14,$P35:$P43,"&gt;"&amp;HU$14,$N35:$N43,"みなし保育士")</f>
        <v>0</v>
      </c>
      <c r="HV42" s="639">
        <f t="shared" si="309"/>
        <v>0</v>
      </c>
      <c r="HW42" s="639">
        <f t="shared" si="309"/>
        <v>0</v>
      </c>
      <c r="HX42" s="639">
        <f t="shared" si="309"/>
        <v>0</v>
      </c>
      <c r="HY42" s="639">
        <f t="shared" si="309"/>
        <v>0</v>
      </c>
      <c r="HZ42" s="639">
        <f t="shared" si="309"/>
        <v>0</v>
      </c>
      <c r="IA42" s="639">
        <f t="shared" si="309"/>
        <v>0</v>
      </c>
      <c r="IB42" s="639">
        <f t="shared" si="309"/>
        <v>0</v>
      </c>
      <c r="IC42" s="639">
        <f t="shared" si="309"/>
        <v>0</v>
      </c>
      <c r="ID42" s="639">
        <f t="shared" si="309"/>
        <v>0</v>
      </c>
      <c r="IE42" s="639">
        <f t="shared" si="309"/>
        <v>0</v>
      </c>
      <c r="IF42" s="639">
        <f t="shared" si="309"/>
        <v>0</v>
      </c>
      <c r="IG42" s="639">
        <f t="shared" si="309"/>
        <v>0</v>
      </c>
      <c r="IH42" s="639">
        <f t="shared" si="309"/>
        <v>0</v>
      </c>
      <c r="II42" s="639">
        <f t="shared" si="309"/>
        <v>0</v>
      </c>
      <c r="IJ42" s="639">
        <f t="shared" si="309"/>
        <v>0</v>
      </c>
      <c r="IK42" s="639">
        <f t="shared" si="309"/>
        <v>0</v>
      </c>
      <c r="IL42" s="639">
        <f t="shared" si="309"/>
        <v>0</v>
      </c>
      <c r="IM42" s="639">
        <f t="shared" si="309"/>
        <v>0</v>
      </c>
      <c r="IN42" s="639">
        <f t="shared" si="309"/>
        <v>0</v>
      </c>
      <c r="IO42" s="639">
        <f t="shared" si="309"/>
        <v>0</v>
      </c>
      <c r="IP42" s="639">
        <f t="shared" si="309"/>
        <v>0</v>
      </c>
      <c r="IQ42" s="639">
        <f t="shared" si="309"/>
        <v>0</v>
      </c>
      <c r="IR42" s="639">
        <f t="shared" si="309"/>
        <v>0</v>
      </c>
      <c r="IS42" s="639">
        <f t="shared" si="309"/>
        <v>0</v>
      </c>
      <c r="IT42" s="639">
        <f t="shared" si="309"/>
        <v>0</v>
      </c>
      <c r="IU42" s="639">
        <f t="shared" si="309"/>
        <v>0</v>
      </c>
      <c r="IV42" s="639">
        <f t="shared" si="309"/>
        <v>0</v>
      </c>
      <c r="IW42" s="639">
        <f t="shared" si="309"/>
        <v>0</v>
      </c>
      <c r="IX42" s="639">
        <f t="shared" si="309"/>
        <v>0</v>
      </c>
      <c r="IY42" s="639">
        <f t="shared" si="309"/>
        <v>0</v>
      </c>
      <c r="IZ42" s="639">
        <f t="shared" si="309"/>
        <v>0</v>
      </c>
      <c r="JA42" s="639">
        <f t="shared" si="309"/>
        <v>0</v>
      </c>
      <c r="JB42" s="639">
        <f t="shared" si="309"/>
        <v>0</v>
      </c>
      <c r="JC42" s="639">
        <f t="shared" si="309"/>
        <v>0</v>
      </c>
      <c r="JD42" s="639">
        <f t="shared" si="309"/>
        <v>0</v>
      </c>
      <c r="JE42" s="639">
        <f t="shared" si="309"/>
        <v>0</v>
      </c>
      <c r="JF42" s="639">
        <f t="shared" si="309"/>
        <v>0</v>
      </c>
      <c r="JG42" s="639">
        <f t="shared" si="309"/>
        <v>0</v>
      </c>
      <c r="JH42" s="639">
        <f t="shared" si="309"/>
        <v>0</v>
      </c>
      <c r="JI42" s="639">
        <f t="shared" si="309"/>
        <v>0</v>
      </c>
      <c r="JJ42" s="639">
        <f t="shared" si="309"/>
        <v>0</v>
      </c>
      <c r="JK42" s="639">
        <f t="shared" si="309"/>
        <v>0</v>
      </c>
      <c r="JL42" s="639">
        <f t="shared" si="309"/>
        <v>0</v>
      </c>
      <c r="JM42" s="639">
        <f t="shared" si="309"/>
        <v>0</v>
      </c>
      <c r="JN42" s="639">
        <f t="shared" si="309"/>
        <v>0</v>
      </c>
      <c r="JO42" s="639">
        <f t="shared" si="309"/>
        <v>0</v>
      </c>
      <c r="JP42" s="639">
        <f t="shared" si="309"/>
        <v>0</v>
      </c>
      <c r="JQ42" s="639">
        <f t="shared" si="309"/>
        <v>0</v>
      </c>
      <c r="JR42" s="639">
        <f t="shared" si="309"/>
        <v>0</v>
      </c>
      <c r="JS42" s="639">
        <f t="shared" si="309"/>
        <v>0</v>
      </c>
      <c r="JT42" s="639">
        <f t="shared" si="309"/>
        <v>0</v>
      </c>
      <c r="JU42" s="639">
        <f t="shared" si="309"/>
        <v>0</v>
      </c>
      <c r="JV42" s="639">
        <f t="shared" si="309"/>
        <v>0</v>
      </c>
      <c r="JW42" s="639">
        <f t="shared" si="309"/>
        <v>0</v>
      </c>
      <c r="JX42" s="639">
        <f t="shared" si="309"/>
        <v>0</v>
      </c>
      <c r="JY42" s="639">
        <f t="shared" si="309"/>
        <v>0</v>
      </c>
      <c r="JZ42" s="639">
        <f t="shared" si="309"/>
        <v>0</v>
      </c>
      <c r="KA42" s="639">
        <f t="shared" si="309"/>
        <v>0</v>
      </c>
      <c r="KB42" s="639">
        <f t="shared" si="309"/>
        <v>0</v>
      </c>
      <c r="KC42" s="639">
        <f t="shared" si="309"/>
        <v>0</v>
      </c>
      <c r="KD42" s="639">
        <f t="shared" si="309"/>
        <v>0</v>
      </c>
      <c r="KE42" s="639">
        <f t="shared" si="309"/>
        <v>0</v>
      </c>
      <c r="KF42" s="639">
        <f t="shared" si="309"/>
        <v>0</v>
      </c>
      <c r="KG42" s="639">
        <f t="shared" ref="KG42:MR42" si="310">COUNTIFS($O35:$O43,"&lt;="&amp;KG$14,$P35:$P43,"&gt;"&amp;KG$14,$N35:$N43,"みなし保育士")</f>
        <v>0</v>
      </c>
      <c r="KH42" s="639">
        <f t="shared" si="310"/>
        <v>0</v>
      </c>
      <c r="KI42" s="639">
        <f t="shared" si="310"/>
        <v>0</v>
      </c>
      <c r="KJ42" s="639">
        <f t="shared" si="310"/>
        <v>0</v>
      </c>
      <c r="KK42" s="639">
        <f t="shared" si="310"/>
        <v>0</v>
      </c>
      <c r="KL42" s="639">
        <f t="shared" si="310"/>
        <v>0</v>
      </c>
      <c r="KM42" s="639">
        <f t="shared" si="310"/>
        <v>0</v>
      </c>
      <c r="KN42" s="639">
        <f t="shared" si="310"/>
        <v>0</v>
      </c>
      <c r="KO42" s="639">
        <f t="shared" si="310"/>
        <v>0</v>
      </c>
      <c r="KP42" s="639">
        <f t="shared" si="310"/>
        <v>0</v>
      </c>
      <c r="KQ42" s="639">
        <f t="shared" si="310"/>
        <v>0</v>
      </c>
      <c r="KR42" s="639">
        <f t="shared" si="310"/>
        <v>0</v>
      </c>
      <c r="KS42" s="639">
        <f t="shared" si="310"/>
        <v>0</v>
      </c>
      <c r="KT42" s="639">
        <f t="shared" si="310"/>
        <v>0</v>
      </c>
      <c r="KU42" s="639">
        <f t="shared" si="310"/>
        <v>0</v>
      </c>
      <c r="KV42" s="639">
        <f t="shared" si="310"/>
        <v>0</v>
      </c>
      <c r="KW42" s="639">
        <f t="shared" si="310"/>
        <v>0</v>
      </c>
      <c r="KX42" s="639">
        <f t="shared" si="310"/>
        <v>0</v>
      </c>
      <c r="KY42" s="639">
        <f t="shared" si="310"/>
        <v>0</v>
      </c>
      <c r="KZ42" s="639">
        <f t="shared" si="310"/>
        <v>0</v>
      </c>
      <c r="LA42" s="639">
        <f t="shared" si="310"/>
        <v>0</v>
      </c>
      <c r="LB42" s="639">
        <f t="shared" si="310"/>
        <v>0</v>
      </c>
      <c r="LC42" s="639">
        <f t="shared" si="310"/>
        <v>0</v>
      </c>
      <c r="LD42" s="639">
        <f t="shared" si="310"/>
        <v>0</v>
      </c>
      <c r="LE42" s="639">
        <f t="shared" si="310"/>
        <v>0</v>
      </c>
      <c r="LF42" s="639">
        <f t="shared" si="310"/>
        <v>0</v>
      </c>
      <c r="LG42" s="639">
        <f t="shared" si="310"/>
        <v>0</v>
      </c>
      <c r="LH42" s="639">
        <f t="shared" si="310"/>
        <v>0</v>
      </c>
      <c r="LI42" s="639">
        <f t="shared" si="310"/>
        <v>0</v>
      </c>
      <c r="LJ42" s="639">
        <f t="shared" si="310"/>
        <v>0</v>
      </c>
      <c r="LK42" s="639">
        <f t="shared" si="310"/>
        <v>0</v>
      </c>
      <c r="LL42" s="639">
        <f t="shared" si="310"/>
        <v>0</v>
      </c>
      <c r="LM42" s="639">
        <f t="shared" si="310"/>
        <v>0</v>
      </c>
      <c r="LN42" s="639">
        <f t="shared" si="310"/>
        <v>0</v>
      </c>
      <c r="LO42" s="639">
        <f t="shared" si="310"/>
        <v>0</v>
      </c>
      <c r="LP42" s="639">
        <f t="shared" si="310"/>
        <v>0</v>
      </c>
      <c r="LQ42" s="639">
        <f t="shared" si="310"/>
        <v>0</v>
      </c>
      <c r="LR42" s="639">
        <f t="shared" si="310"/>
        <v>0</v>
      </c>
      <c r="LS42" s="639">
        <f t="shared" si="310"/>
        <v>0</v>
      </c>
      <c r="LT42" s="639">
        <f t="shared" si="310"/>
        <v>0</v>
      </c>
      <c r="LU42" s="639">
        <f t="shared" si="310"/>
        <v>0</v>
      </c>
      <c r="LV42" s="639">
        <f t="shared" si="310"/>
        <v>0</v>
      </c>
      <c r="LW42" s="639">
        <f t="shared" si="310"/>
        <v>0</v>
      </c>
      <c r="LX42" s="639">
        <f t="shared" si="310"/>
        <v>0</v>
      </c>
      <c r="LY42" s="639">
        <f t="shared" si="310"/>
        <v>0</v>
      </c>
      <c r="LZ42" s="639">
        <f t="shared" si="310"/>
        <v>0</v>
      </c>
      <c r="MA42" s="639">
        <f t="shared" si="310"/>
        <v>0</v>
      </c>
      <c r="MB42" s="639">
        <f t="shared" si="310"/>
        <v>0</v>
      </c>
      <c r="MC42" s="639">
        <f t="shared" si="310"/>
        <v>0</v>
      </c>
      <c r="MD42" s="639">
        <f t="shared" si="310"/>
        <v>0</v>
      </c>
      <c r="ME42" s="639">
        <f t="shared" si="310"/>
        <v>0</v>
      </c>
      <c r="MF42" s="639">
        <f t="shared" si="310"/>
        <v>0</v>
      </c>
      <c r="MG42" s="639">
        <f t="shared" si="310"/>
        <v>0</v>
      </c>
      <c r="MH42" s="639">
        <f t="shared" si="310"/>
        <v>0</v>
      </c>
      <c r="MI42" s="639">
        <f t="shared" si="310"/>
        <v>0</v>
      </c>
      <c r="MJ42" s="639">
        <f t="shared" si="310"/>
        <v>0</v>
      </c>
      <c r="MK42" s="639">
        <f t="shared" si="310"/>
        <v>0</v>
      </c>
      <c r="ML42" s="639">
        <f t="shared" si="310"/>
        <v>0</v>
      </c>
      <c r="MM42" s="639">
        <f t="shared" si="310"/>
        <v>0</v>
      </c>
      <c r="MN42" s="639">
        <f t="shared" si="310"/>
        <v>0</v>
      </c>
      <c r="MO42" s="639">
        <f t="shared" si="310"/>
        <v>0</v>
      </c>
      <c r="MP42" s="639">
        <f t="shared" si="310"/>
        <v>0</v>
      </c>
      <c r="MQ42" s="639">
        <f t="shared" si="310"/>
        <v>0</v>
      </c>
      <c r="MR42" s="639">
        <f t="shared" si="310"/>
        <v>0</v>
      </c>
      <c r="MS42" s="639">
        <f t="shared" ref="MS42:PD42" si="311">COUNTIFS($O35:$O43,"&lt;="&amp;MS$14,$P35:$P43,"&gt;"&amp;MS$14,$N35:$N43,"みなし保育士")</f>
        <v>0</v>
      </c>
      <c r="MT42" s="639">
        <f t="shared" si="311"/>
        <v>0</v>
      </c>
      <c r="MU42" s="639">
        <f t="shared" si="311"/>
        <v>0</v>
      </c>
      <c r="MV42" s="639">
        <f t="shared" si="311"/>
        <v>0</v>
      </c>
      <c r="MW42" s="639">
        <f t="shared" si="311"/>
        <v>0</v>
      </c>
      <c r="MX42" s="639">
        <f t="shared" si="311"/>
        <v>0</v>
      </c>
      <c r="MY42" s="639">
        <f t="shared" si="311"/>
        <v>0</v>
      </c>
      <c r="MZ42" s="639">
        <f t="shared" si="311"/>
        <v>0</v>
      </c>
      <c r="NA42" s="639">
        <f t="shared" si="311"/>
        <v>0</v>
      </c>
      <c r="NB42" s="639">
        <f t="shared" si="311"/>
        <v>0</v>
      </c>
      <c r="NC42" s="639">
        <f t="shared" si="311"/>
        <v>0</v>
      </c>
      <c r="ND42" s="639">
        <f t="shared" si="311"/>
        <v>0</v>
      </c>
      <c r="NE42" s="639">
        <f t="shared" si="311"/>
        <v>0</v>
      </c>
      <c r="NF42" s="639">
        <f t="shared" si="311"/>
        <v>0</v>
      </c>
      <c r="NG42" s="639">
        <f t="shared" si="311"/>
        <v>0</v>
      </c>
      <c r="NH42" s="639">
        <f t="shared" si="311"/>
        <v>0</v>
      </c>
      <c r="NI42" s="639">
        <f t="shared" si="311"/>
        <v>0</v>
      </c>
      <c r="NJ42" s="639">
        <f t="shared" si="311"/>
        <v>0</v>
      </c>
      <c r="NK42" s="639">
        <f t="shared" si="311"/>
        <v>0</v>
      </c>
      <c r="NL42" s="639">
        <f t="shared" si="311"/>
        <v>0</v>
      </c>
      <c r="NM42" s="639">
        <f t="shared" si="311"/>
        <v>0</v>
      </c>
      <c r="NN42" s="639">
        <f t="shared" si="311"/>
        <v>0</v>
      </c>
      <c r="NO42" s="639">
        <f t="shared" si="311"/>
        <v>0</v>
      </c>
      <c r="NP42" s="639">
        <f t="shared" si="311"/>
        <v>0</v>
      </c>
      <c r="NQ42" s="639">
        <f t="shared" si="311"/>
        <v>0</v>
      </c>
      <c r="NR42" s="639">
        <f t="shared" si="311"/>
        <v>0</v>
      </c>
      <c r="NS42" s="639">
        <f t="shared" si="311"/>
        <v>0</v>
      </c>
      <c r="NT42" s="639">
        <f t="shared" si="311"/>
        <v>0</v>
      </c>
      <c r="NU42" s="639">
        <f t="shared" si="311"/>
        <v>0</v>
      </c>
      <c r="NV42" s="639">
        <f t="shared" si="311"/>
        <v>0</v>
      </c>
      <c r="NW42" s="639">
        <f t="shared" si="311"/>
        <v>0</v>
      </c>
      <c r="NX42" s="639">
        <f t="shared" si="311"/>
        <v>0</v>
      </c>
      <c r="NY42" s="639">
        <f t="shared" si="311"/>
        <v>0</v>
      </c>
      <c r="NZ42" s="639">
        <f t="shared" si="311"/>
        <v>0</v>
      </c>
      <c r="OA42" s="639">
        <f t="shared" si="311"/>
        <v>0</v>
      </c>
      <c r="OB42" s="639">
        <f t="shared" si="311"/>
        <v>0</v>
      </c>
      <c r="OC42" s="639">
        <f t="shared" si="311"/>
        <v>0</v>
      </c>
      <c r="OD42" s="639">
        <f t="shared" si="311"/>
        <v>0</v>
      </c>
      <c r="OE42" s="639">
        <f t="shared" si="311"/>
        <v>0</v>
      </c>
      <c r="OF42" s="639">
        <f t="shared" si="311"/>
        <v>0</v>
      </c>
      <c r="OG42" s="639">
        <f t="shared" si="311"/>
        <v>0</v>
      </c>
      <c r="OH42" s="639">
        <f t="shared" si="311"/>
        <v>0</v>
      </c>
      <c r="OI42" s="639">
        <f t="shared" si="311"/>
        <v>0</v>
      </c>
      <c r="OJ42" s="639">
        <f t="shared" si="311"/>
        <v>0</v>
      </c>
      <c r="OK42" s="639">
        <f t="shared" si="311"/>
        <v>0</v>
      </c>
      <c r="OL42" s="639">
        <f t="shared" si="311"/>
        <v>0</v>
      </c>
      <c r="OM42" s="639">
        <f t="shared" si="311"/>
        <v>0</v>
      </c>
      <c r="ON42" s="639">
        <f t="shared" si="311"/>
        <v>0</v>
      </c>
      <c r="OO42" s="639">
        <f t="shared" si="311"/>
        <v>0</v>
      </c>
      <c r="OP42" s="639">
        <f t="shared" si="311"/>
        <v>0</v>
      </c>
      <c r="OQ42" s="639">
        <f t="shared" si="311"/>
        <v>0</v>
      </c>
      <c r="OR42" s="639">
        <f t="shared" si="311"/>
        <v>0</v>
      </c>
      <c r="OS42" s="639">
        <f t="shared" si="311"/>
        <v>0</v>
      </c>
      <c r="OT42" s="639">
        <f t="shared" si="311"/>
        <v>0</v>
      </c>
      <c r="OU42" s="639">
        <f t="shared" si="311"/>
        <v>0</v>
      </c>
      <c r="OV42" s="639">
        <f t="shared" si="311"/>
        <v>0</v>
      </c>
      <c r="OW42" s="639">
        <f t="shared" si="311"/>
        <v>0</v>
      </c>
      <c r="OX42" s="639">
        <f t="shared" si="311"/>
        <v>0</v>
      </c>
      <c r="OY42" s="639">
        <f t="shared" si="311"/>
        <v>0</v>
      </c>
      <c r="OZ42" s="639">
        <f t="shared" si="311"/>
        <v>0</v>
      </c>
      <c r="PA42" s="639">
        <f t="shared" si="311"/>
        <v>0</v>
      </c>
      <c r="PB42" s="639">
        <f t="shared" si="311"/>
        <v>0</v>
      </c>
      <c r="PC42" s="639">
        <f t="shared" si="311"/>
        <v>0</v>
      </c>
      <c r="PD42" s="639">
        <f t="shared" si="311"/>
        <v>0</v>
      </c>
      <c r="PE42" s="639">
        <f t="shared" ref="PE42:RP42" si="312">COUNTIFS($O35:$O43,"&lt;="&amp;PE$14,$P35:$P43,"&gt;"&amp;PE$14,$N35:$N43,"みなし保育士")</f>
        <v>0</v>
      </c>
      <c r="PF42" s="639">
        <f t="shared" si="312"/>
        <v>0</v>
      </c>
      <c r="PG42" s="639">
        <f t="shared" si="312"/>
        <v>0</v>
      </c>
      <c r="PH42" s="639">
        <f t="shared" si="312"/>
        <v>0</v>
      </c>
      <c r="PI42" s="639">
        <f t="shared" si="312"/>
        <v>0</v>
      </c>
      <c r="PJ42" s="639">
        <f t="shared" si="312"/>
        <v>0</v>
      </c>
      <c r="PK42" s="639">
        <f t="shared" si="312"/>
        <v>0</v>
      </c>
      <c r="PL42" s="639">
        <f t="shared" si="312"/>
        <v>0</v>
      </c>
      <c r="PM42" s="639">
        <f t="shared" si="312"/>
        <v>0</v>
      </c>
      <c r="PN42" s="639">
        <f t="shared" si="312"/>
        <v>0</v>
      </c>
      <c r="PO42" s="639">
        <f t="shared" si="312"/>
        <v>0</v>
      </c>
      <c r="PP42" s="639">
        <f t="shared" si="312"/>
        <v>0</v>
      </c>
      <c r="PQ42" s="639">
        <f t="shared" si="312"/>
        <v>0</v>
      </c>
      <c r="PR42" s="639">
        <f t="shared" si="312"/>
        <v>0</v>
      </c>
      <c r="PS42" s="639">
        <f t="shared" si="312"/>
        <v>0</v>
      </c>
      <c r="PT42" s="639">
        <f t="shared" si="312"/>
        <v>0</v>
      </c>
      <c r="PU42" s="639">
        <f t="shared" si="312"/>
        <v>0</v>
      </c>
      <c r="PV42" s="639">
        <f t="shared" si="312"/>
        <v>0</v>
      </c>
      <c r="PW42" s="639">
        <f t="shared" si="312"/>
        <v>0</v>
      </c>
      <c r="PX42" s="639">
        <f t="shared" si="312"/>
        <v>0</v>
      </c>
      <c r="PY42" s="639">
        <f t="shared" si="312"/>
        <v>0</v>
      </c>
      <c r="PZ42" s="639">
        <f t="shared" si="312"/>
        <v>0</v>
      </c>
      <c r="QA42" s="639">
        <f t="shared" si="312"/>
        <v>0</v>
      </c>
      <c r="QB42" s="639">
        <f t="shared" si="312"/>
        <v>0</v>
      </c>
      <c r="QC42" s="639">
        <f t="shared" si="312"/>
        <v>0</v>
      </c>
      <c r="QD42" s="639">
        <f t="shared" si="312"/>
        <v>0</v>
      </c>
      <c r="QE42" s="639">
        <f t="shared" si="312"/>
        <v>0</v>
      </c>
      <c r="QF42" s="639">
        <f t="shared" si="312"/>
        <v>0</v>
      </c>
      <c r="QG42" s="639">
        <f t="shared" si="312"/>
        <v>0</v>
      </c>
      <c r="QH42" s="639">
        <f t="shared" si="312"/>
        <v>0</v>
      </c>
      <c r="QI42" s="639">
        <f t="shared" si="312"/>
        <v>0</v>
      </c>
      <c r="QJ42" s="639">
        <f t="shared" si="312"/>
        <v>0</v>
      </c>
      <c r="QK42" s="639">
        <f t="shared" si="312"/>
        <v>0</v>
      </c>
      <c r="QL42" s="639">
        <f t="shared" si="312"/>
        <v>0</v>
      </c>
      <c r="QM42" s="639">
        <f t="shared" si="312"/>
        <v>0</v>
      </c>
      <c r="QN42" s="639">
        <f t="shared" si="312"/>
        <v>0</v>
      </c>
      <c r="QO42" s="639">
        <f t="shared" si="312"/>
        <v>0</v>
      </c>
      <c r="QP42" s="639">
        <f t="shared" si="312"/>
        <v>0</v>
      </c>
      <c r="QQ42" s="639">
        <f t="shared" si="312"/>
        <v>0</v>
      </c>
      <c r="QR42" s="639">
        <f t="shared" si="312"/>
        <v>0</v>
      </c>
      <c r="QS42" s="639">
        <f t="shared" si="312"/>
        <v>0</v>
      </c>
      <c r="QT42" s="639">
        <f t="shared" si="312"/>
        <v>0</v>
      </c>
      <c r="QU42" s="639">
        <f t="shared" si="312"/>
        <v>0</v>
      </c>
      <c r="QV42" s="639">
        <f t="shared" si="312"/>
        <v>0</v>
      </c>
      <c r="QW42" s="639">
        <f t="shared" si="312"/>
        <v>0</v>
      </c>
      <c r="QX42" s="639">
        <f t="shared" si="312"/>
        <v>0</v>
      </c>
      <c r="QY42" s="639">
        <f t="shared" si="312"/>
        <v>0</v>
      </c>
      <c r="QZ42" s="639">
        <f t="shared" si="312"/>
        <v>0</v>
      </c>
      <c r="RA42" s="639">
        <f t="shared" si="312"/>
        <v>0</v>
      </c>
      <c r="RB42" s="639">
        <f t="shared" si="312"/>
        <v>0</v>
      </c>
      <c r="RC42" s="639">
        <f t="shared" si="312"/>
        <v>0</v>
      </c>
      <c r="RD42" s="639">
        <f t="shared" si="312"/>
        <v>0</v>
      </c>
      <c r="RE42" s="639">
        <f t="shared" si="312"/>
        <v>0</v>
      </c>
      <c r="RF42" s="639">
        <f t="shared" si="312"/>
        <v>0</v>
      </c>
      <c r="RG42" s="639">
        <f t="shared" si="312"/>
        <v>0</v>
      </c>
      <c r="RH42" s="639">
        <f t="shared" si="312"/>
        <v>0</v>
      </c>
      <c r="RI42" s="639">
        <f t="shared" si="312"/>
        <v>0</v>
      </c>
      <c r="RJ42" s="639">
        <f t="shared" si="312"/>
        <v>0</v>
      </c>
      <c r="RK42" s="639">
        <f t="shared" si="312"/>
        <v>0</v>
      </c>
      <c r="RL42" s="639">
        <f t="shared" si="312"/>
        <v>0</v>
      </c>
      <c r="RM42" s="639">
        <f t="shared" si="312"/>
        <v>0</v>
      </c>
      <c r="RN42" s="639">
        <f t="shared" si="312"/>
        <v>0</v>
      </c>
      <c r="RO42" s="639">
        <f t="shared" si="312"/>
        <v>0</v>
      </c>
      <c r="RP42" s="639">
        <f t="shared" si="312"/>
        <v>0</v>
      </c>
      <c r="RQ42" s="639">
        <f t="shared" ref="RQ42:UB42" si="313">COUNTIFS($O35:$O43,"&lt;="&amp;RQ$14,$P35:$P43,"&gt;"&amp;RQ$14,$N35:$N43,"みなし保育士")</f>
        <v>0</v>
      </c>
      <c r="RR42" s="639">
        <f t="shared" si="313"/>
        <v>0</v>
      </c>
      <c r="RS42" s="639">
        <f t="shared" si="313"/>
        <v>0</v>
      </c>
      <c r="RT42" s="639">
        <f t="shared" si="313"/>
        <v>0</v>
      </c>
      <c r="RU42" s="639">
        <f t="shared" si="313"/>
        <v>0</v>
      </c>
      <c r="RV42" s="639">
        <f t="shared" si="313"/>
        <v>0</v>
      </c>
      <c r="RW42" s="639">
        <f t="shared" si="313"/>
        <v>0</v>
      </c>
      <c r="RX42" s="639">
        <f t="shared" si="313"/>
        <v>0</v>
      </c>
      <c r="RY42" s="639">
        <f t="shared" si="313"/>
        <v>0</v>
      </c>
      <c r="RZ42" s="639">
        <f t="shared" si="313"/>
        <v>0</v>
      </c>
      <c r="SA42" s="639">
        <f t="shared" si="313"/>
        <v>0</v>
      </c>
      <c r="SB42" s="639">
        <f t="shared" si="313"/>
        <v>0</v>
      </c>
      <c r="SC42" s="639">
        <f t="shared" si="313"/>
        <v>0</v>
      </c>
      <c r="SD42" s="639">
        <f t="shared" si="313"/>
        <v>0</v>
      </c>
      <c r="SE42" s="639">
        <f t="shared" si="313"/>
        <v>0</v>
      </c>
      <c r="SF42" s="639">
        <f t="shared" si="313"/>
        <v>0</v>
      </c>
      <c r="SG42" s="639">
        <f t="shared" si="313"/>
        <v>0</v>
      </c>
      <c r="SH42" s="639">
        <f t="shared" si="313"/>
        <v>0</v>
      </c>
      <c r="SI42" s="639">
        <f t="shared" si="313"/>
        <v>0</v>
      </c>
      <c r="SJ42" s="639">
        <f t="shared" si="313"/>
        <v>0</v>
      </c>
      <c r="SK42" s="639">
        <f t="shared" si="313"/>
        <v>0</v>
      </c>
      <c r="SL42" s="639">
        <f t="shared" si="313"/>
        <v>0</v>
      </c>
      <c r="SM42" s="639">
        <f t="shared" si="313"/>
        <v>0</v>
      </c>
      <c r="SN42" s="639">
        <f t="shared" si="313"/>
        <v>0</v>
      </c>
      <c r="SO42" s="639">
        <f t="shared" si="313"/>
        <v>0</v>
      </c>
      <c r="SP42" s="639">
        <f t="shared" si="313"/>
        <v>0</v>
      </c>
      <c r="SQ42" s="639">
        <f t="shared" si="313"/>
        <v>0</v>
      </c>
      <c r="SR42" s="639">
        <f t="shared" si="313"/>
        <v>0</v>
      </c>
      <c r="SS42" s="639">
        <f t="shared" si="313"/>
        <v>0</v>
      </c>
      <c r="ST42" s="639">
        <f t="shared" si="313"/>
        <v>0</v>
      </c>
      <c r="SU42" s="639">
        <f t="shared" si="313"/>
        <v>0</v>
      </c>
      <c r="SV42" s="639">
        <f t="shared" si="313"/>
        <v>0</v>
      </c>
      <c r="SW42" s="639">
        <f t="shared" si="313"/>
        <v>0</v>
      </c>
      <c r="SX42" s="639">
        <f t="shared" si="313"/>
        <v>0</v>
      </c>
      <c r="SY42" s="639">
        <f t="shared" si="313"/>
        <v>0</v>
      </c>
      <c r="SZ42" s="639">
        <f t="shared" si="313"/>
        <v>0</v>
      </c>
      <c r="TA42" s="639">
        <f t="shared" si="313"/>
        <v>0</v>
      </c>
      <c r="TB42" s="639">
        <f t="shared" si="313"/>
        <v>0</v>
      </c>
      <c r="TC42" s="639">
        <f t="shared" si="313"/>
        <v>0</v>
      </c>
      <c r="TD42" s="639">
        <f t="shared" si="313"/>
        <v>0</v>
      </c>
      <c r="TE42" s="639">
        <f t="shared" si="313"/>
        <v>0</v>
      </c>
      <c r="TF42" s="639">
        <f t="shared" si="313"/>
        <v>0</v>
      </c>
      <c r="TG42" s="639">
        <f t="shared" si="313"/>
        <v>0</v>
      </c>
      <c r="TH42" s="639">
        <f t="shared" si="313"/>
        <v>0</v>
      </c>
      <c r="TI42" s="639">
        <f t="shared" si="313"/>
        <v>0</v>
      </c>
      <c r="TJ42" s="639">
        <f t="shared" si="313"/>
        <v>0</v>
      </c>
      <c r="TK42" s="639">
        <f t="shared" si="313"/>
        <v>0</v>
      </c>
      <c r="TL42" s="639">
        <f t="shared" si="313"/>
        <v>0</v>
      </c>
      <c r="TM42" s="639">
        <f t="shared" si="313"/>
        <v>0</v>
      </c>
      <c r="TN42" s="639">
        <f t="shared" si="313"/>
        <v>0</v>
      </c>
      <c r="TO42" s="639">
        <f t="shared" si="313"/>
        <v>0</v>
      </c>
      <c r="TP42" s="639">
        <f t="shared" si="313"/>
        <v>0</v>
      </c>
      <c r="TQ42" s="639">
        <f t="shared" si="313"/>
        <v>0</v>
      </c>
      <c r="TR42" s="639">
        <f t="shared" si="313"/>
        <v>0</v>
      </c>
      <c r="TS42" s="639">
        <f t="shared" si="313"/>
        <v>0</v>
      </c>
      <c r="TT42" s="639">
        <f t="shared" si="313"/>
        <v>0</v>
      </c>
      <c r="TU42" s="639">
        <f t="shared" si="313"/>
        <v>0</v>
      </c>
      <c r="TV42" s="639">
        <f t="shared" si="313"/>
        <v>0</v>
      </c>
      <c r="TW42" s="639">
        <f t="shared" si="313"/>
        <v>0</v>
      </c>
      <c r="TX42" s="639">
        <f t="shared" si="313"/>
        <v>0</v>
      </c>
      <c r="TY42" s="639">
        <f t="shared" si="313"/>
        <v>0</v>
      </c>
      <c r="TZ42" s="639">
        <f t="shared" si="313"/>
        <v>0</v>
      </c>
      <c r="UA42" s="639">
        <f t="shared" si="313"/>
        <v>0</v>
      </c>
      <c r="UB42" s="639">
        <f t="shared" si="313"/>
        <v>0</v>
      </c>
      <c r="UC42" s="639">
        <f t="shared" ref="UC42:WN42" si="314">COUNTIFS($O35:$O43,"&lt;="&amp;UC$14,$P35:$P43,"&gt;"&amp;UC$14,$N35:$N43,"みなし保育士")</f>
        <v>0</v>
      </c>
      <c r="UD42" s="639">
        <f t="shared" si="314"/>
        <v>0</v>
      </c>
      <c r="UE42" s="639">
        <f t="shared" si="314"/>
        <v>0</v>
      </c>
      <c r="UF42" s="639">
        <f t="shared" si="314"/>
        <v>0</v>
      </c>
      <c r="UG42" s="639">
        <f t="shared" si="314"/>
        <v>0</v>
      </c>
      <c r="UH42" s="639">
        <f t="shared" si="314"/>
        <v>0</v>
      </c>
      <c r="UI42" s="639">
        <f t="shared" si="314"/>
        <v>0</v>
      </c>
      <c r="UJ42" s="639">
        <f t="shared" si="314"/>
        <v>0</v>
      </c>
      <c r="UK42" s="639">
        <f t="shared" si="314"/>
        <v>0</v>
      </c>
      <c r="UL42" s="639">
        <f t="shared" si="314"/>
        <v>0</v>
      </c>
      <c r="UM42" s="639">
        <f t="shared" si="314"/>
        <v>0</v>
      </c>
      <c r="UN42" s="639">
        <f t="shared" si="314"/>
        <v>0</v>
      </c>
      <c r="UO42" s="639">
        <f t="shared" si="314"/>
        <v>0</v>
      </c>
      <c r="UP42" s="639">
        <f t="shared" si="314"/>
        <v>0</v>
      </c>
      <c r="UQ42" s="639">
        <f t="shared" si="314"/>
        <v>0</v>
      </c>
      <c r="UR42" s="639">
        <f t="shared" si="314"/>
        <v>0</v>
      </c>
      <c r="US42" s="639">
        <f t="shared" si="314"/>
        <v>0</v>
      </c>
      <c r="UT42" s="639">
        <f t="shared" si="314"/>
        <v>0</v>
      </c>
      <c r="UU42" s="639">
        <f t="shared" si="314"/>
        <v>0</v>
      </c>
      <c r="UV42" s="639">
        <f t="shared" si="314"/>
        <v>0</v>
      </c>
      <c r="UW42" s="639">
        <f t="shared" si="314"/>
        <v>0</v>
      </c>
      <c r="UX42" s="639">
        <f t="shared" si="314"/>
        <v>0</v>
      </c>
      <c r="UY42" s="639">
        <f t="shared" si="314"/>
        <v>0</v>
      </c>
      <c r="UZ42" s="639">
        <f t="shared" si="314"/>
        <v>0</v>
      </c>
      <c r="VA42" s="639">
        <f t="shared" si="314"/>
        <v>0</v>
      </c>
      <c r="VB42" s="639">
        <f t="shared" si="314"/>
        <v>0</v>
      </c>
      <c r="VC42" s="639">
        <f t="shared" si="314"/>
        <v>0</v>
      </c>
      <c r="VD42" s="639">
        <f t="shared" si="314"/>
        <v>0</v>
      </c>
      <c r="VE42" s="639">
        <f t="shared" si="314"/>
        <v>0</v>
      </c>
      <c r="VF42" s="639">
        <f t="shared" si="314"/>
        <v>0</v>
      </c>
      <c r="VG42" s="639">
        <f t="shared" si="314"/>
        <v>0</v>
      </c>
      <c r="VH42" s="639">
        <f t="shared" si="314"/>
        <v>0</v>
      </c>
      <c r="VI42" s="639">
        <f t="shared" si="314"/>
        <v>0</v>
      </c>
      <c r="VJ42" s="639">
        <f t="shared" si="314"/>
        <v>0</v>
      </c>
      <c r="VK42" s="639">
        <f t="shared" si="314"/>
        <v>0</v>
      </c>
      <c r="VL42" s="639">
        <f t="shared" si="314"/>
        <v>0</v>
      </c>
      <c r="VM42" s="639">
        <f t="shared" si="314"/>
        <v>0</v>
      </c>
      <c r="VN42" s="639">
        <f t="shared" si="314"/>
        <v>0</v>
      </c>
      <c r="VO42" s="639">
        <f t="shared" si="314"/>
        <v>0</v>
      </c>
      <c r="VP42" s="639">
        <f t="shared" si="314"/>
        <v>0</v>
      </c>
      <c r="VQ42" s="639">
        <f t="shared" si="314"/>
        <v>0</v>
      </c>
      <c r="VR42" s="639">
        <f t="shared" si="314"/>
        <v>0</v>
      </c>
      <c r="VS42" s="639">
        <f t="shared" si="314"/>
        <v>0</v>
      </c>
      <c r="VT42" s="639">
        <f t="shared" si="314"/>
        <v>0</v>
      </c>
      <c r="VU42" s="639">
        <f t="shared" si="314"/>
        <v>0</v>
      </c>
      <c r="VV42" s="639">
        <f t="shared" si="314"/>
        <v>0</v>
      </c>
      <c r="VW42" s="639">
        <f t="shared" si="314"/>
        <v>0</v>
      </c>
      <c r="VX42" s="639">
        <f t="shared" si="314"/>
        <v>0</v>
      </c>
      <c r="VY42" s="639">
        <f t="shared" si="314"/>
        <v>0</v>
      </c>
      <c r="VZ42" s="639">
        <f t="shared" si="314"/>
        <v>0</v>
      </c>
      <c r="WA42" s="639">
        <f t="shared" si="314"/>
        <v>0</v>
      </c>
      <c r="WB42" s="639">
        <f t="shared" si="314"/>
        <v>0</v>
      </c>
      <c r="WC42" s="639">
        <f t="shared" si="314"/>
        <v>0</v>
      </c>
      <c r="WD42" s="639">
        <f t="shared" si="314"/>
        <v>0</v>
      </c>
      <c r="WE42" s="639">
        <f t="shared" si="314"/>
        <v>0</v>
      </c>
      <c r="WF42" s="639">
        <f t="shared" si="314"/>
        <v>0</v>
      </c>
      <c r="WG42" s="639">
        <f t="shared" si="314"/>
        <v>0</v>
      </c>
      <c r="WH42" s="639">
        <f t="shared" si="314"/>
        <v>0</v>
      </c>
      <c r="WI42" s="639">
        <f t="shared" si="314"/>
        <v>0</v>
      </c>
      <c r="WJ42" s="639">
        <f t="shared" si="314"/>
        <v>0</v>
      </c>
      <c r="WK42" s="639">
        <f t="shared" si="314"/>
        <v>0</v>
      </c>
      <c r="WL42" s="639">
        <f t="shared" si="314"/>
        <v>0</v>
      </c>
      <c r="WM42" s="639">
        <f t="shared" si="314"/>
        <v>0</v>
      </c>
      <c r="WN42" s="639">
        <f t="shared" si="314"/>
        <v>0</v>
      </c>
      <c r="WO42" s="639">
        <f t="shared" ref="WO42:YZ42" si="315">COUNTIFS($O35:$O43,"&lt;="&amp;WO$14,$P35:$P43,"&gt;"&amp;WO$14,$N35:$N43,"みなし保育士")</f>
        <v>0</v>
      </c>
      <c r="WP42" s="639">
        <f t="shared" si="315"/>
        <v>0</v>
      </c>
      <c r="WQ42" s="639">
        <f t="shared" si="315"/>
        <v>0</v>
      </c>
      <c r="WR42" s="639">
        <f t="shared" si="315"/>
        <v>0</v>
      </c>
      <c r="WS42" s="639">
        <f t="shared" si="315"/>
        <v>0</v>
      </c>
      <c r="WT42" s="639">
        <f t="shared" si="315"/>
        <v>0</v>
      </c>
      <c r="WU42" s="639">
        <f t="shared" si="315"/>
        <v>0</v>
      </c>
      <c r="WV42" s="639">
        <f t="shared" si="315"/>
        <v>0</v>
      </c>
      <c r="WW42" s="639">
        <f t="shared" si="315"/>
        <v>0</v>
      </c>
      <c r="WX42" s="639">
        <f t="shared" si="315"/>
        <v>0</v>
      </c>
      <c r="WY42" s="639">
        <f t="shared" si="315"/>
        <v>0</v>
      </c>
      <c r="WZ42" s="639">
        <f t="shared" si="315"/>
        <v>0</v>
      </c>
      <c r="XA42" s="639">
        <f t="shared" si="315"/>
        <v>0</v>
      </c>
      <c r="XB42" s="639">
        <f t="shared" si="315"/>
        <v>0</v>
      </c>
      <c r="XC42" s="639">
        <f t="shared" si="315"/>
        <v>0</v>
      </c>
      <c r="XD42" s="639">
        <f t="shared" si="315"/>
        <v>0</v>
      </c>
      <c r="XE42" s="639">
        <f t="shared" si="315"/>
        <v>0</v>
      </c>
      <c r="XF42" s="639">
        <f t="shared" si="315"/>
        <v>0</v>
      </c>
      <c r="XG42" s="639">
        <f t="shared" si="315"/>
        <v>0</v>
      </c>
      <c r="XH42" s="639">
        <f t="shared" si="315"/>
        <v>0</v>
      </c>
      <c r="XI42" s="639">
        <f t="shared" si="315"/>
        <v>0</v>
      </c>
      <c r="XJ42" s="639">
        <f t="shared" si="315"/>
        <v>0</v>
      </c>
      <c r="XK42" s="639">
        <f t="shared" si="315"/>
        <v>0</v>
      </c>
      <c r="XL42" s="639">
        <f t="shared" si="315"/>
        <v>0</v>
      </c>
      <c r="XM42" s="639">
        <f t="shared" si="315"/>
        <v>0</v>
      </c>
      <c r="XN42" s="639">
        <f t="shared" si="315"/>
        <v>0</v>
      </c>
      <c r="XO42" s="639">
        <f t="shared" si="315"/>
        <v>0</v>
      </c>
      <c r="XP42" s="639">
        <f t="shared" si="315"/>
        <v>0</v>
      </c>
      <c r="XQ42" s="639">
        <f t="shared" si="315"/>
        <v>0</v>
      </c>
      <c r="XR42" s="639">
        <f t="shared" si="315"/>
        <v>0</v>
      </c>
      <c r="XS42" s="639">
        <f t="shared" si="315"/>
        <v>0</v>
      </c>
      <c r="XT42" s="639">
        <f t="shared" si="315"/>
        <v>0</v>
      </c>
      <c r="XU42" s="639">
        <f t="shared" si="315"/>
        <v>0</v>
      </c>
      <c r="XV42" s="639">
        <f t="shared" si="315"/>
        <v>0</v>
      </c>
      <c r="XW42" s="639">
        <f t="shared" si="315"/>
        <v>0</v>
      </c>
      <c r="XX42" s="639">
        <f t="shared" si="315"/>
        <v>0</v>
      </c>
      <c r="XY42" s="639">
        <f t="shared" si="315"/>
        <v>0</v>
      </c>
      <c r="XZ42" s="639">
        <f t="shared" si="315"/>
        <v>0</v>
      </c>
      <c r="YA42" s="639">
        <f t="shared" si="315"/>
        <v>0</v>
      </c>
      <c r="YB42" s="639">
        <f t="shared" si="315"/>
        <v>0</v>
      </c>
      <c r="YC42" s="639">
        <f t="shared" si="315"/>
        <v>0</v>
      </c>
      <c r="YD42" s="639">
        <f t="shared" si="315"/>
        <v>0</v>
      </c>
      <c r="YE42" s="639">
        <f t="shared" si="315"/>
        <v>0</v>
      </c>
      <c r="YF42" s="639">
        <f t="shared" si="315"/>
        <v>0</v>
      </c>
      <c r="YG42" s="639">
        <f t="shared" si="315"/>
        <v>0</v>
      </c>
      <c r="YH42" s="639">
        <f t="shared" si="315"/>
        <v>0</v>
      </c>
      <c r="YI42" s="639">
        <f t="shared" si="315"/>
        <v>0</v>
      </c>
      <c r="YJ42" s="639">
        <f t="shared" si="315"/>
        <v>0</v>
      </c>
      <c r="YK42" s="639">
        <f t="shared" si="315"/>
        <v>0</v>
      </c>
      <c r="YL42" s="639">
        <f t="shared" si="315"/>
        <v>0</v>
      </c>
      <c r="YM42" s="639">
        <f t="shared" si="315"/>
        <v>0</v>
      </c>
      <c r="YN42" s="639">
        <f t="shared" si="315"/>
        <v>0</v>
      </c>
      <c r="YO42" s="639">
        <f t="shared" si="315"/>
        <v>0</v>
      </c>
      <c r="YP42" s="639">
        <f t="shared" si="315"/>
        <v>0</v>
      </c>
      <c r="YQ42" s="639">
        <f t="shared" si="315"/>
        <v>0</v>
      </c>
      <c r="YR42" s="639">
        <f t="shared" si="315"/>
        <v>0</v>
      </c>
      <c r="YS42" s="639">
        <f t="shared" si="315"/>
        <v>0</v>
      </c>
      <c r="YT42" s="639">
        <f t="shared" si="315"/>
        <v>0</v>
      </c>
      <c r="YU42" s="639">
        <f t="shared" si="315"/>
        <v>0</v>
      </c>
      <c r="YV42" s="639">
        <f t="shared" si="315"/>
        <v>0</v>
      </c>
      <c r="YW42" s="639">
        <f t="shared" si="315"/>
        <v>0</v>
      </c>
      <c r="YX42" s="639">
        <f t="shared" si="315"/>
        <v>0</v>
      </c>
      <c r="YY42" s="639">
        <f t="shared" si="315"/>
        <v>0</v>
      </c>
      <c r="YZ42" s="639">
        <f t="shared" si="315"/>
        <v>0</v>
      </c>
      <c r="ZA42" s="639">
        <f t="shared" ref="ZA42:ABL42" si="316">COUNTIFS($O35:$O43,"&lt;="&amp;ZA$14,$P35:$P43,"&gt;"&amp;ZA$14,$N35:$N43,"みなし保育士")</f>
        <v>0</v>
      </c>
      <c r="ZB42" s="639">
        <f t="shared" si="316"/>
        <v>0</v>
      </c>
      <c r="ZC42" s="639">
        <f t="shared" si="316"/>
        <v>0</v>
      </c>
      <c r="ZD42" s="639">
        <f t="shared" si="316"/>
        <v>0</v>
      </c>
      <c r="ZE42" s="639">
        <f t="shared" si="316"/>
        <v>0</v>
      </c>
      <c r="ZF42" s="639">
        <f t="shared" si="316"/>
        <v>0</v>
      </c>
      <c r="ZG42" s="639">
        <f t="shared" si="316"/>
        <v>0</v>
      </c>
      <c r="ZH42" s="639">
        <f t="shared" si="316"/>
        <v>0</v>
      </c>
      <c r="ZI42" s="639">
        <f t="shared" si="316"/>
        <v>0</v>
      </c>
      <c r="ZJ42" s="639">
        <f t="shared" si="316"/>
        <v>0</v>
      </c>
      <c r="ZK42" s="639">
        <f t="shared" si="316"/>
        <v>0</v>
      </c>
      <c r="ZL42" s="639">
        <f t="shared" si="316"/>
        <v>0</v>
      </c>
      <c r="ZM42" s="639">
        <f t="shared" si="316"/>
        <v>0</v>
      </c>
      <c r="ZN42" s="639">
        <f t="shared" si="316"/>
        <v>0</v>
      </c>
      <c r="ZO42" s="639">
        <f t="shared" si="316"/>
        <v>0</v>
      </c>
      <c r="ZP42" s="639">
        <f t="shared" si="316"/>
        <v>0</v>
      </c>
      <c r="ZQ42" s="639">
        <f t="shared" si="316"/>
        <v>0</v>
      </c>
      <c r="ZR42" s="639">
        <f t="shared" si="316"/>
        <v>0</v>
      </c>
      <c r="ZS42" s="639">
        <f t="shared" si="316"/>
        <v>0</v>
      </c>
      <c r="ZT42" s="639">
        <f t="shared" si="316"/>
        <v>0</v>
      </c>
      <c r="ZU42" s="639">
        <f t="shared" si="316"/>
        <v>0</v>
      </c>
      <c r="ZV42" s="639">
        <f t="shared" si="316"/>
        <v>0</v>
      </c>
      <c r="ZW42" s="639">
        <f t="shared" si="316"/>
        <v>0</v>
      </c>
      <c r="ZX42" s="639">
        <f t="shared" si="316"/>
        <v>0</v>
      </c>
      <c r="ZY42" s="639">
        <f t="shared" si="316"/>
        <v>0</v>
      </c>
      <c r="ZZ42" s="639">
        <f t="shared" si="316"/>
        <v>0</v>
      </c>
      <c r="AAA42" s="639">
        <f t="shared" si="316"/>
        <v>0</v>
      </c>
      <c r="AAB42" s="639">
        <f t="shared" si="316"/>
        <v>0</v>
      </c>
      <c r="AAC42" s="639">
        <f t="shared" si="316"/>
        <v>0</v>
      </c>
      <c r="AAD42" s="639">
        <f t="shared" si="316"/>
        <v>0</v>
      </c>
      <c r="AAE42" s="639">
        <f t="shared" si="316"/>
        <v>0</v>
      </c>
      <c r="AAF42" s="639">
        <f t="shared" si="316"/>
        <v>0</v>
      </c>
      <c r="AAG42" s="639">
        <f t="shared" si="316"/>
        <v>0</v>
      </c>
      <c r="AAH42" s="639">
        <f t="shared" si="316"/>
        <v>0</v>
      </c>
      <c r="AAI42" s="639">
        <f t="shared" si="316"/>
        <v>0</v>
      </c>
      <c r="AAJ42" s="639">
        <f t="shared" si="316"/>
        <v>0</v>
      </c>
      <c r="AAK42" s="639">
        <f t="shared" si="316"/>
        <v>0</v>
      </c>
      <c r="AAL42" s="639">
        <f t="shared" si="316"/>
        <v>0</v>
      </c>
      <c r="AAM42" s="639">
        <f t="shared" si="316"/>
        <v>0</v>
      </c>
      <c r="AAN42" s="639">
        <f t="shared" si="316"/>
        <v>0</v>
      </c>
      <c r="AAO42" s="639">
        <f t="shared" si="316"/>
        <v>0</v>
      </c>
      <c r="AAP42" s="639">
        <f t="shared" si="316"/>
        <v>0</v>
      </c>
      <c r="AAQ42" s="639">
        <f t="shared" si="316"/>
        <v>0</v>
      </c>
      <c r="AAR42" s="639">
        <f t="shared" si="316"/>
        <v>0</v>
      </c>
      <c r="AAS42" s="639">
        <f t="shared" si="316"/>
        <v>0</v>
      </c>
      <c r="AAT42" s="639">
        <f t="shared" si="316"/>
        <v>0</v>
      </c>
      <c r="AAU42" s="639">
        <f t="shared" si="316"/>
        <v>0</v>
      </c>
      <c r="AAV42" s="639">
        <f t="shared" si="316"/>
        <v>0</v>
      </c>
      <c r="AAW42" s="639">
        <f t="shared" si="316"/>
        <v>0</v>
      </c>
      <c r="AAX42" s="639">
        <f t="shared" si="316"/>
        <v>0</v>
      </c>
      <c r="AAY42" s="639">
        <f t="shared" si="316"/>
        <v>0</v>
      </c>
      <c r="AAZ42" s="639">
        <f t="shared" si="316"/>
        <v>0</v>
      </c>
      <c r="ABA42" s="639">
        <f t="shared" si="316"/>
        <v>0</v>
      </c>
      <c r="ABB42" s="639">
        <f t="shared" si="316"/>
        <v>0</v>
      </c>
      <c r="ABC42" s="639">
        <f t="shared" si="316"/>
        <v>0</v>
      </c>
      <c r="ABD42" s="639">
        <f t="shared" si="316"/>
        <v>0</v>
      </c>
      <c r="ABE42" s="639">
        <f t="shared" si="316"/>
        <v>0</v>
      </c>
      <c r="ABF42" s="639">
        <f t="shared" si="316"/>
        <v>0</v>
      </c>
      <c r="ABG42" s="639">
        <f t="shared" si="316"/>
        <v>0</v>
      </c>
      <c r="ABH42" s="639">
        <f t="shared" si="316"/>
        <v>0</v>
      </c>
      <c r="ABI42" s="639">
        <f t="shared" si="316"/>
        <v>0</v>
      </c>
      <c r="ABJ42" s="639">
        <f t="shared" si="316"/>
        <v>0</v>
      </c>
      <c r="ABK42" s="639">
        <f t="shared" si="316"/>
        <v>0</v>
      </c>
      <c r="ABL42" s="639">
        <f t="shared" si="316"/>
        <v>0</v>
      </c>
      <c r="ABM42" s="639">
        <f t="shared" ref="ABM42:ADX42" si="317">COUNTIFS($O35:$O43,"&lt;="&amp;ABM$14,$P35:$P43,"&gt;"&amp;ABM$14,$N35:$N43,"みなし保育士")</f>
        <v>0</v>
      </c>
      <c r="ABN42" s="639">
        <f t="shared" si="317"/>
        <v>0</v>
      </c>
      <c r="ABO42" s="639">
        <f t="shared" si="317"/>
        <v>0</v>
      </c>
      <c r="ABP42" s="639">
        <f t="shared" si="317"/>
        <v>0</v>
      </c>
      <c r="ABQ42" s="639">
        <f t="shared" si="317"/>
        <v>0</v>
      </c>
      <c r="ABR42" s="639">
        <f t="shared" si="317"/>
        <v>0</v>
      </c>
      <c r="ABS42" s="639">
        <f t="shared" si="317"/>
        <v>0</v>
      </c>
      <c r="ABT42" s="639">
        <f t="shared" si="317"/>
        <v>0</v>
      </c>
      <c r="ABU42" s="639">
        <f t="shared" si="317"/>
        <v>0</v>
      </c>
      <c r="ABV42" s="639">
        <f t="shared" si="317"/>
        <v>0</v>
      </c>
      <c r="ABW42" s="639">
        <f t="shared" si="317"/>
        <v>0</v>
      </c>
      <c r="ABX42" s="639">
        <f t="shared" si="317"/>
        <v>0</v>
      </c>
      <c r="ABY42" s="639">
        <f t="shared" si="317"/>
        <v>0</v>
      </c>
      <c r="ABZ42" s="639">
        <f t="shared" si="317"/>
        <v>0</v>
      </c>
      <c r="ACA42" s="639">
        <f t="shared" si="317"/>
        <v>0</v>
      </c>
      <c r="ACB42" s="639">
        <f t="shared" si="317"/>
        <v>0</v>
      </c>
      <c r="ACC42" s="639">
        <f t="shared" si="317"/>
        <v>0</v>
      </c>
      <c r="ACD42" s="639">
        <f t="shared" si="317"/>
        <v>0</v>
      </c>
      <c r="ACE42" s="639">
        <f t="shared" si="317"/>
        <v>0</v>
      </c>
      <c r="ACF42" s="639">
        <f t="shared" si="317"/>
        <v>0</v>
      </c>
      <c r="ACG42" s="639">
        <f t="shared" si="317"/>
        <v>0</v>
      </c>
      <c r="ACH42" s="639">
        <f t="shared" si="317"/>
        <v>0</v>
      </c>
      <c r="ACI42" s="639">
        <f t="shared" si="317"/>
        <v>0</v>
      </c>
      <c r="ACJ42" s="639">
        <f t="shared" si="317"/>
        <v>0</v>
      </c>
      <c r="ACK42" s="639">
        <f t="shared" si="317"/>
        <v>0</v>
      </c>
      <c r="ACL42" s="639">
        <f t="shared" si="317"/>
        <v>0</v>
      </c>
      <c r="ACM42" s="639">
        <f t="shared" si="317"/>
        <v>0</v>
      </c>
      <c r="ACN42" s="639">
        <f t="shared" si="317"/>
        <v>0</v>
      </c>
      <c r="ACO42" s="639">
        <f t="shared" si="317"/>
        <v>0</v>
      </c>
      <c r="ACP42" s="639">
        <f t="shared" si="317"/>
        <v>0</v>
      </c>
      <c r="ACQ42" s="639">
        <f t="shared" si="317"/>
        <v>0</v>
      </c>
      <c r="ACR42" s="639">
        <f t="shared" si="317"/>
        <v>0</v>
      </c>
      <c r="ACS42" s="639">
        <f t="shared" si="317"/>
        <v>0</v>
      </c>
      <c r="ACT42" s="639">
        <f t="shared" si="317"/>
        <v>0</v>
      </c>
      <c r="ACU42" s="639">
        <f t="shared" si="317"/>
        <v>0</v>
      </c>
      <c r="ACV42" s="639">
        <f t="shared" si="317"/>
        <v>0</v>
      </c>
      <c r="ACW42" s="639">
        <f t="shared" si="317"/>
        <v>0</v>
      </c>
      <c r="ACX42" s="639">
        <f t="shared" si="317"/>
        <v>0</v>
      </c>
      <c r="ACY42" s="639">
        <f t="shared" si="317"/>
        <v>0</v>
      </c>
      <c r="ACZ42" s="639">
        <f t="shared" si="317"/>
        <v>0</v>
      </c>
      <c r="ADA42" s="639">
        <f t="shared" si="317"/>
        <v>0</v>
      </c>
      <c r="ADB42" s="639">
        <f t="shared" si="317"/>
        <v>0</v>
      </c>
      <c r="ADC42" s="639">
        <f t="shared" si="317"/>
        <v>0</v>
      </c>
      <c r="ADD42" s="639">
        <f t="shared" si="317"/>
        <v>0</v>
      </c>
      <c r="ADE42" s="639">
        <f t="shared" si="317"/>
        <v>0</v>
      </c>
      <c r="ADF42" s="639">
        <f t="shared" si="317"/>
        <v>0</v>
      </c>
      <c r="ADG42" s="639">
        <f t="shared" si="317"/>
        <v>0</v>
      </c>
      <c r="ADH42" s="639">
        <f t="shared" si="317"/>
        <v>0</v>
      </c>
      <c r="ADI42" s="639">
        <f t="shared" si="317"/>
        <v>0</v>
      </c>
      <c r="ADJ42" s="639">
        <f t="shared" si="317"/>
        <v>0</v>
      </c>
      <c r="ADK42" s="639">
        <f t="shared" si="317"/>
        <v>0</v>
      </c>
      <c r="ADL42" s="639">
        <f t="shared" si="317"/>
        <v>0</v>
      </c>
      <c r="ADM42" s="639">
        <f t="shared" si="317"/>
        <v>0</v>
      </c>
      <c r="ADN42" s="639">
        <f t="shared" si="317"/>
        <v>0</v>
      </c>
      <c r="ADO42" s="639">
        <f t="shared" si="317"/>
        <v>0</v>
      </c>
      <c r="ADP42" s="639">
        <f t="shared" si="317"/>
        <v>0</v>
      </c>
      <c r="ADQ42" s="639">
        <f t="shared" si="317"/>
        <v>0</v>
      </c>
      <c r="ADR42" s="639">
        <f t="shared" si="317"/>
        <v>0</v>
      </c>
      <c r="ADS42" s="639">
        <f t="shared" si="317"/>
        <v>0</v>
      </c>
      <c r="ADT42" s="639">
        <f t="shared" si="317"/>
        <v>0</v>
      </c>
      <c r="ADU42" s="639">
        <f t="shared" si="317"/>
        <v>0</v>
      </c>
      <c r="ADV42" s="639">
        <f t="shared" si="317"/>
        <v>0</v>
      </c>
      <c r="ADW42" s="639">
        <f t="shared" si="317"/>
        <v>0</v>
      </c>
      <c r="ADX42" s="639">
        <f t="shared" si="317"/>
        <v>0</v>
      </c>
      <c r="ADY42" s="639">
        <f t="shared" ref="ADY42:AGJ42" si="318">COUNTIFS($O35:$O43,"&lt;="&amp;ADY$14,$P35:$P43,"&gt;"&amp;ADY$14,$N35:$N43,"みなし保育士")</f>
        <v>0</v>
      </c>
      <c r="ADZ42" s="639">
        <f t="shared" si="318"/>
        <v>0</v>
      </c>
      <c r="AEA42" s="639">
        <f t="shared" si="318"/>
        <v>0</v>
      </c>
      <c r="AEB42" s="639">
        <f t="shared" si="318"/>
        <v>0</v>
      </c>
      <c r="AEC42" s="639">
        <f t="shared" si="318"/>
        <v>0</v>
      </c>
      <c r="AED42" s="639">
        <f t="shared" si="318"/>
        <v>0</v>
      </c>
      <c r="AEE42" s="639">
        <f t="shared" si="318"/>
        <v>0</v>
      </c>
      <c r="AEF42" s="639">
        <f t="shared" si="318"/>
        <v>0</v>
      </c>
      <c r="AEG42" s="639">
        <f t="shared" si="318"/>
        <v>0</v>
      </c>
      <c r="AEH42" s="639">
        <f t="shared" si="318"/>
        <v>0</v>
      </c>
      <c r="AEI42" s="639">
        <f t="shared" si="318"/>
        <v>0</v>
      </c>
      <c r="AEJ42" s="639">
        <f t="shared" si="318"/>
        <v>0</v>
      </c>
      <c r="AEK42" s="639">
        <f t="shared" si="318"/>
        <v>0</v>
      </c>
      <c r="AEL42" s="639">
        <f t="shared" si="318"/>
        <v>0</v>
      </c>
      <c r="AEM42" s="639">
        <f t="shared" si="318"/>
        <v>0</v>
      </c>
      <c r="AEN42" s="639">
        <f t="shared" si="318"/>
        <v>0</v>
      </c>
      <c r="AEO42" s="639">
        <f t="shared" si="318"/>
        <v>0</v>
      </c>
      <c r="AEP42" s="639">
        <f t="shared" si="318"/>
        <v>0</v>
      </c>
      <c r="AEQ42" s="639">
        <f t="shared" si="318"/>
        <v>0</v>
      </c>
      <c r="AER42" s="639">
        <f t="shared" si="318"/>
        <v>0</v>
      </c>
      <c r="AES42" s="639">
        <f t="shared" si="318"/>
        <v>0</v>
      </c>
      <c r="AET42" s="639">
        <f t="shared" si="318"/>
        <v>0</v>
      </c>
      <c r="AEU42" s="639">
        <f t="shared" si="318"/>
        <v>0</v>
      </c>
      <c r="AEV42" s="639">
        <f t="shared" si="318"/>
        <v>0</v>
      </c>
      <c r="AEW42" s="639">
        <f t="shared" si="318"/>
        <v>0</v>
      </c>
      <c r="AEX42" s="639">
        <f t="shared" si="318"/>
        <v>0</v>
      </c>
      <c r="AEY42" s="639">
        <f t="shared" si="318"/>
        <v>0</v>
      </c>
      <c r="AEZ42" s="639">
        <f t="shared" si="318"/>
        <v>0</v>
      </c>
      <c r="AFA42" s="639">
        <f t="shared" si="318"/>
        <v>0</v>
      </c>
      <c r="AFB42" s="639">
        <f t="shared" si="318"/>
        <v>0</v>
      </c>
      <c r="AFC42" s="639">
        <f t="shared" si="318"/>
        <v>0</v>
      </c>
      <c r="AFD42" s="639">
        <f t="shared" si="318"/>
        <v>0</v>
      </c>
      <c r="AFE42" s="639">
        <f t="shared" si="318"/>
        <v>0</v>
      </c>
      <c r="AFF42" s="639">
        <f t="shared" si="318"/>
        <v>0</v>
      </c>
      <c r="AFG42" s="639">
        <f t="shared" si="318"/>
        <v>0</v>
      </c>
      <c r="AFH42" s="639">
        <f t="shared" si="318"/>
        <v>0</v>
      </c>
      <c r="AFI42" s="639">
        <f t="shared" si="318"/>
        <v>0</v>
      </c>
      <c r="AFJ42" s="639">
        <f t="shared" si="318"/>
        <v>0</v>
      </c>
      <c r="AFK42" s="639">
        <f t="shared" si="318"/>
        <v>0</v>
      </c>
      <c r="AFL42" s="639">
        <f t="shared" si="318"/>
        <v>0</v>
      </c>
      <c r="AFM42" s="639">
        <f t="shared" si="318"/>
        <v>0</v>
      </c>
      <c r="AFN42" s="639">
        <f t="shared" si="318"/>
        <v>0</v>
      </c>
      <c r="AFO42" s="639">
        <f t="shared" si="318"/>
        <v>0</v>
      </c>
      <c r="AFP42" s="639">
        <f t="shared" si="318"/>
        <v>0</v>
      </c>
      <c r="AFQ42" s="639">
        <f t="shared" si="318"/>
        <v>0</v>
      </c>
      <c r="AFR42" s="639">
        <f t="shared" si="318"/>
        <v>0</v>
      </c>
      <c r="AFS42" s="639">
        <f t="shared" si="318"/>
        <v>0</v>
      </c>
      <c r="AFT42" s="639">
        <f t="shared" si="318"/>
        <v>0</v>
      </c>
      <c r="AFU42" s="639">
        <f t="shared" si="318"/>
        <v>0</v>
      </c>
      <c r="AFV42" s="639">
        <f t="shared" si="318"/>
        <v>0</v>
      </c>
      <c r="AFW42" s="639">
        <f t="shared" si="318"/>
        <v>0</v>
      </c>
      <c r="AFX42" s="639">
        <f t="shared" si="318"/>
        <v>0</v>
      </c>
      <c r="AFY42" s="639">
        <f t="shared" si="318"/>
        <v>0</v>
      </c>
      <c r="AFZ42" s="639">
        <f t="shared" si="318"/>
        <v>0</v>
      </c>
      <c r="AGA42" s="639">
        <f t="shared" si="318"/>
        <v>0</v>
      </c>
      <c r="AGB42" s="639">
        <f t="shared" si="318"/>
        <v>0</v>
      </c>
      <c r="AGC42" s="639">
        <f t="shared" si="318"/>
        <v>0</v>
      </c>
      <c r="AGD42" s="639">
        <f t="shared" si="318"/>
        <v>0</v>
      </c>
      <c r="AGE42" s="639">
        <f t="shared" si="318"/>
        <v>0</v>
      </c>
      <c r="AGF42" s="639">
        <f t="shared" si="318"/>
        <v>0</v>
      </c>
      <c r="AGG42" s="639">
        <f t="shared" si="318"/>
        <v>0</v>
      </c>
      <c r="AGH42" s="639">
        <f t="shared" si="318"/>
        <v>0</v>
      </c>
      <c r="AGI42" s="639">
        <f t="shared" si="318"/>
        <v>0</v>
      </c>
      <c r="AGJ42" s="639">
        <f t="shared" si="318"/>
        <v>0</v>
      </c>
      <c r="AGK42" s="639">
        <f t="shared" ref="AGK42:AIV42" si="319">COUNTIFS($O35:$O43,"&lt;="&amp;AGK$14,$P35:$P43,"&gt;"&amp;AGK$14,$N35:$N43,"みなし保育士")</f>
        <v>0</v>
      </c>
      <c r="AGL42" s="639">
        <f t="shared" si="319"/>
        <v>0</v>
      </c>
      <c r="AGM42" s="639">
        <f t="shared" si="319"/>
        <v>0</v>
      </c>
      <c r="AGN42" s="639">
        <f t="shared" si="319"/>
        <v>0</v>
      </c>
      <c r="AGO42" s="639">
        <f t="shared" si="319"/>
        <v>0</v>
      </c>
      <c r="AGP42" s="639">
        <f t="shared" si="319"/>
        <v>0</v>
      </c>
      <c r="AGQ42" s="639">
        <f t="shared" si="319"/>
        <v>0</v>
      </c>
      <c r="AGR42" s="639">
        <f t="shared" si="319"/>
        <v>0</v>
      </c>
      <c r="AGS42" s="639">
        <f t="shared" si="319"/>
        <v>0</v>
      </c>
      <c r="AGT42" s="639">
        <f t="shared" si="319"/>
        <v>0</v>
      </c>
      <c r="AGU42" s="639">
        <f t="shared" si="319"/>
        <v>0</v>
      </c>
      <c r="AGV42" s="639">
        <f t="shared" si="319"/>
        <v>0</v>
      </c>
      <c r="AGW42" s="639">
        <f t="shared" si="319"/>
        <v>0</v>
      </c>
      <c r="AGX42" s="639">
        <f t="shared" si="319"/>
        <v>0</v>
      </c>
      <c r="AGY42" s="639">
        <f t="shared" si="319"/>
        <v>0</v>
      </c>
      <c r="AGZ42" s="639">
        <f t="shared" si="319"/>
        <v>0</v>
      </c>
      <c r="AHA42" s="639">
        <f t="shared" si="319"/>
        <v>0</v>
      </c>
      <c r="AHB42" s="639">
        <f t="shared" si="319"/>
        <v>0</v>
      </c>
      <c r="AHC42" s="639">
        <f t="shared" si="319"/>
        <v>0</v>
      </c>
      <c r="AHD42" s="639">
        <f t="shared" si="319"/>
        <v>0</v>
      </c>
      <c r="AHE42" s="639">
        <f t="shared" si="319"/>
        <v>0</v>
      </c>
      <c r="AHF42" s="639">
        <f t="shared" si="319"/>
        <v>0</v>
      </c>
      <c r="AHG42" s="639">
        <f t="shared" si="319"/>
        <v>0</v>
      </c>
      <c r="AHH42" s="639">
        <f t="shared" si="319"/>
        <v>0</v>
      </c>
      <c r="AHI42" s="639">
        <f t="shared" si="319"/>
        <v>0</v>
      </c>
      <c r="AHJ42" s="639">
        <f t="shared" si="319"/>
        <v>0</v>
      </c>
      <c r="AHK42" s="639">
        <f t="shared" si="319"/>
        <v>0</v>
      </c>
      <c r="AHL42" s="639">
        <f t="shared" si="319"/>
        <v>0</v>
      </c>
      <c r="AHM42" s="639">
        <f t="shared" si="319"/>
        <v>0</v>
      </c>
      <c r="AHN42" s="639">
        <f t="shared" si="319"/>
        <v>0</v>
      </c>
      <c r="AHO42" s="639">
        <f t="shared" si="319"/>
        <v>0</v>
      </c>
      <c r="AHP42" s="639">
        <f t="shared" si="319"/>
        <v>0</v>
      </c>
      <c r="AHQ42" s="639">
        <f t="shared" si="319"/>
        <v>0</v>
      </c>
      <c r="AHR42" s="639">
        <f t="shared" si="319"/>
        <v>0</v>
      </c>
      <c r="AHS42" s="639">
        <f t="shared" si="319"/>
        <v>0</v>
      </c>
      <c r="AHT42" s="639">
        <f t="shared" si="319"/>
        <v>0</v>
      </c>
      <c r="AHU42" s="639">
        <f t="shared" si="319"/>
        <v>0</v>
      </c>
      <c r="AHV42" s="639">
        <f t="shared" si="319"/>
        <v>0</v>
      </c>
      <c r="AHW42" s="639">
        <f t="shared" si="319"/>
        <v>0</v>
      </c>
      <c r="AHX42" s="639">
        <f t="shared" si="319"/>
        <v>0</v>
      </c>
      <c r="AHY42" s="639">
        <f t="shared" si="319"/>
        <v>0</v>
      </c>
      <c r="AHZ42" s="639">
        <f t="shared" si="319"/>
        <v>0</v>
      </c>
      <c r="AIA42" s="639">
        <f t="shared" si="319"/>
        <v>0</v>
      </c>
      <c r="AIB42" s="639">
        <f t="shared" si="319"/>
        <v>0</v>
      </c>
      <c r="AIC42" s="639">
        <f t="shared" si="319"/>
        <v>0</v>
      </c>
      <c r="AID42" s="639">
        <f t="shared" si="319"/>
        <v>0</v>
      </c>
      <c r="AIE42" s="639">
        <f t="shared" si="319"/>
        <v>0</v>
      </c>
      <c r="AIF42" s="639">
        <f t="shared" si="319"/>
        <v>0</v>
      </c>
      <c r="AIG42" s="639">
        <f t="shared" si="319"/>
        <v>0</v>
      </c>
      <c r="AIH42" s="639">
        <f t="shared" si="319"/>
        <v>0</v>
      </c>
      <c r="AII42" s="639">
        <f t="shared" si="319"/>
        <v>0</v>
      </c>
      <c r="AIJ42" s="639">
        <f t="shared" si="319"/>
        <v>0</v>
      </c>
      <c r="AIK42" s="639">
        <f t="shared" si="319"/>
        <v>0</v>
      </c>
      <c r="AIL42" s="639">
        <f t="shared" si="319"/>
        <v>0</v>
      </c>
      <c r="AIM42" s="639">
        <f t="shared" si="319"/>
        <v>0</v>
      </c>
      <c r="AIN42" s="639">
        <f t="shared" si="319"/>
        <v>0</v>
      </c>
      <c r="AIO42" s="639">
        <f t="shared" si="319"/>
        <v>0</v>
      </c>
      <c r="AIP42" s="639">
        <f t="shared" si="319"/>
        <v>0</v>
      </c>
      <c r="AIQ42" s="639">
        <f t="shared" si="319"/>
        <v>0</v>
      </c>
      <c r="AIR42" s="639">
        <f t="shared" si="319"/>
        <v>0</v>
      </c>
      <c r="AIS42" s="639">
        <f t="shared" si="319"/>
        <v>0</v>
      </c>
      <c r="AIT42" s="639">
        <f t="shared" si="319"/>
        <v>0</v>
      </c>
      <c r="AIU42" s="639">
        <f t="shared" si="319"/>
        <v>0</v>
      </c>
      <c r="AIV42" s="639">
        <f t="shared" si="319"/>
        <v>0</v>
      </c>
      <c r="AIW42" s="639">
        <f t="shared" ref="AIW42:AIZ42" si="320">COUNTIFS($O35:$O43,"&lt;="&amp;AIW$14,$P35:$P43,"&gt;"&amp;AIW$14,$N35:$N43,"みなし保育士")</f>
        <v>0</v>
      </c>
      <c r="AIX42" s="639">
        <f t="shared" si="320"/>
        <v>0</v>
      </c>
      <c r="AIY42" s="639">
        <f t="shared" si="320"/>
        <v>0</v>
      </c>
      <c r="AIZ42" s="639">
        <f t="shared" si="320"/>
        <v>0</v>
      </c>
    </row>
    <row r="43" spans="1:936" ht="20.399999999999999" customHeight="1">
      <c r="A43" s="2214"/>
      <c r="B43" s="2275"/>
      <c r="C43" s="2278"/>
      <c r="D43" s="2271"/>
      <c r="E43" s="2270"/>
      <c r="F43" s="2271"/>
      <c r="G43" s="2270"/>
      <c r="H43" s="2271"/>
      <c r="I43" s="2272"/>
      <c r="J43" s="675"/>
      <c r="K43" s="676"/>
      <c r="L43" s="677"/>
      <c r="M43" s="678"/>
      <c r="N43" s="926"/>
      <c r="O43" s="676"/>
      <c r="P43" s="677"/>
      <c r="R43" s="2214"/>
      <c r="S43" s="2214"/>
      <c r="T43" s="2214"/>
      <c r="U43" s="642"/>
      <c r="V43" s="2281"/>
      <c r="W43" s="640" t="s">
        <v>1230</v>
      </c>
      <c r="X43" s="916" t="s">
        <v>1231</v>
      </c>
      <c r="Y43" s="662">
        <f>SUM(G41)*1.98</f>
        <v>0</v>
      </c>
      <c r="Z43" s="662" cm="1">
        <f t="array" ref="Z43">INDEX(AJ37:AIZ37, MATCH(MAX(AJ35:AIZ35 + AJ36:AIZ36 + AJ37:AIZ37), AJ35:AIZ35 + AJ36:AIZ36 + AJ37:AIZ37, 0))*1.98</f>
        <v>0</v>
      </c>
      <c r="AA43" s="2215"/>
      <c r="AB43" s="2215"/>
      <c r="AC43" s="2226"/>
      <c r="AD43" s="2214"/>
    </row>
    <row r="44" spans="1:936" ht="20.399999999999999" customHeight="1">
      <c r="A44" s="642"/>
      <c r="B44" s="642"/>
      <c r="C44" s="642"/>
      <c r="D44" s="642"/>
      <c r="E44" s="642"/>
      <c r="F44" s="642"/>
      <c r="G44" s="642"/>
      <c r="H44" s="642"/>
      <c r="I44" s="642"/>
      <c r="J44" s="642"/>
      <c r="K44" s="642"/>
      <c r="L44" s="642"/>
      <c r="M44" s="642"/>
      <c r="N44" s="642"/>
      <c r="O44" s="642"/>
      <c r="P44" s="642"/>
      <c r="Q44" s="642"/>
      <c r="R44" s="642"/>
      <c r="S44" s="642"/>
      <c r="T44" s="642"/>
      <c r="U44" s="642"/>
    </row>
    <row r="45" spans="1:936" ht="20.399999999999999" customHeight="1">
      <c r="A45" s="2214">
        <v>3</v>
      </c>
      <c r="B45" s="2273" t="s">
        <v>210</v>
      </c>
      <c r="C45" s="2276"/>
      <c r="D45" s="2268" t="s">
        <v>53</v>
      </c>
      <c r="E45" s="2267"/>
      <c r="F45" s="2268" t="s">
        <v>53</v>
      </c>
      <c r="G45" s="2267"/>
      <c r="H45" s="2268" t="s">
        <v>53</v>
      </c>
      <c r="I45" s="2269">
        <f>E45-G45</f>
        <v>0</v>
      </c>
      <c r="J45" s="663"/>
      <c r="K45" s="664"/>
      <c r="L45" s="665"/>
      <c r="M45" s="666"/>
      <c r="N45" s="924"/>
      <c r="O45" s="664"/>
      <c r="P45" s="665"/>
      <c r="R45" s="2214" t="str">
        <f>IF(SUM(G45:G53,Z48:Z49)&lt;=SUM(E45:E53), "○", "×")</f>
        <v>○</v>
      </c>
      <c r="S45" s="2214" t="str">
        <f>IF(AND((AD48+AF48+AE48)&gt;=AB48,AG48="○"),"○","×")</f>
        <v>○</v>
      </c>
      <c r="T45" s="2214" t="str">
        <f>IF(C45 &gt;= AA52, "○", "×")</f>
        <v>○</v>
      </c>
      <c r="U45" s="642"/>
      <c r="V45" s="2279" t="s">
        <v>1208</v>
      </c>
      <c r="W45" s="2279"/>
      <c r="X45" s="2279"/>
      <c r="Y45" s="910" cm="1">
        <f t="array" ref="Y45">INDEX($AJ$14:$AIZ$14, MATCH(MAX(AJ45:AIZ45 + AJ46:AIZ46 + AJ47:AIZ47), AJ45:AIZ45 + AJ46:AIZ46 + AJ47:AIZ47, 0))</f>
        <v>0.25</v>
      </c>
      <c r="Z45" s="639" t="s">
        <v>1209</v>
      </c>
      <c r="AI45" s="639" t="s">
        <v>53</v>
      </c>
      <c r="AJ45" s="639">
        <f>COUNTIFS($K45:$K53,"&lt;="&amp;AJ$14,$L45:$L53,"&gt;"&amp;AJ$14,$J45:$J53,"0歳児")</f>
        <v>0</v>
      </c>
      <c r="AK45" s="639">
        <f t="shared" ref="AK45:CV45" si="321">COUNTIFS($K45:$K53,"&lt;="&amp;AK$14,$L45:$L53,"&gt;"&amp;AK$14,$J45:$J53,"0歳児")</f>
        <v>0</v>
      </c>
      <c r="AL45" s="639">
        <f t="shared" si="321"/>
        <v>0</v>
      </c>
      <c r="AM45" s="639">
        <f t="shared" si="321"/>
        <v>0</v>
      </c>
      <c r="AN45" s="639">
        <f t="shared" si="321"/>
        <v>0</v>
      </c>
      <c r="AO45" s="639">
        <f t="shared" si="321"/>
        <v>0</v>
      </c>
      <c r="AP45" s="639">
        <f t="shared" si="321"/>
        <v>0</v>
      </c>
      <c r="AQ45" s="639">
        <f t="shared" si="321"/>
        <v>0</v>
      </c>
      <c r="AR45" s="639">
        <f t="shared" si="321"/>
        <v>0</v>
      </c>
      <c r="AS45" s="639">
        <f t="shared" si="321"/>
        <v>0</v>
      </c>
      <c r="AT45" s="639">
        <f t="shared" si="321"/>
        <v>0</v>
      </c>
      <c r="AU45" s="639">
        <f t="shared" si="321"/>
        <v>0</v>
      </c>
      <c r="AV45" s="639">
        <f t="shared" si="321"/>
        <v>0</v>
      </c>
      <c r="AW45" s="639">
        <f t="shared" si="321"/>
        <v>0</v>
      </c>
      <c r="AX45" s="639">
        <f t="shared" si="321"/>
        <v>0</v>
      </c>
      <c r="AY45" s="639">
        <f t="shared" si="321"/>
        <v>0</v>
      </c>
      <c r="AZ45" s="639">
        <f t="shared" si="321"/>
        <v>0</v>
      </c>
      <c r="BA45" s="639">
        <f t="shared" si="321"/>
        <v>0</v>
      </c>
      <c r="BB45" s="639">
        <f t="shared" si="321"/>
        <v>0</v>
      </c>
      <c r="BC45" s="639">
        <f t="shared" si="321"/>
        <v>0</v>
      </c>
      <c r="BD45" s="639">
        <f t="shared" si="321"/>
        <v>0</v>
      </c>
      <c r="BE45" s="639">
        <f t="shared" si="321"/>
        <v>0</v>
      </c>
      <c r="BF45" s="639">
        <f t="shared" si="321"/>
        <v>0</v>
      </c>
      <c r="BG45" s="639">
        <f t="shared" si="321"/>
        <v>0</v>
      </c>
      <c r="BH45" s="639">
        <f t="shared" si="321"/>
        <v>0</v>
      </c>
      <c r="BI45" s="639">
        <f t="shared" si="321"/>
        <v>0</v>
      </c>
      <c r="BJ45" s="639">
        <f t="shared" si="321"/>
        <v>0</v>
      </c>
      <c r="BK45" s="639">
        <f t="shared" si="321"/>
        <v>0</v>
      </c>
      <c r="BL45" s="639">
        <f t="shared" si="321"/>
        <v>0</v>
      </c>
      <c r="BM45" s="639">
        <f t="shared" si="321"/>
        <v>0</v>
      </c>
      <c r="BN45" s="639">
        <f t="shared" si="321"/>
        <v>0</v>
      </c>
      <c r="BO45" s="639">
        <f t="shared" si="321"/>
        <v>0</v>
      </c>
      <c r="BP45" s="639">
        <f t="shared" si="321"/>
        <v>0</v>
      </c>
      <c r="BQ45" s="639">
        <f t="shared" si="321"/>
        <v>0</v>
      </c>
      <c r="BR45" s="639">
        <f t="shared" si="321"/>
        <v>0</v>
      </c>
      <c r="BS45" s="639">
        <f t="shared" si="321"/>
        <v>0</v>
      </c>
      <c r="BT45" s="639">
        <f t="shared" si="321"/>
        <v>0</v>
      </c>
      <c r="BU45" s="639">
        <f t="shared" si="321"/>
        <v>0</v>
      </c>
      <c r="BV45" s="639">
        <f t="shared" si="321"/>
        <v>0</v>
      </c>
      <c r="BW45" s="639">
        <f t="shared" si="321"/>
        <v>0</v>
      </c>
      <c r="BX45" s="639">
        <f t="shared" si="321"/>
        <v>0</v>
      </c>
      <c r="BY45" s="639">
        <f t="shared" si="321"/>
        <v>0</v>
      </c>
      <c r="BZ45" s="639">
        <f t="shared" si="321"/>
        <v>0</v>
      </c>
      <c r="CA45" s="639">
        <f t="shared" si="321"/>
        <v>0</v>
      </c>
      <c r="CB45" s="639">
        <f t="shared" si="321"/>
        <v>0</v>
      </c>
      <c r="CC45" s="639">
        <f t="shared" si="321"/>
        <v>0</v>
      </c>
      <c r="CD45" s="639">
        <f t="shared" si="321"/>
        <v>0</v>
      </c>
      <c r="CE45" s="639">
        <f t="shared" si="321"/>
        <v>0</v>
      </c>
      <c r="CF45" s="639">
        <f t="shared" si="321"/>
        <v>0</v>
      </c>
      <c r="CG45" s="639">
        <f t="shared" si="321"/>
        <v>0</v>
      </c>
      <c r="CH45" s="639">
        <f t="shared" si="321"/>
        <v>0</v>
      </c>
      <c r="CI45" s="639">
        <f t="shared" si="321"/>
        <v>0</v>
      </c>
      <c r="CJ45" s="639">
        <f t="shared" si="321"/>
        <v>0</v>
      </c>
      <c r="CK45" s="639">
        <f t="shared" si="321"/>
        <v>0</v>
      </c>
      <c r="CL45" s="639">
        <f t="shared" si="321"/>
        <v>0</v>
      </c>
      <c r="CM45" s="639">
        <f t="shared" si="321"/>
        <v>0</v>
      </c>
      <c r="CN45" s="639">
        <f t="shared" si="321"/>
        <v>0</v>
      </c>
      <c r="CO45" s="639">
        <f t="shared" si="321"/>
        <v>0</v>
      </c>
      <c r="CP45" s="639">
        <f t="shared" si="321"/>
        <v>0</v>
      </c>
      <c r="CQ45" s="639">
        <f t="shared" si="321"/>
        <v>0</v>
      </c>
      <c r="CR45" s="639">
        <f t="shared" si="321"/>
        <v>0</v>
      </c>
      <c r="CS45" s="639">
        <f t="shared" si="321"/>
        <v>0</v>
      </c>
      <c r="CT45" s="639">
        <f t="shared" si="321"/>
        <v>0</v>
      </c>
      <c r="CU45" s="639">
        <f t="shared" si="321"/>
        <v>0</v>
      </c>
      <c r="CV45" s="639">
        <f t="shared" si="321"/>
        <v>0</v>
      </c>
      <c r="CW45" s="639">
        <f t="shared" ref="CW45:FH45" si="322">COUNTIFS($K45:$K53,"&lt;="&amp;CW$14,$L45:$L53,"&gt;"&amp;CW$14,$J45:$J53,"0歳児")</f>
        <v>0</v>
      </c>
      <c r="CX45" s="639">
        <f t="shared" si="322"/>
        <v>0</v>
      </c>
      <c r="CY45" s="639">
        <f t="shared" si="322"/>
        <v>0</v>
      </c>
      <c r="CZ45" s="639">
        <f t="shared" si="322"/>
        <v>0</v>
      </c>
      <c r="DA45" s="639">
        <f t="shared" si="322"/>
        <v>0</v>
      </c>
      <c r="DB45" s="639">
        <f t="shared" si="322"/>
        <v>0</v>
      </c>
      <c r="DC45" s="639">
        <f t="shared" si="322"/>
        <v>0</v>
      </c>
      <c r="DD45" s="639">
        <f t="shared" si="322"/>
        <v>0</v>
      </c>
      <c r="DE45" s="639">
        <f t="shared" si="322"/>
        <v>0</v>
      </c>
      <c r="DF45" s="639">
        <f t="shared" si="322"/>
        <v>0</v>
      </c>
      <c r="DG45" s="639">
        <f t="shared" si="322"/>
        <v>0</v>
      </c>
      <c r="DH45" s="639">
        <f t="shared" si="322"/>
        <v>0</v>
      </c>
      <c r="DI45" s="639">
        <f t="shared" si="322"/>
        <v>0</v>
      </c>
      <c r="DJ45" s="639">
        <f t="shared" si="322"/>
        <v>0</v>
      </c>
      <c r="DK45" s="639">
        <f t="shared" si="322"/>
        <v>0</v>
      </c>
      <c r="DL45" s="639">
        <f t="shared" si="322"/>
        <v>0</v>
      </c>
      <c r="DM45" s="639">
        <f t="shared" si="322"/>
        <v>0</v>
      </c>
      <c r="DN45" s="639">
        <f t="shared" si="322"/>
        <v>0</v>
      </c>
      <c r="DO45" s="639">
        <f t="shared" si="322"/>
        <v>0</v>
      </c>
      <c r="DP45" s="639">
        <f t="shared" si="322"/>
        <v>0</v>
      </c>
      <c r="DQ45" s="639">
        <f t="shared" si="322"/>
        <v>0</v>
      </c>
      <c r="DR45" s="639">
        <f t="shared" si="322"/>
        <v>0</v>
      </c>
      <c r="DS45" s="639">
        <f t="shared" si="322"/>
        <v>0</v>
      </c>
      <c r="DT45" s="639">
        <f t="shared" si="322"/>
        <v>0</v>
      </c>
      <c r="DU45" s="639">
        <f t="shared" si="322"/>
        <v>0</v>
      </c>
      <c r="DV45" s="639">
        <f t="shared" si="322"/>
        <v>0</v>
      </c>
      <c r="DW45" s="639">
        <f t="shared" si="322"/>
        <v>0</v>
      </c>
      <c r="DX45" s="639">
        <f t="shared" si="322"/>
        <v>0</v>
      </c>
      <c r="DY45" s="639">
        <f t="shared" si="322"/>
        <v>0</v>
      </c>
      <c r="DZ45" s="639">
        <f t="shared" si="322"/>
        <v>0</v>
      </c>
      <c r="EA45" s="639">
        <f t="shared" si="322"/>
        <v>0</v>
      </c>
      <c r="EB45" s="639">
        <f t="shared" si="322"/>
        <v>0</v>
      </c>
      <c r="EC45" s="639">
        <f t="shared" si="322"/>
        <v>0</v>
      </c>
      <c r="ED45" s="639">
        <f t="shared" si="322"/>
        <v>0</v>
      </c>
      <c r="EE45" s="639">
        <f t="shared" si="322"/>
        <v>0</v>
      </c>
      <c r="EF45" s="639">
        <f t="shared" si="322"/>
        <v>0</v>
      </c>
      <c r="EG45" s="639">
        <f t="shared" si="322"/>
        <v>0</v>
      </c>
      <c r="EH45" s="639">
        <f t="shared" si="322"/>
        <v>0</v>
      </c>
      <c r="EI45" s="639">
        <f t="shared" si="322"/>
        <v>0</v>
      </c>
      <c r="EJ45" s="639">
        <f t="shared" si="322"/>
        <v>0</v>
      </c>
      <c r="EK45" s="639">
        <f t="shared" si="322"/>
        <v>0</v>
      </c>
      <c r="EL45" s="639">
        <f t="shared" si="322"/>
        <v>0</v>
      </c>
      <c r="EM45" s="639">
        <f t="shared" si="322"/>
        <v>0</v>
      </c>
      <c r="EN45" s="639">
        <f t="shared" si="322"/>
        <v>0</v>
      </c>
      <c r="EO45" s="639">
        <f t="shared" si="322"/>
        <v>0</v>
      </c>
      <c r="EP45" s="639">
        <f t="shared" si="322"/>
        <v>0</v>
      </c>
      <c r="EQ45" s="639">
        <f t="shared" si="322"/>
        <v>0</v>
      </c>
      <c r="ER45" s="639">
        <f t="shared" si="322"/>
        <v>0</v>
      </c>
      <c r="ES45" s="639">
        <f t="shared" si="322"/>
        <v>0</v>
      </c>
      <c r="ET45" s="639">
        <f t="shared" si="322"/>
        <v>0</v>
      </c>
      <c r="EU45" s="639">
        <f t="shared" si="322"/>
        <v>0</v>
      </c>
      <c r="EV45" s="639">
        <f t="shared" si="322"/>
        <v>0</v>
      </c>
      <c r="EW45" s="639">
        <f t="shared" si="322"/>
        <v>0</v>
      </c>
      <c r="EX45" s="639">
        <f t="shared" si="322"/>
        <v>0</v>
      </c>
      <c r="EY45" s="639">
        <f t="shared" si="322"/>
        <v>0</v>
      </c>
      <c r="EZ45" s="639">
        <f t="shared" si="322"/>
        <v>0</v>
      </c>
      <c r="FA45" s="639">
        <f t="shared" si="322"/>
        <v>0</v>
      </c>
      <c r="FB45" s="639">
        <f t="shared" si="322"/>
        <v>0</v>
      </c>
      <c r="FC45" s="639">
        <f t="shared" si="322"/>
        <v>0</v>
      </c>
      <c r="FD45" s="639">
        <f t="shared" si="322"/>
        <v>0</v>
      </c>
      <c r="FE45" s="639">
        <f t="shared" si="322"/>
        <v>0</v>
      </c>
      <c r="FF45" s="639">
        <f t="shared" si="322"/>
        <v>0</v>
      </c>
      <c r="FG45" s="639">
        <f t="shared" si="322"/>
        <v>0</v>
      </c>
      <c r="FH45" s="639">
        <f t="shared" si="322"/>
        <v>0</v>
      </c>
      <c r="FI45" s="639">
        <f t="shared" ref="FI45:HT45" si="323">COUNTIFS($K45:$K53,"&lt;="&amp;FI$14,$L45:$L53,"&gt;"&amp;FI$14,$J45:$J53,"0歳児")</f>
        <v>0</v>
      </c>
      <c r="FJ45" s="639">
        <f t="shared" si="323"/>
        <v>0</v>
      </c>
      <c r="FK45" s="639">
        <f t="shared" si="323"/>
        <v>0</v>
      </c>
      <c r="FL45" s="639">
        <f t="shared" si="323"/>
        <v>0</v>
      </c>
      <c r="FM45" s="639">
        <f t="shared" si="323"/>
        <v>0</v>
      </c>
      <c r="FN45" s="639">
        <f t="shared" si="323"/>
        <v>0</v>
      </c>
      <c r="FO45" s="639">
        <f t="shared" si="323"/>
        <v>0</v>
      </c>
      <c r="FP45" s="639">
        <f t="shared" si="323"/>
        <v>0</v>
      </c>
      <c r="FQ45" s="639">
        <f t="shared" si="323"/>
        <v>0</v>
      </c>
      <c r="FR45" s="639">
        <f t="shared" si="323"/>
        <v>0</v>
      </c>
      <c r="FS45" s="639">
        <f t="shared" si="323"/>
        <v>0</v>
      </c>
      <c r="FT45" s="639">
        <f t="shared" si="323"/>
        <v>0</v>
      </c>
      <c r="FU45" s="639">
        <f t="shared" si="323"/>
        <v>0</v>
      </c>
      <c r="FV45" s="639">
        <f t="shared" si="323"/>
        <v>0</v>
      </c>
      <c r="FW45" s="639">
        <f t="shared" si="323"/>
        <v>0</v>
      </c>
      <c r="FX45" s="639">
        <f t="shared" si="323"/>
        <v>0</v>
      </c>
      <c r="FY45" s="639">
        <f t="shared" si="323"/>
        <v>0</v>
      </c>
      <c r="FZ45" s="639">
        <f t="shared" si="323"/>
        <v>0</v>
      </c>
      <c r="GA45" s="639">
        <f t="shared" si="323"/>
        <v>0</v>
      </c>
      <c r="GB45" s="639">
        <f t="shared" si="323"/>
        <v>0</v>
      </c>
      <c r="GC45" s="639">
        <f t="shared" si="323"/>
        <v>0</v>
      </c>
      <c r="GD45" s="639">
        <f t="shared" si="323"/>
        <v>0</v>
      </c>
      <c r="GE45" s="639">
        <f t="shared" si="323"/>
        <v>0</v>
      </c>
      <c r="GF45" s="639">
        <f t="shared" si="323"/>
        <v>0</v>
      </c>
      <c r="GG45" s="639">
        <f t="shared" si="323"/>
        <v>0</v>
      </c>
      <c r="GH45" s="639">
        <f t="shared" si="323"/>
        <v>0</v>
      </c>
      <c r="GI45" s="639">
        <f t="shared" si="323"/>
        <v>0</v>
      </c>
      <c r="GJ45" s="639">
        <f t="shared" si="323"/>
        <v>0</v>
      </c>
      <c r="GK45" s="639">
        <f t="shared" si="323"/>
        <v>0</v>
      </c>
      <c r="GL45" s="639">
        <f t="shared" si="323"/>
        <v>0</v>
      </c>
      <c r="GM45" s="639">
        <f t="shared" si="323"/>
        <v>0</v>
      </c>
      <c r="GN45" s="639">
        <f t="shared" si="323"/>
        <v>0</v>
      </c>
      <c r="GO45" s="639">
        <f t="shared" si="323"/>
        <v>0</v>
      </c>
      <c r="GP45" s="639">
        <f t="shared" si="323"/>
        <v>0</v>
      </c>
      <c r="GQ45" s="639">
        <f t="shared" si="323"/>
        <v>0</v>
      </c>
      <c r="GR45" s="639">
        <f t="shared" si="323"/>
        <v>0</v>
      </c>
      <c r="GS45" s="639">
        <f t="shared" si="323"/>
        <v>0</v>
      </c>
      <c r="GT45" s="639">
        <f t="shared" si="323"/>
        <v>0</v>
      </c>
      <c r="GU45" s="639">
        <f t="shared" si="323"/>
        <v>0</v>
      </c>
      <c r="GV45" s="639">
        <f t="shared" si="323"/>
        <v>0</v>
      </c>
      <c r="GW45" s="639">
        <f t="shared" si="323"/>
        <v>0</v>
      </c>
      <c r="GX45" s="639">
        <f t="shared" si="323"/>
        <v>0</v>
      </c>
      <c r="GY45" s="639">
        <f t="shared" si="323"/>
        <v>0</v>
      </c>
      <c r="GZ45" s="639">
        <f t="shared" si="323"/>
        <v>0</v>
      </c>
      <c r="HA45" s="639">
        <f t="shared" si="323"/>
        <v>0</v>
      </c>
      <c r="HB45" s="639">
        <f t="shared" si="323"/>
        <v>0</v>
      </c>
      <c r="HC45" s="639">
        <f t="shared" si="323"/>
        <v>0</v>
      </c>
      <c r="HD45" s="639">
        <f t="shared" si="323"/>
        <v>0</v>
      </c>
      <c r="HE45" s="639">
        <f t="shared" si="323"/>
        <v>0</v>
      </c>
      <c r="HF45" s="639">
        <f t="shared" si="323"/>
        <v>0</v>
      </c>
      <c r="HG45" s="639">
        <f t="shared" si="323"/>
        <v>0</v>
      </c>
      <c r="HH45" s="639">
        <f t="shared" si="323"/>
        <v>0</v>
      </c>
      <c r="HI45" s="639">
        <f t="shared" si="323"/>
        <v>0</v>
      </c>
      <c r="HJ45" s="639">
        <f t="shared" si="323"/>
        <v>0</v>
      </c>
      <c r="HK45" s="639">
        <f t="shared" si="323"/>
        <v>0</v>
      </c>
      <c r="HL45" s="639">
        <f t="shared" si="323"/>
        <v>0</v>
      </c>
      <c r="HM45" s="639">
        <f t="shared" si="323"/>
        <v>0</v>
      </c>
      <c r="HN45" s="639">
        <f t="shared" si="323"/>
        <v>0</v>
      </c>
      <c r="HO45" s="639">
        <f t="shared" si="323"/>
        <v>0</v>
      </c>
      <c r="HP45" s="639">
        <f t="shared" si="323"/>
        <v>0</v>
      </c>
      <c r="HQ45" s="639">
        <f t="shared" si="323"/>
        <v>0</v>
      </c>
      <c r="HR45" s="639">
        <f t="shared" si="323"/>
        <v>0</v>
      </c>
      <c r="HS45" s="639">
        <f t="shared" si="323"/>
        <v>0</v>
      </c>
      <c r="HT45" s="639">
        <f t="shared" si="323"/>
        <v>0</v>
      </c>
      <c r="HU45" s="639">
        <f t="shared" ref="HU45:KF45" si="324">COUNTIFS($K45:$K53,"&lt;="&amp;HU$14,$L45:$L53,"&gt;"&amp;HU$14,$J45:$J53,"0歳児")</f>
        <v>0</v>
      </c>
      <c r="HV45" s="639">
        <f t="shared" si="324"/>
        <v>0</v>
      </c>
      <c r="HW45" s="639">
        <f t="shared" si="324"/>
        <v>0</v>
      </c>
      <c r="HX45" s="639">
        <f t="shared" si="324"/>
        <v>0</v>
      </c>
      <c r="HY45" s="639">
        <f t="shared" si="324"/>
        <v>0</v>
      </c>
      <c r="HZ45" s="639">
        <f t="shared" si="324"/>
        <v>0</v>
      </c>
      <c r="IA45" s="639">
        <f t="shared" si="324"/>
        <v>0</v>
      </c>
      <c r="IB45" s="639">
        <f t="shared" si="324"/>
        <v>0</v>
      </c>
      <c r="IC45" s="639">
        <f t="shared" si="324"/>
        <v>0</v>
      </c>
      <c r="ID45" s="639">
        <f t="shared" si="324"/>
        <v>0</v>
      </c>
      <c r="IE45" s="639">
        <f t="shared" si="324"/>
        <v>0</v>
      </c>
      <c r="IF45" s="639">
        <f t="shared" si="324"/>
        <v>0</v>
      </c>
      <c r="IG45" s="639">
        <f t="shared" si="324"/>
        <v>0</v>
      </c>
      <c r="IH45" s="639">
        <f t="shared" si="324"/>
        <v>0</v>
      </c>
      <c r="II45" s="639">
        <f t="shared" si="324"/>
        <v>0</v>
      </c>
      <c r="IJ45" s="639">
        <f t="shared" si="324"/>
        <v>0</v>
      </c>
      <c r="IK45" s="639">
        <f t="shared" si="324"/>
        <v>0</v>
      </c>
      <c r="IL45" s="639">
        <f t="shared" si="324"/>
        <v>0</v>
      </c>
      <c r="IM45" s="639">
        <f t="shared" si="324"/>
        <v>0</v>
      </c>
      <c r="IN45" s="639">
        <f t="shared" si="324"/>
        <v>0</v>
      </c>
      <c r="IO45" s="639">
        <f t="shared" si="324"/>
        <v>0</v>
      </c>
      <c r="IP45" s="639">
        <f t="shared" si="324"/>
        <v>0</v>
      </c>
      <c r="IQ45" s="639">
        <f t="shared" si="324"/>
        <v>0</v>
      </c>
      <c r="IR45" s="639">
        <f t="shared" si="324"/>
        <v>0</v>
      </c>
      <c r="IS45" s="639">
        <f t="shared" si="324"/>
        <v>0</v>
      </c>
      <c r="IT45" s="639">
        <f t="shared" si="324"/>
        <v>0</v>
      </c>
      <c r="IU45" s="639">
        <f t="shared" si="324"/>
        <v>0</v>
      </c>
      <c r="IV45" s="639">
        <f t="shared" si="324"/>
        <v>0</v>
      </c>
      <c r="IW45" s="639">
        <f t="shared" si="324"/>
        <v>0</v>
      </c>
      <c r="IX45" s="639">
        <f t="shared" si="324"/>
        <v>0</v>
      </c>
      <c r="IY45" s="639">
        <f t="shared" si="324"/>
        <v>0</v>
      </c>
      <c r="IZ45" s="639">
        <f t="shared" si="324"/>
        <v>0</v>
      </c>
      <c r="JA45" s="639">
        <f t="shared" si="324"/>
        <v>0</v>
      </c>
      <c r="JB45" s="639">
        <f t="shared" si="324"/>
        <v>0</v>
      </c>
      <c r="JC45" s="639">
        <f t="shared" si="324"/>
        <v>0</v>
      </c>
      <c r="JD45" s="639">
        <f t="shared" si="324"/>
        <v>0</v>
      </c>
      <c r="JE45" s="639">
        <f t="shared" si="324"/>
        <v>0</v>
      </c>
      <c r="JF45" s="639">
        <f t="shared" si="324"/>
        <v>0</v>
      </c>
      <c r="JG45" s="639">
        <f t="shared" si="324"/>
        <v>0</v>
      </c>
      <c r="JH45" s="639">
        <f t="shared" si="324"/>
        <v>0</v>
      </c>
      <c r="JI45" s="639">
        <f t="shared" si="324"/>
        <v>0</v>
      </c>
      <c r="JJ45" s="639">
        <f t="shared" si="324"/>
        <v>0</v>
      </c>
      <c r="JK45" s="639">
        <f t="shared" si="324"/>
        <v>0</v>
      </c>
      <c r="JL45" s="639">
        <f t="shared" si="324"/>
        <v>0</v>
      </c>
      <c r="JM45" s="639">
        <f t="shared" si="324"/>
        <v>0</v>
      </c>
      <c r="JN45" s="639">
        <f t="shared" si="324"/>
        <v>0</v>
      </c>
      <c r="JO45" s="639">
        <f t="shared" si="324"/>
        <v>0</v>
      </c>
      <c r="JP45" s="639">
        <f t="shared" si="324"/>
        <v>0</v>
      </c>
      <c r="JQ45" s="639">
        <f t="shared" si="324"/>
        <v>0</v>
      </c>
      <c r="JR45" s="639">
        <f t="shared" si="324"/>
        <v>0</v>
      </c>
      <c r="JS45" s="639">
        <f t="shared" si="324"/>
        <v>0</v>
      </c>
      <c r="JT45" s="639">
        <f t="shared" si="324"/>
        <v>0</v>
      </c>
      <c r="JU45" s="639">
        <f t="shared" si="324"/>
        <v>0</v>
      </c>
      <c r="JV45" s="639">
        <f t="shared" si="324"/>
        <v>0</v>
      </c>
      <c r="JW45" s="639">
        <f t="shared" si="324"/>
        <v>0</v>
      </c>
      <c r="JX45" s="639">
        <f t="shared" si="324"/>
        <v>0</v>
      </c>
      <c r="JY45" s="639">
        <f t="shared" si="324"/>
        <v>0</v>
      </c>
      <c r="JZ45" s="639">
        <f t="shared" si="324"/>
        <v>0</v>
      </c>
      <c r="KA45" s="639">
        <f t="shared" si="324"/>
        <v>0</v>
      </c>
      <c r="KB45" s="639">
        <f t="shared" si="324"/>
        <v>0</v>
      </c>
      <c r="KC45" s="639">
        <f t="shared" si="324"/>
        <v>0</v>
      </c>
      <c r="KD45" s="639">
        <f t="shared" si="324"/>
        <v>0</v>
      </c>
      <c r="KE45" s="639">
        <f t="shared" si="324"/>
        <v>0</v>
      </c>
      <c r="KF45" s="639">
        <f t="shared" si="324"/>
        <v>0</v>
      </c>
      <c r="KG45" s="639">
        <f t="shared" ref="KG45:MR45" si="325">COUNTIFS($K45:$K53,"&lt;="&amp;KG$14,$L45:$L53,"&gt;"&amp;KG$14,$J45:$J53,"0歳児")</f>
        <v>0</v>
      </c>
      <c r="KH45" s="639">
        <f t="shared" si="325"/>
        <v>0</v>
      </c>
      <c r="KI45" s="639">
        <f t="shared" si="325"/>
        <v>0</v>
      </c>
      <c r="KJ45" s="639">
        <f t="shared" si="325"/>
        <v>0</v>
      </c>
      <c r="KK45" s="639">
        <f t="shared" si="325"/>
        <v>0</v>
      </c>
      <c r="KL45" s="639">
        <f t="shared" si="325"/>
        <v>0</v>
      </c>
      <c r="KM45" s="639">
        <f t="shared" si="325"/>
        <v>0</v>
      </c>
      <c r="KN45" s="639">
        <f t="shared" si="325"/>
        <v>0</v>
      </c>
      <c r="KO45" s="639">
        <f t="shared" si="325"/>
        <v>0</v>
      </c>
      <c r="KP45" s="639">
        <f t="shared" si="325"/>
        <v>0</v>
      </c>
      <c r="KQ45" s="639">
        <f t="shared" si="325"/>
        <v>0</v>
      </c>
      <c r="KR45" s="639">
        <f t="shared" si="325"/>
        <v>0</v>
      </c>
      <c r="KS45" s="639">
        <f t="shared" si="325"/>
        <v>0</v>
      </c>
      <c r="KT45" s="639">
        <f t="shared" si="325"/>
        <v>0</v>
      </c>
      <c r="KU45" s="639">
        <f t="shared" si="325"/>
        <v>0</v>
      </c>
      <c r="KV45" s="639">
        <f t="shared" si="325"/>
        <v>0</v>
      </c>
      <c r="KW45" s="639">
        <f t="shared" si="325"/>
        <v>0</v>
      </c>
      <c r="KX45" s="639">
        <f t="shared" si="325"/>
        <v>0</v>
      </c>
      <c r="KY45" s="639">
        <f t="shared" si="325"/>
        <v>0</v>
      </c>
      <c r="KZ45" s="639">
        <f t="shared" si="325"/>
        <v>0</v>
      </c>
      <c r="LA45" s="639">
        <f t="shared" si="325"/>
        <v>0</v>
      </c>
      <c r="LB45" s="639">
        <f t="shared" si="325"/>
        <v>0</v>
      </c>
      <c r="LC45" s="639">
        <f t="shared" si="325"/>
        <v>0</v>
      </c>
      <c r="LD45" s="639">
        <f t="shared" si="325"/>
        <v>0</v>
      </c>
      <c r="LE45" s="639">
        <f t="shared" si="325"/>
        <v>0</v>
      </c>
      <c r="LF45" s="639">
        <f t="shared" si="325"/>
        <v>0</v>
      </c>
      <c r="LG45" s="639">
        <f t="shared" si="325"/>
        <v>0</v>
      </c>
      <c r="LH45" s="639">
        <f t="shared" si="325"/>
        <v>0</v>
      </c>
      <c r="LI45" s="639">
        <f t="shared" si="325"/>
        <v>0</v>
      </c>
      <c r="LJ45" s="639">
        <f t="shared" si="325"/>
        <v>0</v>
      </c>
      <c r="LK45" s="639">
        <f t="shared" si="325"/>
        <v>0</v>
      </c>
      <c r="LL45" s="639">
        <f t="shared" si="325"/>
        <v>0</v>
      </c>
      <c r="LM45" s="639">
        <f t="shared" si="325"/>
        <v>0</v>
      </c>
      <c r="LN45" s="639">
        <f t="shared" si="325"/>
        <v>0</v>
      </c>
      <c r="LO45" s="639">
        <f t="shared" si="325"/>
        <v>0</v>
      </c>
      <c r="LP45" s="639">
        <f t="shared" si="325"/>
        <v>0</v>
      </c>
      <c r="LQ45" s="639">
        <f t="shared" si="325"/>
        <v>0</v>
      </c>
      <c r="LR45" s="639">
        <f t="shared" si="325"/>
        <v>0</v>
      </c>
      <c r="LS45" s="639">
        <f t="shared" si="325"/>
        <v>0</v>
      </c>
      <c r="LT45" s="639">
        <f t="shared" si="325"/>
        <v>0</v>
      </c>
      <c r="LU45" s="639">
        <f t="shared" si="325"/>
        <v>0</v>
      </c>
      <c r="LV45" s="639">
        <f t="shared" si="325"/>
        <v>0</v>
      </c>
      <c r="LW45" s="639">
        <f t="shared" si="325"/>
        <v>0</v>
      </c>
      <c r="LX45" s="639">
        <f t="shared" si="325"/>
        <v>0</v>
      </c>
      <c r="LY45" s="639">
        <f t="shared" si="325"/>
        <v>0</v>
      </c>
      <c r="LZ45" s="639">
        <f t="shared" si="325"/>
        <v>0</v>
      </c>
      <c r="MA45" s="639">
        <f t="shared" si="325"/>
        <v>0</v>
      </c>
      <c r="MB45" s="639">
        <f t="shared" si="325"/>
        <v>0</v>
      </c>
      <c r="MC45" s="639">
        <f t="shared" si="325"/>
        <v>0</v>
      </c>
      <c r="MD45" s="639">
        <f t="shared" si="325"/>
        <v>0</v>
      </c>
      <c r="ME45" s="639">
        <f t="shared" si="325"/>
        <v>0</v>
      </c>
      <c r="MF45" s="639">
        <f t="shared" si="325"/>
        <v>0</v>
      </c>
      <c r="MG45" s="639">
        <f t="shared" si="325"/>
        <v>0</v>
      </c>
      <c r="MH45" s="639">
        <f t="shared" si="325"/>
        <v>0</v>
      </c>
      <c r="MI45" s="639">
        <f t="shared" si="325"/>
        <v>0</v>
      </c>
      <c r="MJ45" s="639">
        <f t="shared" si="325"/>
        <v>0</v>
      </c>
      <c r="MK45" s="639">
        <f t="shared" si="325"/>
        <v>0</v>
      </c>
      <c r="ML45" s="639">
        <f t="shared" si="325"/>
        <v>0</v>
      </c>
      <c r="MM45" s="639">
        <f t="shared" si="325"/>
        <v>0</v>
      </c>
      <c r="MN45" s="639">
        <f t="shared" si="325"/>
        <v>0</v>
      </c>
      <c r="MO45" s="639">
        <f t="shared" si="325"/>
        <v>0</v>
      </c>
      <c r="MP45" s="639">
        <f t="shared" si="325"/>
        <v>0</v>
      </c>
      <c r="MQ45" s="639">
        <f t="shared" si="325"/>
        <v>0</v>
      </c>
      <c r="MR45" s="639">
        <f t="shared" si="325"/>
        <v>0</v>
      </c>
      <c r="MS45" s="639">
        <f t="shared" ref="MS45:PD45" si="326">COUNTIFS($K45:$K53,"&lt;="&amp;MS$14,$L45:$L53,"&gt;"&amp;MS$14,$J45:$J53,"0歳児")</f>
        <v>0</v>
      </c>
      <c r="MT45" s="639">
        <f t="shared" si="326"/>
        <v>0</v>
      </c>
      <c r="MU45" s="639">
        <f t="shared" si="326"/>
        <v>0</v>
      </c>
      <c r="MV45" s="639">
        <f t="shared" si="326"/>
        <v>0</v>
      </c>
      <c r="MW45" s="639">
        <f t="shared" si="326"/>
        <v>0</v>
      </c>
      <c r="MX45" s="639">
        <f t="shared" si="326"/>
        <v>0</v>
      </c>
      <c r="MY45" s="639">
        <f t="shared" si="326"/>
        <v>0</v>
      </c>
      <c r="MZ45" s="639">
        <f t="shared" si="326"/>
        <v>0</v>
      </c>
      <c r="NA45" s="639">
        <f t="shared" si="326"/>
        <v>0</v>
      </c>
      <c r="NB45" s="639">
        <f t="shared" si="326"/>
        <v>0</v>
      </c>
      <c r="NC45" s="639">
        <f t="shared" si="326"/>
        <v>0</v>
      </c>
      <c r="ND45" s="639">
        <f t="shared" si="326"/>
        <v>0</v>
      </c>
      <c r="NE45" s="639">
        <f t="shared" si="326"/>
        <v>0</v>
      </c>
      <c r="NF45" s="639">
        <f t="shared" si="326"/>
        <v>0</v>
      </c>
      <c r="NG45" s="639">
        <f t="shared" si="326"/>
        <v>0</v>
      </c>
      <c r="NH45" s="639">
        <f t="shared" si="326"/>
        <v>0</v>
      </c>
      <c r="NI45" s="639">
        <f t="shared" si="326"/>
        <v>0</v>
      </c>
      <c r="NJ45" s="639">
        <f t="shared" si="326"/>
        <v>0</v>
      </c>
      <c r="NK45" s="639">
        <f t="shared" si="326"/>
        <v>0</v>
      </c>
      <c r="NL45" s="639">
        <f t="shared" si="326"/>
        <v>0</v>
      </c>
      <c r="NM45" s="639">
        <f t="shared" si="326"/>
        <v>0</v>
      </c>
      <c r="NN45" s="639">
        <f t="shared" si="326"/>
        <v>0</v>
      </c>
      <c r="NO45" s="639">
        <f t="shared" si="326"/>
        <v>0</v>
      </c>
      <c r="NP45" s="639">
        <f t="shared" si="326"/>
        <v>0</v>
      </c>
      <c r="NQ45" s="639">
        <f t="shared" si="326"/>
        <v>0</v>
      </c>
      <c r="NR45" s="639">
        <f t="shared" si="326"/>
        <v>0</v>
      </c>
      <c r="NS45" s="639">
        <f t="shared" si="326"/>
        <v>0</v>
      </c>
      <c r="NT45" s="639">
        <f t="shared" si="326"/>
        <v>0</v>
      </c>
      <c r="NU45" s="639">
        <f t="shared" si="326"/>
        <v>0</v>
      </c>
      <c r="NV45" s="639">
        <f t="shared" si="326"/>
        <v>0</v>
      </c>
      <c r="NW45" s="639">
        <f t="shared" si="326"/>
        <v>0</v>
      </c>
      <c r="NX45" s="639">
        <f t="shared" si="326"/>
        <v>0</v>
      </c>
      <c r="NY45" s="639">
        <f t="shared" si="326"/>
        <v>0</v>
      </c>
      <c r="NZ45" s="639">
        <f t="shared" si="326"/>
        <v>0</v>
      </c>
      <c r="OA45" s="639">
        <f t="shared" si="326"/>
        <v>0</v>
      </c>
      <c r="OB45" s="639">
        <f t="shared" si="326"/>
        <v>0</v>
      </c>
      <c r="OC45" s="639">
        <f t="shared" si="326"/>
        <v>0</v>
      </c>
      <c r="OD45" s="639">
        <f t="shared" si="326"/>
        <v>0</v>
      </c>
      <c r="OE45" s="639">
        <f t="shared" si="326"/>
        <v>0</v>
      </c>
      <c r="OF45" s="639">
        <f t="shared" si="326"/>
        <v>0</v>
      </c>
      <c r="OG45" s="639">
        <f t="shared" si="326"/>
        <v>0</v>
      </c>
      <c r="OH45" s="639">
        <f t="shared" si="326"/>
        <v>0</v>
      </c>
      <c r="OI45" s="639">
        <f t="shared" si="326"/>
        <v>0</v>
      </c>
      <c r="OJ45" s="639">
        <f t="shared" si="326"/>
        <v>0</v>
      </c>
      <c r="OK45" s="639">
        <f t="shared" si="326"/>
        <v>0</v>
      </c>
      <c r="OL45" s="639">
        <f t="shared" si="326"/>
        <v>0</v>
      </c>
      <c r="OM45" s="639">
        <f t="shared" si="326"/>
        <v>0</v>
      </c>
      <c r="ON45" s="639">
        <f t="shared" si="326"/>
        <v>0</v>
      </c>
      <c r="OO45" s="639">
        <f t="shared" si="326"/>
        <v>0</v>
      </c>
      <c r="OP45" s="639">
        <f t="shared" si="326"/>
        <v>0</v>
      </c>
      <c r="OQ45" s="639">
        <f t="shared" si="326"/>
        <v>0</v>
      </c>
      <c r="OR45" s="639">
        <f t="shared" si="326"/>
        <v>0</v>
      </c>
      <c r="OS45" s="639">
        <f t="shared" si="326"/>
        <v>0</v>
      </c>
      <c r="OT45" s="639">
        <f t="shared" si="326"/>
        <v>0</v>
      </c>
      <c r="OU45" s="639">
        <f t="shared" si="326"/>
        <v>0</v>
      </c>
      <c r="OV45" s="639">
        <f t="shared" si="326"/>
        <v>0</v>
      </c>
      <c r="OW45" s="639">
        <f t="shared" si="326"/>
        <v>0</v>
      </c>
      <c r="OX45" s="639">
        <f t="shared" si="326"/>
        <v>0</v>
      </c>
      <c r="OY45" s="639">
        <f t="shared" si="326"/>
        <v>0</v>
      </c>
      <c r="OZ45" s="639">
        <f t="shared" si="326"/>
        <v>0</v>
      </c>
      <c r="PA45" s="639">
        <f t="shared" si="326"/>
        <v>0</v>
      </c>
      <c r="PB45" s="639">
        <f t="shared" si="326"/>
        <v>0</v>
      </c>
      <c r="PC45" s="639">
        <f t="shared" si="326"/>
        <v>0</v>
      </c>
      <c r="PD45" s="639">
        <f t="shared" si="326"/>
        <v>0</v>
      </c>
      <c r="PE45" s="639">
        <f t="shared" ref="PE45:RP45" si="327">COUNTIFS($K45:$K53,"&lt;="&amp;PE$14,$L45:$L53,"&gt;"&amp;PE$14,$J45:$J53,"0歳児")</f>
        <v>0</v>
      </c>
      <c r="PF45" s="639">
        <f t="shared" si="327"/>
        <v>0</v>
      </c>
      <c r="PG45" s="639">
        <f t="shared" si="327"/>
        <v>0</v>
      </c>
      <c r="PH45" s="639">
        <f t="shared" si="327"/>
        <v>0</v>
      </c>
      <c r="PI45" s="639">
        <f t="shared" si="327"/>
        <v>0</v>
      </c>
      <c r="PJ45" s="639">
        <f t="shared" si="327"/>
        <v>0</v>
      </c>
      <c r="PK45" s="639">
        <f t="shared" si="327"/>
        <v>0</v>
      </c>
      <c r="PL45" s="639">
        <f t="shared" si="327"/>
        <v>0</v>
      </c>
      <c r="PM45" s="639">
        <f t="shared" si="327"/>
        <v>0</v>
      </c>
      <c r="PN45" s="639">
        <f t="shared" si="327"/>
        <v>0</v>
      </c>
      <c r="PO45" s="639">
        <f t="shared" si="327"/>
        <v>0</v>
      </c>
      <c r="PP45" s="639">
        <f t="shared" si="327"/>
        <v>0</v>
      </c>
      <c r="PQ45" s="639">
        <f t="shared" si="327"/>
        <v>0</v>
      </c>
      <c r="PR45" s="639">
        <f t="shared" si="327"/>
        <v>0</v>
      </c>
      <c r="PS45" s="639">
        <f t="shared" si="327"/>
        <v>0</v>
      </c>
      <c r="PT45" s="639">
        <f t="shared" si="327"/>
        <v>0</v>
      </c>
      <c r="PU45" s="639">
        <f t="shared" si="327"/>
        <v>0</v>
      </c>
      <c r="PV45" s="639">
        <f t="shared" si="327"/>
        <v>0</v>
      </c>
      <c r="PW45" s="639">
        <f t="shared" si="327"/>
        <v>0</v>
      </c>
      <c r="PX45" s="639">
        <f t="shared" si="327"/>
        <v>0</v>
      </c>
      <c r="PY45" s="639">
        <f t="shared" si="327"/>
        <v>0</v>
      </c>
      <c r="PZ45" s="639">
        <f t="shared" si="327"/>
        <v>0</v>
      </c>
      <c r="QA45" s="639">
        <f t="shared" si="327"/>
        <v>0</v>
      </c>
      <c r="QB45" s="639">
        <f t="shared" si="327"/>
        <v>0</v>
      </c>
      <c r="QC45" s="639">
        <f t="shared" si="327"/>
        <v>0</v>
      </c>
      <c r="QD45" s="639">
        <f t="shared" si="327"/>
        <v>0</v>
      </c>
      <c r="QE45" s="639">
        <f t="shared" si="327"/>
        <v>0</v>
      </c>
      <c r="QF45" s="639">
        <f t="shared" si="327"/>
        <v>0</v>
      </c>
      <c r="QG45" s="639">
        <f t="shared" si="327"/>
        <v>0</v>
      </c>
      <c r="QH45" s="639">
        <f t="shared" si="327"/>
        <v>0</v>
      </c>
      <c r="QI45" s="639">
        <f t="shared" si="327"/>
        <v>0</v>
      </c>
      <c r="QJ45" s="639">
        <f t="shared" si="327"/>
        <v>0</v>
      </c>
      <c r="QK45" s="639">
        <f t="shared" si="327"/>
        <v>0</v>
      </c>
      <c r="QL45" s="639">
        <f t="shared" si="327"/>
        <v>0</v>
      </c>
      <c r="QM45" s="639">
        <f t="shared" si="327"/>
        <v>0</v>
      </c>
      <c r="QN45" s="639">
        <f t="shared" si="327"/>
        <v>0</v>
      </c>
      <c r="QO45" s="639">
        <f t="shared" si="327"/>
        <v>0</v>
      </c>
      <c r="QP45" s="639">
        <f t="shared" si="327"/>
        <v>0</v>
      </c>
      <c r="QQ45" s="639">
        <f t="shared" si="327"/>
        <v>0</v>
      </c>
      <c r="QR45" s="639">
        <f t="shared" si="327"/>
        <v>0</v>
      </c>
      <c r="QS45" s="639">
        <f t="shared" si="327"/>
        <v>0</v>
      </c>
      <c r="QT45" s="639">
        <f t="shared" si="327"/>
        <v>0</v>
      </c>
      <c r="QU45" s="639">
        <f t="shared" si="327"/>
        <v>0</v>
      </c>
      <c r="QV45" s="639">
        <f t="shared" si="327"/>
        <v>0</v>
      </c>
      <c r="QW45" s="639">
        <f t="shared" si="327"/>
        <v>0</v>
      </c>
      <c r="QX45" s="639">
        <f t="shared" si="327"/>
        <v>0</v>
      </c>
      <c r="QY45" s="639">
        <f t="shared" si="327"/>
        <v>0</v>
      </c>
      <c r="QZ45" s="639">
        <f t="shared" si="327"/>
        <v>0</v>
      </c>
      <c r="RA45" s="639">
        <f t="shared" si="327"/>
        <v>0</v>
      </c>
      <c r="RB45" s="639">
        <f t="shared" si="327"/>
        <v>0</v>
      </c>
      <c r="RC45" s="639">
        <f t="shared" si="327"/>
        <v>0</v>
      </c>
      <c r="RD45" s="639">
        <f t="shared" si="327"/>
        <v>0</v>
      </c>
      <c r="RE45" s="639">
        <f t="shared" si="327"/>
        <v>0</v>
      </c>
      <c r="RF45" s="639">
        <f t="shared" si="327"/>
        <v>0</v>
      </c>
      <c r="RG45" s="639">
        <f t="shared" si="327"/>
        <v>0</v>
      </c>
      <c r="RH45" s="639">
        <f t="shared" si="327"/>
        <v>0</v>
      </c>
      <c r="RI45" s="639">
        <f t="shared" si="327"/>
        <v>0</v>
      </c>
      <c r="RJ45" s="639">
        <f t="shared" si="327"/>
        <v>0</v>
      </c>
      <c r="RK45" s="639">
        <f t="shared" si="327"/>
        <v>0</v>
      </c>
      <c r="RL45" s="639">
        <f t="shared" si="327"/>
        <v>0</v>
      </c>
      <c r="RM45" s="639">
        <f t="shared" si="327"/>
        <v>0</v>
      </c>
      <c r="RN45" s="639">
        <f t="shared" si="327"/>
        <v>0</v>
      </c>
      <c r="RO45" s="639">
        <f t="shared" si="327"/>
        <v>0</v>
      </c>
      <c r="RP45" s="639">
        <f t="shared" si="327"/>
        <v>0</v>
      </c>
      <c r="RQ45" s="639">
        <f t="shared" ref="RQ45:UB45" si="328">COUNTIFS($K45:$K53,"&lt;="&amp;RQ$14,$L45:$L53,"&gt;"&amp;RQ$14,$J45:$J53,"0歳児")</f>
        <v>0</v>
      </c>
      <c r="RR45" s="639">
        <f t="shared" si="328"/>
        <v>0</v>
      </c>
      <c r="RS45" s="639">
        <f t="shared" si="328"/>
        <v>0</v>
      </c>
      <c r="RT45" s="639">
        <f t="shared" si="328"/>
        <v>0</v>
      </c>
      <c r="RU45" s="639">
        <f t="shared" si="328"/>
        <v>0</v>
      </c>
      <c r="RV45" s="639">
        <f t="shared" si="328"/>
        <v>0</v>
      </c>
      <c r="RW45" s="639">
        <f t="shared" si="328"/>
        <v>0</v>
      </c>
      <c r="RX45" s="639">
        <f t="shared" si="328"/>
        <v>0</v>
      </c>
      <c r="RY45" s="639">
        <f t="shared" si="328"/>
        <v>0</v>
      </c>
      <c r="RZ45" s="639">
        <f t="shared" si="328"/>
        <v>0</v>
      </c>
      <c r="SA45" s="639">
        <f t="shared" si="328"/>
        <v>0</v>
      </c>
      <c r="SB45" s="639">
        <f t="shared" si="328"/>
        <v>0</v>
      </c>
      <c r="SC45" s="639">
        <f t="shared" si="328"/>
        <v>0</v>
      </c>
      <c r="SD45" s="639">
        <f t="shared" si="328"/>
        <v>0</v>
      </c>
      <c r="SE45" s="639">
        <f t="shared" si="328"/>
        <v>0</v>
      </c>
      <c r="SF45" s="639">
        <f t="shared" si="328"/>
        <v>0</v>
      </c>
      <c r="SG45" s="639">
        <f t="shared" si="328"/>
        <v>0</v>
      </c>
      <c r="SH45" s="639">
        <f t="shared" si="328"/>
        <v>0</v>
      </c>
      <c r="SI45" s="639">
        <f t="shared" si="328"/>
        <v>0</v>
      </c>
      <c r="SJ45" s="639">
        <f t="shared" si="328"/>
        <v>0</v>
      </c>
      <c r="SK45" s="639">
        <f t="shared" si="328"/>
        <v>0</v>
      </c>
      <c r="SL45" s="639">
        <f t="shared" si="328"/>
        <v>0</v>
      </c>
      <c r="SM45" s="639">
        <f t="shared" si="328"/>
        <v>0</v>
      </c>
      <c r="SN45" s="639">
        <f t="shared" si="328"/>
        <v>0</v>
      </c>
      <c r="SO45" s="639">
        <f t="shared" si="328"/>
        <v>0</v>
      </c>
      <c r="SP45" s="639">
        <f t="shared" si="328"/>
        <v>0</v>
      </c>
      <c r="SQ45" s="639">
        <f t="shared" si="328"/>
        <v>0</v>
      </c>
      <c r="SR45" s="639">
        <f t="shared" si="328"/>
        <v>0</v>
      </c>
      <c r="SS45" s="639">
        <f t="shared" si="328"/>
        <v>0</v>
      </c>
      <c r="ST45" s="639">
        <f t="shared" si="328"/>
        <v>0</v>
      </c>
      <c r="SU45" s="639">
        <f t="shared" si="328"/>
        <v>0</v>
      </c>
      <c r="SV45" s="639">
        <f t="shared" si="328"/>
        <v>0</v>
      </c>
      <c r="SW45" s="639">
        <f t="shared" si="328"/>
        <v>0</v>
      </c>
      <c r="SX45" s="639">
        <f t="shared" si="328"/>
        <v>0</v>
      </c>
      <c r="SY45" s="639">
        <f t="shared" si="328"/>
        <v>0</v>
      </c>
      <c r="SZ45" s="639">
        <f t="shared" si="328"/>
        <v>0</v>
      </c>
      <c r="TA45" s="639">
        <f t="shared" si="328"/>
        <v>0</v>
      </c>
      <c r="TB45" s="639">
        <f t="shared" si="328"/>
        <v>0</v>
      </c>
      <c r="TC45" s="639">
        <f t="shared" si="328"/>
        <v>0</v>
      </c>
      <c r="TD45" s="639">
        <f t="shared" si="328"/>
        <v>0</v>
      </c>
      <c r="TE45" s="639">
        <f t="shared" si="328"/>
        <v>0</v>
      </c>
      <c r="TF45" s="639">
        <f t="shared" si="328"/>
        <v>0</v>
      </c>
      <c r="TG45" s="639">
        <f t="shared" si="328"/>
        <v>0</v>
      </c>
      <c r="TH45" s="639">
        <f t="shared" si="328"/>
        <v>0</v>
      </c>
      <c r="TI45" s="639">
        <f t="shared" si="328"/>
        <v>0</v>
      </c>
      <c r="TJ45" s="639">
        <f t="shared" si="328"/>
        <v>0</v>
      </c>
      <c r="TK45" s="639">
        <f t="shared" si="328"/>
        <v>0</v>
      </c>
      <c r="TL45" s="639">
        <f t="shared" si="328"/>
        <v>0</v>
      </c>
      <c r="TM45" s="639">
        <f t="shared" si="328"/>
        <v>0</v>
      </c>
      <c r="TN45" s="639">
        <f t="shared" si="328"/>
        <v>0</v>
      </c>
      <c r="TO45" s="639">
        <f t="shared" si="328"/>
        <v>0</v>
      </c>
      <c r="TP45" s="639">
        <f t="shared" si="328"/>
        <v>0</v>
      </c>
      <c r="TQ45" s="639">
        <f t="shared" si="328"/>
        <v>0</v>
      </c>
      <c r="TR45" s="639">
        <f t="shared" si="328"/>
        <v>0</v>
      </c>
      <c r="TS45" s="639">
        <f t="shared" si="328"/>
        <v>0</v>
      </c>
      <c r="TT45" s="639">
        <f t="shared" si="328"/>
        <v>0</v>
      </c>
      <c r="TU45" s="639">
        <f t="shared" si="328"/>
        <v>0</v>
      </c>
      <c r="TV45" s="639">
        <f t="shared" si="328"/>
        <v>0</v>
      </c>
      <c r="TW45" s="639">
        <f t="shared" si="328"/>
        <v>0</v>
      </c>
      <c r="TX45" s="639">
        <f t="shared" si="328"/>
        <v>0</v>
      </c>
      <c r="TY45" s="639">
        <f t="shared" si="328"/>
        <v>0</v>
      </c>
      <c r="TZ45" s="639">
        <f t="shared" si="328"/>
        <v>0</v>
      </c>
      <c r="UA45" s="639">
        <f t="shared" si="328"/>
        <v>0</v>
      </c>
      <c r="UB45" s="639">
        <f t="shared" si="328"/>
        <v>0</v>
      </c>
      <c r="UC45" s="639">
        <f t="shared" ref="UC45:WN45" si="329">COUNTIFS($K45:$K53,"&lt;="&amp;UC$14,$L45:$L53,"&gt;"&amp;UC$14,$J45:$J53,"0歳児")</f>
        <v>0</v>
      </c>
      <c r="UD45" s="639">
        <f t="shared" si="329"/>
        <v>0</v>
      </c>
      <c r="UE45" s="639">
        <f t="shared" si="329"/>
        <v>0</v>
      </c>
      <c r="UF45" s="639">
        <f t="shared" si="329"/>
        <v>0</v>
      </c>
      <c r="UG45" s="639">
        <f t="shared" si="329"/>
        <v>0</v>
      </c>
      <c r="UH45" s="639">
        <f t="shared" si="329"/>
        <v>0</v>
      </c>
      <c r="UI45" s="639">
        <f t="shared" si="329"/>
        <v>0</v>
      </c>
      <c r="UJ45" s="639">
        <f t="shared" si="329"/>
        <v>0</v>
      </c>
      <c r="UK45" s="639">
        <f t="shared" si="329"/>
        <v>0</v>
      </c>
      <c r="UL45" s="639">
        <f t="shared" si="329"/>
        <v>0</v>
      </c>
      <c r="UM45" s="639">
        <f t="shared" si="329"/>
        <v>0</v>
      </c>
      <c r="UN45" s="639">
        <f t="shared" si="329"/>
        <v>0</v>
      </c>
      <c r="UO45" s="639">
        <f t="shared" si="329"/>
        <v>0</v>
      </c>
      <c r="UP45" s="639">
        <f t="shared" si="329"/>
        <v>0</v>
      </c>
      <c r="UQ45" s="639">
        <f t="shared" si="329"/>
        <v>0</v>
      </c>
      <c r="UR45" s="639">
        <f t="shared" si="329"/>
        <v>0</v>
      </c>
      <c r="US45" s="639">
        <f t="shared" si="329"/>
        <v>0</v>
      </c>
      <c r="UT45" s="639">
        <f t="shared" si="329"/>
        <v>0</v>
      </c>
      <c r="UU45" s="639">
        <f t="shared" si="329"/>
        <v>0</v>
      </c>
      <c r="UV45" s="639">
        <f t="shared" si="329"/>
        <v>0</v>
      </c>
      <c r="UW45" s="639">
        <f t="shared" si="329"/>
        <v>0</v>
      </c>
      <c r="UX45" s="639">
        <f t="shared" si="329"/>
        <v>0</v>
      </c>
      <c r="UY45" s="639">
        <f t="shared" si="329"/>
        <v>0</v>
      </c>
      <c r="UZ45" s="639">
        <f t="shared" si="329"/>
        <v>0</v>
      </c>
      <c r="VA45" s="639">
        <f t="shared" si="329"/>
        <v>0</v>
      </c>
      <c r="VB45" s="639">
        <f t="shared" si="329"/>
        <v>0</v>
      </c>
      <c r="VC45" s="639">
        <f t="shared" si="329"/>
        <v>0</v>
      </c>
      <c r="VD45" s="639">
        <f t="shared" si="329"/>
        <v>0</v>
      </c>
      <c r="VE45" s="639">
        <f t="shared" si="329"/>
        <v>0</v>
      </c>
      <c r="VF45" s="639">
        <f t="shared" si="329"/>
        <v>0</v>
      </c>
      <c r="VG45" s="639">
        <f t="shared" si="329"/>
        <v>0</v>
      </c>
      <c r="VH45" s="639">
        <f t="shared" si="329"/>
        <v>0</v>
      </c>
      <c r="VI45" s="639">
        <f t="shared" si="329"/>
        <v>0</v>
      </c>
      <c r="VJ45" s="639">
        <f t="shared" si="329"/>
        <v>0</v>
      </c>
      <c r="VK45" s="639">
        <f t="shared" si="329"/>
        <v>0</v>
      </c>
      <c r="VL45" s="639">
        <f t="shared" si="329"/>
        <v>0</v>
      </c>
      <c r="VM45" s="639">
        <f t="shared" si="329"/>
        <v>0</v>
      </c>
      <c r="VN45" s="639">
        <f t="shared" si="329"/>
        <v>0</v>
      </c>
      <c r="VO45" s="639">
        <f t="shared" si="329"/>
        <v>0</v>
      </c>
      <c r="VP45" s="639">
        <f t="shared" si="329"/>
        <v>0</v>
      </c>
      <c r="VQ45" s="639">
        <f t="shared" si="329"/>
        <v>0</v>
      </c>
      <c r="VR45" s="639">
        <f t="shared" si="329"/>
        <v>0</v>
      </c>
      <c r="VS45" s="639">
        <f t="shared" si="329"/>
        <v>0</v>
      </c>
      <c r="VT45" s="639">
        <f t="shared" si="329"/>
        <v>0</v>
      </c>
      <c r="VU45" s="639">
        <f t="shared" si="329"/>
        <v>0</v>
      </c>
      <c r="VV45" s="639">
        <f t="shared" si="329"/>
        <v>0</v>
      </c>
      <c r="VW45" s="639">
        <f t="shared" si="329"/>
        <v>0</v>
      </c>
      <c r="VX45" s="639">
        <f t="shared" si="329"/>
        <v>0</v>
      </c>
      <c r="VY45" s="639">
        <f t="shared" si="329"/>
        <v>0</v>
      </c>
      <c r="VZ45" s="639">
        <f t="shared" si="329"/>
        <v>0</v>
      </c>
      <c r="WA45" s="639">
        <f t="shared" si="329"/>
        <v>0</v>
      </c>
      <c r="WB45" s="639">
        <f t="shared" si="329"/>
        <v>0</v>
      </c>
      <c r="WC45" s="639">
        <f t="shared" si="329"/>
        <v>0</v>
      </c>
      <c r="WD45" s="639">
        <f t="shared" si="329"/>
        <v>0</v>
      </c>
      <c r="WE45" s="639">
        <f t="shared" si="329"/>
        <v>0</v>
      </c>
      <c r="WF45" s="639">
        <f t="shared" si="329"/>
        <v>0</v>
      </c>
      <c r="WG45" s="639">
        <f t="shared" si="329"/>
        <v>0</v>
      </c>
      <c r="WH45" s="639">
        <f t="shared" si="329"/>
        <v>0</v>
      </c>
      <c r="WI45" s="639">
        <f t="shared" si="329"/>
        <v>0</v>
      </c>
      <c r="WJ45" s="639">
        <f t="shared" si="329"/>
        <v>0</v>
      </c>
      <c r="WK45" s="639">
        <f t="shared" si="329"/>
        <v>0</v>
      </c>
      <c r="WL45" s="639">
        <f t="shared" si="329"/>
        <v>0</v>
      </c>
      <c r="WM45" s="639">
        <f t="shared" si="329"/>
        <v>0</v>
      </c>
      <c r="WN45" s="639">
        <f t="shared" si="329"/>
        <v>0</v>
      </c>
      <c r="WO45" s="639">
        <f t="shared" ref="WO45:YZ45" si="330">COUNTIFS($K45:$K53,"&lt;="&amp;WO$14,$L45:$L53,"&gt;"&amp;WO$14,$J45:$J53,"0歳児")</f>
        <v>0</v>
      </c>
      <c r="WP45" s="639">
        <f t="shared" si="330"/>
        <v>0</v>
      </c>
      <c r="WQ45" s="639">
        <f t="shared" si="330"/>
        <v>0</v>
      </c>
      <c r="WR45" s="639">
        <f t="shared" si="330"/>
        <v>0</v>
      </c>
      <c r="WS45" s="639">
        <f t="shared" si="330"/>
        <v>0</v>
      </c>
      <c r="WT45" s="639">
        <f t="shared" si="330"/>
        <v>0</v>
      </c>
      <c r="WU45" s="639">
        <f t="shared" si="330"/>
        <v>0</v>
      </c>
      <c r="WV45" s="639">
        <f t="shared" si="330"/>
        <v>0</v>
      </c>
      <c r="WW45" s="639">
        <f t="shared" si="330"/>
        <v>0</v>
      </c>
      <c r="WX45" s="639">
        <f t="shared" si="330"/>
        <v>0</v>
      </c>
      <c r="WY45" s="639">
        <f t="shared" si="330"/>
        <v>0</v>
      </c>
      <c r="WZ45" s="639">
        <f t="shared" si="330"/>
        <v>0</v>
      </c>
      <c r="XA45" s="639">
        <f t="shared" si="330"/>
        <v>0</v>
      </c>
      <c r="XB45" s="639">
        <f t="shared" si="330"/>
        <v>0</v>
      </c>
      <c r="XC45" s="639">
        <f t="shared" si="330"/>
        <v>0</v>
      </c>
      <c r="XD45" s="639">
        <f t="shared" si="330"/>
        <v>0</v>
      </c>
      <c r="XE45" s="639">
        <f t="shared" si="330"/>
        <v>0</v>
      </c>
      <c r="XF45" s="639">
        <f t="shared" si="330"/>
        <v>0</v>
      </c>
      <c r="XG45" s="639">
        <f t="shared" si="330"/>
        <v>0</v>
      </c>
      <c r="XH45" s="639">
        <f t="shared" si="330"/>
        <v>0</v>
      </c>
      <c r="XI45" s="639">
        <f t="shared" si="330"/>
        <v>0</v>
      </c>
      <c r="XJ45" s="639">
        <f t="shared" si="330"/>
        <v>0</v>
      </c>
      <c r="XK45" s="639">
        <f t="shared" si="330"/>
        <v>0</v>
      </c>
      <c r="XL45" s="639">
        <f t="shared" si="330"/>
        <v>0</v>
      </c>
      <c r="XM45" s="639">
        <f t="shared" si="330"/>
        <v>0</v>
      </c>
      <c r="XN45" s="639">
        <f t="shared" si="330"/>
        <v>0</v>
      </c>
      <c r="XO45" s="639">
        <f t="shared" si="330"/>
        <v>0</v>
      </c>
      <c r="XP45" s="639">
        <f t="shared" si="330"/>
        <v>0</v>
      </c>
      <c r="XQ45" s="639">
        <f t="shared" si="330"/>
        <v>0</v>
      </c>
      <c r="XR45" s="639">
        <f t="shared" si="330"/>
        <v>0</v>
      </c>
      <c r="XS45" s="639">
        <f t="shared" si="330"/>
        <v>0</v>
      </c>
      <c r="XT45" s="639">
        <f t="shared" si="330"/>
        <v>0</v>
      </c>
      <c r="XU45" s="639">
        <f t="shared" si="330"/>
        <v>0</v>
      </c>
      <c r="XV45" s="639">
        <f t="shared" si="330"/>
        <v>0</v>
      </c>
      <c r="XW45" s="639">
        <f t="shared" si="330"/>
        <v>0</v>
      </c>
      <c r="XX45" s="639">
        <f t="shared" si="330"/>
        <v>0</v>
      </c>
      <c r="XY45" s="639">
        <f t="shared" si="330"/>
        <v>0</v>
      </c>
      <c r="XZ45" s="639">
        <f t="shared" si="330"/>
        <v>0</v>
      </c>
      <c r="YA45" s="639">
        <f t="shared" si="330"/>
        <v>0</v>
      </c>
      <c r="YB45" s="639">
        <f t="shared" si="330"/>
        <v>0</v>
      </c>
      <c r="YC45" s="639">
        <f t="shared" si="330"/>
        <v>0</v>
      </c>
      <c r="YD45" s="639">
        <f t="shared" si="330"/>
        <v>0</v>
      </c>
      <c r="YE45" s="639">
        <f t="shared" si="330"/>
        <v>0</v>
      </c>
      <c r="YF45" s="639">
        <f t="shared" si="330"/>
        <v>0</v>
      </c>
      <c r="YG45" s="639">
        <f t="shared" si="330"/>
        <v>0</v>
      </c>
      <c r="YH45" s="639">
        <f t="shared" si="330"/>
        <v>0</v>
      </c>
      <c r="YI45" s="639">
        <f t="shared" si="330"/>
        <v>0</v>
      </c>
      <c r="YJ45" s="639">
        <f t="shared" si="330"/>
        <v>0</v>
      </c>
      <c r="YK45" s="639">
        <f t="shared" si="330"/>
        <v>0</v>
      </c>
      <c r="YL45" s="639">
        <f t="shared" si="330"/>
        <v>0</v>
      </c>
      <c r="YM45" s="639">
        <f t="shared" si="330"/>
        <v>0</v>
      </c>
      <c r="YN45" s="639">
        <f t="shared" si="330"/>
        <v>0</v>
      </c>
      <c r="YO45" s="639">
        <f t="shared" si="330"/>
        <v>0</v>
      </c>
      <c r="YP45" s="639">
        <f t="shared" si="330"/>
        <v>0</v>
      </c>
      <c r="YQ45" s="639">
        <f t="shared" si="330"/>
        <v>0</v>
      </c>
      <c r="YR45" s="639">
        <f t="shared" si="330"/>
        <v>0</v>
      </c>
      <c r="YS45" s="639">
        <f t="shared" si="330"/>
        <v>0</v>
      </c>
      <c r="YT45" s="639">
        <f t="shared" si="330"/>
        <v>0</v>
      </c>
      <c r="YU45" s="639">
        <f t="shared" si="330"/>
        <v>0</v>
      </c>
      <c r="YV45" s="639">
        <f t="shared" si="330"/>
        <v>0</v>
      </c>
      <c r="YW45" s="639">
        <f t="shared" si="330"/>
        <v>0</v>
      </c>
      <c r="YX45" s="639">
        <f t="shared" si="330"/>
        <v>0</v>
      </c>
      <c r="YY45" s="639">
        <f t="shared" si="330"/>
        <v>0</v>
      </c>
      <c r="YZ45" s="639">
        <f t="shared" si="330"/>
        <v>0</v>
      </c>
      <c r="ZA45" s="639">
        <f t="shared" ref="ZA45:ABL45" si="331">COUNTIFS($K45:$K53,"&lt;="&amp;ZA$14,$L45:$L53,"&gt;"&amp;ZA$14,$J45:$J53,"0歳児")</f>
        <v>0</v>
      </c>
      <c r="ZB45" s="639">
        <f t="shared" si="331"/>
        <v>0</v>
      </c>
      <c r="ZC45" s="639">
        <f t="shared" si="331"/>
        <v>0</v>
      </c>
      <c r="ZD45" s="639">
        <f t="shared" si="331"/>
        <v>0</v>
      </c>
      <c r="ZE45" s="639">
        <f t="shared" si="331"/>
        <v>0</v>
      </c>
      <c r="ZF45" s="639">
        <f t="shared" si="331"/>
        <v>0</v>
      </c>
      <c r="ZG45" s="639">
        <f t="shared" si="331"/>
        <v>0</v>
      </c>
      <c r="ZH45" s="639">
        <f t="shared" si="331"/>
        <v>0</v>
      </c>
      <c r="ZI45" s="639">
        <f t="shared" si="331"/>
        <v>0</v>
      </c>
      <c r="ZJ45" s="639">
        <f t="shared" si="331"/>
        <v>0</v>
      </c>
      <c r="ZK45" s="639">
        <f t="shared" si="331"/>
        <v>0</v>
      </c>
      <c r="ZL45" s="639">
        <f t="shared" si="331"/>
        <v>0</v>
      </c>
      <c r="ZM45" s="639">
        <f t="shared" si="331"/>
        <v>0</v>
      </c>
      <c r="ZN45" s="639">
        <f t="shared" si="331"/>
        <v>0</v>
      </c>
      <c r="ZO45" s="639">
        <f t="shared" si="331"/>
        <v>0</v>
      </c>
      <c r="ZP45" s="639">
        <f t="shared" si="331"/>
        <v>0</v>
      </c>
      <c r="ZQ45" s="639">
        <f t="shared" si="331"/>
        <v>0</v>
      </c>
      <c r="ZR45" s="639">
        <f t="shared" si="331"/>
        <v>0</v>
      </c>
      <c r="ZS45" s="639">
        <f t="shared" si="331"/>
        <v>0</v>
      </c>
      <c r="ZT45" s="639">
        <f t="shared" si="331"/>
        <v>0</v>
      </c>
      <c r="ZU45" s="639">
        <f t="shared" si="331"/>
        <v>0</v>
      </c>
      <c r="ZV45" s="639">
        <f t="shared" si="331"/>
        <v>0</v>
      </c>
      <c r="ZW45" s="639">
        <f t="shared" si="331"/>
        <v>0</v>
      </c>
      <c r="ZX45" s="639">
        <f t="shared" si="331"/>
        <v>0</v>
      </c>
      <c r="ZY45" s="639">
        <f t="shared" si="331"/>
        <v>0</v>
      </c>
      <c r="ZZ45" s="639">
        <f t="shared" si="331"/>
        <v>0</v>
      </c>
      <c r="AAA45" s="639">
        <f t="shared" si="331"/>
        <v>0</v>
      </c>
      <c r="AAB45" s="639">
        <f t="shared" si="331"/>
        <v>0</v>
      </c>
      <c r="AAC45" s="639">
        <f t="shared" si="331"/>
        <v>0</v>
      </c>
      <c r="AAD45" s="639">
        <f t="shared" si="331"/>
        <v>0</v>
      </c>
      <c r="AAE45" s="639">
        <f t="shared" si="331"/>
        <v>0</v>
      </c>
      <c r="AAF45" s="639">
        <f t="shared" si="331"/>
        <v>0</v>
      </c>
      <c r="AAG45" s="639">
        <f t="shared" si="331"/>
        <v>0</v>
      </c>
      <c r="AAH45" s="639">
        <f t="shared" si="331"/>
        <v>0</v>
      </c>
      <c r="AAI45" s="639">
        <f t="shared" si="331"/>
        <v>0</v>
      </c>
      <c r="AAJ45" s="639">
        <f t="shared" si="331"/>
        <v>0</v>
      </c>
      <c r="AAK45" s="639">
        <f t="shared" si="331"/>
        <v>0</v>
      </c>
      <c r="AAL45" s="639">
        <f t="shared" si="331"/>
        <v>0</v>
      </c>
      <c r="AAM45" s="639">
        <f t="shared" si="331"/>
        <v>0</v>
      </c>
      <c r="AAN45" s="639">
        <f t="shared" si="331"/>
        <v>0</v>
      </c>
      <c r="AAO45" s="639">
        <f t="shared" si="331"/>
        <v>0</v>
      </c>
      <c r="AAP45" s="639">
        <f t="shared" si="331"/>
        <v>0</v>
      </c>
      <c r="AAQ45" s="639">
        <f t="shared" si="331"/>
        <v>0</v>
      </c>
      <c r="AAR45" s="639">
        <f t="shared" si="331"/>
        <v>0</v>
      </c>
      <c r="AAS45" s="639">
        <f t="shared" si="331"/>
        <v>0</v>
      </c>
      <c r="AAT45" s="639">
        <f t="shared" si="331"/>
        <v>0</v>
      </c>
      <c r="AAU45" s="639">
        <f t="shared" si="331"/>
        <v>0</v>
      </c>
      <c r="AAV45" s="639">
        <f t="shared" si="331"/>
        <v>0</v>
      </c>
      <c r="AAW45" s="639">
        <f t="shared" si="331"/>
        <v>0</v>
      </c>
      <c r="AAX45" s="639">
        <f t="shared" si="331"/>
        <v>0</v>
      </c>
      <c r="AAY45" s="639">
        <f t="shared" si="331"/>
        <v>0</v>
      </c>
      <c r="AAZ45" s="639">
        <f t="shared" si="331"/>
        <v>0</v>
      </c>
      <c r="ABA45" s="639">
        <f t="shared" si="331"/>
        <v>0</v>
      </c>
      <c r="ABB45" s="639">
        <f t="shared" si="331"/>
        <v>0</v>
      </c>
      <c r="ABC45" s="639">
        <f t="shared" si="331"/>
        <v>0</v>
      </c>
      <c r="ABD45" s="639">
        <f t="shared" si="331"/>
        <v>0</v>
      </c>
      <c r="ABE45" s="639">
        <f t="shared" si="331"/>
        <v>0</v>
      </c>
      <c r="ABF45" s="639">
        <f t="shared" si="331"/>
        <v>0</v>
      </c>
      <c r="ABG45" s="639">
        <f t="shared" si="331"/>
        <v>0</v>
      </c>
      <c r="ABH45" s="639">
        <f t="shared" si="331"/>
        <v>0</v>
      </c>
      <c r="ABI45" s="639">
        <f t="shared" si="331"/>
        <v>0</v>
      </c>
      <c r="ABJ45" s="639">
        <f t="shared" si="331"/>
        <v>0</v>
      </c>
      <c r="ABK45" s="639">
        <f t="shared" si="331"/>
        <v>0</v>
      </c>
      <c r="ABL45" s="639">
        <f t="shared" si="331"/>
        <v>0</v>
      </c>
      <c r="ABM45" s="639">
        <f t="shared" ref="ABM45:ADX45" si="332">COUNTIFS($K45:$K53,"&lt;="&amp;ABM$14,$L45:$L53,"&gt;"&amp;ABM$14,$J45:$J53,"0歳児")</f>
        <v>0</v>
      </c>
      <c r="ABN45" s="639">
        <f t="shared" si="332"/>
        <v>0</v>
      </c>
      <c r="ABO45" s="639">
        <f t="shared" si="332"/>
        <v>0</v>
      </c>
      <c r="ABP45" s="639">
        <f t="shared" si="332"/>
        <v>0</v>
      </c>
      <c r="ABQ45" s="639">
        <f t="shared" si="332"/>
        <v>0</v>
      </c>
      <c r="ABR45" s="639">
        <f t="shared" si="332"/>
        <v>0</v>
      </c>
      <c r="ABS45" s="639">
        <f t="shared" si="332"/>
        <v>0</v>
      </c>
      <c r="ABT45" s="639">
        <f t="shared" si="332"/>
        <v>0</v>
      </c>
      <c r="ABU45" s="639">
        <f t="shared" si="332"/>
        <v>0</v>
      </c>
      <c r="ABV45" s="639">
        <f t="shared" si="332"/>
        <v>0</v>
      </c>
      <c r="ABW45" s="639">
        <f t="shared" si="332"/>
        <v>0</v>
      </c>
      <c r="ABX45" s="639">
        <f t="shared" si="332"/>
        <v>0</v>
      </c>
      <c r="ABY45" s="639">
        <f t="shared" si="332"/>
        <v>0</v>
      </c>
      <c r="ABZ45" s="639">
        <f t="shared" si="332"/>
        <v>0</v>
      </c>
      <c r="ACA45" s="639">
        <f t="shared" si="332"/>
        <v>0</v>
      </c>
      <c r="ACB45" s="639">
        <f t="shared" si="332"/>
        <v>0</v>
      </c>
      <c r="ACC45" s="639">
        <f t="shared" si="332"/>
        <v>0</v>
      </c>
      <c r="ACD45" s="639">
        <f t="shared" si="332"/>
        <v>0</v>
      </c>
      <c r="ACE45" s="639">
        <f t="shared" si="332"/>
        <v>0</v>
      </c>
      <c r="ACF45" s="639">
        <f t="shared" si="332"/>
        <v>0</v>
      </c>
      <c r="ACG45" s="639">
        <f t="shared" si="332"/>
        <v>0</v>
      </c>
      <c r="ACH45" s="639">
        <f t="shared" si="332"/>
        <v>0</v>
      </c>
      <c r="ACI45" s="639">
        <f t="shared" si="332"/>
        <v>0</v>
      </c>
      <c r="ACJ45" s="639">
        <f t="shared" si="332"/>
        <v>0</v>
      </c>
      <c r="ACK45" s="639">
        <f t="shared" si="332"/>
        <v>0</v>
      </c>
      <c r="ACL45" s="639">
        <f t="shared" si="332"/>
        <v>0</v>
      </c>
      <c r="ACM45" s="639">
        <f t="shared" si="332"/>
        <v>0</v>
      </c>
      <c r="ACN45" s="639">
        <f t="shared" si="332"/>
        <v>0</v>
      </c>
      <c r="ACO45" s="639">
        <f t="shared" si="332"/>
        <v>0</v>
      </c>
      <c r="ACP45" s="639">
        <f t="shared" si="332"/>
        <v>0</v>
      </c>
      <c r="ACQ45" s="639">
        <f t="shared" si="332"/>
        <v>0</v>
      </c>
      <c r="ACR45" s="639">
        <f t="shared" si="332"/>
        <v>0</v>
      </c>
      <c r="ACS45" s="639">
        <f t="shared" si="332"/>
        <v>0</v>
      </c>
      <c r="ACT45" s="639">
        <f t="shared" si="332"/>
        <v>0</v>
      </c>
      <c r="ACU45" s="639">
        <f t="shared" si="332"/>
        <v>0</v>
      </c>
      <c r="ACV45" s="639">
        <f t="shared" si="332"/>
        <v>0</v>
      </c>
      <c r="ACW45" s="639">
        <f t="shared" si="332"/>
        <v>0</v>
      </c>
      <c r="ACX45" s="639">
        <f t="shared" si="332"/>
        <v>0</v>
      </c>
      <c r="ACY45" s="639">
        <f t="shared" si="332"/>
        <v>0</v>
      </c>
      <c r="ACZ45" s="639">
        <f t="shared" si="332"/>
        <v>0</v>
      </c>
      <c r="ADA45" s="639">
        <f t="shared" si="332"/>
        <v>0</v>
      </c>
      <c r="ADB45" s="639">
        <f t="shared" si="332"/>
        <v>0</v>
      </c>
      <c r="ADC45" s="639">
        <f t="shared" si="332"/>
        <v>0</v>
      </c>
      <c r="ADD45" s="639">
        <f t="shared" si="332"/>
        <v>0</v>
      </c>
      <c r="ADE45" s="639">
        <f t="shared" si="332"/>
        <v>0</v>
      </c>
      <c r="ADF45" s="639">
        <f t="shared" si="332"/>
        <v>0</v>
      </c>
      <c r="ADG45" s="639">
        <f t="shared" si="332"/>
        <v>0</v>
      </c>
      <c r="ADH45" s="639">
        <f t="shared" si="332"/>
        <v>0</v>
      </c>
      <c r="ADI45" s="639">
        <f t="shared" si="332"/>
        <v>0</v>
      </c>
      <c r="ADJ45" s="639">
        <f t="shared" si="332"/>
        <v>0</v>
      </c>
      <c r="ADK45" s="639">
        <f t="shared" si="332"/>
        <v>0</v>
      </c>
      <c r="ADL45" s="639">
        <f t="shared" si="332"/>
        <v>0</v>
      </c>
      <c r="ADM45" s="639">
        <f t="shared" si="332"/>
        <v>0</v>
      </c>
      <c r="ADN45" s="639">
        <f t="shared" si="332"/>
        <v>0</v>
      </c>
      <c r="ADO45" s="639">
        <f t="shared" si="332"/>
        <v>0</v>
      </c>
      <c r="ADP45" s="639">
        <f t="shared" si="332"/>
        <v>0</v>
      </c>
      <c r="ADQ45" s="639">
        <f t="shared" si="332"/>
        <v>0</v>
      </c>
      <c r="ADR45" s="639">
        <f t="shared" si="332"/>
        <v>0</v>
      </c>
      <c r="ADS45" s="639">
        <f t="shared" si="332"/>
        <v>0</v>
      </c>
      <c r="ADT45" s="639">
        <f t="shared" si="332"/>
        <v>0</v>
      </c>
      <c r="ADU45" s="639">
        <f t="shared" si="332"/>
        <v>0</v>
      </c>
      <c r="ADV45" s="639">
        <f t="shared" si="332"/>
        <v>0</v>
      </c>
      <c r="ADW45" s="639">
        <f t="shared" si="332"/>
        <v>0</v>
      </c>
      <c r="ADX45" s="639">
        <f t="shared" si="332"/>
        <v>0</v>
      </c>
      <c r="ADY45" s="639">
        <f t="shared" ref="ADY45:AGJ45" si="333">COUNTIFS($K45:$K53,"&lt;="&amp;ADY$14,$L45:$L53,"&gt;"&amp;ADY$14,$J45:$J53,"0歳児")</f>
        <v>0</v>
      </c>
      <c r="ADZ45" s="639">
        <f t="shared" si="333"/>
        <v>0</v>
      </c>
      <c r="AEA45" s="639">
        <f t="shared" si="333"/>
        <v>0</v>
      </c>
      <c r="AEB45" s="639">
        <f t="shared" si="333"/>
        <v>0</v>
      </c>
      <c r="AEC45" s="639">
        <f t="shared" si="333"/>
        <v>0</v>
      </c>
      <c r="AED45" s="639">
        <f t="shared" si="333"/>
        <v>0</v>
      </c>
      <c r="AEE45" s="639">
        <f t="shared" si="333"/>
        <v>0</v>
      </c>
      <c r="AEF45" s="639">
        <f t="shared" si="333"/>
        <v>0</v>
      </c>
      <c r="AEG45" s="639">
        <f t="shared" si="333"/>
        <v>0</v>
      </c>
      <c r="AEH45" s="639">
        <f t="shared" si="333"/>
        <v>0</v>
      </c>
      <c r="AEI45" s="639">
        <f t="shared" si="333"/>
        <v>0</v>
      </c>
      <c r="AEJ45" s="639">
        <f t="shared" si="333"/>
        <v>0</v>
      </c>
      <c r="AEK45" s="639">
        <f t="shared" si="333"/>
        <v>0</v>
      </c>
      <c r="AEL45" s="639">
        <f t="shared" si="333"/>
        <v>0</v>
      </c>
      <c r="AEM45" s="639">
        <f t="shared" si="333"/>
        <v>0</v>
      </c>
      <c r="AEN45" s="639">
        <f t="shared" si="333"/>
        <v>0</v>
      </c>
      <c r="AEO45" s="639">
        <f t="shared" si="333"/>
        <v>0</v>
      </c>
      <c r="AEP45" s="639">
        <f t="shared" si="333"/>
        <v>0</v>
      </c>
      <c r="AEQ45" s="639">
        <f t="shared" si="333"/>
        <v>0</v>
      </c>
      <c r="AER45" s="639">
        <f t="shared" si="333"/>
        <v>0</v>
      </c>
      <c r="AES45" s="639">
        <f t="shared" si="333"/>
        <v>0</v>
      </c>
      <c r="AET45" s="639">
        <f t="shared" si="333"/>
        <v>0</v>
      </c>
      <c r="AEU45" s="639">
        <f t="shared" si="333"/>
        <v>0</v>
      </c>
      <c r="AEV45" s="639">
        <f t="shared" si="333"/>
        <v>0</v>
      </c>
      <c r="AEW45" s="639">
        <f t="shared" si="333"/>
        <v>0</v>
      </c>
      <c r="AEX45" s="639">
        <f t="shared" si="333"/>
        <v>0</v>
      </c>
      <c r="AEY45" s="639">
        <f t="shared" si="333"/>
        <v>0</v>
      </c>
      <c r="AEZ45" s="639">
        <f t="shared" si="333"/>
        <v>0</v>
      </c>
      <c r="AFA45" s="639">
        <f t="shared" si="333"/>
        <v>0</v>
      </c>
      <c r="AFB45" s="639">
        <f t="shared" si="333"/>
        <v>0</v>
      </c>
      <c r="AFC45" s="639">
        <f t="shared" si="333"/>
        <v>0</v>
      </c>
      <c r="AFD45" s="639">
        <f t="shared" si="333"/>
        <v>0</v>
      </c>
      <c r="AFE45" s="639">
        <f t="shared" si="333"/>
        <v>0</v>
      </c>
      <c r="AFF45" s="639">
        <f t="shared" si="333"/>
        <v>0</v>
      </c>
      <c r="AFG45" s="639">
        <f t="shared" si="333"/>
        <v>0</v>
      </c>
      <c r="AFH45" s="639">
        <f t="shared" si="333"/>
        <v>0</v>
      </c>
      <c r="AFI45" s="639">
        <f t="shared" si="333"/>
        <v>0</v>
      </c>
      <c r="AFJ45" s="639">
        <f t="shared" si="333"/>
        <v>0</v>
      </c>
      <c r="AFK45" s="639">
        <f t="shared" si="333"/>
        <v>0</v>
      </c>
      <c r="AFL45" s="639">
        <f t="shared" si="333"/>
        <v>0</v>
      </c>
      <c r="AFM45" s="639">
        <f t="shared" si="333"/>
        <v>0</v>
      </c>
      <c r="AFN45" s="639">
        <f t="shared" si="333"/>
        <v>0</v>
      </c>
      <c r="AFO45" s="639">
        <f t="shared" si="333"/>
        <v>0</v>
      </c>
      <c r="AFP45" s="639">
        <f t="shared" si="333"/>
        <v>0</v>
      </c>
      <c r="AFQ45" s="639">
        <f t="shared" si="333"/>
        <v>0</v>
      </c>
      <c r="AFR45" s="639">
        <f t="shared" si="333"/>
        <v>0</v>
      </c>
      <c r="AFS45" s="639">
        <f t="shared" si="333"/>
        <v>0</v>
      </c>
      <c r="AFT45" s="639">
        <f t="shared" si="333"/>
        <v>0</v>
      </c>
      <c r="AFU45" s="639">
        <f t="shared" si="333"/>
        <v>0</v>
      </c>
      <c r="AFV45" s="639">
        <f t="shared" si="333"/>
        <v>0</v>
      </c>
      <c r="AFW45" s="639">
        <f t="shared" si="333"/>
        <v>0</v>
      </c>
      <c r="AFX45" s="639">
        <f t="shared" si="333"/>
        <v>0</v>
      </c>
      <c r="AFY45" s="639">
        <f t="shared" si="333"/>
        <v>0</v>
      </c>
      <c r="AFZ45" s="639">
        <f t="shared" si="333"/>
        <v>0</v>
      </c>
      <c r="AGA45" s="639">
        <f t="shared" si="333"/>
        <v>0</v>
      </c>
      <c r="AGB45" s="639">
        <f t="shared" si="333"/>
        <v>0</v>
      </c>
      <c r="AGC45" s="639">
        <f t="shared" si="333"/>
        <v>0</v>
      </c>
      <c r="AGD45" s="639">
        <f t="shared" si="333"/>
        <v>0</v>
      </c>
      <c r="AGE45" s="639">
        <f t="shared" si="333"/>
        <v>0</v>
      </c>
      <c r="AGF45" s="639">
        <f t="shared" si="333"/>
        <v>0</v>
      </c>
      <c r="AGG45" s="639">
        <f t="shared" si="333"/>
        <v>0</v>
      </c>
      <c r="AGH45" s="639">
        <f t="shared" si="333"/>
        <v>0</v>
      </c>
      <c r="AGI45" s="639">
        <f t="shared" si="333"/>
        <v>0</v>
      </c>
      <c r="AGJ45" s="639">
        <f t="shared" si="333"/>
        <v>0</v>
      </c>
      <c r="AGK45" s="639">
        <f t="shared" ref="AGK45:AIV45" si="334">COUNTIFS($K45:$K53,"&lt;="&amp;AGK$14,$L45:$L53,"&gt;"&amp;AGK$14,$J45:$J53,"0歳児")</f>
        <v>0</v>
      </c>
      <c r="AGL45" s="639">
        <f t="shared" si="334"/>
        <v>0</v>
      </c>
      <c r="AGM45" s="639">
        <f t="shared" si="334"/>
        <v>0</v>
      </c>
      <c r="AGN45" s="639">
        <f t="shared" si="334"/>
        <v>0</v>
      </c>
      <c r="AGO45" s="639">
        <f t="shared" si="334"/>
        <v>0</v>
      </c>
      <c r="AGP45" s="639">
        <f t="shared" si="334"/>
        <v>0</v>
      </c>
      <c r="AGQ45" s="639">
        <f t="shared" si="334"/>
        <v>0</v>
      </c>
      <c r="AGR45" s="639">
        <f t="shared" si="334"/>
        <v>0</v>
      </c>
      <c r="AGS45" s="639">
        <f t="shared" si="334"/>
        <v>0</v>
      </c>
      <c r="AGT45" s="639">
        <f t="shared" si="334"/>
        <v>0</v>
      </c>
      <c r="AGU45" s="639">
        <f t="shared" si="334"/>
        <v>0</v>
      </c>
      <c r="AGV45" s="639">
        <f t="shared" si="334"/>
        <v>0</v>
      </c>
      <c r="AGW45" s="639">
        <f t="shared" si="334"/>
        <v>0</v>
      </c>
      <c r="AGX45" s="639">
        <f t="shared" si="334"/>
        <v>0</v>
      </c>
      <c r="AGY45" s="639">
        <f t="shared" si="334"/>
        <v>0</v>
      </c>
      <c r="AGZ45" s="639">
        <f t="shared" si="334"/>
        <v>0</v>
      </c>
      <c r="AHA45" s="639">
        <f t="shared" si="334"/>
        <v>0</v>
      </c>
      <c r="AHB45" s="639">
        <f t="shared" si="334"/>
        <v>0</v>
      </c>
      <c r="AHC45" s="639">
        <f t="shared" si="334"/>
        <v>0</v>
      </c>
      <c r="AHD45" s="639">
        <f t="shared" si="334"/>
        <v>0</v>
      </c>
      <c r="AHE45" s="639">
        <f t="shared" si="334"/>
        <v>0</v>
      </c>
      <c r="AHF45" s="639">
        <f t="shared" si="334"/>
        <v>0</v>
      </c>
      <c r="AHG45" s="639">
        <f t="shared" si="334"/>
        <v>0</v>
      </c>
      <c r="AHH45" s="639">
        <f t="shared" si="334"/>
        <v>0</v>
      </c>
      <c r="AHI45" s="639">
        <f t="shared" si="334"/>
        <v>0</v>
      </c>
      <c r="AHJ45" s="639">
        <f t="shared" si="334"/>
        <v>0</v>
      </c>
      <c r="AHK45" s="639">
        <f t="shared" si="334"/>
        <v>0</v>
      </c>
      <c r="AHL45" s="639">
        <f t="shared" si="334"/>
        <v>0</v>
      </c>
      <c r="AHM45" s="639">
        <f t="shared" si="334"/>
        <v>0</v>
      </c>
      <c r="AHN45" s="639">
        <f t="shared" si="334"/>
        <v>0</v>
      </c>
      <c r="AHO45" s="639">
        <f t="shared" si="334"/>
        <v>0</v>
      </c>
      <c r="AHP45" s="639">
        <f t="shared" si="334"/>
        <v>0</v>
      </c>
      <c r="AHQ45" s="639">
        <f t="shared" si="334"/>
        <v>0</v>
      </c>
      <c r="AHR45" s="639">
        <f t="shared" si="334"/>
        <v>0</v>
      </c>
      <c r="AHS45" s="639">
        <f t="shared" si="334"/>
        <v>0</v>
      </c>
      <c r="AHT45" s="639">
        <f t="shared" si="334"/>
        <v>0</v>
      </c>
      <c r="AHU45" s="639">
        <f t="shared" si="334"/>
        <v>0</v>
      </c>
      <c r="AHV45" s="639">
        <f t="shared" si="334"/>
        <v>0</v>
      </c>
      <c r="AHW45" s="639">
        <f t="shared" si="334"/>
        <v>0</v>
      </c>
      <c r="AHX45" s="639">
        <f t="shared" si="334"/>
        <v>0</v>
      </c>
      <c r="AHY45" s="639">
        <f t="shared" si="334"/>
        <v>0</v>
      </c>
      <c r="AHZ45" s="639">
        <f t="shared" si="334"/>
        <v>0</v>
      </c>
      <c r="AIA45" s="639">
        <f t="shared" si="334"/>
        <v>0</v>
      </c>
      <c r="AIB45" s="639">
        <f t="shared" si="334"/>
        <v>0</v>
      </c>
      <c r="AIC45" s="639">
        <f t="shared" si="334"/>
        <v>0</v>
      </c>
      <c r="AID45" s="639">
        <f t="shared" si="334"/>
        <v>0</v>
      </c>
      <c r="AIE45" s="639">
        <f t="shared" si="334"/>
        <v>0</v>
      </c>
      <c r="AIF45" s="639">
        <f t="shared" si="334"/>
        <v>0</v>
      </c>
      <c r="AIG45" s="639">
        <f t="shared" si="334"/>
        <v>0</v>
      </c>
      <c r="AIH45" s="639">
        <f t="shared" si="334"/>
        <v>0</v>
      </c>
      <c r="AII45" s="639">
        <f t="shared" si="334"/>
        <v>0</v>
      </c>
      <c r="AIJ45" s="639">
        <f t="shared" si="334"/>
        <v>0</v>
      </c>
      <c r="AIK45" s="639">
        <f t="shared" si="334"/>
        <v>0</v>
      </c>
      <c r="AIL45" s="639">
        <f t="shared" si="334"/>
        <v>0</v>
      </c>
      <c r="AIM45" s="639">
        <f t="shared" si="334"/>
        <v>0</v>
      </c>
      <c r="AIN45" s="639">
        <f t="shared" si="334"/>
        <v>0</v>
      </c>
      <c r="AIO45" s="639">
        <f t="shared" si="334"/>
        <v>0</v>
      </c>
      <c r="AIP45" s="639">
        <f t="shared" si="334"/>
        <v>0</v>
      </c>
      <c r="AIQ45" s="639">
        <f t="shared" si="334"/>
        <v>0</v>
      </c>
      <c r="AIR45" s="639">
        <f t="shared" si="334"/>
        <v>0</v>
      </c>
      <c r="AIS45" s="639">
        <f t="shared" si="334"/>
        <v>0</v>
      </c>
      <c r="AIT45" s="639">
        <f t="shared" si="334"/>
        <v>0</v>
      </c>
      <c r="AIU45" s="639">
        <f t="shared" si="334"/>
        <v>0</v>
      </c>
      <c r="AIV45" s="639">
        <f t="shared" si="334"/>
        <v>0</v>
      </c>
      <c r="AIW45" s="639">
        <f t="shared" ref="AIW45:AIZ45" si="335">COUNTIFS($K45:$K53,"&lt;="&amp;AIW$14,$L45:$L53,"&gt;"&amp;AIW$14,$J45:$J53,"0歳児")</f>
        <v>0</v>
      </c>
      <c r="AIX45" s="639">
        <f t="shared" si="335"/>
        <v>0</v>
      </c>
      <c r="AIY45" s="639">
        <f t="shared" si="335"/>
        <v>0</v>
      </c>
      <c r="AIZ45" s="639">
        <f t="shared" si="335"/>
        <v>0</v>
      </c>
    </row>
    <row r="46" spans="1:936" ht="20.399999999999999" customHeight="1">
      <c r="A46" s="2214"/>
      <c r="B46" s="2274"/>
      <c r="C46" s="2277"/>
      <c r="D46" s="2265"/>
      <c r="E46" s="2264"/>
      <c r="F46" s="2265"/>
      <c r="G46" s="2264"/>
      <c r="H46" s="2265"/>
      <c r="I46" s="2266"/>
      <c r="J46" s="667"/>
      <c r="K46" s="668"/>
      <c r="L46" s="669"/>
      <c r="M46" s="670"/>
      <c r="N46" s="925"/>
      <c r="O46" s="668"/>
      <c r="P46" s="669"/>
      <c r="R46" s="2214"/>
      <c r="S46" s="2214"/>
      <c r="T46" s="2214"/>
      <c r="U46" s="642"/>
      <c r="Z46" s="639" t="s">
        <v>1211</v>
      </c>
      <c r="AF46" s="2233" t="s">
        <v>1212</v>
      </c>
      <c r="AG46" s="2233"/>
      <c r="AI46" s="639" t="s">
        <v>54</v>
      </c>
      <c r="AJ46" s="639">
        <f>COUNTIFS($K45:$K53,"&lt;="&amp;AJ$14,$L45:$L53,"&gt;"&amp;AJ$14,$J45:$J53,"1歳児")</f>
        <v>0</v>
      </c>
      <c r="AK46" s="639">
        <f t="shared" ref="AK46:CV46" si="336">COUNTIFS($K45:$K53,"&lt;="&amp;AK$14,$L45:$L53,"&gt;"&amp;AK$14,$J45:$J53,"1歳児")</f>
        <v>0</v>
      </c>
      <c r="AL46" s="639">
        <f t="shared" si="336"/>
        <v>0</v>
      </c>
      <c r="AM46" s="639">
        <f t="shared" si="336"/>
        <v>0</v>
      </c>
      <c r="AN46" s="639">
        <f t="shared" si="336"/>
        <v>0</v>
      </c>
      <c r="AO46" s="639">
        <f t="shared" si="336"/>
        <v>0</v>
      </c>
      <c r="AP46" s="639">
        <f t="shared" si="336"/>
        <v>0</v>
      </c>
      <c r="AQ46" s="639">
        <f t="shared" si="336"/>
        <v>0</v>
      </c>
      <c r="AR46" s="639">
        <f t="shared" si="336"/>
        <v>0</v>
      </c>
      <c r="AS46" s="639">
        <f t="shared" si="336"/>
        <v>0</v>
      </c>
      <c r="AT46" s="639">
        <f t="shared" si="336"/>
        <v>0</v>
      </c>
      <c r="AU46" s="639">
        <f t="shared" si="336"/>
        <v>0</v>
      </c>
      <c r="AV46" s="639">
        <f t="shared" si="336"/>
        <v>0</v>
      </c>
      <c r="AW46" s="639">
        <f t="shared" si="336"/>
        <v>0</v>
      </c>
      <c r="AX46" s="639">
        <f t="shared" si="336"/>
        <v>0</v>
      </c>
      <c r="AY46" s="639">
        <f t="shared" si="336"/>
        <v>0</v>
      </c>
      <c r="AZ46" s="639">
        <f t="shared" si="336"/>
        <v>0</v>
      </c>
      <c r="BA46" s="639">
        <f t="shared" si="336"/>
        <v>0</v>
      </c>
      <c r="BB46" s="639">
        <f t="shared" si="336"/>
        <v>0</v>
      </c>
      <c r="BC46" s="639">
        <f t="shared" si="336"/>
        <v>0</v>
      </c>
      <c r="BD46" s="639">
        <f t="shared" si="336"/>
        <v>0</v>
      </c>
      <c r="BE46" s="639">
        <f t="shared" si="336"/>
        <v>0</v>
      </c>
      <c r="BF46" s="639">
        <f t="shared" si="336"/>
        <v>0</v>
      </c>
      <c r="BG46" s="639">
        <f t="shared" si="336"/>
        <v>0</v>
      </c>
      <c r="BH46" s="639">
        <f t="shared" si="336"/>
        <v>0</v>
      </c>
      <c r="BI46" s="639">
        <f t="shared" si="336"/>
        <v>0</v>
      </c>
      <c r="BJ46" s="639">
        <f t="shared" si="336"/>
        <v>0</v>
      </c>
      <c r="BK46" s="639">
        <f t="shared" si="336"/>
        <v>0</v>
      </c>
      <c r="BL46" s="639">
        <f t="shared" si="336"/>
        <v>0</v>
      </c>
      <c r="BM46" s="639">
        <f t="shared" si="336"/>
        <v>0</v>
      </c>
      <c r="BN46" s="639">
        <f t="shared" si="336"/>
        <v>0</v>
      </c>
      <c r="BO46" s="639">
        <f t="shared" si="336"/>
        <v>0</v>
      </c>
      <c r="BP46" s="639">
        <f t="shared" si="336"/>
        <v>0</v>
      </c>
      <c r="BQ46" s="639">
        <f t="shared" si="336"/>
        <v>0</v>
      </c>
      <c r="BR46" s="639">
        <f t="shared" si="336"/>
        <v>0</v>
      </c>
      <c r="BS46" s="639">
        <f t="shared" si="336"/>
        <v>0</v>
      </c>
      <c r="BT46" s="639">
        <f t="shared" si="336"/>
        <v>0</v>
      </c>
      <c r="BU46" s="639">
        <f t="shared" si="336"/>
        <v>0</v>
      </c>
      <c r="BV46" s="639">
        <f t="shared" si="336"/>
        <v>0</v>
      </c>
      <c r="BW46" s="639">
        <f t="shared" si="336"/>
        <v>0</v>
      </c>
      <c r="BX46" s="639">
        <f t="shared" si="336"/>
        <v>0</v>
      </c>
      <c r="BY46" s="639">
        <f t="shared" si="336"/>
        <v>0</v>
      </c>
      <c r="BZ46" s="639">
        <f t="shared" si="336"/>
        <v>0</v>
      </c>
      <c r="CA46" s="639">
        <f t="shared" si="336"/>
        <v>0</v>
      </c>
      <c r="CB46" s="639">
        <f t="shared" si="336"/>
        <v>0</v>
      </c>
      <c r="CC46" s="639">
        <f t="shared" si="336"/>
        <v>0</v>
      </c>
      <c r="CD46" s="639">
        <f t="shared" si="336"/>
        <v>0</v>
      </c>
      <c r="CE46" s="639">
        <f t="shared" si="336"/>
        <v>0</v>
      </c>
      <c r="CF46" s="639">
        <f t="shared" si="336"/>
        <v>0</v>
      </c>
      <c r="CG46" s="639">
        <f t="shared" si="336"/>
        <v>0</v>
      </c>
      <c r="CH46" s="639">
        <f t="shared" si="336"/>
        <v>0</v>
      </c>
      <c r="CI46" s="639">
        <f t="shared" si="336"/>
        <v>0</v>
      </c>
      <c r="CJ46" s="639">
        <f t="shared" si="336"/>
        <v>0</v>
      </c>
      <c r="CK46" s="639">
        <f t="shared" si="336"/>
        <v>0</v>
      </c>
      <c r="CL46" s="639">
        <f t="shared" si="336"/>
        <v>0</v>
      </c>
      <c r="CM46" s="639">
        <f t="shared" si="336"/>
        <v>0</v>
      </c>
      <c r="CN46" s="639">
        <f t="shared" si="336"/>
        <v>0</v>
      </c>
      <c r="CO46" s="639">
        <f t="shared" si="336"/>
        <v>0</v>
      </c>
      <c r="CP46" s="639">
        <f t="shared" si="336"/>
        <v>0</v>
      </c>
      <c r="CQ46" s="639">
        <f t="shared" si="336"/>
        <v>0</v>
      </c>
      <c r="CR46" s="639">
        <f t="shared" si="336"/>
        <v>0</v>
      </c>
      <c r="CS46" s="639">
        <f t="shared" si="336"/>
        <v>0</v>
      </c>
      <c r="CT46" s="639">
        <f t="shared" si="336"/>
        <v>0</v>
      </c>
      <c r="CU46" s="639">
        <f t="shared" si="336"/>
        <v>0</v>
      </c>
      <c r="CV46" s="639">
        <f t="shared" si="336"/>
        <v>0</v>
      </c>
      <c r="CW46" s="639">
        <f t="shared" ref="CW46:FH46" si="337">COUNTIFS($K45:$K53,"&lt;="&amp;CW$14,$L45:$L53,"&gt;"&amp;CW$14,$J45:$J53,"1歳児")</f>
        <v>0</v>
      </c>
      <c r="CX46" s="639">
        <f t="shared" si="337"/>
        <v>0</v>
      </c>
      <c r="CY46" s="639">
        <f t="shared" si="337"/>
        <v>0</v>
      </c>
      <c r="CZ46" s="639">
        <f t="shared" si="337"/>
        <v>0</v>
      </c>
      <c r="DA46" s="639">
        <f t="shared" si="337"/>
        <v>0</v>
      </c>
      <c r="DB46" s="639">
        <f t="shared" si="337"/>
        <v>0</v>
      </c>
      <c r="DC46" s="639">
        <f t="shared" si="337"/>
        <v>0</v>
      </c>
      <c r="DD46" s="639">
        <f t="shared" si="337"/>
        <v>0</v>
      </c>
      <c r="DE46" s="639">
        <f t="shared" si="337"/>
        <v>0</v>
      </c>
      <c r="DF46" s="639">
        <f t="shared" si="337"/>
        <v>0</v>
      </c>
      <c r="DG46" s="639">
        <f t="shared" si="337"/>
        <v>0</v>
      </c>
      <c r="DH46" s="639">
        <f t="shared" si="337"/>
        <v>0</v>
      </c>
      <c r="DI46" s="639">
        <f t="shared" si="337"/>
        <v>0</v>
      </c>
      <c r="DJ46" s="639">
        <f t="shared" si="337"/>
        <v>0</v>
      </c>
      <c r="DK46" s="639">
        <f t="shared" si="337"/>
        <v>0</v>
      </c>
      <c r="DL46" s="639">
        <f t="shared" si="337"/>
        <v>0</v>
      </c>
      <c r="DM46" s="639">
        <f t="shared" si="337"/>
        <v>0</v>
      </c>
      <c r="DN46" s="639">
        <f t="shared" si="337"/>
        <v>0</v>
      </c>
      <c r="DO46" s="639">
        <f t="shared" si="337"/>
        <v>0</v>
      </c>
      <c r="DP46" s="639">
        <f t="shared" si="337"/>
        <v>0</v>
      </c>
      <c r="DQ46" s="639">
        <f t="shared" si="337"/>
        <v>0</v>
      </c>
      <c r="DR46" s="639">
        <f t="shared" si="337"/>
        <v>0</v>
      </c>
      <c r="DS46" s="639">
        <f t="shared" si="337"/>
        <v>0</v>
      </c>
      <c r="DT46" s="639">
        <f t="shared" si="337"/>
        <v>0</v>
      </c>
      <c r="DU46" s="639">
        <f t="shared" si="337"/>
        <v>0</v>
      </c>
      <c r="DV46" s="639">
        <f t="shared" si="337"/>
        <v>0</v>
      </c>
      <c r="DW46" s="639">
        <f t="shared" si="337"/>
        <v>0</v>
      </c>
      <c r="DX46" s="639">
        <f t="shared" si="337"/>
        <v>0</v>
      </c>
      <c r="DY46" s="639">
        <f t="shared" si="337"/>
        <v>0</v>
      </c>
      <c r="DZ46" s="639">
        <f t="shared" si="337"/>
        <v>0</v>
      </c>
      <c r="EA46" s="639">
        <f t="shared" si="337"/>
        <v>0</v>
      </c>
      <c r="EB46" s="639">
        <f t="shared" si="337"/>
        <v>0</v>
      </c>
      <c r="EC46" s="639">
        <f t="shared" si="337"/>
        <v>0</v>
      </c>
      <c r="ED46" s="639">
        <f t="shared" si="337"/>
        <v>0</v>
      </c>
      <c r="EE46" s="639">
        <f t="shared" si="337"/>
        <v>0</v>
      </c>
      <c r="EF46" s="639">
        <f t="shared" si="337"/>
        <v>0</v>
      </c>
      <c r="EG46" s="639">
        <f t="shared" si="337"/>
        <v>0</v>
      </c>
      <c r="EH46" s="639">
        <f t="shared" si="337"/>
        <v>0</v>
      </c>
      <c r="EI46" s="639">
        <f t="shared" si="337"/>
        <v>0</v>
      </c>
      <c r="EJ46" s="639">
        <f t="shared" si="337"/>
        <v>0</v>
      </c>
      <c r="EK46" s="639">
        <f t="shared" si="337"/>
        <v>0</v>
      </c>
      <c r="EL46" s="639">
        <f t="shared" si="337"/>
        <v>0</v>
      </c>
      <c r="EM46" s="639">
        <f t="shared" si="337"/>
        <v>0</v>
      </c>
      <c r="EN46" s="639">
        <f t="shared" si="337"/>
        <v>0</v>
      </c>
      <c r="EO46" s="639">
        <f t="shared" si="337"/>
        <v>0</v>
      </c>
      <c r="EP46" s="639">
        <f t="shared" si="337"/>
        <v>0</v>
      </c>
      <c r="EQ46" s="639">
        <f t="shared" si="337"/>
        <v>0</v>
      </c>
      <c r="ER46" s="639">
        <f t="shared" si="337"/>
        <v>0</v>
      </c>
      <c r="ES46" s="639">
        <f t="shared" si="337"/>
        <v>0</v>
      </c>
      <c r="ET46" s="639">
        <f t="shared" si="337"/>
        <v>0</v>
      </c>
      <c r="EU46" s="639">
        <f t="shared" si="337"/>
        <v>0</v>
      </c>
      <c r="EV46" s="639">
        <f t="shared" si="337"/>
        <v>0</v>
      </c>
      <c r="EW46" s="639">
        <f t="shared" si="337"/>
        <v>0</v>
      </c>
      <c r="EX46" s="639">
        <f t="shared" si="337"/>
        <v>0</v>
      </c>
      <c r="EY46" s="639">
        <f t="shared" si="337"/>
        <v>0</v>
      </c>
      <c r="EZ46" s="639">
        <f t="shared" si="337"/>
        <v>0</v>
      </c>
      <c r="FA46" s="639">
        <f t="shared" si="337"/>
        <v>0</v>
      </c>
      <c r="FB46" s="639">
        <f t="shared" si="337"/>
        <v>0</v>
      </c>
      <c r="FC46" s="639">
        <f t="shared" si="337"/>
        <v>0</v>
      </c>
      <c r="FD46" s="639">
        <f t="shared" si="337"/>
        <v>0</v>
      </c>
      <c r="FE46" s="639">
        <f t="shared" si="337"/>
        <v>0</v>
      </c>
      <c r="FF46" s="639">
        <f t="shared" si="337"/>
        <v>0</v>
      </c>
      <c r="FG46" s="639">
        <f t="shared" si="337"/>
        <v>0</v>
      </c>
      <c r="FH46" s="639">
        <f t="shared" si="337"/>
        <v>0</v>
      </c>
      <c r="FI46" s="639">
        <f t="shared" ref="FI46:HT46" si="338">COUNTIFS($K45:$K53,"&lt;="&amp;FI$14,$L45:$L53,"&gt;"&amp;FI$14,$J45:$J53,"1歳児")</f>
        <v>0</v>
      </c>
      <c r="FJ46" s="639">
        <f t="shared" si="338"/>
        <v>0</v>
      </c>
      <c r="FK46" s="639">
        <f t="shared" si="338"/>
        <v>0</v>
      </c>
      <c r="FL46" s="639">
        <f t="shared" si="338"/>
        <v>0</v>
      </c>
      <c r="FM46" s="639">
        <f t="shared" si="338"/>
        <v>0</v>
      </c>
      <c r="FN46" s="639">
        <f t="shared" si="338"/>
        <v>0</v>
      </c>
      <c r="FO46" s="639">
        <f t="shared" si="338"/>
        <v>0</v>
      </c>
      <c r="FP46" s="639">
        <f t="shared" si="338"/>
        <v>0</v>
      </c>
      <c r="FQ46" s="639">
        <f t="shared" si="338"/>
        <v>0</v>
      </c>
      <c r="FR46" s="639">
        <f t="shared" si="338"/>
        <v>0</v>
      </c>
      <c r="FS46" s="639">
        <f t="shared" si="338"/>
        <v>0</v>
      </c>
      <c r="FT46" s="639">
        <f t="shared" si="338"/>
        <v>0</v>
      </c>
      <c r="FU46" s="639">
        <f t="shared" si="338"/>
        <v>0</v>
      </c>
      <c r="FV46" s="639">
        <f t="shared" si="338"/>
        <v>0</v>
      </c>
      <c r="FW46" s="639">
        <f t="shared" si="338"/>
        <v>0</v>
      </c>
      <c r="FX46" s="639">
        <f t="shared" si="338"/>
        <v>0</v>
      </c>
      <c r="FY46" s="639">
        <f t="shared" si="338"/>
        <v>0</v>
      </c>
      <c r="FZ46" s="639">
        <f t="shared" si="338"/>
        <v>0</v>
      </c>
      <c r="GA46" s="639">
        <f t="shared" si="338"/>
        <v>0</v>
      </c>
      <c r="GB46" s="639">
        <f t="shared" si="338"/>
        <v>0</v>
      </c>
      <c r="GC46" s="639">
        <f t="shared" si="338"/>
        <v>0</v>
      </c>
      <c r="GD46" s="639">
        <f t="shared" si="338"/>
        <v>0</v>
      </c>
      <c r="GE46" s="639">
        <f t="shared" si="338"/>
        <v>0</v>
      </c>
      <c r="GF46" s="639">
        <f t="shared" si="338"/>
        <v>0</v>
      </c>
      <c r="GG46" s="639">
        <f t="shared" si="338"/>
        <v>0</v>
      </c>
      <c r="GH46" s="639">
        <f t="shared" si="338"/>
        <v>0</v>
      </c>
      <c r="GI46" s="639">
        <f t="shared" si="338"/>
        <v>0</v>
      </c>
      <c r="GJ46" s="639">
        <f t="shared" si="338"/>
        <v>0</v>
      </c>
      <c r="GK46" s="639">
        <f t="shared" si="338"/>
        <v>0</v>
      </c>
      <c r="GL46" s="639">
        <f t="shared" si="338"/>
        <v>0</v>
      </c>
      <c r="GM46" s="639">
        <f t="shared" si="338"/>
        <v>0</v>
      </c>
      <c r="GN46" s="639">
        <f t="shared" si="338"/>
        <v>0</v>
      </c>
      <c r="GO46" s="639">
        <f t="shared" si="338"/>
        <v>0</v>
      </c>
      <c r="GP46" s="639">
        <f t="shared" si="338"/>
        <v>0</v>
      </c>
      <c r="GQ46" s="639">
        <f t="shared" si="338"/>
        <v>0</v>
      </c>
      <c r="GR46" s="639">
        <f t="shared" si="338"/>
        <v>0</v>
      </c>
      <c r="GS46" s="639">
        <f t="shared" si="338"/>
        <v>0</v>
      </c>
      <c r="GT46" s="639">
        <f t="shared" si="338"/>
        <v>0</v>
      </c>
      <c r="GU46" s="639">
        <f t="shared" si="338"/>
        <v>0</v>
      </c>
      <c r="GV46" s="639">
        <f t="shared" si="338"/>
        <v>0</v>
      </c>
      <c r="GW46" s="639">
        <f t="shared" si="338"/>
        <v>0</v>
      </c>
      <c r="GX46" s="639">
        <f t="shared" si="338"/>
        <v>0</v>
      </c>
      <c r="GY46" s="639">
        <f t="shared" si="338"/>
        <v>0</v>
      </c>
      <c r="GZ46" s="639">
        <f t="shared" si="338"/>
        <v>0</v>
      </c>
      <c r="HA46" s="639">
        <f t="shared" si="338"/>
        <v>0</v>
      </c>
      <c r="HB46" s="639">
        <f t="shared" si="338"/>
        <v>0</v>
      </c>
      <c r="HC46" s="639">
        <f t="shared" si="338"/>
        <v>0</v>
      </c>
      <c r="HD46" s="639">
        <f t="shared" si="338"/>
        <v>0</v>
      </c>
      <c r="HE46" s="639">
        <f t="shared" si="338"/>
        <v>0</v>
      </c>
      <c r="HF46" s="639">
        <f t="shared" si="338"/>
        <v>0</v>
      </c>
      <c r="HG46" s="639">
        <f t="shared" si="338"/>
        <v>0</v>
      </c>
      <c r="HH46" s="639">
        <f t="shared" si="338"/>
        <v>0</v>
      </c>
      <c r="HI46" s="639">
        <f t="shared" si="338"/>
        <v>0</v>
      </c>
      <c r="HJ46" s="639">
        <f t="shared" si="338"/>
        <v>0</v>
      </c>
      <c r="HK46" s="639">
        <f t="shared" si="338"/>
        <v>0</v>
      </c>
      <c r="HL46" s="639">
        <f t="shared" si="338"/>
        <v>0</v>
      </c>
      <c r="HM46" s="639">
        <f t="shared" si="338"/>
        <v>0</v>
      </c>
      <c r="HN46" s="639">
        <f t="shared" si="338"/>
        <v>0</v>
      </c>
      <c r="HO46" s="639">
        <f t="shared" si="338"/>
        <v>0</v>
      </c>
      <c r="HP46" s="639">
        <f t="shared" si="338"/>
        <v>0</v>
      </c>
      <c r="HQ46" s="639">
        <f t="shared" si="338"/>
        <v>0</v>
      </c>
      <c r="HR46" s="639">
        <f t="shared" si="338"/>
        <v>0</v>
      </c>
      <c r="HS46" s="639">
        <f t="shared" si="338"/>
        <v>0</v>
      </c>
      <c r="HT46" s="639">
        <f t="shared" si="338"/>
        <v>0</v>
      </c>
      <c r="HU46" s="639">
        <f t="shared" ref="HU46:KF46" si="339">COUNTIFS($K45:$K53,"&lt;="&amp;HU$14,$L45:$L53,"&gt;"&amp;HU$14,$J45:$J53,"1歳児")</f>
        <v>0</v>
      </c>
      <c r="HV46" s="639">
        <f t="shared" si="339"/>
        <v>0</v>
      </c>
      <c r="HW46" s="639">
        <f t="shared" si="339"/>
        <v>0</v>
      </c>
      <c r="HX46" s="639">
        <f t="shared" si="339"/>
        <v>0</v>
      </c>
      <c r="HY46" s="639">
        <f t="shared" si="339"/>
        <v>0</v>
      </c>
      <c r="HZ46" s="639">
        <f t="shared" si="339"/>
        <v>0</v>
      </c>
      <c r="IA46" s="639">
        <f t="shared" si="339"/>
        <v>0</v>
      </c>
      <c r="IB46" s="639">
        <f t="shared" si="339"/>
        <v>0</v>
      </c>
      <c r="IC46" s="639">
        <f t="shared" si="339"/>
        <v>0</v>
      </c>
      <c r="ID46" s="639">
        <f t="shared" si="339"/>
        <v>0</v>
      </c>
      <c r="IE46" s="639">
        <f t="shared" si="339"/>
        <v>0</v>
      </c>
      <c r="IF46" s="639">
        <f t="shared" si="339"/>
        <v>0</v>
      </c>
      <c r="IG46" s="639">
        <f t="shared" si="339"/>
        <v>0</v>
      </c>
      <c r="IH46" s="639">
        <f t="shared" si="339"/>
        <v>0</v>
      </c>
      <c r="II46" s="639">
        <f t="shared" si="339"/>
        <v>0</v>
      </c>
      <c r="IJ46" s="639">
        <f t="shared" si="339"/>
        <v>0</v>
      </c>
      <c r="IK46" s="639">
        <f t="shared" si="339"/>
        <v>0</v>
      </c>
      <c r="IL46" s="639">
        <f t="shared" si="339"/>
        <v>0</v>
      </c>
      <c r="IM46" s="639">
        <f t="shared" si="339"/>
        <v>0</v>
      </c>
      <c r="IN46" s="639">
        <f t="shared" si="339"/>
        <v>0</v>
      </c>
      <c r="IO46" s="639">
        <f t="shared" si="339"/>
        <v>0</v>
      </c>
      <c r="IP46" s="639">
        <f t="shared" si="339"/>
        <v>0</v>
      </c>
      <c r="IQ46" s="639">
        <f t="shared" si="339"/>
        <v>0</v>
      </c>
      <c r="IR46" s="639">
        <f t="shared" si="339"/>
        <v>0</v>
      </c>
      <c r="IS46" s="639">
        <f t="shared" si="339"/>
        <v>0</v>
      </c>
      <c r="IT46" s="639">
        <f t="shared" si="339"/>
        <v>0</v>
      </c>
      <c r="IU46" s="639">
        <f t="shared" si="339"/>
        <v>0</v>
      </c>
      <c r="IV46" s="639">
        <f t="shared" si="339"/>
        <v>0</v>
      </c>
      <c r="IW46" s="639">
        <f t="shared" si="339"/>
        <v>0</v>
      </c>
      <c r="IX46" s="639">
        <f t="shared" si="339"/>
        <v>0</v>
      </c>
      <c r="IY46" s="639">
        <f t="shared" si="339"/>
        <v>0</v>
      </c>
      <c r="IZ46" s="639">
        <f t="shared" si="339"/>
        <v>0</v>
      </c>
      <c r="JA46" s="639">
        <f t="shared" si="339"/>
        <v>0</v>
      </c>
      <c r="JB46" s="639">
        <f t="shared" si="339"/>
        <v>0</v>
      </c>
      <c r="JC46" s="639">
        <f t="shared" si="339"/>
        <v>0</v>
      </c>
      <c r="JD46" s="639">
        <f t="shared" si="339"/>
        <v>0</v>
      </c>
      <c r="JE46" s="639">
        <f t="shared" si="339"/>
        <v>0</v>
      </c>
      <c r="JF46" s="639">
        <f t="shared" si="339"/>
        <v>0</v>
      </c>
      <c r="JG46" s="639">
        <f t="shared" si="339"/>
        <v>0</v>
      </c>
      <c r="JH46" s="639">
        <f t="shared" si="339"/>
        <v>0</v>
      </c>
      <c r="JI46" s="639">
        <f t="shared" si="339"/>
        <v>0</v>
      </c>
      <c r="JJ46" s="639">
        <f t="shared" si="339"/>
        <v>0</v>
      </c>
      <c r="JK46" s="639">
        <f t="shared" si="339"/>
        <v>0</v>
      </c>
      <c r="JL46" s="639">
        <f t="shared" si="339"/>
        <v>0</v>
      </c>
      <c r="JM46" s="639">
        <f t="shared" si="339"/>
        <v>0</v>
      </c>
      <c r="JN46" s="639">
        <f t="shared" si="339"/>
        <v>0</v>
      </c>
      <c r="JO46" s="639">
        <f t="shared" si="339"/>
        <v>0</v>
      </c>
      <c r="JP46" s="639">
        <f t="shared" si="339"/>
        <v>0</v>
      </c>
      <c r="JQ46" s="639">
        <f t="shared" si="339"/>
        <v>0</v>
      </c>
      <c r="JR46" s="639">
        <f t="shared" si="339"/>
        <v>0</v>
      </c>
      <c r="JS46" s="639">
        <f t="shared" si="339"/>
        <v>0</v>
      </c>
      <c r="JT46" s="639">
        <f t="shared" si="339"/>
        <v>0</v>
      </c>
      <c r="JU46" s="639">
        <f t="shared" si="339"/>
        <v>0</v>
      </c>
      <c r="JV46" s="639">
        <f t="shared" si="339"/>
        <v>0</v>
      </c>
      <c r="JW46" s="639">
        <f t="shared" si="339"/>
        <v>0</v>
      </c>
      <c r="JX46" s="639">
        <f t="shared" si="339"/>
        <v>0</v>
      </c>
      <c r="JY46" s="639">
        <f t="shared" si="339"/>
        <v>0</v>
      </c>
      <c r="JZ46" s="639">
        <f t="shared" si="339"/>
        <v>0</v>
      </c>
      <c r="KA46" s="639">
        <f t="shared" si="339"/>
        <v>0</v>
      </c>
      <c r="KB46" s="639">
        <f t="shared" si="339"/>
        <v>0</v>
      </c>
      <c r="KC46" s="639">
        <f t="shared" si="339"/>
        <v>0</v>
      </c>
      <c r="KD46" s="639">
        <f t="shared" si="339"/>
        <v>0</v>
      </c>
      <c r="KE46" s="639">
        <f t="shared" si="339"/>
        <v>0</v>
      </c>
      <c r="KF46" s="639">
        <f t="shared" si="339"/>
        <v>0</v>
      </c>
      <c r="KG46" s="639">
        <f t="shared" ref="KG46:MR46" si="340">COUNTIFS($K45:$K53,"&lt;="&amp;KG$14,$L45:$L53,"&gt;"&amp;KG$14,$J45:$J53,"1歳児")</f>
        <v>0</v>
      </c>
      <c r="KH46" s="639">
        <f t="shared" si="340"/>
        <v>0</v>
      </c>
      <c r="KI46" s="639">
        <f t="shared" si="340"/>
        <v>0</v>
      </c>
      <c r="KJ46" s="639">
        <f t="shared" si="340"/>
        <v>0</v>
      </c>
      <c r="KK46" s="639">
        <f t="shared" si="340"/>
        <v>0</v>
      </c>
      <c r="KL46" s="639">
        <f t="shared" si="340"/>
        <v>0</v>
      </c>
      <c r="KM46" s="639">
        <f t="shared" si="340"/>
        <v>0</v>
      </c>
      <c r="KN46" s="639">
        <f t="shared" si="340"/>
        <v>0</v>
      </c>
      <c r="KO46" s="639">
        <f t="shared" si="340"/>
        <v>0</v>
      </c>
      <c r="KP46" s="639">
        <f t="shared" si="340"/>
        <v>0</v>
      </c>
      <c r="KQ46" s="639">
        <f t="shared" si="340"/>
        <v>0</v>
      </c>
      <c r="KR46" s="639">
        <f t="shared" si="340"/>
        <v>0</v>
      </c>
      <c r="KS46" s="639">
        <f t="shared" si="340"/>
        <v>0</v>
      </c>
      <c r="KT46" s="639">
        <f t="shared" si="340"/>
        <v>0</v>
      </c>
      <c r="KU46" s="639">
        <f t="shared" si="340"/>
        <v>0</v>
      </c>
      <c r="KV46" s="639">
        <f t="shared" si="340"/>
        <v>0</v>
      </c>
      <c r="KW46" s="639">
        <f t="shared" si="340"/>
        <v>0</v>
      </c>
      <c r="KX46" s="639">
        <f t="shared" si="340"/>
        <v>0</v>
      </c>
      <c r="KY46" s="639">
        <f t="shared" si="340"/>
        <v>0</v>
      </c>
      <c r="KZ46" s="639">
        <f t="shared" si="340"/>
        <v>0</v>
      </c>
      <c r="LA46" s="639">
        <f t="shared" si="340"/>
        <v>0</v>
      </c>
      <c r="LB46" s="639">
        <f t="shared" si="340"/>
        <v>0</v>
      </c>
      <c r="LC46" s="639">
        <f t="shared" si="340"/>
        <v>0</v>
      </c>
      <c r="LD46" s="639">
        <f t="shared" si="340"/>
        <v>0</v>
      </c>
      <c r="LE46" s="639">
        <f t="shared" si="340"/>
        <v>0</v>
      </c>
      <c r="LF46" s="639">
        <f t="shared" si="340"/>
        <v>0</v>
      </c>
      <c r="LG46" s="639">
        <f t="shared" si="340"/>
        <v>0</v>
      </c>
      <c r="LH46" s="639">
        <f t="shared" si="340"/>
        <v>0</v>
      </c>
      <c r="LI46" s="639">
        <f t="shared" si="340"/>
        <v>0</v>
      </c>
      <c r="LJ46" s="639">
        <f t="shared" si="340"/>
        <v>0</v>
      </c>
      <c r="LK46" s="639">
        <f t="shared" si="340"/>
        <v>0</v>
      </c>
      <c r="LL46" s="639">
        <f t="shared" si="340"/>
        <v>0</v>
      </c>
      <c r="LM46" s="639">
        <f t="shared" si="340"/>
        <v>0</v>
      </c>
      <c r="LN46" s="639">
        <f t="shared" si="340"/>
        <v>0</v>
      </c>
      <c r="LO46" s="639">
        <f t="shared" si="340"/>
        <v>0</v>
      </c>
      <c r="LP46" s="639">
        <f t="shared" si="340"/>
        <v>0</v>
      </c>
      <c r="LQ46" s="639">
        <f t="shared" si="340"/>
        <v>0</v>
      </c>
      <c r="LR46" s="639">
        <f t="shared" si="340"/>
        <v>0</v>
      </c>
      <c r="LS46" s="639">
        <f t="shared" si="340"/>
        <v>0</v>
      </c>
      <c r="LT46" s="639">
        <f t="shared" si="340"/>
        <v>0</v>
      </c>
      <c r="LU46" s="639">
        <f t="shared" si="340"/>
        <v>0</v>
      </c>
      <c r="LV46" s="639">
        <f t="shared" si="340"/>
        <v>0</v>
      </c>
      <c r="LW46" s="639">
        <f t="shared" si="340"/>
        <v>0</v>
      </c>
      <c r="LX46" s="639">
        <f t="shared" si="340"/>
        <v>0</v>
      </c>
      <c r="LY46" s="639">
        <f t="shared" si="340"/>
        <v>0</v>
      </c>
      <c r="LZ46" s="639">
        <f t="shared" si="340"/>
        <v>0</v>
      </c>
      <c r="MA46" s="639">
        <f t="shared" si="340"/>
        <v>0</v>
      </c>
      <c r="MB46" s="639">
        <f t="shared" si="340"/>
        <v>0</v>
      </c>
      <c r="MC46" s="639">
        <f t="shared" si="340"/>
        <v>0</v>
      </c>
      <c r="MD46" s="639">
        <f t="shared" si="340"/>
        <v>0</v>
      </c>
      <c r="ME46" s="639">
        <f t="shared" si="340"/>
        <v>0</v>
      </c>
      <c r="MF46" s="639">
        <f t="shared" si="340"/>
        <v>0</v>
      </c>
      <c r="MG46" s="639">
        <f t="shared" si="340"/>
        <v>0</v>
      </c>
      <c r="MH46" s="639">
        <f t="shared" si="340"/>
        <v>0</v>
      </c>
      <c r="MI46" s="639">
        <f t="shared" si="340"/>
        <v>0</v>
      </c>
      <c r="MJ46" s="639">
        <f t="shared" si="340"/>
        <v>0</v>
      </c>
      <c r="MK46" s="639">
        <f t="shared" si="340"/>
        <v>0</v>
      </c>
      <c r="ML46" s="639">
        <f t="shared" si="340"/>
        <v>0</v>
      </c>
      <c r="MM46" s="639">
        <f t="shared" si="340"/>
        <v>0</v>
      </c>
      <c r="MN46" s="639">
        <f t="shared" si="340"/>
        <v>0</v>
      </c>
      <c r="MO46" s="639">
        <f t="shared" si="340"/>
        <v>0</v>
      </c>
      <c r="MP46" s="639">
        <f t="shared" si="340"/>
        <v>0</v>
      </c>
      <c r="MQ46" s="639">
        <f t="shared" si="340"/>
        <v>0</v>
      </c>
      <c r="MR46" s="639">
        <f t="shared" si="340"/>
        <v>0</v>
      </c>
      <c r="MS46" s="639">
        <f t="shared" ref="MS46:PD46" si="341">COUNTIFS($K45:$K53,"&lt;="&amp;MS$14,$L45:$L53,"&gt;"&amp;MS$14,$J45:$J53,"1歳児")</f>
        <v>0</v>
      </c>
      <c r="MT46" s="639">
        <f t="shared" si="341"/>
        <v>0</v>
      </c>
      <c r="MU46" s="639">
        <f t="shared" si="341"/>
        <v>0</v>
      </c>
      <c r="MV46" s="639">
        <f t="shared" si="341"/>
        <v>0</v>
      </c>
      <c r="MW46" s="639">
        <f t="shared" si="341"/>
        <v>0</v>
      </c>
      <c r="MX46" s="639">
        <f t="shared" si="341"/>
        <v>0</v>
      </c>
      <c r="MY46" s="639">
        <f t="shared" si="341"/>
        <v>0</v>
      </c>
      <c r="MZ46" s="639">
        <f t="shared" si="341"/>
        <v>0</v>
      </c>
      <c r="NA46" s="639">
        <f t="shared" si="341"/>
        <v>0</v>
      </c>
      <c r="NB46" s="639">
        <f t="shared" si="341"/>
        <v>0</v>
      </c>
      <c r="NC46" s="639">
        <f t="shared" si="341"/>
        <v>0</v>
      </c>
      <c r="ND46" s="639">
        <f t="shared" si="341"/>
        <v>0</v>
      </c>
      <c r="NE46" s="639">
        <f t="shared" si="341"/>
        <v>0</v>
      </c>
      <c r="NF46" s="639">
        <f t="shared" si="341"/>
        <v>0</v>
      </c>
      <c r="NG46" s="639">
        <f t="shared" si="341"/>
        <v>0</v>
      </c>
      <c r="NH46" s="639">
        <f t="shared" si="341"/>
        <v>0</v>
      </c>
      <c r="NI46" s="639">
        <f t="shared" si="341"/>
        <v>0</v>
      </c>
      <c r="NJ46" s="639">
        <f t="shared" si="341"/>
        <v>0</v>
      </c>
      <c r="NK46" s="639">
        <f t="shared" si="341"/>
        <v>0</v>
      </c>
      <c r="NL46" s="639">
        <f t="shared" si="341"/>
        <v>0</v>
      </c>
      <c r="NM46" s="639">
        <f t="shared" si="341"/>
        <v>0</v>
      </c>
      <c r="NN46" s="639">
        <f t="shared" si="341"/>
        <v>0</v>
      </c>
      <c r="NO46" s="639">
        <f t="shared" si="341"/>
        <v>0</v>
      </c>
      <c r="NP46" s="639">
        <f t="shared" si="341"/>
        <v>0</v>
      </c>
      <c r="NQ46" s="639">
        <f t="shared" si="341"/>
        <v>0</v>
      </c>
      <c r="NR46" s="639">
        <f t="shared" si="341"/>
        <v>0</v>
      </c>
      <c r="NS46" s="639">
        <f t="shared" si="341"/>
        <v>0</v>
      </c>
      <c r="NT46" s="639">
        <f t="shared" si="341"/>
        <v>0</v>
      </c>
      <c r="NU46" s="639">
        <f t="shared" si="341"/>
        <v>0</v>
      </c>
      <c r="NV46" s="639">
        <f t="shared" si="341"/>
        <v>0</v>
      </c>
      <c r="NW46" s="639">
        <f t="shared" si="341"/>
        <v>0</v>
      </c>
      <c r="NX46" s="639">
        <f t="shared" si="341"/>
        <v>0</v>
      </c>
      <c r="NY46" s="639">
        <f t="shared" si="341"/>
        <v>0</v>
      </c>
      <c r="NZ46" s="639">
        <f t="shared" si="341"/>
        <v>0</v>
      </c>
      <c r="OA46" s="639">
        <f t="shared" si="341"/>
        <v>0</v>
      </c>
      <c r="OB46" s="639">
        <f t="shared" si="341"/>
        <v>0</v>
      </c>
      <c r="OC46" s="639">
        <f t="shared" si="341"/>
        <v>0</v>
      </c>
      <c r="OD46" s="639">
        <f t="shared" si="341"/>
        <v>0</v>
      </c>
      <c r="OE46" s="639">
        <f t="shared" si="341"/>
        <v>0</v>
      </c>
      <c r="OF46" s="639">
        <f t="shared" si="341"/>
        <v>0</v>
      </c>
      <c r="OG46" s="639">
        <f t="shared" si="341"/>
        <v>0</v>
      </c>
      <c r="OH46" s="639">
        <f t="shared" si="341"/>
        <v>0</v>
      </c>
      <c r="OI46" s="639">
        <f t="shared" si="341"/>
        <v>0</v>
      </c>
      <c r="OJ46" s="639">
        <f t="shared" si="341"/>
        <v>0</v>
      </c>
      <c r="OK46" s="639">
        <f t="shared" si="341"/>
        <v>0</v>
      </c>
      <c r="OL46" s="639">
        <f t="shared" si="341"/>
        <v>0</v>
      </c>
      <c r="OM46" s="639">
        <f t="shared" si="341"/>
        <v>0</v>
      </c>
      <c r="ON46" s="639">
        <f t="shared" si="341"/>
        <v>0</v>
      </c>
      <c r="OO46" s="639">
        <f t="shared" si="341"/>
        <v>0</v>
      </c>
      <c r="OP46" s="639">
        <f t="shared" si="341"/>
        <v>0</v>
      </c>
      <c r="OQ46" s="639">
        <f t="shared" si="341"/>
        <v>0</v>
      </c>
      <c r="OR46" s="639">
        <f t="shared" si="341"/>
        <v>0</v>
      </c>
      <c r="OS46" s="639">
        <f t="shared" si="341"/>
        <v>0</v>
      </c>
      <c r="OT46" s="639">
        <f t="shared" si="341"/>
        <v>0</v>
      </c>
      <c r="OU46" s="639">
        <f t="shared" si="341"/>
        <v>0</v>
      </c>
      <c r="OV46" s="639">
        <f t="shared" si="341"/>
        <v>0</v>
      </c>
      <c r="OW46" s="639">
        <f t="shared" si="341"/>
        <v>0</v>
      </c>
      <c r="OX46" s="639">
        <f t="shared" si="341"/>
        <v>0</v>
      </c>
      <c r="OY46" s="639">
        <f t="shared" si="341"/>
        <v>0</v>
      </c>
      <c r="OZ46" s="639">
        <f t="shared" si="341"/>
        <v>0</v>
      </c>
      <c r="PA46" s="639">
        <f t="shared" si="341"/>
        <v>0</v>
      </c>
      <c r="PB46" s="639">
        <f t="shared" si="341"/>
        <v>0</v>
      </c>
      <c r="PC46" s="639">
        <f t="shared" si="341"/>
        <v>0</v>
      </c>
      <c r="PD46" s="639">
        <f t="shared" si="341"/>
        <v>0</v>
      </c>
      <c r="PE46" s="639">
        <f t="shared" ref="PE46:RP46" si="342">COUNTIFS($K45:$K53,"&lt;="&amp;PE$14,$L45:$L53,"&gt;"&amp;PE$14,$J45:$J53,"1歳児")</f>
        <v>0</v>
      </c>
      <c r="PF46" s="639">
        <f t="shared" si="342"/>
        <v>0</v>
      </c>
      <c r="PG46" s="639">
        <f t="shared" si="342"/>
        <v>0</v>
      </c>
      <c r="PH46" s="639">
        <f t="shared" si="342"/>
        <v>0</v>
      </c>
      <c r="PI46" s="639">
        <f t="shared" si="342"/>
        <v>0</v>
      </c>
      <c r="PJ46" s="639">
        <f t="shared" si="342"/>
        <v>0</v>
      </c>
      <c r="PK46" s="639">
        <f t="shared" si="342"/>
        <v>0</v>
      </c>
      <c r="PL46" s="639">
        <f t="shared" si="342"/>
        <v>0</v>
      </c>
      <c r="PM46" s="639">
        <f t="shared" si="342"/>
        <v>0</v>
      </c>
      <c r="PN46" s="639">
        <f t="shared" si="342"/>
        <v>0</v>
      </c>
      <c r="PO46" s="639">
        <f t="shared" si="342"/>
        <v>0</v>
      </c>
      <c r="PP46" s="639">
        <f t="shared" si="342"/>
        <v>0</v>
      </c>
      <c r="PQ46" s="639">
        <f t="shared" si="342"/>
        <v>0</v>
      </c>
      <c r="PR46" s="639">
        <f t="shared" si="342"/>
        <v>0</v>
      </c>
      <c r="PS46" s="639">
        <f t="shared" si="342"/>
        <v>0</v>
      </c>
      <c r="PT46" s="639">
        <f t="shared" si="342"/>
        <v>0</v>
      </c>
      <c r="PU46" s="639">
        <f t="shared" si="342"/>
        <v>0</v>
      </c>
      <c r="PV46" s="639">
        <f t="shared" si="342"/>
        <v>0</v>
      </c>
      <c r="PW46" s="639">
        <f t="shared" si="342"/>
        <v>0</v>
      </c>
      <c r="PX46" s="639">
        <f t="shared" si="342"/>
        <v>0</v>
      </c>
      <c r="PY46" s="639">
        <f t="shared" si="342"/>
        <v>0</v>
      </c>
      <c r="PZ46" s="639">
        <f t="shared" si="342"/>
        <v>0</v>
      </c>
      <c r="QA46" s="639">
        <f t="shared" si="342"/>
        <v>0</v>
      </c>
      <c r="QB46" s="639">
        <f t="shared" si="342"/>
        <v>0</v>
      </c>
      <c r="QC46" s="639">
        <f t="shared" si="342"/>
        <v>0</v>
      </c>
      <c r="QD46" s="639">
        <f t="shared" si="342"/>
        <v>0</v>
      </c>
      <c r="QE46" s="639">
        <f t="shared" si="342"/>
        <v>0</v>
      </c>
      <c r="QF46" s="639">
        <f t="shared" si="342"/>
        <v>0</v>
      </c>
      <c r="QG46" s="639">
        <f t="shared" si="342"/>
        <v>0</v>
      </c>
      <c r="QH46" s="639">
        <f t="shared" si="342"/>
        <v>0</v>
      </c>
      <c r="QI46" s="639">
        <f t="shared" si="342"/>
        <v>0</v>
      </c>
      <c r="QJ46" s="639">
        <f t="shared" si="342"/>
        <v>0</v>
      </c>
      <c r="QK46" s="639">
        <f t="shared" si="342"/>
        <v>0</v>
      </c>
      <c r="QL46" s="639">
        <f t="shared" si="342"/>
        <v>0</v>
      </c>
      <c r="QM46" s="639">
        <f t="shared" si="342"/>
        <v>0</v>
      </c>
      <c r="QN46" s="639">
        <f t="shared" si="342"/>
        <v>0</v>
      </c>
      <c r="QO46" s="639">
        <f t="shared" si="342"/>
        <v>0</v>
      </c>
      <c r="QP46" s="639">
        <f t="shared" si="342"/>
        <v>0</v>
      </c>
      <c r="QQ46" s="639">
        <f t="shared" si="342"/>
        <v>0</v>
      </c>
      <c r="QR46" s="639">
        <f t="shared" si="342"/>
        <v>0</v>
      </c>
      <c r="QS46" s="639">
        <f t="shared" si="342"/>
        <v>0</v>
      </c>
      <c r="QT46" s="639">
        <f t="shared" si="342"/>
        <v>0</v>
      </c>
      <c r="QU46" s="639">
        <f t="shared" si="342"/>
        <v>0</v>
      </c>
      <c r="QV46" s="639">
        <f t="shared" si="342"/>
        <v>0</v>
      </c>
      <c r="QW46" s="639">
        <f t="shared" si="342"/>
        <v>0</v>
      </c>
      <c r="QX46" s="639">
        <f t="shared" si="342"/>
        <v>0</v>
      </c>
      <c r="QY46" s="639">
        <f t="shared" si="342"/>
        <v>0</v>
      </c>
      <c r="QZ46" s="639">
        <f t="shared" si="342"/>
        <v>0</v>
      </c>
      <c r="RA46" s="639">
        <f t="shared" si="342"/>
        <v>0</v>
      </c>
      <c r="RB46" s="639">
        <f t="shared" si="342"/>
        <v>0</v>
      </c>
      <c r="RC46" s="639">
        <f t="shared" si="342"/>
        <v>0</v>
      </c>
      <c r="RD46" s="639">
        <f t="shared" si="342"/>
        <v>0</v>
      </c>
      <c r="RE46" s="639">
        <f t="shared" si="342"/>
        <v>0</v>
      </c>
      <c r="RF46" s="639">
        <f t="shared" si="342"/>
        <v>0</v>
      </c>
      <c r="RG46" s="639">
        <f t="shared" si="342"/>
        <v>0</v>
      </c>
      <c r="RH46" s="639">
        <f t="shared" si="342"/>
        <v>0</v>
      </c>
      <c r="RI46" s="639">
        <f t="shared" si="342"/>
        <v>0</v>
      </c>
      <c r="RJ46" s="639">
        <f t="shared" si="342"/>
        <v>0</v>
      </c>
      <c r="RK46" s="639">
        <f t="shared" si="342"/>
        <v>0</v>
      </c>
      <c r="RL46" s="639">
        <f t="shared" si="342"/>
        <v>0</v>
      </c>
      <c r="RM46" s="639">
        <f t="shared" si="342"/>
        <v>0</v>
      </c>
      <c r="RN46" s="639">
        <f t="shared" si="342"/>
        <v>0</v>
      </c>
      <c r="RO46" s="639">
        <f t="shared" si="342"/>
        <v>0</v>
      </c>
      <c r="RP46" s="639">
        <f t="shared" si="342"/>
        <v>0</v>
      </c>
      <c r="RQ46" s="639">
        <f t="shared" ref="RQ46:UB46" si="343">COUNTIFS($K45:$K53,"&lt;="&amp;RQ$14,$L45:$L53,"&gt;"&amp;RQ$14,$J45:$J53,"1歳児")</f>
        <v>0</v>
      </c>
      <c r="RR46" s="639">
        <f t="shared" si="343"/>
        <v>0</v>
      </c>
      <c r="RS46" s="639">
        <f t="shared" si="343"/>
        <v>0</v>
      </c>
      <c r="RT46" s="639">
        <f t="shared" si="343"/>
        <v>0</v>
      </c>
      <c r="RU46" s="639">
        <f t="shared" si="343"/>
        <v>0</v>
      </c>
      <c r="RV46" s="639">
        <f t="shared" si="343"/>
        <v>0</v>
      </c>
      <c r="RW46" s="639">
        <f t="shared" si="343"/>
        <v>0</v>
      </c>
      <c r="RX46" s="639">
        <f t="shared" si="343"/>
        <v>0</v>
      </c>
      <c r="RY46" s="639">
        <f t="shared" si="343"/>
        <v>0</v>
      </c>
      <c r="RZ46" s="639">
        <f t="shared" si="343"/>
        <v>0</v>
      </c>
      <c r="SA46" s="639">
        <f t="shared" si="343"/>
        <v>0</v>
      </c>
      <c r="SB46" s="639">
        <f t="shared" si="343"/>
        <v>0</v>
      </c>
      <c r="SC46" s="639">
        <f t="shared" si="343"/>
        <v>0</v>
      </c>
      <c r="SD46" s="639">
        <f t="shared" si="343"/>
        <v>0</v>
      </c>
      <c r="SE46" s="639">
        <f t="shared" si="343"/>
        <v>0</v>
      </c>
      <c r="SF46" s="639">
        <f t="shared" si="343"/>
        <v>0</v>
      </c>
      <c r="SG46" s="639">
        <f t="shared" si="343"/>
        <v>0</v>
      </c>
      <c r="SH46" s="639">
        <f t="shared" si="343"/>
        <v>0</v>
      </c>
      <c r="SI46" s="639">
        <f t="shared" si="343"/>
        <v>0</v>
      </c>
      <c r="SJ46" s="639">
        <f t="shared" si="343"/>
        <v>0</v>
      </c>
      <c r="SK46" s="639">
        <f t="shared" si="343"/>
        <v>0</v>
      </c>
      <c r="SL46" s="639">
        <f t="shared" si="343"/>
        <v>0</v>
      </c>
      <c r="SM46" s="639">
        <f t="shared" si="343"/>
        <v>0</v>
      </c>
      <c r="SN46" s="639">
        <f t="shared" si="343"/>
        <v>0</v>
      </c>
      <c r="SO46" s="639">
        <f t="shared" si="343"/>
        <v>0</v>
      </c>
      <c r="SP46" s="639">
        <f t="shared" si="343"/>
        <v>0</v>
      </c>
      <c r="SQ46" s="639">
        <f t="shared" si="343"/>
        <v>0</v>
      </c>
      <c r="SR46" s="639">
        <f t="shared" si="343"/>
        <v>0</v>
      </c>
      <c r="SS46" s="639">
        <f t="shared" si="343"/>
        <v>0</v>
      </c>
      <c r="ST46" s="639">
        <f t="shared" si="343"/>
        <v>0</v>
      </c>
      <c r="SU46" s="639">
        <f t="shared" si="343"/>
        <v>0</v>
      </c>
      <c r="SV46" s="639">
        <f t="shared" si="343"/>
        <v>0</v>
      </c>
      <c r="SW46" s="639">
        <f t="shared" si="343"/>
        <v>0</v>
      </c>
      <c r="SX46" s="639">
        <f t="shared" si="343"/>
        <v>0</v>
      </c>
      <c r="SY46" s="639">
        <f t="shared" si="343"/>
        <v>0</v>
      </c>
      <c r="SZ46" s="639">
        <f t="shared" si="343"/>
        <v>0</v>
      </c>
      <c r="TA46" s="639">
        <f t="shared" si="343"/>
        <v>0</v>
      </c>
      <c r="TB46" s="639">
        <f t="shared" si="343"/>
        <v>0</v>
      </c>
      <c r="TC46" s="639">
        <f t="shared" si="343"/>
        <v>0</v>
      </c>
      <c r="TD46" s="639">
        <f t="shared" si="343"/>
        <v>0</v>
      </c>
      <c r="TE46" s="639">
        <f t="shared" si="343"/>
        <v>0</v>
      </c>
      <c r="TF46" s="639">
        <f t="shared" si="343"/>
        <v>0</v>
      </c>
      <c r="TG46" s="639">
        <f t="shared" si="343"/>
        <v>0</v>
      </c>
      <c r="TH46" s="639">
        <f t="shared" si="343"/>
        <v>0</v>
      </c>
      <c r="TI46" s="639">
        <f t="shared" si="343"/>
        <v>0</v>
      </c>
      <c r="TJ46" s="639">
        <f t="shared" si="343"/>
        <v>0</v>
      </c>
      <c r="TK46" s="639">
        <f t="shared" si="343"/>
        <v>0</v>
      </c>
      <c r="TL46" s="639">
        <f t="shared" si="343"/>
        <v>0</v>
      </c>
      <c r="TM46" s="639">
        <f t="shared" si="343"/>
        <v>0</v>
      </c>
      <c r="TN46" s="639">
        <f t="shared" si="343"/>
        <v>0</v>
      </c>
      <c r="TO46" s="639">
        <f t="shared" si="343"/>
        <v>0</v>
      </c>
      <c r="TP46" s="639">
        <f t="shared" si="343"/>
        <v>0</v>
      </c>
      <c r="TQ46" s="639">
        <f t="shared" si="343"/>
        <v>0</v>
      </c>
      <c r="TR46" s="639">
        <f t="shared" si="343"/>
        <v>0</v>
      </c>
      <c r="TS46" s="639">
        <f t="shared" si="343"/>
        <v>0</v>
      </c>
      <c r="TT46" s="639">
        <f t="shared" si="343"/>
        <v>0</v>
      </c>
      <c r="TU46" s="639">
        <f t="shared" si="343"/>
        <v>0</v>
      </c>
      <c r="TV46" s="639">
        <f t="shared" si="343"/>
        <v>0</v>
      </c>
      <c r="TW46" s="639">
        <f t="shared" si="343"/>
        <v>0</v>
      </c>
      <c r="TX46" s="639">
        <f t="shared" si="343"/>
        <v>0</v>
      </c>
      <c r="TY46" s="639">
        <f t="shared" si="343"/>
        <v>0</v>
      </c>
      <c r="TZ46" s="639">
        <f t="shared" si="343"/>
        <v>0</v>
      </c>
      <c r="UA46" s="639">
        <f t="shared" si="343"/>
        <v>0</v>
      </c>
      <c r="UB46" s="639">
        <f t="shared" si="343"/>
        <v>0</v>
      </c>
      <c r="UC46" s="639">
        <f t="shared" ref="UC46:WN46" si="344">COUNTIFS($K45:$K53,"&lt;="&amp;UC$14,$L45:$L53,"&gt;"&amp;UC$14,$J45:$J53,"1歳児")</f>
        <v>0</v>
      </c>
      <c r="UD46" s="639">
        <f t="shared" si="344"/>
        <v>0</v>
      </c>
      <c r="UE46" s="639">
        <f t="shared" si="344"/>
        <v>0</v>
      </c>
      <c r="UF46" s="639">
        <f t="shared" si="344"/>
        <v>0</v>
      </c>
      <c r="UG46" s="639">
        <f t="shared" si="344"/>
        <v>0</v>
      </c>
      <c r="UH46" s="639">
        <f t="shared" si="344"/>
        <v>0</v>
      </c>
      <c r="UI46" s="639">
        <f t="shared" si="344"/>
        <v>0</v>
      </c>
      <c r="UJ46" s="639">
        <f t="shared" si="344"/>
        <v>0</v>
      </c>
      <c r="UK46" s="639">
        <f t="shared" si="344"/>
        <v>0</v>
      </c>
      <c r="UL46" s="639">
        <f t="shared" si="344"/>
        <v>0</v>
      </c>
      <c r="UM46" s="639">
        <f t="shared" si="344"/>
        <v>0</v>
      </c>
      <c r="UN46" s="639">
        <f t="shared" si="344"/>
        <v>0</v>
      </c>
      <c r="UO46" s="639">
        <f t="shared" si="344"/>
        <v>0</v>
      </c>
      <c r="UP46" s="639">
        <f t="shared" si="344"/>
        <v>0</v>
      </c>
      <c r="UQ46" s="639">
        <f t="shared" si="344"/>
        <v>0</v>
      </c>
      <c r="UR46" s="639">
        <f t="shared" si="344"/>
        <v>0</v>
      </c>
      <c r="US46" s="639">
        <f t="shared" si="344"/>
        <v>0</v>
      </c>
      <c r="UT46" s="639">
        <f t="shared" si="344"/>
        <v>0</v>
      </c>
      <c r="UU46" s="639">
        <f t="shared" si="344"/>
        <v>0</v>
      </c>
      <c r="UV46" s="639">
        <f t="shared" si="344"/>
        <v>0</v>
      </c>
      <c r="UW46" s="639">
        <f t="shared" si="344"/>
        <v>0</v>
      </c>
      <c r="UX46" s="639">
        <f t="shared" si="344"/>
        <v>0</v>
      </c>
      <c r="UY46" s="639">
        <f t="shared" si="344"/>
        <v>0</v>
      </c>
      <c r="UZ46" s="639">
        <f t="shared" si="344"/>
        <v>0</v>
      </c>
      <c r="VA46" s="639">
        <f t="shared" si="344"/>
        <v>0</v>
      </c>
      <c r="VB46" s="639">
        <f t="shared" si="344"/>
        <v>0</v>
      </c>
      <c r="VC46" s="639">
        <f t="shared" si="344"/>
        <v>0</v>
      </c>
      <c r="VD46" s="639">
        <f t="shared" si="344"/>
        <v>0</v>
      </c>
      <c r="VE46" s="639">
        <f t="shared" si="344"/>
        <v>0</v>
      </c>
      <c r="VF46" s="639">
        <f t="shared" si="344"/>
        <v>0</v>
      </c>
      <c r="VG46" s="639">
        <f t="shared" si="344"/>
        <v>0</v>
      </c>
      <c r="VH46" s="639">
        <f t="shared" si="344"/>
        <v>0</v>
      </c>
      <c r="VI46" s="639">
        <f t="shared" si="344"/>
        <v>0</v>
      </c>
      <c r="VJ46" s="639">
        <f t="shared" si="344"/>
        <v>0</v>
      </c>
      <c r="VK46" s="639">
        <f t="shared" si="344"/>
        <v>0</v>
      </c>
      <c r="VL46" s="639">
        <f t="shared" si="344"/>
        <v>0</v>
      </c>
      <c r="VM46" s="639">
        <f t="shared" si="344"/>
        <v>0</v>
      </c>
      <c r="VN46" s="639">
        <f t="shared" si="344"/>
        <v>0</v>
      </c>
      <c r="VO46" s="639">
        <f t="shared" si="344"/>
        <v>0</v>
      </c>
      <c r="VP46" s="639">
        <f t="shared" si="344"/>
        <v>0</v>
      </c>
      <c r="VQ46" s="639">
        <f t="shared" si="344"/>
        <v>0</v>
      </c>
      <c r="VR46" s="639">
        <f t="shared" si="344"/>
        <v>0</v>
      </c>
      <c r="VS46" s="639">
        <f t="shared" si="344"/>
        <v>0</v>
      </c>
      <c r="VT46" s="639">
        <f t="shared" si="344"/>
        <v>0</v>
      </c>
      <c r="VU46" s="639">
        <f t="shared" si="344"/>
        <v>0</v>
      </c>
      <c r="VV46" s="639">
        <f t="shared" si="344"/>
        <v>0</v>
      </c>
      <c r="VW46" s="639">
        <f t="shared" si="344"/>
        <v>0</v>
      </c>
      <c r="VX46" s="639">
        <f t="shared" si="344"/>
        <v>0</v>
      </c>
      <c r="VY46" s="639">
        <f t="shared" si="344"/>
        <v>0</v>
      </c>
      <c r="VZ46" s="639">
        <f t="shared" si="344"/>
        <v>0</v>
      </c>
      <c r="WA46" s="639">
        <f t="shared" si="344"/>
        <v>0</v>
      </c>
      <c r="WB46" s="639">
        <f t="shared" si="344"/>
        <v>0</v>
      </c>
      <c r="WC46" s="639">
        <f t="shared" si="344"/>
        <v>0</v>
      </c>
      <c r="WD46" s="639">
        <f t="shared" si="344"/>
        <v>0</v>
      </c>
      <c r="WE46" s="639">
        <f t="shared" si="344"/>
        <v>0</v>
      </c>
      <c r="WF46" s="639">
        <f t="shared" si="344"/>
        <v>0</v>
      </c>
      <c r="WG46" s="639">
        <f t="shared" si="344"/>
        <v>0</v>
      </c>
      <c r="WH46" s="639">
        <f t="shared" si="344"/>
        <v>0</v>
      </c>
      <c r="WI46" s="639">
        <f t="shared" si="344"/>
        <v>0</v>
      </c>
      <c r="WJ46" s="639">
        <f t="shared" si="344"/>
        <v>0</v>
      </c>
      <c r="WK46" s="639">
        <f t="shared" si="344"/>
        <v>0</v>
      </c>
      <c r="WL46" s="639">
        <f t="shared" si="344"/>
        <v>0</v>
      </c>
      <c r="WM46" s="639">
        <f t="shared" si="344"/>
        <v>0</v>
      </c>
      <c r="WN46" s="639">
        <f t="shared" si="344"/>
        <v>0</v>
      </c>
      <c r="WO46" s="639">
        <f t="shared" ref="WO46:YZ46" si="345">COUNTIFS($K45:$K53,"&lt;="&amp;WO$14,$L45:$L53,"&gt;"&amp;WO$14,$J45:$J53,"1歳児")</f>
        <v>0</v>
      </c>
      <c r="WP46" s="639">
        <f t="shared" si="345"/>
        <v>0</v>
      </c>
      <c r="WQ46" s="639">
        <f t="shared" si="345"/>
        <v>0</v>
      </c>
      <c r="WR46" s="639">
        <f t="shared" si="345"/>
        <v>0</v>
      </c>
      <c r="WS46" s="639">
        <f t="shared" si="345"/>
        <v>0</v>
      </c>
      <c r="WT46" s="639">
        <f t="shared" si="345"/>
        <v>0</v>
      </c>
      <c r="WU46" s="639">
        <f t="shared" si="345"/>
        <v>0</v>
      </c>
      <c r="WV46" s="639">
        <f t="shared" si="345"/>
        <v>0</v>
      </c>
      <c r="WW46" s="639">
        <f t="shared" si="345"/>
        <v>0</v>
      </c>
      <c r="WX46" s="639">
        <f t="shared" si="345"/>
        <v>0</v>
      </c>
      <c r="WY46" s="639">
        <f t="shared" si="345"/>
        <v>0</v>
      </c>
      <c r="WZ46" s="639">
        <f t="shared" si="345"/>
        <v>0</v>
      </c>
      <c r="XA46" s="639">
        <f t="shared" si="345"/>
        <v>0</v>
      </c>
      <c r="XB46" s="639">
        <f t="shared" si="345"/>
        <v>0</v>
      </c>
      <c r="XC46" s="639">
        <f t="shared" si="345"/>
        <v>0</v>
      </c>
      <c r="XD46" s="639">
        <f t="shared" si="345"/>
        <v>0</v>
      </c>
      <c r="XE46" s="639">
        <f t="shared" si="345"/>
        <v>0</v>
      </c>
      <c r="XF46" s="639">
        <f t="shared" si="345"/>
        <v>0</v>
      </c>
      <c r="XG46" s="639">
        <f t="shared" si="345"/>
        <v>0</v>
      </c>
      <c r="XH46" s="639">
        <f t="shared" si="345"/>
        <v>0</v>
      </c>
      <c r="XI46" s="639">
        <f t="shared" si="345"/>
        <v>0</v>
      </c>
      <c r="XJ46" s="639">
        <f t="shared" si="345"/>
        <v>0</v>
      </c>
      <c r="XK46" s="639">
        <f t="shared" si="345"/>
        <v>0</v>
      </c>
      <c r="XL46" s="639">
        <f t="shared" si="345"/>
        <v>0</v>
      </c>
      <c r="XM46" s="639">
        <f t="shared" si="345"/>
        <v>0</v>
      </c>
      <c r="XN46" s="639">
        <f t="shared" si="345"/>
        <v>0</v>
      </c>
      <c r="XO46" s="639">
        <f t="shared" si="345"/>
        <v>0</v>
      </c>
      <c r="XP46" s="639">
        <f t="shared" si="345"/>
        <v>0</v>
      </c>
      <c r="XQ46" s="639">
        <f t="shared" si="345"/>
        <v>0</v>
      </c>
      <c r="XR46" s="639">
        <f t="shared" si="345"/>
        <v>0</v>
      </c>
      <c r="XS46" s="639">
        <f t="shared" si="345"/>
        <v>0</v>
      </c>
      <c r="XT46" s="639">
        <f t="shared" si="345"/>
        <v>0</v>
      </c>
      <c r="XU46" s="639">
        <f t="shared" si="345"/>
        <v>0</v>
      </c>
      <c r="XV46" s="639">
        <f t="shared" si="345"/>
        <v>0</v>
      </c>
      <c r="XW46" s="639">
        <f t="shared" si="345"/>
        <v>0</v>
      </c>
      <c r="XX46" s="639">
        <f t="shared" si="345"/>
        <v>0</v>
      </c>
      <c r="XY46" s="639">
        <f t="shared" si="345"/>
        <v>0</v>
      </c>
      <c r="XZ46" s="639">
        <f t="shared" si="345"/>
        <v>0</v>
      </c>
      <c r="YA46" s="639">
        <f t="shared" si="345"/>
        <v>0</v>
      </c>
      <c r="YB46" s="639">
        <f t="shared" si="345"/>
        <v>0</v>
      </c>
      <c r="YC46" s="639">
        <f t="shared" si="345"/>
        <v>0</v>
      </c>
      <c r="YD46" s="639">
        <f t="shared" si="345"/>
        <v>0</v>
      </c>
      <c r="YE46" s="639">
        <f t="shared" si="345"/>
        <v>0</v>
      </c>
      <c r="YF46" s="639">
        <f t="shared" si="345"/>
        <v>0</v>
      </c>
      <c r="YG46" s="639">
        <f t="shared" si="345"/>
        <v>0</v>
      </c>
      <c r="YH46" s="639">
        <f t="shared" si="345"/>
        <v>0</v>
      </c>
      <c r="YI46" s="639">
        <f t="shared" si="345"/>
        <v>0</v>
      </c>
      <c r="YJ46" s="639">
        <f t="shared" si="345"/>
        <v>0</v>
      </c>
      <c r="YK46" s="639">
        <f t="shared" si="345"/>
        <v>0</v>
      </c>
      <c r="YL46" s="639">
        <f t="shared" si="345"/>
        <v>0</v>
      </c>
      <c r="YM46" s="639">
        <f t="shared" si="345"/>
        <v>0</v>
      </c>
      <c r="YN46" s="639">
        <f t="shared" si="345"/>
        <v>0</v>
      </c>
      <c r="YO46" s="639">
        <f t="shared" si="345"/>
        <v>0</v>
      </c>
      <c r="YP46" s="639">
        <f t="shared" si="345"/>
        <v>0</v>
      </c>
      <c r="YQ46" s="639">
        <f t="shared" si="345"/>
        <v>0</v>
      </c>
      <c r="YR46" s="639">
        <f t="shared" si="345"/>
        <v>0</v>
      </c>
      <c r="YS46" s="639">
        <f t="shared" si="345"/>
        <v>0</v>
      </c>
      <c r="YT46" s="639">
        <f t="shared" si="345"/>
        <v>0</v>
      </c>
      <c r="YU46" s="639">
        <f t="shared" si="345"/>
        <v>0</v>
      </c>
      <c r="YV46" s="639">
        <f t="shared" si="345"/>
        <v>0</v>
      </c>
      <c r="YW46" s="639">
        <f t="shared" si="345"/>
        <v>0</v>
      </c>
      <c r="YX46" s="639">
        <f t="shared" si="345"/>
        <v>0</v>
      </c>
      <c r="YY46" s="639">
        <f t="shared" si="345"/>
        <v>0</v>
      </c>
      <c r="YZ46" s="639">
        <f t="shared" si="345"/>
        <v>0</v>
      </c>
      <c r="ZA46" s="639">
        <f t="shared" ref="ZA46:ABL46" si="346">COUNTIFS($K45:$K53,"&lt;="&amp;ZA$14,$L45:$L53,"&gt;"&amp;ZA$14,$J45:$J53,"1歳児")</f>
        <v>0</v>
      </c>
      <c r="ZB46" s="639">
        <f t="shared" si="346"/>
        <v>0</v>
      </c>
      <c r="ZC46" s="639">
        <f t="shared" si="346"/>
        <v>0</v>
      </c>
      <c r="ZD46" s="639">
        <f t="shared" si="346"/>
        <v>0</v>
      </c>
      <c r="ZE46" s="639">
        <f t="shared" si="346"/>
        <v>0</v>
      </c>
      <c r="ZF46" s="639">
        <f t="shared" si="346"/>
        <v>0</v>
      </c>
      <c r="ZG46" s="639">
        <f t="shared" si="346"/>
        <v>0</v>
      </c>
      <c r="ZH46" s="639">
        <f t="shared" si="346"/>
        <v>0</v>
      </c>
      <c r="ZI46" s="639">
        <f t="shared" si="346"/>
        <v>0</v>
      </c>
      <c r="ZJ46" s="639">
        <f t="shared" si="346"/>
        <v>0</v>
      </c>
      <c r="ZK46" s="639">
        <f t="shared" si="346"/>
        <v>0</v>
      </c>
      <c r="ZL46" s="639">
        <f t="shared" si="346"/>
        <v>0</v>
      </c>
      <c r="ZM46" s="639">
        <f t="shared" si="346"/>
        <v>0</v>
      </c>
      <c r="ZN46" s="639">
        <f t="shared" si="346"/>
        <v>0</v>
      </c>
      <c r="ZO46" s="639">
        <f t="shared" si="346"/>
        <v>0</v>
      </c>
      <c r="ZP46" s="639">
        <f t="shared" si="346"/>
        <v>0</v>
      </c>
      <c r="ZQ46" s="639">
        <f t="shared" si="346"/>
        <v>0</v>
      </c>
      <c r="ZR46" s="639">
        <f t="shared" si="346"/>
        <v>0</v>
      </c>
      <c r="ZS46" s="639">
        <f t="shared" si="346"/>
        <v>0</v>
      </c>
      <c r="ZT46" s="639">
        <f t="shared" si="346"/>
        <v>0</v>
      </c>
      <c r="ZU46" s="639">
        <f t="shared" si="346"/>
        <v>0</v>
      </c>
      <c r="ZV46" s="639">
        <f t="shared" si="346"/>
        <v>0</v>
      </c>
      <c r="ZW46" s="639">
        <f t="shared" si="346"/>
        <v>0</v>
      </c>
      <c r="ZX46" s="639">
        <f t="shared" si="346"/>
        <v>0</v>
      </c>
      <c r="ZY46" s="639">
        <f t="shared" si="346"/>
        <v>0</v>
      </c>
      <c r="ZZ46" s="639">
        <f t="shared" si="346"/>
        <v>0</v>
      </c>
      <c r="AAA46" s="639">
        <f t="shared" si="346"/>
        <v>0</v>
      </c>
      <c r="AAB46" s="639">
        <f t="shared" si="346"/>
        <v>0</v>
      </c>
      <c r="AAC46" s="639">
        <f t="shared" si="346"/>
        <v>0</v>
      </c>
      <c r="AAD46" s="639">
        <f t="shared" si="346"/>
        <v>0</v>
      </c>
      <c r="AAE46" s="639">
        <f t="shared" si="346"/>
        <v>0</v>
      </c>
      <c r="AAF46" s="639">
        <f t="shared" si="346"/>
        <v>0</v>
      </c>
      <c r="AAG46" s="639">
        <f t="shared" si="346"/>
        <v>0</v>
      </c>
      <c r="AAH46" s="639">
        <f t="shared" si="346"/>
        <v>0</v>
      </c>
      <c r="AAI46" s="639">
        <f t="shared" si="346"/>
        <v>0</v>
      </c>
      <c r="AAJ46" s="639">
        <f t="shared" si="346"/>
        <v>0</v>
      </c>
      <c r="AAK46" s="639">
        <f t="shared" si="346"/>
        <v>0</v>
      </c>
      <c r="AAL46" s="639">
        <f t="shared" si="346"/>
        <v>0</v>
      </c>
      <c r="AAM46" s="639">
        <f t="shared" si="346"/>
        <v>0</v>
      </c>
      <c r="AAN46" s="639">
        <f t="shared" si="346"/>
        <v>0</v>
      </c>
      <c r="AAO46" s="639">
        <f t="shared" si="346"/>
        <v>0</v>
      </c>
      <c r="AAP46" s="639">
        <f t="shared" si="346"/>
        <v>0</v>
      </c>
      <c r="AAQ46" s="639">
        <f t="shared" si="346"/>
        <v>0</v>
      </c>
      <c r="AAR46" s="639">
        <f t="shared" si="346"/>
        <v>0</v>
      </c>
      <c r="AAS46" s="639">
        <f t="shared" si="346"/>
        <v>0</v>
      </c>
      <c r="AAT46" s="639">
        <f t="shared" si="346"/>
        <v>0</v>
      </c>
      <c r="AAU46" s="639">
        <f t="shared" si="346"/>
        <v>0</v>
      </c>
      <c r="AAV46" s="639">
        <f t="shared" si="346"/>
        <v>0</v>
      </c>
      <c r="AAW46" s="639">
        <f t="shared" si="346"/>
        <v>0</v>
      </c>
      <c r="AAX46" s="639">
        <f t="shared" si="346"/>
        <v>0</v>
      </c>
      <c r="AAY46" s="639">
        <f t="shared" si="346"/>
        <v>0</v>
      </c>
      <c r="AAZ46" s="639">
        <f t="shared" si="346"/>
        <v>0</v>
      </c>
      <c r="ABA46" s="639">
        <f t="shared" si="346"/>
        <v>0</v>
      </c>
      <c r="ABB46" s="639">
        <f t="shared" si="346"/>
        <v>0</v>
      </c>
      <c r="ABC46" s="639">
        <f t="shared" si="346"/>
        <v>0</v>
      </c>
      <c r="ABD46" s="639">
        <f t="shared" si="346"/>
        <v>0</v>
      </c>
      <c r="ABE46" s="639">
        <f t="shared" si="346"/>
        <v>0</v>
      </c>
      <c r="ABF46" s="639">
        <f t="shared" si="346"/>
        <v>0</v>
      </c>
      <c r="ABG46" s="639">
        <f t="shared" si="346"/>
        <v>0</v>
      </c>
      <c r="ABH46" s="639">
        <f t="shared" si="346"/>
        <v>0</v>
      </c>
      <c r="ABI46" s="639">
        <f t="shared" si="346"/>
        <v>0</v>
      </c>
      <c r="ABJ46" s="639">
        <f t="shared" si="346"/>
        <v>0</v>
      </c>
      <c r="ABK46" s="639">
        <f t="shared" si="346"/>
        <v>0</v>
      </c>
      <c r="ABL46" s="639">
        <f t="shared" si="346"/>
        <v>0</v>
      </c>
      <c r="ABM46" s="639">
        <f t="shared" ref="ABM46:ADX46" si="347">COUNTIFS($K45:$K53,"&lt;="&amp;ABM$14,$L45:$L53,"&gt;"&amp;ABM$14,$J45:$J53,"1歳児")</f>
        <v>0</v>
      </c>
      <c r="ABN46" s="639">
        <f t="shared" si="347"/>
        <v>0</v>
      </c>
      <c r="ABO46" s="639">
        <f t="shared" si="347"/>
        <v>0</v>
      </c>
      <c r="ABP46" s="639">
        <f t="shared" si="347"/>
        <v>0</v>
      </c>
      <c r="ABQ46" s="639">
        <f t="shared" si="347"/>
        <v>0</v>
      </c>
      <c r="ABR46" s="639">
        <f t="shared" si="347"/>
        <v>0</v>
      </c>
      <c r="ABS46" s="639">
        <f t="shared" si="347"/>
        <v>0</v>
      </c>
      <c r="ABT46" s="639">
        <f t="shared" si="347"/>
        <v>0</v>
      </c>
      <c r="ABU46" s="639">
        <f t="shared" si="347"/>
        <v>0</v>
      </c>
      <c r="ABV46" s="639">
        <f t="shared" si="347"/>
        <v>0</v>
      </c>
      <c r="ABW46" s="639">
        <f t="shared" si="347"/>
        <v>0</v>
      </c>
      <c r="ABX46" s="639">
        <f t="shared" si="347"/>
        <v>0</v>
      </c>
      <c r="ABY46" s="639">
        <f t="shared" si="347"/>
        <v>0</v>
      </c>
      <c r="ABZ46" s="639">
        <f t="shared" si="347"/>
        <v>0</v>
      </c>
      <c r="ACA46" s="639">
        <f t="shared" si="347"/>
        <v>0</v>
      </c>
      <c r="ACB46" s="639">
        <f t="shared" si="347"/>
        <v>0</v>
      </c>
      <c r="ACC46" s="639">
        <f t="shared" si="347"/>
        <v>0</v>
      </c>
      <c r="ACD46" s="639">
        <f t="shared" si="347"/>
        <v>0</v>
      </c>
      <c r="ACE46" s="639">
        <f t="shared" si="347"/>
        <v>0</v>
      </c>
      <c r="ACF46" s="639">
        <f t="shared" si="347"/>
        <v>0</v>
      </c>
      <c r="ACG46" s="639">
        <f t="shared" si="347"/>
        <v>0</v>
      </c>
      <c r="ACH46" s="639">
        <f t="shared" si="347"/>
        <v>0</v>
      </c>
      <c r="ACI46" s="639">
        <f t="shared" si="347"/>
        <v>0</v>
      </c>
      <c r="ACJ46" s="639">
        <f t="shared" si="347"/>
        <v>0</v>
      </c>
      <c r="ACK46" s="639">
        <f t="shared" si="347"/>
        <v>0</v>
      </c>
      <c r="ACL46" s="639">
        <f t="shared" si="347"/>
        <v>0</v>
      </c>
      <c r="ACM46" s="639">
        <f t="shared" si="347"/>
        <v>0</v>
      </c>
      <c r="ACN46" s="639">
        <f t="shared" si="347"/>
        <v>0</v>
      </c>
      <c r="ACO46" s="639">
        <f t="shared" si="347"/>
        <v>0</v>
      </c>
      <c r="ACP46" s="639">
        <f t="shared" si="347"/>
        <v>0</v>
      </c>
      <c r="ACQ46" s="639">
        <f t="shared" si="347"/>
        <v>0</v>
      </c>
      <c r="ACR46" s="639">
        <f t="shared" si="347"/>
        <v>0</v>
      </c>
      <c r="ACS46" s="639">
        <f t="shared" si="347"/>
        <v>0</v>
      </c>
      <c r="ACT46" s="639">
        <f t="shared" si="347"/>
        <v>0</v>
      </c>
      <c r="ACU46" s="639">
        <f t="shared" si="347"/>
        <v>0</v>
      </c>
      <c r="ACV46" s="639">
        <f t="shared" si="347"/>
        <v>0</v>
      </c>
      <c r="ACW46" s="639">
        <f t="shared" si="347"/>
        <v>0</v>
      </c>
      <c r="ACX46" s="639">
        <f t="shared" si="347"/>
        <v>0</v>
      </c>
      <c r="ACY46" s="639">
        <f t="shared" si="347"/>
        <v>0</v>
      </c>
      <c r="ACZ46" s="639">
        <f t="shared" si="347"/>
        <v>0</v>
      </c>
      <c r="ADA46" s="639">
        <f t="shared" si="347"/>
        <v>0</v>
      </c>
      <c r="ADB46" s="639">
        <f t="shared" si="347"/>
        <v>0</v>
      </c>
      <c r="ADC46" s="639">
        <f t="shared" si="347"/>
        <v>0</v>
      </c>
      <c r="ADD46" s="639">
        <f t="shared" si="347"/>
        <v>0</v>
      </c>
      <c r="ADE46" s="639">
        <f t="shared" si="347"/>
        <v>0</v>
      </c>
      <c r="ADF46" s="639">
        <f t="shared" si="347"/>
        <v>0</v>
      </c>
      <c r="ADG46" s="639">
        <f t="shared" si="347"/>
        <v>0</v>
      </c>
      <c r="ADH46" s="639">
        <f t="shared" si="347"/>
        <v>0</v>
      </c>
      <c r="ADI46" s="639">
        <f t="shared" si="347"/>
        <v>0</v>
      </c>
      <c r="ADJ46" s="639">
        <f t="shared" si="347"/>
        <v>0</v>
      </c>
      <c r="ADK46" s="639">
        <f t="shared" si="347"/>
        <v>0</v>
      </c>
      <c r="ADL46" s="639">
        <f t="shared" si="347"/>
        <v>0</v>
      </c>
      <c r="ADM46" s="639">
        <f t="shared" si="347"/>
        <v>0</v>
      </c>
      <c r="ADN46" s="639">
        <f t="shared" si="347"/>
        <v>0</v>
      </c>
      <c r="ADO46" s="639">
        <f t="shared" si="347"/>
        <v>0</v>
      </c>
      <c r="ADP46" s="639">
        <f t="shared" si="347"/>
        <v>0</v>
      </c>
      <c r="ADQ46" s="639">
        <f t="shared" si="347"/>
        <v>0</v>
      </c>
      <c r="ADR46" s="639">
        <f t="shared" si="347"/>
        <v>0</v>
      </c>
      <c r="ADS46" s="639">
        <f t="shared" si="347"/>
        <v>0</v>
      </c>
      <c r="ADT46" s="639">
        <f t="shared" si="347"/>
        <v>0</v>
      </c>
      <c r="ADU46" s="639">
        <f t="shared" si="347"/>
        <v>0</v>
      </c>
      <c r="ADV46" s="639">
        <f t="shared" si="347"/>
        <v>0</v>
      </c>
      <c r="ADW46" s="639">
        <f t="shared" si="347"/>
        <v>0</v>
      </c>
      <c r="ADX46" s="639">
        <f t="shared" si="347"/>
        <v>0</v>
      </c>
      <c r="ADY46" s="639">
        <f t="shared" ref="ADY46:AGJ46" si="348">COUNTIFS($K45:$K53,"&lt;="&amp;ADY$14,$L45:$L53,"&gt;"&amp;ADY$14,$J45:$J53,"1歳児")</f>
        <v>0</v>
      </c>
      <c r="ADZ46" s="639">
        <f t="shared" si="348"/>
        <v>0</v>
      </c>
      <c r="AEA46" s="639">
        <f t="shared" si="348"/>
        <v>0</v>
      </c>
      <c r="AEB46" s="639">
        <f t="shared" si="348"/>
        <v>0</v>
      </c>
      <c r="AEC46" s="639">
        <f t="shared" si="348"/>
        <v>0</v>
      </c>
      <c r="AED46" s="639">
        <f t="shared" si="348"/>
        <v>0</v>
      </c>
      <c r="AEE46" s="639">
        <f t="shared" si="348"/>
        <v>0</v>
      </c>
      <c r="AEF46" s="639">
        <f t="shared" si="348"/>
        <v>0</v>
      </c>
      <c r="AEG46" s="639">
        <f t="shared" si="348"/>
        <v>0</v>
      </c>
      <c r="AEH46" s="639">
        <f t="shared" si="348"/>
        <v>0</v>
      </c>
      <c r="AEI46" s="639">
        <f t="shared" si="348"/>
        <v>0</v>
      </c>
      <c r="AEJ46" s="639">
        <f t="shared" si="348"/>
        <v>0</v>
      </c>
      <c r="AEK46" s="639">
        <f t="shared" si="348"/>
        <v>0</v>
      </c>
      <c r="AEL46" s="639">
        <f t="shared" si="348"/>
        <v>0</v>
      </c>
      <c r="AEM46" s="639">
        <f t="shared" si="348"/>
        <v>0</v>
      </c>
      <c r="AEN46" s="639">
        <f t="shared" si="348"/>
        <v>0</v>
      </c>
      <c r="AEO46" s="639">
        <f t="shared" si="348"/>
        <v>0</v>
      </c>
      <c r="AEP46" s="639">
        <f t="shared" si="348"/>
        <v>0</v>
      </c>
      <c r="AEQ46" s="639">
        <f t="shared" si="348"/>
        <v>0</v>
      </c>
      <c r="AER46" s="639">
        <f t="shared" si="348"/>
        <v>0</v>
      </c>
      <c r="AES46" s="639">
        <f t="shared" si="348"/>
        <v>0</v>
      </c>
      <c r="AET46" s="639">
        <f t="shared" si="348"/>
        <v>0</v>
      </c>
      <c r="AEU46" s="639">
        <f t="shared" si="348"/>
        <v>0</v>
      </c>
      <c r="AEV46" s="639">
        <f t="shared" si="348"/>
        <v>0</v>
      </c>
      <c r="AEW46" s="639">
        <f t="shared" si="348"/>
        <v>0</v>
      </c>
      <c r="AEX46" s="639">
        <f t="shared" si="348"/>
        <v>0</v>
      </c>
      <c r="AEY46" s="639">
        <f t="shared" si="348"/>
        <v>0</v>
      </c>
      <c r="AEZ46" s="639">
        <f t="shared" si="348"/>
        <v>0</v>
      </c>
      <c r="AFA46" s="639">
        <f t="shared" si="348"/>
        <v>0</v>
      </c>
      <c r="AFB46" s="639">
        <f t="shared" si="348"/>
        <v>0</v>
      </c>
      <c r="AFC46" s="639">
        <f t="shared" si="348"/>
        <v>0</v>
      </c>
      <c r="AFD46" s="639">
        <f t="shared" si="348"/>
        <v>0</v>
      </c>
      <c r="AFE46" s="639">
        <f t="shared" si="348"/>
        <v>0</v>
      </c>
      <c r="AFF46" s="639">
        <f t="shared" si="348"/>
        <v>0</v>
      </c>
      <c r="AFG46" s="639">
        <f t="shared" si="348"/>
        <v>0</v>
      </c>
      <c r="AFH46" s="639">
        <f t="shared" si="348"/>
        <v>0</v>
      </c>
      <c r="AFI46" s="639">
        <f t="shared" si="348"/>
        <v>0</v>
      </c>
      <c r="AFJ46" s="639">
        <f t="shared" si="348"/>
        <v>0</v>
      </c>
      <c r="AFK46" s="639">
        <f t="shared" si="348"/>
        <v>0</v>
      </c>
      <c r="AFL46" s="639">
        <f t="shared" si="348"/>
        <v>0</v>
      </c>
      <c r="AFM46" s="639">
        <f t="shared" si="348"/>
        <v>0</v>
      </c>
      <c r="AFN46" s="639">
        <f t="shared" si="348"/>
        <v>0</v>
      </c>
      <c r="AFO46" s="639">
        <f t="shared" si="348"/>
        <v>0</v>
      </c>
      <c r="AFP46" s="639">
        <f t="shared" si="348"/>
        <v>0</v>
      </c>
      <c r="AFQ46" s="639">
        <f t="shared" si="348"/>
        <v>0</v>
      </c>
      <c r="AFR46" s="639">
        <f t="shared" si="348"/>
        <v>0</v>
      </c>
      <c r="AFS46" s="639">
        <f t="shared" si="348"/>
        <v>0</v>
      </c>
      <c r="AFT46" s="639">
        <f t="shared" si="348"/>
        <v>0</v>
      </c>
      <c r="AFU46" s="639">
        <f t="shared" si="348"/>
        <v>0</v>
      </c>
      <c r="AFV46" s="639">
        <f t="shared" si="348"/>
        <v>0</v>
      </c>
      <c r="AFW46" s="639">
        <f t="shared" si="348"/>
        <v>0</v>
      </c>
      <c r="AFX46" s="639">
        <f t="shared" si="348"/>
        <v>0</v>
      </c>
      <c r="AFY46" s="639">
        <f t="shared" si="348"/>
        <v>0</v>
      </c>
      <c r="AFZ46" s="639">
        <f t="shared" si="348"/>
        <v>0</v>
      </c>
      <c r="AGA46" s="639">
        <f t="shared" si="348"/>
        <v>0</v>
      </c>
      <c r="AGB46" s="639">
        <f t="shared" si="348"/>
        <v>0</v>
      </c>
      <c r="AGC46" s="639">
        <f t="shared" si="348"/>
        <v>0</v>
      </c>
      <c r="AGD46" s="639">
        <f t="shared" si="348"/>
        <v>0</v>
      </c>
      <c r="AGE46" s="639">
        <f t="shared" si="348"/>
        <v>0</v>
      </c>
      <c r="AGF46" s="639">
        <f t="shared" si="348"/>
        <v>0</v>
      </c>
      <c r="AGG46" s="639">
        <f t="shared" si="348"/>
        <v>0</v>
      </c>
      <c r="AGH46" s="639">
        <f t="shared" si="348"/>
        <v>0</v>
      </c>
      <c r="AGI46" s="639">
        <f t="shared" si="348"/>
        <v>0</v>
      </c>
      <c r="AGJ46" s="639">
        <f t="shared" si="348"/>
        <v>0</v>
      </c>
      <c r="AGK46" s="639">
        <f t="shared" ref="AGK46:AIV46" si="349">COUNTIFS($K45:$K53,"&lt;="&amp;AGK$14,$L45:$L53,"&gt;"&amp;AGK$14,$J45:$J53,"1歳児")</f>
        <v>0</v>
      </c>
      <c r="AGL46" s="639">
        <f t="shared" si="349"/>
        <v>0</v>
      </c>
      <c r="AGM46" s="639">
        <f t="shared" si="349"/>
        <v>0</v>
      </c>
      <c r="AGN46" s="639">
        <f t="shared" si="349"/>
        <v>0</v>
      </c>
      <c r="AGO46" s="639">
        <f t="shared" si="349"/>
        <v>0</v>
      </c>
      <c r="AGP46" s="639">
        <f t="shared" si="349"/>
        <v>0</v>
      </c>
      <c r="AGQ46" s="639">
        <f t="shared" si="349"/>
        <v>0</v>
      </c>
      <c r="AGR46" s="639">
        <f t="shared" si="349"/>
        <v>0</v>
      </c>
      <c r="AGS46" s="639">
        <f t="shared" si="349"/>
        <v>0</v>
      </c>
      <c r="AGT46" s="639">
        <f t="shared" si="349"/>
        <v>0</v>
      </c>
      <c r="AGU46" s="639">
        <f t="shared" si="349"/>
        <v>0</v>
      </c>
      <c r="AGV46" s="639">
        <f t="shared" si="349"/>
        <v>0</v>
      </c>
      <c r="AGW46" s="639">
        <f t="shared" si="349"/>
        <v>0</v>
      </c>
      <c r="AGX46" s="639">
        <f t="shared" si="349"/>
        <v>0</v>
      </c>
      <c r="AGY46" s="639">
        <f t="shared" si="349"/>
        <v>0</v>
      </c>
      <c r="AGZ46" s="639">
        <f t="shared" si="349"/>
        <v>0</v>
      </c>
      <c r="AHA46" s="639">
        <f t="shared" si="349"/>
        <v>0</v>
      </c>
      <c r="AHB46" s="639">
        <f t="shared" si="349"/>
        <v>0</v>
      </c>
      <c r="AHC46" s="639">
        <f t="shared" si="349"/>
        <v>0</v>
      </c>
      <c r="AHD46" s="639">
        <f t="shared" si="349"/>
        <v>0</v>
      </c>
      <c r="AHE46" s="639">
        <f t="shared" si="349"/>
        <v>0</v>
      </c>
      <c r="AHF46" s="639">
        <f t="shared" si="349"/>
        <v>0</v>
      </c>
      <c r="AHG46" s="639">
        <f t="shared" si="349"/>
        <v>0</v>
      </c>
      <c r="AHH46" s="639">
        <f t="shared" si="349"/>
        <v>0</v>
      </c>
      <c r="AHI46" s="639">
        <f t="shared" si="349"/>
        <v>0</v>
      </c>
      <c r="AHJ46" s="639">
        <f t="shared" si="349"/>
        <v>0</v>
      </c>
      <c r="AHK46" s="639">
        <f t="shared" si="349"/>
        <v>0</v>
      </c>
      <c r="AHL46" s="639">
        <f t="shared" si="349"/>
        <v>0</v>
      </c>
      <c r="AHM46" s="639">
        <f t="shared" si="349"/>
        <v>0</v>
      </c>
      <c r="AHN46" s="639">
        <f t="shared" si="349"/>
        <v>0</v>
      </c>
      <c r="AHO46" s="639">
        <f t="shared" si="349"/>
        <v>0</v>
      </c>
      <c r="AHP46" s="639">
        <f t="shared" si="349"/>
        <v>0</v>
      </c>
      <c r="AHQ46" s="639">
        <f t="shared" si="349"/>
        <v>0</v>
      </c>
      <c r="AHR46" s="639">
        <f t="shared" si="349"/>
        <v>0</v>
      </c>
      <c r="AHS46" s="639">
        <f t="shared" si="349"/>
        <v>0</v>
      </c>
      <c r="AHT46" s="639">
        <f t="shared" si="349"/>
        <v>0</v>
      </c>
      <c r="AHU46" s="639">
        <f t="shared" si="349"/>
        <v>0</v>
      </c>
      <c r="AHV46" s="639">
        <f t="shared" si="349"/>
        <v>0</v>
      </c>
      <c r="AHW46" s="639">
        <f t="shared" si="349"/>
        <v>0</v>
      </c>
      <c r="AHX46" s="639">
        <f t="shared" si="349"/>
        <v>0</v>
      </c>
      <c r="AHY46" s="639">
        <f t="shared" si="349"/>
        <v>0</v>
      </c>
      <c r="AHZ46" s="639">
        <f t="shared" si="349"/>
        <v>0</v>
      </c>
      <c r="AIA46" s="639">
        <f t="shared" si="349"/>
        <v>0</v>
      </c>
      <c r="AIB46" s="639">
        <f t="shared" si="349"/>
        <v>0</v>
      </c>
      <c r="AIC46" s="639">
        <f t="shared" si="349"/>
        <v>0</v>
      </c>
      <c r="AID46" s="639">
        <f t="shared" si="349"/>
        <v>0</v>
      </c>
      <c r="AIE46" s="639">
        <f t="shared" si="349"/>
        <v>0</v>
      </c>
      <c r="AIF46" s="639">
        <f t="shared" si="349"/>
        <v>0</v>
      </c>
      <c r="AIG46" s="639">
        <f t="shared" si="349"/>
        <v>0</v>
      </c>
      <c r="AIH46" s="639">
        <f t="shared" si="349"/>
        <v>0</v>
      </c>
      <c r="AII46" s="639">
        <f t="shared" si="349"/>
        <v>0</v>
      </c>
      <c r="AIJ46" s="639">
        <f t="shared" si="349"/>
        <v>0</v>
      </c>
      <c r="AIK46" s="639">
        <f t="shared" si="349"/>
        <v>0</v>
      </c>
      <c r="AIL46" s="639">
        <f t="shared" si="349"/>
        <v>0</v>
      </c>
      <c r="AIM46" s="639">
        <f t="shared" si="349"/>
        <v>0</v>
      </c>
      <c r="AIN46" s="639">
        <f t="shared" si="349"/>
        <v>0</v>
      </c>
      <c r="AIO46" s="639">
        <f t="shared" si="349"/>
        <v>0</v>
      </c>
      <c r="AIP46" s="639">
        <f t="shared" si="349"/>
        <v>0</v>
      </c>
      <c r="AIQ46" s="639">
        <f t="shared" si="349"/>
        <v>0</v>
      </c>
      <c r="AIR46" s="639">
        <f t="shared" si="349"/>
        <v>0</v>
      </c>
      <c r="AIS46" s="639">
        <f t="shared" si="349"/>
        <v>0</v>
      </c>
      <c r="AIT46" s="639">
        <f t="shared" si="349"/>
        <v>0</v>
      </c>
      <c r="AIU46" s="639">
        <f t="shared" si="349"/>
        <v>0</v>
      </c>
      <c r="AIV46" s="639">
        <f t="shared" si="349"/>
        <v>0</v>
      </c>
      <c r="AIW46" s="639">
        <f t="shared" ref="AIW46:AIZ46" si="350">COUNTIFS($K45:$K53,"&lt;="&amp;AIW$14,$L45:$L53,"&gt;"&amp;AIW$14,$J45:$J53,"1歳児")</f>
        <v>0</v>
      </c>
      <c r="AIX46" s="639">
        <f t="shared" si="350"/>
        <v>0</v>
      </c>
      <c r="AIY46" s="639">
        <f t="shared" si="350"/>
        <v>0</v>
      </c>
      <c r="AIZ46" s="639">
        <f t="shared" si="350"/>
        <v>0</v>
      </c>
    </row>
    <row r="47" spans="1:936" ht="20.399999999999999" customHeight="1">
      <c r="A47" s="2214"/>
      <c r="B47" s="2274"/>
      <c r="C47" s="2277"/>
      <c r="D47" s="2265"/>
      <c r="E47" s="2264"/>
      <c r="F47" s="2265"/>
      <c r="G47" s="2264"/>
      <c r="H47" s="2265"/>
      <c r="I47" s="2266"/>
      <c r="J47" s="667"/>
      <c r="K47" s="668"/>
      <c r="L47" s="669"/>
      <c r="M47" s="670"/>
      <c r="N47" s="925"/>
      <c r="O47" s="668"/>
      <c r="P47" s="669"/>
      <c r="R47" s="2214"/>
      <c r="S47" s="2214"/>
      <c r="T47" s="2214"/>
      <c r="U47" s="642"/>
      <c r="V47" s="648"/>
      <c r="W47" s="649" t="s">
        <v>1100</v>
      </c>
      <c r="X47" s="649" t="s">
        <v>1133</v>
      </c>
      <c r="Y47" s="649" t="s">
        <v>1214</v>
      </c>
      <c r="Z47" s="649" t="s">
        <v>1215</v>
      </c>
      <c r="AA47" s="2279" t="s">
        <v>1216</v>
      </c>
      <c r="AB47" s="2279"/>
      <c r="AD47" s="649" t="s">
        <v>1096</v>
      </c>
      <c r="AE47" s="650" t="s">
        <v>1217</v>
      </c>
      <c r="AF47" s="650" t="s">
        <v>1121</v>
      </c>
      <c r="AG47" s="651" t="s">
        <v>1142</v>
      </c>
      <c r="AI47" s="639" t="s">
        <v>55</v>
      </c>
      <c r="AJ47" s="639">
        <f>COUNTIFS($K45:$K53,"&lt;="&amp;AJ$14,$L45:$L53,"&gt;"&amp;AJ$14,$J45:$J53,"2歳児")</f>
        <v>0</v>
      </c>
      <c r="AK47" s="639">
        <f t="shared" ref="AK47:CV47" si="351">COUNTIFS($K45:$K53,"&lt;="&amp;AK$14,$L45:$L53,"&gt;"&amp;AK$14,$J45:$J53,"2歳児")</f>
        <v>0</v>
      </c>
      <c r="AL47" s="639">
        <f t="shared" si="351"/>
        <v>0</v>
      </c>
      <c r="AM47" s="639">
        <f t="shared" si="351"/>
        <v>0</v>
      </c>
      <c r="AN47" s="639">
        <f t="shared" si="351"/>
        <v>0</v>
      </c>
      <c r="AO47" s="639">
        <f t="shared" si="351"/>
        <v>0</v>
      </c>
      <c r="AP47" s="639">
        <f t="shared" si="351"/>
        <v>0</v>
      </c>
      <c r="AQ47" s="639">
        <f t="shared" si="351"/>
        <v>0</v>
      </c>
      <c r="AR47" s="639">
        <f t="shared" si="351"/>
        <v>0</v>
      </c>
      <c r="AS47" s="639">
        <f t="shared" si="351"/>
        <v>0</v>
      </c>
      <c r="AT47" s="639">
        <f t="shared" si="351"/>
        <v>0</v>
      </c>
      <c r="AU47" s="639">
        <f t="shared" si="351"/>
        <v>0</v>
      </c>
      <c r="AV47" s="639">
        <f t="shared" si="351"/>
        <v>0</v>
      </c>
      <c r="AW47" s="639">
        <f t="shared" si="351"/>
        <v>0</v>
      </c>
      <c r="AX47" s="639">
        <f t="shared" si="351"/>
        <v>0</v>
      </c>
      <c r="AY47" s="639">
        <f t="shared" si="351"/>
        <v>0</v>
      </c>
      <c r="AZ47" s="639">
        <f t="shared" si="351"/>
        <v>0</v>
      </c>
      <c r="BA47" s="639">
        <f t="shared" si="351"/>
        <v>0</v>
      </c>
      <c r="BB47" s="639">
        <f t="shared" si="351"/>
        <v>0</v>
      </c>
      <c r="BC47" s="639">
        <f t="shared" si="351"/>
        <v>0</v>
      </c>
      <c r="BD47" s="639">
        <f t="shared" si="351"/>
        <v>0</v>
      </c>
      <c r="BE47" s="639">
        <f t="shared" si="351"/>
        <v>0</v>
      </c>
      <c r="BF47" s="639">
        <f t="shared" si="351"/>
        <v>0</v>
      </c>
      <c r="BG47" s="639">
        <f t="shared" si="351"/>
        <v>0</v>
      </c>
      <c r="BH47" s="639">
        <f t="shared" si="351"/>
        <v>0</v>
      </c>
      <c r="BI47" s="639">
        <f t="shared" si="351"/>
        <v>0</v>
      </c>
      <c r="BJ47" s="639">
        <f t="shared" si="351"/>
        <v>0</v>
      </c>
      <c r="BK47" s="639">
        <f t="shared" si="351"/>
        <v>0</v>
      </c>
      <c r="BL47" s="639">
        <f t="shared" si="351"/>
        <v>0</v>
      </c>
      <c r="BM47" s="639">
        <f t="shared" si="351"/>
        <v>0</v>
      </c>
      <c r="BN47" s="639">
        <f t="shared" si="351"/>
        <v>0</v>
      </c>
      <c r="BO47" s="639">
        <f t="shared" si="351"/>
        <v>0</v>
      </c>
      <c r="BP47" s="639">
        <f t="shared" si="351"/>
        <v>0</v>
      </c>
      <c r="BQ47" s="639">
        <f t="shared" si="351"/>
        <v>0</v>
      </c>
      <c r="BR47" s="639">
        <f t="shared" si="351"/>
        <v>0</v>
      </c>
      <c r="BS47" s="639">
        <f t="shared" si="351"/>
        <v>0</v>
      </c>
      <c r="BT47" s="639">
        <f t="shared" si="351"/>
        <v>0</v>
      </c>
      <c r="BU47" s="639">
        <f t="shared" si="351"/>
        <v>0</v>
      </c>
      <c r="BV47" s="639">
        <f t="shared" si="351"/>
        <v>0</v>
      </c>
      <c r="BW47" s="639">
        <f t="shared" si="351"/>
        <v>0</v>
      </c>
      <c r="BX47" s="639">
        <f t="shared" si="351"/>
        <v>0</v>
      </c>
      <c r="BY47" s="639">
        <f t="shared" si="351"/>
        <v>0</v>
      </c>
      <c r="BZ47" s="639">
        <f t="shared" si="351"/>
        <v>0</v>
      </c>
      <c r="CA47" s="639">
        <f t="shared" si="351"/>
        <v>0</v>
      </c>
      <c r="CB47" s="639">
        <f t="shared" si="351"/>
        <v>0</v>
      </c>
      <c r="CC47" s="639">
        <f t="shared" si="351"/>
        <v>0</v>
      </c>
      <c r="CD47" s="639">
        <f t="shared" si="351"/>
        <v>0</v>
      </c>
      <c r="CE47" s="639">
        <f t="shared" si="351"/>
        <v>0</v>
      </c>
      <c r="CF47" s="639">
        <f t="shared" si="351"/>
        <v>0</v>
      </c>
      <c r="CG47" s="639">
        <f t="shared" si="351"/>
        <v>0</v>
      </c>
      <c r="CH47" s="639">
        <f t="shared" si="351"/>
        <v>0</v>
      </c>
      <c r="CI47" s="639">
        <f t="shared" si="351"/>
        <v>0</v>
      </c>
      <c r="CJ47" s="639">
        <f t="shared" si="351"/>
        <v>0</v>
      </c>
      <c r="CK47" s="639">
        <f t="shared" si="351"/>
        <v>0</v>
      </c>
      <c r="CL47" s="639">
        <f t="shared" si="351"/>
        <v>0</v>
      </c>
      <c r="CM47" s="639">
        <f t="shared" si="351"/>
        <v>0</v>
      </c>
      <c r="CN47" s="639">
        <f t="shared" si="351"/>
        <v>0</v>
      </c>
      <c r="CO47" s="639">
        <f t="shared" si="351"/>
        <v>0</v>
      </c>
      <c r="CP47" s="639">
        <f t="shared" si="351"/>
        <v>0</v>
      </c>
      <c r="CQ47" s="639">
        <f t="shared" si="351"/>
        <v>0</v>
      </c>
      <c r="CR47" s="639">
        <f t="shared" si="351"/>
        <v>0</v>
      </c>
      <c r="CS47" s="639">
        <f t="shared" si="351"/>
        <v>0</v>
      </c>
      <c r="CT47" s="639">
        <f t="shared" si="351"/>
        <v>0</v>
      </c>
      <c r="CU47" s="639">
        <f t="shared" si="351"/>
        <v>0</v>
      </c>
      <c r="CV47" s="639">
        <f t="shared" si="351"/>
        <v>0</v>
      </c>
      <c r="CW47" s="639">
        <f t="shared" ref="CW47:FH47" si="352">COUNTIFS($K45:$K53,"&lt;="&amp;CW$14,$L45:$L53,"&gt;"&amp;CW$14,$J45:$J53,"2歳児")</f>
        <v>0</v>
      </c>
      <c r="CX47" s="639">
        <f t="shared" si="352"/>
        <v>0</v>
      </c>
      <c r="CY47" s="639">
        <f t="shared" si="352"/>
        <v>0</v>
      </c>
      <c r="CZ47" s="639">
        <f t="shared" si="352"/>
        <v>0</v>
      </c>
      <c r="DA47" s="639">
        <f t="shared" si="352"/>
        <v>0</v>
      </c>
      <c r="DB47" s="639">
        <f t="shared" si="352"/>
        <v>0</v>
      </c>
      <c r="DC47" s="639">
        <f t="shared" si="352"/>
        <v>0</v>
      </c>
      <c r="DD47" s="639">
        <f t="shared" si="352"/>
        <v>0</v>
      </c>
      <c r="DE47" s="639">
        <f t="shared" si="352"/>
        <v>0</v>
      </c>
      <c r="DF47" s="639">
        <f t="shared" si="352"/>
        <v>0</v>
      </c>
      <c r="DG47" s="639">
        <f t="shared" si="352"/>
        <v>0</v>
      </c>
      <c r="DH47" s="639">
        <f t="shared" si="352"/>
        <v>0</v>
      </c>
      <c r="DI47" s="639">
        <f t="shared" si="352"/>
        <v>0</v>
      </c>
      <c r="DJ47" s="639">
        <f t="shared" si="352"/>
        <v>0</v>
      </c>
      <c r="DK47" s="639">
        <f t="shared" si="352"/>
        <v>0</v>
      </c>
      <c r="DL47" s="639">
        <f t="shared" si="352"/>
        <v>0</v>
      </c>
      <c r="DM47" s="639">
        <f t="shared" si="352"/>
        <v>0</v>
      </c>
      <c r="DN47" s="639">
        <f t="shared" si="352"/>
        <v>0</v>
      </c>
      <c r="DO47" s="639">
        <f t="shared" si="352"/>
        <v>0</v>
      </c>
      <c r="DP47" s="639">
        <f t="shared" si="352"/>
        <v>0</v>
      </c>
      <c r="DQ47" s="639">
        <f t="shared" si="352"/>
        <v>0</v>
      </c>
      <c r="DR47" s="639">
        <f t="shared" si="352"/>
        <v>0</v>
      </c>
      <c r="DS47" s="639">
        <f t="shared" si="352"/>
        <v>0</v>
      </c>
      <c r="DT47" s="639">
        <f t="shared" si="352"/>
        <v>0</v>
      </c>
      <c r="DU47" s="639">
        <f t="shared" si="352"/>
        <v>0</v>
      </c>
      <c r="DV47" s="639">
        <f t="shared" si="352"/>
        <v>0</v>
      </c>
      <c r="DW47" s="639">
        <f t="shared" si="352"/>
        <v>0</v>
      </c>
      <c r="DX47" s="639">
        <f t="shared" si="352"/>
        <v>0</v>
      </c>
      <c r="DY47" s="639">
        <f t="shared" si="352"/>
        <v>0</v>
      </c>
      <c r="DZ47" s="639">
        <f t="shared" si="352"/>
        <v>0</v>
      </c>
      <c r="EA47" s="639">
        <f t="shared" si="352"/>
        <v>0</v>
      </c>
      <c r="EB47" s="639">
        <f t="shared" si="352"/>
        <v>0</v>
      </c>
      <c r="EC47" s="639">
        <f t="shared" si="352"/>
        <v>0</v>
      </c>
      <c r="ED47" s="639">
        <f t="shared" si="352"/>
        <v>0</v>
      </c>
      <c r="EE47" s="639">
        <f t="shared" si="352"/>
        <v>0</v>
      </c>
      <c r="EF47" s="639">
        <f t="shared" si="352"/>
        <v>0</v>
      </c>
      <c r="EG47" s="639">
        <f t="shared" si="352"/>
        <v>0</v>
      </c>
      <c r="EH47" s="639">
        <f t="shared" si="352"/>
        <v>0</v>
      </c>
      <c r="EI47" s="639">
        <f t="shared" si="352"/>
        <v>0</v>
      </c>
      <c r="EJ47" s="639">
        <f t="shared" si="352"/>
        <v>0</v>
      </c>
      <c r="EK47" s="639">
        <f t="shared" si="352"/>
        <v>0</v>
      </c>
      <c r="EL47" s="639">
        <f t="shared" si="352"/>
        <v>0</v>
      </c>
      <c r="EM47" s="639">
        <f t="shared" si="352"/>
        <v>0</v>
      </c>
      <c r="EN47" s="639">
        <f t="shared" si="352"/>
        <v>0</v>
      </c>
      <c r="EO47" s="639">
        <f t="shared" si="352"/>
        <v>0</v>
      </c>
      <c r="EP47" s="639">
        <f t="shared" si="352"/>
        <v>0</v>
      </c>
      <c r="EQ47" s="639">
        <f t="shared" si="352"/>
        <v>0</v>
      </c>
      <c r="ER47" s="639">
        <f t="shared" si="352"/>
        <v>0</v>
      </c>
      <c r="ES47" s="639">
        <f t="shared" si="352"/>
        <v>0</v>
      </c>
      <c r="ET47" s="639">
        <f t="shared" si="352"/>
        <v>0</v>
      </c>
      <c r="EU47" s="639">
        <f t="shared" si="352"/>
        <v>0</v>
      </c>
      <c r="EV47" s="639">
        <f t="shared" si="352"/>
        <v>0</v>
      </c>
      <c r="EW47" s="639">
        <f t="shared" si="352"/>
        <v>0</v>
      </c>
      <c r="EX47" s="639">
        <f t="shared" si="352"/>
        <v>0</v>
      </c>
      <c r="EY47" s="639">
        <f t="shared" si="352"/>
        <v>0</v>
      </c>
      <c r="EZ47" s="639">
        <f t="shared" si="352"/>
        <v>0</v>
      </c>
      <c r="FA47" s="639">
        <f t="shared" si="352"/>
        <v>0</v>
      </c>
      <c r="FB47" s="639">
        <f t="shared" si="352"/>
        <v>0</v>
      </c>
      <c r="FC47" s="639">
        <f t="shared" si="352"/>
        <v>0</v>
      </c>
      <c r="FD47" s="639">
        <f t="shared" si="352"/>
        <v>0</v>
      </c>
      <c r="FE47" s="639">
        <f t="shared" si="352"/>
        <v>0</v>
      </c>
      <c r="FF47" s="639">
        <f t="shared" si="352"/>
        <v>0</v>
      </c>
      <c r="FG47" s="639">
        <f t="shared" si="352"/>
        <v>0</v>
      </c>
      <c r="FH47" s="639">
        <f t="shared" si="352"/>
        <v>0</v>
      </c>
      <c r="FI47" s="639">
        <f t="shared" ref="FI47:HT47" si="353">COUNTIFS($K45:$K53,"&lt;="&amp;FI$14,$L45:$L53,"&gt;"&amp;FI$14,$J45:$J53,"2歳児")</f>
        <v>0</v>
      </c>
      <c r="FJ47" s="639">
        <f t="shared" si="353"/>
        <v>0</v>
      </c>
      <c r="FK47" s="639">
        <f t="shared" si="353"/>
        <v>0</v>
      </c>
      <c r="FL47" s="639">
        <f t="shared" si="353"/>
        <v>0</v>
      </c>
      <c r="FM47" s="639">
        <f t="shared" si="353"/>
        <v>0</v>
      </c>
      <c r="FN47" s="639">
        <f t="shared" si="353"/>
        <v>0</v>
      </c>
      <c r="FO47" s="639">
        <f t="shared" si="353"/>
        <v>0</v>
      </c>
      <c r="FP47" s="639">
        <f t="shared" si="353"/>
        <v>0</v>
      </c>
      <c r="FQ47" s="639">
        <f t="shared" si="353"/>
        <v>0</v>
      </c>
      <c r="FR47" s="639">
        <f t="shared" si="353"/>
        <v>0</v>
      </c>
      <c r="FS47" s="639">
        <f t="shared" si="353"/>
        <v>0</v>
      </c>
      <c r="FT47" s="639">
        <f t="shared" si="353"/>
        <v>0</v>
      </c>
      <c r="FU47" s="639">
        <f t="shared" si="353"/>
        <v>0</v>
      </c>
      <c r="FV47" s="639">
        <f t="shared" si="353"/>
        <v>0</v>
      </c>
      <c r="FW47" s="639">
        <f t="shared" si="353"/>
        <v>0</v>
      </c>
      <c r="FX47" s="639">
        <f t="shared" si="353"/>
        <v>0</v>
      </c>
      <c r="FY47" s="639">
        <f t="shared" si="353"/>
        <v>0</v>
      </c>
      <c r="FZ47" s="639">
        <f t="shared" si="353"/>
        <v>0</v>
      </c>
      <c r="GA47" s="639">
        <f t="shared" si="353"/>
        <v>0</v>
      </c>
      <c r="GB47" s="639">
        <f t="shared" si="353"/>
        <v>0</v>
      </c>
      <c r="GC47" s="639">
        <f t="shared" si="353"/>
        <v>0</v>
      </c>
      <c r="GD47" s="639">
        <f t="shared" si="353"/>
        <v>0</v>
      </c>
      <c r="GE47" s="639">
        <f t="shared" si="353"/>
        <v>0</v>
      </c>
      <c r="GF47" s="639">
        <f t="shared" si="353"/>
        <v>0</v>
      </c>
      <c r="GG47" s="639">
        <f t="shared" si="353"/>
        <v>0</v>
      </c>
      <c r="GH47" s="639">
        <f t="shared" si="353"/>
        <v>0</v>
      </c>
      <c r="GI47" s="639">
        <f t="shared" si="353"/>
        <v>0</v>
      </c>
      <c r="GJ47" s="639">
        <f t="shared" si="353"/>
        <v>0</v>
      </c>
      <c r="GK47" s="639">
        <f t="shared" si="353"/>
        <v>0</v>
      </c>
      <c r="GL47" s="639">
        <f t="shared" si="353"/>
        <v>0</v>
      </c>
      <c r="GM47" s="639">
        <f t="shared" si="353"/>
        <v>0</v>
      </c>
      <c r="GN47" s="639">
        <f t="shared" si="353"/>
        <v>0</v>
      </c>
      <c r="GO47" s="639">
        <f t="shared" si="353"/>
        <v>0</v>
      </c>
      <c r="GP47" s="639">
        <f t="shared" si="353"/>
        <v>0</v>
      </c>
      <c r="GQ47" s="639">
        <f t="shared" si="353"/>
        <v>0</v>
      </c>
      <c r="GR47" s="639">
        <f t="shared" si="353"/>
        <v>0</v>
      </c>
      <c r="GS47" s="639">
        <f t="shared" si="353"/>
        <v>0</v>
      </c>
      <c r="GT47" s="639">
        <f t="shared" si="353"/>
        <v>0</v>
      </c>
      <c r="GU47" s="639">
        <f t="shared" si="353"/>
        <v>0</v>
      </c>
      <c r="GV47" s="639">
        <f t="shared" si="353"/>
        <v>0</v>
      </c>
      <c r="GW47" s="639">
        <f t="shared" si="353"/>
        <v>0</v>
      </c>
      <c r="GX47" s="639">
        <f t="shared" si="353"/>
        <v>0</v>
      </c>
      <c r="GY47" s="639">
        <f t="shared" si="353"/>
        <v>0</v>
      </c>
      <c r="GZ47" s="639">
        <f t="shared" si="353"/>
        <v>0</v>
      </c>
      <c r="HA47" s="639">
        <f t="shared" si="353"/>
        <v>0</v>
      </c>
      <c r="HB47" s="639">
        <f t="shared" si="353"/>
        <v>0</v>
      </c>
      <c r="HC47" s="639">
        <f t="shared" si="353"/>
        <v>0</v>
      </c>
      <c r="HD47" s="639">
        <f t="shared" si="353"/>
        <v>0</v>
      </c>
      <c r="HE47" s="639">
        <f t="shared" si="353"/>
        <v>0</v>
      </c>
      <c r="HF47" s="639">
        <f t="shared" si="353"/>
        <v>0</v>
      </c>
      <c r="HG47" s="639">
        <f t="shared" si="353"/>
        <v>0</v>
      </c>
      <c r="HH47" s="639">
        <f t="shared" si="353"/>
        <v>0</v>
      </c>
      <c r="HI47" s="639">
        <f t="shared" si="353"/>
        <v>0</v>
      </c>
      <c r="HJ47" s="639">
        <f t="shared" si="353"/>
        <v>0</v>
      </c>
      <c r="HK47" s="639">
        <f t="shared" si="353"/>
        <v>0</v>
      </c>
      <c r="HL47" s="639">
        <f t="shared" si="353"/>
        <v>0</v>
      </c>
      <c r="HM47" s="639">
        <f t="shared" si="353"/>
        <v>0</v>
      </c>
      <c r="HN47" s="639">
        <f t="shared" si="353"/>
        <v>0</v>
      </c>
      <c r="HO47" s="639">
        <f t="shared" si="353"/>
        <v>0</v>
      </c>
      <c r="HP47" s="639">
        <f t="shared" si="353"/>
        <v>0</v>
      </c>
      <c r="HQ47" s="639">
        <f t="shared" si="353"/>
        <v>0</v>
      </c>
      <c r="HR47" s="639">
        <f t="shared" si="353"/>
        <v>0</v>
      </c>
      <c r="HS47" s="639">
        <f t="shared" si="353"/>
        <v>0</v>
      </c>
      <c r="HT47" s="639">
        <f t="shared" si="353"/>
        <v>0</v>
      </c>
      <c r="HU47" s="639">
        <f t="shared" ref="HU47:KF47" si="354">COUNTIFS($K45:$K53,"&lt;="&amp;HU$14,$L45:$L53,"&gt;"&amp;HU$14,$J45:$J53,"2歳児")</f>
        <v>0</v>
      </c>
      <c r="HV47" s="639">
        <f t="shared" si="354"/>
        <v>0</v>
      </c>
      <c r="HW47" s="639">
        <f t="shared" si="354"/>
        <v>0</v>
      </c>
      <c r="HX47" s="639">
        <f t="shared" si="354"/>
        <v>0</v>
      </c>
      <c r="HY47" s="639">
        <f t="shared" si="354"/>
        <v>0</v>
      </c>
      <c r="HZ47" s="639">
        <f t="shared" si="354"/>
        <v>0</v>
      </c>
      <c r="IA47" s="639">
        <f t="shared" si="354"/>
        <v>0</v>
      </c>
      <c r="IB47" s="639">
        <f t="shared" si="354"/>
        <v>0</v>
      </c>
      <c r="IC47" s="639">
        <f t="shared" si="354"/>
        <v>0</v>
      </c>
      <c r="ID47" s="639">
        <f t="shared" si="354"/>
        <v>0</v>
      </c>
      <c r="IE47" s="639">
        <f t="shared" si="354"/>
        <v>0</v>
      </c>
      <c r="IF47" s="639">
        <f t="shared" si="354"/>
        <v>0</v>
      </c>
      <c r="IG47" s="639">
        <f t="shared" si="354"/>
        <v>0</v>
      </c>
      <c r="IH47" s="639">
        <f t="shared" si="354"/>
        <v>0</v>
      </c>
      <c r="II47" s="639">
        <f t="shared" si="354"/>
        <v>0</v>
      </c>
      <c r="IJ47" s="639">
        <f t="shared" si="354"/>
        <v>0</v>
      </c>
      <c r="IK47" s="639">
        <f t="shared" si="354"/>
        <v>0</v>
      </c>
      <c r="IL47" s="639">
        <f t="shared" si="354"/>
        <v>0</v>
      </c>
      <c r="IM47" s="639">
        <f t="shared" si="354"/>
        <v>0</v>
      </c>
      <c r="IN47" s="639">
        <f t="shared" si="354"/>
        <v>0</v>
      </c>
      <c r="IO47" s="639">
        <f t="shared" si="354"/>
        <v>0</v>
      </c>
      <c r="IP47" s="639">
        <f t="shared" si="354"/>
        <v>0</v>
      </c>
      <c r="IQ47" s="639">
        <f t="shared" si="354"/>
        <v>0</v>
      </c>
      <c r="IR47" s="639">
        <f t="shared" si="354"/>
        <v>0</v>
      </c>
      <c r="IS47" s="639">
        <f t="shared" si="354"/>
        <v>0</v>
      </c>
      <c r="IT47" s="639">
        <f t="shared" si="354"/>
        <v>0</v>
      </c>
      <c r="IU47" s="639">
        <f t="shared" si="354"/>
        <v>0</v>
      </c>
      <c r="IV47" s="639">
        <f t="shared" si="354"/>
        <v>0</v>
      </c>
      <c r="IW47" s="639">
        <f t="shared" si="354"/>
        <v>0</v>
      </c>
      <c r="IX47" s="639">
        <f t="shared" si="354"/>
        <v>0</v>
      </c>
      <c r="IY47" s="639">
        <f t="shared" si="354"/>
        <v>0</v>
      </c>
      <c r="IZ47" s="639">
        <f t="shared" si="354"/>
        <v>0</v>
      </c>
      <c r="JA47" s="639">
        <f t="shared" si="354"/>
        <v>0</v>
      </c>
      <c r="JB47" s="639">
        <f t="shared" si="354"/>
        <v>0</v>
      </c>
      <c r="JC47" s="639">
        <f t="shared" si="354"/>
        <v>0</v>
      </c>
      <c r="JD47" s="639">
        <f t="shared" si="354"/>
        <v>0</v>
      </c>
      <c r="JE47" s="639">
        <f t="shared" si="354"/>
        <v>0</v>
      </c>
      <c r="JF47" s="639">
        <f t="shared" si="354"/>
        <v>0</v>
      </c>
      <c r="JG47" s="639">
        <f t="shared" si="354"/>
        <v>0</v>
      </c>
      <c r="JH47" s="639">
        <f t="shared" si="354"/>
        <v>0</v>
      </c>
      <c r="JI47" s="639">
        <f t="shared" si="354"/>
        <v>0</v>
      </c>
      <c r="JJ47" s="639">
        <f t="shared" si="354"/>
        <v>0</v>
      </c>
      <c r="JK47" s="639">
        <f t="shared" si="354"/>
        <v>0</v>
      </c>
      <c r="JL47" s="639">
        <f t="shared" si="354"/>
        <v>0</v>
      </c>
      <c r="JM47" s="639">
        <f t="shared" si="354"/>
        <v>0</v>
      </c>
      <c r="JN47" s="639">
        <f t="shared" si="354"/>
        <v>0</v>
      </c>
      <c r="JO47" s="639">
        <f t="shared" si="354"/>
        <v>0</v>
      </c>
      <c r="JP47" s="639">
        <f t="shared" si="354"/>
        <v>0</v>
      </c>
      <c r="JQ47" s="639">
        <f t="shared" si="354"/>
        <v>0</v>
      </c>
      <c r="JR47" s="639">
        <f t="shared" si="354"/>
        <v>0</v>
      </c>
      <c r="JS47" s="639">
        <f t="shared" si="354"/>
        <v>0</v>
      </c>
      <c r="JT47" s="639">
        <f t="shared" si="354"/>
        <v>0</v>
      </c>
      <c r="JU47" s="639">
        <f t="shared" si="354"/>
        <v>0</v>
      </c>
      <c r="JV47" s="639">
        <f t="shared" si="354"/>
        <v>0</v>
      </c>
      <c r="JW47" s="639">
        <f t="shared" si="354"/>
        <v>0</v>
      </c>
      <c r="JX47" s="639">
        <f t="shared" si="354"/>
        <v>0</v>
      </c>
      <c r="JY47" s="639">
        <f t="shared" si="354"/>
        <v>0</v>
      </c>
      <c r="JZ47" s="639">
        <f t="shared" si="354"/>
        <v>0</v>
      </c>
      <c r="KA47" s="639">
        <f t="shared" si="354"/>
        <v>0</v>
      </c>
      <c r="KB47" s="639">
        <f t="shared" si="354"/>
        <v>0</v>
      </c>
      <c r="KC47" s="639">
        <f t="shared" si="354"/>
        <v>0</v>
      </c>
      <c r="KD47" s="639">
        <f t="shared" si="354"/>
        <v>0</v>
      </c>
      <c r="KE47" s="639">
        <f t="shared" si="354"/>
        <v>0</v>
      </c>
      <c r="KF47" s="639">
        <f t="shared" si="354"/>
        <v>0</v>
      </c>
      <c r="KG47" s="639">
        <f t="shared" ref="KG47:MR47" si="355">COUNTIFS($K45:$K53,"&lt;="&amp;KG$14,$L45:$L53,"&gt;"&amp;KG$14,$J45:$J53,"2歳児")</f>
        <v>0</v>
      </c>
      <c r="KH47" s="639">
        <f t="shared" si="355"/>
        <v>0</v>
      </c>
      <c r="KI47" s="639">
        <f t="shared" si="355"/>
        <v>0</v>
      </c>
      <c r="KJ47" s="639">
        <f t="shared" si="355"/>
        <v>0</v>
      </c>
      <c r="KK47" s="639">
        <f t="shared" si="355"/>
        <v>0</v>
      </c>
      <c r="KL47" s="639">
        <f t="shared" si="355"/>
        <v>0</v>
      </c>
      <c r="KM47" s="639">
        <f t="shared" si="355"/>
        <v>0</v>
      </c>
      <c r="KN47" s="639">
        <f t="shared" si="355"/>
        <v>0</v>
      </c>
      <c r="KO47" s="639">
        <f t="shared" si="355"/>
        <v>0</v>
      </c>
      <c r="KP47" s="639">
        <f t="shared" si="355"/>
        <v>0</v>
      </c>
      <c r="KQ47" s="639">
        <f t="shared" si="355"/>
        <v>0</v>
      </c>
      <c r="KR47" s="639">
        <f t="shared" si="355"/>
        <v>0</v>
      </c>
      <c r="KS47" s="639">
        <f t="shared" si="355"/>
        <v>0</v>
      </c>
      <c r="KT47" s="639">
        <f t="shared" si="355"/>
        <v>0</v>
      </c>
      <c r="KU47" s="639">
        <f t="shared" si="355"/>
        <v>0</v>
      </c>
      <c r="KV47" s="639">
        <f t="shared" si="355"/>
        <v>0</v>
      </c>
      <c r="KW47" s="639">
        <f t="shared" si="355"/>
        <v>0</v>
      </c>
      <c r="KX47" s="639">
        <f t="shared" si="355"/>
        <v>0</v>
      </c>
      <c r="KY47" s="639">
        <f t="shared" si="355"/>
        <v>0</v>
      </c>
      <c r="KZ47" s="639">
        <f t="shared" si="355"/>
        <v>0</v>
      </c>
      <c r="LA47" s="639">
        <f t="shared" si="355"/>
        <v>0</v>
      </c>
      <c r="LB47" s="639">
        <f t="shared" si="355"/>
        <v>0</v>
      </c>
      <c r="LC47" s="639">
        <f t="shared" si="355"/>
        <v>0</v>
      </c>
      <c r="LD47" s="639">
        <f t="shared" si="355"/>
        <v>0</v>
      </c>
      <c r="LE47" s="639">
        <f t="shared" si="355"/>
        <v>0</v>
      </c>
      <c r="LF47" s="639">
        <f t="shared" si="355"/>
        <v>0</v>
      </c>
      <c r="LG47" s="639">
        <f t="shared" si="355"/>
        <v>0</v>
      </c>
      <c r="LH47" s="639">
        <f t="shared" si="355"/>
        <v>0</v>
      </c>
      <c r="LI47" s="639">
        <f t="shared" si="355"/>
        <v>0</v>
      </c>
      <c r="LJ47" s="639">
        <f t="shared" si="355"/>
        <v>0</v>
      </c>
      <c r="LK47" s="639">
        <f t="shared" si="355"/>
        <v>0</v>
      </c>
      <c r="LL47" s="639">
        <f t="shared" si="355"/>
        <v>0</v>
      </c>
      <c r="LM47" s="639">
        <f t="shared" si="355"/>
        <v>0</v>
      </c>
      <c r="LN47" s="639">
        <f t="shared" si="355"/>
        <v>0</v>
      </c>
      <c r="LO47" s="639">
        <f t="shared" si="355"/>
        <v>0</v>
      </c>
      <c r="LP47" s="639">
        <f t="shared" si="355"/>
        <v>0</v>
      </c>
      <c r="LQ47" s="639">
        <f t="shared" si="355"/>
        <v>0</v>
      </c>
      <c r="LR47" s="639">
        <f t="shared" si="355"/>
        <v>0</v>
      </c>
      <c r="LS47" s="639">
        <f t="shared" si="355"/>
        <v>0</v>
      </c>
      <c r="LT47" s="639">
        <f t="shared" si="355"/>
        <v>0</v>
      </c>
      <c r="LU47" s="639">
        <f t="shared" si="355"/>
        <v>0</v>
      </c>
      <c r="LV47" s="639">
        <f t="shared" si="355"/>
        <v>0</v>
      </c>
      <c r="LW47" s="639">
        <f t="shared" si="355"/>
        <v>0</v>
      </c>
      <c r="LX47" s="639">
        <f t="shared" si="355"/>
        <v>0</v>
      </c>
      <c r="LY47" s="639">
        <f t="shared" si="355"/>
        <v>0</v>
      </c>
      <c r="LZ47" s="639">
        <f t="shared" si="355"/>
        <v>0</v>
      </c>
      <c r="MA47" s="639">
        <f t="shared" si="355"/>
        <v>0</v>
      </c>
      <c r="MB47" s="639">
        <f t="shared" si="355"/>
        <v>0</v>
      </c>
      <c r="MC47" s="639">
        <f t="shared" si="355"/>
        <v>0</v>
      </c>
      <c r="MD47" s="639">
        <f t="shared" si="355"/>
        <v>0</v>
      </c>
      <c r="ME47" s="639">
        <f t="shared" si="355"/>
        <v>0</v>
      </c>
      <c r="MF47" s="639">
        <f t="shared" si="355"/>
        <v>0</v>
      </c>
      <c r="MG47" s="639">
        <f t="shared" si="355"/>
        <v>0</v>
      </c>
      <c r="MH47" s="639">
        <f t="shared" si="355"/>
        <v>0</v>
      </c>
      <c r="MI47" s="639">
        <f t="shared" si="355"/>
        <v>0</v>
      </c>
      <c r="MJ47" s="639">
        <f t="shared" si="355"/>
        <v>0</v>
      </c>
      <c r="MK47" s="639">
        <f t="shared" si="355"/>
        <v>0</v>
      </c>
      <c r="ML47" s="639">
        <f t="shared" si="355"/>
        <v>0</v>
      </c>
      <c r="MM47" s="639">
        <f t="shared" si="355"/>
        <v>0</v>
      </c>
      <c r="MN47" s="639">
        <f t="shared" si="355"/>
        <v>0</v>
      </c>
      <c r="MO47" s="639">
        <f t="shared" si="355"/>
        <v>0</v>
      </c>
      <c r="MP47" s="639">
        <f t="shared" si="355"/>
        <v>0</v>
      </c>
      <c r="MQ47" s="639">
        <f t="shared" si="355"/>
        <v>0</v>
      </c>
      <c r="MR47" s="639">
        <f t="shared" si="355"/>
        <v>0</v>
      </c>
      <c r="MS47" s="639">
        <f t="shared" ref="MS47:PD47" si="356">COUNTIFS($K45:$K53,"&lt;="&amp;MS$14,$L45:$L53,"&gt;"&amp;MS$14,$J45:$J53,"2歳児")</f>
        <v>0</v>
      </c>
      <c r="MT47" s="639">
        <f t="shared" si="356"/>
        <v>0</v>
      </c>
      <c r="MU47" s="639">
        <f t="shared" si="356"/>
        <v>0</v>
      </c>
      <c r="MV47" s="639">
        <f t="shared" si="356"/>
        <v>0</v>
      </c>
      <c r="MW47" s="639">
        <f t="shared" si="356"/>
        <v>0</v>
      </c>
      <c r="MX47" s="639">
        <f t="shared" si="356"/>
        <v>0</v>
      </c>
      <c r="MY47" s="639">
        <f t="shared" si="356"/>
        <v>0</v>
      </c>
      <c r="MZ47" s="639">
        <f t="shared" si="356"/>
        <v>0</v>
      </c>
      <c r="NA47" s="639">
        <f t="shared" si="356"/>
        <v>0</v>
      </c>
      <c r="NB47" s="639">
        <f t="shared" si="356"/>
        <v>0</v>
      </c>
      <c r="NC47" s="639">
        <f t="shared" si="356"/>
        <v>0</v>
      </c>
      <c r="ND47" s="639">
        <f t="shared" si="356"/>
        <v>0</v>
      </c>
      <c r="NE47" s="639">
        <f t="shared" si="356"/>
        <v>0</v>
      </c>
      <c r="NF47" s="639">
        <f t="shared" si="356"/>
        <v>0</v>
      </c>
      <c r="NG47" s="639">
        <f t="shared" si="356"/>
        <v>0</v>
      </c>
      <c r="NH47" s="639">
        <f t="shared" si="356"/>
        <v>0</v>
      </c>
      <c r="NI47" s="639">
        <f t="shared" si="356"/>
        <v>0</v>
      </c>
      <c r="NJ47" s="639">
        <f t="shared" si="356"/>
        <v>0</v>
      </c>
      <c r="NK47" s="639">
        <f t="shared" si="356"/>
        <v>0</v>
      </c>
      <c r="NL47" s="639">
        <f t="shared" si="356"/>
        <v>0</v>
      </c>
      <c r="NM47" s="639">
        <f t="shared" si="356"/>
        <v>0</v>
      </c>
      <c r="NN47" s="639">
        <f t="shared" si="356"/>
        <v>0</v>
      </c>
      <c r="NO47" s="639">
        <f t="shared" si="356"/>
        <v>0</v>
      </c>
      <c r="NP47" s="639">
        <f t="shared" si="356"/>
        <v>0</v>
      </c>
      <c r="NQ47" s="639">
        <f t="shared" si="356"/>
        <v>0</v>
      </c>
      <c r="NR47" s="639">
        <f t="shared" si="356"/>
        <v>0</v>
      </c>
      <c r="NS47" s="639">
        <f t="shared" si="356"/>
        <v>0</v>
      </c>
      <c r="NT47" s="639">
        <f t="shared" si="356"/>
        <v>0</v>
      </c>
      <c r="NU47" s="639">
        <f t="shared" si="356"/>
        <v>0</v>
      </c>
      <c r="NV47" s="639">
        <f t="shared" si="356"/>
        <v>0</v>
      </c>
      <c r="NW47" s="639">
        <f t="shared" si="356"/>
        <v>0</v>
      </c>
      <c r="NX47" s="639">
        <f t="shared" si="356"/>
        <v>0</v>
      </c>
      <c r="NY47" s="639">
        <f t="shared" si="356"/>
        <v>0</v>
      </c>
      <c r="NZ47" s="639">
        <f t="shared" si="356"/>
        <v>0</v>
      </c>
      <c r="OA47" s="639">
        <f t="shared" si="356"/>
        <v>0</v>
      </c>
      <c r="OB47" s="639">
        <f t="shared" si="356"/>
        <v>0</v>
      </c>
      <c r="OC47" s="639">
        <f t="shared" si="356"/>
        <v>0</v>
      </c>
      <c r="OD47" s="639">
        <f t="shared" si="356"/>
        <v>0</v>
      </c>
      <c r="OE47" s="639">
        <f t="shared" si="356"/>
        <v>0</v>
      </c>
      <c r="OF47" s="639">
        <f t="shared" si="356"/>
        <v>0</v>
      </c>
      <c r="OG47" s="639">
        <f t="shared" si="356"/>
        <v>0</v>
      </c>
      <c r="OH47" s="639">
        <f t="shared" si="356"/>
        <v>0</v>
      </c>
      <c r="OI47" s="639">
        <f t="shared" si="356"/>
        <v>0</v>
      </c>
      <c r="OJ47" s="639">
        <f t="shared" si="356"/>
        <v>0</v>
      </c>
      <c r="OK47" s="639">
        <f t="shared" si="356"/>
        <v>0</v>
      </c>
      <c r="OL47" s="639">
        <f t="shared" si="356"/>
        <v>0</v>
      </c>
      <c r="OM47" s="639">
        <f t="shared" si="356"/>
        <v>0</v>
      </c>
      <c r="ON47" s="639">
        <f t="shared" si="356"/>
        <v>0</v>
      </c>
      <c r="OO47" s="639">
        <f t="shared" si="356"/>
        <v>0</v>
      </c>
      <c r="OP47" s="639">
        <f t="shared" si="356"/>
        <v>0</v>
      </c>
      <c r="OQ47" s="639">
        <f t="shared" si="356"/>
        <v>0</v>
      </c>
      <c r="OR47" s="639">
        <f t="shared" si="356"/>
        <v>0</v>
      </c>
      <c r="OS47" s="639">
        <f t="shared" si="356"/>
        <v>0</v>
      </c>
      <c r="OT47" s="639">
        <f t="shared" si="356"/>
        <v>0</v>
      </c>
      <c r="OU47" s="639">
        <f t="shared" si="356"/>
        <v>0</v>
      </c>
      <c r="OV47" s="639">
        <f t="shared" si="356"/>
        <v>0</v>
      </c>
      <c r="OW47" s="639">
        <f t="shared" si="356"/>
        <v>0</v>
      </c>
      <c r="OX47" s="639">
        <f t="shared" si="356"/>
        <v>0</v>
      </c>
      <c r="OY47" s="639">
        <f t="shared" si="356"/>
        <v>0</v>
      </c>
      <c r="OZ47" s="639">
        <f t="shared" si="356"/>
        <v>0</v>
      </c>
      <c r="PA47" s="639">
        <f t="shared" si="356"/>
        <v>0</v>
      </c>
      <c r="PB47" s="639">
        <f t="shared" si="356"/>
        <v>0</v>
      </c>
      <c r="PC47" s="639">
        <f t="shared" si="356"/>
        <v>0</v>
      </c>
      <c r="PD47" s="639">
        <f t="shared" si="356"/>
        <v>0</v>
      </c>
      <c r="PE47" s="639">
        <f t="shared" ref="PE47:RP47" si="357">COUNTIFS($K45:$K53,"&lt;="&amp;PE$14,$L45:$L53,"&gt;"&amp;PE$14,$J45:$J53,"2歳児")</f>
        <v>0</v>
      </c>
      <c r="PF47" s="639">
        <f t="shared" si="357"/>
        <v>0</v>
      </c>
      <c r="PG47" s="639">
        <f t="shared" si="357"/>
        <v>0</v>
      </c>
      <c r="PH47" s="639">
        <f t="shared" si="357"/>
        <v>0</v>
      </c>
      <c r="PI47" s="639">
        <f t="shared" si="357"/>
        <v>0</v>
      </c>
      <c r="PJ47" s="639">
        <f t="shared" si="357"/>
        <v>0</v>
      </c>
      <c r="PK47" s="639">
        <f t="shared" si="357"/>
        <v>0</v>
      </c>
      <c r="PL47" s="639">
        <f t="shared" si="357"/>
        <v>0</v>
      </c>
      <c r="PM47" s="639">
        <f t="shared" si="357"/>
        <v>0</v>
      </c>
      <c r="PN47" s="639">
        <f t="shared" si="357"/>
        <v>0</v>
      </c>
      <c r="PO47" s="639">
        <f t="shared" si="357"/>
        <v>0</v>
      </c>
      <c r="PP47" s="639">
        <f t="shared" si="357"/>
        <v>0</v>
      </c>
      <c r="PQ47" s="639">
        <f t="shared" si="357"/>
        <v>0</v>
      </c>
      <c r="PR47" s="639">
        <f t="shared" si="357"/>
        <v>0</v>
      </c>
      <c r="PS47" s="639">
        <f t="shared" si="357"/>
        <v>0</v>
      </c>
      <c r="PT47" s="639">
        <f t="shared" si="357"/>
        <v>0</v>
      </c>
      <c r="PU47" s="639">
        <f t="shared" si="357"/>
        <v>0</v>
      </c>
      <c r="PV47" s="639">
        <f t="shared" si="357"/>
        <v>0</v>
      </c>
      <c r="PW47" s="639">
        <f t="shared" si="357"/>
        <v>0</v>
      </c>
      <c r="PX47" s="639">
        <f t="shared" si="357"/>
        <v>0</v>
      </c>
      <c r="PY47" s="639">
        <f t="shared" si="357"/>
        <v>0</v>
      </c>
      <c r="PZ47" s="639">
        <f t="shared" si="357"/>
        <v>0</v>
      </c>
      <c r="QA47" s="639">
        <f t="shared" si="357"/>
        <v>0</v>
      </c>
      <c r="QB47" s="639">
        <f t="shared" si="357"/>
        <v>0</v>
      </c>
      <c r="QC47" s="639">
        <f t="shared" si="357"/>
        <v>0</v>
      </c>
      <c r="QD47" s="639">
        <f t="shared" si="357"/>
        <v>0</v>
      </c>
      <c r="QE47" s="639">
        <f t="shared" si="357"/>
        <v>0</v>
      </c>
      <c r="QF47" s="639">
        <f t="shared" si="357"/>
        <v>0</v>
      </c>
      <c r="QG47" s="639">
        <f t="shared" si="357"/>
        <v>0</v>
      </c>
      <c r="QH47" s="639">
        <f t="shared" si="357"/>
        <v>0</v>
      </c>
      <c r="QI47" s="639">
        <f t="shared" si="357"/>
        <v>0</v>
      </c>
      <c r="QJ47" s="639">
        <f t="shared" si="357"/>
        <v>0</v>
      </c>
      <c r="QK47" s="639">
        <f t="shared" si="357"/>
        <v>0</v>
      </c>
      <c r="QL47" s="639">
        <f t="shared" si="357"/>
        <v>0</v>
      </c>
      <c r="QM47" s="639">
        <f t="shared" si="357"/>
        <v>0</v>
      </c>
      <c r="QN47" s="639">
        <f t="shared" si="357"/>
        <v>0</v>
      </c>
      <c r="QO47" s="639">
        <f t="shared" si="357"/>
        <v>0</v>
      </c>
      <c r="QP47" s="639">
        <f t="shared" si="357"/>
        <v>0</v>
      </c>
      <c r="QQ47" s="639">
        <f t="shared" si="357"/>
        <v>0</v>
      </c>
      <c r="QR47" s="639">
        <f t="shared" si="357"/>
        <v>0</v>
      </c>
      <c r="QS47" s="639">
        <f t="shared" si="357"/>
        <v>0</v>
      </c>
      <c r="QT47" s="639">
        <f t="shared" si="357"/>
        <v>0</v>
      </c>
      <c r="QU47" s="639">
        <f t="shared" si="357"/>
        <v>0</v>
      </c>
      <c r="QV47" s="639">
        <f t="shared" si="357"/>
        <v>0</v>
      </c>
      <c r="QW47" s="639">
        <f t="shared" si="357"/>
        <v>0</v>
      </c>
      <c r="QX47" s="639">
        <f t="shared" si="357"/>
        <v>0</v>
      </c>
      <c r="QY47" s="639">
        <f t="shared" si="357"/>
        <v>0</v>
      </c>
      <c r="QZ47" s="639">
        <f t="shared" si="357"/>
        <v>0</v>
      </c>
      <c r="RA47" s="639">
        <f t="shared" si="357"/>
        <v>0</v>
      </c>
      <c r="RB47" s="639">
        <f t="shared" si="357"/>
        <v>0</v>
      </c>
      <c r="RC47" s="639">
        <f t="shared" si="357"/>
        <v>0</v>
      </c>
      <c r="RD47" s="639">
        <f t="shared" si="357"/>
        <v>0</v>
      </c>
      <c r="RE47" s="639">
        <f t="shared" si="357"/>
        <v>0</v>
      </c>
      <c r="RF47" s="639">
        <f t="shared" si="357"/>
        <v>0</v>
      </c>
      <c r="RG47" s="639">
        <f t="shared" si="357"/>
        <v>0</v>
      </c>
      <c r="RH47" s="639">
        <f t="shared" si="357"/>
        <v>0</v>
      </c>
      <c r="RI47" s="639">
        <f t="shared" si="357"/>
        <v>0</v>
      </c>
      <c r="RJ47" s="639">
        <f t="shared" si="357"/>
        <v>0</v>
      </c>
      <c r="RK47" s="639">
        <f t="shared" si="357"/>
        <v>0</v>
      </c>
      <c r="RL47" s="639">
        <f t="shared" si="357"/>
        <v>0</v>
      </c>
      <c r="RM47" s="639">
        <f t="shared" si="357"/>
        <v>0</v>
      </c>
      <c r="RN47" s="639">
        <f t="shared" si="357"/>
        <v>0</v>
      </c>
      <c r="RO47" s="639">
        <f t="shared" si="357"/>
        <v>0</v>
      </c>
      <c r="RP47" s="639">
        <f t="shared" si="357"/>
        <v>0</v>
      </c>
      <c r="RQ47" s="639">
        <f t="shared" ref="RQ47:UB47" si="358">COUNTIFS($K45:$K53,"&lt;="&amp;RQ$14,$L45:$L53,"&gt;"&amp;RQ$14,$J45:$J53,"2歳児")</f>
        <v>0</v>
      </c>
      <c r="RR47" s="639">
        <f t="shared" si="358"/>
        <v>0</v>
      </c>
      <c r="RS47" s="639">
        <f t="shared" si="358"/>
        <v>0</v>
      </c>
      <c r="RT47" s="639">
        <f t="shared" si="358"/>
        <v>0</v>
      </c>
      <c r="RU47" s="639">
        <f t="shared" si="358"/>
        <v>0</v>
      </c>
      <c r="RV47" s="639">
        <f t="shared" si="358"/>
        <v>0</v>
      </c>
      <c r="RW47" s="639">
        <f t="shared" si="358"/>
        <v>0</v>
      </c>
      <c r="RX47" s="639">
        <f t="shared" si="358"/>
        <v>0</v>
      </c>
      <c r="RY47" s="639">
        <f t="shared" si="358"/>
        <v>0</v>
      </c>
      <c r="RZ47" s="639">
        <f t="shared" si="358"/>
        <v>0</v>
      </c>
      <c r="SA47" s="639">
        <f t="shared" si="358"/>
        <v>0</v>
      </c>
      <c r="SB47" s="639">
        <f t="shared" si="358"/>
        <v>0</v>
      </c>
      <c r="SC47" s="639">
        <f t="shared" si="358"/>
        <v>0</v>
      </c>
      <c r="SD47" s="639">
        <f t="shared" si="358"/>
        <v>0</v>
      </c>
      <c r="SE47" s="639">
        <f t="shared" si="358"/>
        <v>0</v>
      </c>
      <c r="SF47" s="639">
        <f t="shared" si="358"/>
        <v>0</v>
      </c>
      <c r="SG47" s="639">
        <f t="shared" si="358"/>
        <v>0</v>
      </c>
      <c r="SH47" s="639">
        <f t="shared" si="358"/>
        <v>0</v>
      </c>
      <c r="SI47" s="639">
        <f t="shared" si="358"/>
        <v>0</v>
      </c>
      <c r="SJ47" s="639">
        <f t="shared" si="358"/>
        <v>0</v>
      </c>
      <c r="SK47" s="639">
        <f t="shared" si="358"/>
        <v>0</v>
      </c>
      <c r="SL47" s="639">
        <f t="shared" si="358"/>
        <v>0</v>
      </c>
      <c r="SM47" s="639">
        <f t="shared" si="358"/>
        <v>0</v>
      </c>
      <c r="SN47" s="639">
        <f t="shared" si="358"/>
        <v>0</v>
      </c>
      <c r="SO47" s="639">
        <f t="shared" si="358"/>
        <v>0</v>
      </c>
      <c r="SP47" s="639">
        <f t="shared" si="358"/>
        <v>0</v>
      </c>
      <c r="SQ47" s="639">
        <f t="shared" si="358"/>
        <v>0</v>
      </c>
      <c r="SR47" s="639">
        <f t="shared" si="358"/>
        <v>0</v>
      </c>
      <c r="SS47" s="639">
        <f t="shared" si="358"/>
        <v>0</v>
      </c>
      <c r="ST47" s="639">
        <f t="shared" si="358"/>
        <v>0</v>
      </c>
      <c r="SU47" s="639">
        <f t="shared" si="358"/>
        <v>0</v>
      </c>
      <c r="SV47" s="639">
        <f t="shared" si="358"/>
        <v>0</v>
      </c>
      <c r="SW47" s="639">
        <f t="shared" si="358"/>
        <v>0</v>
      </c>
      <c r="SX47" s="639">
        <f t="shared" si="358"/>
        <v>0</v>
      </c>
      <c r="SY47" s="639">
        <f t="shared" si="358"/>
        <v>0</v>
      </c>
      <c r="SZ47" s="639">
        <f t="shared" si="358"/>
        <v>0</v>
      </c>
      <c r="TA47" s="639">
        <f t="shared" si="358"/>
        <v>0</v>
      </c>
      <c r="TB47" s="639">
        <f t="shared" si="358"/>
        <v>0</v>
      </c>
      <c r="TC47" s="639">
        <f t="shared" si="358"/>
        <v>0</v>
      </c>
      <c r="TD47" s="639">
        <f t="shared" si="358"/>
        <v>0</v>
      </c>
      <c r="TE47" s="639">
        <f t="shared" si="358"/>
        <v>0</v>
      </c>
      <c r="TF47" s="639">
        <f t="shared" si="358"/>
        <v>0</v>
      </c>
      <c r="TG47" s="639">
        <f t="shared" si="358"/>
        <v>0</v>
      </c>
      <c r="TH47" s="639">
        <f t="shared" si="358"/>
        <v>0</v>
      </c>
      <c r="TI47" s="639">
        <f t="shared" si="358"/>
        <v>0</v>
      </c>
      <c r="TJ47" s="639">
        <f t="shared" si="358"/>
        <v>0</v>
      </c>
      <c r="TK47" s="639">
        <f t="shared" si="358"/>
        <v>0</v>
      </c>
      <c r="TL47" s="639">
        <f t="shared" si="358"/>
        <v>0</v>
      </c>
      <c r="TM47" s="639">
        <f t="shared" si="358"/>
        <v>0</v>
      </c>
      <c r="TN47" s="639">
        <f t="shared" si="358"/>
        <v>0</v>
      </c>
      <c r="TO47" s="639">
        <f t="shared" si="358"/>
        <v>0</v>
      </c>
      <c r="TP47" s="639">
        <f t="shared" si="358"/>
        <v>0</v>
      </c>
      <c r="TQ47" s="639">
        <f t="shared" si="358"/>
        <v>0</v>
      </c>
      <c r="TR47" s="639">
        <f t="shared" si="358"/>
        <v>0</v>
      </c>
      <c r="TS47" s="639">
        <f t="shared" si="358"/>
        <v>0</v>
      </c>
      <c r="TT47" s="639">
        <f t="shared" si="358"/>
        <v>0</v>
      </c>
      <c r="TU47" s="639">
        <f t="shared" si="358"/>
        <v>0</v>
      </c>
      <c r="TV47" s="639">
        <f t="shared" si="358"/>
        <v>0</v>
      </c>
      <c r="TW47" s="639">
        <f t="shared" si="358"/>
        <v>0</v>
      </c>
      <c r="TX47" s="639">
        <f t="shared" si="358"/>
        <v>0</v>
      </c>
      <c r="TY47" s="639">
        <f t="shared" si="358"/>
        <v>0</v>
      </c>
      <c r="TZ47" s="639">
        <f t="shared" si="358"/>
        <v>0</v>
      </c>
      <c r="UA47" s="639">
        <f t="shared" si="358"/>
        <v>0</v>
      </c>
      <c r="UB47" s="639">
        <f t="shared" si="358"/>
        <v>0</v>
      </c>
      <c r="UC47" s="639">
        <f t="shared" ref="UC47:WN47" si="359">COUNTIFS($K45:$K53,"&lt;="&amp;UC$14,$L45:$L53,"&gt;"&amp;UC$14,$J45:$J53,"2歳児")</f>
        <v>0</v>
      </c>
      <c r="UD47" s="639">
        <f t="shared" si="359"/>
        <v>0</v>
      </c>
      <c r="UE47" s="639">
        <f t="shared" si="359"/>
        <v>0</v>
      </c>
      <c r="UF47" s="639">
        <f t="shared" si="359"/>
        <v>0</v>
      </c>
      <c r="UG47" s="639">
        <f t="shared" si="359"/>
        <v>0</v>
      </c>
      <c r="UH47" s="639">
        <f t="shared" si="359"/>
        <v>0</v>
      </c>
      <c r="UI47" s="639">
        <f t="shared" si="359"/>
        <v>0</v>
      </c>
      <c r="UJ47" s="639">
        <f t="shared" si="359"/>
        <v>0</v>
      </c>
      <c r="UK47" s="639">
        <f t="shared" si="359"/>
        <v>0</v>
      </c>
      <c r="UL47" s="639">
        <f t="shared" si="359"/>
        <v>0</v>
      </c>
      <c r="UM47" s="639">
        <f t="shared" si="359"/>
        <v>0</v>
      </c>
      <c r="UN47" s="639">
        <f t="shared" si="359"/>
        <v>0</v>
      </c>
      <c r="UO47" s="639">
        <f t="shared" si="359"/>
        <v>0</v>
      </c>
      <c r="UP47" s="639">
        <f t="shared" si="359"/>
        <v>0</v>
      </c>
      <c r="UQ47" s="639">
        <f t="shared" si="359"/>
        <v>0</v>
      </c>
      <c r="UR47" s="639">
        <f t="shared" si="359"/>
        <v>0</v>
      </c>
      <c r="US47" s="639">
        <f t="shared" si="359"/>
        <v>0</v>
      </c>
      <c r="UT47" s="639">
        <f t="shared" si="359"/>
        <v>0</v>
      </c>
      <c r="UU47" s="639">
        <f t="shared" si="359"/>
        <v>0</v>
      </c>
      <c r="UV47" s="639">
        <f t="shared" si="359"/>
        <v>0</v>
      </c>
      <c r="UW47" s="639">
        <f t="shared" si="359"/>
        <v>0</v>
      </c>
      <c r="UX47" s="639">
        <f t="shared" si="359"/>
        <v>0</v>
      </c>
      <c r="UY47" s="639">
        <f t="shared" si="359"/>
        <v>0</v>
      </c>
      <c r="UZ47" s="639">
        <f t="shared" si="359"/>
        <v>0</v>
      </c>
      <c r="VA47" s="639">
        <f t="shared" si="359"/>
        <v>0</v>
      </c>
      <c r="VB47" s="639">
        <f t="shared" si="359"/>
        <v>0</v>
      </c>
      <c r="VC47" s="639">
        <f t="shared" si="359"/>
        <v>0</v>
      </c>
      <c r="VD47" s="639">
        <f t="shared" si="359"/>
        <v>0</v>
      </c>
      <c r="VE47" s="639">
        <f t="shared" si="359"/>
        <v>0</v>
      </c>
      <c r="VF47" s="639">
        <f t="shared" si="359"/>
        <v>0</v>
      </c>
      <c r="VG47" s="639">
        <f t="shared" si="359"/>
        <v>0</v>
      </c>
      <c r="VH47" s="639">
        <f t="shared" si="359"/>
        <v>0</v>
      </c>
      <c r="VI47" s="639">
        <f t="shared" si="359"/>
        <v>0</v>
      </c>
      <c r="VJ47" s="639">
        <f t="shared" si="359"/>
        <v>0</v>
      </c>
      <c r="VK47" s="639">
        <f t="shared" si="359"/>
        <v>0</v>
      </c>
      <c r="VL47" s="639">
        <f t="shared" si="359"/>
        <v>0</v>
      </c>
      <c r="VM47" s="639">
        <f t="shared" si="359"/>
        <v>0</v>
      </c>
      <c r="VN47" s="639">
        <f t="shared" si="359"/>
        <v>0</v>
      </c>
      <c r="VO47" s="639">
        <f t="shared" si="359"/>
        <v>0</v>
      </c>
      <c r="VP47" s="639">
        <f t="shared" si="359"/>
        <v>0</v>
      </c>
      <c r="VQ47" s="639">
        <f t="shared" si="359"/>
        <v>0</v>
      </c>
      <c r="VR47" s="639">
        <f t="shared" si="359"/>
        <v>0</v>
      </c>
      <c r="VS47" s="639">
        <f t="shared" si="359"/>
        <v>0</v>
      </c>
      <c r="VT47" s="639">
        <f t="shared" si="359"/>
        <v>0</v>
      </c>
      <c r="VU47" s="639">
        <f t="shared" si="359"/>
        <v>0</v>
      </c>
      <c r="VV47" s="639">
        <f t="shared" si="359"/>
        <v>0</v>
      </c>
      <c r="VW47" s="639">
        <f t="shared" si="359"/>
        <v>0</v>
      </c>
      <c r="VX47" s="639">
        <f t="shared" si="359"/>
        <v>0</v>
      </c>
      <c r="VY47" s="639">
        <f t="shared" si="359"/>
        <v>0</v>
      </c>
      <c r="VZ47" s="639">
        <f t="shared" si="359"/>
        <v>0</v>
      </c>
      <c r="WA47" s="639">
        <f t="shared" si="359"/>
        <v>0</v>
      </c>
      <c r="WB47" s="639">
        <f t="shared" si="359"/>
        <v>0</v>
      </c>
      <c r="WC47" s="639">
        <f t="shared" si="359"/>
        <v>0</v>
      </c>
      <c r="WD47" s="639">
        <f t="shared" si="359"/>
        <v>0</v>
      </c>
      <c r="WE47" s="639">
        <f t="shared" si="359"/>
        <v>0</v>
      </c>
      <c r="WF47" s="639">
        <f t="shared" si="359"/>
        <v>0</v>
      </c>
      <c r="WG47" s="639">
        <f t="shared" si="359"/>
        <v>0</v>
      </c>
      <c r="WH47" s="639">
        <f t="shared" si="359"/>
        <v>0</v>
      </c>
      <c r="WI47" s="639">
        <f t="shared" si="359"/>
        <v>0</v>
      </c>
      <c r="WJ47" s="639">
        <f t="shared" si="359"/>
        <v>0</v>
      </c>
      <c r="WK47" s="639">
        <f t="shared" si="359"/>
        <v>0</v>
      </c>
      <c r="WL47" s="639">
        <f t="shared" si="359"/>
        <v>0</v>
      </c>
      <c r="WM47" s="639">
        <f t="shared" si="359"/>
        <v>0</v>
      </c>
      <c r="WN47" s="639">
        <f t="shared" si="359"/>
        <v>0</v>
      </c>
      <c r="WO47" s="639">
        <f t="shared" ref="WO47:YZ47" si="360">COUNTIFS($K45:$K53,"&lt;="&amp;WO$14,$L45:$L53,"&gt;"&amp;WO$14,$J45:$J53,"2歳児")</f>
        <v>0</v>
      </c>
      <c r="WP47" s="639">
        <f t="shared" si="360"/>
        <v>0</v>
      </c>
      <c r="WQ47" s="639">
        <f t="shared" si="360"/>
        <v>0</v>
      </c>
      <c r="WR47" s="639">
        <f t="shared" si="360"/>
        <v>0</v>
      </c>
      <c r="WS47" s="639">
        <f t="shared" si="360"/>
        <v>0</v>
      </c>
      <c r="WT47" s="639">
        <f t="shared" si="360"/>
        <v>0</v>
      </c>
      <c r="WU47" s="639">
        <f t="shared" si="360"/>
        <v>0</v>
      </c>
      <c r="WV47" s="639">
        <f t="shared" si="360"/>
        <v>0</v>
      </c>
      <c r="WW47" s="639">
        <f t="shared" si="360"/>
        <v>0</v>
      </c>
      <c r="WX47" s="639">
        <f t="shared" si="360"/>
        <v>0</v>
      </c>
      <c r="WY47" s="639">
        <f t="shared" si="360"/>
        <v>0</v>
      </c>
      <c r="WZ47" s="639">
        <f t="shared" si="360"/>
        <v>0</v>
      </c>
      <c r="XA47" s="639">
        <f t="shared" si="360"/>
        <v>0</v>
      </c>
      <c r="XB47" s="639">
        <f t="shared" si="360"/>
        <v>0</v>
      </c>
      <c r="XC47" s="639">
        <f t="shared" si="360"/>
        <v>0</v>
      </c>
      <c r="XD47" s="639">
        <f t="shared" si="360"/>
        <v>0</v>
      </c>
      <c r="XE47" s="639">
        <f t="shared" si="360"/>
        <v>0</v>
      </c>
      <c r="XF47" s="639">
        <f t="shared" si="360"/>
        <v>0</v>
      </c>
      <c r="XG47" s="639">
        <f t="shared" si="360"/>
        <v>0</v>
      </c>
      <c r="XH47" s="639">
        <f t="shared" si="360"/>
        <v>0</v>
      </c>
      <c r="XI47" s="639">
        <f t="shared" si="360"/>
        <v>0</v>
      </c>
      <c r="XJ47" s="639">
        <f t="shared" si="360"/>
        <v>0</v>
      </c>
      <c r="XK47" s="639">
        <f t="shared" si="360"/>
        <v>0</v>
      </c>
      <c r="XL47" s="639">
        <f t="shared" si="360"/>
        <v>0</v>
      </c>
      <c r="XM47" s="639">
        <f t="shared" si="360"/>
        <v>0</v>
      </c>
      <c r="XN47" s="639">
        <f t="shared" si="360"/>
        <v>0</v>
      </c>
      <c r="XO47" s="639">
        <f t="shared" si="360"/>
        <v>0</v>
      </c>
      <c r="XP47" s="639">
        <f t="shared" si="360"/>
        <v>0</v>
      </c>
      <c r="XQ47" s="639">
        <f t="shared" si="360"/>
        <v>0</v>
      </c>
      <c r="XR47" s="639">
        <f t="shared" si="360"/>
        <v>0</v>
      </c>
      <c r="XS47" s="639">
        <f t="shared" si="360"/>
        <v>0</v>
      </c>
      <c r="XT47" s="639">
        <f t="shared" si="360"/>
        <v>0</v>
      </c>
      <c r="XU47" s="639">
        <f t="shared" si="360"/>
        <v>0</v>
      </c>
      <c r="XV47" s="639">
        <f t="shared" si="360"/>
        <v>0</v>
      </c>
      <c r="XW47" s="639">
        <f t="shared" si="360"/>
        <v>0</v>
      </c>
      <c r="XX47" s="639">
        <f t="shared" si="360"/>
        <v>0</v>
      </c>
      <c r="XY47" s="639">
        <f t="shared" si="360"/>
        <v>0</v>
      </c>
      <c r="XZ47" s="639">
        <f t="shared" si="360"/>
        <v>0</v>
      </c>
      <c r="YA47" s="639">
        <f t="shared" si="360"/>
        <v>0</v>
      </c>
      <c r="YB47" s="639">
        <f t="shared" si="360"/>
        <v>0</v>
      </c>
      <c r="YC47" s="639">
        <f t="shared" si="360"/>
        <v>0</v>
      </c>
      <c r="YD47" s="639">
        <f t="shared" si="360"/>
        <v>0</v>
      </c>
      <c r="YE47" s="639">
        <f t="shared" si="360"/>
        <v>0</v>
      </c>
      <c r="YF47" s="639">
        <f t="shared" si="360"/>
        <v>0</v>
      </c>
      <c r="YG47" s="639">
        <f t="shared" si="360"/>
        <v>0</v>
      </c>
      <c r="YH47" s="639">
        <f t="shared" si="360"/>
        <v>0</v>
      </c>
      <c r="YI47" s="639">
        <f t="shared" si="360"/>
        <v>0</v>
      </c>
      <c r="YJ47" s="639">
        <f t="shared" si="360"/>
        <v>0</v>
      </c>
      <c r="YK47" s="639">
        <f t="shared" si="360"/>
        <v>0</v>
      </c>
      <c r="YL47" s="639">
        <f t="shared" si="360"/>
        <v>0</v>
      </c>
      <c r="YM47" s="639">
        <f t="shared" si="360"/>
        <v>0</v>
      </c>
      <c r="YN47" s="639">
        <f t="shared" si="360"/>
        <v>0</v>
      </c>
      <c r="YO47" s="639">
        <f t="shared" si="360"/>
        <v>0</v>
      </c>
      <c r="YP47" s="639">
        <f t="shared" si="360"/>
        <v>0</v>
      </c>
      <c r="YQ47" s="639">
        <f t="shared" si="360"/>
        <v>0</v>
      </c>
      <c r="YR47" s="639">
        <f t="shared" si="360"/>
        <v>0</v>
      </c>
      <c r="YS47" s="639">
        <f t="shared" si="360"/>
        <v>0</v>
      </c>
      <c r="YT47" s="639">
        <f t="shared" si="360"/>
        <v>0</v>
      </c>
      <c r="YU47" s="639">
        <f t="shared" si="360"/>
        <v>0</v>
      </c>
      <c r="YV47" s="639">
        <f t="shared" si="360"/>
        <v>0</v>
      </c>
      <c r="YW47" s="639">
        <f t="shared" si="360"/>
        <v>0</v>
      </c>
      <c r="YX47" s="639">
        <f t="shared" si="360"/>
        <v>0</v>
      </c>
      <c r="YY47" s="639">
        <f t="shared" si="360"/>
        <v>0</v>
      </c>
      <c r="YZ47" s="639">
        <f t="shared" si="360"/>
        <v>0</v>
      </c>
      <c r="ZA47" s="639">
        <f t="shared" ref="ZA47:ABL47" si="361">COUNTIFS($K45:$K53,"&lt;="&amp;ZA$14,$L45:$L53,"&gt;"&amp;ZA$14,$J45:$J53,"2歳児")</f>
        <v>0</v>
      </c>
      <c r="ZB47" s="639">
        <f t="shared" si="361"/>
        <v>0</v>
      </c>
      <c r="ZC47" s="639">
        <f t="shared" si="361"/>
        <v>0</v>
      </c>
      <c r="ZD47" s="639">
        <f t="shared" si="361"/>
        <v>0</v>
      </c>
      <c r="ZE47" s="639">
        <f t="shared" si="361"/>
        <v>0</v>
      </c>
      <c r="ZF47" s="639">
        <f t="shared" si="361"/>
        <v>0</v>
      </c>
      <c r="ZG47" s="639">
        <f t="shared" si="361"/>
        <v>0</v>
      </c>
      <c r="ZH47" s="639">
        <f t="shared" si="361"/>
        <v>0</v>
      </c>
      <c r="ZI47" s="639">
        <f t="shared" si="361"/>
        <v>0</v>
      </c>
      <c r="ZJ47" s="639">
        <f t="shared" si="361"/>
        <v>0</v>
      </c>
      <c r="ZK47" s="639">
        <f t="shared" si="361"/>
        <v>0</v>
      </c>
      <c r="ZL47" s="639">
        <f t="shared" si="361"/>
        <v>0</v>
      </c>
      <c r="ZM47" s="639">
        <f t="shared" si="361"/>
        <v>0</v>
      </c>
      <c r="ZN47" s="639">
        <f t="shared" si="361"/>
        <v>0</v>
      </c>
      <c r="ZO47" s="639">
        <f t="shared" si="361"/>
        <v>0</v>
      </c>
      <c r="ZP47" s="639">
        <f t="shared" si="361"/>
        <v>0</v>
      </c>
      <c r="ZQ47" s="639">
        <f t="shared" si="361"/>
        <v>0</v>
      </c>
      <c r="ZR47" s="639">
        <f t="shared" si="361"/>
        <v>0</v>
      </c>
      <c r="ZS47" s="639">
        <f t="shared" si="361"/>
        <v>0</v>
      </c>
      <c r="ZT47" s="639">
        <f t="shared" si="361"/>
        <v>0</v>
      </c>
      <c r="ZU47" s="639">
        <f t="shared" si="361"/>
        <v>0</v>
      </c>
      <c r="ZV47" s="639">
        <f t="shared" si="361"/>
        <v>0</v>
      </c>
      <c r="ZW47" s="639">
        <f t="shared" si="361"/>
        <v>0</v>
      </c>
      <c r="ZX47" s="639">
        <f t="shared" si="361"/>
        <v>0</v>
      </c>
      <c r="ZY47" s="639">
        <f t="shared" si="361"/>
        <v>0</v>
      </c>
      <c r="ZZ47" s="639">
        <f t="shared" si="361"/>
        <v>0</v>
      </c>
      <c r="AAA47" s="639">
        <f t="shared" si="361"/>
        <v>0</v>
      </c>
      <c r="AAB47" s="639">
        <f t="shared" si="361"/>
        <v>0</v>
      </c>
      <c r="AAC47" s="639">
        <f t="shared" si="361"/>
        <v>0</v>
      </c>
      <c r="AAD47" s="639">
        <f t="shared" si="361"/>
        <v>0</v>
      </c>
      <c r="AAE47" s="639">
        <f t="shared" si="361"/>
        <v>0</v>
      </c>
      <c r="AAF47" s="639">
        <f t="shared" si="361"/>
        <v>0</v>
      </c>
      <c r="AAG47" s="639">
        <f t="shared" si="361"/>
        <v>0</v>
      </c>
      <c r="AAH47" s="639">
        <f t="shared" si="361"/>
        <v>0</v>
      </c>
      <c r="AAI47" s="639">
        <f t="shared" si="361"/>
        <v>0</v>
      </c>
      <c r="AAJ47" s="639">
        <f t="shared" si="361"/>
        <v>0</v>
      </c>
      <c r="AAK47" s="639">
        <f t="shared" si="361"/>
        <v>0</v>
      </c>
      <c r="AAL47" s="639">
        <f t="shared" si="361"/>
        <v>0</v>
      </c>
      <c r="AAM47" s="639">
        <f t="shared" si="361"/>
        <v>0</v>
      </c>
      <c r="AAN47" s="639">
        <f t="shared" si="361"/>
        <v>0</v>
      </c>
      <c r="AAO47" s="639">
        <f t="shared" si="361"/>
        <v>0</v>
      </c>
      <c r="AAP47" s="639">
        <f t="shared" si="361"/>
        <v>0</v>
      </c>
      <c r="AAQ47" s="639">
        <f t="shared" si="361"/>
        <v>0</v>
      </c>
      <c r="AAR47" s="639">
        <f t="shared" si="361"/>
        <v>0</v>
      </c>
      <c r="AAS47" s="639">
        <f t="shared" si="361"/>
        <v>0</v>
      </c>
      <c r="AAT47" s="639">
        <f t="shared" si="361"/>
        <v>0</v>
      </c>
      <c r="AAU47" s="639">
        <f t="shared" si="361"/>
        <v>0</v>
      </c>
      <c r="AAV47" s="639">
        <f t="shared" si="361"/>
        <v>0</v>
      </c>
      <c r="AAW47" s="639">
        <f t="shared" si="361"/>
        <v>0</v>
      </c>
      <c r="AAX47" s="639">
        <f t="shared" si="361"/>
        <v>0</v>
      </c>
      <c r="AAY47" s="639">
        <f t="shared" si="361"/>
        <v>0</v>
      </c>
      <c r="AAZ47" s="639">
        <f t="shared" si="361"/>
        <v>0</v>
      </c>
      <c r="ABA47" s="639">
        <f t="shared" si="361"/>
        <v>0</v>
      </c>
      <c r="ABB47" s="639">
        <f t="shared" si="361"/>
        <v>0</v>
      </c>
      <c r="ABC47" s="639">
        <f t="shared" si="361"/>
        <v>0</v>
      </c>
      <c r="ABD47" s="639">
        <f t="shared" si="361"/>
        <v>0</v>
      </c>
      <c r="ABE47" s="639">
        <f t="shared" si="361"/>
        <v>0</v>
      </c>
      <c r="ABF47" s="639">
        <f t="shared" si="361"/>
        <v>0</v>
      </c>
      <c r="ABG47" s="639">
        <f t="shared" si="361"/>
        <v>0</v>
      </c>
      <c r="ABH47" s="639">
        <f t="shared" si="361"/>
        <v>0</v>
      </c>
      <c r="ABI47" s="639">
        <f t="shared" si="361"/>
        <v>0</v>
      </c>
      <c r="ABJ47" s="639">
        <f t="shared" si="361"/>
        <v>0</v>
      </c>
      <c r="ABK47" s="639">
        <f t="shared" si="361"/>
        <v>0</v>
      </c>
      <c r="ABL47" s="639">
        <f t="shared" si="361"/>
        <v>0</v>
      </c>
      <c r="ABM47" s="639">
        <f t="shared" ref="ABM47:ADX47" si="362">COUNTIFS($K45:$K53,"&lt;="&amp;ABM$14,$L45:$L53,"&gt;"&amp;ABM$14,$J45:$J53,"2歳児")</f>
        <v>0</v>
      </c>
      <c r="ABN47" s="639">
        <f t="shared" si="362"/>
        <v>0</v>
      </c>
      <c r="ABO47" s="639">
        <f t="shared" si="362"/>
        <v>0</v>
      </c>
      <c r="ABP47" s="639">
        <f t="shared" si="362"/>
        <v>0</v>
      </c>
      <c r="ABQ47" s="639">
        <f t="shared" si="362"/>
        <v>0</v>
      </c>
      <c r="ABR47" s="639">
        <f t="shared" si="362"/>
        <v>0</v>
      </c>
      <c r="ABS47" s="639">
        <f t="shared" si="362"/>
        <v>0</v>
      </c>
      <c r="ABT47" s="639">
        <f t="shared" si="362"/>
        <v>0</v>
      </c>
      <c r="ABU47" s="639">
        <f t="shared" si="362"/>
        <v>0</v>
      </c>
      <c r="ABV47" s="639">
        <f t="shared" si="362"/>
        <v>0</v>
      </c>
      <c r="ABW47" s="639">
        <f t="shared" si="362"/>
        <v>0</v>
      </c>
      <c r="ABX47" s="639">
        <f t="shared" si="362"/>
        <v>0</v>
      </c>
      <c r="ABY47" s="639">
        <f t="shared" si="362"/>
        <v>0</v>
      </c>
      <c r="ABZ47" s="639">
        <f t="shared" si="362"/>
        <v>0</v>
      </c>
      <c r="ACA47" s="639">
        <f t="shared" si="362"/>
        <v>0</v>
      </c>
      <c r="ACB47" s="639">
        <f t="shared" si="362"/>
        <v>0</v>
      </c>
      <c r="ACC47" s="639">
        <f t="shared" si="362"/>
        <v>0</v>
      </c>
      <c r="ACD47" s="639">
        <f t="shared" si="362"/>
        <v>0</v>
      </c>
      <c r="ACE47" s="639">
        <f t="shared" si="362"/>
        <v>0</v>
      </c>
      <c r="ACF47" s="639">
        <f t="shared" si="362"/>
        <v>0</v>
      </c>
      <c r="ACG47" s="639">
        <f t="shared" si="362"/>
        <v>0</v>
      </c>
      <c r="ACH47" s="639">
        <f t="shared" si="362"/>
        <v>0</v>
      </c>
      <c r="ACI47" s="639">
        <f t="shared" si="362"/>
        <v>0</v>
      </c>
      <c r="ACJ47" s="639">
        <f t="shared" si="362"/>
        <v>0</v>
      </c>
      <c r="ACK47" s="639">
        <f t="shared" si="362"/>
        <v>0</v>
      </c>
      <c r="ACL47" s="639">
        <f t="shared" si="362"/>
        <v>0</v>
      </c>
      <c r="ACM47" s="639">
        <f t="shared" si="362"/>
        <v>0</v>
      </c>
      <c r="ACN47" s="639">
        <f t="shared" si="362"/>
        <v>0</v>
      </c>
      <c r="ACO47" s="639">
        <f t="shared" si="362"/>
        <v>0</v>
      </c>
      <c r="ACP47" s="639">
        <f t="shared" si="362"/>
        <v>0</v>
      </c>
      <c r="ACQ47" s="639">
        <f t="shared" si="362"/>
        <v>0</v>
      </c>
      <c r="ACR47" s="639">
        <f t="shared" si="362"/>
        <v>0</v>
      </c>
      <c r="ACS47" s="639">
        <f t="shared" si="362"/>
        <v>0</v>
      </c>
      <c r="ACT47" s="639">
        <f t="shared" si="362"/>
        <v>0</v>
      </c>
      <c r="ACU47" s="639">
        <f t="shared" si="362"/>
        <v>0</v>
      </c>
      <c r="ACV47" s="639">
        <f t="shared" si="362"/>
        <v>0</v>
      </c>
      <c r="ACW47" s="639">
        <f t="shared" si="362"/>
        <v>0</v>
      </c>
      <c r="ACX47" s="639">
        <f t="shared" si="362"/>
        <v>0</v>
      </c>
      <c r="ACY47" s="639">
        <f t="shared" si="362"/>
        <v>0</v>
      </c>
      <c r="ACZ47" s="639">
        <f t="shared" si="362"/>
        <v>0</v>
      </c>
      <c r="ADA47" s="639">
        <f t="shared" si="362"/>
        <v>0</v>
      </c>
      <c r="ADB47" s="639">
        <f t="shared" si="362"/>
        <v>0</v>
      </c>
      <c r="ADC47" s="639">
        <f t="shared" si="362"/>
        <v>0</v>
      </c>
      <c r="ADD47" s="639">
        <f t="shared" si="362"/>
        <v>0</v>
      </c>
      <c r="ADE47" s="639">
        <f t="shared" si="362"/>
        <v>0</v>
      </c>
      <c r="ADF47" s="639">
        <f t="shared" si="362"/>
        <v>0</v>
      </c>
      <c r="ADG47" s="639">
        <f t="shared" si="362"/>
        <v>0</v>
      </c>
      <c r="ADH47" s="639">
        <f t="shared" si="362"/>
        <v>0</v>
      </c>
      <c r="ADI47" s="639">
        <f t="shared" si="362"/>
        <v>0</v>
      </c>
      <c r="ADJ47" s="639">
        <f t="shared" si="362"/>
        <v>0</v>
      </c>
      <c r="ADK47" s="639">
        <f t="shared" si="362"/>
        <v>0</v>
      </c>
      <c r="ADL47" s="639">
        <f t="shared" si="362"/>
        <v>0</v>
      </c>
      <c r="ADM47" s="639">
        <f t="shared" si="362"/>
        <v>0</v>
      </c>
      <c r="ADN47" s="639">
        <f t="shared" si="362"/>
        <v>0</v>
      </c>
      <c r="ADO47" s="639">
        <f t="shared" si="362"/>
        <v>0</v>
      </c>
      <c r="ADP47" s="639">
        <f t="shared" si="362"/>
        <v>0</v>
      </c>
      <c r="ADQ47" s="639">
        <f t="shared" si="362"/>
        <v>0</v>
      </c>
      <c r="ADR47" s="639">
        <f t="shared" si="362"/>
        <v>0</v>
      </c>
      <c r="ADS47" s="639">
        <f t="shared" si="362"/>
        <v>0</v>
      </c>
      <c r="ADT47" s="639">
        <f t="shared" si="362"/>
        <v>0</v>
      </c>
      <c r="ADU47" s="639">
        <f t="shared" si="362"/>
        <v>0</v>
      </c>
      <c r="ADV47" s="639">
        <f t="shared" si="362"/>
        <v>0</v>
      </c>
      <c r="ADW47" s="639">
        <f t="shared" si="362"/>
        <v>0</v>
      </c>
      <c r="ADX47" s="639">
        <f t="shared" si="362"/>
        <v>0</v>
      </c>
      <c r="ADY47" s="639">
        <f t="shared" ref="ADY47:AGJ47" si="363">COUNTIFS($K45:$K53,"&lt;="&amp;ADY$14,$L45:$L53,"&gt;"&amp;ADY$14,$J45:$J53,"2歳児")</f>
        <v>0</v>
      </c>
      <c r="ADZ47" s="639">
        <f t="shared" si="363"/>
        <v>0</v>
      </c>
      <c r="AEA47" s="639">
        <f t="shared" si="363"/>
        <v>0</v>
      </c>
      <c r="AEB47" s="639">
        <f t="shared" si="363"/>
        <v>0</v>
      </c>
      <c r="AEC47" s="639">
        <f t="shared" si="363"/>
        <v>0</v>
      </c>
      <c r="AED47" s="639">
        <f t="shared" si="363"/>
        <v>0</v>
      </c>
      <c r="AEE47" s="639">
        <f t="shared" si="363"/>
        <v>0</v>
      </c>
      <c r="AEF47" s="639">
        <f t="shared" si="363"/>
        <v>0</v>
      </c>
      <c r="AEG47" s="639">
        <f t="shared" si="363"/>
        <v>0</v>
      </c>
      <c r="AEH47" s="639">
        <f t="shared" si="363"/>
        <v>0</v>
      </c>
      <c r="AEI47" s="639">
        <f t="shared" si="363"/>
        <v>0</v>
      </c>
      <c r="AEJ47" s="639">
        <f t="shared" si="363"/>
        <v>0</v>
      </c>
      <c r="AEK47" s="639">
        <f t="shared" si="363"/>
        <v>0</v>
      </c>
      <c r="AEL47" s="639">
        <f t="shared" si="363"/>
        <v>0</v>
      </c>
      <c r="AEM47" s="639">
        <f t="shared" si="363"/>
        <v>0</v>
      </c>
      <c r="AEN47" s="639">
        <f t="shared" si="363"/>
        <v>0</v>
      </c>
      <c r="AEO47" s="639">
        <f t="shared" si="363"/>
        <v>0</v>
      </c>
      <c r="AEP47" s="639">
        <f t="shared" si="363"/>
        <v>0</v>
      </c>
      <c r="AEQ47" s="639">
        <f t="shared" si="363"/>
        <v>0</v>
      </c>
      <c r="AER47" s="639">
        <f t="shared" si="363"/>
        <v>0</v>
      </c>
      <c r="AES47" s="639">
        <f t="shared" si="363"/>
        <v>0</v>
      </c>
      <c r="AET47" s="639">
        <f t="shared" si="363"/>
        <v>0</v>
      </c>
      <c r="AEU47" s="639">
        <f t="shared" si="363"/>
        <v>0</v>
      </c>
      <c r="AEV47" s="639">
        <f t="shared" si="363"/>
        <v>0</v>
      </c>
      <c r="AEW47" s="639">
        <f t="shared" si="363"/>
        <v>0</v>
      </c>
      <c r="AEX47" s="639">
        <f t="shared" si="363"/>
        <v>0</v>
      </c>
      <c r="AEY47" s="639">
        <f t="shared" si="363"/>
        <v>0</v>
      </c>
      <c r="AEZ47" s="639">
        <f t="shared" si="363"/>
        <v>0</v>
      </c>
      <c r="AFA47" s="639">
        <f t="shared" si="363"/>
        <v>0</v>
      </c>
      <c r="AFB47" s="639">
        <f t="shared" si="363"/>
        <v>0</v>
      </c>
      <c r="AFC47" s="639">
        <f t="shared" si="363"/>
        <v>0</v>
      </c>
      <c r="AFD47" s="639">
        <f t="shared" si="363"/>
        <v>0</v>
      </c>
      <c r="AFE47" s="639">
        <f t="shared" si="363"/>
        <v>0</v>
      </c>
      <c r="AFF47" s="639">
        <f t="shared" si="363"/>
        <v>0</v>
      </c>
      <c r="AFG47" s="639">
        <f t="shared" si="363"/>
        <v>0</v>
      </c>
      <c r="AFH47" s="639">
        <f t="shared" si="363"/>
        <v>0</v>
      </c>
      <c r="AFI47" s="639">
        <f t="shared" si="363"/>
        <v>0</v>
      </c>
      <c r="AFJ47" s="639">
        <f t="shared" si="363"/>
        <v>0</v>
      </c>
      <c r="AFK47" s="639">
        <f t="shared" si="363"/>
        <v>0</v>
      </c>
      <c r="AFL47" s="639">
        <f t="shared" si="363"/>
        <v>0</v>
      </c>
      <c r="AFM47" s="639">
        <f t="shared" si="363"/>
        <v>0</v>
      </c>
      <c r="AFN47" s="639">
        <f t="shared" si="363"/>
        <v>0</v>
      </c>
      <c r="AFO47" s="639">
        <f t="shared" si="363"/>
        <v>0</v>
      </c>
      <c r="AFP47" s="639">
        <f t="shared" si="363"/>
        <v>0</v>
      </c>
      <c r="AFQ47" s="639">
        <f t="shared" si="363"/>
        <v>0</v>
      </c>
      <c r="AFR47" s="639">
        <f t="shared" si="363"/>
        <v>0</v>
      </c>
      <c r="AFS47" s="639">
        <f t="shared" si="363"/>
        <v>0</v>
      </c>
      <c r="AFT47" s="639">
        <f t="shared" si="363"/>
        <v>0</v>
      </c>
      <c r="AFU47" s="639">
        <f t="shared" si="363"/>
        <v>0</v>
      </c>
      <c r="AFV47" s="639">
        <f t="shared" si="363"/>
        <v>0</v>
      </c>
      <c r="AFW47" s="639">
        <f t="shared" si="363"/>
        <v>0</v>
      </c>
      <c r="AFX47" s="639">
        <f t="shared" si="363"/>
        <v>0</v>
      </c>
      <c r="AFY47" s="639">
        <f t="shared" si="363"/>
        <v>0</v>
      </c>
      <c r="AFZ47" s="639">
        <f t="shared" si="363"/>
        <v>0</v>
      </c>
      <c r="AGA47" s="639">
        <f t="shared" si="363"/>
        <v>0</v>
      </c>
      <c r="AGB47" s="639">
        <f t="shared" si="363"/>
        <v>0</v>
      </c>
      <c r="AGC47" s="639">
        <f t="shared" si="363"/>
        <v>0</v>
      </c>
      <c r="AGD47" s="639">
        <f t="shared" si="363"/>
        <v>0</v>
      </c>
      <c r="AGE47" s="639">
        <f t="shared" si="363"/>
        <v>0</v>
      </c>
      <c r="AGF47" s="639">
        <f t="shared" si="363"/>
        <v>0</v>
      </c>
      <c r="AGG47" s="639">
        <f t="shared" si="363"/>
        <v>0</v>
      </c>
      <c r="AGH47" s="639">
        <f t="shared" si="363"/>
        <v>0</v>
      </c>
      <c r="AGI47" s="639">
        <f t="shared" si="363"/>
        <v>0</v>
      </c>
      <c r="AGJ47" s="639">
        <f t="shared" si="363"/>
        <v>0</v>
      </c>
      <c r="AGK47" s="639">
        <f t="shared" ref="AGK47:AIV47" si="364">COUNTIFS($K45:$K53,"&lt;="&amp;AGK$14,$L45:$L53,"&gt;"&amp;AGK$14,$J45:$J53,"2歳児")</f>
        <v>0</v>
      </c>
      <c r="AGL47" s="639">
        <f t="shared" si="364"/>
        <v>0</v>
      </c>
      <c r="AGM47" s="639">
        <f t="shared" si="364"/>
        <v>0</v>
      </c>
      <c r="AGN47" s="639">
        <f t="shared" si="364"/>
        <v>0</v>
      </c>
      <c r="AGO47" s="639">
        <f t="shared" si="364"/>
        <v>0</v>
      </c>
      <c r="AGP47" s="639">
        <f t="shared" si="364"/>
        <v>0</v>
      </c>
      <c r="AGQ47" s="639">
        <f t="shared" si="364"/>
        <v>0</v>
      </c>
      <c r="AGR47" s="639">
        <f t="shared" si="364"/>
        <v>0</v>
      </c>
      <c r="AGS47" s="639">
        <f t="shared" si="364"/>
        <v>0</v>
      </c>
      <c r="AGT47" s="639">
        <f t="shared" si="364"/>
        <v>0</v>
      </c>
      <c r="AGU47" s="639">
        <f t="shared" si="364"/>
        <v>0</v>
      </c>
      <c r="AGV47" s="639">
        <f t="shared" si="364"/>
        <v>0</v>
      </c>
      <c r="AGW47" s="639">
        <f t="shared" si="364"/>
        <v>0</v>
      </c>
      <c r="AGX47" s="639">
        <f t="shared" si="364"/>
        <v>0</v>
      </c>
      <c r="AGY47" s="639">
        <f t="shared" si="364"/>
        <v>0</v>
      </c>
      <c r="AGZ47" s="639">
        <f t="shared" si="364"/>
        <v>0</v>
      </c>
      <c r="AHA47" s="639">
        <f t="shared" si="364"/>
        <v>0</v>
      </c>
      <c r="AHB47" s="639">
        <f t="shared" si="364"/>
        <v>0</v>
      </c>
      <c r="AHC47" s="639">
        <f t="shared" si="364"/>
        <v>0</v>
      </c>
      <c r="AHD47" s="639">
        <f t="shared" si="364"/>
        <v>0</v>
      </c>
      <c r="AHE47" s="639">
        <f t="shared" si="364"/>
        <v>0</v>
      </c>
      <c r="AHF47" s="639">
        <f t="shared" si="364"/>
        <v>0</v>
      </c>
      <c r="AHG47" s="639">
        <f t="shared" si="364"/>
        <v>0</v>
      </c>
      <c r="AHH47" s="639">
        <f t="shared" si="364"/>
        <v>0</v>
      </c>
      <c r="AHI47" s="639">
        <f t="shared" si="364"/>
        <v>0</v>
      </c>
      <c r="AHJ47" s="639">
        <f t="shared" si="364"/>
        <v>0</v>
      </c>
      <c r="AHK47" s="639">
        <f t="shared" si="364"/>
        <v>0</v>
      </c>
      <c r="AHL47" s="639">
        <f t="shared" si="364"/>
        <v>0</v>
      </c>
      <c r="AHM47" s="639">
        <f t="shared" si="364"/>
        <v>0</v>
      </c>
      <c r="AHN47" s="639">
        <f t="shared" si="364"/>
        <v>0</v>
      </c>
      <c r="AHO47" s="639">
        <f t="shared" si="364"/>
        <v>0</v>
      </c>
      <c r="AHP47" s="639">
        <f t="shared" si="364"/>
        <v>0</v>
      </c>
      <c r="AHQ47" s="639">
        <f t="shared" si="364"/>
        <v>0</v>
      </c>
      <c r="AHR47" s="639">
        <f t="shared" si="364"/>
        <v>0</v>
      </c>
      <c r="AHS47" s="639">
        <f t="shared" si="364"/>
        <v>0</v>
      </c>
      <c r="AHT47" s="639">
        <f t="shared" si="364"/>
        <v>0</v>
      </c>
      <c r="AHU47" s="639">
        <f t="shared" si="364"/>
        <v>0</v>
      </c>
      <c r="AHV47" s="639">
        <f t="shared" si="364"/>
        <v>0</v>
      </c>
      <c r="AHW47" s="639">
        <f t="shared" si="364"/>
        <v>0</v>
      </c>
      <c r="AHX47" s="639">
        <f t="shared" si="364"/>
        <v>0</v>
      </c>
      <c r="AHY47" s="639">
        <f t="shared" si="364"/>
        <v>0</v>
      </c>
      <c r="AHZ47" s="639">
        <f t="shared" si="364"/>
        <v>0</v>
      </c>
      <c r="AIA47" s="639">
        <f t="shared" si="364"/>
        <v>0</v>
      </c>
      <c r="AIB47" s="639">
        <f t="shared" si="364"/>
        <v>0</v>
      </c>
      <c r="AIC47" s="639">
        <f t="shared" si="364"/>
        <v>0</v>
      </c>
      <c r="AID47" s="639">
        <f t="shared" si="364"/>
        <v>0</v>
      </c>
      <c r="AIE47" s="639">
        <f t="shared" si="364"/>
        <v>0</v>
      </c>
      <c r="AIF47" s="639">
        <f t="shared" si="364"/>
        <v>0</v>
      </c>
      <c r="AIG47" s="639">
        <f t="shared" si="364"/>
        <v>0</v>
      </c>
      <c r="AIH47" s="639">
        <f t="shared" si="364"/>
        <v>0</v>
      </c>
      <c r="AII47" s="639">
        <f t="shared" si="364"/>
        <v>0</v>
      </c>
      <c r="AIJ47" s="639">
        <f t="shared" si="364"/>
        <v>0</v>
      </c>
      <c r="AIK47" s="639">
        <f t="shared" si="364"/>
        <v>0</v>
      </c>
      <c r="AIL47" s="639">
        <f t="shared" si="364"/>
        <v>0</v>
      </c>
      <c r="AIM47" s="639">
        <f t="shared" si="364"/>
        <v>0</v>
      </c>
      <c r="AIN47" s="639">
        <f t="shared" si="364"/>
        <v>0</v>
      </c>
      <c r="AIO47" s="639">
        <f t="shared" si="364"/>
        <v>0</v>
      </c>
      <c r="AIP47" s="639">
        <f t="shared" si="364"/>
        <v>0</v>
      </c>
      <c r="AIQ47" s="639">
        <f t="shared" si="364"/>
        <v>0</v>
      </c>
      <c r="AIR47" s="639">
        <f t="shared" si="364"/>
        <v>0</v>
      </c>
      <c r="AIS47" s="639">
        <f t="shared" si="364"/>
        <v>0</v>
      </c>
      <c r="AIT47" s="639">
        <f t="shared" si="364"/>
        <v>0</v>
      </c>
      <c r="AIU47" s="639">
        <f t="shared" si="364"/>
        <v>0</v>
      </c>
      <c r="AIV47" s="639">
        <f t="shared" si="364"/>
        <v>0</v>
      </c>
      <c r="AIW47" s="639">
        <f t="shared" ref="AIW47:AIZ47" si="365">COUNTIFS($K45:$K53,"&lt;="&amp;AIW$14,$L45:$L53,"&gt;"&amp;AIW$14,$J45:$J53,"2歳児")</f>
        <v>0</v>
      </c>
      <c r="AIX47" s="639">
        <f t="shared" si="365"/>
        <v>0</v>
      </c>
      <c r="AIY47" s="639">
        <f t="shared" si="365"/>
        <v>0</v>
      </c>
      <c r="AIZ47" s="639">
        <f t="shared" si="365"/>
        <v>0</v>
      </c>
    </row>
    <row r="48" spans="1:936" ht="20.399999999999999" customHeight="1">
      <c r="A48" s="2214"/>
      <c r="B48" s="2274"/>
      <c r="C48" s="2277"/>
      <c r="D48" s="2265" t="s">
        <v>54</v>
      </c>
      <c r="E48" s="2264"/>
      <c r="F48" s="2265" t="s">
        <v>54</v>
      </c>
      <c r="G48" s="2264"/>
      <c r="H48" s="2265" t="s">
        <v>54</v>
      </c>
      <c r="I48" s="2266">
        <f t="shared" ref="I48" si="366">E48-G48</f>
        <v>0</v>
      </c>
      <c r="J48" s="667"/>
      <c r="K48" s="668"/>
      <c r="L48" s="669"/>
      <c r="M48" s="670"/>
      <c r="N48" s="925"/>
      <c r="O48" s="668"/>
      <c r="P48" s="669"/>
      <c r="R48" s="2214"/>
      <c r="S48" s="2214"/>
      <c r="T48" s="2214"/>
      <c r="U48" s="642"/>
      <c r="V48" s="2280" t="s">
        <v>1218</v>
      </c>
      <c r="W48" s="640" t="s">
        <v>1104</v>
      </c>
      <c r="X48" s="640" t="s">
        <v>1137</v>
      </c>
      <c r="Y48" s="656">
        <f>SUM(G45)</f>
        <v>0</v>
      </c>
      <c r="Z48" s="656" cm="1">
        <f t="array" ref="Z48">INDEX(AJ45:AIZ45, MATCH(MAX(AJ45:AIZ45 + AJ46:AIZ46 + AJ47:AIZ47), AJ45:AIZ45 + AJ46:AIZ46 + AJ47:AIZ47, 0))</f>
        <v>0</v>
      </c>
      <c r="AA48" s="657">
        <f>ROUNDDOWN(SUM(Y48:Z48)/3, 1)</f>
        <v>0</v>
      </c>
      <c r="AB48" s="2244">
        <f>ROUND(SUM(AA48:AA49),0)</f>
        <v>0</v>
      </c>
      <c r="AC48" s="2282" t="s">
        <v>1145</v>
      </c>
      <c r="AD48" s="2214" cm="1">
        <f t="array" ref="AD48">INDEX(AJ50:AIZ50, MATCH(MAX(AJ45:AIZ45 + AJ46:AIZ46 + AJ47:AIZ47), AJ45:AIZ45 + AJ46:AIZ46 + AJ47:AIZ47, 0))</f>
        <v>0</v>
      </c>
      <c r="AE48" s="2214" cm="1">
        <f t="array" ref="AE48">INDEX(AJ52:AIZ52, MATCH(MAX(AJ45:AIZ45 + AJ46:AIZ46 + AJ47:AIZ47), AJ45:AIZ45 + AJ46:AIZ46 + AJ47:AIZ47, 0))</f>
        <v>0</v>
      </c>
      <c r="AF48" s="2214" cm="1">
        <f t="array" ref="AF48">INDEX(AJ51:AIZ51, MATCH(MAX(AJ45:AIZ45 + AJ46:AIZ46 + AJ47:AIZ47), AJ45:AIZ45 + AJ46:AIZ46 + AJ47:AIZ47, 0))</f>
        <v>0</v>
      </c>
      <c r="AG48" s="2214" t="str">
        <f>IF(AD48&gt;=_xlfn.CEILING.MATH((AD48+AF48+AE48)/2,1),"○","×")</f>
        <v>○</v>
      </c>
      <c r="AI48" s="639" t="s">
        <v>1219</v>
      </c>
      <c r="AJ48" s="639">
        <f>SUM(AJ45:AJ46)</f>
        <v>0</v>
      </c>
      <c r="AK48" s="639">
        <f t="shared" ref="AK48:CV49" si="367">SUM(AK45:AK46)</f>
        <v>0</v>
      </c>
      <c r="AL48" s="639">
        <f t="shared" si="367"/>
        <v>0</v>
      </c>
      <c r="AM48" s="639">
        <f t="shared" si="367"/>
        <v>0</v>
      </c>
      <c r="AN48" s="639">
        <f t="shared" si="367"/>
        <v>0</v>
      </c>
      <c r="AO48" s="639">
        <f t="shared" si="367"/>
        <v>0</v>
      </c>
      <c r="AP48" s="639">
        <f t="shared" si="367"/>
        <v>0</v>
      </c>
      <c r="AQ48" s="639">
        <f t="shared" si="367"/>
        <v>0</v>
      </c>
      <c r="AR48" s="639">
        <f t="shared" si="367"/>
        <v>0</v>
      </c>
      <c r="AS48" s="639">
        <f t="shared" si="367"/>
        <v>0</v>
      </c>
      <c r="AT48" s="639">
        <f t="shared" si="367"/>
        <v>0</v>
      </c>
      <c r="AU48" s="639">
        <f t="shared" si="367"/>
        <v>0</v>
      </c>
      <c r="AV48" s="639">
        <f t="shared" si="367"/>
        <v>0</v>
      </c>
      <c r="AW48" s="639">
        <f t="shared" si="367"/>
        <v>0</v>
      </c>
      <c r="AX48" s="639">
        <f t="shared" si="367"/>
        <v>0</v>
      </c>
      <c r="AY48" s="639">
        <f t="shared" si="367"/>
        <v>0</v>
      </c>
      <c r="AZ48" s="639">
        <f t="shared" si="367"/>
        <v>0</v>
      </c>
      <c r="BA48" s="639">
        <f t="shared" si="367"/>
        <v>0</v>
      </c>
      <c r="BB48" s="639">
        <f t="shared" si="367"/>
        <v>0</v>
      </c>
      <c r="BC48" s="639">
        <f t="shared" si="367"/>
        <v>0</v>
      </c>
      <c r="BD48" s="639">
        <f t="shared" si="367"/>
        <v>0</v>
      </c>
      <c r="BE48" s="639">
        <f t="shared" si="367"/>
        <v>0</v>
      </c>
      <c r="BF48" s="639">
        <f t="shared" si="367"/>
        <v>0</v>
      </c>
      <c r="BG48" s="639">
        <f t="shared" si="367"/>
        <v>0</v>
      </c>
      <c r="BH48" s="639">
        <f t="shared" si="367"/>
        <v>0</v>
      </c>
      <c r="BI48" s="639">
        <f t="shared" si="367"/>
        <v>0</v>
      </c>
      <c r="BJ48" s="639">
        <f t="shared" si="367"/>
        <v>0</v>
      </c>
      <c r="BK48" s="639">
        <f t="shared" si="367"/>
        <v>0</v>
      </c>
      <c r="BL48" s="639">
        <f t="shared" si="367"/>
        <v>0</v>
      </c>
      <c r="BM48" s="639">
        <f t="shared" si="367"/>
        <v>0</v>
      </c>
      <c r="BN48" s="639">
        <f t="shared" si="367"/>
        <v>0</v>
      </c>
      <c r="BO48" s="639">
        <f t="shared" si="367"/>
        <v>0</v>
      </c>
      <c r="BP48" s="639">
        <f t="shared" si="367"/>
        <v>0</v>
      </c>
      <c r="BQ48" s="639">
        <f t="shared" si="367"/>
        <v>0</v>
      </c>
      <c r="BR48" s="639">
        <f t="shared" si="367"/>
        <v>0</v>
      </c>
      <c r="BS48" s="639">
        <f t="shared" si="367"/>
        <v>0</v>
      </c>
      <c r="BT48" s="639">
        <f t="shared" si="367"/>
        <v>0</v>
      </c>
      <c r="BU48" s="639">
        <f t="shared" si="367"/>
        <v>0</v>
      </c>
      <c r="BV48" s="639">
        <f t="shared" si="367"/>
        <v>0</v>
      </c>
      <c r="BW48" s="639">
        <f t="shared" si="367"/>
        <v>0</v>
      </c>
      <c r="BX48" s="639">
        <f t="shared" si="367"/>
        <v>0</v>
      </c>
      <c r="BY48" s="639">
        <f t="shared" si="367"/>
        <v>0</v>
      </c>
      <c r="BZ48" s="639">
        <f t="shared" si="367"/>
        <v>0</v>
      </c>
      <c r="CA48" s="639">
        <f t="shared" si="367"/>
        <v>0</v>
      </c>
      <c r="CB48" s="639">
        <f t="shared" si="367"/>
        <v>0</v>
      </c>
      <c r="CC48" s="639">
        <f t="shared" si="367"/>
        <v>0</v>
      </c>
      <c r="CD48" s="639">
        <f t="shared" si="367"/>
        <v>0</v>
      </c>
      <c r="CE48" s="639">
        <f t="shared" si="367"/>
        <v>0</v>
      </c>
      <c r="CF48" s="639">
        <f t="shared" si="367"/>
        <v>0</v>
      </c>
      <c r="CG48" s="639">
        <f t="shared" si="367"/>
        <v>0</v>
      </c>
      <c r="CH48" s="639">
        <f t="shared" si="367"/>
        <v>0</v>
      </c>
      <c r="CI48" s="639">
        <f t="shared" si="367"/>
        <v>0</v>
      </c>
      <c r="CJ48" s="639">
        <f t="shared" si="367"/>
        <v>0</v>
      </c>
      <c r="CK48" s="639">
        <f t="shared" si="367"/>
        <v>0</v>
      </c>
      <c r="CL48" s="639">
        <f t="shared" si="367"/>
        <v>0</v>
      </c>
      <c r="CM48" s="639">
        <f t="shared" si="367"/>
        <v>0</v>
      </c>
      <c r="CN48" s="639">
        <f t="shared" si="367"/>
        <v>0</v>
      </c>
      <c r="CO48" s="639">
        <f t="shared" si="367"/>
        <v>0</v>
      </c>
      <c r="CP48" s="639">
        <f t="shared" si="367"/>
        <v>0</v>
      </c>
      <c r="CQ48" s="639">
        <f t="shared" si="367"/>
        <v>0</v>
      </c>
      <c r="CR48" s="639">
        <f t="shared" si="367"/>
        <v>0</v>
      </c>
      <c r="CS48" s="639">
        <f t="shared" si="367"/>
        <v>0</v>
      </c>
      <c r="CT48" s="639">
        <f t="shared" si="367"/>
        <v>0</v>
      </c>
      <c r="CU48" s="639">
        <f t="shared" si="367"/>
        <v>0</v>
      </c>
      <c r="CV48" s="639">
        <f t="shared" si="367"/>
        <v>0</v>
      </c>
      <c r="CW48" s="639">
        <f t="shared" ref="CW48:FH49" si="368">SUM(CW45:CW46)</f>
        <v>0</v>
      </c>
      <c r="CX48" s="639">
        <f t="shared" si="368"/>
        <v>0</v>
      </c>
      <c r="CY48" s="639">
        <f t="shared" si="368"/>
        <v>0</v>
      </c>
      <c r="CZ48" s="639">
        <f t="shared" si="368"/>
        <v>0</v>
      </c>
      <c r="DA48" s="639">
        <f t="shared" si="368"/>
        <v>0</v>
      </c>
      <c r="DB48" s="639">
        <f t="shared" si="368"/>
        <v>0</v>
      </c>
      <c r="DC48" s="639">
        <f t="shared" si="368"/>
        <v>0</v>
      </c>
      <c r="DD48" s="639">
        <f t="shared" si="368"/>
        <v>0</v>
      </c>
      <c r="DE48" s="639">
        <f t="shared" si="368"/>
        <v>0</v>
      </c>
      <c r="DF48" s="639">
        <f t="shared" si="368"/>
        <v>0</v>
      </c>
      <c r="DG48" s="639">
        <f t="shared" si="368"/>
        <v>0</v>
      </c>
      <c r="DH48" s="639">
        <f t="shared" si="368"/>
        <v>0</v>
      </c>
      <c r="DI48" s="639">
        <f t="shared" si="368"/>
        <v>0</v>
      </c>
      <c r="DJ48" s="639">
        <f t="shared" si="368"/>
        <v>0</v>
      </c>
      <c r="DK48" s="639">
        <f t="shared" si="368"/>
        <v>0</v>
      </c>
      <c r="DL48" s="639">
        <f t="shared" si="368"/>
        <v>0</v>
      </c>
      <c r="DM48" s="639">
        <f t="shared" si="368"/>
        <v>0</v>
      </c>
      <c r="DN48" s="639">
        <f t="shared" si="368"/>
        <v>0</v>
      </c>
      <c r="DO48" s="639">
        <f t="shared" si="368"/>
        <v>0</v>
      </c>
      <c r="DP48" s="639">
        <f t="shared" si="368"/>
        <v>0</v>
      </c>
      <c r="DQ48" s="639">
        <f t="shared" si="368"/>
        <v>0</v>
      </c>
      <c r="DR48" s="639">
        <f t="shared" si="368"/>
        <v>0</v>
      </c>
      <c r="DS48" s="639">
        <f t="shared" si="368"/>
        <v>0</v>
      </c>
      <c r="DT48" s="639">
        <f t="shared" si="368"/>
        <v>0</v>
      </c>
      <c r="DU48" s="639">
        <f t="shared" si="368"/>
        <v>0</v>
      </c>
      <c r="DV48" s="639">
        <f t="shared" si="368"/>
        <v>0</v>
      </c>
      <c r="DW48" s="639">
        <f t="shared" si="368"/>
        <v>0</v>
      </c>
      <c r="DX48" s="639">
        <f t="shared" si="368"/>
        <v>0</v>
      </c>
      <c r="DY48" s="639">
        <f t="shared" si="368"/>
        <v>0</v>
      </c>
      <c r="DZ48" s="639">
        <f t="shared" si="368"/>
        <v>0</v>
      </c>
      <c r="EA48" s="639">
        <f t="shared" si="368"/>
        <v>0</v>
      </c>
      <c r="EB48" s="639">
        <f t="shared" si="368"/>
        <v>0</v>
      </c>
      <c r="EC48" s="639">
        <f t="shared" si="368"/>
        <v>0</v>
      </c>
      <c r="ED48" s="639">
        <f t="shared" si="368"/>
        <v>0</v>
      </c>
      <c r="EE48" s="639">
        <f t="shared" si="368"/>
        <v>0</v>
      </c>
      <c r="EF48" s="639">
        <f t="shared" si="368"/>
        <v>0</v>
      </c>
      <c r="EG48" s="639">
        <f t="shared" si="368"/>
        <v>0</v>
      </c>
      <c r="EH48" s="639">
        <f t="shared" si="368"/>
        <v>0</v>
      </c>
      <c r="EI48" s="639">
        <f t="shared" si="368"/>
        <v>0</v>
      </c>
      <c r="EJ48" s="639">
        <f t="shared" si="368"/>
        <v>0</v>
      </c>
      <c r="EK48" s="639">
        <f t="shared" si="368"/>
        <v>0</v>
      </c>
      <c r="EL48" s="639">
        <f t="shared" si="368"/>
        <v>0</v>
      </c>
      <c r="EM48" s="639">
        <f t="shared" si="368"/>
        <v>0</v>
      </c>
      <c r="EN48" s="639">
        <f t="shared" si="368"/>
        <v>0</v>
      </c>
      <c r="EO48" s="639">
        <f t="shared" si="368"/>
        <v>0</v>
      </c>
      <c r="EP48" s="639">
        <f t="shared" si="368"/>
        <v>0</v>
      </c>
      <c r="EQ48" s="639">
        <f t="shared" si="368"/>
        <v>0</v>
      </c>
      <c r="ER48" s="639">
        <f t="shared" si="368"/>
        <v>0</v>
      </c>
      <c r="ES48" s="639">
        <f t="shared" si="368"/>
        <v>0</v>
      </c>
      <c r="ET48" s="639">
        <f t="shared" si="368"/>
        <v>0</v>
      </c>
      <c r="EU48" s="639">
        <f t="shared" si="368"/>
        <v>0</v>
      </c>
      <c r="EV48" s="639">
        <f t="shared" si="368"/>
        <v>0</v>
      </c>
      <c r="EW48" s="639">
        <f t="shared" si="368"/>
        <v>0</v>
      </c>
      <c r="EX48" s="639">
        <f t="shared" si="368"/>
        <v>0</v>
      </c>
      <c r="EY48" s="639">
        <f t="shared" si="368"/>
        <v>0</v>
      </c>
      <c r="EZ48" s="639">
        <f t="shared" si="368"/>
        <v>0</v>
      </c>
      <c r="FA48" s="639">
        <f t="shared" si="368"/>
        <v>0</v>
      </c>
      <c r="FB48" s="639">
        <f t="shared" si="368"/>
        <v>0</v>
      </c>
      <c r="FC48" s="639">
        <f t="shared" si="368"/>
        <v>0</v>
      </c>
      <c r="FD48" s="639">
        <f t="shared" si="368"/>
        <v>0</v>
      </c>
      <c r="FE48" s="639">
        <f t="shared" si="368"/>
        <v>0</v>
      </c>
      <c r="FF48" s="639">
        <f t="shared" si="368"/>
        <v>0</v>
      </c>
      <c r="FG48" s="639">
        <f t="shared" si="368"/>
        <v>0</v>
      </c>
      <c r="FH48" s="639">
        <f t="shared" si="368"/>
        <v>0</v>
      </c>
      <c r="FI48" s="639">
        <f t="shared" ref="FI48:HT49" si="369">SUM(FI45:FI46)</f>
        <v>0</v>
      </c>
      <c r="FJ48" s="639">
        <f t="shared" si="369"/>
        <v>0</v>
      </c>
      <c r="FK48" s="639">
        <f t="shared" si="369"/>
        <v>0</v>
      </c>
      <c r="FL48" s="639">
        <f t="shared" si="369"/>
        <v>0</v>
      </c>
      <c r="FM48" s="639">
        <f t="shared" si="369"/>
        <v>0</v>
      </c>
      <c r="FN48" s="639">
        <f t="shared" si="369"/>
        <v>0</v>
      </c>
      <c r="FO48" s="639">
        <f t="shared" si="369"/>
        <v>0</v>
      </c>
      <c r="FP48" s="639">
        <f t="shared" si="369"/>
        <v>0</v>
      </c>
      <c r="FQ48" s="639">
        <f t="shared" si="369"/>
        <v>0</v>
      </c>
      <c r="FR48" s="639">
        <f t="shared" si="369"/>
        <v>0</v>
      </c>
      <c r="FS48" s="639">
        <f t="shared" si="369"/>
        <v>0</v>
      </c>
      <c r="FT48" s="639">
        <f t="shared" si="369"/>
        <v>0</v>
      </c>
      <c r="FU48" s="639">
        <f t="shared" si="369"/>
        <v>0</v>
      </c>
      <c r="FV48" s="639">
        <f t="shared" si="369"/>
        <v>0</v>
      </c>
      <c r="FW48" s="639">
        <f t="shared" si="369"/>
        <v>0</v>
      </c>
      <c r="FX48" s="639">
        <f t="shared" si="369"/>
        <v>0</v>
      </c>
      <c r="FY48" s="639">
        <f t="shared" si="369"/>
        <v>0</v>
      </c>
      <c r="FZ48" s="639">
        <f t="shared" si="369"/>
        <v>0</v>
      </c>
      <c r="GA48" s="639">
        <f t="shared" si="369"/>
        <v>0</v>
      </c>
      <c r="GB48" s="639">
        <f t="shared" si="369"/>
        <v>0</v>
      </c>
      <c r="GC48" s="639">
        <f t="shared" si="369"/>
        <v>0</v>
      </c>
      <c r="GD48" s="639">
        <f t="shared" si="369"/>
        <v>0</v>
      </c>
      <c r="GE48" s="639">
        <f t="shared" si="369"/>
        <v>0</v>
      </c>
      <c r="GF48" s="639">
        <f t="shared" si="369"/>
        <v>0</v>
      </c>
      <c r="GG48" s="639">
        <f t="shared" si="369"/>
        <v>0</v>
      </c>
      <c r="GH48" s="639">
        <f t="shared" si="369"/>
        <v>0</v>
      </c>
      <c r="GI48" s="639">
        <f t="shared" si="369"/>
        <v>0</v>
      </c>
      <c r="GJ48" s="639">
        <f t="shared" si="369"/>
        <v>0</v>
      </c>
      <c r="GK48" s="639">
        <f t="shared" si="369"/>
        <v>0</v>
      </c>
      <c r="GL48" s="639">
        <f t="shared" si="369"/>
        <v>0</v>
      </c>
      <c r="GM48" s="639">
        <f t="shared" si="369"/>
        <v>0</v>
      </c>
      <c r="GN48" s="639">
        <f t="shared" si="369"/>
        <v>0</v>
      </c>
      <c r="GO48" s="639">
        <f t="shared" si="369"/>
        <v>0</v>
      </c>
      <c r="GP48" s="639">
        <f t="shared" si="369"/>
        <v>0</v>
      </c>
      <c r="GQ48" s="639">
        <f t="shared" si="369"/>
        <v>0</v>
      </c>
      <c r="GR48" s="639">
        <f t="shared" si="369"/>
        <v>0</v>
      </c>
      <c r="GS48" s="639">
        <f t="shared" si="369"/>
        <v>0</v>
      </c>
      <c r="GT48" s="639">
        <f t="shared" si="369"/>
        <v>0</v>
      </c>
      <c r="GU48" s="639">
        <f t="shared" si="369"/>
        <v>0</v>
      </c>
      <c r="GV48" s="639">
        <f t="shared" si="369"/>
        <v>0</v>
      </c>
      <c r="GW48" s="639">
        <f t="shared" si="369"/>
        <v>0</v>
      </c>
      <c r="GX48" s="639">
        <f t="shared" si="369"/>
        <v>0</v>
      </c>
      <c r="GY48" s="639">
        <f t="shared" si="369"/>
        <v>0</v>
      </c>
      <c r="GZ48" s="639">
        <f t="shared" si="369"/>
        <v>0</v>
      </c>
      <c r="HA48" s="639">
        <f t="shared" si="369"/>
        <v>0</v>
      </c>
      <c r="HB48" s="639">
        <f t="shared" si="369"/>
        <v>0</v>
      </c>
      <c r="HC48" s="639">
        <f t="shared" si="369"/>
        <v>0</v>
      </c>
      <c r="HD48" s="639">
        <f t="shared" si="369"/>
        <v>0</v>
      </c>
      <c r="HE48" s="639">
        <f t="shared" si="369"/>
        <v>0</v>
      </c>
      <c r="HF48" s="639">
        <f t="shared" si="369"/>
        <v>0</v>
      </c>
      <c r="HG48" s="639">
        <f t="shared" si="369"/>
        <v>0</v>
      </c>
      <c r="HH48" s="639">
        <f t="shared" si="369"/>
        <v>0</v>
      </c>
      <c r="HI48" s="639">
        <f t="shared" si="369"/>
        <v>0</v>
      </c>
      <c r="HJ48" s="639">
        <f t="shared" si="369"/>
        <v>0</v>
      </c>
      <c r="HK48" s="639">
        <f t="shared" si="369"/>
        <v>0</v>
      </c>
      <c r="HL48" s="639">
        <f t="shared" si="369"/>
        <v>0</v>
      </c>
      <c r="HM48" s="639">
        <f t="shared" si="369"/>
        <v>0</v>
      </c>
      <c r="HN48" s="639">
        <f t="shared" si="369"/>
        <v>0</v>
      </c>
      <c r="HO48" s="639">
        <f t="shared" si="369"/>
        <v>0</v>
      </c>
      <c r="HP48" s="639">
        <f t="shared" si="369"/>
        <v>0</v>
      </c>
      <c r="HQ48" s="639">
        <f t="shared" si="369"/>
        <v>0</v>
      </c>
      <c r="HR48" s="639">
        <f t="shared" si="369"/>
        <v>0</v>
      </c>
      <c r="HS48" s="639">
        <f t="shared" si="369"/>
        <v>0</v>
      </c>
      <c r="HT48" s="639">
        <f t="shared" si="369"/>
        <v>0</v>
      </c>
      <c r="HU48" s="639">
        <f t="shared" ref="HU48:KF49" si="370">SUM(HU45:HU46)</f>
        <v>0</v>
      </c>
      <c r="HV48" s="639">
        <f t="shared" si="370"/>
        <v>0</v>
      </c>
      <c r="HW48" s="639">
        <f t="shared" si="370"/>
        <v>0</v>
      </c>
      <c r="HX48" s="639">
        <f t="shared" si="370"/>
        <v>0</v>
      </c>
      <c r="HY48" s="639">
        <f t="shared" si="370"/>
        <v>0</v>
      </c>
      <c r="HZ48" s="639">
        <f t="shared" si="370"/>
        <v>0</v>
      </c>
      <c r="IA48" s="639">
        <f t="shared" si="370"/>
        <v>0</v>
      </c>
      <c r="IB48" s="639">
        <f t="shared" si="370"/>
        <v>0</v>
      </c>
      <c r="IC48" s="639">
        <f t="shared" si="370"/>
        <v>0</v>
      </c>
      <c r="ID48" s="639">
        <f t="shared" si="370"/>
        <v>0</v>
      </c>
      <c r="IE48" s="639">
        <f t="shared" si="370"/>
        <v>0</v>
      </c>
      <c r="IF48" s="639">
        <f t="shared" si="370"/>
        <v>0</v>
      </c>
      <c r="IG48" s="639">
        <f t="shared" si="370"/>
        <v>0</v>
      </c>
      <c r="IH48" s="639">
        <f t="shared" si="370"/>
        <v>0</v>
      </c>
      <c r="II48" s="639">
        <f t="shared" si="370"/>
        <v>0</v>
      </c>
      <c r="IJ48" s="639">
        <f t="shared" si="370"/>
        <v>0</v>
      </c>
      <c r="IK48" s="639">
        <f t="shared" si="370"/>
        <v>0</v>
      </c>
      <c r="IL48" s="639">
        <f t="shared" si="370"/>
        <v>0</v>
      </c>
      <c r="IM48" s="639">
        <f t="shared" si="370"/>
        <v>0</v>
      </c>
      <c r="IN48" s="639">
        <f t="shared" si="370"/>
        <v>0</v>
      </c>
      <c r="IO48" s="639">
        <f t="shared" si="370"/>
        <v>0</v>
      </c>
      <c r="IP48" s="639">
        <f t="shared" si="370"/>
        <v>0</v>
      </c>
      <c r="IQ48" s="639">
        <f t="shared" si="370"/>
        <v>0</v>
      </c>
      <c r="IR48" s="639">
        <f t="shared" si="370"/>
        <v>0</v>
      </c>
      <c r="IS48" s="639">
        <f t="shared" si="370"/>
        <v>0</v>
      </c>
      <c r="IT48" s="639">
        <f t="shared" si="370"/>
        <v>0</v>
      </c>
      <c r="IU48" s="639">
        <f t="shared" si="370"/>
        <v>0</v>
      </c>
      <c r="IV48" s="639">
        <f t="shared" si="370"/>
        <v>0</v>
      </c>
      <c r="IW48" s="639">
        <f t="shared" si="370"/>
        <v>0</v>
      </c>
      <c r="IX48" s="639">
        <f t="shared" si="370"/>
        <v>0</v>
      </c>
      <c r="IY48" s="639">
        <f t="shared" si="370"/>
        <v>0</v>
      </c>
      <c r="IZ48" s="639">
        <f t="shared" si="370"/>
        <v>0</v>
      </c>
      <c r="JA48" s="639">
        <f t="shared" si="370"/>
        <v>0</v>
      </c>
      <c r="JB48" s="639">
        <f t="shared" si="370"/>
        <v>0</v>
      </c>
      <c r="JC48" s="639">
        <f t="shared" si="370"/>
        <v>0</v>
      </c>
      <c r="JD48" s="639">
        <f t="shared" si="370"/>
        <v>0</v>
      </c>
      <c r="JE48" s="639">
        <f t="shared" si="370"/>
        <v>0</v>
      </c>
      <c r="JF48" s="639">
        <f t="shared" si="370"/>
        <v>0</v>
      </c>
      <c r="JG48" s="639">
        <f t="shared" si="370"/>
        <v>0</v>
      </c>
      <c r="JH48" s="639">
        <f t="shared" si="370"/>
        <v>0</v>
      </c>
      <c r="JI48" s="639">
        <f t="shared" si="370"/>
        <v>0</v>
      </c>
      <c r="JJ48" s="639">
        <f t="shared" si="370"/>
        <v>0</v>
      </c>
      <c r="JK48" s="639">
        <f t="shared" si="370"/>
        <v>0</v>
      </c>
      <c r="JL48" s="639">
        <f t="shared" si="370"/>
        <v>0</v>
      </c>
      <c r="JM48" s="639">
        <f t="shared" si="370"/>
        <v>0</v>
      </c>
      <c r="JN48" s="639">
        <f t="shared" si="370"/>
        <v>0</v>
      </c>
      <c r="JO48" s="639">
        <f t="shared" si="370"/>
        <v>0</v>
      </c>
      <c r="JP48" s="639">
        <f t="shared" si="370"/>
        <v>0</v>
      </c>
      <c r="JQ48" s="639">
        <f t="shared" si="370"/>
        <v>0</v>
      </c>
      <c r="JR48" s="639">
        <f t="shared" si="370"/>
        <v>0</v>
      </c>
      <c r="JS48" s="639">
        <f t="shared" si="370"/>
        <v>0</v>
      </c>
      <c r="JT48" s="639">
        <f t="shared" si="370"/>
        <v>0</v>
      </c>
      <c r="JU48" s="639">
        <f t="shared" si="370"/>
        <v>0</v>
      </c>
      <c r="JV48" s="639">
        <f t="shared" si="370"/>
        <v>0</v>
      </c>
      <c r="JW48" s="639">
        <f t="shared" si="370"/>
        <v>0</v>
      </c>
      <c r="JX48" s="639">
        <f t="shared" si="370"/>
        <v>0</v>
      </c>
      <c r="JY48" s="639">
        <f t="shared" si="370"/>
        <v>0</v>
      </c>
      <c r="JZ48" s="639">
        <f t="shared" si="370"/>
        <v>0</v>
      </c>
      <c r="KA48" s="639">
        <f t="shared" si="370"/>
        <v>0</v>
      </c>
      <c r="KB48" s="639">
        <f t="shared" si="370"/>
        <v>0</v>
      </c>
      <c r="KC48" s="639">
        <f t="shared" si="370"/>
        <v>0</v>
      </c>
      <c r="KD48" s="639">
        <f t="shared" si="370"/>
        <v>0</v>
      </c>
      <c r="KE48" s="639">
        <f t="shared" si="370"/>
        <v>0</v>
      </c>
      <c r="KF48" s="639">
        <f t="shared" si="370"/>
        <v>0</v>
      </c>
      <c r="KG48" s="639">
        <f t="shared" ref="KG48:MR49" si="371">SUM(KG45:KG46)</f>
        <v>0</v>
      </c>
      <c r="KH48" s="639">
        <f t="shared" si="371"/>
        <v>0</v>
      </c>
      <c r="KI48" s="639">
        <f t="shared" si="371"/>
        <v>0</v>
      </c>
      <c r="KJ48" s="639">
        <f t="shared" si="371"/>
        <v>0</v>
      </c>
      <c r="KK48" s="639">
        <f t="shared" si="371"/>
        <v>0</v>
      </c>
      <c r="KL48" s="639">
        <f t="shared" si="371"/>
        <v>0</v>
      </c>
      <c r="KM48" s="639">
        <f t="shared" si="371"/>
        <v>0</v>
      </c>
      <c r="KN48" s="639">
        <f t="shared" si="371"/>
        <v>0</v>
      </c>
      <c r="KO48" s="639">
        <f t="shared" si="371"/>
        <v>0</v>
      </c>
      <c r="KP48" s="639">
        <f t="shared" si="371"/>
        <v>0</v>
      </c>
      <c r="KQ48" s="639">
        <f t="shared" si="371"/>
        <v>0</v>
      </c>
      <c r="KR48" s="639">
        <f t="shared" si="371"/>
        <v>0</v>
      </c>
      <c r="KS48" s="639">
        <f t="shared" si="371"/>
        <v>0</v>
      </c>
      <c r="KT48" s="639">
        <f t="shared" si="371"/>
        <v>0</v>
      </c>
      <c r="KU48" s="639">
        <f t="shared" si="371"/>
        <v>0</v>
      </c>
      <c r="KV48" s="639">
        <f t="shared" si="371"/>
        <v>0</v>
      </c>
      <c r="KW48" s="639">
        <f t="shared" si="371"/>
        <v>0</v>
      </c>
      <c r="KX48" s="639">
        <f t="shared" si="371"/>
        <v>0</v>
      </c>
      <c r="KY48" s="639">
        <f t="shared" si="371"/>
        <v>0</v>
      </c>
      <c r="KZ48" s="639">
        <f t="shared" si="371"/>
        <v>0</v>
      </c>
      <c r="LA48" s="639">
        <f t="shared" si="371"/>
        <v>0</v>
      </c>
      <c r="LB48" s="639">
        <f t="shared" si="371"/>
        <v>0</v>
      </c>
      <c r="LC48" s="639">
        <f t="shared" si="371"/>
        <v>0</v>
      </c>
      <c r="LD48" s="639">
        <f t="shared" si="371"/>
        <v>0</v>
      </c>
      <c r="LE48" s="639">
        <f t="shared" si="371"/>
        <v>0</v>
      </c>
      <c r="LF48" s="639">
        <f t="shared" si="371"/>
        <v>0</v>
      </c>
      <c r="LG48" s="639">
        <f t="shared" si="371"/>
        <v>0</v>
      </c>
      <c r="LH48" s="639">
        <f t="shared" si="371"/>
        <v>0</v>
      </c>
      <c r="LI48" s="639">
        <f t="shared" si="371"/>
        <v>0</v>
      </c>
      <c r="LJ48" s="639">
        <f t="shared" si="371"/>
        <v>0</v>
      </c>
      <c r="LK48" s="639">
        <f t="shared" si="371"/>
        <v>0</v>
      </c>
      <c r="LL48" s="639">
        <f t="shared" si="371"/>
        <v>0</v>
      </c>
      <c r="LM48" s="639">
        <f t="shared" si="371"/>
        <v>0</v>
      </c>
      <c r="LN48" s="639">
        <f t="shared" si="371"/>
        <v>0</v>
      </c>
      <c r="LO48" s="639">
        <f t="shared" si="371"/>
        <v>0</v>
      </c>
      <c r="LP48" s="639">
        <f t="shared" si="371"/>
        <v>0</v>
      </c>
      <c r="LQ48" s="639">
        <f t="shared" si="371"/>
        <v>0</v>
      </c>
      <c r="LR48" s="639">
        <f t="shared" si="371"/>
        <v>0</v>
      </c>
      <c r="LS48" s="639">
        <f t="shared" si="371"/>
        <v>0</v>
      </c>
      <c r="LT48" s="639">
        <f t="shared" si="371"/>
        <v>0</v>
      </c>
      <c r="LU48" s="639">
        <f t="shared" si="371"/>
        <v>0</v>
      </c>
      <c r="LV48" s="639">
        <f t="shared" si="371"/>
        <v>0</v>
      </c>
      <c r="LW48" s="639">
        <f t="shared" si="371"/>
        <v>0</v>
      </c>
      <c r="LX48" s="639">
        <f t="shared" si="371"/>
        <v>0</v>
      </c>
      <c r="LY48" s="639">
        <f t="shared" si="371"/>
        <v>0</v>
      </c>
      <c r="LZ48" s="639">
        <f t="shared" si="371"/>
        <v>0</v>
      </c>
      <c r="MA48" s="639">
        <f t="shared" si="371"/>
        <v>0</v>
      </c>
      <c r="MB48" s="639">
        <f t="shared" si="371"/>
        <v>0</v>
      </c>
      <c r="MC48" s="639">
        <f t="shared" si="371"/>
        <v>0</v>
      </c>
      <c r="MD48" s="639">
        <f t="shared" si="371"/>
        <v>0</v>
      </c>
      <c r="ME48" s="639">
        <f t="shared" si="371"/>
        <v>0</v>
      </c>
      <c r="MF48" s="639">
        <f t="shared" si="371"/>
        <v>0</v>
      </c>
      <c r="MG48" s="639">
        <f t="shared" si="371"/>
        <v>0</v>
      </c>
      <c r="MH48" s="639">
        <f t="shared" si="371"/>
        <v>0</v>
      </c>
      <c r="MI48" s="639">
        <f t="shared" si="371"/>
        <v>0</v>
      </c>
      <c r="MJ48" s="639">
        <f t="shared" si="371"/>
        <v>0</v>
      </c>
      <c r="MK48" s="639">
        <f t="shared" si="371"/>
        <v>0</v>
      </c>
      <c r="ML48" s="639">
        <f t="shared" si="371"/>
        <v>0</v>
      </c>
      <c r="MM48" s="639">
        <f t="shared" si="371"/>
        <v>0</v>
      </c>
      <c r="MN48" s="639">
        <f t="shared" si="371"/>
        <v>0</v>
      </c>
      <c r="MO48" s="639">
        <f t="shared" si="371"/>
        <v>0</v>
      </c>
      <c r="MP48" s="639">
        <f t="shared" si="371"/>
        <v>0</v>
      </c>
      <c r="MQ48" s="639">
        <f t="shared" si="371"/>
        <v>0</v>
      </c>
      <c r="MR48" s="639">
        <f t="shared" si="371"/>
        <v>0</v>
      </c>
      <c r="MS48" s="639">
        <f t="shared" ref="MS48:PD49" si="372">SUM(MS45:MS46)</f>
        <v>0</v>
      </c>
      <c r="MT48" s="639">
        <f t="shared" si="372"/>
        <v>0</v>
      </c>
      <c r="MU48" s="639">
        <f t="shared" si="372"/>
        <v>0</v>
      </c>
      <c r="MV48" s="639">
        <f t="shared" si="372"/>
        <v>0</v>
      </c>
      <c r="MW48" s="639">
        <f t="shared" si="372"/>
        <v>0</v>
      </c>
      <c r="MX48" s="639">
        <f t="shared" si="372"/>
        <v>0</v>
      </c>
      <c r="MY48" s="639">
        <f t="shared" si="372"/>
        <v>0</v>
      </c>
      <c r="MZ48" s="639">
        <f t="shared" si="372"/>
        <v>0</v>
      </c>
      <c r="NA48" s="639">
        <f t="shared" si="372"/>
        <v>0</v>
      </c>
      <c r="NB48" s="639">
        <f t="shared" si="372"/>
        <v>0</v>
      </c>
      <c r="NC48" s="639">
        <f t="shared" si="372"/>
        <v>0</v>
      </c>
      <c r="ND48" s="639">
        <f t="shared" si="372"/>
        <v>0</v>
      </c>
      <c r="NE48" s="639">
        <f t="shared" si="372"/>
        <v>0</v>
      </c>
      <c r="NF48" s="639">
        <f t="shared" si="372"/>
        <v>0</v>
      </c>
      <c r="NG48" s="639">
        <f t="shared" si="372"/>
        <v>0</v>
      </c>
      <c r="NH48" s="639">
        <f t="shared" si="372"/>
        <v>0</v>
      </c>
      <c r="NI48" s="639">
        <f t="shared" si="372"/>
        <v>0</v>
      </c>
      <c r="NJ48" s="639">
        <f t="shared" si="372"/>
        <v>0</v>
      </c>
      <c r="NK48" s="639">
        <f t="shared" si="372"/>
        <v>0</v>
      </c>
      <c r="NL48" s="639">
        <f t="shared" si="372"/>
        <v>0</v>
      </c>
      <c r="NM48" s="639">
        <f t="shared" si="372"/>
        <v>0</v>
      </c>
      <c r="NN48" s="639">
        <f t="shared" si="372"/>
        <v>0</v>
      </c>
      <c r="NO48" s="639">
        <f t="shared" si="372"/>
        <v>0</v>
      </c>
      <c r="NP48" s="639">
        <f t="shared" si="372"/>
        <v>0</v>
      </c>
      <c r="NQ48" s="639">
        <f t="shared" si="372"/>
        <v>0</v>
      </c>
      <c r="NR48" s="639">
        <f t="shared" si="372"/>
        <v>0</v>
      </c>
      <c r="NS48" s="639">
        <f t="shared" si="372"/>
        <v>0</v>
      </c>
      <c r="NT48" s="639">
        <f t="shared" si="372"/>
        <v>0</v>
      </c>
      <c r="NU48" s="639">
        <f t="shared" si="372"/>
        <v>0</v>
      </c>
      <c r="NV48" s="639">
        <f t="shared" si="372"/>
        <v>0</v>
      </c>
      <c r="NW48" s="639">
        <f t="shared" si="372"/>
        <v>0</v>
      </c>
      <c r="NX48" s="639">
        <f t="shared" si="372"/>
        <v>0</v>
      </c>
      <c r="NY48" s="639">
        <f t="shared" si="372"/>
        <v>0</v>
      </c>
      <c r="NZ48" s="639">
        <f t="shared" si="372"/>
        <v>0</v>
      </c>
      <c r="OA48" s="639">
        <f t="shared" si="372"/>
        <v>0</v>
      </c>
      <c r="OB48" s="639">
        <f t="shared" si="372"/>
        <v>0</v>
      </c>
      <c r="OC48" s="639">
        <f t="shared" si="372"/>
        <v>0</v>
      </c>
      <c r="OD48" s="639">
        <f t="shared" si="372"/>
        <v>0</v>
      </c>
      <c r="OE48" s="639">
        <f t="shared" si="372"/>
        <v>0</v>
      </c>
      <c r="OF48" s="639">
        <f t="shared" si="372"/>
        <v>0</v>
      </c>
      <c r="OG48" s="639">
        <f t="shared" si="372"/>
        <v>0</v>
      </c>
      <c r="OH48" s="639">
        <f t="shared" si="372"/>
        <v>0</v>
      </c>
      <c r="OI48" s="639">
        <f t="shared" si="372"/>
        <v>0</v>
      </c>
      <c r="OJ48" s="639">
        <f t="shared" si="372"/>
        <v>0</v>
      </c>
      <c r="OK48" s="639">
        <f t="shared" si="372"/>
        <v>0</v>
      </c>
      <c r="OL48" s="639">
        <f t="shared" si="372"/>
        <v>0</v>
      </c>
      <c r="OM48" s="639">
        <f t="shared" si="372"/>
        <v>0</v>
      </c>
      <c r="ON48" s="639">
        <f t="shared" si="372"/>
        <v>0</v>
      </c>
      <c r="OO48" s="639">
        <f t="shared" si="372"/>
        <v>0</v>
      </c>
      <c r="OP48" s="639">
        <f t="shared" si="372"/>
        <v>0</v>
      </c>
      <c r="OQ48" s="639">
        <f t="shared" si="372"/>
        <v>0</v>
      </c>
      <c r="OR48" s="639">
        <f t="shared" si="372"/>
        <v>0</v>
      </c>
      <c r="OS48" s="639">
        <f t="shared" si="372"/>
        <v>0</v>
      </c>
      <c r="OT48" s="639">
        <f t="shared" si="372"/>
        <v>0</v>
      </c>
      <c r="OU48" s="639">
        <f t="shared" si="372"/>
        <v>0</v>
      </c>
      <c r="OV48" s="639">
        <f t="shared" si="372"/>
        <v>0</v>
      </c>
      <c r="OW48" s="639">
        <f t="shared" si="372"/>
        <v>0</v>
      </c>
      <c r="OX48" s="639">
        <f t="shared" si="372"/>
        <v>0</v>
      </c>
      <c r="OY48" s="639">
        <f t="shared" si="372"/>
        <v>0</v>
      </c>
      <c r="OZ48" s="639">
        <f t="shared" si="372"/>
        <v>0</v>
      </c>
      <c r="PA48" s="639">
        <f t="shared" si="372"/>
        <v>0</v>
      </c>
      <c r="PB48" s="639">
        <f t="shared" si="372"/>
        <v>0</v>
      </c>
      <c r="PC48" s="639">
        <f t="shared" si="372"/>
        <v>0</v>
      </c>
      <c r="PD48" s="639">
        <f t="shared" si="372"/>
        <v>0</v>
      </c>
      <c r="PE48" s="639">
        <f t="shared" ref="PE48:RP49" si="373">SUM(PE45:PE46)</f>
        <v>0</v>
      </c>
      <c r="PF48" s="639">
        <f t="shared" si="373"/>
        <v>0</v>
      </c>
      <c r="PG48" s="639">
        <f t="shared" si="373"/>
        <v>0</v>
      </c>
      <c r="PH48" s="639">
        <f t="shared" si="373"/>
        <v>0</v>
      </c>
      <c r="PI48" s="639">
        <f t="shared" si="373"/>
        <v>0</v>
      </c>
      <c r="PJ48" s="639">
        <f t="shared" si="373"/>
        <v>0</v>
      </c>
      <c r="PK48" s="639">
        <f t="shared" si="373"/>
        <v>0</v>
      </c>
      <c r="PL48" s="639">
        <f t="shared" si="373"/>
        <v>0</v>
      </c>
      <c r="PM48" s="639">
        <f t="shared" si="373"/>
        <v>0</v>
      </c>
      <c r="PN48" s="639">
        <f t="shared" si="373"/>
        <v>0</v>
      </c>
      <c r="PO48" s="639">
        <f t="shared" si="373"/>
        <v>0</v>
      </c>
      <c r="PP48" s="639">
        <f t="shared" si="373"/>
        <v>0</v>
      </c>
      <c r="PQ48" s="639">
        <f t="shared" si="373"/>
        <v>0</v>
      </c>
      <c r="PR48" s="639">
        <f t="shared" si="373"/>
        <v>0</v>
      </c>
      <c r="PS48" s="639">
        <f t="shared" si="373"/>
        <v>0</v>
      </c>
      <c r="PT48" s="639">
        <f t="shared" si="373"/>
        <v>0</v>
      </c>
      <c r="PU48" s="639">
        <f t="shared" si="373"/>
        <v>0</v>
      </c>
      <c r="PV48" s="639">
        <f t="shared" si="373"/>
        <v>0</v>
      </c>
      <c r="PW48" s="639">
        <f t="shared" si="373"/>
        <v>0</v>
      </c>
      <c r="PX48" s="639">
        <f t="shared" si="373"/>
        <v>0</v>
      </c>
      <c r="PY48" s="639">
        <f t="shared" si="373"/>
        <v>0</v>
      </c>
      <c r="PZ48" s="639">
        <f t="shared" si="373"/>
        <v>0</v>
      </c>
      <c r="QA48" s="639">
        <f t="shared" si="373"/>
        <v>0</v>
      </c>
      <c r="QB48" s="639">
        <f t="shared" si="373"/>
        <v>0</v>
      </c>
      <c r="QC48" s="639">
        <f t="shared" si="373"/>
        <v>0</v>
      </c>
      <c r="QD48" s="639">
        <f t="shared" si="373"/>
        <v>0</v>
      </c>
      <c r="QE48" s="639">
        <f t="shared" si="373"/>
        <v>0</v>
      </c>
      <c r="QF48" s="639">
        <f t="shared" si="373"/>
        <v>0</v>
      </c>
      <c r="QG48" s="639">
        <f t="shared" si="373"/>
        <v>0</v>
      </c>
      <c r="QH48" s="639">
        <f t="shared" si="373"/>
        <v>0</v>
      </c>
      <c r="QI48" s="639">
        <f t="shared" si="373"/>
        <v>0</v>
      </c>
      <c r="QJ48" s="639">
        <f t="shared" si="373"/>
        <v>0</v>
      </c>
      <c r="QK48" s="639">
        <f t="shared" si="373"/>
        <v>0</v>
      </c>
      <c r="QL48" s="639">
        <f t="shared" si="373"/>
        <v>0</v>
      </c>
      <c r="QM48" s="639">
        <f t="shared" si="373"/>
        <v>0</v>
      </c>
      <c r="QN48" s="639">
        <f t="shared" si="373"/>
        <v>0</v>
      </c>
      <c r="QO48" s="639">
        <f t="shared" si="373"/>
        <v>0</v>
      </c>
      <c r="QP48" s="639">
        <f t="shared" si="373"/>
        <v>0</v>
      </c>
      <c r="QQ48" s="639">
        <f t="shared" si="373"/>
        <v>0</v>
      </c>
      <c r="QR48" s="639">
        <f t="shared" si="373"/>
        <v>0</v>
      </c>
      <c r="QS48" s="639">
        <f t="shared" si="373"/>
        <v>0</v>
      </c>
      <c r="QT48" s="639">
        <f t="shared" si="373"/>
        <v>0</v>
      </c>
      <c r="QU48" s="639">
        <f t="shared" si="373"/>
        <v>0</v>
      </c>
      <c r="QV48" s="639">
        <f t="shared" si="373"/>
        <v>0</v>
      </c>
      <c r="QW48" s="639">
        <f t="shared" si="373"/>
        <v>0</v>
      </c>
      <c r="QX48" s="639">
        <f t="shared" si="373"/>
        <v>0</v>
      </c>
      <c r="QY48" s="639">
        <f t="shared" si="373"/>
        <v>0</v>
      </c>
      <c r="QZ48" s="639">
        <f t="shared" si="373"/>
        <v>0</v>
      </c>
      <c r="RA48" s="639">
        <f t="shared" si="373"/>
        <v>0</v>
      </c>
      <c r="RB48" s="639">
        <f t="shared" si="373"/>
        <v>0</v>
      </c>
      <c r="RC48" s="639">
        <f t="shared" si="373"/>
        <v>0</v>
      </c>
      <c r="RD48" s="639">
        <f t="shared" si="373"/>
        <v>0</v>
      </c>
      <c r="RE48" s="639">
        <f t="shared" si="373"/>
        <v>0</v>
      </c>
      <c r="RF48" s="639">
        <f t="shared" si="373"/>
        <v>0</v>
      </c>
      <c r="RG48" s="639">
        <f t="shared" si="373"/>
        <v>0</v>
      </c>
      <c r="RH48" s="639">
        <f t="shared" si="373"/>
        <v>0</v>
      </c>
      <c r="RI48" s="639">
        <f t="shared" si="373"/>
        <v>0</v>
      </c>
      <c r="RJ48" s="639">
        <f t="shared" si="373"/>
        <v>0</v>
      </c>
      <c r="RK48" s="639">
        <f t="shared" si="373"/>
        <v>0</v>
      </c>
      <c r="RL48" s="639">
        <f t="shared" si="373"/>
        <v>0</v>
      </c>
      <c r="RM48" s="639">
        <f t="shared" si="373"/>
        <v>0</v>
      </c>
      <c r="RN48" s="639">
        <f t="shared" si="373"/>
        <v>0</v>
      </c>
      <c r="RO48" s="639">
        <f t="shared" si="373"/>
        <v>0</v>
      </c>
      <c r="RP48" s="639">
        <f t="shared" si="373"/>
        <v>0</v>
      </c>
      <c r="RQ48" s="639">
        <f t="shared" ref="RQ48:UB49" si="374">SUM(RQ45:RQ46)</f>
        <v>0</v>
      </c>
      <c r="RR48" s="639">
        <f t="shared" si="374"/>
        <v>0</v>
      </c>
      <c r="RS48" s="639">
        <f t="shared" si="374"/>
        <v>0</v>
      </c>
      <c r="RT48" s="639">
        <f t="shared" si="374"/>
        <v>0</v>
      </c>
      <c r="RU48" s="639">
        <f t="shared" si="374"/>
        <v>0</v>
      </c>
      <c r="RV48" s="639">
        <f t="shared" si="374"/>
        <v>0</v>
      </c>
      <c r="RW48" s="639">
        <f t="shared" si="374"/>
        <v>0</v>
      </c>
      <c r="RX48" s="639">
        <f t="shared" si="374"/>
        <v>0</v>
      </c>
      <c r="RY48" s="639">
        <f t="shared" si="374"/>
        <v>0</v>
      </c>
      <c r="RZ48" s="639">
        <f t="shared" si="374"/>
        <v>0</v>
      </c>
      <c r="SA48" s="639">
        <f t="shared" si="374"/>
        <v>0</v>
      </c>
      <c r="SB48" s="639">
        <f t="shared" si="374"/>
        <v>0</v>
      </c>
      <c r="SC48" s="639">
        <f t="shared" si="374"/>
        <v>0</v>
      </c>
      <c r="SD48" s="639">
        <f t="shared" si="374"/>
        <v>0</v>
      </c>
      <c r="SE48" s="639">
        <f t="shared" si="374"/>
        <v>0</v>
      </c>
      <c r="SF48" s="639">
        <f t="shared" si="374"/>
        <v>0</v>
      </c>
      <c r="SG48" s="639">
        <f t="shared" si="374"/>
        <v>0</v>
      </c>
      <c r="SH48" s="639">
        <f t="shared" si="374"/>
        <v>0</v>
      </c>
      <c r="SI48" s="639">
        <f t="shared" si="374"/>
        <v>0</v>
      </c>
      <c r="SJ48" s="639">
        <f t="shared" si="374"/>
        <v>0</v>
      </c>
      <c r="SK48" s="639">
        <f t="shared" si="374"/>
        <v>0</v>
      </c>
      <c r="SL48" s="639">
        <f t="shared" si="374"/>
        <v>0</v>
      </c>
      <c r="SM48" s="639">
        <f t="shared" si="374"/>
        <v>0</v>
      </c>
      <c r="SN48" s="639">
        <f t="shared" si="374"/>
        <v>0</v>
      </c>
      <c r="SO48" s="639">
        <f t="shared" si="374"/>
        <v>0</v>
      </c>
      <c r="SP48" s="639">
        <f t="shared" si="374"/>
        <v>0</v>
      </c>
      <c r="SQ48" s="639">
        <f t="shared" si="374"/>
        <v>0</v>
      </c>
      <c r="SR48" s="639">
        <f t="shared" si="374"/>
        <v>0</v>
      </c>
      <c r="SS48" s="639">
        <f t="shared" si="374"/>
        <v>0</v>
      </c>
      <c r="ST48" s="639">
        <f t="shared" si="374"/>
        <v>0</v>
      </c>
      <c r="SU48" s="639">
        <f t="shared" si="374"/>
        <v>0</v>
      </c>
      <c r="SV48" s="639">
        <f t="shared" si="374"/>
        <v>0</v>
      </c>
      <c r="SW48" s="639">
        <f t="shared" si="374"/>
        <v>0</v>
      </c>
      <c r="SX48" s="639">
        <f t="shared" si="374"/>
        <v>0</v>
      </c>
      <c r="SY48" s="639">
        <f t="shared" si="374"/>
        <v>0</v>
      </c>
      <c r="SZ48" s="639">
        <f t="shared" si="374"/>
        <v>0</v>
      </c>
      <c r="TA48" s="639">
        <f t="shared" si="374"/>
        <v>0</v>
      </c>
      <c r="TB48" s="639">
        <f t="shared" si="374"/>
        <v>0</v>
      </c>
      <c r="TC48" s="639">
        <f t="shared" si="374"/>
        <v>0</v>
      </c>
      <c r="TD48" s="639">
        <f t="shared" si="374"/>
        <v>0</v>
      </c>
      <c r="TE48" s="639">
        <f t="shared" si="374"/>
        <v>0</v>
      </c>
      <c r="TF48" s="639">
        <f t="shared" si="374"/>
        <v>0</v>
      </c>
      <c r="TG48" s="639">
        <f t="shared" si="374"/>
        <v>0</v>
      </c>
      <c r="TH48" s="639">
        <f t="shared" si="374"/>
        <v>0</v>
      </c>
      <c r="TI48" s="639">
        <f t="shared" si="374"/>
        <v>0</v>
      </c>
      <c r="TJ48" s="639">
        <f t="shared" si="374"/>
        <v>0</v>
      </c>
      <c r="TK48" s="639">
        <f t="shared" si="374"/>
        <v>0</v>
      </c>
      <c r="TL48" s="639">
        <f t="shared" si="374"/>
        <v>0</v>
      </c>
      <c r="TM48" s="639">
        <f t="shared" si="374"/>
        <v>0</v>
      </c>
      <c r="TN48" s="639">
        <f t="shared" si="374"/>
        <v>0</v>
      </c>
      <c r="TO48" s="639">
        <f t="shared" si="374"/>
        <v>0</v>
      </c>
      <c r="TP48" s="639">
        <f t="shared" si="374"/>
        <v>0</v>
      </c>
      <c r="TQ48" s="639">
        <f t="shared" si="374"/>
        <v>0</v>
      </c>
      <c r="TR48" s="639">
        <f t="shared" si="374"/>
        <v>0</v>
      </c>
      <c r="TS48" s="639">
        <f t="shared" si="374"/>
        <v>0</v>
      </c>
      <c r="TT48" s="639">
        <f t="shared" si="374"/>
        <v>0</v>
      </c>
      <c r="TU48" s="639">
        <f t="shared" si="374"/>
        <v>0</v>
      </c>
      <c r="TV48" s="639">
        <f t="shared" si="374"/>
        <v>0</v>
      </c>
      <c r="TW48" s="639">
        <f t="shared" si="374"/>
        <v>0</v>
      </c>
      <c r="TX48" s="639">
        <f t="shared" si="374"/>
        <v>0</v>
      </c>
      <c r="TY48" s="639">
        <f t="shared" si="374"/>
        <v>0</v>
      </c>
      <c r="TZ48" s="639">
        <f t="shared" si="374"/>
        <v>0</v>
      </c>
      <c r="UA48" s="639">
        <f t="shared" si="374"/>
        <v>0</v>
      </c>
      <c r="UB48" s="639">
        <f t="shared" si="374"/>
        <v>0</v>
      </c>
      <c r="UC48" s="639">
        <f t="shared" ref="UC48:WN49" si="375">SUM(UC45:UC46)</f>
        <v>0</v>
      </c>
      <c r="UD48" s="639">
        <f t="shared" si="375"/>
        <v>0</v>
      </c>
      <c r="UE48" s="639">
        <f t="shared" si="375"/>
        <v>0</v>
      </c>
      <c r="UF48" s="639">
        <f t="shared" si="375"/>
        <v>0</v>
      </c>
      <c r="UG48" s="639">
        <f t="shared" si="375"/>
        <v>0</v>
      </c>
      <c r="UH48" s="639">
        <f t="shared" si="375"/>
        <v>0</v>
      </c>
      <c r="UI48" s="639">
        <f t="shared" si="375"/>
        <v>0</v>
      </c>
      <c r="UJ48" s="639">
        <f t="shared" si="375"/>
        <v>0</v>
      </c>
      <c r="UK48" s="639">
        <f t="shared" si="375"/>
        <v>0</v>
      </c>
      <c r="UL48" s="639">
        <f t="shared" si="375"/>
        <v>0</v>
      </c>
      <c r="UM48" s="639">
        <f t="shared" si="375"/>
        <v>0</v>
      </c>
      <c r="UN48" s="639">
        <f t="shared" si="375"/>
        <v>0</v>
      </c>
      <c r="UO48" s="639">
        <f t="shared" si="375"/>
        <v>0</v>
      </c>
      <c r="UP48" s="639">
        <f t="shared" si="375"/>
        <v>0</v>
      </c>
      <c r="UQ48" s="639">
        <f t="shared" si="375"/>
        <v>0</v>
      </c>
      <c r="UR48" s="639">
        <f t="shared" si="375"/>
        <v>0</v>
      </c>
      <c r="US48" s="639">
        <f t="shared" si="375"/>
        <v>0</v>
      </c>
      <c r="UT48" s="639">
        <f t="shared" si="375"/>
        <v>0</v>
      </c>
      <c r="UU48" s="639">
        <f t="shared" si="375"/>
        <v>0</v>
      </c>
      <c r="UV48" s="639">
        <f t="shared" si="375"/>
        <v>0</v>
      </c>
      <c r="UW48" s="639">
        <f t="shared" si="375"/>
        <v>0</v>
      </c>
      <c r="UX48" s="639">
        <f t="shared" si="375"/>
        <v>0</v>
      </c>
      <c r="UY48" s="639">
        <f t="shared" si="375"/>
        <v>0</v>
      </c>
      <c r="UZ48" s="639">
        <f t="shared" si="375"/>
        <v>0</v>
      </c>
      <c r="VA48" s="639">
        <f t="shared" si="375"/>
        <v>0</v>
      </c>
      <c r="VB48" s="639">
        <f t="shared" si="375"/>
        <v>0</v>
      </c>
      <c r="VC48" s="639">
        <f t="shared" si="375"/>
        <v>0</v>
      </c>
      <c r="VD48" s="639">
        <f t="shared" si="375"/>
        <v>0</v>
      </c>
      <c r="VE48" s="639">
        <f t="shared" si="375"/>
        <v>0</v>
      </c>
      <c r="VF48" s="639">
        <f t="shared" si="375"/>
        <v>0</v>
      </c>
      <c r="VG48" s="639">
        <f t="shared" si="375"/>
        <v>0</v>
      </c>
      <c r="VH48" s="639">
        <f t="shared" si="375"/>
        <v>0</v>
      </c>
      <c r="VI48" s="639">
        <f t="shared" si="375"/>
        <v>0</v>
      </c>
      <c r="VJ48" s="639">
        <f t="shared" si="375"/>
        <v>0</v>
      </c>
      <c r="VK48" s="639">
        <f t="shared" si="375"/>
        <v>0</v>
      </c>
      <c r="VL48" s="639">
        <f t="shared" si="375"/>
        <v>0</v>
      </c>
      <c r="VM48" s="639">
        <f t="shared" si="375"/>
        <v>0</v>
      </c>
      <c r="VN48" s="639">
        <f t="shared" si="375"/>
        <v>0</v>
      </c>
      <c r="VO48" s="639">
        <f t="shared" si="375"/>
        <v>0</v>
      </c>
      <c r="VP48" s="639">
        <f t="shared" si="375"/>
        <v>0</v>
      </c>
      <c r="VQ48" s="639">
        <f t="shared" si="375"/>
        <v>0</v>
      </c>
      <c r="VR48" s="639">
        <f t="shared" si="375"/>
        <v>0</v>
      </c>
      <c r="VS48" s="639">
        <f t="shared" si="375"/>
        <v>0</v>
      </c>
      <c r="VT48" s="639">
        <f t="shared" si="375"/>
        <v>0</v>
      </c>
      <c r="VU48" s="639">
        <f t="shared" si="375"/>
        <v>0</v>
      </c>
      <c r="VV48" s="639">
        <f t="shared" si="375"/>
        <v>0</v>
      </c>
      <c r="VW48" s="639">
        <f t="shared" si="375"/>
        <v>0</v>
      </c>
      <c r="VX48" s="639">
        <f t="shared" si="375"/>
        <v>0</v>
      </c>
      <c r="VY48" s="639">
        <f t="shared" si="375"/>
        <v>0</v>
      </c>
      <c r="VZ48" s="639">
        <f t="shared" si="375"/>
        <v>0</v>
      </c>
      <c r="WA48" s="639">
        <f t="shared" si="375"/>
        <v>0</v>
      </c>
      <c r="WB48" s="639">
        <f t="shared" si="375"/>
        <v>0</v>
      </c>
      <c r="WC48" s="639">
        <f t="shared" si="375"/>
        <v>0</v>
      </c>
      <c r="WD48" s="639">
        <f t="shared" si="375"/>
        <v>0</v>
      </c>
      <c r="WE48" s="639">
        <f t="shared" si="375"/>
        <v>0</v>
      </c>
      <c r="WF48" s="639">
        <f t="shared" si="375"/>
        <v>0</v>
      </c>
      <c r="WG48" s="639">
        <f t="shared" si="375"/>
        <v>0</v>
      </c>
      <c r="WH48" s="639">
        <f t="shared" si="375"/>
        <v>0</v>
      </c>
      <c r="WI48" s="639">
        <f t="shared" si="375"/>
        <v>0</v>
      </c>
      <c r="WJ48" s="639">
        <f t="shared" si="375"/>
        <v>0</v>
      </c>
      <c r="WK48" s="639">
        <f t="shared" si="375"/>
        <v>0</v>
      </c>
      <c r="WL48" s="639">
        <f t="shared" si="375"/>
        <v>0</v>
      </c>
      <c r="WM48" s="639">
        <f t="shared" si="375"/>
        <v>0</v>
      </c>
      <c r="WN48" s="639">
        <f t="shared" si="375"/>
        <v>0</v>
      </c>
      <c r="WO48" s="639">
        <f t="shared" ref="WO48:YZ49" si="376">SUM(WO45:WO46)</f>
        <v>0</v>
      </c>
      <c r="WP48" s="639">
        <f t="shared" si="376"/>
        <v>0</v>
      </c>
      <c r="WQ48" s="639">
        <f t="shared" si="376"/>
        <v>0</v>
      </c>
      <c r="WR48" s="639">
        <f t="shared" si="376"/>
        <v>0</v>
      </c>
      <c r="WS48" s="639">
        <f t="shared" si="376"/>
        <v>0</v>
      </c>
      <c r="WT48" s="639">
        <f t="shared" si="376"/>
        <v>0</v>
      </c>
      <c r="WU48" s="639">
        <f t="shared" si="376"/>
        <v>0</v>
      </c>
      <c r="WV48" s="639">
        <f t="shared" si="376"/>
        <v>0</v>
      </c>
      <c r="WW48" s="639">
        <f t="shared" si="376"/>
        <v>0</v>
      </c>
      <c r="WX48" s="639">
        <f t="shared" si="376"/>
        <v>0</v>
      </c>
      <c r="WY48" s="639">
        <f t="shared" si="376"/>
        <v>0</v>
      </c>
      <c r="WZ48" s="639">
        <f t="shared" si="376"/>
        <v>0</v>
      </c>
      <c r="XA48" s="639">
        <f t="shared" si="376"/>
        <v>0</v>
      </c>
      <c r="XB48" s="639">
        <f t="shared" si="376"/>
        <v>0</v>
      </c>
      <c r="XC48" s="639">
        <f t="shared" si="376"/>
        <v>0</v>
      </c>
      <c r="XD48" s="639">
        <f t="shared" si="376"/>
        <v>0</v>
      </c>
      <c r="XE48" s="639">
        <f t="shared" si="376"/>
        <v>0</v>
      </c>
      <c r="XF48" s="639">
        <f t="shared" si="376"/>
        <v>0</v>
      </c>
      <c r="XG48" s="639">
        <f t="shared" si="376"/>
        <v>0</v>
      </c>
      <c r="XH48" s="639">
        <f t="shared" si="376"/>
        <v>0</v>
      </c>
      <c r="XI48" s="639">
        <f t="shared" si="376"/>
        <v>0</v>
      </c>
      <c r="XJ48" s="639">
        <f t="shared" si="376"/>
        <v>0</v>
      </c>
      <c r="XK48" s="639">
        <f t="shared" si="376"/>
        <v>0</v>
      </c>
      <c r="XL48" s="639">
        <f t="shared" si="376"/>
        <v>0</v>
      </c>
      <c r="XM48" s="639">
        <f t="shared" si="376"/>
        <v>0</v>
      </c>
      <c r="XN48" s="639">
        <f t="shared" si="376"/>
        <v>0</v>
      </c>
      <c r="XO48" s="639">
        <f t="shared" si="376"/>
        <v>0</v>
      </c>
      <c r="XP48" s="639">
        <f t="shared" si="376"/>
        <v>0</v>
      </c>
      <c r="XQ48" s="639">
        <f t="shared" si="376"/>
        <v>0</v>
      </c>
      <c r="XR48" s="639">
        <f t="shared" si="376"/>
        <v>0</v>
      </c>
      <c r="XS48" s="639">
        <f t="shared" si="376"/>
        <v>0</v>
      </c>
      <c r="XT48" s="639">
        <f t="shared" si="376"/>
        <v>0</v>
      </c>
      <c r="XU48" s="639">
        <f t="shared" si="376"/>
        <v>0</v>
      </c>
      <c r="XV48" s="639">
        <f t="shared" si="376"/>
        <v>0</v>
      </c>
      <c r="XW48" s="639">
        <f t="shared" si="376"/>
        <v>0</v>
      </c>
      <c r="XX48" s="639">
        <f t="shared" si="376"/>
        <v>0</v>
      </c>
      <c r="XY48" s="639">
        <f t="shared" si="376"/>
        <v>0</v>
      </c>
      <c r="XZ48" s="639">
        <f t="shared" si="376"/>
        <v>0</v>
      </c>
      <c r="YA48" s="639">
        <f t="shared" si="376"/>
        <v>0</v>
      </c>
      <c r="YB48" s="639">
        <f t="shared" si="376"/>
        <v>0</v>
      </c>
      <c r="YC48" s="639">
        <f t="shared" si="376"/>
        <v>0</v>
      </c>
      <c r="YD48" s="639">
        <f t="shared" si="376"/>
        <v>0</v>
      </c>
      <c r="YE48" s="639">
        <f t="shared" si="376"/>
        <v>0</v>
      </c>
      <c r="YF48" s="639">
        <f t="shared" si="376"/>
        <v>0</v>
      </c>
      <c r="YG48" s="639">
        <f t="shared" si="376"/>
        <v>0</v>
      </c>
      <c r="YH48" s="639">
        <f t="shared" si="376"/>
        <v>0</v>
      </c>
      <c r="YI48" s="639">
        <f t="shared" si="376"/>
        <v>0</v>
      </c>
      <c r="YJ48" s="639">
        <f t="shared" si="376"/>
        <v>0</v>
      </c>
      <c r="YK48" s="639">
        <f t="shared" si="376"/>
        <v>0</v>
      </c>
      <c r="YL48" s="639">
        <f t="shared" si="376"/>
        <v>0</v>
      </c>
      <c r="YM48" s="639">
        <f t="shared" si="376"/>
        <v>0</v>
      </c>
      <c r="YN48" s="639">
        <f t="shared" si="376"/>
        <v>0</v>
      </c>
      <c r="YO48" s="639">
        <f t="shared" si="376"/>
        <v>0</v>
      </c>
      <c r="YP48" s="639">
        <f t="shared" si="376"/>
        <v>0</v>
      </c>
      <c r="YQ48" s="639">
        <f t="shared" si="376"/>
        <v>0</v>
      </c>
      <c r="YR48" s="639">
        <f t="shared" si="376"/>
        <v>0</v>
      </c>
      <c r="YS48" s="639">
        <f t="shared" si="376"/>
        <v>0</v>
      </c>
      <c r="YT48" s="639">
        <f t="shared" si="376"/>
        <v>0</v>
      </c>
      <c r="YU48" s="639">
        <f t="shared" si="376"/>
        <v>0</v>
      </c>
      <c r="YV48" s="639">
        <f t="shared" si="376"/>
        <v>0</v>
      </c>
      <c r="YW48" s="639">
        <f t="shared" si="376"/>
        <v>0</v>
      </c>
      <c r="YX48" s="639">
        <f t="shared" si="376"/>
        <v>0</v>
      </c>
      <c r="YY48" s="639">
        <f t="shared" si="376"/>
        <v>0</v>
      </c>
      <c r="YZ48" s="639">
        <f t="shared" si="376"/>
        <v>0</v>
      </c>
      <c r="ZA48" s="639">
        <f t="shared" ref="ZA48:ABL49" si="377">SUM(ZA45:ZA46)</f>
        <v>0</v>
      </c>
      <c r="ZB48" s="639">
        <f t="shared" si="377"/>
        <v>0</v>
      </c>
      <c r="ZC48" s="639">
        <f t="shared" si="377"/>
        <v>0</v>
      </c>
      <c r="ZD48" s="639">
        <f t="shared" si="377"/>
        <v>0</v>
      </c>
      <c r="ZE48" s="639">
        <f t="shared" si="377"/>
        <v>0</v>
      </c>
      <c r="ZF48" s="639">
        <f t="shared" si="377"/>
        <v>0</v>
      </c>
      <c r="ZG48" s="639">
        <f t="shared" si="377"/>
        <v>0</v>
      </c>
      <c r="ZH48" s="639">
        <f t="shared" si="377"/>
        <v>0</v>
      </c>
      <c r="ZI48" s="639">
        <f t="shared" si="377"/>
        <v>0</v>
      </c>
      <c r="ZJ48" s="639">
        <f t="shared" si="377"/>
        <v>0</v>
      </c>
      <c r="ZK48" s="639">
        <f t="shared" si="377"/>
        <v>0</v>
      </c>
      <c r="ZL48" s="639">
        <f t="shared" si="377"/>
        <v>0</v>
      </c>
      <c r="ZM48" s="639">
        <f t="shared" si="377"/>
        <v>0</v>
      </c>
      <c r="ZN48" s="639">
        <f t="shared" si="377"/>
        <v>0</v>
      </c>
      <c r="ZO48" s="639">
        <f t="shared" si="377"/>
        <v>0</v>
      </c>
      <c r="ZP48" s="639">
        <f t="shared" si="377"/>
        <v>0</v>
      </c>
      <c r="ZQ48" s="639">
        <f t="shared" si="377"/>
        <v>0</v>
      </c>
      <c r="ZR48" s="639">
        <f t="shared" si="377"/>
        <v>0</v>
      </c>
      <c r="ZS48" s="639">
        <f t="shared" si="377"/>
        <v>0</v>
      </c>
      <c r="ZT48" s="639">
        <f t="shared" si="377"/>
        <v>0</v>
      </c>
      <c r="ZU48" s="639">
        <f t="shared" si="377"/>
        <v>0</v>
      </c>
      <c r="ZV48" s="639">
        <f t="shared" si="377"/>
        <v>0</v>
      </c>
      <c r="ZW48" s="639">
        <f t="shared" si="377"/>
        <v>0</v>
      </c>
      <c r="ZX48" s="639">
        <f t="shared" si="377"/>
        <v>0</v>
      </c>
      <c r="ZY48" s="639">
        <f t="shared" si="377"/>
        <v>0</v>
      </c>
      <c r="ZZ48" s="639">
        <f t="shared" si="377"/>
        <v>0</v>
      </c>
      <c r="AAA48" s="639">
        <f t="shared" si="377"/>
        <v>0</v>
      </c>
      <c r="AAB48" s="639">
        <f t="shared" si="377"/>
        <v>0</v>
      </c>
      <c r="AAC48" s="639">
        <f t="shared" si="377"/>
        <v>0</v>
      </c>
      <c r="AAD48" s="639">
        <f t="shared" si="377"/>
        <v>0</v>
      </c>
      <c r="AAE48" s="639">
        <f t="shared" si="377"/>
        <v>0</v>
      </c>
      <c r="AAF48" s="639">
        <f t="shared" si="377"/>
        <v>0</v>
      </c>
      <c r="AAG48" s="639">
        <f t="shared" si="377"/>
        <v>0</v>
      </c>
      <c r="AAH48" s="639">
        <f t="shared" si="377"/>
        <v>0</v>
      </c>
      <c r="AAI48" s="639">
        <f t="shared" si="377"/>
        <v>0</v>
      </c>
      <c r="AAJ48" s="639">
        <f t="shared" si="377"/>
        <v>0</v>
      </c>
      <c r="AAK48" s="639">
        <f t="shared" si="377"/>
        <v>0</v>
      </c>
      <c r="AAL48" s="639">
        <f t="shared" si="377"/>
        <v>0</v>
      </c>
      <c r="AAM48" s="639">
        <f t="shared" si="377"/>
        <v>0</v>
      </c>
      <c r="AAN48" s="639">
        <f t="shared" si="377"/>
        <v>0</v>
      </c>
      <c r="AAO48" s="639">
        <f t="shared" si="377"/>
        <v>0</v>
      </c>
      <c r="AAP48" s="639">
        <f t="shared" si="377"/>
        <v>0</v>
      </c>
      <c r="AAQ48" s="639">
        <f t="shared" si="377"/>
        <v>0</v>
      </c>
      <c r="AAR48" s="639">
        <f t="shared" si="377"/>
        <v>0</v>
      </c>
      <c r="AAS48" s="639">
        <f t="shared" si="377"/>
        <v>0</v>
      </c>
      <c r="AAT48" s="639">
        <f t="shared" si="377"/>
        <v>0</v>
      </c>
      <c r="AAU48" s="639">
        <f t="shared" si="377"/>
        <v>0</v>
      </c>
      <c r="AAV48" s="639">
        <f t="shared" si="377"/>
        <v>0</v>
      </c>
      <c r="AAW48" s="639">
        <f t="shared" si="377"/>
        <v>0</v>
      </c>
      <c r="AAX48" s="639">
        <f t="shared" si="377"/>
        <v>0</v>
      </c>
      <c r="AAY48" s="639">
        <f t="shared" si="377"/>
        <v>0</v>
      </c>
      <c r="AAZ48" s="639">
        <f t="shared" si="377"/>
        <v>0</v>
      </c>
      <c r="ABA48" s="639">
        <f t="shared" si="377"/>
        <v>0</v>
      </c>
      <c r="ABB48" s="639">
        <f t="shared" si="377"/>
        <v>0</v>
      </c>
      <c r="ABC48" s="639">
        <f t="shared" si="377"/>
        <v>0</v>
      </c>
      <c r="ABD48" s="639">
        <f t="shared" si="377"/>
        <v>0</v>
      </c>
      <c r="ABE48" s="639">
        <f t="shared" si="377"/>
        <v>0</v>
      </c>
      <c r="ABF48" s="639">
        <f t="shared" si="377"/>
        <v>0</v>
      </c>
      <c r="ABG48" s="639">
        <f t="shared" si="377"/>
        <v>0</v>
      </c>
      <c r="ABH48" s="639">
        <f t="shared" si="377"/>
        <v>0</v>
      </c>
      <c r="ABI48" s="639">
        <f t="shared" si="377"/>
        <v>0</v>
      </c>
      <c r="ABJ48" s="639">
        <f t="shared" si="377"/>
        <v>0</v>
      </c>
      <c r="ABK48" s="639">
        <f t="shared" si="377"/>
        <v>0</v>
      </c>
      <c r="ABL48" s="639">
        <f t="shared" si="377"/>
        <v>0</v>
      </c>
      <c r="ABM48" s="639">
        <f t="shared" ref="ABM48:ADX49" si="378">SUM(ABM45:ABM46)</f>
        <v>0</v>
      </c>
      <c r="ABN48" s="639">
        <f t="shared" si="378"/>
        <v>0</v>
      </c>
      <c r="ABO48" s="639">
        <f t="shared" si="378"/>
        <v>0</v>
      </c>
      <c r="ABP48" s="639">
        <f t="shared" si="378"/>
        <v>0</v>
      </c>
      <c r="ABQ48" s="639">
        <f t="shared" si="378"/>
        <v>0</v>
      </c>
      <c r="ABR48" s="639">
        <f t="shared" si="378"/>
        <v>0</v>
      </c>
      <c r="ABS48" s="639">
        <f t="shared" si="378"/>
        <v>0</v>
      </c>
      <c r="ABT48" s="639">
        <f t="shared" si="378"/>
        <v>0</v>
      </c>
      <c r="ABU48" s="639">
        <f t="shared" si="378"/>
        <v>0</v>
      </c>
      <c r="ABV48" s="639">
        <f t="shared" si="378"/>
        <v>0</v>
      </c>
      <c r="ABW48" s="639">
        <f t="shared" si="378"/>
        <v>0</v>
      </c>
      <c r="ABX48" s="639">
        <f t="shared" si="378"/>
        <v>0</v>
      </c>
      <c r="ABY48" s="639">
        <f t="shared" si="378"/>
        <v>0</v>
      </c>
      <c r="ABZ48" s="639">
        <f t="shared" si="378"/>
        <v>0</v>
      </c>
      <c r="ACA48" s="639">
        <f t="shared" si="378"/>
        <v>0</v>
      </c>
      <c r="ACB48" s="639">
        <f t="shared" si="378"/>
        <v>0</v>
      </c>
      <c r="ACC48" s="639">
        <f t="shared" si="378"/>
        <v>0</v>
      </c>
      <c r="ACD48" s="639">
        <f t="shared" si="378"/>
        <v>0</v>
      </c>
      <c r="ACE48" s="639">
        <f t="shared" si="378"/>
        <v>0</v>
      </c>
      <c r="ACF48" s="639">
        <f t="shared" si="378"/>
        <v>0</v>
      </c>
      <c r="ACG48" s="639">
        <f t="shared" si="378"/>
        <v>0</v>
      </c>
      <c r="ACH48" s="639">
        <f t="shared" si="378"/>
        <v>0</v>
      </c>
      <c r="ACI48" s="639">
        <f t="shared" si="378"/>
        <v>0</v>
      </c>
      <c r="ACJ48" s="639">
        <f t="shared" si="378"/>
        <v>0</v>
      </c>
      <c r="ACK48" s="639">
        <f t="shared" si="378"/>
        <v>0</v>
      </c>
      <c r="ACL48" s="639">
        <f t="shared" si="378"/>
        <v>0</v>
      </c>
      <c r="ACM48" s="639">
        <f t="shared" si="378"/>
        <v>0</v>
      </c>
      <c r="ACN48" s="639">
        <f t="shared" si="378"/>
        <v>0</v>
      </c>
      <c r="ACO48" s="639">
        <f t="shared" si="378"/>
        <v>0</v>
      </c>
      <c r="ACP48" s="639">
        <f t="shared" si="378"/>
        <v>0</v>
      </c>
      <c r="ACQ48" s="639">
        <f t="shared" si="378"/>
        <v>0</v>
      </c>
      <c r="ACR48" s="639">
        <f t="shared" si="378"/>
        <v>0</v>
      </c>
      <c r="ACS48" s="639">
        <f t="shared" si="378"/>
        <v>0</v>
      </c>
      <c r="ACT48" s="639">
        <f t="shared" si="378"/>
        <v>0</v>
      </c>
      <c r="ACU48" s="639">
        <f t="shared" si="378"/>
        <v>0</v>
      </c>
      <c r="ACV48" s="639">
        <f t="shared" si="378"/>
        <v>0</v>
      </c>
      <c r="ACW48" s="639">
        <f t="shared" si="378"/>
        <v>0</v>
      </c>
      <c r="ACX48" s="639">
        <f t="shared" si="378"/>
        <v>0</v>
      </c>
      <c r="ACY48" s="639">
        <f t="shared" si="378"/>
        <v>0</v>
      </c>
      <c r="ACZ48" s="639">
        <f t="shared" si="378"/>
        <v>0</v>
      </c>
      <c r="ADA48" s="639">
        <f t="shared" si="378"/>
        <v>0</v>
      </c>
      <c r="ADB48" s="639">
        <f t="shared" si="378"/>
        <v>0</v>
      </c>
      <c r="ADC48" s="639">
        <f t="shared" si="378"/>
        <v>0</v>
      </c>
      <c r="ADD48" s="639">
        <f t="shared" si="378"/>
        <v>0</v>
      </c>
      <c r="ADE48" s="639">
        <f t="shared" si="378"/>
        <v>0</v>
      </c>
      <c r="ADF48" s="639">
        <f t="shared" si="378"/>
        <v>0</v>
      </c>
      <c r="ADG48" s="639">
        <f t="shared" si="378"/>
        <v>0</v>
      </c>
      <c r="ADH48" s="639">
        <f t="shared" si="378"/>
        <v>0</v>
      </c>
      <c r="ADI48" s="639">
        <f t="shared" si="378"/>
        <v>0</v>
      </c>
      <c r="ADJ48" s="639">
        <f t="shared" si="378"/>
        <v>0</v>
      </c>
      <c r="ADK48" s="639">
        <f t="shared" si="378"/>
        <v>0</v>
      </c>
      <c r="ADL48" s="639">
        <f t="shared" si="378"/>
        <v>0</v>
      </c>
      <c r="ADM48" s="639">
        <f t="shared" si="378"/>
        <v>0</v>
      </c>
      <c r="ADN48" s="639">
        <f t="shared" si="378"/>
        <v>0</v>
      </c>
      <c r="ADO48" s="639">
        <f t="shared" si="378"/>
        <v>0</v>
      </c>
      <c r="ADP48" s="639">
        <f t="shared" si="378"/>
        <v>0</v>
      </c>
      <c r="ADQ48" s="639">
        <f t="shared" si="378"/>
        <v>0</v>
      </c>
      <c r="ADR48" s="639">
        <f t="shared" si="378"/>
        <v>0</v>
      </c>
      <c r="ADS48" s="639">
        <f t="shared" si="378"/>
        <v>0</v>
      </c>
      <c r="ADT48" s="639">
        <f t="shared" si="378"/>
        <v>0</v>
      </c>
      <c r="ADU48" s="639">
        <f t="shared" si="378"/>
        <v>0</v>
      </c>
      <c r="ADV48" s="639">
        <f t="shared" si="378"/>
        <v>0</v>
      </c>
      <c r="ADW48" s="639">
        <f t="shared" si="378"/>
        <v>0</v>
      </c>
      <c r="ADX48" s="639">
        <f t="shared" si="378"/>
        <v>0</v>
      </c>
      <c r="ADY48" s="639">
        <f t="shared" ref="ADY48:AGJ49" si="379">SUM(ADY45:ADY46)</f>
        <v>0</v>
      </c>
      <c r="ADZ48" s="639">
        <f t="shared" si="379"/>
        <v>0</v>
      </c>
      <c r="AEA48" s="639">
        <f t="shared" si="379"/>
        <v>0</v>
      </c>
      <c r="AEB48" s="639">
        <f t="shared" si="379"/>
        <v>0</v>
      </c>
      <c r="AEC48" s="639">
        <f t="shared" si="379"/>
        <v>0</v>
      </c>
      <c r="AED48" s="639">
        <f t="shared" si="379"/>
        <v>0</v>
      </c>
      <c r="AEE48" s="639">
        <f t="shared" si="379"/>
        <v>0</v>
      </c>
      <c r="AEF48" s="639">
        <f t="shared" si="379"/>
        <v>0</v>
      </c>
      <c r="AEG48" s="639">
        <f t="shared" si="379"/>
        <v>0</v>
      </c>
      <c r="AEH48" s="639">
        <f t="shared" si="379"/>
        <v>0</v>
      </c>
      <c r="AEI48" s="639">
        <f t="shared" si="379"/>
        <v>0</v>
      </c>
      <c r="AEJ48" s="639">
        <f t="shared" si="379"/>
        <v>0</v>
      </c>
      <c r="AEK48" s="639">
        <f t="shared" si="379"/>
        <v>0</v>
      </c>
      <c r="AEL48" s="639">
        <f t="shared" si="379"/>
        <v>0</v>
      </c>
      <c r="AEM48" s="639">
        <f t="shared" si="379"/>
        <v>0</v>
      </c>
      <c r="AEN48" s="639">
        <f t="shared" si="379"/>
        <v>0</v>
      </c>
      <c r="AEO48" s="639">
        <f t="shared" si="379"/>
        <v>0</v>
      </c>
      <c r="AEP48" s="639">
        <f t="shared" si="379"/>
        <v>0</v>
      </c>
      <c r="AEQ48" s="639">
        <f t="shared" si="379"/>
        <v>0</v>
      </c>
      <c r="AER48" s="639">
        <f t="shared" si="379"/>
        <v>0</v>
      </c>
      <c r="AES48" s="639">
        <f t="shared" si="379"/>
        <v>0</v>
      </c>
      <c r="AET48" s="639">
        <f t="shared" si="379"/>
        <v>0</v>
      </c>
      <c r="AEU48" s="639">
        <f t="shared" si="379"/>
        <v>0</v>
      </c>
      <c r="AEV48" s="639">
        <f t="shared" si="379"/>
        <v>0</v>
      </c>
      <c r="AEW48" s="639">
        <f t="shared" si="379"/>
        <v>0</v>
      </c>
      <c r="AEX48" s="639">
        <f t="shared" si="379"/>
        <v>0</v>
      </c>
      <c r="AEY48" s="639">
        <f t="shared" si="379"/>
        <v>0</v>
      </c>
      <c r="AEZ48" s="639">
        <f t="shared" si="379"/>
        <v>0</v>
      </c>
      <c r="AFA48" s="639">
        <f t="shared" si="379"/>
        <v>0</v>
      </c>
      <c r="AFB48" s="639">
        <f t="shared" si="379"/>
        <v>0</v>
      </c>
      <c r="AFC48" s="639">
        <f t="shared" si="379"/>
        <v>0</v>
      </c>
      <c r="AFD48" s="639">
        <f t="shared" si="379"/>
        <v>0</v>
      </c>
      <c r="AFE48" s="639">
        <f t="shared" si="379"/>
        <v>0</v>
      </c>
      <c r="AFF48" s="639">
        <f t="shared" si="379"/>
        <v>0</v>
      </c>
      <c r="AFG48" s="639">
        <f t="shared" si="379"/>
        <v>0</v>
      </c>
      <c r="AFH48" s="639">
        <f t="shared" si="379"/>
        <v>0</v>
      </c>
      <c r="AFI48" s="639">
        <f t="shared" si="379"/>
        <v>0</v>
      </c>
      <c r="AFJ48" s="639">
        <f t="shared" si="379"/>
        <v>0</v>
      </c>
      <c r="AFK48" s="639">
        <f t="shared" si="379"/>
        <v>0</v>
      </c>
      <c r="AFL48" s="639">
        <f t="shared" si="379"/>
        <v>0</v>
      </c>
      <c r="AFM48" s="639">
        <f t="shared" si="379"/>
        <v>0</v>
      </c>
      <c r="AFN48" s="639">
        <f t="shared" si="379"/>
        <v>0</v>
      </c>
      <c r="AFO48" s="639">
        <f t="shared" si="379"/>
        <v>0</v>
      </c>
      <c r="AFP48" s="639">
        <f t="shared" si="379"/>
        <v>0</v>
      </c>
      <c r="AFQ48" s="639">
        <f t="shared" si="379"/>
        <v>0</v>
      </c>
      <c r="AFR48" s="639">
        <f t="shared" si="379"/>
        <v>0</v>
      </c>
      <c r="AFS48" s="639">
        <f t="shared" si="379"/>
        <v>0</v>
      </c>
      <c r="AFT48" s="639">
        <f t="shared" si="379"/>
        <v>0</v>
      </c>
      <c r="AFU48" s="639">
        <f t="shared" si="379"/>
        <v>0</v>
      </c>
      <c r="AFV48" s="639">
        <f t="shared" si="379"/>
        <v>0</v>
      </c>
      <c r="AFW48" s="639">
        <f t="shared" si="379"/>
        <v>0</v>
      </c>
      <c r="AFX48" s="639">
        <f t="shared" si="379"/>
        <v>0</v>
      </c>
      <c r="AFY48" s="639">
        <f t="shared" si="379"/>
        <v>0</v>
      </c>
      <c r="AFZ48" s="639">
        <f t="shared" si="379"/>
        <v>0</v>
      </c>
      <c r="AGA48" s="639">
        <f t="shared" si="379"/>
        <v>0</v>
      </c>
      <c r="AGB48" s="639">
        <f t="shared" si="379"/>
        <v>0</v>
      </c>
      <c r="AGC48" s="639">
        <f t="shared" si="379"/>
        <v>0</v>
      </c>
      <c r="AGD48" s="639">
        <f t="shared" si="379"/>
        <v>0</v>
      </c>
      <c r="AGE48" s="639">
        <f t="shared" si="379"/>
        <v>0</v>
      </c>
      <c r="AGF48" s="639">
        <f t="shared" si="379"/>
        <v>0</v>
      </c>
      <c r="AGG48" s="639">
        <f t="shared" si="379"/>
        <v>0</v>
      </c>
      <c r="AGH48" s="639">
        <f t="shared" si="379"/>
        <v>0</v>
      </c>
      <c r="AGI48" s="639">
        <f t="shared" si="379"/>
        <v>0</v>
      </c>
      <c r="AGJ48" s="639">
        <f t="shared" si="379"/>
        <v>0</v>
      </c>
      <c r="AGK48" s="639">
        <f t="shared" ref="AGK48:AIV49" si="380">SUM(AGK45:AGK46)</f>
        <v>0</v>
      </c>
      <c r="AGL48" s="639">
        <f t="shared" si="380"/>
        <v>0</v>
      </c>
      <c r="AGM48" s="639">
        <f t="shared" si="380"/>
        <v>0</v>
      </c>
      <c r="AGN48" s="639">
        <f t="shared" si="380"/>
        <v>0</v>
      </c>
      <c r="AGO48" s="639">
        <f t="shared" si="380"/>
        <v>0</v>
      </c>
      <c r="AGP48" s="639">
        <f t="shared" si="380"/>
        <v>0</v>
      </c>
      <c r="AGQ48" s="639">
        <f t="shared" si="380"/>
        <v>0</v>
      </c>
      <c r="AGR48" s="639">
        <f t="shared" si="380"/>
        <v>0</v>
      </c>
      <c r="AGS48" s="639">
        <f t="shared" si="380"/>
        <v>0</v>
      </c>
      <c r="AGT48" s="639">
        <f t="shared" si="380"/>
        <v>0</v>
      </c>
      <c r="AGU48" s="639">
        <f t="shared" si="380"/>
        <v>0</v>
      </c>
      <c r="AGV48" s="639">
        <f t="shared" si="380"/>
        <v>0</v>
      </c>
      <c r="AGW48" s="639">
        <f t="shared" si="380"/>
        <v>0</v>
      </c>
      <c r="AGX48" s="639">
        <f t="shared" si="380"/>
        <v>0</v>
      </c>
      <c r="AGY48" s="639">
        <f t="shared" si="380"/>
        <v>0</v>
      </c>
      <c r="AGZ48" s="639">
        <f t="shared" si="380"/>
        <v>0</v>
      </c>
      <c r="AHA48" s="639">
        <f t="shared" si="380"/>
        <v>0</v>
      </c>
      <c r="AHB48" s="639">
        <f t="shared" si="380"/>
        <v>0</v>
      </c>
      <c r="AHC48" s="639">
        <f t="shared" si="380"/>
        <v>0</v>
      </c>
      <c r="AHD48" s="639">
        <f t="shared" si="380"/>
        <v>0</v>
      </c>
      <c r="AHE48" s="639">
        <f t="shared" si="380"/>
        <v>0</v>
      </c>
      <c r="AHF48" s="639">
        <f t="shared" si="380"/>
        <v>0</v>
      </c>
      <c r="AHG48" s="639">
        <f t="shared" si="380"/>
        <v>0</v>
      </c>
      <c r="AHH48" s="639">
        <f t="shared" si="380"/>
        <v>0</v>
      </c>
      <c r="AHI48" s="639">
        <f t="shared" si="380"/>
        <v>0</v>
      </c>
      <c r="AHJ48" s="639">
        <f t="shared" si="380"/>
        <v>0</v>
      </c>
      <c r="AHK48" s="639">
        <f t="shared" si="380"/>
        <v>0</v>
      </c>
      <c r="AHL48" s="639">
        <f t="shared" si="380"/>
        <v>0</v>
      </c>
      <c r="AHM48" s="639">
        <f t="shared" si="380"/>
        <v>0</v>
      </c>
      <c r="AHN48" s="639">
        <f t="shared" si="380"/>
        <v>0</v>
      </c>
      <c r="AHO48" s="639">
        <f t="shared" si="380"/>
        <v>0</v>
      </c>
      <c r="AHP48" s="639">
        <f t="shared" si="380"/>
        <v>0</v>
      </c>
      <c r="AHQ48" s="639">
        <f t="shared" si="380"/>
        <v>0</v>
      </c>
      <c r="AHR48" s="639">
        <f t="shared" si="380"/>
        <v>0</v>
      </c>
      <c r="AHS48" s="639">
        <f t="shared" si="380"/>
        <v>0</v>
      </c>
      <c r="AHT48" s="639">
        <f t="shared" si="380"/>
        <v>0</v>
      </c>
      <c r="AHU48" s="639">
        <f t="shared" si="380"/>
        <v>0</v>
      </c>
      <c r="AHV48" s="639">
        <f t="shared" si="380"/>
        <v>0</v>
      </c>
      <c r="AHW48" s="639">
        <f t="shared" si="380"/>
        <v>0</v>
      </c>
      <c r="AHX48" s="639">
        <f t="shared" si="380"/>
        <v>0</v>
      </c>
      <c r="AHY48" s="639">
        <f t="shared" si="380"/>
        <v>0</v>
      </c>
      <c r="AHZ48" s="639">
        <f t="shared" si="380"/>
        <v>0</v>
      </c>
      <c r="AIA48" s="639">
        <f t="shared" si="380"/>
        <v>0</v>
      </c>
      <c r="AIB48" s="639">
        <f t="shared" si="380"/>
        <v>0</v>
      </c>
      <c r="AIC48" s="639">
        <f t="shared" si="380"/>
        <v>0</v>
      </c>
      <c r="AID48" s="639">
        <f t="shared" si="380"/>
        <v>0</v>
      </c>
      <c r="AIE48" s="639">
        <f t="shared" si="380"/>
        <v>0</v>
      </c>
      <c r="AIF48" s="639">
        <f t="shared" si="380"/>
        <v>0</v>
      </c>
      <c r="AIG48" s="639">
        <f t="shared" si="380"/>
        <v>0</v>
      </c>
      <c r="AIH48" s="639">
        <f t="shared" si="380"/>
        <v>0</v>
      </c>
      <c r="AII48" s="639">
        <f t="shared" si="380"/>
        <v>0</v>
      </c>
      <c r="AIJ48" s="639">
        <f t="shared" si="380"/>
        <v>0</v>
      </c>
      <c r="AIK48" s="639">
        <f t="shared" si="380"/>
        <v>0</v>
      </c>
      <c r="AIL48" s="639">
        <f t="shared" si="380"/>
        <v>0</v>
      </c>
      <c r="AIM48" s="639">
        <f t="shared" si="380"/>
        <v>0</v>
      </c>
      <c r="AIN48" s="639">
        <f t="shared" si="380"/>
        <v>0</v>
      </c>
      <c r="AIO48" s="639">
        <f t="shared" si="380"/>
        <v>0</v>
      </c>
      <c r="AIP48" s="639">
        <f t="shared" si="380"/>
        <v>0</v>
      </c>
      <c r="AIQ48" s="639">
        <f t="shared" si="380"/>
        <v>0</v>
      </c>
      <c r="AIR48" s="639">
        <f t="shared" si="380"/>
        <v>0</v>
      </c>
      <c r="AIS48" s="639">
        <f t="shared" si="380"/>
        <v>0</v>
      </c>
      <c r="AIT48" s="639">
        <f t="shared" si="380"/>
        <v>0</v>
      </c>
      <c r="AIU48" s="639">
        <f t="shared" si="380"/>
        <v>0</v>
      </c>
      <c r="AIV48" s="639">
        <f t="shared" si="380"/>
        <v>0</v>
      </c>
      <c r="AIW48" s="639">
        <f t="shared" ref="AIW48:AIZ49" si="381">SUM(AIW45:AIW46)</f>
        <v>0</v>
      </c>
      <c r="AIX48" s="639">
        <f t="shared" si="381"/>
        <v>0</v>
      </c>
      <c r="AIY48" s="639">
        <f t="shared" si="381"/>
        <v>0</v>
      </c>
      <c r="AIZ48" s="639">
        <f t="shared" si="381"/>
        <v>0</v>
      </c>
    </row>
    <row r="49" spans="1:936" ht="20.399999999999999" customHeight="1">
      <c r="A49" s="2214"/>
      <c r="B49" s="2274"/>
      <c r="C49" s="2277"/>
      <c r="D49" s="2265"/>
      <c r="E49" s="2264"/>
      <c r="F49" s="2265"/>
      <c r="G49" s="2264"/>
      <c r="H49" s="2265"/>
      <c r="I49" s="2266"/>
      <c r="J49" s="671"/>
      <c r="K49" s="672"/>
      <c r="L49" s="673"/>
      <c r="M49" s="674"/>
      <c r="N49" s="925"/>
      <c r="O49" s="668"/>
      <c r="P49" s="669"/>
      <c r="R49" s="2214"/>
      <c r="S49" s="2214"/>
      <c r="T49" s="2214"/>
      <c r="U49" s="642"/>
      <c r="V49" s="2281"/>
      <c r="W49" s="640" t="s">
        <v>1220</v>
      </c>
      <c r="X49" s="640" t="s">
        <v>1140</v>
      </c>
      <c r="Y49" s="656">
        <f>SUM(G48:G53)</f>
        <v>0</v>
      </c>
      <c r="Z49" s="656" cm="1">
        <f t="array" ref="Z49">INDEX(AJ49:AIZ49, MATCH(MAX(AJ45:AIZ45 + AJ46:AIZ46 + AJ47:AIZ47), AJ45:AIZ45 + AJ46:AIZ46 + AJ47:AIZ47, 0))</f>
        <v>0</v>
      </c>
      <c r="AA49" s="657">
        <f>ROUNDDOWN(SUM(Y49:Z49)/6, 1)</f>
        <v>0</v>
      </c>
      <c r="AB49" s="2244"/>
      <c r="AC49" s="2282"/>
      <c r="AD49" s="2214"/>
      <c r="AE49" s="2214"/>
      <c r="AF49" s="2214"/>
      <c r="AG49" s="2214"/>
      <c r="AI49" s="639" t="s">
        <v>1221</v>
      </c>
      <c r="AJ49" s="639">
        <f>SUM(AJ46:AJ47)</f>
        <v>0</v>
      </c>
      <c r="AK49" s="639">
        <f t="shared" si="367"/>
        <v>0</v>
      </c>
      <c r="AL49" s="639">
        <f t="shared" si="367"/>
        <v>0</v>
      </c>
      <c r="AM49" s="639">
        <f t="shared" si="367"/>
        <v>0</v>
      </c>
      <c r="AN49" s="639">
        <f t="shared" si="367"/>
        <v>0</v>
      </c>
      <c r="AO49" s="639">
        <f t="shared" si="367"/>
        <v>0</v>
      </c>
      <c r="AP49" s="639">
        <f t="shared" si="367"/>
        <v>0</v>
      </c>
      <c r="AQ49" s="639">
        <f t="shared" si="367"/>
        <v>0</v>
      </c>
      <c r="AR49" s="639">
        <f t="shared" si="367"/>
        <v>0</v>
      </c>
      <c r="AS49" s="639">
        <f t="shared" si="367"/>
        <v>0</v>
      </c>
      <c r="AT49" s="639">
        <f t="shared" si="367"/>
        <v>0</v>
      </c>
      <c r="AU49" s="639">
        <f t="shared" si="367"/>
        <v>0</v>
      </c>
      <c r="AV49" s="639">
        <f t="shared" si="367"/>
        <v>0</v>
      </c>
      <c r="AW49" s="639">
        <f t="shared" si="367"/>
        <v>0</v>
      </c>
      <c r="AX49" s="639">
        <f t="shared" si="367"/>
        <v>0</v>
      </c>
      <c r="AY49" s="639">
        <f t="shared" si="367"/>
        <v>0</v>
      </c>
      <c r="AZ49" s="639">
        <f t="shared" si="367"/>
        <v>0</v>
      </c>
      <c r="BA49" s="639">
        <f t="shared" si="367"/>
        <v>0</v>
      </c>
      <c r="BB49" s="639">
        <f t="shared" si="367"/>
        <v>0</v>
      </c>
      <c r="BC49" s="639">
        <f t="shared" si="367"/>
        <v>0</v>
      </c>
      <c r="BD49" s="639">
        <f t="shared" si="367"/>
        <v>0</v>
      </c>
      <c r="BE49" s="639">
        <f t="shared" si="367"/>
        <v>0</v>
      </c>
      <c r="BF49" s="639">
        <f t="shared" si="367"/>
        <v>0</v>
      </c>
      <c r="BG49" s="639">
        <f t="shared" si="367"/>
        <v>0</v>
      </c>
      <c r="BH49" s="639">
        <f t="shared" si="367"/>
        <v>0</v>
      </c>
      <c r="BI49" s="639">
        <f t="shared" si="367"/>
        <v>0</v>
      </c>
      <c r="BJ49" s="639">
        <f t="shared" si="367"/>
        <v>0</v>
      </c>
      <c r="BK49" s="639">
        <f t="shared" si="367"/>
        <v>0</v>
      </c>
      <c r="BL49" s="639">
        <f t="shared" si="367"/>
        <v>0</v>
      </c>
      <c r="BM49" s="639">
        <f t="shared" si="367"/>
        <v>0</v>
      </c>
      <c r="BN49" s="639">
        <f t="shared" si="367"/>
        <v>0</v>
      </c>
      <c r="BO49" s="639">
        <f t="shared" si="367"/>
        <v>0</v>
      </c>
      <c r="BP49" s="639">
        <f t="shared" si="367"/>
        <v>0</v>
      </c>
      <c r="BQ49" s="639">
        <f t="shared" si="367"/>
        <v>0</v>
      </c>
      <c r="BR49" s="639">
        <f t="shared" si="367"/>
        <v>0</v>
      </c>
      <c r="BS49" s="639">
        <f t="shared" si="367"/>
        <v>0</v>
      </c>
      <c r="BT49" s="639">
        <f t="shared" si="367"/>
        <v>0</v>
      </c>
      <c r="BU49" s="639">
        <f t="shared" si="367"/>
        <v>0</v>
      </c>
      <c r="BV49" s="639">
        <f t="shared" si="367"/>
        <v>0</v>
      </c>
      <c r="BW49" s="639">
        <f t="shared" si="367"/>
        <v>0</v>
      </c>
      <c r="BX49" s="639">
        <f t="shared" si="367"/>
        <v>0</v>
      </c>
      <c r="BY49" s="639">
        <f t="shared" si="367"/>
        <v>0</v>
      </c>
      <c r="BZ49" s="639">
        <f t="shared" si="367"/>
        <v>0</v>
      </c>
      <c r="CA49" s="639">
        <f t="shared" si="367"/>
        <v>0</v>
      </c>
      <c r="CB49" s="639">
        <f t="shared" si="367"/>
        <v>0</v>
      </c>
      <c r="CC49" s="639">
        <f t="shared" si="367"/>
        <v>0</v>
      </c>
      <c r="CD49" s="639">
        <f t="shared" si="367"/>
        <v>0</v>
      </c>
      <c r="CE49" s="639">
        <f t="shared" si="367"/>
        <v>0</v>
      </c>
      <c r="CF49" s="639">
        <f t="shared" si="367"/>
        <v>0</v>
      </c>
      <c r="CG49" s="639">
        <f t="shared" si="367"/>
        <v>0</v>
      </c>
      <c r="CH49" s="639">
        <f t="shared" si="367"/>
        <v>0</v>
      </c>
      <c r="CI49" s="639">
        <f t="shared" si="367"/>
        <v>0</v>
      </c>
      <c r="CJ49" s="639">
        <f t="shared" si="367"/>
        <v>0</v>
      </c>
      <c r="CK49" s="639">
        <f t="shared" si="367"/>
        <v>0</v>
      </c>
      <c r="CL49" s="639">
        <f t="shared" si="367"/>
        <v>0</v>
      </c>
      <c r="CM49" s="639">
        <f t="shared" si="367"/>
        <v>0</v>
      </c>
      <c r="CN49" s="639">
        <f t="shared" si="367"/>
        <v>0</v>
      </c>
      <c r="CO49" s="639">
        <f t="shared" si="367"/>
        <v>0</v>
      </c>
      <c r="CP49" s="639">
        <f t="shared" si="367"/>
        <v>0</v>
      </c>
      <c r="CQ49" s="639">
        <f t="shared" si="367"/>
        <v>0</v>
      </c>
      <c r="CR49" s="639">
        <f t="shared" si="367"/>
        <v>0</v>
      </c>
      <c r="CS49" s="639">
        <f t="shared" si="367"/>
        <v>0</v>
      </c>
      <c r="CT49" s="639">
        <f t="shared" si="367"/>
        <v>0</v>
      </c>
      <c r="CU49" s="639">
        <f t="shared" si="367"/>
        <v>0</v>
      </c>
      <c r="CV49" s="639">
        <f t="shared" si="367"/>
        <v>0</v>
      </c>
      <c r="CW49" s="639">
        <f t="shared" si="368"/>
        <v>0</v>
      </c>
      <c r="CX49" s="639">
        <f t="shared" si="368"/>
        <v>0</v>
      </c>
      <c r="CY49" s="639">
        <f t="shared" si="368"/>
        <v>0</v>
      </c>
      <c r="CZ49" s="639">
        <f t="shared" si="368"/>
        <v>0</v>
      </c>
      <c r="DA49" s="639">
        <f t="shared" si="368"/>
        <v>0</v>
      </c>
      <c r="DB49" s="639">
        <f t="shared" si="368"/>
        <v>0</v>
      </c>
      <c r="DC49" s="639">
        <f t="shared" si="368"/>
        <v>0</v>
      </c>
      <c r="DD49" s="639">
        <f t="shared" si="368"/>
        <v>0</v>
      </c>
      <c r="DE49" s="639">
        <f t="shared" si="368"/>
        <v>0</v>
      </c>
      <c r="DF49" s="639">
        <f t="shared" si="368"/>
        <v>0</v>
      </c>
      <c r="DG49" s="639">
        <f t="shared" si="368"/>
        <v>0</v>
      </c>
      <c r="DH49" s="639">
        <f t="shared" si="368"/>
        <v>0</v>
      </c>
      <c r="DI49" s="639">
        <f t="shared" si="368"/>
        <v>0</v>
      </c>
      <c r="DJ49" s="639">
        <f t="shared" si="368"/>
        <v>0</v>
      </c>
      <c r="DK49" s="639">
        <f t="shared" si="368"/>
        <v>0</v>
      </c>
      <c r="DL49" s="639">
        <f t="shared" si="368"/>
        <v>0</v>
      </c>
      <c r="DM49" s="639">
        <f t="shared" si="368"/>
        <v>0</v>
      </c>
      <c r="DN49" s="639">
        <f t="shared" si="368"/>
        <v>0</v>
      </c>
      <c r="DO49" s="639">
        <f t="shared" si="368"/>
        <v>0</v>
      </c>
      <c r="DP49" s="639">
        <f t="shared" si="368"/>
        <v>0</v>
      </c>
      <c r="DQ49" s="639">
        <f t="shared" si="368"/>
        <v>0</v>
      </c>
      <c r="DR49" s="639">
        <f t="shared" si="368"/>
        <v>0</v>
      </c>
      <c r="DS49" s="639">
        <f t="shared" si="368"/>
        <v>0</v>
      </c>
      <c r="DT49" s="639">
        <f t="shared" si="368"/>
        <v>0</v>
      </c>
      <c r="DU49" s="639">
        <f t="shared" si="368"/>
        <v>0</v>
      </c>
      <c r="DV49" s="639">
        <f t="shared" si="368"/>
        <v>0</v>
      </c>
      <c r="DW49" s="639">
        <f t="shared" si="368"/>
        <v>0</v>
      </c>
      <c r="DX49" s="639">
        <f t="shared" si="368"/>
        <v>0</v>
      </c>
      <c r="DY49" s="639">
        <f t="shared" si="368"/>
        <v>0</v>
      </c>
      <c r="DZ49" s="639">
        <f t="shared" si="368"/>
        <v>0</v>
      </c>
      <c r="EA49" s="639">
        <f t="shared" si="368"/>
        <v>0</v>
      </c>
      <c r="EB49" s="639">
        <f t="shared" si="368"/>
        <v>0</v>
      </c>
      <c r="EC49" s="639">
        <f t="shared" si="368"/>
        <v>0</v>
      </c>
      <c r="ED49" s="639">
        <f t="shared" si="368"/>
        <v>0</v>
      </c>
      <c r="EE49" s="639">
        <f t="shared" si="368"/>
        <v>0</v>
      </c>
      <c r="EF49" s="639">
        <f t="shared" si="368"/>
        <v>0</v>
      </c>
      <c r="EG49" s="639">
        <f t="shared" si="368"/>
        <v>0</v>
      </c>
      <c r="EH49" s="639">
        <f t="shared" si="368"/>
        <v>0</v>
      </c>
      <c r="EI49" s="639">
        <f t="shared" si="368"/>
        <v>0</v>
      </c>
      <c r="EJ49" s="639">
        <f t="shared" si="368"/>
        <v>0</v>
      </c>
      <c r="EK49" s="639">
        <f t="shared" si="368"/>
        <v>0</v>
      </c>
      <c r="EL49" s="639">
        <f t="shared" si="368"/>
        <v>0</v>
      </c>
      <c r="EM49" s="639">
        <f t="shared" si="368"/>
        <v>0</v>
      </c>
      <c r="EN49" s="639">
        <f t="shared" si="368"/>
        <v>0</v>
      </c>
      <c r="EO49" s="639">
        <f t="shared" si="368"/>
        <v>0</v>
      </c>
      <c r="EP49" s="639">
        <f t="shared" si="368"/>
        <v>0</v>
      </c>
      <c r="EQ49" s="639">
        <f t="shared" si="368"/>
        <v>0</v>
      </c>
      <c r="ER49" s="639">
        <f t="shared" si="368"/>
        <v>0</v>
      </c>
      <c r="ES49" s="639">
        <f t="shared" si="368"/>
        <v>0</v>
      </c>
      <c r="ET49" s="639">
        <f t="shared" si="368"/>
        <v>0</v>
      </c>
      <c r="EU49" s="639">
        <f t="shared" si="368"/>
        <v>0</v>
      </c>
      <c r="EV49" s="639">
        <f t="shared" si="368"/>
        <v>0</v>
      </c>
      <c r="EW49" s="639">
        <f t="shared" si="368"/>
        <v>0</v>
      </c>
      <c r="EX49" s="639">
        <f t="shared" si="368"/>
        <v>0</v>
      </c>
      <c r="EY49" s="639">
        <f t="shared" si="368"/>
        <v>0</v>
      </c>
      <c r="EZ49" s="639">
        <f t="shared" si="368"/>
        <v>0</v>
      </c>
      <c r="FA49" s="639">
        <f t="shared" si="368"/>
        <v>0</v>
      </c>
      <c r="FB49" s="639">
        <f t="shared" si="368"/>
        <v>0</v>
      </c>
      <c r="FC49" s="639">
        <f t="shared" si="368"/>
        <v>0</v>
      </c>
      <c r="FD49" s="639">
        <f t="shared" si="368"/>
        <v>0</v>
      </c>
      <c r="FE49" s="639">
        <f t="shared" si="368"/>
        <v>0</v>
      </c>
      <c r="FF49" s="639">
        <f t="shared" si="368"/>
        <v>0</v>
      </c>
      <c r="FG49" s="639">
        <f t="shared" si="368"/>
        <v>0</v>
      </c>
      <c r="FH49" s="639">
        <f t="shared" si="368"/>
        <v>0</v>
      </c>
      <c r="FI49" s="639">
        <f t="shared" si="369"/>
        <v>0</v>
      </c>
      <c r="FJ49" s="639">
        <f t="shared" si="369"/>
        <v>0</v>
      </c>
      <c r="FK49" s="639">
        <f t="shared" si="369"/>
        <v>0</v>
      </c>
      <c r="FL49" s="639">
        <f t="shared" si="369"/>
        <v>0</v>
      </c>
      <c r="FM49" s="639">
        <f t="shared" si="369"/>
        <v>0</v>
      </c>
      <c r="FN49" s="639">
        <f t="shared" si="369"/>
        <v>0</v>
      </c>
      <c r="FO49" s="639">
        <f t="shared" si="369"/>
        <v>0</v>
      </c>
      <c r="FP49" s="639">
        <f t="shared" si="369"/>
        <v>0</v>
      </c>
      <c r="FQ49" s="639">
        <f t="shared" si="369"/>
        <v>0</v>
      </c>
      <c r="FR49" s="639">
        <f t="shared" si="369"/>
        <v>0</v>
      </c>
      <c r="FS49" s="639">
        <f t="shared" si="369"/>
        <v>0</v>
      </c>
      <c r="FT49" s="639">
        <f t="shared" si="369"/>
        <v>0</v>
      </c>
      <c r="FU49" s="639">
        <f t="shared" si="369"/>
        <v>0</v>
      </c>
      <c r="FV49" s="639">
        <f t="shared" si="369"/>
        <v>0</v>
      </c>
      <c r="FW49" s="639">
        <f t="shared" si="369"/>
        <v>0</v>
      </c>
      <c r="FX49" s="639">
        <f t="shared" si="369"/>
        <v>0</v>
      </c>
      <c r="FY49" s="639">
        <f t="shared" si="369"/>
        <v>0</v>
      </c>
      <c r="FZ49" s="639">
        <f t="shared" si="369"/>
        <v>0</v>
      </c>
      <c r="GA49" s="639">
        <f t="shared" si="369"/>
        <v>0</v>
      </c>
      <c r="GB49" s="639">
        <f t="shared" si="369"/>
        <v>0</v>
      </c>
      <c r="GC49" s="639">
        <f t="shared" si="369"/>
        <v>0</v>
      </c>
      <c r="GD49" s="639">
        <f t="shared" si="369"/>
        <v>0</v>
      </c>
      <c r="GE49" s="639">
        <f t="shared" si="369"/>
        <v>0</v>
      </c>
      <c r="GF49" s="639">
        <f t="shared" si="369"/>
        <v>0</v>
      </c>
      <c r="GG49" s="639">
        <f t="shared" si="369"/>
        <v>0</v>
      </c>
      <c r="GH49" s="639">
        <f t="shared" si="369"/>
        <v>0</v>
      </c>
      <c r="GI49" s="639">
        <f t="shared" si="369"/>
        <v>0</v>
      </c>
      <c r="GJ49" s="639">
        <f t="shared" si="369"/>
        <v>0</v>
      </c>
      <c r="GK49" s="639">
        <f t="shared" si="369"/>
        <v>0</v>
      </c>
      <c r="GL49" s="639">
        <f t="shared" si="369"/>
        <v>0</v>
      </c>
      <c r="GM49" s="639">
        <f t="shared" si="369"/>
        <v>0</v>
      </c>
      <c r="GN49" s="639">
        <f t="shared" si="369"/>
        <v>0</v>
      </c>
      <c r="GO49" s="639">
        <f t="shared" si="369"/>
        <v>0</v>
      </c>
      <c r="GP49" s="639">
        <f t="shared" si="369"/>
        <v>0</v>
      </c>
      <c r="GQ49" s="639">
        <f t="shared" si="369"/>
        <v>0</v>
      </c>
      <c r="GR49" s="639">
        <f t="shared" si="369"/>
        <v>0</v>
      </c>
      <c r="GS49" s="639">
        <f t="shared" si="369"/>
        <v>0</v>
      </c>
      <c r="GT49" s="639">
        <f t="shared" si="369"/>
        <v>0</v>
      </c>
      <c r="GU49" s="639">
        <f t="shared" si="369"/>
        <v>0</v>
      </c>
      <c r="GV49" s="639">
        <f t="shared" si="369"/>
        <v>0</v>
      </c>
      <c r="GW49" s="639">
        <f t="shared" si="369"/>
        <v>0</v>
      </c>
      <c r="GX49" s="639">
        <f t="shared" si="369"/>
        <v>0</v>
      </c>
      <c r="GY49" s="639">
        <f t="shared" si="369"/>
        <v>0</v>
      </c>
      <c r="GZ49" s="639">
        <f t="shared" si="369"/>
        <v>0</v>
      </c>
      <c r="HA49" s="639">
        <f t="shared" si="369"/>
        <v>0</v>
      </c>
      <c r="HB49" s="639">
        <f t="shared" si="369"/>
        <v>0</v>
      </c>
      <c r="HC49" s="639">
        <f t="shared" si="369"/>
        <v>0</v>
      </c>
      <c r="HD49" s="639">
        <f t="shared" si="369"/>
        <v>0</v>
      </c>
      <c r="HE49" s="639">
        <f t="shared" si="369"/>
        <v>0</v>
      </c>
      <c r="HF49" s="639">
        <f t="shared" si="369"/>
        <v>0</v>
      </c>
      <c r="HG49" s="639">
        <f t="shared" si="369"/>
        <v>0</v>
      </c>
      <c r="HH49" s="639">
        <f t="shared" si="369"/>
        <v>0</v>
      </c>
      <c r="HI49" s="639">
        <f t="shared" si="369"/>
        <v>0</v>
      </c>
      <c r="HJ49" s="639">
        <f t="shared" si="369"/>
        <v>0</v>
      </c>
      <c r="HK49" s="639">
        <f t="shared" si="369"/>
        <v>0</v>
      </c>
      <c r="HL49" s="639">
        <f t="shared" si="369"/>
        <v>0</v>
      </c>
      <c r="HM49" s="639">
        <f t="shared" si="369"/>
        <v>0</v>
      </c>
      <c r="HN49" s="639">
        <f t="shared" si="369"/>
        <v>0</v>
      </c>
      <c r="HO49" s="639">
        <f t="shared" si="369"/>
        <v>0</v>
      </c>
      <c r="HP49" s="639">
        <f t="shared" si="369"/>
        <v>0</v>
      </c>
      <c r="HQ49" s="639">
        <f t="shared" si="369"/>
        <v>0</v>
      </c>
      <c r="HR49" s="639">
        <f t="shared" si="369"/>
        <v>0</v>
      </c>
      <c r="HS49" s="639">
        <f t="shared" si="369"/>
        <v>0</v>
      </c>
      <c r="HT49" s="639">
        <f t="shared" si="369"/>
        <v>0</v>
      </c>
      <c r="HU49" s="639">
        <f t="shared" si="370"/>
        <v>0</v>
      </c>
      <c r="HV49" s="639">
        <f t="shared" si="370"/>
        <v>0</v>
      </c>
      <c r="HW49" s="639">
        <f t="shared" si="370"/>
        <v>0</v>
      </c>
      <c r="HX49" s="639">
        <f t="shared" si="370"/>
        <v>0</v>
      </c>
      <c r="HY49" s="639">
        <f t="shared" si="370"/>
        <v>0</v>
      </c>
      <c r="HZ49" s="639">
        <f t="shared" si="370"/>
        <v>0</v>
      </c>
      <c r="IA49" s="639">
        <f t="shared" si="370"/>
        <v>0</v>
      </c>
      <c r="IB49" s="639">
        <f t="shared" si="370"/>
        <v>0</v>
      </c>
      <c r="IC49" s="639">
        <f t="shared" si="370"/>
        <v>0</v>
      </c>
      <c r="ID49" s="639">
        <f t="shared" si="370"/>
        <v>0</v>
      </c>
      <c r="IE49" s="639">
        <f t="shared" si="370"/>
        <v>0</v>
      </c>
      <c r="IF49" s="639">
        <f t="shared" si="370"/>
        <v>0</v>
      </c>
      <c r="IG49" s="639">
        <f t="shared" si="370"/>
        <v>0</v>
      </c>
      <c r="IH49" s="639">
        <f t="shared" si="370"/>
        <v>0</v>
      </c>
      <c r="II49" s="639">
        <f t="shared" si="370"/>
        <v>0</v>
      </c>
      <c r="IJ49" s="639">
        <f t="shared" si="370"/>
        <v>0</v>
      </c>
      <c r="IK49" s="639">
        <f t="shared" si="370"/>
        <v>0</v>
      </c>
      <c r="IL49" s="639">
        <f t="shared" si="370"/>
        <v>0</v>
      </c>
      <c r="IM49" s="639">
        <f t="shared" si="370"/>
        <v>0</v>
      </c>
      <c r="IN49" s="639">
        <f t="shared" si="370"/>
        <v>0</v>
      </c>
      <c r="IO49" s="639">
        <f t="shared" si="370"/>
        <v>0</v>
      </c>
      <c r="IP49" s="639">
        <f t="shared" si="370"/>
        <v>0</v>
      </c>
      <c r="IQ49" s="639">
        <f t="shared" si="370"/>
        <v>0</v>
      </c>
      <c r="IR49" s="639">
        <f t="shared" si="370"/>
        <v>0</v>
      </c>
      <c r="IS49" s="639">
        <f t="shared" si="370"/>
        <v>0</v>
      </c>
      <c r="IT49" s="639">
        <f t="shared" si="370"/>
        <v>0</v>
      </c>
      <c r="IU49" s="639">
        <f t="shared" si="370"/>
        <v>0</v>
      </c>
      <c r="IV49" s="639">
        <f t="shared" si="370"/>
        <v>0</v>
      </c>
      <c r="IW49" s="639">
        <f t="shared" si="370"/>
        <v>0</v>
      </c>
      <c r="IX49" s="639">
        <f t="shared" si="370"/>
        <v>0</v>
      </c>
      <c r="IY49" s="639">
        <f t="shared" si="370"/>
        <v>0</v>
      </c>
      <c r="IZ49" s="639">
        <f t="shared" si="370"/>
        <v>0</v>
      </c>
      <c r="JA49" s="639">
        <f t="shared" si="370"/>
        <v>0</v>
      </c>
      <c r="JB49" s="639">
        <f t="shared" si="370"/>
        <v>0</v>
      </c>
      <c r="JC49" s="639">
        <f t="shared" si="370"/>
        <v>0</v>
      </c>
      <c r="JD49" s="639">
        <f t="shared" si="370"/>
        <v>0</v>
      </c>
      <c r="JE49" s="639">
        <f t="shared" si="370"/>
        <v>0</v>
      </c>
      <c r="JF49" s="639">
        <f t="shared" si="370"/>
        <v>0</v>
      </c>
      <c r="JG49" s="639">
        <f t="shared" si="370"/>
        <v>0</v>
      </c>
      <c r="JH49" s="639">
        <f t="shared" si="370"/>
        <v>0</v>
      </c>
      <c r="JI49" s="639">
        <f t="shared" si="370"/>
        <v>0</v>
      </c>
      <c r="JJ49" s="639">
        <f t="shared" si="370"/>
        <v>0</v>
      </c>
      <c r="JK49" s="639">
        <f t="shared" si="370"/>
        <v>0</v>
      </c>
      <c r="JL49" s="639">
        <f t="shared" si="370"/>
        <v>0</v>
      </c>
      <c r="JM49" s="639">
        <f t="shared" si="370"/>
        <v>0</v>
      </c>
      <c r="JN49" s="639">
        <f t="shared" si="370"/>
        <v>0</v>
      </c>
      <c r="JO49" s="639">
        <f t="shared" si="370"/>
        <v>0</v>
      </c>
      <c r="JP49" s="639">
        <f t="shared" si="370"/>
        <v>0</v>
      </c>
      <c r="JQ49" s="639">
        <f t="shared" si="370"/>
        <v>0</v>
      </c>
      <c r="JR49" s="639">
        <f t="shared" si="370"/>
        <v>0</v>
      </c>
      <c r="JS49" s="639">
        <f t="shared" si="370"/>
        <v>0</v>
      </c>
      <c r="JT49" s="639">
        <f t="shared" si="370"/>
        <v>0</v>
      </c>
      <c r="JU49" s="639">
        <f t="shared" si="370"/>
        <v>0</v>
      </c>
      <c r="JV49" s="639">
        <f t="shared" si="370"/>
        <v>0</v>
      </c>
      <c r="JW49" s="639">
        <f t="shared" si="370"/>
        <v>0</v>
      </c>
      <c r="JX49" s="639">
        <f t="shared" si="370"/>
        <v>0</v>
      </c>
      <c r="JY49" s="639">
        <f t="shared" si="370"/>
        <v>0</v>
      </c>
      <c r="JZ49" s="639">
        <f t="shared" si="370"/>
        <v>0</v>
      </c>
      <c r="KA49" s="639">
        <f t="shared" si="370"/>
        <v>0</v>
      </c>
      <c r="KB49" s="639">
        <f t="shared" si="370"/>
        <v>0</v>
      </c>
      <c r="KC49" s="639">
        <f t="shared" si="370"/>
        <v>0</v>
      </c>
      <c r="KD49" s="639">
        <f t="shared" si="370"/>
        <v>0</v>
      </c>
      <c r="KE49" s="639">
        <f t="shared" si="370"/>
        <v>0</v>
      </c>
      <c r="KF49" s="639">
        <f t="shared" si="370"/>
        <v>0</v>
      </c>
      <c r="KG49" s="639">
        <f t="shared" si="371"/>
        <v>0</v>
      </c>
      <c r="KH49" s="639">
        <f t="shared" si="371"/>
        <v>0</v>
      </c>
      <c r="KI49" s="639">
        <f t="shared" si="371"/>
        <v>0</v>
      </c>
      <c r="KJ49" s="639">
        <f t="shared" si="371"/>
        <v>0</v>
      </c>
      <c r="KK49" s="639">
        <f t="shared" si="371"/>
        <v>0</v>
      </c>
      <c r="KL49" s="639">
        <f t="shared" si="371"/>
        <v>0</v>
      </c>
      <c r="KM49" s="639">
        <f t="shared" si="371"/>
        <v>0</v>
      </c>
      <c r="KN49" s="639">
        <f t="shared" si="371"/>
        <v>0</v>
      </c>
      <c r="KO49" s="639">
        <f t="shared" si="371"/>
        <v>0</v>
      </c>
      <c r="KP49" s="639">
        <f t="shared" si="371"/>
        <v>0</v>
      </c>
      <c r="KQ49" s="639">
        <f t="shared" si="371"/>
        <v>0</v>
      </c>
      <c r="KR49" s="639">
        <f t="shared" si="371"/>
        <v>0</v>
      </c>
      <c r="KS49" s="639">
        <f t="shared" si="371"/>
        <v>0</v>
      </c>
      <c r="KT49" s="639">
        <f t="shared" si="371"/>
        <v>0</v>
      </c>
      <c r="KU49" s="639">
        <f t="shared" si="371"/>
        <v>0</v>
      </c>
      <c r="KV49" s="639">
        <f t="shared" si="371"/>
        <v>0</v>
      </c>
      <c r="KW49" s="639">
        <f t="shared" si="371"/>
        <v>0</v>
      </c>
      <c r="KX49" s="639">
        <f t="shared" si="371"/>
        <v>0</v>
      </c>
      <c r="KY49" s="639">
        <f t="shared" si="371"/>
        <v>0</v>
      </c>
      <c r="KZ49" s="639">
        <f t="shared" si="371"/>
        <v>0</v>
      </c>
      <c r="LA49" s="639">
        <f t="shared" si="371"/>
        <v>0</v>
      </c>
      <c r="LB49" s="639">
        <f t="shared" si="371"/>
        <v>0</v>
      </c>
      <c r="LC49" s="639">
        <f t="shared" si="371"/>
        <v>0</v>
      </c>
      <c r="LD49" s="639">
        <f t="shared" si="371"/>
        <v>0</v>
      </c>
      <c r="LE49" s="639">
        <f t="shared" si="371"/>
        <v>0</v>
      </c>
      <c r="LF49" s="639">
        <f t="shared" si="371"/>
        <v>0</v>
      </c>
      <c r="LG49" s="639">
        <f t="shared" si="371"/>
        <v>0</v>
      </c>
      <c r="LH49" s="639">
        <f t="shared" si="371"/>
        <v>0</v>
      </c>
      <c r="LI49" s="639">
        <f t="shared" si="371"/>
        <v>0</v>
      </c>
      <c r="LJ49" s="639">
        <f t="shared" si="371"/>
        <v>0</v>
      </c>
      <c r="LK49" s="639">
        <f t="shared" si="371"/>
        <v>0</v>
      </c>
      <c r="LL49" s="639">
        <f t="shared" si="371"/>
        <v>0</v>
      </c>
      <c r="LM49" s="639">
        <f t="shared" si="371"/>
        <v>0</v>
      </c>
      <c r="LN49" s="639">
        <f t="shared" si="371"/>
        <v>0</v>
      </c>
      <c r="LO49" s="639">
        <f t="shared" si="371"/>
        <v>0</v>
      </c>
      <c r="LP49" s="639">
        <f t="shared" si="371"/>
        <v>0</v>
      </c>
      <c r="LQ49" s="639">
        <f t="shared" si="371"/>
        <v>0</v>
      </c>
      <c r="LR49" s="639">
        <f t="shared" si="371"/>
        <v>0</v>
      </c>
      <c r="LS49" s="639">
        <f t="shared" si="371"/>
        <v>0</v>
      </c>
      <c r="LT49" s="639">
        <f t="shared" si="371"/>
        <v>0</v>
      </c>
      <c r="LU49" s="639">
        <f t="shared" si="371"/>
        <v>0</v>
      </c>
      <c r="LV49" s="639">
        <f t="shared" si="371"/>
        <v>0</v>
      </c>
      <c r="LW49" s="639">
        <f t="shared" si="371"/>
        <v>0</v>
      </c>
      <c r="LX49" s="639">
        <f t="shared" si="371"/>
        <v>0</v>
      </c>
      <c r="LY49" s="639">
        <f t="shared" si="371"/>
        <v>0</v>
      </c>
      <c r="LZ49" s="639">
        <f t="shared" si="371"/>
        <v>0</v>
      </c>
      <c r="MA49" s="639">
        <f t="shared" si="371"/>
        <v>0</v>
      </c>
      <c r="MB49" s="639">
        <f t="shared" si="371"/>
        <v>0</v>
      </c>
      <c r="MC49" s="639">
        <f t="shared" si="371"/>
        <v>0</v>
      </c>
      <c r="MD49" s="639">
        <f t="shared" si="371"/>
        <v>0</v>
      </c>
      <c r="ME49" s="639">
        <f t="shared" si="371"/>
        <v>0</v>
      </c>
      <c r="MF49" s="639">
        <f t="shared" si="371"/>
        <v>0</v>
      </c>
      <c r="MG49" s="639">
        <f t="shared" si="371"/>
        <v>0</v>
      </c>
      <c r="MH49" s="639">
        <f t="shared" si="371"/>
        <v>0</v>
      </c>
      <c r="MI49" s="639">
        <f t="shared" si="371"/>
        <v>0</v>
      </c>
      <c r="MJ49" s="639">
        <f t="shared" si="371"/>
        <v>0</v>
      </c>
      <c r="MK49" s="639">
        <f t="shared" si="371"/>
        <v>0</v>
      </c>
      <c r="ML49" s="639">
        <f t="shared" si="371"/>
        <v>0</v>
      </c>
      <c r="MM49" s="639">
        <f t="shared" si="371"/>
        <v>0</v>
      </c>
      <c r="MN49" s="639">
        <f t="shared" si="371"/>
        <v>0</v>
      </c>
      <c r="MO49" s="639">
        <f t="shared" si="371"/>
        <v>0</v>
      </c>
      <c r="MP49" s="639">
        <f t="shared" si="371"/>
        <v>0</v>
      </c>
      <c r="MQ49" s="639">
        <f t="shared" si="371"/>
        <v>0</v>
      </c>
      <c r="MR49" s="639">
        <f t="shared" si="371"/>
        <v>0</v>
      </c>
      <c r="MS49" s="639">
        <f t="shared" si="372"/>
        <v>0</v>
      </c>
      <c r="MT49" s="639">
        <f t="shared" si="372"/>
        <v>0</v>
      </c>
      <c r="MU49" s="639">
        <f t="shared" si="372"/>
        <v>0</v>
      </c>
      <c r="MV49" s="639">
        <f t="shared" si="372"/>
        <v>0</v>
      </c>
      <c r="MW49" s="639">
        <f t="shared" si="372"/>
        <v>0</v>
      </c>
      <c r="MX49" s="639">
        <f t="shared" si="372"/>
        <v>0</v>
      </c>
      <c r="MY49" s="639">
        <f t="shared" si="372"/>
        <v>0</v>
      </c>
      <c r="MZ49" s="639">
        <f t="shared" si="372"/>
        <v>0</v>
      </c>
      <c r="NA49" s="639">
        <f t="shared" si="372"/>
        <v>0</v>
      </c>
      <c r="NB49" s="639">
        <f t="shared" si="372"/>
        <v>0</v>
      </c>
      <c r="NC49" s="639">
        <f t="shared" si="372"/>
        <v>0</v>
      </c>
      <c r="ND49" s="639">
        <f t="shared" si="372"/>
        <v>0</v>
      </c>
      <c r="NE49" s="639">
        <f t="shared" si="372"/>
        <v>0</v>
      </c>
      <c r="NF49" s="639">
        <f t="shared" si="372"/>
        <v>0</v>
      </c>
      <c r="NG49" s="639">
        <f t="shared" si="372"/>
        <v>0</v>
      </c>
      <c r="NH49" s="639">
        <f t="shared" si="372"/>
        <v>0</v>
      </c>
      <c r="NI49" s="639">
        <f t="shared" si="372"/>
        <v>0</v>
      </c>
      <c r="NJ49" s="639">
        <f t="shared" si="372"/>
        <v>0</v>
      </c>
      <c r="NK49" s="639">
        <f t="shared" si="372"/>
        <v>0</v>
      </c>
      <c r="NL49" s="639">
        <f t="shared" si="372"/>
        <v>0</v>
      </c>
      <c r="NM49" s="639">
        <f t="shared" si="372"/>
        <v>0</v>
      </c>
      <c r="NN49" s="639">
        <f t="shared" si="372"/>
        <v>0</v>
      </c>
      <c r="NO49" s="639">
        <f t="shared" si="372"/>
        <v>0</v>
      </c>
      <c r="NP49" s="639">
        <f t="shared" si="372"/>
        <v>0</v>
      </c>
      <c r="NQ49" s="639">
        <f t="shared" si="372"/>
        <v>0</v>
      </c>
      <c r="NR49" s="639">
        <f t="shared" si="372"/>
        <v>0</v>
      </c>
      <c r="NS49" s="639">
        <f t="shared" si="372"/>
        <v>0</v>
      </c>
      <c r="NT49" s="639">
        <f t="shared" si="372"/>
        <v>0</v>
      </c>
      <c r="NU49" s="639">
        <f t="shared" si="372"/>
        <v>0</v>
      </c>
      <c r="NV49" s="639">
        <f t="shared" si="372"/>
        <v>0</v>
      </c>
      <c r="NW49" s="639">
        <f t="shared" si="372"/>
        <v>0</v>
      </c>
      <c r="NX49" s="639">
        <f t="shared" si="372"/>
        <v>0</v>
      </c>
      <c r="NY49" s="639">
        <f t="shared" si="372"/>
        <v>0</v>
      </c>
      <c r="NZ49" s="639">
        <f t="shared" si="372"/>
        <v>0</v>
      </c>
      <c r="OA49" s="639">
        <f t="shared" si="372"/>
        <v>0</v>
      </c>
      <c r="OB49" s="639">
        <f t="shared" si="372"/>
        <v>0</v>
      </c>
      <c r="OC49" s="639">
        <f t="shared" si="372"/>
        <v>0</v>
      </c>
      <c r="OD49" s="639">
        <f t="shared" si="372"/>
        <v>0</v>
      </c>
      <c r="OE49" s="639">
        <f t="shared" si="372"/>
        <v>0</v>
      </c>
      <c r="OF49" s="639">
        <f t="shared" si="372"/>
        <v>0</v>
      </c>
      <c r="OG49" s="639">
        <f t="shared" si="372"/>
        <v>0</v>
      </c>
      <c r="OH49" s="639">
        <f t="shared" si="372"/>
        <v>0</v>
      </c>
      <c r="OI49" s="639">
        <f t="shared" si="372"/>
        <v>0</v>
      </c>
      <c r="OJ49" s="639">
        <f t="shared" si="372"/>
        <v>0</v>
      </c>
      <c r="OK49" s="639">
        <f t="shared" si="372"/>
        <v>0</v>
      </c>
      <c r="OL49" s="639">
        <f t="shared" si="372"/>
        <v>0</v>
      </c>
      <c r="OM49" s="639">
        <f t="shared" si="372"/>
        <v>0</v>
      </c>
      <c r="ON49" s="639">
        <f t="shared" si="372"/>
        <v>0</v>
      </c>
      <c r="OO49" s="639">
        <f t="shared" si="372"/>
        <v>0</v>
      </c>
      <c r="OP49" s="639">
        <f t="shared" si="372"/>
        <v>0</v>
      </c>
      <c r="OQ49" s="639">
        <f t="shared" si="372"/>
        <v>0</v>
      </c>
      <c r="OR49" s="639">
        <f t="shared" si="372"/>
        <v>0</v>
      </c>
      <c r="OS49" s="639">
        <f t="shared" si="372"/>
        <v>0</v>
      </c>
      <c r="OT49" s="639">
        <f t="shared" si="372"/>
        <v>0</v>
      </c>
      <c r="OU49" s="639">
        <f t="shared" si="372"/>
        <v>0</v>
      </c>
      <c r="OV49" s="639">
        <f t="shared" si="372"/>
        <v>0</v>
      </c>
      <c r="OW49" s="639">
        <f t="shared" si="372"/>
        <v>0</v>
      </c>
      <c r="OX49" s="639">
        <f t="shared" si="372"/>
        <v>0</v>
      </c>
      <c r="OY49" s="639">
        <f t="shared" si="372"/>
        <v>0</v>
      </c>
      <c r="OZ49" s="639">
        <f t="shared" si="372"/>
        <v>0</v>
      </c>
      <c r="PA49" s="639">
        <f t="shared" si="372"/>
        <v>0</v>
      </c>
      <c r="PB49" s="639">
        <f t="shared" si="372"/>
        <v>0</v>
      </c>
      <c r="PC49" s="639">
        <f t="shared" si="372"/>
        <v>0</v>
      </c>
      <c r="PD49" s="639">
        <f t="shared" si="372"/>
        <v>0</v>
      </c>
      <c r="PE49" s="639">
        <f t="shared" si="373"/>
        <v>0</v>
      </c>
      <c r="PF49" s="639">
        <f t="shared" si="373"/>
        <v>0</v>
      </c>
      <c r="PG49" s="639">
        <f t="shared" si="373"/>
        <v>0</v>
      </c>
      <c r="PH49" s="639">
        <f t="shared" si="373"/>
        <v>0</v>
      </c>
      <c r="PI49" s="639">
        <f t="shared" si="373"/>
        <v>0</v>
      </c>
      <c r="PJ49" s="639">
        <f t="shared" si="373"/>
        <v>0</v>
      </c>
      <c r="PK49" s="639">
        <f t="shared" si="373"/>
        <v>0</v>
      </c>
      <c r="PL49" s="639">
        <f t="shared" si="373"/>
        <v>0</v>
      </c>
      <c r="PM49" s="639">
        <f t="shared" si="373"/>
        <v>0</v>
      </c>
      <c r="PN49" s="639">
        <f t="shared" si="373"/>
        <v>0</v>
      </c>
      <c r="PO49" s="639">
        <f t="shared" si="373"/>
        <v>0</v>
      </c>
      <c r="PP49" s="639">
        <f t="shared" si="373"/>
        <v>0</v>
      </c>
      <c r="PQ49" s="639">
        <f t="shared" si="373"/>
        <v>0</v>
      </c>
      <c r="PR49" s="639">
        <f t="shared" si="373"/>
        <v>0</v>
      </c>
      <c r="PS49" s="639">
        <f t="shared" si="373"/>
        <v>0</v>
      </c>
      <c r="PT49" s="639">
        <f t="shared" si="373"/>
        <v>0</v>
      </c>
      <c r="PU49" s="639">
        <f t="shared" si="373"/>
        <v>0</v>
      </c>
      <c r="PV49" s="639">
        <f t="shared" si="373"/>
        <v>0</v>
      </c>
      <c r="PW49" s="639">
        <f t="shared" si="373"/>
        <v>0</v>
      </c>
      <c r="PX49" s="639">
        <f t="shared" si="373"/>
        <v>0</v>
      </c>
      <c r="PY49" s="639">
        <f t="shared" si="373"/>
        <v>0</v>
      </c>
      <c r="PZ49" s="639">
        <f t="shared" si="373"/>
        <v>0</v>
      </c>
      <c r="QA49" s="639">
        <f t="shared" si="373"/>
        <v>0</v>
      </c>
      <c r="QB49" s="639">
        <f t="shared" si="373"/>
        <v>0</v>
      </c>
      <c r="QC49" s="639">
        <f t="shared" si="373"/>
        <v>0</v>
      </c>
      <c r="QD49" s="639">
        <f t="shared" si="373"/>
        <v>0</v>
      </c>
      <c r="QE49" s="639">
        <f t="shared" si="373"/>
        <v>0</v>
      </c>
      <c r="QF49" s="639">
        <f t="shared" si="373"/>
        <v>0</v>
      </c>
      <c r="QG49" s="639">
        <f t="shared" si="373"/>
        <v>0</v>
      </c>
      <c r="QH49" s="639">
        <f t="shared" si="373"/>
        <v>0</v>
      </c>
      <c r="QI49" s="639">
        <f t="shared" si="373"/>
        <v>0</v>
      </c>
      <c r="QJ49" s="639">
        <f t="shared" si="373"/>
        <v>0</v>
      </c>
      <c r="QK49" s="639">
        <f t="shared" si="373"/>
        <v>0</v>
      </c>
      <c r="QL49" s="639">
        <f t="shared" si="373"/>
        <v>0</v>
      </c>
      <c r="QM49" s="639">
        <f t="shared" si="373"/>
        <v>0</v>
      </c>
      <c r="QN49" s="639">
        <f t="shared" si="373"/>
        <v>0</v>
      </c>
      <c r="QO49" s="639">
        <f t="shared" si="373"/>
        <v>0</v>
      </c>
      <c r="QP49" s="639">
        <f t="shared" si="373"/>
        <v>0</v>
      </c>
      <c r="QQ49" s="639">
        <f t="shared" si="373"/>
        <v>0</v>
      </c>
      <c r="QR49" s="639">
        <f t="shared" si="373"/>
        <v>0</v>
      </c>
      <c r="QS49" s="639">
        <f t="shared" si="373"/>
        <v>0</v>
      </c>
      <c r="QT49" s="639">
        <f t="shared" si="373"/>
        <v>0</v>
      </c>
      <c r="QU49" s="639">
        <f t="shared" si="373"/>
        <v>0</v>
      </c>
      <c r="QV49" s="639">
        <f t="shared" si="373"/>
        <v>0</v>
      </c>
      <c r="QW49" s="639">
        <f t="shared" si="373"/>
        <v>0</v>
      </c>
      <c r="QX49" s="639">
        <f t="shared" si="373"/>
        <v>0</v>
      </c>
      <c r="QY49" s="639">
        <f t="shared" si="373"/>
        <v>0</v>
      </c>
      <c r="QZ49" s="639">
        <f t="shared" si="373"/>
        <v>0</v>
      </c>
      <c r="RA49" s="639">
        <f t="shared" si="373"/>
        <v>0</v>
      </c>
      <c r="RB49" s="639">
        <f t="shared" si="373"/>
        <v>0</v>
      </c>
      <c r="RC49" s="639">
        <f t="shared" si="373"/>
        <v>0</v>
      </c>
      <c r="RD49" s="639">
        <f t="shared" si="373"/>
        <v>0</v>
      </c>
      <c r="RE49" s="639">
        <f t="shared" si="373"/>
        <v>0</v>
      </c>
      <c r="RF49" s="639">
        <f t="shared" si="373"/>
        <v>0</v>
      </c>
      <c r="RG49" s="639">
        <f t="shared" si="373"/>
        <v>0</v>
      </c>
      <c r="RH49" s="639">
        <f t="shared" si="373"/>
        <v>0</v>
      </c>
      <c r="RI49" s="639">
        <f t="shared" si="373"/>
        <v>0</v>
      </c>
      <c r="RJ49" s="639">
        <f t="shared" si="373"/>
        <v>0</v>
      </c>
      <c r="RK49" s="639">
        <f t="shared" si="373"/>
        <v>0</v>
      </c>
      <c r="RL49" s="639">
        <f t="shared" si="373"/>
        <v>0</v>
      </c>
      <c r="RM49" s="639">
        <f t="shared" si="373"/>
        <v>0</v>
      </c>
      <c r="RN49" s="639">
        <f t="shared" si="373"/>
        <v>0</v>
      </c>
      <c r="RO49" s="639">
        <f t="shared" si="373"/>
        <v>0</v>
      </c>
      <c r="RP49" s="639">
        <f t="shared" si="373"/>
        <v>0</v>
      </c>
      <c r="RQ49" s="639">
        <f t="shared" si="374"/>
        <v>0</v>
      </c>
      <c r="RR49" s="639">
        <f t="shared" si="374"/>
        <v>0</v>
      </c>
      <c r="RS49" s="639">
        <f t="shared" si="374"/>
        <v>0</v>
      </c>
      <c r="RT49" s="639">
        <f t="shared" si="374"/>
        <v>0</v>
      </c>
      <c r="RU49" s="639">
        <f t="shared" si="374"/>
        <v>0</v>
      </c>
      <c r="RV49" s="639">
        <f t="shared" si="374"/>
        <v>0</v>
      </c>
      <c r="RW49" s="639">
        <f t="shared" si="374"/>
        <v>0</v>
      </c>
      <c r="RX49" s="639">
        <f t="shared" si="374"/>
        <v>0</v>
      </c>
      <c r="RY49" s="639">
        <f t="shared" si="374"/>
        <v>0</v>
      </c>
      <c r="RZ49" s="639">
        <f t="shared" si="374"/>
        <v>0</v>
      </c>
      <c r="SA49" s="639">
        <f t="shared" si="374"/>
        <v>0</v>
      </c>
      <c r="SB49" s="639">
        <f t="shared" si="374"/>
        <v>0</v>
      </c>
      <c r="SC49" s="639">
        <f t="shared" si="374"/>
        <v>0</v>
      </c>
      <c r="SD49" s="639">
        <f t="shared" si="374"/>
        <v>0</v>
      </c>
      <c r="SE49" s="639">
        <f t="shared" si="374"/>
        <v>0</v>
      </c>
      <c r="SF49" s="639">
        <f t="shared" si="374"/>
        <v>0</v>
      </c>
      <c r="SG49" s="639">
        <f t="shared" si="374"/>
        <v>0</v>
      </c>
      <c r="SH49" s="639">
        <f t="shared" si="374"/>
        <v>0</v>
      </c>
      <c r="SI49" s="639">
        <f t="shared" si="374"/>
        <v>0</v>
      </c>
      <c r="SJ49" s="639">
        <f t="shared" si="374"/>
        <v>0</v>
      </c>
      <c r="SK49" s="639">
        <f t="shared" si="374"/>
        <v>0</v>
      </c>
      <c r="SL49" s="639">
        <f t="shared" si="374"/>
        <v>0</v>
      </c>
      <c r="SM49" s="639">
        <f t="shared" si="374"/>
        <v>0</v>
      </c>
      <c r="SN49" s="639">
        <f t="shared" si="374"/>
        <v>0</v>
      </c>
      <c r="SO49" s="639">
        <f t="shared" si="374"/>
        <v>0</v>
      </c>
      <c r="SP49" s="639">
        <f t="shared" si="374"/>
        <v>0</v>
      </c>
      <c r="SQ49" s="639">
        <f t="shared" si="374"/>
        <v>0</v>
      </c>
      <c r="SR49" s="639">
        <f t="shared" si="374"/>
        <v>0</v>
      </c>
      <c r="SS49" s="639">
        <f t="shared" si="374"/>
        <v>0</v>
      </c>
      <c r="ST49" s="639">
        <f t="shared" si="374"/>
        <v>0</v>
      </c>
      <c r="SU49" s="639">
        <f t="shared" si="374"/>
        <v>0</v>
      </c>
      <c r="SV49" s="639">
        <f t="shared" si="374"/>
        <v>0</v>
      </c>
      <c r="SW49" s="639">
        <f t="shared" si="374"/>
        <v>0</v>
      </c>
      <c r="SX49" s="639">
        <f t="shared" si="374"/>
        <v>0</v>
      </c>
      <c r="SY49" s="639">
        <f t="shared" si="374"/>
        <v>0</v>
      </c>
      <c r="SZ49" s="639">
        <f t="shared" si="374"/>
        <v>0</v>
      </c>
      <c r="TA49" s="639">
        <f t="shared" si="374"/>
        <v>0</v>
      </c>
      <c r="TB49" s="639">
        <f t="shared" si="374"/>
        <v>0</v>
      </c>
      <c r="TC49" s="639">
        <f t="shared" si="374"/>
        <v>0</v>
      </c>
      <c r="TD49" s="639">
        <f t="shared" si="374"/>
        <v>0</v>
      </c>
      <c r="TE49" s="639">
        <f t="shared" si="374"/>
        <v>0</v>
      </c>
      <c r="TF49" s="639">
        <f t="shared" si="374"/>
        <v>0</v>
      </c>
      <c r="TG49" s="639">
        <f t="shared" si="374"/>
        <v>0</v>
      </c>
      <c r="TH49" s="639">
        <f t="shared" si="374"/>
        <v>0</v>
      </c>
      <c r="TI49" s="639">
        <f t="shared" si="374"/>
        <v>0</v>
      </c>
      <c r="TJ49" s="639">
        <f t="shared" si="374"/>
        <v>0</v>
      </c>
      <c r="TK49" s="639">
        <f t="shared" si="374"/>
        <v>0</v>
      </c>
      <c r="TL49" s="639">
        <f t="shared" si="374"/>
        <v>0</v>
      </c>
      <c r="TM49" s="639">
        <f t="shared" si="374"/>
        <v>0</v>
      </c>
      <c r="TN49" s="639">
        <f t="shared" si="374"/>
        <v>0</v>
      </c>
      <c r="TO49" s="639">
        <f t="shared" si="374"/>
        <v>0</v>
      </c>
      <c r="TP49" s="639">
        <f t="shared" si="374"/>
        <v>0</v>
      </c>
      <c r="TQ49" s="639">
        <f t="shared" si="374"/>
        <v>0</v>
      </c>
      <c r="TR49" s="639">
        <f t="shared" si="374"/>
        <v>0</v>
      </c>
      <c r="TS49" s="639">
        <f t="shared" si="374"/>
        <v>0</v>
      </c>
      <c r="TT49" s="639">
        <f t="shared" si="374"/>
        <v>0</v>
      </c>
      <c r="TU49" s="639">
        <f t="shared" si="374"/>
        <v>0</v>
      </c>
      <c r="TV49" s="639">
        <f t="shared" si="374"/>
        <v>0</v>
      </c>
      <c r="TW49" s="639">
        <f t="shared" si="374"/>
        <v>0</v>
      </c>
      <c r="TX49" s="639">
        <f t="shared" si="374"/>
        <v>0</v>
      </c>
      <c r="TY49" s="639">
        <f t="shared" si="374"/>
        <v>0</v>
      </c>
      <c r="TZ49" s="639">
        <f t="shared" si="374"/>
        <v>0</v>
      </c>
      <c r="UA49" s="639">
        <f t="shared" si="374"/>
        <v>0</v>
      </c>
      <c r="UB49" s="639">
        <f t="shared" si="374"/>
        <v>0</v>
      </c>
      <c r="UC49" s="639">
        <f t="shared" si="375"/>
        <v>0</v>
      </c>
      <c r="UD49" s="639">
        <f t="shared" si="375"/>
        <v>0</v>
      </c>
      <c r="UE49" s="639">
        <f t="shared" si="375"/>
        <v>0</v>
      </c>
      <c r="UF49" s="639">
        <f t="shared" si="375"/>
        <v>0</v>
      </c>
      <c r="UG49" s="639">
        <f t="shared" si="375"/>
        <v>0</v>
      </c>
      <c r="UH49" s="639">
        <f t="shared" si="375"/>
        <v>0</v>
      </c>
      <c r="UI49" s="639">
        <f t="shared" si="375"/>
        <v>0</v>
      </c>
      <c r="UJ49" s="639">
        <f t="shared" si="375"/>
        <v>0</v>
      </c>
      <c r="UK49" s="639">
        <f t="shared" si="375"/>
        <v>0</v>
      </c>
      <c r="UL49" s="639">
        <f t="shared" si="375"/>
        <v>0</v>
      </c>
      <c r="UM49" s="639">
        <f t="shared" si="375"/>
        <v>0</v>
      </c>
      <c r="UN49" s="639">
        <f t="shared" si="375"/>
        <v>0</v>
      </c>
      <c r="UO49" s="639">
        <f t="shared" si="375"/>
        <v>0</v>
      </c>
      <c r="UP49" s="639">
        <f t="shared" si="375"/>
        <v>0</v>
      </c>
      <c r="UQ49" s="639">
        <f t="shared" si="375"/>
        <v>0</v>
      </c>
      <c r="UR49" s="639">
        <f t="shared" si="375"/>
        <v>0</v>
      </c>
      <c r="US49" s="639">
        <f t="shared" si="375"/>
        <v>0</v>
      </c>
      <c r="UT49" s="639">
        <f t="shared" si="375"/>
        <v>0</v>
      </c>
      <c r="UU49" s="639">
        <f t="shared" si="375"/>
        <v>0</v>
      </c>
      <c r="UV49" s="639">
        <f t="shared" si="375"/>
        <v>0</v>
      </c>
      <c r="UW49" s="639">
        <f t="shared" si="375"/>
        <v>0</v>
      </c>
      <c r="UX49" s="639">
        <f t="shared" si="375"/>
        <v>0</v>
      </c>
      <c r="UY49" s="639">
        <f t="shared" si="375"/>
        <v>0</v>
      </c>
      <c r="UZ49" s="639">
        <f t="shared" si="375"/>
        <v>0</v>
      </c>
      <c r="VA49" s="639">
        <f t="shared" si="375"/>
        <v>0</v>
      </c>
      <c r="VB49" s="639">
        <f t="shared" si="375"/>
        <v>0</v>
      </c>
      <c r="VC49" s="639">
        <f t="shared" si="375"/>
        <v>0</v>
      </c>
      <c r="VD49" s="639">
        <f t="shared" si="375"/>
        <v>0</v>
      </c>
      <c r="VE49" s="639">
        <f t="shared" si="375"/>
        <v>0</v>
      </c>
      <c r="VF49" s="639">
        <f t="shared" si="375"/>
        <v>0</v>
      </c>
      <c r="VG49" s="639">
        <f t="shared" si="375"/>
        <v>0</v>
      </c>
      <c r="VH49" s="639">
        <f t="shared" si="375"/>
        <v>0</v>
      </c>
      <c r="VI49" s="639">
        <f t="shared" si="375"/>
        <v>0</v>
      </c>
      <c r="VJ49" s="639">
        <f t="shared" si="375"/>
        <v>0</v>
      </c>
      <c r="VK49" s="639">
        <f t="shared" si="375"/>
        <v>0</v>
      </c>
      <c r="VL49" s="639">
        <f t="shared" si="375"/>
        <v>0</v>
      </c>
      <c r="VM49" s="639">
        <f t="shared" si="375"/>
        <v>0</v>
      </c>
      <c r="VN49" s="639">
        <f t="shared" si="375"/>
        <v>0</v>
      </c>
      <c r="VO49" s="639">
        <f t="shared" si="375"/>
        <v>0</v>
      </c>
      <c r="VP49" s="639">
        <f t="shared" si="375"/>
        <v>0</v>
      </c>
      <c r="VQ49" s="639">
        <f t="shared" si="375"/>
        <v>0</v>
      </c>
      <c r="VR49" s="639">
        <f t="shared" si="375"/>
        <v>0</v>
      </c>
      <c r="VS49" s="639">
        <f t="shared" si="375"/>
        <v>0</v>
      </c>
      <c r="VT49" s="639">
        <f t="shared" si="375"/>
        <v>0</v>
      </c>
      <c r="VU49" s="639">
        <f t="shared" si="375"/>
        <v>0</v>
      </c>
      <c r="VV49" s="639">
        <f t="shared" si="375"/>
        <v>0</v>
      </c>
      <c r="VW49" s="639">
        <f t="shared" si="375"/>
        <v>0</v>
      </c>
      <c r="VX49" s="639">
        <f t="shared" si="375"/>
        <v>0</v>
      </c>
      <c r="VY49" s="639">
        <f t="shared" si="375"/>
        <v>0</v>
      </c>
      <c r="VZ49" s="639">
        <f t="shared" si="375"/>
        <v>0</v>
      </c>
      <c r="WA49" s="639">
        <f t="shared" si="375"/>
        <v>0</v>
      </c>
      <c r="WB49" s="639">
        <f t="shared" si="375"/>
        <v>0</v>
      </c>
      <c r="WC49" s="639">
        <f t="shared" si="375"/>
        <v>0</v>
      </c>
      <c r="WD49" s="639">
        <f t="shared" si="375"/>
        <v>0</v>
      </c>
      <c r="WE49" s="639">
        <f t="shared" si="375"/>
        <v>0</v>
      </c>
      <c r="WF49" s="639">
        <f t="shared" si="375"/>
        <v>0</v>
      </c>
      <c r="WG49" s="639">
        <f t="shared" si="375"/>
        <v>0</v>
      </c>
      <c r="WH49" s="639">
        <f t="shared" si="375"/>
        <v>0</v>
      </c>
      <c r="WI49" s="639">
        <f t="shared" si="375"/>
        <v>0</v>
      </c>
      <c r="WJ49" s="639">
        <f t="shared" si="375"/>
        <v>0</v>
      </c>
      <c r="WK49" s="639">
        <f t="shared" si="375"/>
        <v>0</v>
      </c>
      <c r="WL49" s="639">
        <f t="shared" si="375"/>
        <v>0</v>
      </c>
      <c r="WM49" s="639">
        <f t="shared" si="375"/>
        <v>0</v>
      </c>
      <c r="WN49" s="639">
        <f t="shared" si="375"/>
        <v>0</v>
      </c>
      <c r="WO49" s="639">
        <f t="shared" si="376"/>
        <v>0</v>
      </c>
      <c r="WP49" s="639">
        <f t="shared" si="376"/>
        <v>0</v>
      </c>
      <c r="WQ49" s="639">
        <f t="shared" si="376"/>
        <v>0</v>
      </c>
      <c r="WR49" s="639">
        <f t="shared" si="376"/>
        <v>0</v>
      </c>
      <c r="WS49" s="639">
        <f t="shared" si="376"/>
        <v>0</v>
      </c>
      <c r="WT49" s="639">
        <f t="shared" si="376"/>
        <v>0</v>
      </c>
      <c r="WU49" s="639">
        <f t="shared" si="376"/>
        <v>0</v>
      </c>
      <c r="WV49" s="639">
        <f t="shared" si="376"/>
        <v>0</v>
      </c>
      <c r="WW49" s="639">
        <f t="shared" si="376"/>
        <v>0</v>
      </c>
      <c r="WX49" s="639">
        <f t="shared" si="376"/>
        <v>0</v>
      </c>
      <c r="WY49" s="639">
        <f t="shared" si="376"/>
        <v>0</v>
      </c>
      <c r="WZ49" s="639">
        <f t="shared" si="376"/>
        <v>0</v>
      </c>
      <c r="XA49" s="639">
        <f t="shared" si="376"/>
        <v>0</v>
      </c>
      <c r="XB49" s="639">
        <f t="shared" si="376"/>
        <v>0</v>
      </c>
      <c r="XC49" s="639">
        <f t="shared" si="376"/>
        <v>0</v>
      </c>
      <c r="XD49" s="639">
        <f t="shared" si="376"/>
        <v>0</v>
      </c>
      <c r="XE49" s="639">
        <f t="shared" si="376"/>
        <v>0</v>
      </c>
      <c r="XF49" s="639">
        <f t="shared" si="376"/>
        <v>0</v>
      </c>
      <c r="XG49" s="639">
        <f t="shared" si="376"/>
        <v>0</v>
      </c>
      <c r="XH49" s="639">
        <f t="shared" si="376"/>
        <v>0</v>
      </c>
      <c r="XI49" s="639">
        <f t="shared" si="376"/>
        <v>0</v>
      </c>
      <c r="XJ49" s="639">
        <f t="shared" si="376"/>
        <v>0</v>
      </c>
      <c r="XK49" s="639">
        <f t="shared" si="376"/>
        <v>0</v>
      </c>
      <c r="XL49" s="639">
        <f t="shared" si="376"/>
        <v>0</v>
      </c>
      <c r="XM49" s="639">
        <f t="shared" si="376"/>
        <v>0</v>
      </c>
      <c r="XN49" s="639">
        <f t="shared" si="376"/>
        <v>0</v>
      </c>
      <c r="XO49" s="639">
        <f t="shared" si="376"/>
        <v>0</v>
      </c>
      <c r="XP49" s="639">
        <f t="shared" si="376"/>
        <v>0</v>
      </c>
      <c r="XQ49" s="639">
        <f t="shared" si="376"/>
        <v>0</v>
      </c>
      <c r="XR49" s="639">
        <f t="shared" si="376"/>
        <v>0</v>
      </c>
      <c r="XS49" s="639">
        <f t="shared" si="376"/>
        <v>0</v>
      </c>
      <c r="XT49" s="639">
        <f t="shared" si="376"/>
        <v>0</v>
      </c>
      <c r="XU49" s="639">
        <f t="shared" si="376"/>
        <v>0</v>
      </c>
      <c r="XV49" s="639">
        <f t="shared" si="376"/>
        <v>0</v>
      </c>
      <c r="XW49" s="639">
        <f t="shared" si="376"/>
        <v>0</v>
      </c>
      <c r="XX49" s="639">
        <f t="shared" si="376"/>
        <v>0</v>
      </c>
      <c r="XY49" s="639">
        <f t="shared" si="376"/>
        <v>0</v>
      </c>
      <c r="XZ49" s="639">
        <f t="shared" si="376"/>
        <v>0</v>
      </c>
      <c r="YA49" s="639">
        <f t="shared" si="376"/>
        <v>0</v>
      </c>
      <c r="YB49" s="639">
        <f t="shared" si="376"/>
        <v>0</v>
      </c>
      <c r="YC49" s="639">
        <f t="shared" si="376"/>
        <v>0</v>
      </c>
      <c r="YD49" s="639">
        <f t="shared" si="376"/>
        <v>0</v>
      </c>
      <c r="YE49" s="639">
        <f t="shared" si="376"/>
        <v>0</v>
      </c>
      <c r="YF49" s="639">
        <f t="shared" si="376"/>
        <v>0</v>
      </c>
      <c r="YG49" s="639">
        <f t="shared" si="376"/>
        <v>0</v>
      </c>
      <c r="YH49" s="639">
        <f t="shared" si="376"/>
        <v>0</v>
      </c>
      <c r="YI49" s="639">
        <f t="shared" si="376"/>
        <v>0</v>
      </c>
      <c r="YJ49" s="639">
        <f t="shared" si="376"/>
        <v>0</v>
      </c>
      <c r="YK49" s="639">
        <f t="shared" si="376"/>
        <v>0</v>
      </c>
      <c r="YL49" s="639">
        <f t="shared" si="376"/>
        <v>0</v>
      </c>
      <c r="YM49" s="639">
        <f t="shared" si="376"/>
        <v>0</v>
      </c>
      <c r="YN49" s="639">
        <f t="shared" si="376"/>
        <v>0</v>
      </c>
      <c r="YO49" s="639">
        <f t="shared" si="376"/>
        <v>0</v>
      </c>
      <c r="YP49" s="639">
        <f t="shared" si="376"/>
        <v>0</v>
      </c>
      <c r="YQ49" s="639">
        <f t="shared" si="376"/>
        <v>0</v>
      </c>
      <c r="YR49" s="639">
        <f t="shared" si="376"/>
        <v>0</v>
      </c>
      <c r="YS49" s="639">
        <f t="shared" si="376"/>
        <v>0</v>
      </c>
      <c r="YT49" s="639">
        <f t="shared" si="376"/>
        <v>0</v>
      </c>
      <c r="YU49" s="639">
        <f t="shared" si="376"/>
        <v>0</v>
      </c>
      <c r="YV49" s="639">
        <f t="shared" si="376"/>
        <v>0</v>
      </c>
      <c r="YW49" s="639">
        <f t="shared" si="376"/>
        <v>0</v>
      </c>
      <c r="YX49" s="639">
        <f t="shared" si="376"/>
        <v>0</v>
      </c>
      <c r="YY49" s="639">
        <f t="shared" si="376"/>
        <v>0</v>
      </c>
      <c r="YZ49" s="639">
        <f t="shared" si="376"/>
        <v>0</v>
      </c>
      <c r="ZA49" s="639">
        <f t="shared" si="377"/>
        <v>0</v>
      </c>
      <c r="ZB49" s="639">
        <f t="shared" si="377"/>
        <v>0</v>
      </c>
      <c r="ZC49" s="639">
        <f t="shared" si="377"/>
        <v>0</v>
      </c>
      <c r="ZD49" s="639">
        <f t="shared" si="377"/>
        <v>0</v>
      </c>
      <c r="ZE49" s="639">
        <f t="shared" si="377"/>
        <v>0</v>
      </c>
      <c r="ZF49" s="639">
        <f t="shared" si="377"/>
        <v>0</v>
      </c>
      <c r="ZG49" s="639">
        <f t="shared" si="377"/>
        <v>0</v>
      </c>
      <c r="ZH49" s="639">
        <f t="shared" si="377"/>
        <v>0</v>
      </c>
      <c r="ZI49" s="639">
        <f t="shared" si="377"/>
        <v>0</v>
      </c>
      <c r="ZJ49" s="639">
        <f t="shared" si="377"/>
        <v>0</v>
      </c>
      <c r="ZK49" s="639">
        <f t="shared" si="377"/>
        <v>0</v>
      </c>
      <c r="ZL49" s="639">
        <f t="shared" si="377"/>
        <v>0</v>
      </c>
      <c r="ZM49" s="639">
        <f t="shared" si="377"/>
        <v>0</v>
      </c>
      <c r="ZN49" s="639">
        <f t="shared" si="377"/>
        <v>0</v>
      </c>
      <c r="ZO49" s="639">
        <f t="shared" si="377"/>
        <v>0</v>
      </c>
      <c r="ZP49" s="639">
        <f t="shared" si="377"/>
        <v>0</v>
      </c>
      <c r="ZQ49" s="639">
        <f t="shared" si="377"/>
        <v>0</v>
      </c>
      <c r="ZR49" s="639">
        <f t="shared" si="377"/>
        <v>0</v>
      </c>
      <c r="ZS49" s="639">
        <f t="shared" si="377"/>
        <v>0</v>
      </c>
      <c r="ZT49" s="639">
        <f t="shared" si="377"/>
        <v>0</v>
      </c>
      <c r="ZU49" s="639">
        <f t="shared" si="377"/>
        <v>0</v>
      </c>
      <c r="ZV49" s="639">
        <f t="shared" si="377"/>
        <v>0</v>
      </c>
      <c r="ZW49" s="639">
        <f t="shared" si="377"/>
        <v>0</v>
      </c>
      <c r="ZX49" s="639">
        <f t="shared" si="377"/>
        <v>0</v>
      </c>
      <c r="ZY49" s="639">
        <f t="shared" si="377"/>
        <v>0</v>
      </c>
      <c r="ZZ49" s="639">
        <f t="shared" si="377"/>
        <v>0</v>
      </c>
      <c r="AAA49" s="639">
        <f t="shared" si="377"/>
        <v>0</v>
      </c>
      <c r="AAB49" s="639">
        <f t="shared" si="377"/>
        <v>0</v>
      </c>
      <c r="AAC49" s="639">
        <f t="shared" si="377"/>
        <v>0</v>
      </c>
      <c r="AAD49" s="639">
        <f t="shared" si="377"/>
        <v>0</v>
      </c>
      <c r="AAE49" s="639">
        <f t="shared" si="377"/>
        <v>0</v>
      </c>
      <c r="AAF49" s="639">
        <f t="shared" si="377"/>
        <v>0</v>
      </c>
      <c r="AAG49" s="639">
        <f t="shared" si="377"/>
        <v>0</v>
      </c>
      <c r="AAH49" s="639">
        <f t="shared" si="377"/>
        <v>0</v>
      </c>
      <c r="AAI49" s="639">
        <f t="shared" si="377"/>
        <v>0</v>
      </c>
      <c r="AAJ49" s="639">
        <f t="shared" si="377"/>
        <v>0</v>
      </c>
      <c r="AAK49" s="639">
        <f t="shared" si="377"/>
        <v>0</v>
      </c>
      <c r="AAL49" s="639">
        <f t="shared" si="377"/>
        <v>0</v>
      </c>
      <c r="AAM49" s="639">
        <f t="shared" si="377"/>
        <v>0</v>
      </c>
      <c r="AAN49" s="639">
        <f t="shared" si="377"/>
        <v>0</v>
      </c>
      <c r="AAO49" s="639">
        <f t="shared" si="377"/>
        <v>0</v>
      </c>
      <c r="AAP49" s="639">
        <f t="shared" si="377"/>
        <v>0</v>
      </c>
      <c r="AAQ49" s="639">
        <f t="shared" si="377"/>
        <v>0</v>
      </c>
      <c r="AAR49" s="639">
        <f t="shared" si="377"/>
        <v>0</v>
      </c>
      <c r="AAS49" s="639">
        <f t="shared" si="377"/>
        <v>0</v>
      </c>
      <c r="AAT49" s="639">
        <f t="shared" si="377"/>
        <v>0</v>
      </c>
      <c r="AAU49" s="639">
        <f t="shared" si="377"/>
        <v>0</v>
      </c>
      <c r="AAV49" s="639">
        <f t="shared" si="377"/>
        <v>0</v>
      </c>
      <c r="AAW49" s="639">
        <f t="shared" si="377"/>
        <v>0</v>
      </c>
      <c r="AAX49" s="639">
        <f t="shared" si="377"/>
        <v>0</v>
      </c>
      <c r="AAY49" s="639">
        <f t="shared" si="377"/>
        <v>0</v>
      </c>
      <c r="AAZ49" s="639">
        <f t="shared" si="377"/>
        <v>0</v>
      </c>
      <c r="ABA49" s="639">
        <f t="shared" si="377"/>
        <v>0</v>
      </c>
      <c r="ABB49" s="639">
        <f t="shared" si="377"/>
        <v>0</v>
      </c>
      <c r="ABC49" s="639">
        <f t="shared" si="377"/>
        <v>0</v>
      </c>
      <c r="ABD49" s="639">
        <f t="shared" si="377"/>
        <v>0</v>
      </c>
      <c r="ABE49" s="639">
        <f t="shared" si="377"/>
        <v>0</v>
      </c>
      <c r="ABF49" s="639">
        <f t="shared" si="377"/>
        <v>0</v>
      </c>
      <c r="ABG49" s="639">
        <f t="shared" si="377"/>
        <v>0</v>
      </c>
      <c r="ABH49" s="639">
        <f t="shared" si="377"/>
        <v>0</v>
      </c>
      <c r="ABI49" s="639">
        <f t="shared" si="377"/>
        <v>0</v>
      </c>
      <c r="ABJ49" s="639">
        <f t="shared" si="377"/>
        <v>0</v>
      </c>
      <c r="ABK49" s="639">
        <f t="shared" si="377"/>
        <v>0</v>
      </c>
      <c r="ABL49" s="639">
        <f t="shared" si="377"/>
        <v>0</v>
      </c>
      <c r="ABM49" s="639">
        <f t="shared" si="378"/>
        <v>0</v>
      </c>
      <c r="ABN49" s="639">
        <f t="shared" si="378"/>
        <v>0</v>
      </c>
      <c r="ABO49" s="639">
        <f t="shared" si="378"/>
        <v>0</v>
      </c>
      <c r="ABP49" s="639">
        <f t="shared" si="378"/>
        <v>0</v>
      </c>
      <c r="ABQ49" s="639">
        <f t="shared" si="378"/>
        <v>0</v>
      </c>
      <c r="ABR49" s="639">
        <f t="shared" si="378"/>
        <v>0</v>
      </c>
      <c r="ABS49" s="639">
        <f t="shared" si="378"/>
        <v>0</v>
      </c>
      <c r="ABT49" s="639">
        <f t="shared" si="378"/>
        <v>0</v>
      </c>
      <c r="ABU49" s="639">
        <f t="shared" si="378"/>
        <v>0</v>
      </c>
      <c r="ABV49" s="639">
        <f t="shared" si="378"/>
        <v>0</v>
      </c>
      <c r="ABW49" s="639">
        <f t="shared" si="378"/>
        <v>0</v>
      </c>
      <c r="ABX49" s="639">
        <f t="shared" si="378"/>
        <v>0</v>
      </c>
      <c r="ABY49" s="639">
        <f t="shared" si="378"/>
        <v>0</v>
      </c>
      <c r="ABZ49" s="639">
        <f t="shared" si="378"/>
        <v>0</v>
      </c>
      <c r="ACA49" s="639">
        <f t="shared" si="378"/>
        <v>0</v>
      </c>
      <c r="ACB49" s="639">
        <f t="shared" si="378"/>
        <v>0</v>
      </c>
      <c r="ACC49" s="639">
        <f t="shared" si="378"/>
        <v>0</v>
      </c>
      <c r="ACD49" s="639">
        <f t="shared" si="378"/>
        <v>0</v>
      </c>
      <c r="ACE49" s="639">
        <f t="shared" si="378"/>
        <v>0</v>
      </c>
      <c r="ACF49" s="639">
        <f t="shared" si="378"/>
        <v>0</v>
      </c>
      <c r="ACG49" s="639">
        <f t="shared" si="378"/>
        <v>0</v>
      </c>
      <c r="ACH49" s="639">
        <f t="shared" si="378"/>
        <v>0</v>
      </c>
      <c r="ACI49" s="639">
        <f t="shared" si="378"/>
        <v>0</v>
      </c>
      <c r="ACJ49" s="639">
        <f t="shared" si="378"/>
        <v>0</v>
      </c>
      <c r="ACK49" s="639">
        <f t="shared" si="378"/>
        <v>0</v>
      </c>
      <c r="ACL49" s="639">
        <f t="shared" si="378"/>
        <v>0</v>
      </c>
      <c r="ACM49" s="639">
        <f t="shared" si="378"/>
        <v>0</v>
      </c>
      <c r="ACN49" s="639">
        <f t="shared" si="378"/>
        <v>0</v>
      </c>
      <c r="ACO49" s="639">
        <f t="shared" si="378"/>
        <v>0</v>
      </c>
      <c r="ACP49" s="639">
        <f t="shared" si="378"/>
        <v>0</v>
      </c>
      <c r="ACQ49" s="639">
        <f t="shared" si="378"/>
        <v>0</v>
      </c>
      <c r="ACR49" s="639">
        <f t="shared" si="378"/>
        <v>0</v>
      </c>
      <c r="ACS49" s="639">
        <f t="shared" si="378"/>
        <v>0</v>
      </c>
      <c r="ACT49" s="639">
        <f t="shared" si="378"/>
        <v>0</v>
      </c>
      <c r="ACU49" s="639">
        <f t="shared" si="378"/>
        <v>0</v>
      </c>
      <c r="ACV49" s="639">
        <f t="shared" si="378"/>
        <v>0</v>
      </c>
      <c r="ACW49" s="639">
        <f t="shared" si="378"/>
        <v>0</v>
      </c>
      <c r="ACX49" s="639">
        <f t="shared" si="378"/>
        <v>0</v>
      </c>
      <c r="ACY49" s="639">
        <f t="shared" si="378"/>
        <v>0</v>
      </c>
      <c r="ACZ49" s="639">
        <f t="shared" si="378"/>
        <v>0</v>
      </c>
      <c r="ADA49" s="639">
        <f t="shared" si="378"/>
        <v>0</v>
      </c>
      <c r="ADB49" s="639">
        <f t="shared" si="378"/>
        <v>0</v>
      </c>
      <c r="ADC49" s="639">
        <f t="shared" si="378"/>
        <v>0</v>
      </c>
      <c r="ADD49" s="639">
        <f t="shared" si="378"/>
        <v>0</v>
      </c>
      <c r="ADE49" s="639">
        <f t="shared" si="378"/>
        <v>0</v>
      </c>
      <c r="ADF49" s="639">
        <f t="shared" si="378"/>
        <v>0</v>
      </c>
      <c r="ADG49" s="639">
        <f t="shared" si="378"/>
        <v>0</v>
      </c>
      <c r="ADH49" s="639">
        <f t="shared" si="378"/>
        <v>0</v>
      </c>
      <c r="ADI49" s="639">
        <f t="shared" si="378"/>
        <v>0</v>
      </c>
      <c r="ADJ49" s="639">
        <f t="shared" si="378"/>
        <v>0</v>
      </c>
      <c r="ADK49" s="639">
        <f t="shared" si="378"/>
        <v>0</v>
      </c>
      <c r="ADL49" s="639">
        <f t="shared" si="378"/>
        <v>0</v>
      </c>
      <c r="ADM49" s="639">
        <f t="shared" si="378"/>
        <v>0</v>
      </c>
      <c r="ADN49" s="639">
        <f t="shared" si="378"/>
        <v>0</v>
      </c>
      <c r="ADO49" s="639">
        <f t="shared" si="378"/>
        <v>0</v>
      </c>
      <c r="ADP49" s="639">
        <f t="shared" si="378"/>
        <v>0</v>
      </c>
      <c r="ADQ49" s="639">
        <f t="shared" si="378"/>
        <v>0</v>
      </c>
      <c r="ADR49" s="639">
        <f t="shared" si="378"/>
        <v>0</v>
      </c>
      <c r="ADS49" s="639">
        <f t="shared" si="378"/>
        <v>0</v>
      </c>
      <c r="ADT49" s="639">
        <f t="shared" si="378"/>
        <v>0</v>
      </c>
      <c r="ADU49" s="639">
        <f t="shared" si="378"/>
        <v>0</v>
      </c>
      <c r="ADV49" s="639">
        <f t="shared" si="378"/>
        <v>0</v>
      </c>
      <c r="ADW49" s="639">
        <f t="shared" si="378"/>
        <v>0</v>
      </c>
      <c r="ADX49" s="639">
        <f t="shared" si="378"/>
        <v>0</v>
      </c>
      <c r="ADY49" s="639">
        <f t="shared" si="379"/>
        <v>0</v>
      </c>
      <c r="ADZ49" s="639">
        <f t="shared" si="379"/>
        <v>0</v>
      </c>
      <c r="AEA49" s="639">
        <f t="shared" si="379"/>
        <v>0</v>
      </c>
      <c r="AEB49" s="639">
        <f t="shared" si="379"/>
        <v>0</v>
      </c>
      <c r="AEC49" s="639">
        <f t="shared" si="379"/>
        <v>0</v>
      </c>
      <c r="AED49" s="639">
        <f t="shared" si="379"/>
        <v>0</v>
      </c>
      <c r="AEE49" s="639">
        <f t="shared" si="379"/>
        <v>0</v>
      </c>
      <c r="AEF49" s="639">
        <f t="shared" si="379"/>
        <v>0</v>
      </c>
      <c r="AEG49" s="639">
        <f t="shared" si="379"/>
        <v>0</v>
      </c>
      <c r="AEH49" s="639">
        <f t="shared" si="379"/>
        <v>0</v>
      </c>
      <c r="AEI49" s="639">
        <f t="shared" si="379"/>
        <v>0</v>
      </c>
      <c r="AEJ49" s="639">
        <f t="shared" si="379"/>
        <v>0</v>
      </c>
      <c r="AEK49" s="639">
        <f t="shared" si="379"/>
        <v>0</v>
      </c>
      <c r="AEL49" s="639">
        <f t="shared" si="379"/>
        <v>0</v>
      </c>
      <c r="AEM49" s="639">
        <f t="shared" si="379"/>
        <v>0</v>
      </c>
      <c r="AEN49" s="639">
        <f t="shared" si="379"/>
        <v>0</v>
      </c>
      <c r="AEO49" s="639">
        <f t="shared" si="379"/>
        <v>0</v>
      </c>
      <c r="AEP49" s="639">
        <f t="shared" si="379"/>
        <v>0</v>
      </c>
      <c r="AEQ49" s="639">
        <f t="shared" si="379"/>
        <v>0</v>
      </c>
      <c r="AER49" s="639">
        <f t="shared" si="379"/>
        <v>0</v>
      </c>
      <c r="AES49" s="639">
        <f t="shared" si="379"/>
        <v>0</v>
      </c>
      <c r="AET49" s="639">
        <f t="shared" si="379"/>
        <v>0</v>
      </c>
      <c r="AEU49" s="639">
        <f t="shared" si="379"/>
        <v>0</v>
      </c>
      <c r="AEV49" s="639">
        <f t="shared" si="379"/>
        <v>0</v>
      </c>
      <c r="AEW49" s="639">
        <f t="shared" si="379"/>
        <v>0</v>
      </c>
      <c r="AEX49" s="639">
        <f t="shared" si="379"/>
        <v>0</v>
      </c>
      <c r="AEY49" s="639">
        <f t="shared" si="379"/>
        <v>0</v>
      </c>
      <c r="AEZ49" s="639">
        <f t="shared" si="379"/>
        <v>0</v>
      </c>
      <c r="AFA49" s="639">
        <f t="shared" si="379"/>
        <v>0</v>
      </c>
      <c r="AFB49" s="639">
        <f t="shared" si="379"/>
        <v>0</v>
      </c>
      <c r="AFC49" s="639">
        <f t="shared" si="379"/>
        <v>0</v>
      </c>
      <c r="AFD49" s="639">
        <f t="shared" si="379"/>
        <v>0</v>
      </c>
      <c r="AFE49" s="639">
        <f t="shared" si="379"/>
        <v>0</v>
      </c>
      <c r="AFF49" s="639">
        <f t="shared" si="379"/>
        <v>0</v>
      </c>
      <c r="AFG49" s="639">
        <f t="shared" si="379"/>
        <v>0</v>
      </c>
      <c r="AFH49" s="639">
        <f t="shared" si="379"/>
        <v>0</v>
      </c>
      <c r="AFI49" s="639">
        <f t="shared" si="379"/>
        <v>0</v>
      </c>
      <c r="AFJ49" s="639">
        <f t="shared" si="379"/>
        <v>0</v>
      </c>
      <c r="AFK49" s="639">
        <f t="shared" si="379"/>
        <v>0</v>
      </c>
      <c r="AFL49" s="639">
        <f t="shared" si="379"/>
        <v>0</v>
      </c>
      <c r="AFM49" s="639">
        <f t="shared" si="379"/>
        <v>0</v>
      </c>
      <c r="AFN49" s="639">
        <f t="shared" si="379"/>
        <v>0</v>
      </c>
      <c r="AFO49" s="639">
        <f t="shared" si="379"/>
        <v>0</v>
      </c>
      <c r="AFP49" s="639">
        <f t="shared" si="379"/>
        <v>0</v>
      </c>
      <c r="AFQ49" s="639">
        <f t="shared" si="379"/>
        <v>0</v>
      </c>
      <c r="AFR49" s="639">
        <f t="shared" si="379"/>
        <v>0</v>
      </c>
      <c r="AFS49" s="639">
        <f t="shared" si="379"/>
        <v>0</v>
      </c>
      <c r="AFT49" s="639">
        <f t="shared" si="379"/>
        <v>0</v>
      </c>
      <c r="AFU49" s="639">
        <f t="shared" si="379"/>
        <v>0</v>
      </c>
      <c r="AFV49" s="639">
        <f t="shared" si="379"/>
        <v>0</v>
      </c>
      <c r="AFW49" s="639">
        <f t="shared" si="379"/>
        <v>0</v>
      </c>
      <c r="AFX49" s="639">
        <f t="shared" si="379"/>
        <v>0</v>
      </c>
      <c r="AFY49" s="639">
        <f t="shared" si="379"/>
        <v>0</v>
      </c>
      <c r="AFZ49" s="639">
        <f t="shared" si="379"/>
        <v>0</v>
      </c>
      <c r="AGA49" s="639">
        <f t="shared" si="379"/>
        <v>0</v>
      </c>
      <c r="AGB49" s="639">
        <f t="shared" si="379"/>
        <v>0</v>
      </c>
      <c r="AGC49" s="639">
        <f t="shared" si="379"/>
        <v>0</v>
      </c>
      <c r="AGD49" s="639">
        <f t="shared" si="379"/>
        <v>0</v>
      </c>
      <c r="AGE49" s="639">
        <f t="shared" si="379"/>
        <v>0</v>
      </c>
      <c r="AGF49" s="639">
        <f t="shared" si="379"/>
        <v>0</v>
      </c>
      <c r="AGG49" s="639">
        <f t="shared" si="379"/>
        <v>0</v>
      </c>
      <c r="AGH49" s="639">
        <f t="shared" si="379"/>
        <v>0</v>
      </c>
      <c r="AGI49" s="639">
        <f t="shared" si="379"/>
        <v>0</v>
      </c>
      <c r="AGJ49" s="639">
        <f t="shared" si="379"/>
        <v>0</v>
      </c>
      <c r="AGK49" s="639">
        <f t="shared" si="380"/>
        <v>0</v>
      </c>
      <c r="AGL49" s="639">
        <f t="shared" si="380"/>
        <v>0</v>
      </c>
      <c r="AGM49" s="639">
        <f t="shared" si="380"/>
        <v>0</v>
      </c>
      <c r="AGN49" s="639">
        <f t="shared" si="380"/>
        <v>0</v>
      </c>
      <c r="AGO49" s="639">
        <f t="shared" si="380"/>
        <v>0</v>
      </c>
      <c r="AGP49" s="639">
        <f t="shared" si="380"/>
        <v>0</v>
      </c>
      <c r="AGQ49" s="639">
        <f t="shared" si="380"/>
        <v>0</v>
      </c>
      <c r="AGR49" s="639">
        <f t="shared" si="380"/>
        <v>0</v>
      </c>
      <c r="AGS49" s="639">
        <f t="shared" si="380"/>
        <v>0</v>
      </c>
      <c r="AGT49" s="639">
        <f t="shared" si="380"/>
        <v>0</v>
      </c>
      <c r="AGU49" s="639">
        <f t="shared" si="380"/>
        <v>0</v>
      </c>
      <c r="AGV49" s="639">
        <f t="shared" si="380"/>
        <v>0</v>
      </c>
      <c r="AGW49" s="639">
        <f t="shared" si="380"/>
        <v>0</v>
      </c>
      <c r="AGX49" s="639">
        <f t="shared" si="380"/>
        <v>0</v>
      </c>
      <c r="AGY49" s="639">
        <f t="shared" si="380"/>
        <v>0</v>
      </c>
      <c r="AGZ49" s="639">
        <f t="shared" si="380"/>
        <v>0</v>
      </c>
      <c r="AHA49" s="639">
        <f t="shared" si="380"/>
        <v>0</v>
      </c>
      <c r="AHB49" s="639">
        <f t="shared" si="380"/>
        <v>0</v>
      </c>
      <c r="AHC49" s="639">
        <f t="shared" si="380"/>
        <v>0</v>
      </c>
      <c r="AHD49" s="639">
        <f t="shared" si="380"/>
        <v>0</v>
      </c>
      <c r="AHE49" s="639">
        <f t="shared" si="380"/>
        <v>0</v>
      </c>
      <c r="AHF49" s="639">
        <f t="shared" si="380"/>
        <v>0</v>
      </c>
      <c r="AHG49" s="639">
        <f t="shared" si="380"/>
        <v>0</v>
      </c>
      <c r="AHH49" s="639">
        <f t="shared" si="380"/>
        <v>0</v>
      </c>
      <c r="AHI49" s="639">
        <f t="shared" si="380"/>
        <v>0</v>
      </c>
      <c r="AHJ49" s="639">
        <f t="shared" si="380"/>
        <v>0</v>
      </c>
      <c r="AHK49" s="639">
        <f t="shared" si="380"/>
        <v>0</v>
      </c>
      <c r="AHL49" s="639">
        <f t="shared" si="380"/>
        <v>0</v>
      </c>
      <c r="AHM49" s="639">
        <f t="shared" si="380"/>
        <v>0</v>
      </c>
      <c r="AHN49" s="639">
        <f t="shared" si="380"/>
        <v>0</v>
      </c>
      <c r="AHO49" s="639">
        <f t="shared" si="380"/>
        <v>0</v>
      </c>
      <c r="AHP49" s="639">
        <f t="shared" si="380"/>
        <v>0</v>
      </c>
      <c r="AHQ49" s="639">
        <f t="shared" si="380"/>
        <v>0</v>
      </c>
      <c r="AHR49" s="639">
        <f t="shared" si="380"/>
        <v>0</v>
      </c>
      <c r="AHS49" s="639">
        <f t="shared" si="380"/>
        <v>0</v>
      </c>
      <c r="AHT49" s="639">
        <f t="shared" si="380"/>
        <v>0</v>
      </c>
      <c r="AHU49" s="639">
        <f t="shared" si="380"/>
        <v>0</v>
      </c>
      <c r="AHV49" s="639">
        <f t="shared" si="380"/>
        <v>0</v>
      </c>
      <c r="AHW49" s="639">
        <f t="shared" si="380"/>
        <v>0</v>
      </c>
      <c r="AHX49" s="639">
        <f t="shared" si="380"/>
        <v>0</v>
      </c>
      <c r="AHY49" s="639">
        <f t="shared" si="380"/>
        <v>0</v>
      </c>
      <c r="AHZ49" s="639">
        <f t="shared" si="380"/>
        <v>0</v>
      </c>
      <c r="AIA49" s="639">
        <f t="shared" si="380"/>
        <v>0</v>
      </c>
      <c r="AIB49" s="639">
        <f t="shared" si="380"/>
        <v>0</v>
      </c>
      <c r="AIC49" s="639">
        <f t="shared" si="380"/>
        <v>0</v>
      </c>
      <c r="AID49" s="639">
        <f t="shared" si="380"/>
        <v>0</v>
      </c>
      <c r="AIE49" s="639">
        <f t="shared" si="380"/>
        <v>0</v>
      </c>
      <c r="AIF49" s="639">
        <f t="shared" si="380"/>
        <v>0</v>
      </c>
      <c r="AIG49" s="639">
        <f t="shared" si="380"/>
        <v>0</v>
      </c>
      <c r="AIH49" s="639">
        <f t="shared" si="380"/>
        <v>0</v>
      </c>
      <c r="AII49" s="639">
        <f t="shared" si="380"/>
        <v>0</v>
      </c>
      <c r="AIJ49" s="639">
        <f t="shared" si="380"/>
        <v>0</v>
      </c>
      <c r="AIK49" s="639">
        <f t="shared" si="380"/>
        <v>0</v>
      </c>
      <c r="AIL49" s="639">
        <f t="shared" si="380"/>
        <v>0</v>
      </c>
      <c r="AIM49" s="639">
        <f t="shared" si="380"/>
        <v>0</v>
      </c>
      <c r="AIN49" s="639">
        <f t="shared" si="380"/>
        <v>0</v>
      </c>
      <c r="AIO49" s="639">
        <f t="shared" si="380"/>
        <v>0</v>
      </c>
      <c r="AIP49" s="639">
        <f t="shared" si="380"/>
        <v>0</v>
      </c>
      <c r="AIQ49" s="639">
        <f t="shared" si="380"/>
        <v>0</v>
      </c>
      <c r="AIR49" s="639">
        <f t="shared" si="380"/>
        <v>0</v>
      </c>
      <c r="AIS49" s="639">
        <f t="shared" si="380"/>
        <v>0</v>
      </c>
      <c r="AIT49" s="639">
        <f t="shared" si="380"/>
        <v>0</v>
      </c>
      <c r="AIU49" s="639">
        <f t="shared" si="380"/>
        <v>0</v>
      </c>
      <c r="AIV49" s="639">
        <f t="shared" si="380"/>
        <v>0</v>
      </c>
      <c r="AIW49" s="639">
        <f t="shared" si="381"/>
        <v>0</v>
      </c>
      <c r="AIX49" s="639">
        <f t="shared" si="381"/>
        <v>0</v>
      </c>
      <c r="AIY49" s="639">
        <f t="shared" si="381"/>
        <v>0</v>
      </c>
      <c r="AIZ49" s="639">
        <f t="shared" si="381"/>
        <v>0</v>
      </c>
    </row>
    <row r="50" spans="1:936" ht="20.399999999999999" customHeight="1">
      <c r="A50" s="2214"/>
      <c r="B50" s="2274"/>
      <c r="C50" s="2277"/>
      <c r="D50" s="2265"/>
      <c r="E50" s="2264"/>
      <c r="F50" s="2265"/>
      <c r="G50" s="2264"/>
      <c r="H50" s="2265"/>
      <c r="I50" s="2266"/>
      <c r="J50" s="671"/>
      <c r="K50" s="672"/>
      <c r="L50" s="673"/>
      <c r="M50" s="674"/>
      <c r="N50" s="925"/>
      <c r="O50" s="668"/>
      <c r="P50" s="669"/>
      <c r="R50" s="2214"/>
      <c r="S50" s="2214"/>
      <c r="T50" s="2214"/>
      <c r="U50" s="642"/>
      <c r="AI50" s="639" t="s">
        <v>1222</v>
      </c>
      <c r="AJ50" s="639">
        <f>COUNTIFS($O45:$O53,"&lt;="&amp;AJ$14,$P45:$P53,"&gt;"&amp;AJ$14,$N45:$N53,"保育士")</f>
        <v>0</v>
      </c>
      <c r="AK50" s="639">
        <f t="shared" ref="AK50:CV50" si="382">COUNTIFS($O45:$O53,"&lt;="&amp;AK$14,$P45:$P53,"&gt;"&amp;AK$14,$N45:$N53,"保育士")</f>
        <v>0</v>
      </c>
      <c r="AL50" s="639">
        <f t="shared" si="382"/>
        <v>0</v>
      </c>
      <c r="AM50" s="639">
        <f t="shared" si="382"/>
        <v>0</v>
      </c>
      <c r="AN50" s="639">
        <f t="shared" si="382"/>
        <v>0</v>
      </c>
      <c r="AO50" s="639">
        <f t="shared" si="382"/>
        <v>0</v>
      </c>
      <c r="AP50" s="639">
        <f t="shared" si="382"/>
        <v>0</v>
      </c>
      <c r="AQ50" s="639">
        <f t="shared" si="382"/>
        <v>0</v>
      </c>
      <c r="AR50" s="639">
        <f t="shared" si="382"/>
        <v>0</v>
      </c>
      <c r="AS50" s="639">
        <f t="shared" si="382"/>
        <v>0</v>
      </c>
      <c r="AT50" s="639">
        <f t="shared" si="382"/>
        <v>0</v>
      </c>
      <c r="AU50" s="639">
        <f t="shared" si="382"/>
        <v>0</v>
      </c>
      <c r="AV50" s="639">
        <f t="shared" si="382"/>
        <v>0</v>
      </c>
      <c r="AW50" s="639">
        <f t="shared" si="382"/>
        <v>0</v>
      </c>
      <c r="AX50" s="639">
        <f t="shared" si="382"/>
        <v>0</v>
      </c>
      <c r="AY50" s="639">
        <f t="shared" si="382"/>
        <v>0</v>
      </c>
      <c r="AZ50" s="639">
        <f t="shared" si="382"/>
        <v>0</v>
      </c>
      <c r="BA50" s="639">
        <f t="shared" si="382"/>
        <v>0</v>
      </c>
      <c r="BB50" s="639">
        <f t="shared" si="382"/>
        <v>0</v>
      </c>
      <c r="BC50" s="639">
        <f t="shared" si="382"/>
        <v>0</v>
      </c>
      <c r="BD50" s="639">
        <f t="shared" si="382"/>
        <v>0</v>
      </c>
      <c r="BE50" s="639">
        <f t="shared" si="382"/>
        <v>0</v>
      </c>
      <c r="BF50" s="639">
        <f t="shared" si="382"/>
        <v>0</v>
      </c>
      <c r="BG50" s="639">
        <f t="shared" si="382"/>
        <v>0</v>
      </c>
      <c r="BH50" s="639">
        <f t="shared" si="382"/>
        <v>0</v>
      </c>
      <c r="BI50" s="639">
        <f t="shared" si="382"/>
        <v>0</v>
      </c>
      <c r="BJ50" s="639">
        <f t="shared" si="382"/>
        <v>0</v>
      </c>
      <c r="BK50" s="639">
        <f t="shared" si="382"/>
        <v>0</v>
      </c>
      <c r="BL50" s="639">
        <f t="shared" si="382"/>
        <v>0</v>
      </c>
      <c r="BM50" s="639">
        <f t="shared" si="382"/>
        <v>0</v>
      </c>
      <c r="BN50" s="639">
        <f t="shared" si="382"/>
        <v>0</v>
      </c>
      <c r="BO50" s="639">
        <f t="shared" si="382"/>
        <v>0</v>
      </c>
      <c r="BP50" s="639">
        <f t="shared" si="382"/>
        <v>0</v>
      </c>
      <c r="BQ50" s="639">
        <f t="shared" si="382"/>
        <v>0</v>
      </c>
      <c r="BR50" s="639">
        <f t="shared" si="382"/>
        <v>0</v>
      </c>
      <c r="BS50" s="639">
        <f t="shared" si="382"/>
        <v>0</v>
      </c>
      <c r="BT50" s="639">
        <f t="shared" si="382"/>
        <v>0</v>
      </c>
      <c r="BU50" s="639">
        <f t="shared" si="382"/>
        <v>0</v>
      </c>
      <c r="BV50" s="639">
        <f t="shared" si="382"/>
        <v>0</v>
      </c>
      <c r="BW50" s="639">
        <f t="shared" si="382"/>
        <v>0</v>
      </c>
      <c r="BX50" s="639">
        <f t="shared" si="382"/>
        <v>0</v>
      </c>
      <c r="BY50" s="639">
        <f t="shared" si="382"/>
        <v>0</v>
      </c>
      <c r="BZ50" s="639">
        <f t="shared" si="382"/>
        <v>0</v>
      </c>
      <c r="CA50" s="639">
        <f t="shared" si="382"/>
        <v>0</v>
      </c>
      <c r="CB50" s="639">
        <f t="shared" si="382"/>
        <v>0</v>
      </c>
      <c r="CC50" s="639">
        <f t="shared" si="382"/>
        <v>0</v>
      </c>
      <c r="CD50" s="639">
        <f t="shared" si="382"/>
        <v>0</v>
      </c>
      <c r="CE50" s="639">
        <f t="shared" si="382"/>
        <v>0</v>
      </c>
      <c r="CF50" s="639">
        <f t="shared" si="382"/>
        <v>0</v>
      </c>
      <c r="CG50" s="639">
        <f t="shared" si="382"/>
        <v>0</v>
      </c>
      <c r="CH50" s="639">
        <f t="shared" si="382"/>
        <v>0</v>
      </c>
      <c r="CI50" s="639">
        <f t="shared" si="382"/>
        <v>0</v>
      </c>
      <c r="CJ50" s="639">
        <f t="shared" si="382"/>
        <v>0</v>
      </c>
      <c r="CK50" s="639">
        <f t="shared" si="382"/>
        <v>0</v>
      </c>
      <c r="CL50" s="639">
        <f t="shared" si="382"/>
        <v>0</v>
      </c>
      <c r="CM50" s="639">
        <f t="shared" si="382"/>
        <v>0</v>
      </c>
      <c r="CN50" s="639">
        <f t="shared" si="382"/>
        <v>0</v>
      </c>
      <c r="CO50" s="639">
        <f t="shared" si="382"/>
        <v>0</v>
      </c>
      <c r="CP50" s="639">
        <f t="shared" si="382"/>
        <v>0</v>
      </c>
      <c r="CQ50" s="639">
        <f t="shared" si="382"/>
        <v>0</v>
      </c>
      <c r="CR50" s="639">
        <f t="shared" si="382"/>
        <v>0</v>
      </c>
      <c r="CS50" s="639">
        <f t="shared" si="382"/>
        <v>0</v>
      </c>
      <c r="CT50" s="639">
        <f t="shared" si="382"/>
        <v>0</v>
      </c>
      <c r="CU50" s="639">
        <f t="shared" si="382"/>
        <v>0</v>
      </c>
      <c r="CV50" s="639">
        <f t="shared" si="382"/>
        <v>0</v>
      </c>
      <c r="CW50" s="639">
        <f t="shared" ref="CW50:FH50" si="383">COUNTIFS($O45:$O53,"&lt;="&amp;CW$14,$P45:$P53,"&gt;"&amp;CW$14,$N45:$N53,"保育士")</f>
        <v>0</v>
      </c>
      <c r="CX50" s="639">
        <f t="shared" si="383"/>
        <v>0</v>
      </c>
      <c r="CY50" s="639">
        <f t="shared" si="383"/>
        <v>0</v>
      </c>
      <c r="CZ50" s="639">
        <f t="shared" si="383"/>
        <v>0</v>
      </c>
      <c r="DA50" s="639">
        <f t="shared" si="383"/>
        <v>0</v>
      </c>
      <c r="DB50" s="639">
        <f t="shared" si="383"/>
        <v>0</v>
      </c>
      <c r="DC50" s="639">
        <f t="shared" si="383"/>
        <v>0</v>
      </c>
      <c r="DD50" s="639">
        <f t="shared" si="383"/>
        <v>0</v>
      </c>
      <c r="DE50" s="639">
        <f t="shared" si="383"/>
        <v>0</v>
      </c>
      <c r="DF50" s="639">
        <f t="shared" si="383"/>
        <v>0</v>
      </c>
      <c r="DG50" s="639">
        <f t="shared" si="383"/>
        <v>0</v>
      </c>
      <c r="DH50" s="639">
        <f t="shared" si="383"/>
        <v>0</v>
      </c>
      <c r="DI50" s="639">
        <f t="shared" si="383"/>
        <v>0</v>
      </c>
      <c r="DJ50" s="639">
        <f t="shared" si="383"/>
        <v>0</v>
      </c>
      <c r="DK50" s="639">
        <f t="shared" si="383"/>
        <v>0</v>
      </c>
      <c r="DL50" s="639">
        <f t="shared" si="383"/>
        <v>0</v>
      </c>
      <c r="DM50" s="639">
        <f t="shared" si="383"/>
        <v>0</v>
      </c>
      <c r="DN50" s="639">
        <f t="shared" si="383"/>
        <v>0</v>
      </c>
      <c r="DO50" s="639">
        <f t="shared" si="383"/>
        <v>0</v>
      </c>
      <c r="DP50" s="639">
        <f t="shared" si="383"/>
        <v>0</v>
      </c>
      <c r="DQ50" s="639">
        <f t="shared" si="383"/>
        <v>0</v>
      </c>
      <c r="DR50" s="639">
        <f t="shared" si="383"/>
        <v>0</v>
      </c>
      <c r="DS50" s="639">
        <f t="shared" si="383"/>
        <v>0</v>
      </c>
      <c r="DT50" s="639">
        <f t="shared" si="383"/>
        <v>0</v>
      </c>
      <c r="DU50" s="639">
        <f t="shared" si="383"/>
        <v>0</v>
      </c>
      <c r="DV50" s="639">
        <f t="shared" si="383"/>
        <v>0</v>
      </c>
      <c r="DW50" s="639">
        <f t="shared" si="383"/>
        <v>0</v>
      </c>
      <c r="DX50" s="639">
        <f t="shared" si="383"/>
        <v>0</v>
      </c>
      <c r="DY50" s="639">
        <f t="shared" si="383"/>
        <v>0</v>
      </c>
      <c r="DZ50" s="639">
        <f t="shared" si="383"/>
        <v>0</v>
      </c>
      <c r="EA50" s="639">
        <f t="shared" si="383"/>
        <v>0</v>
      </c>
      <c r="EB50" s="639">
        <f t="shared" si="383"/>
        <v>0</v>
      </c>
      <c r="EC50" s="639">
        <f t="shared" si="383"/>
        <v>0</v>
      </c>
      <c r="ED50" s="639">
        <f t="shared" si="383"/>
        <v>0</v>
      </c>
      <c r="EE50" s="639">
        <f t="shared" si="383"/>
        <v>0</v>
      </c>
      <c r="EF50" s="639">
        <f t="shared" si="383"/>
        <v>0</v>
      </c>
      <c r="EG50" s="639">
        <f t="shared" si="383"/>
        <v>0</v>
      </c>
      <c r="EH50" s="639">
        <f t="shared" si="383"/>
        <v>0</v>
      </c>
      <c r="EI50" s="639">
        <f t="shared" si="383"/>
        <v>0</v>
      </c>
      <c r="EJ50" s="639">
        <f t="shared" si="383"/>
        <v>0</v>
      </c>
      <c r="EK50" s="639">
        <f t="shared" si="383"/>
        <v>0</v>
      </c>
      <c r="EL50" s="639">
        <f t="shared" si="383"/>
        <v>0</v>
      </c>
      <c r="EM50" s="639">
        <f t="shared" si="383"/>
        <v>0</v>
      </c>
      <c r="EN50" s="639">
        <f t="shared" si="383"/>
        <v>0</v>
      </c>
      <c r="EO50" s="639">
        <f t="shared" si="383"/>
        <v>0</v>
      </c>
      <c r="EP50" s="639">
        <f t="shared" si="383"/>
        <v>0</v>
      </c>
      <c r="EQ50" s="639">
        <f t="shared" si="383"/>
        <v>0</v>
      </c>
      <c r="ER50" s="639">
        <f t="shared" si="383"/>
        <v>0</v>
      </c>
      <c r="ES50" s="639">
        <f t="shared" si="383"/>
        <v>0</v>
      </c>
      <c r="ET50" s="639">
        <f t="shared" si="383"/>
        <v>0</v>
      </c>
      <c r="EU50" s="639">
        <f t="shared" si="383"/>
        <v>0</v>
      </c>
      <c r="EV50" s="639">
        <f t="shared" si="383"/>
        <v>0</v>
      </c>
      <c r="EW50" s="639">
        <f t="shared" si="383"/>
        <v>0</v>
      </c>
      <c r="EX50" s="639">
        <f t="shared" si="383"/>
        <v>0</v>
      </c>
      <c r="EY50" s="639">
        <f t="shared" si="383"/>
        <v>0</v>
      </c>
      <c r="EZ50" s="639">
        <f t="shared" si="383"/>
        <v>0</v>
      </c>
      <c r="FA50" s="639">
        <f t="shared" si="383"/>
        <v>0</v>
      </c>
      <c r="FB50" s="639">
        <f t="shared" si="383"/>
        <v>0</v>
      </c>
      <c r="FC50" s="639">
        <f t="shared" si="383"/>
        <v>0</v>
      </c>
      <c r="FD50" s="639">
        <f t="shared" si="383"/>
        <v>0</v>
      </c>
      <c r="FE50" s="639">
        <f t="shared" si="383"/>
        <v>0</v>
      </c>
      <c r="FF50" s="639">
        <f t="shared" si="383"/>
        <v>0</v>
      </c>
      <c r="FG50" s="639">
        <f t="shared" si="383"/>
        <v>0</v>
      </c>
      <c r="FH50" s="639">
        <f t="shared" si="383"/>
        <v>0</v>
      </c>
      <c r="FI50" s="639">
        <f t="shared" ref="FI50:HT50" si="384">COUNTIFS($O45:$O53,"&lt;="&amp;FI$14,$P45:$P53,"&gt;"&amp;FI$14,$N45:$N53,"保育士")</f>
        <v>0</v>
      </c>
      <c r="FJ50" s="639">
        <f t="shared" si="384"/>
        <v>0</v>
      </c>
      <c r="FK50" s="639">
        <f t="shared" si="384"/>
        <v>0</v>
      </c>
      <c r="FL50" s="639">
        <f t="shared" si="384"/>
        <v>0</v>
      </c>
      <c r="FM50" s="639">
        <f t="shared" si="384"/>
        <v>0</v>
      </c>
      <c r="FN50" s="639">
        <f t="shared" si="384"/>
        <v>0</v>
      </c>
      <c r="FO50" s="639">
        <f t="shared" si="384"/>
        <v>0</v>
      </c>
      <c r="FP50" s="639">
        <f t="shared" si="384"/>
        <v>0</v>
      </c>
      <c r="FQ50" s="639">
        <f t="shared" si="384"/>
        <v>0</v>
      </c>
      <c r="FR50" s="639">
        <f t="shared" si="384"/>
        <v>0</v>
      </c>
      <c r="FS50" s="639">
        <f t="shared" si="384"/>
        <v>0</v>
      </c>
      <c r="FT50" s="639">
        <f t="shared" si="384"/>
        <v>0</v>
      </c>
      <c r="FU50" s="639">
        <f t="shared" si="384"/>
        <v>0</v>
      </c>
      <c r="FV50" s="639">
        <f t="shared" si="384"/>
        <v>0</v>
      </c>
      <c r="FW50" s="639">
        <f t="shared" si="384"/>
        <v>0</v>
      </c>
      <c r="FX50" s="639">
        <f t="shared" si="384"/>
        <v>0</v>
      </c>
      <c r="FY50" s="639">
        <f t="shared" si="384"/>
        <v>0</v>
      </c>
      <c r="FZ50" s="639">
        <f t="shared" si="384"/>
        <v>0</v>
      </c>
      <c r="GA50" s="639">
        <f t="shared" si="384"/>
        <v>0</v>
      </c>
      <c r="GB50" s="639">
        <f t="shared" si="384"/>
        <v>0</v>
      </c>
      <c r="GC50" s="639">
        <f t="shared" si="384"/>
        <v>0</v>
      </c>
      <c r="GD50" s="639">
        <f t="shared" si="384"/>
        <v>0</v>
      </c>
      <c r="GE50" s="639">
        <f t="shared" si="384"/>
        <v>0</v>
      </c>
      <c r="GF50" s="639">
        <f t="shared" si="384"/>
        <v>0</v>
      </c>
      <c r="GG50" s="639">
        <f t="shared" si="384"/>
        <v>0</v>
      </c>
      <c r="GH50" s="639">
        <f t="shared" si="384"/>
        <v>0</v>
      </c>
      <c r="GI50" s="639">
        <f t="shared" si="384"/>
        <v>0</v>
      </c>
      <c r="GJ50" s="639">
        <f t="shared" si="384"/>
        <v>0</v>
      </c>
      <c r="GK50" s="639">
        <f t="shared" si="384"/>
        <v>0</v>
      </c>
      <c r="GL50" s="639">
        <f t="shared" si="384"/>
        <v>0</v>
      </c>
      <c r="GM50" s="639">
        <f t="shared" si="384"/>
        <v>0</v>
      </c>
      <c r="GN50" s="639">
        <f t="shared" si="384"/>
        <v>0</v>
      </c>
      <c r="GO50" s="639">
        <f t="shared" si="384"/>
        <v>0</v>
      </c>
      <c r="GP50" s="639">
        <f t="shared" si="384"/>
        <v>0</v>
      </c>
      <c r="GQ50" s="639">
        <f t="shared" si="384"/>
        <v>0</v>
      </c>
      <c r="GR50" s="639">
        <f t="shared" si="384"/>
        <v>0</v>
      </c>
      <c r="GS50" s="639">
        <f t="shared" si="384"/>
        <v>0</v>
      </c>
      <c r="GT50" s="639">
        <f t="shared" si="384"/>
        <v>0</v>
      </c>
      <c r="GU50" s="639">
        <f t="shared" si="384"/>
        <v>0</v>
      </c>
      <c r="GV50" s="639">
        <f t="shared" si="384"/>
        <v>0</v>
      </c>
      <c r="GW50" s="639">
        <f t="shared" si="384"/>
        <v>0</v>
      </c>
      <c r="GX50" s="639">
        <f t="shared" si="384"/>
        <v>0</v>
      </c>
      <c r="GY50" s="639">
        <f t="shared" si="384"/>
        <v>0</v>
      </c>
      <c r="GZ50" s="639">
        <f t="shared" si="384"/>
        <v>0</v>
      </c>
      <c r="HA50" s="639">
        <f t="shared" si="384"/>
        <v>0</v>
      </c>
      <c r="HB50" s="639">
        <f t="shared" si="384"/>
        <v>0</v>
      </c>
      <c r="HC50" s="639">
        <f t="shared" si="384"/>
        <v>0</v>
      </c>
      <c r="HD50" s="639">
        <f t="shared" si="384"/>
        <v>0</v>
      </c>
      <c r="HE50" s="639">
        <f t="shared" si="384"/>
        <v>0</v>
      </c>
      <c r="HF50" s="639">
        <f t="shared" si="384"/>
        <v>0</v>
      </c>
      <c r="HG50" s="639">
        <f t="shared" si="384"/>
        <v>0</v>
      </c>
      <c r="HH50" s="639">
        <f t="shared" si="384"/>
        <v>0</v>
      </c>
      <c r="HI50" s="639">
        <f t="shared" si="384"/>
        <v>0</v>
      </c>
      <c r="HJ50" s="639">
        <f t="shared" si="384"/>
        <v>0</v>
      </c>
      <c r="HK50" s="639">
        <f t="shared" si="384"/>
        <v>0</v>
      </c>
      <c r="HL50" s="639">
        <f t="shared" si="384"/>
        <v>0</v>
      </c>
      <c r="HM50" s="639">
        <f t="shared" si="384"/>
        <v>0</v>
      </c>
      <c r="HN50" s="639">
        <f t="shared" si="384"/>
        <v>0</v>
      </c>
      <c r="HO50" s="639">
        <f t="shared" si="384"/>
        <v>0</v>
      </c>
      <c r="HP50" s="639">
        <f t="shared" si="384"/>
        <v>0</v>
      </c>
      <c r="HQ50" s="639">
        <f t="shared" si="384"/>
        <v>0</v>
      </c>
      <c r="HR50" s="639">
        <f t="shared" si="384"/>
        <v>0</v>
      </c>
      <c r="HS50" s="639">
        <f t="shared" si="384"/>
        <v>0</v>
      </c>
      <c r="HT50" s="639">
        <f t="shared" si="384"/>
        <v>0</v>
      </c>
      <c r="HU50" s="639">
        <f t="shared" ref="HU50:KF50" si="385">COUNTIFS($O45:$O53,"&lt;="&amp;HU$14,$P45:$P53,"&gt;"&amp;HU$14,$N45:$N53,"保育士")</f>
        <v>0</v>
      </c>
      <c r="HV50" s="639">
        <f t="shared" si="385"/>
        <v>0</v>
      </c>
      <c r="HW50" s="639">
        <f t="shared" si="385"/>
        <v>0</v>
      </c>
      <c r="HX50" s="639">
        <f t="shared" si="385"/>
        <v>0</v>
      </c>
      <c r="HY50" s="639">
        <f t="shared" si="385"/>
        <v>0</v>
      </c>
      <c r="HZ50" s="639">
        <f t="shared" si="385"/>
        <v>0</v>
      </c>
      <c r="IA50" s="639">
        <f t="shared" si="385"/>
        <v>0</v>
      </c>
      <c r="IB50" s="639">
        <f t="shared" si="385"/>
        <v>0</v>
      </c>
      <c r="IC50" s="639">
        <f t="shared" si="385"/>
        <v>0</v>
      </c>
      <c r="ID50" s="639">
        <f t="shared" si="385"/>
        <v>0</v>
      </c>
      <c r="IE50" s="639">
        <f t="shared" si="385"/>
        <v>0</v>
      </c>
      <c r="IF50" s="639">
        <f t="shared" si="385"/>
        <v>0</v>
      </c>
      <c r="IG50" s="639">
        <f t="shared" si="385"/>
        <v>0</v>
      </c>
      <c r="IH50" s="639">
        <f t="shared" si="385"/>
        <v>0</v>
      </c>
      <c r="II50" s="639">
        <f t="shared" si="385"/>
        <v>0</v>
      </c>
      <c r="IJ50" s="639">
        <f t="shared" si="385"/>
        <v>0</v>
      </c>
      <c r="IK50" s="639">
        <f t="shared" si="385"/>
        <v>0</v>
      </c>
      <c r="IL50" s="639">
        <f t="shared" si="385"/>
        <v>0</v>
      </c>
      <c r="IM50" s="639">
        <f t="shared" si="385"/>
        <v>0</v>
      </c>
      <c r="IN50" s="639">
        <f t="shared" si="385"/>
        <v>0</v>
      </c>
      <c r="IO50" s="639">
        <f t="shared" si="385"/>
        <v>0</v>
      </c>
      <c r="IP50" s="639">
        <f t="shared" si="385"/>
        <v>0</v>
      </c>
      <c r="IQ50" s="639">
        <f t="shared" si="385"/>
        <v>0</v>
      </c>
      <c r="IR50" s="639">
        <f t="shared" si="385"/>
        <v>0</v>
      </c>
      <c r="IS50" s="639">
        <f t="shared" si="385"/>
        <v>0</v>
      </c>
      <c r="IT50" s="639">
        <f t="shared" si="385"/>
        <v>0</v>
      </c>
      <c r="IU50" s="639">
        <f t="shared" si="385"/>
        <v>0</v>
      </c>
      <c r="IV50" s="639">
        <f t="shared" si="385"/>
        <v>0</v>
      </c>
      <c r="IW50" s="639">
        <f t="shared" si="385"/>
        <v>0</v>
      </c>
      <c r="IX50" s="639">
        <f t="shared" si="385"/>
        <v>0</v>
      </c>
      <c r="IY50" s="639">
        <f t="shared" si="385"/>
        <v>0</v>
      </c>
      <c r="IZ50" s="639">
        <f t="shared" si="385"/>
        <v>0</v>
      </c>
      <c r="JA50" s="639">
        <f t="shared" si="385"/>
        <v>0</v>
      </c>
      <c r="JB50" s="639">
        <f t="shared" si="385"/>
        <v>0</v>
      </c>
      <c r="JC50" s="639">
        <f t="shared" si="385"/>
        <v>0</v>
      </c>
      <c r="JD50" s="639">
        <f t="shared" si="385"/>
        <v>0</v>
      </c>
      <c r="JE50" s="639">
        <f t="shared" si="385"/>
        <v>0</v>
      </c>
      <c r="JF50" s="639">
        <f t="shared" si="385"/>
        <v>0</v>
      </c>
      <c r="JG50" s="639">
        <f t="shared" si="385"/>
        <v>0</v>
      </c>
      <c r="JH50" s="639">
        <f t="shared" si="385"/>
        <v>0</v>
      </c>
      <c r="JI50" s="639">
        <f t="shared" si="385"/>
        <v>0</v>
      </c>
      <c r="JJ50" s="639">
        <f t="shared" si="385"/>
        <v>0</v>
      </c>
      <c r="JK50" s="639">
        <f t="shared" si="385"/>
        <v>0</v>
      </c>
      <c r="JL50" s="639">
        <f t="shared" si="385"/>
        <v>0</v>
      </c>
      <c r="JM50" s="639">
        <f t="shared" si="385"/>
        <v>0</v>
      </c>
      <c r="JN50" s="639">
        <f t="shared" si="385"/>
        <v>0</v>
      </c>
      <c r="JO50" s="639">
        <f t="shared" si="385"/>
        <v>0</v>
      </c>
      <c r="JP50" s="639">
        <f t="shared" si="385"/>
        <v>0</v>
      </c>
      <c r="JQ50" s="639">
        <f t="shared" si="385"/>
        <v>0</v>
      </c>
      <c r="JR50" s="639">
        <f t="shared" si="385"/>
        <v>0</v>
      </c>
      <c r="JS50" s="639">
        <f t="shared" si="385"/>
        <v>0</v>
      </c>
      <c r="JT50" s="639">
        <f t="shared" si="385"/>
        <v>0</v>
      </c>
      <c r="JU50" s="639">
        <f t="shared" si="385"/>
        <v>0</v>
      </c>
      <c r="JV50" s="639">
        <f t="shared" si="385"/>
        <v>0</v>
      </c>
      <c r="JW50" s="639">
        <f t="shared" si="385"/>
        <v>0</v>
      </c>
      <c r="JX50" s="639">
        <f t="shared" si="385"/>
        <v>0</v>
      </c>
      <c r="JY50" s="639">
        <f t="shared" si="385"/>
        <v>0</v>
      </c>
      <c r="JZ50" s="639">
        <f t="shared" si="385"/>
        <v>0</v>
      </c>
      <c r="KA50" s="639">
        <f t="shared" si="385"/>
        <v>0</v>
      </c>
      <c r="KB50" s="639">
        <f t="shared" si="385"/>
        <v>0</v>
      </c>
      <c r="KC50" s="639">
        <f t="shared" si="385"/>
        <v>0</v>
      </c>
      <c r="KD50" s="639">
        <f t="shared" si="385"/>
        <v>0</v>
      </c>
      <c r="KE50" s="639">
        <f t="shared" si="385"/>
        <v>0</v>
      </c>
      <c r="KF50" s="639">
        <f t="shared" si="385"/>
        <v>0</v>
      </c>
      <c r="KG50" s="639">
        <f t="shared" ref="KG50:MR50" si="386">COUNTIFS($O45:$O53,"&lt;="&amp;KG$14,$P45:$P53,"&gt;"&amp;KG$14,$N45:$N53,"保育士")</f>
        <v>0</v>
      </c>
      <c r="KH50" s="639">
        <f t="shared" si="386"/>
        <v>0</v>
      </c>
      <c r="KI50" s="639">
        <f t="shared" si="386"/>
        <v>0</v>
      </c>
      <c r="KJ50" s="639">
        <f t="shared" si="386"/>
        <v>0</v>
      </c>
      <c r="KK50" s="639">
        <f t="shared" si="386"/>
        <v>0</v>
      </c>
      <c r="KL50" s="639">
        <f t="shared" si="386"/>
        <v>0</v>
      </c>
      <c r="KM50" s="639">
        <f t="shared" si="386"/>
        <v>0</v>
      </c>
      <c r="KN50" s="639">
        <f t="shared" si="386"/>
        <v>0</v>
      </c>
      <c r="KO50" s="639">
        <f t="shared" si="386"/>
        <v>0</v>
      </c>
      <c r="KP50" s="639">
        <f t="shared" si="386"/>
        <v>0</v>
      </c>
      <c r="KQ50" s="639">
        <f t="shared" si="386"/>
        <v>0</v>
      </c>
      <c r="KR50" s="639">
        <f t="shared" si="386"/>
        <v>0</v>
      </c>
      <c r="KS50" s="639">
        <f t="shared" si="386"/>
        <v>0</v>
      </c>
      <c r="KT50" s="639">
        <f t="shared" si="386"/>
        <v>0</v>
      </c>
      <c r="KU50" s="639">
        <f t="shared" si="386"/>
        <v>0</v>
      </c>
      <c r="KV50" s="639">
        <f t="shared" si="386"/>
        <v>0</v>
      </c>
      <c r="KW50" s="639">
        <f t="shared" si="386"/>
        <v>0</v>
      </c>
      <c r="KX50" s="639">
        <f t="shared" si="386"/>
        <v>0</v>
      </c>
      <c r="KY50" s="639">
        <f t="shared" si="386"/>
        <v>0</v>
      </c>
      <c r="KZ50" s="639">
        <f t="shared" si="386"/>
        <v>0</v>
      </c>
      <c r="LA50" s="639">
        <f t="shared" si="386"/>
        <v>0</v>
      </c>
      <c r="LB50" s="639">
        <f t="shared" si="386"/>
        <v>0</v>
      </c>
      <c r="LC50" s="639">
        <f t="shared" si="386"/>
        <v>0</v>
      </c>
      <c r="LD50" s="639">
        <f t="shared" si="386"/>
        <v>0</v>
      </c>
      <c r="LE50" s="639">
        <f t="shared" si="386"/>
        <v>0</v>
      </c>
      <c r="LF50" s="639">
        <f t="shared" si="386"/>
        <v>0</v>
      </c>
      <c r="LG50" s="639">
        <f t="shared" si="386"/>
        <v>0</v>
      </c>
      <c r="LH50" s="639">
        <f t="shared" si="386"/>
        <v>0</v>
      </c>
      <c r="LI50" s="639">
        <f t="shared" si="386"/>
        <v>0</v>
      </c>
      <c r="LJ50" s="639">
        <f t="shared" si="386"/>
        <v>0</v>
      </c>
      <c r="LK50" s="639">
        <f t="shared" si="386"/>
        <v>0</v>
      </c>
      <c r="LL50" s="639">
        <f t="shared" si="386"/>
        <v>0</v>
      </c>
      <c r="LM50" s="639">
        <f t="shared" si="386"/>
        <v>0</v>
      </c>
      <c r="LN50" s="639">
        <f t="shared" si="386"/>
        <v>0</v>
      </c>
      <c r="LO50" s="639">
        <f t="shared" si="386"/>
        <v>0</v>
      </c>
      <c r="LP50" s="639">
        <f t="shared" si="386"/>
        <v>0</v>
      </c>
      <c r="LQ50" s="639">
        <f t="shared" si="386"/>
        <v>0</v>
      </c>
      <c r="LR50" s="639">
        <f t="shared" si="386"/>
        <v>0</v>
      </c>
      <c r="LS50" s="639">
        <f t="shared" si="386"/>
        <v>0</v>
      </c>
      <c r="LT50" s="639">
        <f t="shared" si="386"/>
        <v>0</v>
      </c>
      <c r="LU50" s="639">
        <f t="shared" si="386"/>
        <v>0</v>
      </c>
      <c r="LV50" s="639">
        <f t="shared" si="386"/>
        <v>0</v>
      </c>
      <c r="LW50" s="639">
        <f t="shared" si="386"/>
        <v>0</v>
      </c>
      <c r="LX50" s="639">
        <f t="shared" si="386"/>
        <v>0</v>
      </c>
      <c r="LY50" s="639">
        <f t="shared" si="386"/>
        <v>0</v>
      </c>
      <c r="LZ50" s="639">
        <f t="shared" si="386"/>
        <v>0</v>
      </c>
      <c r="MA50" s="639">
        <f t="shared" si="386"/>
        <v>0</v>
      </c>
      <c r="MB50" s="639">
        <f t="shared" si="386"/>
        <v>0</v>
      </c>
      <c r="MC50" s="639">
        <f t="shared" si="386"/>
        <v>0</v>
      </c>
      <c r="MD50" s="639">
        <f t="shared" si="386"/>
        <v>0</v>
      </c>
      <c r="ME50" s="639">
        <f t="shared" si="386"/>
        <v>0</v>
      </c>
      <c r="MF50" s="639">
        <f t="shared" si="386"/>
        <v>0</v>
      </c>
      <c r="MG50" s="639">
        <f t="shared" si="386"/>
        <v>0</v>
      </c>
      <c r="MH50" s="639">
        <f t="shared" si="386"/>
        <v>0</v>
      </c>
      <c r="MI50" s="639">
        <f t="shared" si="386"/>
        <v>0</v>
      </c>
      <c r="MJ50" s="639">
        <f t="shared" si="386"/>
        <v>0</v>
      </c>
      <c r="MK50" s="639">
        <f t="shared" si="386"/>
        <v>0</v>
      </c>
      <c r="ML50" s="639">
        <f t="shared" si="386"/>
        <v>0</v>
      </c>
      <c r="MM50" s="639">
        <f t="shared" si="386"/>
        <v>0</v>
      </c>
      <c r="MN50" s="639">
        <f t="shared" si="386"/>
        <v>0</v>
      </c>
      <c r="MO50" s="639">
        <f t="shared" si="386"/>
        <v>0</v>
      </c>
      <c r="MP50" s="639">
        <f t="shared" si="386"/>
        <v>0</v>
      </c>
      <c r="MQ50" s="639">
        <f t="shared" si="386"/>
        <v>0</v>
      </c>
      <c r="MR50" s="639">
        <f t="shared" si="386"/>
        <v>0</v>
      </c>
      <c r="MS50" s="639">
        <f t="shared" ref="MS50:PD50" si="387">COUNTIFS($O45:$O53,"&lt;="&amp;MS$14,$P45:$P53,"&gt;"&amp;MS$14,$N45:$N53,"保育士")</f>
        <v>0</v>
      </c>
      <c r="MT50" s="639">
        <f t="shared" si="387"/>
        <v>0</v>
      </c>
      <c r="MU50" s="639">
        <f t="shared" si="387"/>
        <v>0</v>
      </c>
      <c r="MV50" s="639">
        <f t="shared" si="387"/>
        <v>0</v>
      </c>
      <c r="MW50" s="639">
        <f t="shared" si="387"/>
        <v>0</v>
      </c>
      <c r="MX50" s="639">
        <f t="shared" si="387"/>
        <v>0</v>
      </c>
      <c r="MY50" s="639">
        <f t="shared" si="387"/>
        <v>0</v>
      </c>
      <c r="MZ50" s="639">
        <f t="shared" si="387"/>
        <v>0</v>
      </c>
      <c r="NA50" s="639">
        <f t="shared" si="387"/>
        <v>0</v>
      </c>
      <c r="NB50" s="639">
        <f t="shared" si="387"/>
        <v>0</v>
      </c>
      <c r="NC50" s="639">
        <f t="shared" si="387"/>
        <v>0</v>
      </c>
      <c r="ND50" s="639">
        <f t="shared" si="387"/>
        <v>0</v>
      </c>
      <c r="NE50" s="639">
        <f t="shared" si="387"/>
        <v>0</v>
      </c>
      <c r="NF50" s="639">
        <f t="shared" si="387"/>
        <v>0</v>
      </c>
      <c r="NG50" s="639">
        <f t="shared" si="387"/>
        <v>0</v>
      </c>
      <c r="NH50" s="639">
        <f t="shared" si="387"/>
        <v>0</v>
      </c>
      <c r="NI50" s="639">
        <f t="shared" si="387"/>
        <v>0</v>
      </c>
      <c r="NJ50" s="639">
        <f t="shared" si="387"/>
        <v>0</v>
      </c>
      <c r="NK50" s="639">
        <f t="shared" si="387"/>
        <v>0</v>
      </c>
      <c r="NL50" s="639">
        <f t="shared" si="387"/>
        <v>0</v>
      </c>
      <c r="NM50" s="639">
        <f t="shared" si="387"/>
        <v>0</v>
      </c>
      <c r="NN50" s="639">
        <f t="shared" si="387"/>
        <v>0</v>
      </c>
      <c r="NO50" s="639">
        <f t="shared" si="387"/>
        <v>0</v>
      </c>
      <c r="NP50" s="639">
        <f t="shared" si="387"/>
        <v>0</v>
      </c>
      <c r="NQ50" s="639">
        <f t="shared" si="387"/>
        <v>0</v>
      </c>
      <c r="NR50" s="639">
        <f t="shared" si="387"/>
        <v>0</v>
      </c>
      <c r="NS50" s="639">
        <f t="shared" si="387"/>
        <v>0</v>
      </c>
      <c r="NT50" s="639">
        <f t="shared" si="387"/>
        <v>0</v>
      </c>
      <c r="NU50" s="639">
        <f t="shared" si="387"/>
        <v>0</v>
      </c>
      <c r="NV50" s="639">
        <f t="shared" si="387"/>
        <v>0</v>
      </c>
      <c r="NW50" s="639">
        <f t="shared" si="387"/>
        <v>0</v>
      </c>
      <c r="NX50" s="639">
        <f t="shared" si="387"/>
        <v>0</v>
      </c>
      <c r="NY50" s="639">
        <f t="shared" si="387"/>
        <v>0</v>
      </c>
      <c r="NZ50" s="639">
        <f t="shared" si="387"/>
        <v>0</v>
      </c>
      <c r="OA50" s="639">
        <f t="shared" si="387"/>
        <v>0</v>
      </c>
      <c r="OB50" s="639">
        <f t="shared" si="387"/>
        <v>0</v>
      </c>
      <c r="OC50" s="639">
        <f t="shared" si="387"/>
        <v>0</v>
      </c>
      <c r="OD50" s="639">
        <f t="shared" si="387"/>
        <v>0</v>
      </c>
      <c r="OE50" s="639">
        <f t="shared" si="387"/>
        <v>0</v>
      </c>
      <c r="OF50" s="639">
        <f t="shared" si="387"/>
        <v>0</v>
      </c>
      <c r="OG50" s="639">
        <f t="shared" si="387"/>
        <v>0</v>
      </c>
      <c r="OH50" s="639">
        <f t="shared" si="387"/>
        <v>0</v>
      </c>
      <c r="OI50" s="639">
        <f t="shared" si="387"/>
        <v>0</v>
      </c>
      <c r="OJ50" s="639">
        <f t="shared" si="387"/>
        <v>0</v>
      </c>
      <c r="OK50" s="639">
        <f t="shared" si="387"/>
        <v>0</v>
      </c>
      <c r="OL50" s="639">
        <f t="shared" si="387"/>
        <v>0</v>
      </c>
      <c r="OM50" s="639">
        <f t="shared" si="387"/>
        <v>0</v>
      </c>
      <c r="ON50" s="639">
        <f t="shared" si="387"/>
        <v>0</v>
      </c>
      <c r="OO50" s="639">
        <f t="shared" si="387"/>
        <v>0</v>
      </c>
      <c r="OP50" s="639">
        <f t="shared" si="387"/>
        <v>0</v>
      </c>
      <c r="OQ50" s="639">
        <f t="shared" si="387"/>
        <v>0</v>
      </c>
      <c r="OR50" s="639">
        <f t="shared" si="387"/>
        <v>0</v>
      </c>
      <c r="OS50" s="639">
        <f t="shared" si="387"/>
        <v>0</v>
      </c>
      <c r="OT50" s="639">
        <f t="shared" si="387"/>
        <v>0</v>
      </c>
      <c r="OU50" s="639">
        <f t="shared" si="387"/>
        <v>0</v>
      </c>
      <c r="OV50" s="639">
        <f t="shared" si="387"/>
        <v>0</v>
      </c>
      <c r="OW50" s="639">
        <f t="shared" si="387"/>
        <v>0</v>
      </c>
      <c r="OX50" s="639">
        <f t="shared" si="387"/>
        <v>0</v>
      </c>
      <c r="OY50" s="639">
        <f t="shared" si="387"/>
        <v>0</v>
      </c>
      <c r="OZ50" s="639">
        <f t="shared" si="387"/>
        <v>0</v>
      </c>
      <c r="PA50" s="639">
        <f t="shared" si="387"/>
        <v>0</v>
      </c>
      <c r="PB50" s="639">
        <f t="shared" si="387"/>
        <v>0</v>
      </c>
      <c r="PC50" s="639">
        <f t="shared" si="387"/>
        <v>0</v>
      </c>
      <c r="PD50" s="639">
        <f t="shared" si="387"/>
        <v>0</v>
      </c>
      <c r="PE50" s="639">
        <f t="shared" ref="PE50:RP50" si="388">COUNTIFS($O45:$O53,"&lt;="&amp;PE$14,$P45:$P53,"&gt;"&amp;PE$14,$N45:$N53,"保育士")</f>
        <v>0</v>
      </c>
      <c r="PF50" s="639">
        <f t="shared" si="388"/>
        <v>0</v>
      </c>
      <c r="PG50" s="639">
        <f t="shared" si="388"/>
        <v>0</v>
      </c>
      <c r="PH50" s="639">
        <f t="shared" si="388"/>
        <v>0</v>
      </c>
      <c r="PI50" s="639">
        <f t="shared" si="388"/>
        <v>0</v>
      </c>
      <c r="PJ50" s="639">
        <f t="shared" si="388"/>
        <v>0</v>
      </c>
      <c r="PK50" s="639">
        <f t="shared" si="388"/>
        <v>0</v>
      </c>
      <c r="PL50" s="639">
        <f t="shared" si="388"/>
        <v>0</v>
      </c>
      <c r="PM50" s="639">
        <f t="shared" si="388"/>
        <v>0</v>
      </c>
      <c r="PN50" s="639">
        <f t="shared" si="388"/>
        <v>0</v>
      </c>
      <c r="PO50" s="639">
        <f t="shared" si="388"/>
        <v>0</v>
      </c>
      <c r="PP50" s="639">
        <f t="shared" si="388"/>
        <v>0</v>
      </c>
      <c r="PQ50" s="639">
        <f t="shared" si="388"/>
        <v>0</v>
      </c>
      <c r="PR50" s="639">
        <f t="shared" si="388"/>
        <v>0</v>
      </c>
      <c r="PS50" s="639">
        <f t="shared" si="388"/>
        <v>0</v>
      </c>
      <c r="PT50" s="639">
        <f t="shared" si="388"/>
        <v>0</v>
      </c>
      <c r="PU50" s="639">
        <f t="shared" si="388"/>
        <v>0</v>
      </c>
      <c r="PV50" s="639">
        <f t="shared" si="388"/>
        <v>0</v>
      </c>
      <c r="PW50" s="639">
        <f t="shared" si="388"/>
        <v>0</v>
      </c>
      <c r="PX50" s="639">
        <f t="shared" si="388"/>
        <v>0</v>
      </c>
      <c r="PY50" s="639">
        <f t="shared" si="388"/>
        <v>0</v>
      </c>
      <c r="PZ50" s="639">
        <f t="shared" si="388"/>
        <v>0</v>
      </c>
      <c r="QA50" s="639">
        <f t="shared" si="388"/>
        <v>0</v>
      </c>
      <c r="QB50" s="639">
        <f t="shared" si="388"/>
        <v>0</v>
      </c>
      <c r="QC50" s="639">
        <f t="shared" si="388"/>
        <v>0</v>
      </c>
      <c r="QD50" s="639">
        <f t="shared" si="388"/>
        <v>0</v>
      </c>
      <c r="QE50" s="639">
        <f t="shared" si="388"/>
        <v>0</v>
      </c>
      <c r="QF50" s="639">
        <f t="shared" si="388"/>
        <v>0</v>
      </c>
      <c r="QG50" s="639">
        <f t="shared" si="388"/>
        <v>0</v>
      </c>
      <c r="QH50" s="639">
        <f t="shared" si="388"/>
        <v>0</v>
      </c>
      <c r="QI50" s="639">
        <f t="shared" si="388"/>
        <v>0</v>
      </c>
      <c r="QJ50" s="639">
        <f t="shared" si="388"/>
        <v>0</v>
      </c>
      <c r="QK50" s="639">
        <f t="shared" si="388"/>
        <v>0</v>
      </c>
      <c r="QL50" s="639">
        <f t="shared" si="388"/>
        <v>0</v>
      </c>
      <c r="QM50" s="639">
        <f t="shared" si="388"/>
        <v>0</v>
      </c>
      <c r="QN50" s="639">
        <f t="shared" si="388"/>
        <v>0</v>
      </c>
      <c r="QO50" s="639">
        <f t="shared" si="388"/>
        <v>0</v>
      </c>
      <c r="QP50" s="639">
        <f t="shared" si="388"/>
        <v>0</v>
      </c>
      <c r="QQ50" s="639">
        <f t="shared" si="388"/>
        <v>0</v>
      </c>
      <c r="QR50" s="639">
        <f t="shared" si="388"/>
        <v>0</v>
      </c>
      <c r="QS50" s="639">
        <f t="shared" si="388"/>
        <v>0</v>
      </c>
      <c r="QT50" s="639">
        <f t="shared" si="388"/>
        <v>0</v>
      </c>
      <c r="QU50" s="639">
        <f t="shared" si="388"/>
        <v>0</v>
      </c>
      <c r="QV50" s="639">
        <f t="shared" si="388"/>
        <v>0</v>
      </c>
      <c r="QW50" s="639">
        <f t="shared" si="388"/>
        <v>0</v>
      </c>
      <c r="QX50" s="639">
        <f t="shared" si="388"/>
        <v>0</v>
      </c>
      <c r="QY50" s="639">
        <f t="shared" si="388"/>
        <v>0</v>
      </c>
      <c r="QZ50" s="639">
        <f t="shared" si="388"/>
        <v>0</v>
      </c>
      <c r="RA50" s="639">
        <f t="shared" si="388"/>
        <v>0</v>
      </c>
      <c r="RB50" s="639">
        <f t="shared" si="388"/>
        <v>0</v>
      </c>
      <c r="RC50" s="639">
        <f t="shared" si="388"/>
        <v>0</v>
      </c>
      <c r="RD50" s="639">
        <f t="shared" si="388"/>
        <v>0</v>
      </c>
      <c r="RE50" s="639">
        <f t="shared" si="388"/>
        <v>0</v>
      </c>
      <c r="RF50" s="639">
        <f t="shared" si="388"/>
        <v>0</v>
      </c>
      <c r="RG50" s="639">
        <f t="shared" si="388"/>
        <v>0</v>
      </c>
      <c r="RH50" s="639">
        <f t="shared" si="388"/>
        <v>0</v>
      </c>
      <c r="RI50" s="639">
        <f t="shared" si="388"/>
        <v>0</v>
      </c>
      <c r="RJ50" s="639">
        <f t="shared" si="388"/>
        <v>0</v>
      </c>
      <c r="RK50" s="639">
        <f t="shared" si="388"/>
        <v>0</v>
      </c>
      <c r="RL50" s="639">
        <f t="shared" si="388"/>
        <v>0</v>
      </c>
      <c r="RM50" s="639">
        <f t="shared" si="388"/>
        <v>0</v>
      </c>
      <c r="RN50" s="639">
        <f t="shared" si="388"/>
        <v>0</v>
      </c>
      <c r="RO50" s="639">
        <f t="shared" si="388"/>
        <v>0</v>
      </c>
      <c r="RP50" s="639">
        <f t="shared" si="388"/>
        <v>0</v>
      </c>
      <c r="RQ50" s="639">
        <f t="shared" ref="RQ50:UB50" si="389">COUNTIFS($O45:$O53,"&lt;="&amp;RQ$14,$P45:$P53,"&gt;"&amp;RQ$14,$N45:$N53,"保育士")</f>
        <v>0</v>
      </c>
      <c r="RR50" s="639">
        <f t="shared" si="389"/>
        <v>0</v>
      </c>
      <c r="RS50" s="639">
        <f t="shared" si="389"/>
        <v>0</v>
      </c>
      <c r="RT50" s="639">
        <f t="shared" si="389"/>
        <v>0</v>
      </c>
      <c r="RU50" s="639">
        <f t="shared" si="389"/>
        <v>0</v>
      </c>
      <c r="RV50" s="639">
        <f t="shared" si="389"/>
        <v>0</v>
      </c>
      <c r="RW50" s="639">
        <f t="shared" si="389"/>
        <v>0</v>
      </c>
      <c r="RX50" s="639">
        <f t="shared" si="389"/>
        <v>0</v>
      </c>
      <c r="RY50" s="639">
        <f t="shared" si="389"/>
        <v>0</v>
      </c>
      <c r="RZ50" s="639">
        <f t="shared" si="389"/>
        <v>0</v>
      </c>
      <c r="SA50" s="639">
        <f t="shared" si="389"/>
        <v>0</v>
      </c>
      <c r="SB50" s="639">
        <f t="shared" si="389"/>
        <v>0</v>
      </c>
      <c r="SC50" s="639">
        <f t="shared" si="389"/>
        <v>0</v>
      </c>
      <c r="SD50" s="639">
        <f t="shared" si="389"/>
        <v>0</v>
      </c>
      <c r="SE50" s="639">
        <f t="shared" si="389"/>
        <v>0</v>
      </c>
      <c r="SF50" s="639">
        <f t="shared" si="389"/>
        <v>0</v>
      </c>
      <c r="SG50" s="639">
        <f t="shared" si="389"/>
        <v>0</v>
      </c>
      <c r="SH50" s="639">
        <f t="shared" si="389"/>
        <v>0</v>
      </c>
      <c r="SI50" s="639">
        <f t="shared" si="389"/>
        <v>0</v>
      </c>
      <c r="SJ50" s="639">
        <f t="shared" si="389"/>
        <v>0</v>
      </c>
      <c r="SK50" s="639">
        <f t="shared" si="389"/>
        <v>0</v>
      </c>
      <c r="SL50" s="639">
        <f t="shared" si="389"/>
        <v>0</v>
      </c>
      <c r="SM50" s="639">
        <f t="shared" si="389"/>
        <v>0</v>
      </c>
      <c r="SN50" s="639">
        <f t="shared" si="389"/>
        <v>0</v>
      </c>
      <c r="SO50" s="639">
        <f t="shared" si="389"/>
        <v>0</v>
      </c>
      <c r="SP50" s="639">
        <f t="shared" si="389"/>
        <v>0</v>
      </c>
      <c r="SQ50" s="639">
        <f t="shared" si="389"/>
        <v>0</v>
      </c>
      <c r="SR50" s="639">
        <f t="shared" si="389"/>
        <v>0</v>
      </c>
      <c r="SS50" s="639">
        <f t="shared" si="389"/>
        <v>0</v>
      </c>
      <c r="ST50" s="639">
        <f t="shared" si="389"/>
        <v>0</v>
      </c>
      <c r="SU50" s="639">
        <f t="shared" si="389"/>
        <v>0</v>
      </c>
      <c r="SV50" s="639">
        <f t="shared" si="389"/>
        <v>0</v>
      </c>
      <c r="SW50" s="639">
        <f t="shared" si="389"/>
        <v>0</v>
      </c>
      <c r="SX50" s="639">
        <f t="shared" si="389"/>
        <v>0</v>
      </c>
      <c r="SY50" s="639">
        <f t="shared" si="389"/>
        <v>0</v>
      </c>
      <c r="SZ50" s="639">
        <f t="shared" si="389"/>
        <v>0</v>
      </c>
      <c r="TA50" s="639">
        <f t="shared" si="389"/>
        <v>0</v>
      </c>
      <c r="TB50" s="639">
        <f t="shared" si="389"/>
        <v>0</v>
      </c>
      <c r="TC50" s="639">
        <f t="shared" si="389"/>
        <v>0</v>
      </c>
      <c r="TD50" s="639">
        <f t="shared" si="389"/>
        <v>0</v>
      </c>
      <c r="TE50" s="639">
        <f t="shared" si="389"/>
        <v>0</v>
      </c>
      <c r="TF50" s="639">
        <f t="shared" si="389"/>
        <v>0</v>
      </c>
      <c r="TG50" s="639">
        <f t="shared" si="389"/>
        <v>0</v>
      </c>
      <c r="TH50" s="639">
        <f t="shared" si="389"/>
        <v>0</v>
      </c>
      <c r="TI50" s="639">
        <f t="shared" si="389"/>
        <v>0</v>
      </c>
      <c r="TJ50" s="639">
        <f t="shared" si="389"/>
        <v>0</v>
      </c>
      <c r="TK50" s="639">
        <f t="shared" si="389"/>
        <v>0</v>
      </c>
      <c r="TL50" s="639">
        <f t="shared" si="389"/>
        <v>0</v>
      </c>
      <c r="TM50" s="639">
        <f t="shared" si="389"/>
        <v>0</v>
      </c>
      <c r="TN50" s="639">
        <f t="shared" si="389"/>
        <v>0</v>
      </c>
      <c r="TO50" s="639">
        <f t="shared" si="389"/>
        <v>0</v>
      </c>
      <c r="TP50" s="639">
        <f t="shared" si="389"/>
        <v>0</v>
      </c>
      <c r="TQ50" s="639">
        <f t="shared" si="389"/>
        <v>0</v>
      </c>
      <c r="TR50" s="639">
        <f t="shared" si="389"/>
        <v>0</v>
      </c>
      <c r="TS50" s="639">
        <f t="shared" si="389"/>
        <v>0</v>
      </c>
      <c r="TT50" s="639">
        <f t="shared" si="389"/>
        <v>0</v>
      </c>
      <c r="TU50" s="639">
        <f t="shared" si="389"/>
        <v>0</v>
      </c>
      <c r="TV50" s="639">
        <f t="shared" si="389"/>
        <v>0</v>
      </c>
      <c r="TW50" s="639">
        <f t="shared" si="389"/>
        <v>0</v>
      </c>
      <c r="TX50" s="639">
        <f t="shared" si="389"/>
        <v>0</v>
      </c>
      <c r="TY50" s="639">
        <f t="shared" si="389"/>
        <v>0</v>
      </c>
      <c r="TZ50" s="639">
        <f t="shared" si="389"/>
        <v>0</v>
      </c>
      <c r="UA50" s="639">
        <f t="shared" si="389"/>
        <v>0</v>
      </c>
      <c r="UB50" s="639">
        <f t="shared" si="389"/>
        <v>0</v>
      </c>
      <c r="UC50" s="639">
        <f t="shared" ref="UC50:WN50" si="390">COUNTIFS($O45:$O53,"&lt;="&amp;UC$14,$P45:$P53,"&gt;"&amp;UC$14,$N45:$N53,"保育士")</f>
        <v>0</v>
      </c>
      <c r="UD50" s="639">
        <f t="shared" si="390"/>
        <v>0</v>
      </c>
      <c r="UE50" s="639">
        <f t="shared" si="390"/>
        <v>0</v>
      </c>
      <c r="UF50" s="639">
        <f t="shared" si="390"/>
        <v>0</v>
      </c>
      <c r="UG50" s="639">
        <f t="shared" si="390"/>
        <v>0</v>
      </c>
      <c r="UH50" s="639">
        <f t="shared" si="390"/>
        <v>0</v>
      </c>
      <c r="UI50" s="639">
        <f t="shared" si="390"/>
        <v>0</v>
      </c>
      <c r="UJ50" s="639">
        <f t="shared" si="390"/>
        <v>0</v>
      </c>
      <c r="UK50" s="639">
        <f t="shared" si="390"/>
        <v>0</v>
      </c>
      <c r="UL50" s="639">
        <f t="shared" si="390"/>
        <v>0</v>
      </c>
      <c r="UM50" s="639">
        <f t="shared" si="390"/>
        <v>0</v>
      </c>
      <c r="UN50" s="639">
        <f t="shared" si="390"/>
        <v>0</v>
      </c>
      <c r="UO50" s="639">
        <f t="shared" si="390"/>
        <v>0</v>
      </c>
      <c r="UP50" s="639">
        <f t="shared" si="390"/>
        <v>0</v>
      </c>
      <c r="UQ50" s="639">
        <f t="shared" si="390"/>
        <v>0</v>
      </c>
      <c r="UR50" s="639">
        <f t="shared" si="390"/>
        <v>0</v>
      </c>
      <c r="US50" s="639">
        <f t="shared" si="390"/>
        <v>0</v>
      </c>
      <c r="UT50" s="639">
        <f t="shared" si="390"/>
        <v>0</v>
      </c>
      <c r="UU50" s="639">
        <f t="shared" si="390"/>
        <v>0</v>
      </c>
      <c r="UV50" s="639">
        <f t="shared" si="390"/>
        <v>0</v>
      </c>
      <c r="UW50" s="639">
        <f t="shared" si="390"/>
        <v>0</v>
      </c>
      <c r="UX50" s="639">
        <f t="shared" si="390"/>
        <v>0</v>
      </c>
      <c r="UY50" s="639">
        <f t="shared" si="390"/>
        <v>0</v>
      </c>
      <c r="UZ50" s="639">
        <f t="shared" si="390"/>
        <v>0</v>
      </c>
      <c r="VA50" s="639">
        <f t="shared" si="390"/>
        <v>0</v>
      </c>
      <c r="VB50" s="639">
        <f t="shared" si="390"/>
        <v>0</v>
      </c>
      <c r="VC50" s="639">
        <f t="shared" si="390"/>
        <v>0</v>
      </c>
      <c r="VD50" s="639">
        <f t="shared" si="390"/>
        <v>0</v>
      </c>
      <c r="VE50" s="639">
        <f t="shared" si="390"/>
        <v>0</v>
      </c>
      <c r="VF50" s="639">
        <f t="shared" si="390"/>
        <v>0</v>
      </c>
      <c r="VG50" s="639">
        <f t="shared" si="390"/>
        <v>0</v>
      </c>
      <c r="VH50" s="639">
        <f t="shared" si="390"/>
        <v>0</v>
      </c>
      <c r="VI50" s="639">
        <f t="shared" si="390"/>
        <v>0</v>
      </c>
      <c r="VJ50" s="639">
        <f t="shared" si="390"/>
        <v>0</v>
      </c>
      <c r="VK50" s="639">
        <f t="shared" si="390"/>
        <v>0</v>
      </c>
      <c r="VL50" s="639">
        <f t="shared" si="390"/>
        <v>0</v>
      </c>
      <c r="VM50" s="639">
        <f t="shared" si="390"/>
        <v>0</v>
      </c>
      <c r="VN50" s="639">
        <f t="shared" si="390"/>
        <v>0</v>
      </c>
      <c r="VO50" s="639">
        <f t="shared" si="390"/>
        <v>0</v>
      </c>
      <c r="VP50" s="639">
        <f t="shared" si="390"/>
        <v>0</v>
      </c>
      <c r="VQ50" s="639">
        <f t="shared" si="390"/>
        <v>0</v>
      </c>
      <c r="VR50" s="639">
        <f t="shared" si="390"/>
        <v>0</v>
      </c>
      <c r="VS50" s="639">
        <f t="shared" si="390"/>
        <v>0</v>
      </c>
      <c r="VT50" s="639">
        <f t="shared" si="390"/>
        <v>0</v>
      </c>
      <c r="VU50" s="639">
        <f t="shared" si="390"/>
        <v>0</v>
      </c>
      <c r="VV50" s="639">
        <f t="shared" si="390"/>
        <v>0</v>
      </c>
      <c r="VW50" s="639">
        <f t="shared" si="390"/>
        <v>0</v>
      </c>
      <c r="VX50" s="639">
        <f t="shared" si="390"/>
        <v>0</v>
      </c>
      <c r="VY50" s="639">
        <f t="shared" si="390"/>
        <v>0</v>
      </c>
      <c r="VZ50" s="639">
        <f t="shared" si="390"/>
        <v>0</v>
      </c>
      <c r="WA50" s="639">
        <f t="shared" si="390"/>
        <v>0</v>
      </c>
      <c r="WB50" s="639">
        <f t="shared" si="390"/>
        <v>0</v>
      </c>
      <c r="WC50" s="639">
        <f t="shared" si="390"/>
        <v>0</v>
      </c>
      <c r="WD50" s="639">
        <f t="shared" si="390"/>
        <v>0</v>
      </c>
      <c r="WE50" s="639">
        <f t="shared" si="390"/>
        <v>0</v>
      </c>
      <c r="WF50" s="639">
        <f t="shared" si="390"/>
        <v>0</v>
      </c>
      <c r="WG50" s="639">
        <f t="shared" si="390"/>
        <v>0</v>
      </c>
      <c r="WH50" s="639">
        <f t="shared" si="390"/>
        <v>0</v>
      </c>
      <c r="WI50" s="639">
        <f t="shared" si="390"/>
        <v>0</v>
      </c>
      <c r="WJ50" s="639">
        <f t="shared" si="390"/>
        <v>0</v>
      </c>
      <c r="WK50" s="639">
        <f t="shared" si="390"/>
        <v>0</v>
      </c>
      <c r="WL50" s="639">
        <f t="shared" si="390"/>
        <v>0</v>
      </c>
      <c r="WM50" s="639">
        <f t="shared" si="390"/>
        <v>0</v>
      </c>
      <c r="WN50" s="639">
        <f t="shared" si="390"/>
        <v>0</v>
      </c>
      <c r="WO50" s="639">
        <f t="shared" ref="WO50:YZ50" si="391">COUNTIFS($O45:$O53,"&lt;="&amp;WO$14,$P45:$P53,"&gt;"&amp;WO$14,$N45:$N53,"保育士")</f>
        <v>0</v>
      </c>
      <c r="WP50" s="639">
        <f t="shared" si="391"/>
        <v>0</v>
      </c>
      <c r="WQ50" s="639">
        <f t="shared" si="391"/>
        <v>0</v>
      </c>
      <c r="WR50" s="639">
        <f t="shared" si="391"/>
        <v>0</v>
      </c>
      <c r="WS50" s="639">
        <f t="shared" si="391"/>
        <v>0</v>
      </c>
      <c r="WT50" s="639">
        <f t="shared" si="391"/>
        <v>0</v>
      </c>
      <c r="WU50" s="639">
        <f t="shared" si="391"/>
        <v>0</v>
      </c>
      <c r="WV50" s="639">
        <f t="shared" si="391"/>
        <v>0</v>
      </c>
      <c r="WW50" s="639">
        <f t="shared" si="391"/>
        <v>0</v>
      </c>
      <c r="WX50" s="639">
        <f t="shared" si="391"/>
        <v>0</v>
      </c>
      <c r="WY50" s="639">
        <f t="shared" si="391"/>
        <v>0</v>
      </c>
      <c r="WZ50" s="639">
        <f t="shared" si="391"/>
        <v>0</v>
      </c>
      <c r="XA50" s="639">
        <f t="shared" si="391"/>
        <v>0</v>
      </c>
      <c r="XB50" s="639">
        <f t="shared" si="391"/>
        <v>0</v>
      </c>
      <c r="XC50" s="639">
        <f t="shared" si="391"/>
        <v>0</v>
      </c>
      <c r="XD50" s="639">
        <f t="shared" si="391"/>
        <v>0</v>
      </c>
      <c r="XE50" s="639">
        <f t="shared" si="391"/>
        <v>0</v>
      </c>
      <c r="XF50" s="639">
        <f t="shared" si="391"/>
        <v>0</v>
      </c>
      <c r="XG50" s="639">
        <f t="shared" si="391"/>
        <v>0</v>
      </c>
      <c r="XH50" s="639">
        <f t="shared" si="391"/>
        <v>0</v>
      </c>
      <c r="XI50" s="639">
        <f t="shared" si="391"/>
        <v>0</v>
      </c>
      <c r="XJ50" s="639">
        <f t="shared" si="391"/>
        <v>0</v>
      </c>
      <c r="XK50" s="639">
        <f t="shared" si="391"/>
        <v>0</v>
      </c>
      <c r="XL50" s="639">
        <f t="shared" si="391"/>
        <v>0</v>
      </c>
      <c r="XM50" s="639">
        <f t="shared" si="391"/>
        <v>0</v>
      </c>
      <c r="XN50" s="639">
        <f t="shared" si="391"/>
        <v>0</v>
      </c>
      <c r="XO50" s="639">
        <f t="shared" si="391"/>
        <v>0</v>
      </c>
      <c r="XP50" s="639">
        <f t="shared" si="391"/>
        <v>0</v>
      </c>
      <c r="XQ50" s="639">
        <f t="shared" si="391"/>
        <v>0</v>
      </c>
      <c r="XR50" s="639">
        <f t="shared" si="391"/>
        <v>0</v>
      </c>
      <c r="XS50" s="639">
        <f t="shared" si="391"/>
        <v>0</v>
      </c>
      <c r="XT50" s="639">
        <f t="shared" si="391"/>
        <v>0</v>
      </c>
      <c r="XU50" s="639">
        <f t="shared" si="391"/>
        <v>0</v>
      </c>
      <c r="XV50" s="639">
        <f t="shared" si="391"/>
        <v>0</v>
      </c>
      <c r="XW50" s="639">
        <f t="shared" si="391"/>
        <v>0</v>
      </c>
      <c r="XX50" s="639">
        <f t="shared" si="391"/>
        <v>0</v>
      </c>
      <c r="XY50" s="639">
        <f t="shared" si="391"/>
        <v>0</v>
      </c>
      <c r="XZ50" s="639">
        <f t="shared" si="391"/>
        <v>0</v>
      </c>
      <c r="YA50" s="639">
        <f t="shared" si="391"/>
        <v>0</v>
      </c>
      <c r="YB50" s="639">
        <f t="shared" si="391"/>
        <v>0</v>
      </c>
      <c r="YC50" s="639">
        <f t="shared" si="391"/>
        <v>0</v>
      </c>
      <c r="YD50" s="639">
        <f t="shared" si="391"/>
        <v>0</v>
      </c>
      <c r="YE50" s="639">
        <f t="shared" si="391"/>
        <v>0</v>
      </c>
      <c r="YF50" s="639">
        <f t="shared" si="391"/>
        <v>0</v>
      </c>
      <c r="YG50" s="639">
        <f t="shared" si="391"/>
        <v>0</v>
      </c>
      <c r="YH50" s="639">
        <f t="shared" si="391"/>
        <v>0</v>
      </c>
      <c r="YI50" s="639">
        <f t="shared" si="391"/>
        <v>0</v>
      </c>
      <c r="YJ50" s="639">
        <f t="shared" si="391"/>
        <v>0</v>
      </c>
      <c r="YK50" s="639">
        <f t="shared" si="391"/>
        <v>0</v>
      </c>
      <c r="YL50" s="639">
        <f t="shared" si="391"/>
        <v>0</v>
      </c>
      <c r="YM50" s="639">
        <f t="shared" si="391"/>
        <v>0</v>
      </c>
      <c r="YN50" s="639">
        <f t="shared" si="391"/>
        <v>0</v>
      </c>
      <c r="YO50" s="639">
        <f t="shared" si="391"/>
        <v>0</v>
      </c>
      <c r="YP50" s="639">
        <f t="shared" si="391"/>
        <v>0</v>
      </c>
      <c r="YQ50" s="639">
        <f t="shared" si="391"/>
        <v>0</v>
      </c>
      <c r="YR50" s="639">
        <f t="shared" si="391"/>
        <v>0</v>
      </c>
      <c r="YS50" s="639">
        <f t="shared" si="391"/>
        <v>0</v>
      </c>
      <c r="YT50" s="639">
        <f t="shared" si="391"/>
        <v>0</v>
      </c>
      <c r="YU50" s="639">
        <f t="shared" si="391"/>
        <v>0</v>
      </c>
      <c r="YV50" s="639">
        <f t="shared" si="391"/>
        <v>0</v>
      </c>
      <c r="YW50" s="639">
        <f t="shared" si="391"/>
        <v>0</v>
      </c>
      <c r="YX50" s="639">
        <f t="shared" si="391"/>
        <v>0</v>
      </c>
      <c r="YY50" s="639">
        <f t="shared" si="391"/>
        <v>0</v>
      </c>
      <c r="YZ50" s="639">
        <f t="shared" si="391"/>
        <v>0</v>
      </c>
      <c r="ZA50" s="639">
        <f t="shared" ref="ZA50:ABL50" si="392">COUNTIFS($O45:$O53,"&lt;="&amp;ZA$14,$P45:$P53,"&gt;"&amp;ZA$14,$N45:$N53,"保育士")</f>
        <v>0</v>
      </c>
      <c r="ZB50" s="639">
        <f t="shared" si="392"/>
        <v>0</v>
      </c>
      <c r="ZC50" s="639">
        <f t="shared" si="392"/>
        <v>0</v>
      </c>
      <c r="ZD50" s="639">
        <f t="shared" si="392"/>
        <v>0</v>
      </c>
      <c r="ZE50" s="639">
        <f t="shared" si="392"/>
        <v>0</v>
      </c>
      <c r="ZF50" s="639">
        <f t="shared" si="392"/>
        <v>0</v>
      </c>
      <c r="ZG50" s="639">
        <f t="shared" si="392"/>
        <v>0</v>
      </c>
      <c r="ZH50" s="639">
        <f t="shared" si="392"/>
        <v>0</v>
      </c>
      <c r="ZI50" s="639">
        <f t="shared" si="392"/>
        <v>0</v>
      </c>
      <c r="ZJ50" s="639">
        <f t="shared" si="392"/>
        <v>0</v>
      </c>
      <c r="ZK50" s="639">
        <f t="shared" si="392"/>
        <v>0</v>
      </c>
      <c r="ZL50" s="639">
        <f t="shared" si="392"/>
        <v>0</v>
      </c>
      <c r="ZM50" s="639">
        <f t="shared" si="392"/>
        <v>0</v>
      </c>
      <c r="ZN50" s="639">
        <f t="shared" si="392"/>
        <v>0</v>
      </c>
      <c r="ZO50" s="639">
        <f t="shared" si="392"/>
        <v>0</v>
      </c>
      <c r="ZP50" s="639">
        <f t="shared" si="392"/>
        <v>0</v>
      </c>
      <c r="ZQ50" s="639">
        <f t="shared" si="392"/>
        <v>0</v>
      </c>
      <c r="ZR50" s="639">
        <f t="shared" si="392"/>
        <v>0</v>
      </c>
      <c r="ZS50" s="639">
        <f t="shared" si="392"/>
        <v>0</v>
      </c>
      <c r="ZT50" s="639">
        <f t="shared" si="392"/>
        <v>0</v>
      </c>
      <c r="ZU50" s="639">
        <f t="shared" si="392"/>
        <v>0</v>
      </c>
      <c r="ZV50" s="639">
        <f t="shared" si="392"/>
        <v>0</v>
      </c>
      <c r="ZW50" s="639">
        <f t="shared" si="392"/>
        <v>0</v>
      </c>
      <c r="ZX50" s="639">
        <f t="shared" si="392"/>
        <v>0</v>
      </c>
      <c r="ZY50" s="639">
        <f t="shared" si="392"/>
        <v>0</v>
      </c>
      <c r="ZZ50" s="639">
        <f t="shared" si="392"/>
        <v>0</v>
      </c>
      <c r="AAA50" s="639">
        <f t="shared" si="392"/>
        <v>0</v>
      </c>
      <c r="AAB50" s="639">
        <f t="shared" si="392"/>
        <v>0</v>
      </c>
      <c r="AAC50" s="639">
        <f t="shared" si="392"/>
        <v>0</v>
      </c>
      <c r="AAD50" s="639">
        <f t="shared" si="392"/>
        <v>0</v>
      </c>
      <c r="AAE50" s="639">
        <f t="shared" si="392"/>
        <v>0</v>
      </c>
      <c r="AAF50" s="639">
        <f t="shared" si="392"/>
        <v>0</v>
      </c>
      <c r="AAG50" s="639">
        <f t="shared" si="392"/>
        <v>0</v>
      </c>
      <c r="AAH50" s="639">
        <f t="shared" si="392"/>
        <v>0</v>
      </c>
      <c r="AAI50" s="639">
        <f t="shared" si="392"/>
        <v>0</v>
      </c>
      <c r="AAJ50" s="639">
        <f t="shared" si="392"/>
        <v>0</v>
      </c>
      <c r="AAK50" s="639">
        <f t="shared" si="392"/>
        <v>0</v>
      </c>
      <c r="AAL50" s="639">
        <f t="shared" si="392"/>
        <v>0</v>
      </c>
      <c r="AAM50" s="639">
        <f t="shared" si="392"/>
        <v>0</v>
      </c>
      <c r="AAN50" s="639">
        <f t="shared" si="392"/>
        <v>0</v>
      </c>
      <c r="AAO50" s="639">
        <f t="shared" si="392"/>
        <v>0</v>
      </c>
      <c r="AAP50" s="639">
        <f t="shared" si="392"/>
        <v>0</v>
      </c>
      <c r="AAQ50" s="639">
        <f t="shared" si="392"/>
        <v>0</v>
      </c>
      <c r="AAR50" s="639">
        <f t="shared" si="392"/>
        <v>0</v>
      </c>
      <c r="AAS50" s="639">
        <f t="shared" si="392"/>
        <v>0</v>
      </c>
      <c r="AAT50" s="639">
        <f t="shared" si="392"/>
        <v>0</v>
      </c>
      <c r="AAU50" s="639">
        <f t="shared" si="392"/>
        <v>0</v>
      </c>
      <c r="AAV50" s="639">
        <f t="shared" si="392"/>
        <v>0</v>
      </c>
      <c r="AAW50" s="639">
        <f t="shared" si="392"/>
        <v>0</v>
      </c>
      <c r="AAX50" s="639">
        <f t="shared" si="392"/>
        <v>0</v>
      </c>
      <c r="AAY50" s="639">
        <f t="shared" si="392"/>
        <v>0</v>
      </c>
      <c r="AAZ50" s="639">
        <f t="shared" si="392"/>
        <v>0</v>
      </c>
      <c r="ABA50" s="639">
        <f t="shared" si="392"/>
        <v>0</v>
      </c>
      <c r="ABB50" s="639">
        <f t="shared" si="392"/>
        <v>0</v>
      </c>
      <c r="ABC50" s="639">
        <f t="shared" si="392"/>
        <v>0</v>
      </c>
      <c r="ABD50" s="639">
        <f t="shared" si="392"/>
        <v>0</v>
      </c>
      <c r="ABE50" s="639">
        <f t="shared" si="392"/>
        <v>0</v>
      </c>
      <c r="ABF50" s="639">
        <f t="shared" si="392"/>
        <v>0</v>
      </c>
      <c r="ABG50" s="639">
        <f t="shared" si="392"/>
        <v>0</v>
      </c>
      <c r="ABH50" s="639">
        <f t="shared" si="392"/>
        <v>0</v>
      </c>
      <c r="ABI50" s="639">
        <f t="shared" si="392"/>
        <v>0</v>
      </c>
      <c r="ABJ50" s="639">
        <f t="shared" si="392"/>
        <v>0</v>
      </c>
      <c r="ABK50" s="639">
        <f t="shared" si="392"/>
        <v>0</v>
      </c>
      <c r="ABL50" s="639">
        <f t="shared" si="392"/>
        <v>0</v>
      </c>
      <c r="ABM50" s="639">
        <f t="shared" ref="ABM50:ADX50" si="393">COUNTIFS($O45:$O53,"&lt;="&amp;ABM$14,$P45:$P53,"&gt;"&amp;ABM$14,$N45:$N53,"保育士")</f>
        <v>0</v>
      </c>
      <c r="ABN50" s="639">
        <f t="shared" si="393"/>
        <v>0</v>
      </c>
      <c r="ABO50" s="639">
        <f t="shared" si="393"/>
        <v>0</v>
      </c>
      <c r="ABP50" s="639">
        <f t="shared" si="393"/>
        <v>0</v>
      </c>
      <c r="ABQ50" s="639">
        <f t="shared" si="393"/>
        <v>0</v>
      </c>
      <c r="ABR50" s="639">
        <f t="shared" si="393"/>
        <v>0</v>
      </c>
      <c r="ABS50" s="639">
        <f t="shared" si="393"/>
        <v>0</v>
      </c>
      <c r="ABT50" s="639">
        <f t="shared" si="393"/>
        <v>0</v>
      </c>
      <c r="ABU50" s="639">
        <f t="shared" si="393"/>
        <v>0</v>
      </c>
      <c r="ABV50" s="639">
        <f t="shared" si="393"/>
        <v>0</v>
      </c>
      <c r="ABW50" s="639">
        <f t="shared" si="393"/>
        <v>0</v>
      </c>
      <c r="ABX50" s="639">
        <f t="shared" si="393"/>
        <v>0</v>
      </c>
      <c r="ABY50" s="639">
        <f t="shared" si="393"/>
        <v>0</v>
      </c>
      <c r="ABZ50" s="639">
        <f t="shared" si="393"/>
        <v>0</v>
      </c>
      <c r="ACA50" s="639">
        <f t="shared" si="393"/>
        <v>0</v>
      </c>
      <c r="ACB50" s="639">
        <f t="shared" si="393"/>
        <v>0</v>
      </c>
      <c r="ACC50" s="639">
        <f t="shared" si="393"/>
        <v>0</v>
      </c>
      <c r="ACD50" s="639">
        <f t="shared" si="393"/>
        <v>0</v>
      </c>
      <c r="ACE50" s="639">
        <f t="shared" si="393"/>
        <v>0</v>
      </c>
      <c r="ACF50" s="639">
        <f t="shared" si="393"/>
        <v>0</v>
      </c>
      <c r="ACG50" s="639">
        <f t="shared" si="393"/>
        <v>0</v>
      </c>
      <c r="ACH50" s="639">
        <f t="shared" si="393"/>
        <v>0</v>
      </c>
      <c r="ACI50" s="639">
        <f t="shared" si="393"/>
        <v>0</v>
      </c>
      <c r="ACJ50" s="639">
        <f t="shared" si="393"/>
        <v>0</v>
      </c>
      <c r="ACK50" s="639">
        <f t="shared" si="393"/>
        <v>0</v>
      </c>
      <c r="ACL50" s="639">
        <f t="shared" si="393"/>
        <v>0</v>
      </c>
      <c r="ACM50" s="639">
        <f t="shared" si="393"/>
        <v>0</v>
      </c>
      <c r="ACN50" s="639">
        <f t="shared" si="393"/>
        <v>0</v>
      </c>
      <c r="ACO50" s="639">
        <f t="shared" si="393"/>
        <v>0</v>
      </c>
      <c r="ACP50" s="639">
        <f t="shared" si="393"/>
        <v>0</v>
      </c>
      <c r="ACQ50" s="639">
        <f t="shared" si="393"/>
        <v>0</v>
      </c>
      <c r="ACR50" s="639">
        <f t="shared" si="393"/>
        <v>0</v>
      </c>
      <c r="ACS50" s="639">
        <f t="shared" si="393"/>
        <v>0</v>
      </c>
      <c r="ACT50" s="639">
        <f t="shared" si="393"/>
        <v>0</v>
      </c>
      <c r="ACU50" s="639">
        <f t="shared" si="393"/>
        <v>0</v>
      </c>
      <c r="ACV50" s="639">
        <f t="shared" si="393"/>
        <v>0</v>
      </c>
      <c r="ACW50" s="639">
        <f t="shared" si="393"/>
        <v>0</v>
      </c>
      <c r="ACX50" s="639">
        <f t="shared" si="393"/>
        <v>0</v>
      </c>
      <c r="ACY50" s="639">
        <f t="shared" si="393"/>
        <v>0</v>
      </c>
      <c r="ACZ50" s="639">
        <f t="shared" si="393"/>
        <v>0</v>
      </c>
      <c r="ADA50" s="639">
        <f t="shared" si="393"/>
        <v>0</v>
      </c>
      <c r="ADB50" s="639">
        <f t="shared" si="393"/>
        <v>0</v>
      </c>
      <c r="ADC50" s="639">
        <f t="shared" si="393"/>
        <v>0</v>
      </c>
      <c r="ADD50" s="639">
        <f t="shared" si="393"/>
        <v>0</v>
      </c>
      <c r="ADE50" s="639">
        <f t="shared" si="393"/>
        <v>0</v>
      </c>
      <c r="ADF50" s="639">
        <f t="shared" si="393"/>
        <v>0</v>
      </c>
      <c r="ADG50" s="639">
        <f t="shared" si="393"/>
        <v>0</v>
      </c>
      <c r="ADH50" s="639">
        <f t="shared" si="393"/>
        <v>0</v>
      </c>
      <c r="ADI50" s="639">
        <f t="shared" si="393"/>
        <v>0</v>
      </c>
      <c r="ADJ50" s="639">
        <f t="shared" si="393"/>
        <v>0</v>
      </c>
      <c r="ADK50" s="639">
        <f t="shared" si="393"/>
        <v>0</v>
      </c>
      <c r="ADL50" s="639">
        <f t="shared" si="393"/>
        <v>0</v>
      </c>
      <c r="ADM50" s="639">
        <f t="shared" si="393"/>
        <v>0</v>
      </c>
      <c r="ADN50" s="639">
        <f t="shared" si="393"/>
        <v>0</v>
      </c>
      <c r="ADO50" s="639">
        <f t="shared" si="393"/>
        <v>0</v>
      </c>
      <c r="ADP50" s="639">
        <f t="shared" si="393"/>
        <v>0</v>
      </c>
      <c r="ADQ50" s="639">
        <f t="shared" si="393"/>
        <v>0</v>
      </c>
      <c r="ADR50" s="639">
        <f t="shared" si="393"/>
        <v>0</v>
      </c>
      <c r="ADS50" s="639">
        <f t="shared" si="393"/>
        <v>0</v>
      </c>
      <c r="ADT50" s="639">
        <f t="shared" si="393"/>
        <v>0</v>
      </c>
      <c r="ADU50" s="639">
        <f t="shared" si="393"/>
        <v>0</v>
      </c>
      <c r="ADV50" s="639">
        <f t="shared" si="393"/>
        <v>0</v>
      </c>
      <c r="ADW50" s="639">
        <f t="shared" si="393"/>
        <v>0</v>
      </c>
      <c r="ADX50" s="639">
        <f t="shared" si="393"/>
        <v>0</v>
      </c>
      <c r="ADY50" s="639">
        <f t="shared" ref="ADY50:AGJ50" si="394">COUNTIFS($O45:$O53,"&lt;="&amp;ADY$14,$P45:$P53,"&gt;"&amp;ADY$14,$N45:$N53,"保育士")</f>
        <v>0</v>
      </c>
      <c r="ADZ50" s="639">
        <f t="shared" si="394"/>
        <v>0</v>
      </c>
      <c r="AEA50" s="639">
        <f t="shared" si="394"/>
        <v>0</v>
      </c>
      <c r="AEB50" s="639">
        <f t="shared" si="394"/>
        <v>0</v>
      </c>
      <c r="AEC50" s="639">
        <f t="shared" si="394"/>
        <v>0</v>
      </c>
      <c r="AED50" s="639">
        <f t="shared" si="394"/>
        <v>0</v>
      </c>
      <c r="AEE50" s="639">
        <f t="shared" si="394"/>
        <v>0</v>
      </c>
      <c r="AEF50" s="639">
        <f t="shared" si="394"/>
        <v>0</v>
      </c>
      <c r="AEG50" s="639">
        <f t="shared" si="394"/>
        <v>0</v>
      </c>
      <c r="AEH50" s="639">
        <f t="shared" si="394"/>
        <v>0</v>
      </c>
      <c r="AEI50" s="639">
        <f t="shared" si="394"/>
        <v>0</v>
      </c>
      <c r="AEJ50" s="639">
        <f t="shared" si="394"/>
        <v>0</v>
      </c>
      <c r="AEK50" s="639">
        <f t="shared" si="394"/>
        <v>0</v>
      </c>
      <c r="AEL50" s="639">
        <f t="shared" si="394"/>
        <v>0</v>
      </c>
      <c r="AEM50" s="639">
        <f t="shared" si="394"/>
        <v>0</v>
      </c>
      <c r="AEN50" s="639">
        <f t="shared" si="394"/>
        <v>0</v>
      </c>
      <c r="AEO50" s="639">
        <f t="shared" si="394"/>
        <v>0</v>
      </c>
      <c r="AEP50" s="639">
        <f t="shared" si="394"/>
        <v>0</v>
      </c>
      <c r="AEQ50" s="639">
        <f t="shared" si="394"/>
        <v>0</v>
      </c>
      <c r="AER50" s="639">
        <f t="shared" si="394"/>
        <v>0</v>
      </c>
      <c r="AES50" s="639">
        <f t="shared" si="394"/>
        <v>0</v>
      </c>
      <c r="AET50" s="639">
        <f t="shared" si="394"/>
        <v>0</v>
      </c>
      <c r="AEU50" s="639">
        <f t="shared" si="394"/>
        <v>0</v>
      </c>
      <c r="AEV50" s="639">
        <f t="shared" si="394"/>
        <v>0</v>
      </c>
      <c r="AEW50" s="639">
        <f t="shared" si="394"/>
        <v>0</v>
      </c>
      <c r="AEX50" s="639">
        <f t="shared" si="394"/>
        <v>0</v>
      </c>
      <c r="AEY50" s="639">
        <f t="shared" si="394"/>
        <v>0</v>
      </c>
      <c r="AEZ50" s="639">
        <f t="shared" si="394"/>
        <v>0</v>
      </c>
      <c r="AFA50" s="639">
        <f t="shared" si="394"/>
        <v>0</v>
      </c>
      <c r="AFB50" s="639">
        <f t="shared" si="394"/>
        <v>0</v>
      </c>
      <c r="AFC50" s="639">
        <f t="shared" si="394"/>
        <v>0</v>
      </c>
      <c r="AFD50" s="639">
        <f t="shared" si="394"/>
        <v>0</v>
      </c>
      <c r="AFE50" s="639">
        <f t="shared" si="394"/>
        <v>0</v>
      </c>
      <c r="AFF50" s="639">
        <f t="shared" si="394"/>
        <v>0</v>
      </c>
      <c r="AFG50" s="639">
        <f t="shared" si="394"/>
        <v>0</v>
      </c>
      <c r="AFH50" s="639">
        <f t="shared" si="394"/>
        <v>0</v>
      </c>
      <c r="AFI50" s="639">
        <f t="shared" si="394"/>
        <v>0</v>
      </c>
      <c r="AFJ50" s="639">
        <f t="shared" si="394"/>
        <v>0</v>
      </c>
      <c r="AFK50" s="639">
        <f t="shared" si="394"/>
        <v>0</v>
      </c>
      <c r="AFL50" s="639">
        <f t="shared" si="394"/>
        <v>0</v>
      </c>
      <c r="AFM50" s="639">
        <f t="shared" si="394"/>
        <v>0</v>
      </c>
      <c r="AFN50" s="639">
        <f t="shared" si="394"/>
        <v>0</v>
      </c>
      <c r="AFO50" s="639">
        <f t="shared" si="394"/>
        <v>0</v>
      </c>
      <c r="AFP50" s="639">
        <f t="shared" si="394"/>
        <v>0</v>
      </c>
      <c r="AFQ50" s="639">
        <f t="shared" si="394"/>
        <v>0</v>
      </c>
      <c r="AFR50" s="639">
        <f t="shared" si="394"/>
        <v>0</v>
      </c>
      <c r="AFS50" s="639">
        <f t="shared" si="394"/>
        <v>0</v>
      </c>
      <c r="AFT50" s="639">
        <f t="shared" si="394"/>
        <v>0</v>
      </c>
      <c r="AFU50" s="639">
        <f t="shared" si="394"/>
        <v>0</v>
      </c>
      <c r="AFV50" s="639">
        <f t="shared" si="394"/>
        <v>0</v>
      </c>
      <c r="AFW50" s="639">
        <f t="shared" si="394"/>
        <v>0</v>
      </c>
      <c r="AFX50" s="639">
        <f t="shared" si="394"/>
        <v>0</v>
      </c>
      <c r="AFY50" s="639">
        <f t="shared" si="394"/>
        <v>0</v>
      </c>
      <c r="AFZ50" s="639">
        <f t="shared" si="394"/>
        <v>0</v>
      </c>
      <c r="AGA50" s="639">
        <f t="shared" si="394"/>
        <v>0</v>
      </c>
      <c r="AGB50" s="639">
        <f t="shared" si="394"/>
        <v>0</v>
      </c>
      <c r="AGC50" s="639">
        <f t="shared" si="394"/>
        <v>0</v>
      </c>
      <c r="AGD50" s="639">
        <f t="shared" si="394"/>
        <v>0</v>
      </c>
      <c r="AGE50" s="639">
        <f t="shared" si="394"/>
        <v>0</v>
      </c>
      <c r="AGF50" s="639">
        <f t="shared" si="394"/>
        <v>0</v>
      </c>
      <c r="AGG50" s="639">
        <f t="shared" si="394"/>
        <v>0</v>
      </c>
      <c r="AGH50" s="639">
        <f t="shared" si="394"/>
        <v>0</v>
      </c>
      <c r="AGI50" s="639">
        <f t="shared" si="394"/>
        <v>0</v>
      </c>
      <c r="AGJ50" s="639">
        <f t="shared" si="394"/>
        <v>0</v>
      </c>
      <c r="AGK50" s="639">
        <f t="shared" ref="AGK50:AIV50" si="395">COUNTIFS($O45:$O53,"&lt;="&amp;AGK$14,$P45:$P53,"&gt;"&amp;AGK$14,$N45:$N53,"保育士")</f>
        <v>0</v>
      </c>
      <c r="AGL50" s="639">
        <f t="shared" si="395"/>
        <v>0</v>
      </c>
      <c r="AGM50" s="639">
        <f t="shared" si="395"/>
        <v>0</v>
      </c>
      <c r="AGN50" s="639">
        <f t="shared" si="395"/>
        <v>0</v>
      </c>
      <c r="AGO50" s="639">
        <f t="shared" si="395"/>
        <v>0</v>
      </c>
      <c r="AGP50" s="639">
        <f t="shared" si="395"/>
        <v>0</v>
      </c>
      <c r="AGQ50" s="639">
        <f t="shared" si="395"/>
        <v>0</v>
      </c>
      <c r="AGR50" s="639">
        <f t="shared" si="395"/>
        <v>0</v>
      </c>
      <c r="AGS50" s="639">
        <f t="shared" si="395"/>
        <v>0</v>
      </c>
      <c r="AGT50" s="639">
        <f t="shared" si="395"/>
        <v>0</v>
      </c>
      <c r="AGU50" s="639">
        <f t="shared" si="395"/>
        <v>0</v>
      </c>
      <c r="AGV50" s="639">
        <f t="shared" si="395"/>
        <v>0</v>
      </c>
      <c r="AGW50" s="639">
        <f t="shared" si="395"/>
        <v>0</v>
      </c>
      <c r="AGX50" s="639">
        <f t="shared" si="395"/>
        <v>0</v>
      </c>
      <c r="AGY50" s="639">
        <f t="shared" si="395"/>
        <v>0</v>
      </c>
      <c r="AGZ50" s="639">
        <f t="shared" si="395"/>
        <v>0</v>
      </c>
      <c r="AHA50" s="639">
        <f t="shared" si="395"/>
        <v>0</v>
      </c>
      <c r="AHB50" s="639">
        <f t="shared" si="395"/>
        <v>0</v>
      </c>
      <c r="AHC50" s="639">
        <f t="shared" si="395"/>
        <v>0</v>
      </c>
      <c r="AHD50" s="639">
        <f t="shared" si="395"/>
        <v>0</v>
      </c>
      <c r="AHE50" s="639">
        <f t="shared" si="395"/>
        <v>0</v>
      </c>
      <c r="AHF50" s="639">
        <f t="shared" si="395"/>
        <v>0</v>
      </c>
      <c r="AHG50" s="639">
        <f t="shared" si="395"/>
        <v>0</v>
      </c>
      <c r="AHH50" s="639">
        <f t="shared" si="395"/>
        <v>0</v>
      </c>
      <c r="AHI50" s="639">
        <f t="shared" si="395"/>
        <v>0</v>
      </c>
      <c r="AHJ50" s="639">
        <f t="shared" si="395"/>
        <v>0</v>
      </c>
      <c r="AHK50" s="639">
        <f t="shared" si="395"/>
        <v>0</v>
      </c>
      <c r="AHL50" s="639">
        <f t="shared" si="395"/>
        <v>0</v>
      </c>
      <c r="AHM50" s="639">
        <f t="shared" si="395"/>
        <v>0</v>
      </c>
      <c r="AHN50" s="639">
        <f t="shared" si="395"/>
        <v>0</v>
      </c>
      <c r="AHO50" s="639">
        <f t="shared" si="395"/>
        <v>0</v>
      </c>
      <c r="AHP50" s="639">
        <f t="shared" si="395"/>
        <v>0</v>
      </c>
      <c r="AHQ50" s="639">
        <f t="shared" si="395"/>
        <v>0</v>
      </c>
      <c r="AHR50" s="639">
        <f t="shared" si="395"/>
        <v>0</v>
      </c>
      <c r="AHS50" s="639">
        <f t="shared" si="395"/>
        <v>0</v>
      </c>
      <c r="AHT50" s="639">
        <f t="shared" si="395"/>
        <v>0</v>
      </c>
      <c r="AHU50" s="639">
        <f t="shared" si="395"/>
        <v>0</v>
      </c>
      <c r="AHV50" s="639">
        <f t="shared" si="395"/>
        <v>0</v>
      </c>
      <c r="AHW50" s="639">
        <f t="shared" si="395"/>
        <v>0</v>
      </c>
      <c r="AHX50" s="639">
        <f t="shared" si="395"/>
        <v>0</v>
      </c>
      <c r="AHY50" s="639">
        <f t="shared" si="395"/>
        <v>0</v>
      </c>
      <c r="AHZ50" s="639">
        <f t="shared" si="395"/>
        <v>0</v>
      </c>
      <c r="AIA50" s="639">
        <f t="shared" si="395"/>
        <v>0</v>
      </c>
      <c r="AIB50" s="639">
        <f t="shared" si="395"/>
        <v>0</v>
      </c>
      <c r="AIC50" s="639">
        <f t="shared" si="395"/>
        <v>0</v>
      </c>
      <c r="AID50" s="639">
        <f t="shared" si="395"/>
        <v>0</v>
      </c>
      <c r="AIE50" s="639">
        <f t="shared" si="395"/>
        <v>0</v>
      </c>
      <c r="AIF50" s="639">
        <f t="shared" si="395"/>
        <v>0</v>
      </c>
      <c r="AIG50" s="639">
        <f t="shared" si="395"/>
        <v>0</v>
      </c>
      <c r="AIH50" s="639">
        <f t="shared" si="395"/>
        <v>0</v>
      </c>
      <c r="AII50" s="639">
        <f t="shared" si="395"/>
        <v>0</v>
      </c>
      <c r="AIJ50" s="639">
        <f t="shared" si="395"/>
        <v>0</v>
      </c>
      <c r="AIK50" s="639">
        <f t="shared" si="395"/>
        <v>0</v>
      </c>
      <c r="AIL50" s="639">
        <f t="shared" si="395"/>
        <v>0</v>
      </c>
      <c r="AIM50" s="639">
        <f t="shared" si="395"/>
        <v>0</v>
      </c>
      <c r="AIN50" s="639">
        <f t="shared" si="395"/>
        <v>0</v>
      </c>
      <c r="AIO50" s="639">
        <f t="shared" si="395"/>
        <v>0</v>
      </c>
      <c r="AIP50" s="639">
        <f t="shared" si="395"/>
        <v>0</v>
      </c>
      <c r="AIQ50" s="639">
        <f t="shared" si="395"/>
        <v>0</v>
      </c>
      <c r="AIR50" s="639">
        <f t="shared" si="395"/>
        <v>0</v>
      </c>
      <c r="AIS50" s="639">
        <f t="shared" si="395"/>
        <v>0</v>
      </c>
      <c r="AIT50" s="639">
        <f t="shared" si="395"/>
        <v>0</v>
      </c>
      <c r="AIU50" s="639">
        <f t="shared" si="395"/>
        <v>0</v>
      </c>
      <c r="AIV50" s="639">
        <f t="shared" si="395"/>
        <v>0</v>
      </c>
      <c r="AIW50" s="639">
        <f t="shared" ref="AIW50:AIZ50" si="396">COUNTIFS($O45:$O53,"&lt;="&amp;AIW$14,$P45:$P53,"&gt;"&amp;AIW$14,$N45:$N53,"保育士")</f>
        <v>0</v>
      </c>
      <c r="AIX50" s="639">
        <f t="shared" si="396"/>
        <v>0</v>
      </c>
      <c r="AIY50" s="639">
        <f t="shared" si="396"/>
        <v>0</v>
      </c>
      <c r="AIZ50" s="639">
        <f t="shared" si="396"/>
        <v>0</v>
      </c>
    </row>
    <row r="51" spans="1:936" ht="20.399999999999999" customHeight="1">
      <c r="A51" s="2214"/>
      <c r="B51" s="2274"/>
      <c r="C51" s="2277"/>
      <c r="D51" s="2265" t="s">
        <v>55</v>
      </c>
      <c r="E51" s="2264"/>
      <c r="F51" s="2265" t="s">
        <v>55</v>
      </c>
      <c r="G51" s="2264"/>
      <c r="H51" s="2265" t="s">
        <v>55</v>
      </c>
      <c r="I51" s="2266">
        <f t="shared" ref="I51" si="397">E51-G51</f>
        <v>0</v>
      </c>
      <c r="J51" s="671"/>
      <c r="K51" s="672"/>
      <c r="L51" s="673"/>
      <c r="M51" s="674"/>
      <c r="N51" s="925"/>
      <c r="O51" s="668"/>
      <c r="P51" s="669"/>
      <c r="R51" s="2214"/>
      <c r="S51" s="2214"/>
      <c r="T51" s="2214"/>
      <c r="U51" s="642"/>
      <c r="V51" s="648"/>
      <c r="W51" s="649" t="s">
        <v>1100</v>
      </c>
      <c r="X51" s="649" t="s">
        <v>1133</v>
      </c>
      <c r="Y51" s="649" t="s">
        <v>1214</v>
      </c>
      <c r="Z51" s="649" t="s">
        <v>1215</v>
      </c>
      <c r="AA51" s="2279" t="s">
        <v>1223</v>
      </c>
      <c r="AB51" s="2279"/>
      <c r="AD51" s="648" t="s">
        <v>1224</v>
      </c>
      <c r="AI51" s="639" t="s">
        <v>1225</v>
      </c>
      <c r="AJ51" s="639">
        <f>COUNTIFS($O45:$O53,"&lt;="&amp;AJ$14,$P45:$P53,"&gt;"&amp;AJ$14,$N45:$N53,"研修修了者")</f>
        <v>0</v>
      </c>
      <c r="AK51" s="639">
        <f t="shared" ref="AK51:CV51" si="398">COUNTIFS($O45:$O53,"&lt;="&amp;AK$14,$P45:$P53,"&gt;"&amp;AK$14,$N45:$N53,"研修修了者")</f>
        <v>0</v>
      </c>
      <c r="AL51" s="639">
        <f t="shared" si="398"/>
        <v>0</v>
      </c>
      <c r="AM51" s="639">
        <f t="shared" si="398"/>
        <v>0</v>
      </c>
      <c r="AN51" s="639">
        <f t="shared" si="398"/>
        <v>0</v>
      </c>
      <c r="AO51" s="639">
        <f t="shared" si="398"/>
        <v>0</v>
      </c>
      <c r="AP51" s="639">
        <f t="shared" si="398"/>
        <v>0</v>
      </c>
      <c r="AQ51" s="639">
        <f t="shared" si="398"/>
        <v>0</v>
      </c>
      <c r="AR51" s="639">
        <f t="shared" si="398"/>
        <v>0</v>
      </c>
      <c r="AS51" s="639">
        <f t="shared" si="398"/>
        <v>0</v>
      </c>
      <c r="AT51" s="639">
        <f t="shared" si="398"/>
        <v>0</v>
      </c>
      <c r="AU51" s="639">
        <f t="shared" si="398"/>
        <v>0</v>
      </c>
      <c r="AV51" s="639">
        <f t="shared" si="398"/>
        <v>0</v>
      </c>
      <c r="AW51" s="639">
        <f t="shared" si="398"/>
        <v>0</v>
      </c>
      <c r="AX51" s="639">
        <f t="shared" si="398"/>
        <v>0</v>
      </c>
      <c r="AY51" s="639">
        <f t="shared" si="398"/>
        <v>0</v>
      </c>
      <c r="AZ51" s="639">
        <f t="shared" si="398"/>
        <v>0</v>
      </c>
      <c r="BA51" s="639">
        <f t="shared" si="398"/>
        <v>0</v>
      </c>
      <c r="BB51" s="639">
        <f t="shared" si="398"/>
        <v>0</v>
      </c>
      <c r="BC51" s="639">
        <f t="shared" si="398"/>
        <v>0</v>
      </c>
      <c r="BD51" s="639">
        <f t="shared" si="398"/>
        <v>0</v>
      </c>
      <c r="BE51" s="639">
        <f t="shared" si="398"/>
        <v>0</v>
      </c>
      <c r="BF51" s="639">
        <f t="shared" si="398"/>
        <v>0</v>
      </c>
      <c r="BG51" s="639">
        <f t="shared" si="398"/>
        <v>0</v>
      </c>
      <c r="BH51" s="639">
        <f t="shared" si="398"/>
        <v>0</v>
      </c>
      <c r="BI51" s="639">
        <f t="shared" si="398"/>
        <v>0</v>
      </c>
      <c r="BJ51" s="639">
        <f t="shared" si="398"/>
        <v>0</v>
      </c>
      <c r="BK51" s="639">
        <f t="shared" si="398"/>
        <v>0</v>
      </c>
      <c r="BL51" s="639">
        <f t="shared" si="398"/>
        <v>0</v>
      </c>
      <c r="BM51" s="639">
        <f t="shared" si="398"/>
        <v>0</v>
      </c>
      <c r="BN51" s="639">
        <f t="shared" si="398"/>
        <v>0</v>
      </c>
      <c r="BO51" s="639">
        <f t="shared" si="398"/>
        <v>0</v>
      </c>
      <c r="BP51" s="639">
        <f t="shared" si="398"/>
        <v>0</v>
      </c>
      <c r="BQ51" s="639">
        <f t="shared" si="398"/>
        <v>0</v>
      </c>
      <c r="BR51" s="639">
        <f t="shared" si="398"/>
        <v>0</v>
      </c>
      <c r="BS51" s="639">
        <f t="shared" si="398"/>
        <v>0</v>
      </c>
      <c r="BT51" s="639">
        <f t="shared" si="398"/>
        <v>0</v>
      </c>
      <c r="BU51" s="639">
        <f t="shared" si="398"/>
        <v>0</v>
      </c>
      <c r="BV51" s="639">
        <f t="shared" si="398"/>
        <v>0</v>
      </c>
      <c r="BW51" s="639">
        <f t="shared" si="398"/>
        <v>0</v>
      </c>
      <c r="BX51" s="639">
        <f t="shared" si="398"/>
        <v>0</v>
      </c>
      <c r="BY51" s="639">
        <f t="shared" si="398"/>
        <v>0</v>
      </c>
      <c r="BZ51" s="639">
        <f t="shared" si="398"/>
        <v>0</v>
      </c>
      <c r="CA51" s="639">
        <f t="shared" si="398"/>
        <v>0</v>
      </c>
      <c r="CB51" s="639">
        <f t="shared" si="398"/>
        <v>0</v>
      </c>
      <c r="CC51" s="639">
        <f t="shared" si="398"/>
        <v>0</v>
      </c>
      <c r="CD51" s="639">
        <f t="shared" si="398"/>
        <v>0</v>
      </c>
      <c r="CE51" s="639">
        <f t="shared" si="398"/>
        <v>0</v>
      </c>
      <c r="CF51" s="639">
        <f t="shared" si="398"/>
        <v>0</v>
      </c>
      <c r="CG51" s="639">
        <f t="shared" si="398"/>
        <v>0</v>
      </c>
      <c r="CH51" s="639">
        <f t="shared" si="398"/>
        <v>0</v>
      </c>
      <c r="CI51" s="639">
        <f t="shared" si="398"/>
        <v>0</v>
      </c>
      <c r="CJ51" s="639">
        <f t="shared" si="398"/>
        <v>0</v>
      </c>
      <c r="CK51" s="639">
        <f t="shared" si="398"/>
        <v>0</v>
      </c>
      <c r="CL51" s="639">
        <f t="shared" si="398"/>
        <v>0</v>
      </c>
      <c r="CM51" s="639">
        <f t="shared" si="398"/>
        <v>0</v>
      </c>
      <c r="CN51" s="639">
        <f t="shared" si="398"/>
        <v>0</v>
      </c>
      <c r="CO51" s="639">
        <f t="shared" si="398"/>
        <v>0</v>
      </c>
      <c r="CP51" s="639">
        <f t="shared" si="398"/>
        <v>0</v>
      </c>
      <c r="CQ51" s="639">
        <f t="shared" si="398"/>
        <v>0</v>
      </c>
      <c r="CR51" s="639">
        <f t="shared" si="398"/>
        <v>0</v>
      </c>
      <c r="CS51" s="639">
        <f t="shared" si="398"/>
        <v>0</v>
      </c>
      <c r="CT51" s="639">
        <f t="shared" si="398"/>
        <v>0</v>
      </c>
      <c r="CU51" s="639">
        <f t="shared" si="398"/>
        <v>0</v>
      </c>
      <c r="CV51" s="639">
        <f t="shared" si="398"/>
        <v>0</v>
      </c>
      <c r="CW51" s="639">
        <f t="shared" ref="CW51:FH51" si="399">COUNTIFS($O45:$O53,"&lt;="&amp;CW$14,$P45:$P53,"&gt;"&amp;CW$14,$N45:$N53,"研修修了者")</f>
        <v>0</v>
      </c>
      <c r="CX51" s="639">
        <f t="shared" si="399"/>
        <v>0</v>
      </c>
      <c r="CY51" s="639">
        <f t="shared" si="399"/>
        <v>0</v>
      </c>
      <c r="CZ51" s="639">
        <f t="shared" si="399"/>
        <v>0</v>
      </c>
      <c r="DA51" s="639">
        <f t="shared" si="399"/>
        <v>0</v>
      </c>
      <c r="DB51" s="639">
        <f t="shared" si="399"/>
        <v>0</v>
      </c>
      <c r="DC51" s="639">
        <f t="shared" si="399"/>
        <v>0</v>
      </c>
      <c r="DD51" s="639">
        <f t="shared" si="399"/>
        <v>0</v>
      </c>
      <c r="DE51" s="639">
        <f t="shared" si="399"/>
        <v>0</v>
      </c>
      <c r="DF51" s="639">
        <f t="shared" si="399"/>
        <v>0</v>
      </c>
      <c r="DG51" s="639">
        <f t="shared" si="399"/>
        <v>0</v>
      </c>
      <c r="DH51" s="639">
        <f t="shared" si="399"/>
        <v>0</v>
      </c>
      <c r="DI51" s="639">
        <f t="shared" si="399"/>
        <v>0</v>
      </c>
      <c r="DJ51" s="639">
        <f t="shared" si="399"/>
        <v>0</v>
      </c>
      <c r="DK51" s="639">
        <f t="shared" si="399"/>
        <v>0</v>
      </c>
      <c r="DL51" s="639">
        <f t="shared" si="399"/>
        <v>0</v>
      </c>
      <c r="DM51" s="639">
        <f t="shared" si="399"/>
        <v>0</v>
      </c>
      <c r="DN51" s="639">
        <f t="shared" si="399"/>
        <v>0</v>
      </c>
      <c r="DO51" s="639">
        <f t="shared" si="399"/>
        <v>0</v>
      </c>
      <c r="DP51" s="639">
        <f t="shared" si="399"/>
        <v>0</v>
      </c>
      <c r="DQ51" s="639">
        <f t="shared" si="399"/>
        <v>0</v>
      </c>
      <c r="DR51" s="639">
        <f t="shared" si="399"/>
        <v>0</v>
      </c>
      <c r="DS51" s="639">
        <f t="shared" si="399"/>
        <v>0</v>
      </c>
      <c r="DT51" s="639">
        <f t="shared" si="399"/>
        <v>0</v>
      </c>
      <c r="DU51" s="639">
        <f t="shared" si="399"/>
        <v>0</v>
      </c>
      <c r="DV51" s="639">
        <f t="shared" si="399"/>
        <v>0</v>
      </c>
      <c r="DW51" s="639">
        <f t="shared" si="399"/>
        <v>0</v>
      </c>
      <c r="DX51" s="639">
        <f t="shared" si="399"/>
        <v>0</v>
      </c>
      <c r="DY51" s="639">
        <f t="shared" si="399"/>
        <v>0</v>
      </c>
      <c r="DZ51" s="639">
        <f t="shared" si="399"/>
        <v>0</v>
      </c>
      <c r="EA51" s="639">
        <f t="shared" si="399"/>
        <v>0</v>
      </c>
      <c r="EB51" s="639">
        <f t="shared" si="399"/>
        <v>0</v>
      </c>
      <c r="EC51" s="639">
        <f t="shared" si="399"/>
        <v>0</v>
      </c>
      <c r="ED51" s="639">
        <f t="shared" si="399"/>
        <v>0</v>
      </c>
      <c r="EE51" s="639">
        <f t="shared" si="399"/>
        <v>0</v>
      </c>
      <c r="EF51" s="639">
        <f t="shared" si="399"/>
        <v>0</v>
      </c>
      <c r="EG51" s="639">
        <f t="shared" si="399"/>
        <v>0</v>
      </c>
      <c r="EH51" s="639">
        <f t="shared" si="399"/>
        <v>0</v>
      </c>
      <c r="EI51" s="639">
        <f t="shared" si="399"/>
        <v>0</v>
      </c>
      <c r="EJ51" s="639">
        <f t="shared" si="399"/>
        <v>0</v>
      </c>
      <c r="EK51" s="639">
        <f t="shared" si="399"/>
        <v>0</v>
      </c>
      <c r="EL51" s="639">
        <f t="shared" si="399"/>
        <v>0</v>
      </c>
      <c r="EM51" s="639">
        <f t="shared" si="399"/>
        <v>0</v>
      </c>
      <c r="EN51" s="639">
        <f t="shared" si="399"/>
        <v>0</v>
      </c>
      <c r="EO51" s="639">
        <f t="shared" si="399"/>
        <v>0</v>
      </c>
      <c r="EP51" s="639">
        <f t="shared" si="399"/>
        <v>0</v>
      </c>
      <c r="EQ51" s="639">
        <f t="shared" si="399"/>
        <v>0</v>
      </c>
      <c r="ER51" s="639">
        <f t="shared" si="399"/>
        <v>0</v>
      </c>
      <c r="ES51" s="639">
        <f t="shared" si="399"/>
        <v>0</v>
      </c>
      <c r="ET51" s="639">
        <f t="shared" si="399"/>
        <v>0</v>
      </c>
      <c r="EU51" s="639">
        <f t="shared" si="399"/>
        <v>0</v>
      </c>
      <c r="EV51" s="639">
        <f t="shared" si="399"/>
        <v>0</v>
      </c>
      <c r="EW51" s="639">
        <f t="shared" si="399"/>
        <v>0</v>
      </c>
      <c r="EX51" s="639">
        <f t="shared" si="399"/>
        <v>0</v>
      </c>
      <c r="EY51" s="639">
        <f t="shared" si="399"/>
        <v>0</v>
      </c>
      <c r="EZ51" s="639">
        <f t="shared" si="399"/>
        <v>0</v>
      </c>
      <c r="FA51" s="639">
        <f t="shared" si="399"/>
        <v>0</v>
      </c>
      <c r="FB51" s="639">
        <f t="shared" si="399"/>
        <v>0</v>
      </c>
      <c r="FC51" s="639">
        <f t="shared" si="399"/>
        <v>0</v>
      </c>
      <c r="FD51" s="639">
        <f t="shared" si="399"/>
        <v>0</v>
      </c>
      <c r="FE51" s="639">
        <f t="shared" si="399"/>
        <v>0</v>
      </c>
      <c r="FF51" s="639">
        <f t="shared" si="399"/>
        <v>0</v>
      </c>
      <c r="FG51" s="639">
        <f t="shared" si="399"/>
        <v>0</v>
      </c>
      <c r="FH51" s="639">
        <f t="shared" si="399"/>
        <v>0</v>
      </c>
      <c r="FI51" s="639">
        <f t="shared" ref="FI51:HT51" si="400">COUNTIFS($O45:$O53,"&lt;="&amp;FI$14,$P45:$P53,"&gt;"&amp;FI$14,$N45:$N53,"研修修了者")</f>
        <v>0</v>
      </c>
      <c r="FJ51" s="639">
        <f t="shared" si="400"/>
        <v>0</v>
      </c>
      <c r="FK51" s="639">
        <f t="shared" si="400"/>
        <v>0</v>
      </c>
      <c r="FL51" s="639">
        <f t="shared" si="400"/>
        <v>0</v>
      </c>
      <c r="FM51" s="639">
        <f t="shared" si="400"/>
        <v>0</v>
      </c>
      <c r="FN51" s="639">
        <f t="shared" si="400"/>
        <v>0</v>
      </c>
      <c r="FO51" s="639">
        <f t="shared" si="400"/>
        <v>0</v>
      </c>
      <c r="FP51" s="639">
        <f t="shared" si="400"/>
        <v>0</v>
      </c>
      <c r="FQ51" s="639">
        <f t="shared" si="400"/>
        <v>0</v>
      </c>
      <c r="FR51" s="639">
        <f t="shared" si="400"/>
        <v>0</v>
      </c>
      <c r="FS51" s="639">
        <f t="shared" si="400"/>
        <v>0</v>
      </c>
      <c r="FT51" s="639">
        <f t="shared" si="400"/>
        <v>0</v>
      </c>
      <c r="FU51" s="639">
        <f t="shared" si="400"/>
        <v>0</v>
      </c>
      <c r="FV51" s="639">
        <f t="shared" si="400"/>
        <v>0</v>
      </c>
      <c r="FW51" s="639">
        <f t="shared" si="400"/>
        <v>0</v>
      </c>
      <c r="FX51" s="639">
        <f t="shared" si="400"/>
        <v>0</v>
      </c>
      <c r="FY51" s="639">
        <f t="shared" si="400"/>
        <v>0</v>
      </c>
      <c r="FZ51" s="639">
        <f t="shared" si="400"/>
        <v>0</v>
      </c>
      <c r="GA51" s="639">
        <f t="shared" si="400"/>
        <v>0</v>
      </c>
      <c r="GB51" s="639">
        <f t="shared" si="400"/>
        <v>0</v>
      </c>
      <c r="GC51" s="639">
        <f t="shared" si="400"/>
        <v>0</v>
      </c>
      <c r="GD51" s="639">
        <f t="shared" si="400"/>
        <v>0</v>
      </c>
      <c r="GE51" s="639">
        <f t="shared" si="400"/>
        <v>0</v>
      </c>
      <c r="GF51" s="639">
        <f t="shared" si="400"/>
        <v>0</v>
      </c>
      <c r="GG51" s="639">
        <f t="shared" si="400"/>
        <v>0</v>
      </c>
      <c r="GH51" s="639">
        <f t="shared" si="400"/>
        <v>0</v>
      </c>
      <c r="GI51" s="639">
        <f t="shared" si="400"/>
        <v>0</v>
      </c>
      <c r="GJ51" s="639">
        <f t="shared" si="400"/>
        <v>0</v>
      </c>
      <c r="GK51" s="639">
        <f t="shared" si="400"/>
        <v>0</v>
      </c>
      <c r="GL51" s="639">
        <f t="shared" si="400"/>
        <v>0</v>
      </c>
      <c r="GM51" s="639">
        <f t="shared" si="400"/>
        <v>0</v>
      </c>
      <c r="GN51" s="639">
        <f t="shared" si="400"/>
        <v>0</v>
      </c>
      <c r="GO51" s="639">
        <f t="shared" si="400"/>
        <v>0</v>
      </c>
      <c r="GP51" s="639">
        <f t="shared" si="400"/>
        <v>0</v>
      </c>
      <c r="GQ51" s="639">
        <f t="shared" si="400"/>
        <v>0</v>
      </c>
      <c r="GR51" s="639">
        <f t="shared" si="400"/>
        <v>0</v>
      </c>
      <c r="GS51" s="639">
        <f t="shared" si="400"/>
        <v>0</v>
      </c>
      <c r="GT51" s="639">
        <f t="shared" si="400"/>
        <v>0</v>
      </c>
      <c r="GU51" s="639">
        <f t="shared" si="400"/>
        <v>0</v>
      </c>
      <c r="GV51" s="639">
        <f t="shared" si="400"/>
        <v>0</v>
      </c>
      <c r="GW51" s="639">
        <f t="shared" si="400"/>
        <v>0</v>
      </c>
      <c r="GX51" s="639">
        <f t="shared" si="400"/>
        <v>0</v>
      </c>
      <c r="GY51" s="639">
        <f t="shared" si="400"/>
        <v>0</v>
      </c>
      <c r="GZ51" s="639">
        <f t="shared" si="400"/>
        <v>0</v>
      </c>
      <c r="HA51" s="639">
        <f t="shared" si="400"/>
        <v>0</v>
      </c>
      <c r="HB51" s="639">
        <f t="shared" si="400"/>
        <v>0</v>
      </c>
      <c r="HC51" s="639">
        <f t="shared" si="400"/>
        <v>0</v>
      </c>
      <c r="HD51" s="639">
        <f t="shared" si="400"/>
        <v>0</v>
      </c>
      <c r="HE51" s="639">
        <f t="shared" si="400"/>
        <v>0</v>
      </c>
      <c r="HF51" s="639">
        <f t="shared" si="400"/>
        <v>0</v>
      </c>
      <c r="HG51" s="639">
        <f t="shared" si="400"/>
        <v>0</v>
      </c>
      <c r="HH51" s="639">
        <f t="shared" si="400"/>
        <v>0</v>
      </c>
      <c r="HI51" s="639">
        <f t="shared" si="400"/>
        <v>0</v>
      </c>
      <c r="HJ51" s="639">
        <f t="shared" si="400"/>
        <v>0</v>
      </c>
      <c r="HK51" s="639">
        <f t="shared" si="400"/>
        <v>0</v>
      </c>
      <c r="HL51" s="639">
        <f t="shared" si="400"/>
        <v>0</v>
      </c>
      <c r="HM51" s="639">
        <f t="shared" si="400"/>
        <v>0</v>
      </c>
      <c r="HN51" s="639">
        <f t="shared" si="400"/>
        <v>0</v>
      </c>
      <c r="HO51" s="639">
        <f t="shared" si="400"/>
        <v>0</v>
      </c>
      <c r="HP51" s="639">
        <f t="shared" si="400"/>
        <v>0</v>
      </c>
      <c r="HQ51" s="639">
        <f t="shared" si="400"/>
        <v>0</v>
      </c>
      <c r="HR51" s="639">
        <f t="shared" si="400"/>
        <v>0</v>
      </c>
      <c r="HS51" s="639">
        <f t="shared" si="400"/>
        <v>0</v>
      </c>
      <c r="HT51" s="639">
        <f t="shared" si="400"/>
        <v>0</v>
      </c>
      <c r="HU51" s="639">
        <f t="shared" ref="HU51:KF51" si="401">COUNTIFS($O45:$O53,"&lt;="&amp;HU$14,$P45:$P53,"&gt;"&amp;HU$14,$N45:$N53,"研修修了者")</f>
        <v>0</v>
      </c>
      <c r="HV51" s="639">
        <f t="shared" si="401"/>
        <v>0</v>
      </c>
      <c r="HW51" s="639">
        <f t="shared" si="401"/>
        <v>0</v>
      </c>
      <c r="HX51" s="639">
        <f t="shared" si="401"/>
        <v>0</v>
      </c>
      <c r="HY51" s="639">
        <f t="shared" si="401"/>
        <v>0</v>
      </c>
      <c r="HZ51" s="639">
        <f t="shared" si="401"/>
        <v>0</v>
      </c>
      <c r="IA51" s="639">
        <f t="shared" si="401"/>
        <v>0</v>
      </c>
      <c r="IB51" s="639">
        <f t="shared" si="401"/>
        <v>0</v>
      </c>
      <c r="IC51" s="639">
        <f t="shared" si="401"/>
        <v>0</v>
      </c>
      <c r="ID51" s="639">
        <f t="shared" si="401"/>
        <v>0</v>
      </c>
      <c r="IE51" s="639">
        <f t="shared" si="401"/>
        <v>0</v>
      </c>
      <c r="IF51" s="639">
        <f t="shared" si="401"/>
        <v>0</v>
      </c>
      <c r="IG51" s="639">
        <f t="shared" si="401"/>
        <v>0</v>
      </c>
      <c r="IH51" s="639">
        <f t="shared" si="401"/>
        <v>0</v>
      </c>
      <c r="II51" s="639">
        <f t="shared" si="401"/>
        <v>0</v>
      </c>
      <c r="IJ51" s="639">
        <f t="shared" si="401"/>
        <v>0</v>
      </c>
      <c r="IK51" s="639">
        <f t="shared" si="401"/>
        <v>0</v>
      </c>
      <c r="IL51" s="639">
        <f t="shared" si="401"/>
        <v>0</v>
      </c>
      <c r="IM51" s="639">
        <f t="shared" si="401"/>
        <v>0</v>
      </c>
      <c r="IN51" s="639">
        <f t="shared" si="401"/>
        <v>0</v>
      </c>
      <c r="IO51" s="639">
        <f t="shared" si="401"/>
        <v>0</v>
      </c>
      <c r="IP51" s="639">
        <f t="shared" si="401"/>
        <v>0</v>
      </c>
      <c r="IQ51" s="639">
        <f t="shared" si="401"/>
        <v>0</v>
      </c>
      <c r="IR51" s="639">
        <f t="shared" si="401"/>
        <v>0</v>
      </c>
      <c r="IS51" s="639">
        <f t="shared" si="401"/>
        <v>0</v>
      </c>
      <c r="IT51" s="639">
        <f t="shared" si="401"/>
        <v>0</v>
      </c>
      <c r="IU51" s="639">
        <f t="shared" si="401"/>
        <v>0</v>
      </c>
      <c r="IV51" s="639">
        <f t="shared" si="401"/>
        <v>0</v>
      </c>
      <c r="IW51" s="639">
        <f t="shared" si="401"/>
        <v>0</v>
      </c>
      <c r="IX51" s="639">
        <f t="shared" si="401"/>
        <v>0</v>
      </c>
      <c r="IY51" s="639">
        <f t="shared" si="401"/>
        <v>0</v>
      </c>
      <c r="IZ51" s="639">
        <f t="shared" si="401"/>
        <v>0</v>
      </c>
      <c r="JA51" s="639">
        <f t="shared" si="401"/>
        <v>0</v>
      </c>
      <c r="JB51" s="639">
        <f t="shared" si="401"/>
        <v>0</v>
      </c>
      <c r="JC51" s="639">
        <f t="shared" si="401"/>
        <v>0</v>
      </c>
      <c r="JD51" s="639">
        <f t="shared" si="401"/>
        <v>0</v>
      </c>
      <c r="JE51" s="639">
        <f t="shared" si="401"/>
        <v>0</v>
      </c>
      <c r="JF51" s="639">
        <f t="shared" si="401"/>
        <v>0</v>
      </c>
      <c r="JG51" s="639">
        <f t="shared" si="401"/>
        <v>0</v>
      </c>
      <c r="JH51" s="639">
        <f t="shared" si="401"/>
        <v>0</v>
      </c>
      <c r="JI51" s="639">
        <f t="shared" si="401"/>
        <v>0</v>
      </c>
      <c r="JJ51" s="639">
        <f t="shared" si="401"/>
        <v>0</v>
      </c>
      <c r="JK51" s="639">
        <f t="shared" si="401"/>
        <v>0</v>
      </c>
      <c r="JL51" s="639">
        <f t="shared" si="401"/>
        <v>0</v>
      </c>
      <c r="JM51" s="639">
        <f t="shared" si="401"/>
        <v>0</v>
      </c>
      <c r="JN51" s="639">
        <f t="shared" si="401"/>
        <v>0</v>
      </c>
      <c r="JO51" s="639">
        <f t="shared" si="401"/>
        <v>0</v>
      </c>
      <c r="JP51" s="639">
        <f t="shared" si="401"/>
        <v>0</v>
      </c>
      <c r="JQ51" s="639">
        <f t="shared" si="401"/>
        <v>0</v>
      </c>
      <c r="JR51" s="639">
        <f t="shared" si="401"/>
        <v>0</v>
      </c>
      <c r="JS51" s="639">
        <f t="shared" si="401"/>
        <v>0</v>
      </c>
      <c r="JT51" s="639">
        <f t="shared" si="401"/>
        <v>0</v>
      </c>
      <c r="JU51" s="639">
        <f t="shared" si="401"/>
        <v>0</v>
      </c>
      <c r="JV51" s="639">
        <f t="shared" si="401"/>
        <v>0</v>
      </c>
      <c r="JW51" s="639">
        <f t="shared" si="401"/>
        <v>0</v>
      </c>
      <c r="JX51" s="639">
        <f t="shared" si="401"/>
        <v>0</v>
      </c>
      <c r="JY51" s="639">
        <f t="shared" si="401"/>
        <v>0</v>
      </c>
      <c r="JZ51" s="639">
        <f t="shared" si="401"/>
        <v>0</v>
      </c>
      <c r="KA51" s="639">
        <f t="shared" si="401"/>
        <v>0</v>
      </c>
      <c r="KB51" s="639">
        <f t="shared" si="401"/>
        <v>0</v>
      </c>
      <c r="KC51" s="639">
        <f t="shared" si="401"/>
        <v>0</v>
      </c>
      <c r="KD51" s="639">
        <f t="shared" si="401"/>
        <v>0</v>
      </c>
      <c r="KE51" s="639">
        <f t="shared" si="401"/>
        <v>0</v>
      </c>
      <c r="KF51" s="639">
        <f t="shared" si="401"/>
        <v>0</v>
      </c>
      <c r="KG51" s="639">
        <f t="shared" ref="KG51:MR51" si="402">COUNTIFS($O45:$O53,"&lt;="&amp;KG$14,$P45:$P53,"&gt;"&amp;KG$14,$N45:$N53,"研修修了者")</f>
        <v>0</v>
      </c>
      <c r="KH51" s="639">
        <f t="shared" si="402"/>
        <v>0</v>
      </c>
      <c r="KI51" s="639">
        <f t="shared" si="402"/>
        <v>0</v>
      </c>
      <c r="KJ51" s="639">
        <f t="shared" si="402"/>
        <v>0</v>
      </c>
      <c r="KK51" s="639">
        <f t="shared" si="402"/>
        <v>0</v>
      </c>
      <c r="KL51" s="639">
        <f t="shared" si="402"/>
        <v>0</v>
      </c>
      <c r="KM51" s="639">
        <f t="shared" si="402"/>
        <v>0</v>
      </c>
      <c r="KN51" s="639">
        <f t="shared" si="402"/>
        <v>0</v>
      </c>
      <c r="KO51" s="639">
        <f t="shared" si="402"/>
        <v>0</v>
      </c>
      <c r="KP51" s="639">
        <f t="shared" si="402"/>
        <v>0</v>
      </c>
      <c r="KQ51" s="639">
        <f t="shared" si="402"/>
        <v>0</v>
      </c>
      <c r="KR51" s="639">
        <f t="shared" si="402"/>
        <v>0</v>
      </c>
      <c r="KS51" s="639">
        <f t="shared" si="402"/>
        <v>0</v>
      </c>
      <c r="KT51" s="639">
        <f t="shared" si="402"/>
        <v>0</v>
      </c>
      <c r="KU51" s="639">
        <f t="shared" si="402"/>
        <v>0</v>
      </c>
      <c r="KV51" s="639">
        <f t="shared" si="402"/>
        <v>0</v>
      </c>
      <c r="KW51" s="639">
        <f t="shared" si="402"/>
        <v>0</v>
      </c>
      <c r="KX51" s="639">
        <f t="shared" si="402"/>
        <v>0</v>
      </c>
      <c r="KY51" s="639">
        <f t="shared" si="402"/>
        <v>0</v>
      </c>
      <c r="KZ51" s="639">
        <f t="shared" si="402"/>
        <v>0</v>
      </c>
      <c r="LA51" s="639">
        <f t="shared" si="402"/>
        <v>0</v>
      </c>
      <c r="LB51" s="639">
        <f t="shared" si="402"/>
        <v>0</v>
      </c>
      <c r="LC51" s="639">
        <f t="shared" si="402"/>
        <v>0</v>
      </c>
      <c r="LD51" s="639">
        <f t="shared" si="402"/>
        <v>0</v>
      </c>
      <c r="LE51" s="639">
        <f t="shared" si="402"/>
        <v>0</v>
      </c>
      <c r="LF51" s="639">
        <f t="shared" si="402"/>
        <v>0</v>
      </c>
      <c r="LG51" s="639">
        <f t="shared" si="402"/>
        <v>0</v>
      </c>
      <c r="LH51" s="639">
        <f t="shared" si="402"/>
        <v>0</v>
      </c>
      <c r="LI51" s="639">
        <f t="shared" si="402"/>
        <v>0</v>
      </c>
      <c r="LJ51" s="639">
        <f t="shared" si="402"/>
        <v>0</v>
      </c>
      <c r="LK51" s="639">
        <f t="shared" si="402"/>
        <v>0</v>
      </c>
      <c r="LL51" s="639">
        <f t="shared" si="402"/>
        <v>0</v>
      </c>
      <c r="LM51" s="639">
        <f t="shared" si="402"/>
        <v>0</v>
      </c>
      <c r="LN51" s="639">
        <f t="shared" si="402"/>
        <v>0</v>
      </c>
      <c r="LO51" s="639">
        <f t="shared" si="402"/>
        <v>0</v>
      </c>
      <c r="LP51" s="639">
        <f t="shared" si="402"/>
        <v>0</v>
      </c>
      <c r="LQ51" s="639">
        <f t="shared" si="402"/>
        <v>0</v>
      </c>
      <c r="LR51" s="639">
        <f t="shared" si="402"/>
        <v>0</v>
      </c>
      <c r="LS51" s="639">
        <f t="shared" si="402"/>
        <v>0</v>
      </c>
      <c r="LT51" s="639">
        <f t="shared" si="402"/>
        <v>0</v>
      </c>
      <c r="LU51" s="639">
        <f t="shared" si="402"/>
        <v>0</v>
      </c>
      <c r="LV51" s="639">
        <f t="shared" si="402"/>
        <v>0</v>
      </c>
      <c r="LW51" s="639">
        <f t="shared" si="402"/>
        <v>0</v>
      </c>
      <c r="LX51" s="639">
        <f t="shared" si="402"/>
        <v>0</v>
      </c>
      <c r="LY51" s="639">
        <f t="shared" si="402"/>
        <v>0</v>
      </c>
      <c r="LZ51" s="639">
        <f t="shared" si="402"/>
        <v>0</v>
      </c>
      <c r="MA51" s="639">
        <f t="shared" si="402"/>
        <v>0</v>
      </c>
      <c r="MB51" s="639">
        <f t="shared" si="402"/>
        <v>0</v>
      </c>
      <c r="MC51" s="639">
        <f t="shared" si="402"/>
        <v>0</v>
      </c>
      <c r="MD51" s="639">
        <f t="shared" si="402"/>
        <v>0</v>
      </c>
      <c r="ME51" s="639">
        <f t="shared" si="402"/>
        <v>0</v>
      </c>
      <c r="MF51" s="639">
        <f t="shared" si="402"/>
        <v>0</v>
      </c>
      <c r="MG51" s="639">
        <f t="shared" si="402"/>
        <v>0</v>
      </c>
      <c r="MH51" s="639">
        <f t="shared" si="402"/>
        <v>0</v>
      </c>
      <c r="MI51" s="639">
        <f t="shared" si="402"/>
        <v>0</v>
      </c>
      <c r="MJ51" s="639">
        <f t="shared" si="402"/>
        <v>0</v>
      </c>
      <c r="MK51" s="639">
        <f t="shared" si="402"/>
        <v>0</v>
      </c>
      <c r="ML51" s="639">
        <f t="shared" si="402"/>
        <v>0</v>
      </c>
      <c r="MM51" s="639">
        <f t="shared" si="402"/>
        <v>0</v>
      </c>
      <c r="MN51" s="639">
        <f t="shared" si="402"/>
        <v>0</v>
      </c>
      <c r="MO51" s="639">
        <f t="shared" si="402"/>
        <v>0</v>
      </c>
      <c r="MP51" s="639">
        <f t="shared" si="402"/>
        <v>0</v>
      </c>
      <c r="MQ51" s="639">
        <f t="shared" si="402"/>
        <v>0</v>
      </c>
      <c r="MR51" s="639">
        <f t="shared" si="402"/>
        <v>0</v>
      </c>
      <c r="MS51" s="639">
        <f t="shared" ref="MS51:PD51" si="403">COUNTIFS($O45:$O53,"&lt;="&amp;MS$14,$P45:$P53,"&gt;"&amp;MS$14,$N45:$N53,"研修修了者")</f>
        <v>0</v>
      </c>
      <c r="MT51" s="639">
        <f t="shared" si="403"/>
        <v>0</v>
      </c>
      <c r="MU51" s="639">
        <f t="shared" si="403"/>
        <v>0</v>
      </c>
      <c r="MV51" s="639">
        <f t="shared" si="403"/>
        <v>0</v>
      </c>
      <c r="MW51" s="639">
        <f t="shared" si="403"/>
        <v>0</v>
      </c>
      <c r="MX51" s="639">
        <f t="shared" si="403"/>
        <v>0</v>
      </c>
      <c r="MY51" s="639">
        <f t="shared" si="403"/>
        <v>0</v>
      </c>
      <c r="MZ51" s="639">
        <f t="shared" si="403"/>
        <v>0</v>
      </c>
      <c r="NA51" s="639">
        <f t="shared" si="403"/>
        <v>0</v>
      </c>
      <c r="NB51" s="639">
        <f t="shared" si="403"/>
        <v>0</v>
      </c>
      <c r="NC51" s="639">
        <f t="shared" si="403"/>
        <v>0</v>
      </c>
      <c r="ND51" s="639">
        <f t="shared" si="403"/>
        <v>0</v>
      </c>
      <c r="NE51" s="639">
        <f t="shared" si="403"/>
        <v>0</v>
      </c>
      <c r="NF51" s="639">
        <f t="shared" si="403"/>
        <v>0</v>
      </c>
      <c r="NG51" s="639">
        <f t="shared" si="403"/>
        <v>0</v>
      </c>
      <c r="NH51" s="639">
        <f t="shared" si="403"/>
        <v>0</v>
      </c>
      <c r="NI51" s="639">
        <f t="shared" si="403"/>
        <v>0</v>
      </c>
      <c r="NJ51" s="639">
        <f t="shared" si="403"/>
        <v>0</v>
      </c>
      <c r="NK51" s="639">
        <f t="shared" si="403"/>
        <v>0</v>
      </c>
      <c r="NL51" s="639">
        <f t="shared" si="403"/>
        <v>0</v>
      </c>
      <c r="NM51" s="639">
        <f t="shared" si="403"/>
        <v>0</v>
      </c>
      <c r="NN51" s="639">
        <f t="shared" si="403"/>
        <v>0</v>
      </c>
      <c r="NO51" s="639">
        <f t="shared" si="403"/>
        <v>0</v>
      </c>
      <c r="NP51" s="639">
        <f t="shared" si="403"/>
        <v>0</v>
      </c>
      <c r="NQ51" s="639">
        <f t="shared" si="403"/>
        <v>0</v>
      </c>
      <c r="NR51" s="639">
        <f t="shared" si="403"/>
        <v>0</v>
      </c>
      <c r="NS51" s="639">
        <f t="shared" si="403"/>
        <v>0</v>
      </c>
      <c r="NT51" s="639">
        <f t="shared" si="403"/>
        <v>0</v>
      </c>
      <c r="NU51" s="639">
        <f t="shared" si="403"/>
        <v>0</v>
      </c>
      <c r="NV51" s="639">
        <f t="shared" si="403"/>
        <v>0</v>
      </c>
      <c r="NW51" s="639">
        <f t="shared" si="403"/>
        <v>0</v>
      </c>
      <c r="NX51" s="639">
        <f t="shared" si="403"/>
        <v>0</v>
      </c>
      <c r="NY51" s="639">
        <f t="shared" si="403"/>
        <v>0</v>
      </c>
      <c r="NZ51" s="639">
        <f t="shared" si="403"/>
        <v>0</v>
      </c>
      <c r="OA51" s="639">
        <f t="shared" si="403"/>
        <v>0</v>
      </c>
      <c r="OB51" s="639">
        <f t="shared" si="403"/>
        <v>0</v>
      </c>
      <c r="OC51" s="639">
        <f t="shared" si="403"/>
        <v>0</v>
      </c>
      <c r="OD51" s="639">
        <f t="shared" si="403"/>
        <v>0</v>
      </c>
      <c r="OE51" s="639">
        <f t="shared" si="403"/>
        <v>0</v>
      </c>
      <c r="OF51" s="639">
        <f t="shared" si="403"/>
        <v>0</v>
      </c>
      <c r="OG51" s="639">
        <f t="shared" si="403"/>
        <v>0</v>
      </c>
      <c r="OH51" s="639">
        <f t="shared" si="403"/>
        <v>0</v>
      </c>
      <c r="OI51" s="639">
        <f t="shared" si="403"/>
        <v>0</v>
      </c>
      <c r="OJ51" s="639">
        <f t="shared" si="403"/>
        <v>0</v>
      </c>
      <c r="OK51" s="639">
        <f t="shared" si="403"/>
        <v>0</v>
      </c>
      <c r="OL51" s="639">
        <f t="shared" si="403"/>
        <v>0</v>
      </c>
      <c r="OM51" s="639">
        <f t="shared" si="403"/>
        <v>0</v>
      </c>
      <c r="ON51" s="639">
        <f t="shared" si="403"/>
        <v>0</v>
      </c>
      <c r="OO51" s="639">
        <f t="shared" si="403"/>
        <v>0</v>
      </c>
      <c r="OP51" s="639">
        <f t="shared" si="403"/>
        <v>0</v>
      </c>
      <c r="OQ51" s="639">
        <f t="shared" si="403"/>
        <v>0</v>
      </c>
      <c r="OR51" s="639">
        <f t="shared" si="403"/>
        <v>0</v>
      </c>
      <c r="OS51" s="639">
        <f t="shared" si="403"/>
        <v>0</v>
      </c>
      <c r="OT51" s="639">
        <f t="shared" si="403"/>
        <v>0</v>
      </c>
      <c r="OU51" s="639">
        <f t="shared" si="403"/>
        <v>0</v>
      </c>
      <c r="OV51" s="639">
        <f t="shared" si="403"/>
        <v>0</v>
      </c>
      <c r="OW51" s="639">
        <f t="shared" si="403"/>
        <v>0</v>
      </c>
      <c r="OX51" s="639">
        <f t="shared" si="403"/>
        <v>0</v>
      </c>
      <c r="OY51" s="639">
        <f t="shared" si="403"/>
        <v>0</v>
      </c>
      <c r="OZ51" s="639">
        <f t="shared" si="403"/>
        <v>0</v>
      </c>
      <c r="PA51" s="639">
        <f t="shared" si="403"/>
        <v>0</v>
      </c>
      <c r="PB51" s="639">
        <f t="shared" si="403"/>
        <v>0</v>
      </c>
      <c r="PC51" s="639">
        <f t="shared" si="403"/>
        <v>0</v>
      </c>
      <c r="PD51" s="639">
        <f t="shared" si="403"/>
        <v>0</v>
      </c>
      <c r="PE51" s="639">
        <f t="shared" ref="PE51:RP51" si="404">COUNTIFS($O45:$O53,"&lt;="&amp;PE$14,$P45:$P53,"&gt;"&amp;PE$14,$N45:$N53,"研修修了者")</f>
        <v>0</v>
      </c>
      <c r="PF51" s="639">
        <f t="shared" si="404"/>
        <v>0</v>
      </c>
      <c r="PG51" s="639">
        <f t="shared" si="404"/>
        <v>0</v>
      </c>
      <c r="PH51" s="639">
        <f t="shared" si="404"/>
        <v>0</v>
      </c>
      <c r="PI51" s="639">
        <f t="shared" si="404"/>
        <v>0</v>
      </c>
      <c r="PJ51" s="639">
        <f t="shared" si="404"/>
        <v>0</v>
      </c>
      <c r="PK51" s="639">
        <f t="shared" si="404"/>
        <v>0</v>
      </c>
      <c r="PL51" s="639">
        <f t="shared" si="404"/>
        <v>0</v>
      </c>
      <c r="PM51" s="639">
        <f t="shared" si="404"/>
        <v>0</v>
      </c>
      <c r="PN51" s="639">
        <f t="shared" si="404"/>
        <v>0</v>
      </c>
      <c r="PO51" s="639">
        <f t="shared" si="404"/>
        <v>0</v>
      </c>
      <c r="PP51" s="639">
        <f t="shared" si="404"/>
        <v>0</v>
      </c>
      <c r="PQ51" s="639">
        <f t="shared" si="404"/>
        <v>0</v>
      </c>
      <c r="PR51" s="639">
        <f t="shared" si="404"/>
        <v>0</v>
      </c>
      <c r="PS51" s="639">
        <f t="shared" si="404"/>
        <v>0</v>
      </c>
      <c r="PT51" s="639">
        <f t="shared" si="404"/>
        <v>0</v>
      </c>
      <c r="PU51" s="639">
        <f t="shared" si="404"/>
        <v>0</v>
      </c>
      <c r="PV51" s="639">
        <f t="shared" si="404"/>
        <v>0</v>
      </c>
      <c r="PW51" s="639">
        <f t="shared" si="404"/>
        <v>0</v>
      </c>
      <c r="PX51" s="639">
        <f t="shared" si="404"/>
        <v>0</v>
      </c>
      <c r="PY51" s="639">
        <f t="shared" si="404"/>
        <v>0</v>
      </c>
      <c r="PZ51" s="639">
        <f t="shared" si="404"/>
        <v>0</v>
      </c>
      <c r="QA51" s="639">
        <f t="shared" si="404"/>
        <v>0</v>
      </c>
      <c r="QB51" s="639">
        <f t="shared" si="404"/>
        <v>0</v>
      </c>
      <c r="QC51" s="639">
        <f t="shared" si="404"/>
        <v>0</v>
      </c>
      <c r="QD51" s="639">
        <f t="shared" si="404"/>
        <v>0</v>
      </c>
      <c r="QE51" s="639">
        <f t="shared" si="404"/>
        <v>0</v>
      </c>
      <c r="QF51" s="639">
        <f t="shared" si="404"/>
        <v>0</v>
      </c>
      <c r="QG51" s="639">
        <f t="shared" si="404"/>
        <v>0</v>
      </c>
      <c r="QH51" s="639">
        <f t="shared" si="404"/>
        <v>0</v>
      </c>
      <c r="QI51" s="639">
        <f t="shared" si="404"/>
        <v>0</v>
      </c>
      <c r="QJ51" s="639">
        <f t="shared" si="404"/>
        <v>0</v>
      </c>
      <c r="QK51" s="639">
        <f t="shared" si="404"/>
        <v>0</v>
      </c>
      <c r="QL51" s="639">
        <f t="shared" si="404"/>
        <v>0</v>
      </c>
      <c r="QM51" s="639">
        <f t="shared" si="404"/>
        <v>0</v>
      </c>
      <c r="QN51" s="639">
        <f t="shared" si="404"/>
        <v>0</v>
      </c>
      <c r="QO51" s="639">
        <f t="shared" si="404"/>
        <v>0</v>
      </c>
      <c r="QP51" s="639">
        <f t="shared" si="404"/>
        <v>0</v>
      </c>
      <c r="QQ51" s="639">
        <f t="shared" si="404"/>
        <v>0</v>
      </c>
      <c r="QR51" s="639">
        <f t="shared" si="404"/>
        <v>0</v>
      </c>
      <c r="QS51" s="639">
        <f t="shared" si="404"/>
        <v>0</v>
      </c>
      <c r="QT51" s="639">
        <f t="shared" si="404"/>
        <v>0</v>
      </c>
      <c r="QU51" s="639">
        <f t="shared" si="404"/>
        <v>0</v>
      </c>
      <c r="QV51" s="639">
        <f t="shared" si="404"/>
        <v>0</v>
      </c>
      <c r="QW51" s="639">
        <f t="shared" si="404"/>
        <v>0</v>
      </c>
      <c r="QX51" s="639">
        <f t="shared" si="404"/>
        <v>0</v>
      </c>
      <c r="QY51" s="639">
        <f t="shared" si="404"/>
        <v>0</v>
      </c>
      <c r="QZ51" s="639">
        <f t="shared" si="404"/>
        <v>0</v>
      </c>
      <c r="RA51" s="639">
        <f t="shared" si="404"/>
        <v>0</v>
      </c>
      <c r="RB51" s="639">
        <f t="shared" si="404"/>
        <v>0</v>
      </c>
      <c r="RC51" s="639">
        <f t="shared" si="404"/>
        <v>0</v>
      </c>
      <c r="RD51" s="639">
        <f t="shared" si="404"/>
        <v>0</v>
      </c>
      <c r="RE51" s="639">
        <f t="shared" si="404"/>
        <v>0</v>
      </c>
      <c r="RF51" s="639">
        <f t="shared" si="404"/>
        <v>0</v>
      </c>
      <c r="RG51" s="639">
        <f t="shared" si="404"/>
        <v>0</v>
      </c>
      <c r="RH51" s="639">
        <f t="shared" si="404"/>
        <v>0</v>
      </c>
      <c r="RI51" s="639">
        <f t="shared" si="404"/>
        <v>0</v>
      </c>
      <c r="RJ51" s="639">
        <f t="shared" si="404"/>
        <v>0</v>
      </c>
      <c r="RK51" s="639">
        <f t="shared" si="404"/>
        <v>0</v>
      </c>
      <c r="RL51" s="639">
        <f t="shared" si="404"/>
        <v>0</v>
      </c>
      <c r="RM51" s="639">
        <f t="shared" si="404"/>
        <v>0</v>
      </c>
      <c r="RN51" s="639">
        <f t="shared" si="404"/>
        <v>0</v>
      </c>
      <c r="RO51" s="639">
        <f t="shared" si="404"/>
        <v>0</v>
      </c>
      <c r="RP51" s="639">
        <f t="shared" si="404"/>
        <v>0</v>
      </c>
      <c r="RQ51" s="639">
        <f t="shared" ref="RQ51:UB51" si="405">COUNTIFS($O45:$O53,"&lt;="&amp;RQ$14,$P45:$P53,"&gt;"&amp;RQ$14,$N45:$N53,"研修修了者")</f>
        <v>0</v>
      </c>
      <c r="RR51" s="639">
        <f t="shared" si="405"/>
        <v>0</v>
      </c>
      <c r="RS51" s="639">
        <f t="shared" si="405"/>
        <v>0</v>
      </c>
      <c r="RT51" s="639">
        <f t="shared" si="405"/>
        <v>0</v>
      </c>
      <c r="RU51" s="639">
        <f t="shared" si="405"/>
        <v>0</v>
      </c>
      <c r="RV51" s="639">
        <f t="shared" si="405"/>
        <v>0</v>
      </c>
      <c r="RW51" s="639">
        <f t="shared" si="405"/>
        <v>0</v>
      </c>
      <c r="RX51" s="639">
        <f t="shared" si="405"/>
        <v>0</v>
      </c>
      <c r="RY51" s="639">
        <f t="shared" si="405"/>
        <v>0</v>
      </c>
      <c r="RZ51" s="639">
        <f t="shared" si="405"/>
        <v>0</v>
      </c>
      <c r="SA51" s="639">
        <f t="shared" si="405"/>
        <v>0</v>
      </c>
      <c r="SB51" s="639">
        <f t="shared" si="405"/>
        <v>0</v>
      </c>
      <c r="SC51" s="639">
        <f t="shared" si="405"/>
        <v>0</v>
      </c>
      <c r="SD51" s="639">
        <f t="shared" si="405"/>
        <v>0</v>
      </c>
      <c r="SE51" s="639">
        <f t="shared" si="405"/>
        <v>0</v>
      </c>
      <c r="SF51" s="639">
        <f t="shared" si="405"/>
        <v>0</v>
      </c>
      <c r="SG51" s="639">
        <f t="shared" si="405"/>
        <v>0</v>
      </c>
      <c r="SH51" s="639">
        <f t="shared" si="405"/>
        <v>0</v>
      </c>
      <c r="SI51" s="639">
        <f t="shared" si="405"/>
        <v>0</v>
      </c>
      <c r="SJ51" s="639">
        <f t="shared" si="405"/>
        <v>0</v>
      </c>
      <c r="SK51" s="639">
        <f t="shared" si="405"/>
        <v>0</v>
      </c>
      <c r="SL51" s="639">
        <f t="shared" si="405"/>
        <v>0</v>
      </c>
      <c r="SM51" s="639">
        <f t="shared" si="405"/>
        <v>0</v>
      </c>
      <c r="SN51" s="639">
        <f t="shared" si="405"/>
        <v>0</v>
      </c>
      <c r="SO51" s="639">
        <f t="shared" si="405"/>
        <v>0</v>
      </c>
      <c r="SP51" s="639">
        <f t="shared" si="405"/>
        <v>0</v>
      </c>
      <c r="SQ51" s="639">
        <f t="shared" si="405"/>
        <v>0</v>
      </c>
      <c r="SR51" s="639">
        <f t="shared" si="405"/>
        <v>0</v>
      </c>
      <c r="SS51" s="639">
        <f t="shared" si="405"/>
        <v>0</v>
      </c>
      <c r="ST51" s="639">
        <f t="shared" si="405"/>
        <v>0</v>
      </c>
      <c r="SU51" s="639">
        <f t="shared" si="405"/>
        <v>0</v>
      </c>
      <c r="SV51" s="639">
        <f t="shared" si="405"/>
        <v>0</v>
      </c>
      <c r="SW51" s="639">
        <f t="shared" si="405"/>
        <v>0</v>
      </c>
      <c r="SX51" s="639">
        <f t="shared" si="405"/>
        <v>0</v>
      </c>
      <c r="SY51" s="639">
        <f t="shared" si="405"/>
        <v>0</v>
      </c>
      <c r="SZ51" s="639">
        <f t="shared" si="405"/>
        <v>0</v>
      </c>
      <c r="TA51" s="639">
        <f t="shared" si="405"/>
        <v>0</v>
      </c>
      <c r="TB51" s="639">
        <f t="shared" si="405"/>
        <v>0</v>
      </c>
      <c r="TC51" s="639">
        <f t="shared" si="405"/>
        <v>0</v>
      </c>
      <c r="TD51" s="639">
        <f t="shared" si="405"/>
        <v>0</v>
      </c>
      <c r="TE51" s="639">
        <f t="shared" si="405"/>
        <v>0</v>
      </c>
      <c r="TF51" s="639">
        <f t="shared" si="405"/>
        <v>0</v>
      </c>
      <c r="TG51" s="639">
        <f t="shared" si="405"/>
        <v>0</v>
      </c>
      <c r="TH51" s="639">
        <f t="shared" si="405"/>
        <v>0</v>
      </c>
      <c r="TI51" s="639">
        <f t="shared" si="405"/>
        <v>0</v>
      </c>
      <c r="TJ51" s="639">
        <f t="shared" si="405"/>
        <v>0</v>
      </c>
      <c r="TK51" s="639">
        <f t="shared" si="405"/>
        <v>0</v>
      </c>
      <c r="TL51" s="639">
        <f t="shared" si="405"/>
        <v>0</v>
      </c>
      <c r="TM51" s="639">
        <f t="shared" si="405"/>
        <v>0</v>
      </c>
      <c r="TN51" s="639">
        <f t="shared" si="405"/>
        <v>0</v>
      </c>
      <c r="TO51" s="639">
        <f t="shared" si="405"/>
        <v>0</v>
      </c>
      <c r="TP51" s="639">
        <f t="shared" si="405"/>
        <v>0</v>
      </c>
      <c r="TQ51" s="639">
        <f t="shared" si="405"/>
        <v>0</v>
      </c>
      <c r="TR51" s="639">
        <f t="shared" si="405"/>
        <v>0</v>
      </c>
      <c r="TS51" s="639">
        <f t="shared" si="405"/>
        <v>0</v>
      </c>
      <c r="TT51" s="639">
        <f t="shared" si="405"/>
        <v>0</v>
      </c>
      <c r="TU51" s="639">
        <f t="shared" si="405"/>
        <v>0</v>
      </c>
      <c r="TV51" s="639">
        <f t="shared" si="405"/>
        <v>0</v>
      </c>
      <c r="TW51" s="639">
        <f t="shared" si="405"/>
        <v>0</v>
      </c>
      <c r="TX51" s="639">
        <f t="shared" si="405"/>
        <v>0</v>
      </c>
      <c r="TY51" s="639">
        <f t="shared" si="405"/>
        <v>0</v>
      </c>
      <c r="TZ51" s="639">
        <f t="shared" si="405"/>
        <v>0</v>
      </c>
      <c r="UA51" s="639">
        <f t="shared" si="405"/>
        <v>0</v>
      </c>
      <c r="UB51" s="639">
        <f t="shared" si="405"/>
        <v>0</v>
      </c>
      <c r="UC51" s="639">
        <f t="shared" ref="UC51:WN51" si="406">COUNTIFS($O45:$O53,"&lt;="&amp;UC$14,$P45:$P53,"&gt;"&amp;UC$14,$N45:$N53,"研修修了者")</f>
        <v>0</v>
      </c>
      <c r="UD51" s="639">
        <f t="shared" si="406"/>
        <v>0</v>
      </c>
      <c r="UE51" s="639">
        <f t="shared" si="406"/>
        <v>0</v>
      </c>
      <c r="UF51" s="639">
        <f t="shared" si="406"/>
        <v>0</v>
      </c>
      <c r="UG51" s="639">
        <f t="shared" si="406"/>
        <v>0</v>
      </c>
      <c r="UH51" s="639">
        <f t="shared" si="406"/>
        <v>0</v>
      </c>
      <c r="UI51" s="639">
        <f t="shared" si="406"/>
        <v>0</v>
      </c>
      <c r="UJ51" s="639">
        <f t="shared" si="406"/>
        <v>0</v>
      </c>
      <c r="UK51" s="639">
        <f t="shared" si="406"/>
        <v>0</v>
      </c>
      <c r="UL51" s="639">
        <f t="shared" si="406"/>
        <v>0</v>
      </c>
      <c r="UM51" s="639">
        <f t="shared" si="406"/>
        <v>0</v>
      </c>
      <c r="UN51" s="639">
        <f t="shared" si="406"/>
        <v>0</v>
      </c>
      <c r="UO51" s="639">
        <f t="shared" si="406"/>
        <v>0</v>
      </c>
      <c r="UP51" s="639">
        <f t="shared" si="406"/>
        <v>0</v>
      </c>
      <c r="UQ51" s="639">
        <f t="shared" si="406"/>
        <v>0</v>
      </c>
      <c r="UR51" s="639">
        <f t="shared" si="406"/>
        <v>0</v>
      </c>
      <c r="US51" s="639">
        <f t="shared" si="406"/>
        <v>0</v>
      </c>
      <c r="UT51" s="639">
        <f t="shared" si="406"/>
        <v>0</v>
      </c>
      <c r="UU51" s="639">
        <f t="shared" si="406"/>
        <v>0</v>
      </c>
      <c r="UV51" s="639">
        <f t="shared" si="406"/>
        <v>0</v>
      </c>
      <c r="UW51" s="639">
        <f t="shared" si="406"/>
        <v>0</v>
      </c>
      <c r="UX51" s="639">
        <f t="shared" si="406"/>
        <v>0</v>
      </c>
      <c r="UY51" s="639">
        <f t="shared" si="406"/>
        <v>0</v>
      </c>
      <c r="UZ51" s="639">
        <f t="shared" si="406"/>
        <v>0</v>
      </c>
      <c r="VA51" s="639">
        <f t="shared" si="406"/>
        <v>0</v>
      </c>
      <c r="VB51" s="639">
        <f t="shared" si="406"/>
        <v>0</v>
      </c>
      <c r="VC51" s="639">
        <f t="shared" si="406"/>
        <v>0</v>
      </c>
      <c r="VD51" s="639">
        <f t="shared" si="406"/>
        <v>0</v>
      </c>
      <c r="VE51" s="639">
        <f t="shared" si="406"/>
        <v>0</v>
      </c>
      <c r="VF51" s="639">
        <f t="shared" si="406"/>
        <v>0</v>
      </c>
      <c r="VG51" s="639">
        <f t="shared" si="406"/>
        <v>0</v>
      </c>
      <c r="VH51" s="639">
        <f t="shared" si="406"/>
        <v>0</v>
      </c>
      <c r="VI51" s="639">
        <f t="shared" si="406"/>
        <v>0</v>
      </c>
      <c r="VJ51" s="639">
        <f t="shared" si="406"/>
        <v>0</v>
      </c>
      <c r="VK51" s="639">
        <f t="shared" si="406"/>
        <v>0</v>
      </c>
      <c r="VL51" s="639">
        <f t="shared" si="406"/>
        <v>0</v>
      </c>
      <c r="VM51" s="639">
        <f t="shared" si="406"/>
        <v>0</v>
      </c>
      <c r="VN51" s="639">
        <f t="shared" si="406"/>
        <v>0</v>
      </c>
      <c r="VO51" s="639">
        <f t="shared" si="406"/>
        <v>0</v>
      </c>
      <c r="VP51" s="639">
        <f t="shared" si="406"/>
        <v>0</v>
      </c>
      <c r="VQ51" s="639">
        <f t="shared" si="406"/>
        <v>0</v>
      </c>
      <c r="VR51" s="639">
        <f t="shared" si="406"/>
        <v>0</v>
      </c>
      <c r="VS51" s="639">
        <f t="shared" si="406"/>
        <v>0</v>
      </c>
      <c r="VT51" s="639">
        <f t="shared" si="406"/>
        <v>0</v>
      </c>
      <c r="VU51" s="639">
        <f t="shared" si="406"/>
        <v>0</v>
      </c>
      <c r="VV51" s="639">
        <f t="shared" si="406"/>
        <v>0</v>
      </c>
      <c r="VW51" s="639">
        <f t="shared" si="406"/>
        <v>0</v>
      </c>
      <c r="VX51" s="639">
        <f t="shared" si="406"/>
        <v>0</v>
      </c>
      <c r="VY51" s="639">
        <f t="shared" si="406"/>
        <v>0</v>
      </c>
      <c r="VZ51" s="639">
        <f t="shared" si="406"/>
        <v>0</v>
      </c>
      <c r="WA51" s="639">
        <f t="shared" si="406"/>
        <v>0</v>
      </c>
      <c r="WB51" s="639">
        <f t="shared" si="406"/>
        <v>0</v>
      </c>
      <c r="WC51" s="639">
        <f t="shared" si="406"/>
        <v>0</v>
      </c>
      <c r="WD51" s="639">
        <f t="shared" si="406"/>
        <v>0</v>
      </c>
      <c r="WE51" s="639">
        <f t="shared" si="406"/>
        <v>0</v>
      </c>
      <c r="WF51" s="639">
        <f t="shared" si="406"/>
        <v>0</v>
      </c>
      <c r="WG51" s="639">
        <f t="shared" si="406"/>
        <v>0</v>
      </c>
      <c r="WH51" s="639">
        <f t="shared" si="406"/>
        <v>0</v>
      </c>
      <c r="WI51" s="639">
        <f t="shared" si="406"/>
        <v>0</v>
      </c>
      <c r="WJ51" s="639">
        <f t="shared" si="406"/>
        <v>0</v>
      </c>
      <c r="WK51" s="639">
        <f t="shared" si="406"/>
        <v>0</v>
      </c>
      <c r="WL51" s="639">
        <f t="shared" si="406"/>
        <v>0</v>
      </c>
      <c r="WM51" s="639">
        <f t="shared" si="406"/>
        <v>0</v>
      </c>
      <c r="WN51" s="639">
        <f t="shared" si="406"/>
        <v>0</v>
      </c>
      <c r="WO51" s="639">
        <f t="shared" ref="WO51:YZ51" si="407">COUNTIFS($O45:$O53,"&lt;="&amp;WO$14,$P45:$P53,"&gt;"&amp;WO$14,$N45:$N53,"研修修了者")</f>
        <v>0</v>
      </c>
      <c r="WP51" s="639">
        <f t="shared" si="407"/>
        <v>0</v>
      </c>
      <c r="WQ51" s="639">
        <f t="shared" si="407"/>
        <v>0</v>
      </c>
      <c r="WR51" s="639">
        <f t="shared" si="407"/>
        <v>0</v>
      </c>
      <c r="WS51" s="639">
        <f t="shared" si="407"/>
        <v>0</v>
      </c>
      <c r="WT51" s="639">
        <f t="shared" si="407"/>
        <v>0</v>
      </c>
      <c r="WU51" s="639">
        <f t="shared" si="407"/>
        <v>0</v>
      </c>
      <c r="WV51" s="639">
        <f t="shared" si="407"/>
        <v>0</v>
      </c>
      <c r="WW51" s="639">
        <f t="shared" si="407"/>
        <v>0</v>
      </c>
      <c r="WX51" s="639">
        <f t="shared" si="407"/>
        <v>0</v>
      </c>
      <c r="WY51" s="639">
        <f t="shared" si="407"/>
        <v>0</v>
      </c>
      <c r="WZ51" s="639">
        <f t="shared" si="407"/>
        <v>0</v>
      </c>
      <c r="XA51" s="639">
        <f t="shared" si="407"/>
        <v>0</v>
      </c>
      <c r="XB51" s="639">
        <f t="shared" si="407"/>
        <v>0</v>
      </c>
      <c r="XC51" s="639">
        <f t="shared" si="407"/>
        <v>0</v>
      </c>
      <c r="XD51" s="639">
        <f t="shared" si="407"/>
        <v>0</v>
      </c>
      <c r="XE51" s="639">
        <f t="shared" si="407"/>
        <v>0</v>
      </c>
      <c r="XF51" s="639">
        <f t="shared" si="407"/>
        <v>0</v>
      </c>
      <c r="XG51" s="639">
        <f t="shared" si="407"/>
        <v>0</v>
      </c>
      <c r="XH51" s="639">
        <f t="shared" si="407"/>
        <v>0</v>
      </c>
      <c r="XI51" s="639">
        <f t="shared" si="407"/>
        <v>0</v>
      </c>
      <c r="XJ51" s="639">
        <f t="shared" si="407"/>
        <v>0</v>
      </c>
      <c r="XK51" s="639">
        <f t="shared" si="407"/>
        <v>0</v>
      </c>
      <c r="XL51" s="639">
        <f t="shared" si="407"/>
        <v>0</v>
      </c>
      <c r="XM51" s="639">
        <f t="shared" si="407"/>
        <v>0</v>
      </c>
      <c r="XN51" s="639">
        <f t="shared" si="407"/>
        <v>0</v>
      </c>
      <c r="XO51" s="639">
        <f t="shared" si="407"/>
        <v>0</v>
      </c>
      <c r="XP51" s="639">
        <f t="shared" si="407"/>
        <v>0</v>
      </c>
      <c r="XQ51" s="639">
        <f t="shared" si="407"/>
        <v>0</v>
      </c>
      <c r="XR51" s="639">
        <f t="shared" si="407"/>
        <v>0</v>
      </c>
      <c r="XS51" s="639">
        <f t="shared" si="407"/>
        <v>0</v>
      </c>
      <c r="XT51" s="639">
        <f t="shared" si="407"/>
        <v>0</v>
      </c>
      <c r="XU51" s="639">
        <f t="shared" si="407"/>
        <v>0</v>
      </c>
      <c r="XV51" s="639">
        <f t="shared" si="407"/>
        <v>0</v>
      </c>
      <c r="XW51" s="639">
        <f t="shared" si="407"/>
        <v>0</v>
      </c>
      <c r="XX51" s="639">
        <f t="shared" si="407"/>
        <v>0</v>
      </c>
      <c r="XY51" s="639">
        <f t="shared" si="407"/>
        <v>0</v>
      </c>
      <c r="XZ51" s="639">
        <f t="shared" si="407"/>
        <v>0</v>
      </c>
      <c r="YA51" s="639">
        <f t="shared" si="407"/>
        <v>0</v>
      </c>
      <c r="YB51" s="639">
        <f t="shared" si="407"/>
        <v>0</v>
      </c>
      <c r="YC51" s="639">
        <f t="shared" si="407"/>
        <v>0</v>
      </c>
      <c r="YD51" s="639">
        <f t="shared" si="407"/>
        <v>0</v>
      </c>
      <c r="YE51" s="639">
        <f t="shared" si="407"/>
        <v>0</v>
      </c>
      <c r="YF51" s="639">
        <f t="shared" si="407"/>
        <v>0</v>
      </c>
      <c r="YG51" s="639">
        <f t="shared" si="407"/>
        <v>0</v>
      </c>
      <c r="YH51" s="639">
        <f t="shared" si="407"/>
        <v>0</v>
      </c>
      <c r="YI51" s="639">
        <f t="shared" si="407"/>
        <v>0</v>
      </c>
      <c r="YJ51" s="639">
        <f t="shared" si="407"/>
        <v>0</v>
      </c>
      <c r="YK51" s="639">
        <f t="shared" si="407"/>
        <v>0</v>
      </c>
      <c r="YL51" s="639">
        <f t="shared" si="407"/>
        <v>0</v>
      </c>
      <c r="YM51" s="639">
        <f t="shared" si="407"/>
        <v>0</v>
      </c>
      <c r="YN51" s="639">
        <f t="shared" si="407"/>
        <v>0</v>
      </c>
      <c r="YO51" s="639">
        <f t="shared" si="407"/>
        <v>0</v>
      </c>
      <c r="YP51" s="639">
        <f t="shared" si="407"/>
        <v>0</v>
      </c>
      <c r="YQ51" s="639">
        <f t="shared" si="407"/>
        <v>0</v>
      </c>
      <c r="YR51" s="639">
        <f t="shared" si="407"/>
        <v>0</v>
      </c>
      <c r="YS51" s="639">
        <f t="shared" si="407"/>
        <v>0</v>
      </c>
      <c r="YT51" s="639">
        <f t="shared" si="407"/>
        <v>0</v>
      </c>
      <c r="YU51" s="639">
        <f t="shared" si="407"/>
        <v>0</v>
      </c>
      <c r="YV51" s="639">
        <f t="shared" si="407"/>
        <v>0</v>
      </c>
      <c r="YW51" s="639">
        <f t="shared" si="407"/>
        <v>0</v>
      </c>
      <c r="YX51" s="639">
        <f t="shared" si="407"/>
        <v>0</v>
      </c>
      <c r="YY51" s="639">
        <f t="shared" si="407"/>
        <v>0</v>
      </c>
      <c r="YZ51" s="639">
        <f t="shared" si="407"/>
        <v>0</v>
      </c>
      <c r="ZA51" s="639">
        <f t="shared" ref="ZA51:ABL51" si="408">COUNTIFS($O45:$O53,"&lt;="&amp;ZA$14,$P45:$P53,"&gt;"&amp;ZA$14,$N45:$N53,"研修修了者")</f>
        <v>0</v>
      </c>
      <c r="ZB51" s="639">
        <f t="shared" si="408"/>
        <v>0</v>
      </c>
      <c r="ZC51" s="639">
        <f t="shared" si="408"/>
        <v>0</v>
      </c>
      <c r="ZD51" s="639">
        <f t="shared" si="408"/>
        <v>0</v>
      </c>
      <c r="ZE51" s="639">
        <f t="shared" si="408"/>
        <v>0</v>
      </c>
      <c r="ZF51" s="639">
        <f t="shared" si="408"/>
        <v>0</v>
      </c>
      <c r="ZG51" s="639">
        <f t="shared" si="408"/>
        <v>0</v>
      </c>
      <c r="ZH51" s="639">
        <f t="shared" si="408"/>
        <v>0</v>
      </c>
      <c r="ZI51" s="639">
        <f t="shared" si="408"/>
        <v>0</v>
      </c>
      <c r="ZJ51" s="639">
        <f t="shared" si="408"/>
        <v>0</v>
      </c>
      <c r="ZK51" s="639">
        <f t="shared" si="408"/>
        <v>0</v>
      </c>
      <c r="ZL51" s="639">
        <f t="shared" si="408"/>
        <v>0</v>
      </c>
      <c r="ZM51" s="639">
        <f t="shared" si="408"/>
        <v>0</v>
      </c>
      <c r="ZN51" s="639">
        <f t="shared" si="408"/>
        <v>0</v>
      </c>
      <c r="ZO51" s="639">
        <f t="shared" si="408"/>
        <v>0</v>
      </c>
      <c r="ZP51" s="639">
        <f t="shared" si="408"/>
        <v>0</v>
      </c>
      <c r="ZQ51" s="639">
        <f t="shared" si="408"/>
        <v>0</v>
      </c>
      <c r="ZR51" s="639">
        <f t="shared" si="408"/>
        <v>0</v>
      </c>
      <c r="ZS51" s="639">
        <f t="shared" si="408"/>
        <v>0</v>
      </c>
      <c r="ZT51" s="639">
        <f t="shared" si="408"/>
        <v>0</v>
      </c>
      <c r="ZU51" s="639">
        <f t="shared" si="408"/>
        <v>0</v>
      </c>
      <c r="ZV51" s="639">
        <f t="shared" si="408"/>
        <v>0</v>
      </c>
      <c r="ZW51" s="639">
        <f t="shared" si="408"/>
        <v>0</v>
      </c>
      <c r="ZX51" s="639">
        <f t="shared" si="408"/>
        <v>0</v>
      </c>
      <c r="ZY51" s="639">
        <f t="shared" si="408"/>
        <v>0</v>
      </c>
      <c r="ZZ51" s="639">
        <f t="shared" si="408"/>
        <v>0</v>
      </c>
      <c r="AAA51" s="639">
        <f t="shared" si="408"/>
        <v>0</v>
      </c>
      <c r="AAB51" s="639">
        <f t="shared" si="408"/>
        <v>0</v>
      </c>
      <c r="AAC51" s="639">
        <f t="shared" si="408"/>
        <v>0</v>
      </c>
      <c r="AAD51" s="639">
        <f t="shared" si="408"/>
        <v>0</v>
      </c>
      <c r="AAE51" s="639">
        <f t="shared" si="408"/>
        <v>0</v>
      </c>
      <c r="AAF51" s="639">
        <f t="shared" si="408"/>
        <v>0</v>
      </c>
      <c r="AAG51" s="639">
        <f t="shared" si="408"/>
        <v>0</v>
      </c>
      <c r="AAH51" s="639">
        <f t="shared" si="408"/>
        <v>0</v>
      </c>
      <c r="AAI51" s="639">
        <f t="shared" si="408"/>
        <v>0</v>
      </c>
      <c r="AAJ51" s="639">
        <f t="shared" si="408"/>
        <v>0</v>
      </c>
      <c r="AAK51" s="639">
        <f t="shared" si="408"/>
        <v>0</v>
      </c>
      <c r="AAL51" s="639">
        <f t="shared" si="408"/>
        <v>0</v>
      </c>
      <c r="AAM51" s="639">
        <f t="shared" si="408"/>
        <v>0</v>
      </c>
      <c r="AAN51" s="639">
        <f t="shared" si="408"/>
        <v>0</v>
      </c>
      <c r="AAO51" s="639">
        <f t="shared" si="408"/>
        <v>0</v>
      </c>
      <c r="AAP51" s="639">
        <f t="shared" si="408"/>
        <v>0</v>
      </c>
      <c r="AAQ51" s="639">
        <f t="shared" si="408"/>
        <v>0</v>
      </c>
      <c r="AAR51" s="639">
        <f t="shared" si="408"/>
        <v>0</v>
      </c>
      <c r="AAS51" s="639">
        <f t="shared" si="408"/>
        <v>0</v>
      </c>
      <c r="AAT51" s="639">
        <f t="shared" si="408"/>
        <v>0</v>
      </c>
      <c r="AAU51" s="639">
        <f t="shared" si="408"/>
        <v>0</v>
      </c>
      <c r="AAV51" s="639">
        <f t="shared" si="408"/>
        <v>0</v>
      </c>
      <c r="AAW51" s="639">
        <f t="shared" si="408"/>
        <v>0</v>
      </c>
      <c r="AAX51" s="639">
        <f t="shared" si="408"/>
        <v>0</v>
      </c>
      <c r="AAY51" s="639">
        <f t="shared" si="408"/>
        <v>0</v>
      </c>
      <c r="AAZ51" s="639">
        <f t="shared" si="408"/>
        <v>0</v>
      </c>
      <c r="ABA51" s="639">
        <f t="shared" si="408"/>
        <v>0</v>
      </c>
      <c r="ABB51" s="639">
        <f t="shared" si="408"/>
        <v>0</v>
      </c>
      <c r="ABC51" s="639">
        <f t="shared" si="408"/>
        <v>0</v>
      </c>
      <c r="ABD51" s="639">
        <f t="shared" si="408"/>
        <v>0</v>
      </c>
      <c r="ABE51" s="639">
        <f t="shared" si="408"/>
        <v>0</v>
      </c>
      <c r="ABF51" s="639">
        <f t="shared" si="408"/>
        <v>0</v>
      </c>
      <c r="ABG51" s="639">
        <f t="shared" si="408"/>
        <v>0</v>
      </c>
      <c r="ABH51" s="639">
        <f t="shared" si="408"/>
        <v>0</v>
      </c>
      <c r="ABI51" s="639">
        <f t="shared" si="408"/>
        <v>0</v>
      </c>
      <c r="ABJ51" s="639">
        <f t="shared" si="408"/>
        <v>0</v>
      </c>
      <c r="ABK51" s="639">
        <f t="shared" si="408"/>
        <v>0</v>
      </c>
      <c r="ABL51" s="639">
        <f t="shared" si="408"/>
        <v>0</v>
      </c>
      <c r="ABM51" s="639">
        <f t="shared" ref="ABM51:ADX51" si="409">COUNTIFS($O45:$O53,"&lt;="&amp;ABM$14,$P45:$P53,"&gt;"&amp;ABM$14,$N45:$N53,"研修修了者")</f>
        <v>0</v>
      </c>
      <c r="ABN51" s="639">
        <f t="shared" si="409"/>
        <v>0</v>
      </c>
      <c r="ABO51" s="639">
        <f t="shared" si="409"/>
        <v>0</v>
      </c>
      <c r="ABP51" s="639">
        <f t="shared" si="409"/>
        <v>0</v>
      </c>
      <c r="ABQ51" s="639">
        <f t="shared" si="409"/>
        <v>0</v>
      </c>
      <c r="ABR51" s="639">
        <f t="shared" si="409"/>
        <v>0</v>
      </c>
      <c r="ABS51" s="639">
        <f t="shared" si="409"/>
        <v>0</v>
      </c>
      <c r="ABT51" s="639">
        <f t="shared" si="409"/>
        <v>0</v>
      </c>
      <c r="ABU51" s="639">
        <f t="shared" si="409"/>
        <v>0</v>
      </c>
      <c r="ABV51" s="639">
        <f t="shared" si="409"/>
        <v>0</v>
      </c>
      <c r="ABW51" s="639">
        <f t="shared" si="409"/>
        <v>0</v>
      </c>
      <c r="ABX51" s="639">
        <f t="shared" si="409"/>
        <v>0</v>
      </c>
      <c r="ABY51" s="639">
        <f t="shared" si="409"/>
        <v>0</v>
      </c>
      <c r="ABZ51" s="639">
        <f t="shared" si="409"/>
        <v>0</v>
      </c>
      <c r="ACA51" s="639">
        <f t="shared" si="409"/>
        <v>0</v>
      </c>
      <c r="ACB51" s="639">
        <f t="shared" si="409"/>
        <v>0</v>
      </c>
      <c r="ACC51" s="639">
        <f t="shared" si="409"/>
        <v>0</v>
      </c>
      <c r="ACD51" s="639">
        <f t="shared" si="409"/>
        <v>0</v>
      </c>
      <c r="ACE51" s="639">
        <f t="shared" si="409"/>
        <v>0</v>
      </c>
      <c r="ACF51" s="639">
        <f t="shared" si="409"/>
        <v>0</v>
      </c>
      <c r="ACG51" s="639">
        <f t="shared" si="409"/>
        <v>0</v>
      </c>
      <c r="ACH51" s="639">
        <f t="shared" si="409"/>
        <v>0</v>
      </c>
      <c r="ACI51" s="639">
        <f t="shared" si="409"/>
        <v>0</v>
      </c>
      <c r="ACJ51" s="639">
        <f t="shared" si="409"/>
        <v>0</v>
      </c>
      <c r="ACK51" s="639">
        <f t="shared" si="409"/>
        <v>0</v>
      </c>
      <c r="ACL51" s="639">
        <f t="shared" si="409"/>
        <v>0</v>
      </c>
      <c r="ACM51" s="639">
        <f t="shared" si="409"/>
        <v>0</v>
      </c>
      <c r="ACN51" s="639">
        <f t="shared" si="409"/>
        <v>0</v>
      </c>
      <c r="ACO51" s="639">
        <f t="shared" si="409"/>
        <v>0</v>
      </c>
      <c r="ACP51" s="639">
        <f t="shared" si="409"/>
        <v>0</v>
      </c>
      <c r="ACQ51" s="639">
        <f t="shared" si="409"/>
        <v>0</v>
      </c>
      <c r="ACR51" s="639">
        <f t="shared" si="409"/>
        <v>0</v>
      </c>
      <c r="ACS51" s="639">
        <f t="shared" si="409"/>
        <v>0</v>
      </c>
      <c r="ACT51" s="639">
        <f t="shared" si="409"/>
        <v>0</v>
      </c>
      <c r="ACU51" s="639">
        <f t="shared" si="409"/>
        <v>0</v>
      </c>
      <c r="ACV51" s="639">
        <f t="shared" si="409"/>
        <v>0</v>
      </c>
      <c r="ACW51" s="639">
        <f t="shared" si="409"/>
        <v>0</v>
      </c>
      <c r="ACX51" s="639">
        <f t="shared" si="409"/>
        <v>0</v>
      </c>
      <c r="ACY51" s="639">
        <f t="shared" si="409"/>
        <v>0</v>
      </c>
      <c r="ACZ51" s="639">
        <f t="shared" si="409"/>
        <v>0</v>
      </c>
      <c r="ADA51" s="639">
        <f t="shared" si="409"/>
        <v>0</v>
      </c>
      <c r="ADB51" s="639">
        <f t="shared" si="409"/>
        <v>0</v>
      </c>
      <c r="ADC51" s="639">
        <f t="shared" si="409"/>
        <v>0</v>
      </c>
      <c r="ADD51" s="639">
        <f t="shared" si="409"/>
        <v>0</v>
      </c>
      <c r="ADE51" s="639">
        <f t="shared" si="409"/>
        <v>0</v>
      </c>
      <c r="ADF51" s="639">
        <f t="shared" si="409"/>
        <v>0</v>
      </c>
      <c r="ADG51" s="639">
        <f t="shared" si="409"/>
        <v>0</v>
      </c>
      <c r="ADH51" s="639">
        <f t="shared" si="409"/>
        <v>0</v>
      </c>
      <c r="ADI51" s="639">
        <f t="shared" si="409"/>
        <v>0</v>
      </c>
      <c r="ADJ51" s="639">
        <f t="shared" si="409"/>
        <v>0</v>
      </c>
      <c r="ADK51" s="639">
        <f t="shared" si="409"/>
        <v>0</v>
      </c>
      <c r="ADL51" s="639">
        <f t="shared" si="409"/>
        <v>0</v>
      </c>
      <c r="ADM51" s="639">
        <f t="shared" si="409"/>
        <v>0</v>
      </c>
      <c r="ADN51" s="639">
        <f t="shared" si="409"/>
        <v>0</v>
      </c>
      <c r="ADO51" s="639">
        <f t="shared" si="409"/>
        <v>0</v>
      </c>
      <c r="ADP51" s="639">
        <f t="shared" si="409"/>
        <v>0</v>
      </c>
      <c r="ADQ51" s="639">
        <f t="shared" si="409"/>
        <v>0</v>
      </c>
      <c r="ADR51" s="639">
        <f t="shared" si="409"/>
        <v>0</v>
      </c>
      <c r="ADS51" s="639">
        <f t="shared" si="409"/>
        <v>0</v>
      </c>
      <c r="ADT51" s="639">
        <f t="shared" si="409"/>
        <v>0</v>
      </c>
      <c r="ADU51" s="639">
        <f t="shared" si="409"/>
        <v>0</v>
      </c>
      <c r="ADV51" s="639">
        <f t="shared" si="409"/>
        <v>0</v>
      </c>
      <c r="ADW51" s="639">
        <f t="shared" si="409"/>
        <v>0</v>
      </c>
      <c r="ADX51" s="639">
        <f t="shared" si="409"/>
        <v>0</v>
      </c>
      <c r="ADY51" s="639">
        <f t="shared" ref="ADY51:AGJ51" si="410">COUNTIFS($O45:$O53,"&lt;="&amp;ADY$14,$P45:$P53,"&gt;"&amp;ADY$14,$N45:$N53,"研修修了者")</f>
        <v>0</v>
      </c>
      <c r="ADZ51" s="639">
        <f t="shared" si="410"/>
        <v>0</v>
      </c>
      <c r="AEA51" s="639">
        <f t="shared" si="410"/>
        <v>0</v>
      </c>
      <c r="AEB51" s="639">
        <f t="shared" si="410"/>
        <v>0</v>
      </c>
      <c r="AEC51" s="639">
        <f t="shared" si="410"/>
        <v>0</v>
      </c>
      <c r="AED51" s="639">
        <f t="shared" si="410"/>
        <v>0</v>
      </c>
      <c r="AEE51" s="639">
        <f t="shared" si="410"/>
        <v>0</v>
      </c>
      <c r="AEF51" s="639">
        <f t="shared" si="410"/>
        <v>0</v>
      </c>
      <c r="AEG51" s="639">
        <f t="shared" si="410"/>
        <v>0</v>
      </c>
      <c r="AEH51" s="639">
        <f t="shared" si="410"/>
        <v>0</v>
      </c>
      <c r="AEI51" s="639">
        <f t="shared" si="410"/>
        <v>0</v>
      </c>
      <c r="AEJ51" s="639">
        <f t="shared" si="410"/>
        <v>0</v>
      </c>
      <c r="AEK51" s="639">
        <f t="shared" si="410"/>
        <v>0</v>
      </c>
      <c r="AEL51" s="639">
        <f t="shared" si="410"/>
        <v>0</v>
      </c>
      <c r="AEM51" s="639">
        <f t="shared" si="410"/>
        <v>0</v>
      </c>
      <c r="AEN51" s="639">
        <f t="shared" si="410"/>
        <v>0</v>
      </c>
      <c r="AEO51" s="639">
        <f t="shared" si="410"/>
        <v>0</v>
      </c>
      <c r="AEP51" s="639">
        <f t="shared" si="410"/>
        <v>0</v>
      </c>
      <c r="AEQ51" s="639">
        <f t="shared" si="410"/>
        <v>0</v>
      </c>
      <c r="AER51" s="639">
        <f t="shared" si="410"/>
        <v>0</v>
      </c>
      <c r="AES51" s="639">
        <f t="shared" si="410"/>
        <v>0</v>
      </c>
      <c r="AET51" s="639">
        <f t="shared" si="410"/>
        <v>0</v>
      </c>
      <c r="AEU51" s="639">
        <f t="shared" si="410"/>
        <v>0</v>
      </c>
      <c r="AEV51" s="639">
        <f t="shared" si="410"/>
        <v>0</v>
      </c>
      <c r="AEW51" s="639">
        <f t="shared" si="410"/>
        <v>0</v>
      </c>
      <c r="AEX51" s="639">
        <f t="shared" si="410"/>
        <v>0</v>
      </c>
      <c r="AEY51" s="639">
        <f t="shared" si="410"/>
        <v>0</v>
      </c>
      <c r="AEZ51" s="639">
        <f t="shared" si="410"/>
        <v>0</v>
      </c>
      <c r="AFA51" s="639">
        <f t="shared" si="410"/>
        <v>0</v>
      </c>
      <c r="AFB51" s="639">
        <f t="shared" si="410"/>
        <v>0</v>
      </c>
      <c r="AFC51" s="639">
        <f t="shared" si="410"/>
        <v>0</v>
      </c>
      <c r="AFD51" s="639">
        <f t="shared" si="410"/>
        <v>0</v>
      </c>
      <c r="AFE51" s="639">
        <f t="shared" si="410"/>
        <v>0</v>
      </c>
      <c r="AFF51" s="639">
        <f t="shared" si="410"/>
        <v>0</v>
      </c>
      <c r="AFG51" s="639">
        <f t="shared" si="410"/>
        <v>0</v>
      </c>
      <c r="AFH51" s="639">
        <f t="shared" si="410"/>
        <v>0</v>
      </c>
      <c r="AFI51" s="639">
        <f t="shared" si="410"/>
        <v>0</v>
      </c>
      <c r="AFJ51" s="639">
        <f t="shared" si="410"/>
        <v>0</v>
      </c>
      <c r="AFK51" s="639">
        <f t="shared" si="410"/>
        <v>0</v>
      </c>
      <c r="AFL51" s="639">
        <f t="shared" si="410"/>
        <v>0</v>
      </c>
      <c r="AFM51" s="639">
        <f t="shared" si="410"/>
        <v>0</v>
      </c>
      <c r="AFN51" s="639">
        <f t="shared" si="410"/>
        <v>0</v>
      </c>
      <c r="AFO51" s="639">
        <f t="shared" si="410"/>
        <v>0</v>
      </c>
      <c r="AFP51" s="639">
        <f t="shared" si="410"/>
        <v>0</v>
      </c>
      <c r="AFQ51" s="639">
        <f t="shared" si="410"/>
        <v>0</v>
      </c>
      <c r="AFR51" s="639">
        <f t="shared" si="410"/>
        <v>0</v>
      </c>
      <c r="AFS51" s="639">
        <f t="shared" si="410"/>
        <v>0</v>
      </c>
      <c r="AFT51" s="639">
        <f t="shared" si="410"/>
        <v>0</v>
      </c>
      <c r="AFU51" s="639">
        <f t="shared" si="410"/>
        <v>0</v>
      </c>
      <c r="AFV51" s="639">
        <f t="shared" si="410"/>
        <v>0</v>
      </c>
      <c r="AFW51" s="639">
        <f t="shared" si="410"/>
        <v>0</v>
      </c>
      <c r="AFX51" s="639">
        <f t="shared" si="410"/>
        <v>0</v>
      </c>
      <c r="AFY51" s="639">
        <f t="shared" si="410"/>
        <v>0</v>
      </c>
      <c r="AFZ51" s="639">
        <f t="shared" si="410"/>
        <v>0</v>
      </c>
      <c r="AGA51" s="639">
        <f t="shared" si="410"/>
        <v>0</v>
      </c>
      <c r="AGB51" s="639">
        <f t="shared" si="410"/>
        <v>0</v>
      </c>
      <c r="AGC51" s="639">
        <f t="shared" si="410"/>
        <v>0</v>
      </c>
      <c r="AGD51" s="639">
        <f t="shared" si="410"/>
        <v>0</v>
      </c>
      <c r="AGE51" s="639">
        <f t="shared" si="410"/>
        <v>0</v>
      </c>
      <c r="AGF51" s="639">
        <f t="shared" si="410"/>
        <v>0</v>
      </c>
      <c r="AGG51" s="639">
        <f t="shared" si="410"/>
        <v>0</v>
      </c>
      <c r="AGH51" s="639">
        <f t="shared" si="410"/>
        <v>0</v>
      </c>
      <c r="AGI51" s="639">
        <f t="shared" si="410"/>
        <v>0</v>
      </c>
      <c r="AGJ51" s="639">
        <f t="shared" si="410"/>
        <v>0</v>
      </c>
      <c r="AGK51" s="639">
        <f t="shared" ref="AGK51:AIV51" si="411">COUNTIFS($O45:$O53,"&lt;="&amp;AGK$14,$P45:$P53,"&gt;"&amp;AGK$14,$N45:$N53,"研修修了者")</f>
        <v>0</v>
      </c>
      <c r="AGL51" s="639">
        <f t="shared" si="411"/>
        <v>0</v>
      </c>
      <c r="AGM51" s="639">
        <f t="shared" si="411"/>
        <v>0</v>
      </c>
      <c r="AGN51" s="639">
        <f t="shared" si="411"/>
        <v>0</v>
      </c>
      <c r="AGO51" s="639">
        <f t="shared" si="411"/>
        <v>0</v>
      </c>
      <c r="AGP51" s="639">
        <f t="shared" si="411"/>
        <v>0</v>
      </c>
      <c r="AGQ51" s="639">
        <f t="shared" si="411"/>
        <v>0</v>
      </c>
      <c r="AGR51" s="639">
        <f t="shared" si="411"/>
        <v>0</v>
      </c>
      <c r="AGS51" s="639">
        <f t="shared" si="411"/>
        <v>0</v>
      </c>
      <c r="AGT51" s="639">
        <f t="shared" si="411"/>
        <v>0</v>
      </c>
      <c r="AGU51" s="639">
        <f t="shared" si="411"/>
        <v>0</v>
      </c>
      <c r="AGV51" s="639">
        <f t="shared" si="411"/>
        <v>0</v>
      </c>
      <c r="AGW51" s="639">
        <f t="shared" si="411"/>
        <v>0</v>
      </c>
      <c r="AGX51" s="639">
        <f t="shared" si="411"/>
        <v>0</v>
      </c>
      <c r="AGY51" s="639">
        <f t="shared" si="411"/>
        <v>0</v>
      </c>
      <c r="AGZ51" s="639">
        <f t="shared" si="411"/>
        <v>0</v>
      </c>
      <c r="AHA51" s="639">
        <f t="shared" si="411"/>
        <v>0</v>
      </c>
      <c r="AHB51" s="639">
        <f t="shared" si="411"/>
        <v>0</v>
      </c>
      <c r="AHC51" s="639">
        <f t="shared" si="411"/>
        <v>0</v>
      </c>
      <c r="AHD51" s="639">
        <f t="shared" si="411"/>
        <v>0</v>
      </c>
      <c r="AHE51" s="639">
        <f t="shared" si="411"/>
        <v>0</v>
      </c>
      <c r="AHF51" s="639">
        <f t="shared" si="411"/>
        <v>0</v>
      </c>
      <c r="AHG51" s="639">
        <f t="shared" si="411"/>
        <v>0</v>
      </c>
      <c r="AHH51" s="639">
        <f t="shared" si="411"/>
        <v>0</v>
      </c>
      <c r="AHI51" s="639">
        <f t="shared" si="411"/>
        <v>0</v>
      </c>
      <c r="AHJ51" s="639">
        <f t="shared" si="411"/>
        <v>0</v>
      </c>
      <c r="AHK51" s="639">
        <f t="shared" si="411"/>
        <v>0</v>
      </c>
      <c r="AHL51" s="639">
        <f t="shared" si="411"/>
        <v>0</v>
      </c>
      <c r="AHM51" s="639">
        <f t="shared" si="411"/>
        <v>0</v>
      </c>
      <c r="AHN51" s="639">
        <f t="shared" si="411"/>
        <v>0</v>
      </c>
      <c r="AHO51" s="639">
        <f t="shared" si="411"/>
        <v>0</v>
      </c>
      <c r="AHP51" s="639">
        <f t="shared" si="411"/>
        <v>0</v>
      </c>
      <c r="AHQ51" s="639">
        <f t="shared" si="411"/>
        <v>0</v>
      </c>
      <c r="AHR51" s="639">
        <f t="shared" si="411"/>
        <v>0</v>
      </c>
      <c r="AHS51" s="639">
        <f t="shared" si="411"/>
        <v>0</v>
      </c>
      <c r="AHT51" s="639">
        <f t="shared" si="411"/>
        <v>0</v>
      </c>
      <c r="AHU51" s="639">
        <f t="shared" si="411"/>
        <v>0</v>
      </c>
      <c r="AHV51" s="639">
        <f t="shared" si="411"/>
        <v>0</v>
      </c>
      <c r="AHW51" s="639">
        <f t="shared" si="411"/>
        <v>0</v>
      </c>
      <c r="AHX51" s="639">
        <f t="shared" si="411"/>
        <v>0</v>
      </c>
      <c r="AHY51" s="639">
        <f t="shared" si="411"/>
        <v>0</v>
      </c>
      <c r="AHZ51" s="639">
        <f t="shared" si="411"/>
        <v>0</v>
      </c>
      <c r="AIA51" s="639">
        <f t="shared" si="411"/>
        <v>0</v>
      </c>
      <c r="AIB51" s="639">
        <f t="shared" si="411"/>
        <v>0</v>
      </c>
      <c r="AIC51" s="639">
        <f t="shared" si="411"/>
        <v>0</v>
      </c>
      <c r="AID51" s="639">
        <f t="shared" si="411"/>
        <v>0</v>
      </c>
      <c r="AIE51" s="639">
        <f t="shared" si="411"/>
        <v>0</v>
      </c>
      <c r="AIF51" s="639">
        <f t="shared" si="411"/>
        <v>0</v>
      </c>
      <c r="AIG51" s="639">
        <f t="shared" si="411"/>
        <v>0</v>
      </c>
      <c r="AIH51" s="639">
        <f t="shared" si="411"/>
        <v>0</v>
      </c>
      <c r="AII51" s="639">
        <f t="shared" si="411"/>
        <v>0</v>
      </c>
      <c r="AIJ51" s="639">
        <f t="shared" si="411"/>
        <v>0</v>
      </c>
      <c r="AIK51" s="639">
        <f t="shared" si="411"/>
        <v>0</v>
      </c>
      <c r="AIL51" s="639">
        <f t="shared" si="411"/>
        <v>0</v>
      </c>
      <c r="AIM51" s="639">
        <f t="shared" si="411"/>
        <v>0</v>
      </c>
      <c r="AIN51" s="639">
        <f t="shared" si="411"/>
        <v>0</v>
      </c>
      <c r="AIO51" s="639">
        <f t="shared" si="411"/>
        <v>0</v>
      </c>
      <c r="AIP51" s="639">
        <f t="shared" si="411"/>
        <v>0</v>
      </c>
      <c r="AIQ51" s="639">
        <f t="shared" si="411"/>
        <v>0</v>
      </c>
      <c r="AIR51" s="639">
        <f t="shared" si="411"/>
        <v>0</v>
      </c>
      <c r="AIS51" s="639">
        <f t="shared" si="411"/>
        <v>0</v>
      </c>
      <c r="AIT51" s="639">
        <f t="shared" si="411"/>
        <v>0</v>
      </c>
      <c r="AIU51" s="639">
        <f t="shared" si="411"/>
        <v>0</v>
      </c>
      <c r="AIV51" s="639">
        <f t="shared" si="411"/>
        <v>0</v>
      </c>
      <c r="AIW51" s="639">
        <f t="shared" ref="AIW51:AIZ51" si="412">COUNTIFS($O45:$O53,"&lt;="&amp;AIW$14,$P45:$P53,"&gt;"&amp;AIW$14,$N45:$N53,"研修修了者")</f>
        <v>0</v>
      </c>
      <c r="AIX51" s="639">
        <f t="shared" si="412"/>
        <v>0</v>
      </c>
      <c r="AIY51" s="639">
        <f t="shared" si="412"/>
        <v>0</v>
      </c>
      <c r="AIZ51" s="639">
        <f t="shared" si="412"/>
        <v>0</v>
      </c>
    </row>
    <row r="52" spans="1:936" ht="20.399999999999999" customHeight="1">
      <c r="A52" s="2214"/>
      <c r="B52" s="2274"/>
      <c r="C52" s="2277"/>
      <c r="D52" s="2265"/>
      <c r="E52" s="2264"/>
      <c r="F52" s="2265"/>
      <c r="G52" s="2264"/>
      <c r="H52" s="2265"/>
      <c r="I52" s="2266"/>
      <c r="J52" s="671"/>
      <c r="K52" s="672"/>
      <c r="L52" s="673"/>
      <c r="M52" s="674"/>
      <c r="N52" s="925"/>
      <c r="O52" s="668"/>
      <c r="P52" s="669"/>
      <c r="R52" s="2214"/>
      <c r="S52" s="2214"/>
      <c r="T52" s="2214"/>
      <c r="U52" s="642"/>
      <c r="V52" s="2280" t="s">
        <v>1226</v>
      </c>
      <c r="W52" s="640" t="s">
        <v>1227</v>
      </c>
      <c r="X52" s="916" t="s">
        <v>1228</v>
      </c>
      <c r="Y52" s="662">
        <f>SUM(G45:G50)*3.3</f>
        <v>0</v>
      </c>
      <c r="Z52" s="662" cm="1">
        <f t="array" ref="Z52">INDEX(AJ48:AIZ48, MATCH(MAX(AJ45:AIZ45 + AJ46:AIZ46 + AJ47:AIZ47), AJ45:AIZ45 + AJ46:AIZ46 + AJ47:AIZ47, 0))*3.3</f>
        <v>0</v>
      </c>
      <c r="AA52" s="2215">
        <f>SUM(Y52:Z53)</f>
        <v>0</v>
      </c>
      <c r="AB52" s="2215"/>
      <c r="AC52" s="2226" t="s">
        <v>1145</v>
      </c>
      <c r="AD52" s="2215">
        <f>C45</f>
        <v>0</v>
      </c>
      <c r="AI52" s="639" t="s">
        <v>1229</v>
      </c>
      <c r="AJ52" s="639">
        <f>COUNTIFS($O45:$O53,"&lt;="&amp;AJ$14,$P45:$P53,"&gt;"&amp;AJ$14,$N45:$N53,"みなし保育士")</f>
        <v>0</v>
      </c>
      <c r="AK52" s="639">
        <f t="shared" ref="AK52:CV52" si="413">COUNTIFS($O45:$O53,"&lt;="&amp;AK$14,$P45:$P53,"&gt;"&amp;AK$14,$N45:$N53,"みなし保育士")</f>
        <v>0</v>
      </c>
      <c r="AL52" s="639">
        <f t="shared" si="413"/>
        <v>0</v>
      </c>
      <c r="AM52" s="639">
        <f t="shared" si="413"/>
        <v>0</v>
      </c>
      <c r="AN52" s="639">
        <f t="shared" si="413"/>
        <v>0</v>
      </c>
      <c r="AO52" s="639">
        <f t="shared" si="413"/>
        <v>0</v>
      </c>
      <c r="AP52" s="639">
        <f t="shared" si="413"/>
        <v>0</v>
      </c>
      <c r="AQ52" s="639">
        <f t="shared" si="413"/>
        <v>0</v>
      </c>
      <c r="AR52" s="639">
        <f t="shared" si="413"/>
        <v>0</v>
      </c>
      <c r="AS52" s="639">
        <f t="shared" si="413"/>
        <v>0</v>
      </c>
      <c r="AT52" s="639">
        <f t="shared" si="413"/>
        <v>0</v>
      </c>
      <c r="AU52" s="639">
        <f t="shared" si="413"/>
        <v>0</v>
      </c>
      <c r="AV52" s="639">
        <f t="shared" si="413"/>
        <v>0</v>
      </c>
      <c r="AW52" s="639">
        <f t="shared" si="413"/>
        <v>0</v>
      </c>
      <c r="AX52" s="639">
        <f t="shared" si="413"/>
        <v>0</v>
      </c>
      <c r="AY52" s="639">
        <f t="shared" si="413"/>
        <v>0</v>
      </c>
      <c r="AZ52" s="639">
        <f t="shared" si="413"/>
        <v>0</v>
      </c>
      <c r="BA52" s="639">
        <f t="shared" si="413"/>
        <v>0</v>
      </c>
      <c r="BB52" s="639">
        <f t="shared" si="413"/>
        <v>0</v>
      </c>
      <c r="BC52" s="639">
        <f t="shared" si="413"/>
        <v>0</v>
      </c>
      <c r="BD52" s="639">
        <f t="shared" si="413"/>
        <v>0</v>
      </c>
      <c r="BE52" s="639">
        <f t="shared" si="413"/>
        <v>0</v>
      </c>
      <c r="BF52" s="639">
        <f t="shared" si="413"/>
        <v>0</v>
      </c>
      <c r="BG52" s="639">
        <f t="shared" si="413"/>
        <v>0</v>
      </c>
      <c r="BH52" s="639">
        <f t="shared" si="413"/>
        <v>0</v>
      </c>
      <c r="BI52" s="639">
        <f t="shared" si="413"/>
        <v>0</v>
      </c>
      <c r="BJ52" s="639">
        <f t="shared" si="413"/>
        <v>0</v>
      </c>
      <c r="BK52" s="639">
        <f t="shared" si="413"/>
        <v>0</v>
      </c>
      <c r="BL52" s="639">
        <f t="shared" si="413"/>
        <v>0</v>
      </c>
      <c r="BM52" s="639">
        <f t="shared" si="413"/>
        <v>0</v>
      </c>
      <c r="BN52" s="639">
        <f t="shared" si="413"/>
        <v>0</v>
      </c>
      <c r="BO52" s="639">
        <f t="shared" si="413"/>
        <v>0</v>
      </c>
      <c r="BP52" s="639">
        <f t="shared" si="413"/>
        <v>0</v>
      </c>
      <c r="BQ52" s="639">
        <f t="shared" si="413"/>
        <v>0</v>
      </c>
      <c r="BR52" s="639">
        <f t="shared" si="413"/>
        <v>0</v>
      </c>
      <c r="BS52" s="639">
        <f t="shared" si="413"/>
        <v>0</v>
      </c>
      <c r="BT52" s="639">
        <f t="shared" si="413"/>
        <v>0</v>
      </c>
      <c r="BU52" s="639">
        <f t="shared" si="413"/>
        <v>0</v>
      </c>
      <c r="BV52" s="639">
        <f t="shared" si="413"/>
        <v>0</v>
      </c>
      <c r="BW52" s="639">
        <f t="shared" si="413"/>
        <v>0</v>
      </c>
      <c r="BX52" s="639">
        <f t="shared" si="413"/>
        <v>0</v>
      </c>
      <c r="BY52" s="639">
        <f t="shared" si="413"/>
        <v>0</v>
      </c>
      <c r="BZ52" s="639">
        <f t="shared" si="413"/>
        <v>0</v>
      </c>
      <c r="CA52" s="639">
        <f t="shared" si="413"/>
        <v>0</v>
      </c>
      <c r="CB52" s="639">
        <f t="shared" si="413"/>
        <v>0</v>
      </c>
      <c r="CC52" s="639">
        <f t="shared" si="413"/>
        <v>0</v>
      </c>
      <c r="CD52" s="639">
        <f t="shared" si="413"/>
        <v>0</v>
      </c>
      <c r="CE52" s="639">
        <f t="shared" si="413"/>
        <v>0</v>
      </c>
      <c r="CF52" s="639">
        <f t="shared" si="413"/>
        <v>0</v>
      </c>
      <c r="CG52" s="639">
        <f t="shared" si="413"/>
        <v>0</v>
      </c>
      <c r="CH52" s="639">
        <f t="shared" si="413"/>
        <v>0</v>
      </c>
      <c r="CI52" s="639">
        <f t="shared" si="413"/>
        <v>0</v>
      </c>
      <c r="CJ52" s="639">
        <f t="shared" si="413"/>
        <v>0</v>
      </c>
      <c r="CK52" s="639">
        <f t="shared" si="413"/>
        <v>0</v>
      </c>
      <c r="CL52" s="639">
        <f t="shared" si="413"/>
        <v>0</v>
      </c>
      <c r="CM52" s="639">
        <f t="shared" si="413"/>
        <v>0</v>
      </c>
      <c r="CN52" s="639">
        <f t="shared" si="413"/>
        <v>0</v>
      </c>
      <c r="CO52" s="639">
        <f t="shared" si="413"/>
        <v>0</v>
      </c>
      <c r="CP52" s="639">
        <f t="shared" si="413"/>
        <v>0</v>
      </c>
      <c r="CQ52" s="639">
        <f t="shared" si="413"/>
        <v>0</v>
      </c>
      <c r="CR52" s="639">
        <f t="shared" si="413"/>
        <v>0</v>
      </c>
      <c r="CS52" s="639">
        <f t="shared" si="413"/>
        <v>0</v>
      </c>
      <c r="CT52" s="639">
        <f t="shared" si="413"/>
        <v>0</v>
      </c>
      <c r="CU52" s="639">
        <f t="shared" si="413"/>
        <v>0</v>
      </c>
      <c r="CV52" s="639">
        <f t="shared" si="413"/>
        <v>0</v>
      </c>
      <c r="CW52" s="639">
        <f t="shared" ref="CW52:FH52" si="414">COUNTIFS($O45:$O53,"&lt;="&amp;CW$14,$P45:$P53,"&gt;"&amp;CW$14,$N45:$N53,"みなし保育士")</f>
        <v>0</v>
      </c>
      <c r="CX52" s="639">
        <f t="shared" si="414"/>
        <v>0</v>
      </c>
      <c r="CY52" s="639">
        <f t="shared" si="414"/>
        <v>0</v>
      </c>
      <c r="CZ52" s="639">
        <f t="shared" si="414"/>
        <v>0</v>
      </c>
      <c r="DA52" s="639">
        <f t="shared" si="414"/>
        <v>0</v>
      </c>
      <c r="DB52" s="639">
        <f t="shared" si="414"/>
        <v>0</v>
      </c>
      <c r="DC52" s="639">
        <f t="shared" si="414"/>
        <v>0</v>
      </c>
      <c r="DD52" s="639">
        <f t="shared" si="414"/>
        <v>0</v>
      </c>
      <c r="DE52" s="639">
        <f t="shared" si="414"/>
        <v>0</v>
      </c>
      <c r="DF52" s="639">
        <f t="shared" si="414"/>
        <v>0</v>
      </c>
      <c r="DG52" s="639">
        <f t="shared" si="414"/>
        <v>0</v>
      </c>
      <c r="DH52" s="639">
        <f t="shared" si="414"/>
        <v>0</v>
      </c>
      <c r="DI52" s="639">
        <f t="shared" si="414"/>
        <v>0</v>
      </c>
      <c r="DJ52" s="639">
        <f t="shared" si="414"/>
        <v>0</v>
      </c>
      <c r="DK52" s="639">
        <f t="shared" si="414"/>
        <v>0</v>
      </c>
      <c r="DL52" s="639">
        <f t="shared" si="414"/>
        <v>0</v>
      </c>
      <c r="DM52" s="639">
        <f t="shared" si="414"/>
        <v>0</v>
      </c>
      <c r="DN52" s="639">
        <f t="shared" si="414"/>
        <v>0</v>
      </c>
      <c r="DO52" s="639">
        <f t="shared" si="414"/>
        <v>0</v>
      </c>
      <c r="DP52" s="639">
        <f t="shared" si="414"/>
        <v>0</v>
      </c>
      <c r="DQ52" s="639">
        <f t="shared" si="414"/>
        <v>0</v>
      </c>
      <c r="DR52" s="639">
        <f t="shared" si="414"/>
        <v>0</v>
      </c>
      <c r="DS52" s="639">
        <f t="shared" si="414"/>
        <v>0</v>
      </c>
      <c r="DT52" s="639">
        <f t="shared" si="414"/>
        <v>0</v>
      </c>
      <c r="DU52" s="639">
        <f t="shared" si="414"/>
        <v>0</v>
      </c>
      <c r="DV52" s="639">
        <f t="shared" si="414"/>
        <v>0</v>
      </c>
      <c r="DW52" s="639">
        <f t="shared" si="414"/>
        <v>0</v>
      </c>
      <c r="DX52" s="639">
        <f t="shared" si="414"/>
        <v>0</v>
      </c>
      <c r="DY52" s="639">
        <f t="shared" si="414"/>
        <v>0</v>
      </c>
      <c r="DZ52" s="639">
        <f t="shared" si="414"/>
        <v>0</v>
      </c>
      <c r="EA52" s="639">
        <f t="shared" si="414"/>
        <v>0</v>
      </c>
      <c r="EB52" s="639">
        <f t="shared" si="414"/>
        <v>0</v>
      </c>
      <c r="EC52" s="639">
        <f t="shared" si="414"/>
        <v>0</v>
      </c>
      <c r="ED52" s="639">
        <f t="shared" si="414"/>
        <v>0</v>
      </c>
      <c r="EE52" s="639">
        <f t="shared" si="414"/>
        <v>0</v>
      </c>
      <c r="EF52" s="639">
        <f t="shared" si="414"/>
        <v>0</v>
      </c>
      <c r="EG52" s="639">
        <f t="shared" si="414"/>
        <v>0</v>
      </c>
      <c r="EH52" s="639">
        <f t="shared" si="414"/>
        <v>0</v>
      </c>
      <c r="EI52" s="639">
        <f t="shared" si="414"/>
        <v>0</v>
      </c>
      <c r="EJ52" s="639">
        <f t="shared" si="414"/>
        <v>0</v>
      </c>
      <c r="EK52" s="639">
        <f t="shared" si="414"/>
        <v>0</v>
      </c>
      <c r="EL52" s="639">
        <f t="shared" si="414"/>
        <v>0</v>
      </c>
      <c r="EM52" s="639">
        <f t="shared" si="414"/>
        <v>0</v>
      </c>
      <c r="EN52" s="639">
        <f t="shared" si="414"/>
        <v>0</v>
      </c>
      <c r="EO52" s="639">
        <f t="shared" si="414"/>
        <v>0</v>
      </c>
      <c r="EP52" s="639">
        <f t="shared" si="414"/>
        <v>0</v>
      </c>
      <c r="EQ52" s="639">
        <f t="shared" si="414"/>
        <v>0</v>
      </c>
      <c r="ER52" s="639">
        <f t="shared" si="414"/>
        <v>0</v>
      </c>
      <c r="ES52" s="639">
        <f t="shared" si="414"/>
        <v>0</v>
      </c>
      <c r="ET52" s="639">
        <f t="shared" si="414"/>
        <v>0</v>
      </c>
      <c r="EU52" s="639">
        <f t="shared" si="414"/>
        <v>0</v>
      </c>
      <c r="EV52" s="639">
        <f t="shared" si="414"/>
        <v>0</v>
      </c>
      <c r="EW52" s="639">
        <f t="shared" si="414"/>
        <v>0</v>
      </c>
      <c r="EX52" s="639">
        <f t="shared" si="414"/>
        <v>0</v>
      </c>
      <c r="EY52" s="639">
        <f t="shared" si="414"/>
        <v>0</v>
      </c>
      <c r="EZ52" s="639">
        <f t="shared" si="414"/>
        <v>0</v>
      </c>
      <c r="FA52" s="639">
        <f t="shared" si="414"/>
        <v>0</v>
      </c>
      <c r="FB52" s="639">
        <f t="shared" si="414"/>
        <v>0</v>
      </c>
      <c r="FC52" s="639">
        <f t="shared" si="414"/>
        <v>0</v>
      </c>
      <c r="FD52" s="639">
        <f t="shared" si="414"/>
        <v>0</v>
      </c>
      <c r="FE52" s="639">
        <f t="shared" si="414"/>
        <v>0</v>
      </c>
      <c r="FF52" s="639">
        <f t="shared" si="414"/>
        <v>0</v>
      </c>
      <c r="FG52" s="639">
        <f t="shared" si="414"/>
        <v>0</v>
      </c>
      <c r="FH52" s="639">
        <f t="shared" si="414"/>
        <v>0</v>
      </c>
      <c r="FI52" s="639">
        <f t="shared" ref="FI52:HT52" si="415">COUNTIFS($O45:$O53,"&lt;="&amp;FI$14,$P45:$P53,"&gt;"&amp;FI$14,$N45:$N53,"みなし保育士")</f>
        <v>0</v>
      </c>
      <c r="FJ52" s="639">
        <f t="shared" si="415"/>
        <v>0</v>
      </c>
      <c r="FK52" s="639">
        <f t="shared" si="415"/>
        <v>0</v>
      </c>
      <c r="FL52" s="639">
        <f t="shared" si="415"/>
        <v>0</v>
      </c>
      <c r="FM52" s="639">
        <f t="shared" si="415"/>
        <v>0</v>
      </c>
      <c r="FN52" s="639">
        <f t="shared" si="415"/>
        <v>0</v>
      </c>
      <c r="FO52" s="639">
        <f t="shared" si="415"/>
        <v>0</v>
      </c>
      <c r="FP52" s="639">
        <f t="shared" si="415"/>
        <v>0</v>
      </c>
      <c r="FQ52" s="639">
        <f t="shared" si="415"/>
        <v>0</v>
      </c>
      <c r="FR52" s="639">
        <f t="shared" si="415"/>
        <v>0</v>
      </c>
      <c r="FS52" s="639">
        <f t="shared" si="415"/>
        <v>0</v>
      </c>
      <c r="FT52" s="639">
        <f t="shared" si="415"/>
        <v>0</v>
      </c>
      <c r="FU52" s="639">
        <f t="shared" si="415"/>
        <v>0</v>
      </c>
      <c r="FV52" s="639">
        <f t="shared" si="415"/>
        <v>0</v>
      </c>
      <c r="FW52" s="639">
        <f t="shared" si="415"/>
        <v>0</v>
      </c>
      <c r="FX52" s="639">
        <f t="shared" si="415"/>
        <v>0</v>
      </c>
      <c r="FY52" s="639">
        <f t="shared" si="415"/>
        <v>0</v>
      </c>
      <c r="FZ52" s="639">
        <f t="shared" si="415"/>
        <v>0</v>
      </c>
      <c r="GA52" s="639">
        <f t="shared" si="415"/>
        <v>0</v>
      </c>
      <c r="GB52" s="639">
        <f t="shared" si="415"/>
        <v>0</v>
      </c>
      <c r="GC52" s="639">
        <f t="shared" si="415"/>
        <v>0</v>
      </c>
      <c r="GD52" s="639">
        <f t="shared" si="415"/>
        <v>0</v>
      </c>
      <c r="GE52" s="639">
        <f t="shared" si="415"/>
        <v>0</v>
      </c>
      <c r="GF52" s="639">
        <f t="shared" si="415"/>
        <v>0</v>
      </c>
      <c r="GG52" s="639">
        <f t="shared" si="415"/>
        <v>0</v>
      </c>
      <c r="GH52" s="639">
        <f t="shared" si="415"/>
        <v>0</v>
      </c>
      <c r="GI52" s="639">
        <f t="shared" si="415"/>
        <v>0</v>
      </c>
      <c r="GJ52" s="639">
        <f t="shared" si="415"/>
        <v>0</v>
      </c>
      <c r="GK52" s="639">
        <f t="shared" si="415"/>
        <v>0</v>
      </c>
      <c r="GL52" s="639">
        <f t="shared" si="415"/>
        <v>0</v>
      </c>
      <c r="GM52" s="639">
        <f t="shared" si="415"/>
        <v>0</v>
      </c>
      <c r="GN52" s="639">
        <f t="shared" si="415"/>
        <v>0</v>
      </c>
      <c r="GO52" s="639">
        <f t="shared" si="415"/>
        <v>0</v>
      </c>
      <c r="GP52" s="639">
        <f t="shared" si="415"/>
        <v>0</v>
      </c>
      <c r="GQ52" s="639">
        <f t="shared" si="415"/>
        <v>0</v>
      </c>
      <c r="GR52" s="639">
        <f t="shared" si="415"/>
        <v>0</v>
      </c>
      <c r="GS52" s="639">
        <f t="shared" si="415"/>
        <v>0</v>
      </c>
      <c r="GT52" s="639">
        <f t="shared" si="415"/>
        <v>0</v>
      </c>
      <c r="GU52" s="639">
        <f t="shared" si="415"/>
        <v>0</v>
      </c>
      <c r="GV52" s="639">
        <f t="shared" si="415"/>
        <v>0</v>
      </c>
      <c r="GW52" s="639">
        <f t="shared" si="415"/>
        <v>0</v>
      </c>
      <c r="GX52" s="639">
        <f t="shared" si="415"/>
        <v>0</v>
      </c>
      <c r="GY52" s="639">
        <f t="shared" si="415"/>
        <v>0</v>
      </c>
      <c r="GZ52" s="639">
        <f t="shared" si="415"/>
        <v>0</v>
      </c>
      <c r="HA52" s="639">
        <f t="shared" si="415"/>
        <v>0</v>
      </c>
      <c r="HB52" s="639">
        <f t="shared" si="415"/>
        <v>0</v>
      </c>
      <c r="HC52" s="639">
        <f t="shared" si="415"/>
        <v>0</v>
      </c>
      <c r="HD52" s="639">
        <f t="shared" si="415"/>
        <v>0</v>
      </c>
      <c r="HE52" s="639">
        <f t="shared" si="415"/>
        <v>0</v>
      </c>
      <c r="HF52" s="639">
        <f t="shared" si="415"/>
        <v>0</v>
      </c>
      <c r="HG52" s="639">
        <f t="shared" si="415"/>
        <v>0</v>
      </c>
      <c r="HH52" s="639">
        <f t="shared" si="415"/>
        <v>0</v>
      </c>
      <c r="HI52" s="639">
        <f t="shared" si="415"/>
        <v>0</v>
      </c>
      <c r="HJ52" s="639">
        <f t="shared" si="415"/>
        <v>0</v>
      </c>
      <c r="HK52" s="639">
        <f t="shared" si="415"/>
        <v>0</v>
      </c>
      <c r="HL52" s="639">
        <f t="shared" si="415"/>
        <v>0</v>
      </c>
      <c r="HM52" s="639">
        <f t="shared" si="415"/>
        <v>0</v>
      </c>
      <c r="HN52" s="639">
        <f t="shared" si="415"/>
        <v>0</v>
      </c>
      <c r="HO52" s="639">
        <f t="shared" si="415"/>
        <v>0</v>
      </c>
      <c r="HP52" s="639">
        <f t="shared" si="415"/>
        <v>0</v>
      </c>
      <c r="HQ52" s="639">
        <f t="shared" si="415"/>
        <v>0</v>
      </c>
      <c r="HR52" s="639">
        <f t="shared" si="415"/>
        <v>0</v>
      </c>
      <c r="HS52" s="639">
        <f t="shared" si="415"/>
        <v>0</v>
      </c>
      <c r="HT52" s="639">
        <f t="shared" si="415"/>
        <v>0</v>
      </c>
      <c r="HU52" s="639">
        <f t="shared" ref="HU52:KF52" si="416">COUNTIFS($O45:$O53,"&lt;="&amp;HU$14,$P45:$P53,"&gt;"&amp;HU$14,$N45:$N53,"みなし保育士")</f>
        <v>0</v>
      </c>
      <c r="HV52" s="639">
        <f t="shared" si="416"/>
        <v>0</v>
      </c>
      <c r="HW52" s="639">
        <f t="shared" si="416"/>
        <v>0</v>
      </c>
      <c r="HX52" s="639">
        <f t="shared" si="416"/>
        <v>0</v>
      </c>
      <c r="HY52" s="639">
        <f t="shared" si="416"/>
        <v>0</v>
      </c>
      <c r="HZ52" s="639">
        <f t="shared" si="416"/>
        <v>0</v>
      </c>
      <c r="IA52" s="639">
        <f t="shared" si="416"/>
        <v>0</v>
      </c>
      <c r="IB52" s="639">
        <f t="shared" si="416"/>
        <v>0</v>
      </c>
      <c r="IC52" s="639">
        <f t="shared" si="416"/>
        <v>0</v>
      </c>
      <c r="ID52" s="639">
        <f t="shared" si="416"/>
        <v>0</v>
      </c>
      <c r="IE52" s="639">
        <f t="shared" si="416"/>
        <v>0</v>
      </c>
      <c r="IF52" s="639">
        <f t="shared" si="416"/>
        <v>0</v>
      </c>
      <c r="IG52" s="639">
        <f t="shared" si="416"/>
        <v>0</v>
      </c>
      <c r="IH52" s="639">
        <f t="shared" si="416"/>
        <v>0</v>
      </c>
      <c r="II52" s="639">
        <f t="shared" si="416"/>
        <v>0</v>
      </c>
      <c r="IJ52" s="639">
        <f t="shared" si="416"/>
        <v>0</v>
      </c>
      <c r="IK52" s="639">
        <f t="shared" si="416"/>
        <v>0</v>
      </c>
      <c r="IL52" s="639">
        <f t="shared" si="416"/>
        <v>0</v>
      </c>
      <c r="IM52" s="639">
        <f t="shared" si="416"/>
        <v>0</v>
      </c>
      <c r="IN52" s="639">
        <f t="shared" si="416"/>
        <v>0</v>
      </c>
      <c r="IO52" s="639">
        <f t="shared" si="416"/>
        <v>0</v>
      </c>
      <c r="IP52" s="639">
        <f t="shared" si="416"/>
        <v>0</v>
      </c>
      <c r="IQ52" s="639">
        <f t="shared" si="416"/>
        <v>0</v>
      </c>
      <c r="IR52" s="639">
        <f t="shared" si="416"/>
        <v>0</v>
      </c>
      <c r="IS52" s="639">
        <f t="shared" si="416"/>
        <v>0</v>
      </c>
      <c r="IT52" s="639">
        <f t="shared" si="416"/>
        <v>0</v>
      </c>
      <c r="IU52" s="639">
        <f t="shared" si="416"/>
        <v>0</v>
      </c>
      <c r="IV52" s="639">
        <f t="shared" si="416"/>
        <v>0</v>
      </c>
      <c r="IW52" s="639">
        <f t="shared" si="416"/>
        <v>0</v>
      </c>
      <c r="IX52" s="639">
        <f t="shared" si="416"/>
        <v>0</v>
      </c>
      <c r="IY52" s="639">
        <f t="shared" si="416"/>
        <v>0</v>
      </c>
      <c r="IZ52" s="639">
        <f t="shared" si="416"/>
        <v>0</v>
      </c>
      <c r="JA52" s="639">
        <f t="shared" si="416"/>
        <v>0</v>
      </c>
      <c r="JB52" s="639">
        <f t="shared" si="416"/>
        <v>0</v>
      </c>
      <c r="JC52" s="639">
        <f t="shared" si="416"/>
        <v>0</v>
      </c>
      <c r="JD52" s="639">
        <f t="shared" si="416"/>
        <v>0</v>
      </c>
      <c r="JE52" s="639">
        <f t="shared" si="416"/>
        <v>0</v>
      </c>
      <c r="JF52" s="639">
        <f t="shared" si="416"/>
        <v>0</v>
      </c>
      <c r="JG52" s="639">
        <f t="shared" si="416"/>
        <v>0</v>
      </c>
      <c r="JH52" s="639">
        <f t="shared" si="416"/>
        <v>0</v>
      </c>
      <c r="JI52" s="639">
        <f t="shared" si="416"/>
        <v>0</v>
      </c>
      <c r="JJ52" s="639">
        <f t="shared" si="416"/>
        <v>0</v>
      </c>
      <c r="JK52" s="639">
        <f t="shared" si="416"/>
        <v>0</v>
      </c>
      <c r="JL52" s="639">
        <f t="shared" si="416"/>
        <v>0</v>
      </c>
      <c r="JM52" s="639">
        <f t="shared" si="416"/>
        <v>0</v>
      </c>
      <c r="JN52" s="639">
        <f t="shared" si="416"/>
        <v>0</v>
      </c>
      <c r="JO52" s="639">
        <f t="shared" si="416"/>
        <v>0</v>
      </c>
      <c r="JP52" s="639">
        <f t="shared" si="416"/>
        <v>0</v>
      </c>
      <c r="JQ52" s="639">
        <f t="shared" si="416"/>
        <v>0</v>
      </c>
      <c r="JR52" s="639">
        <f t="shared" si="416"/>
        <v>0</v>
      </c>
      <c r="JS52" s="639">
        <f t="shared" si="416"/>
        <v>0</v>
      </c>
      <c r="JT52" s="639">
        <f t="shared" si="416"/>
        <v>0</v>
      </c>
      <c r="JU52" s="639">
        <f t="shared" si="416"/>
        <v>0</v>
      </c>
      <c r="JV52" s="639">
        <f t="shared" si="416"/>
        <v>0</v>
      </c>
      <c r="JW52" s="639">
        <f t="shared" si="416"/>
        <v>0</v>
      </c>
      <c r="JX52" s="639">
        <f t="shared" si="416"/>
        <v>0</v>
      </c>
      <c r="JY52" s="639">
        <f t="shared" si="416"/>
        <v>0</v>
      </c>
      <c r="JZ52" s="639">
        <f t="shared" si="416"/>
        <v>0</v>
      </c>
      <c r="KA52" s="639">
        <f t="shared" si="416"/>
        <v>0</v>
      </c>
      <c r="KB52" s="639">
        <f t="shared" si="416"/>
        <v>0</v>
      </c>
      <c r="KC52" s="639">
        <f t="shared" si="416"/>
        <v>0</v>
      </c>
      <c r="KD52" s="639">
        <f t="shared" si="416"/>
        <v>0</v>
      </c>
      <c r="KE52" s="639">
        <f t="shared" si="416"/>
        <v>0</v>
      </c>
      <c r="KF52" s="639">
        <f t="shared" si="416"/>
        <v>0</v>
      </c>
      <c r="KG52" s="639">
        <f t="shared" ref="KG52:MR52" si="417">COUNTIFS($O45:$O53,"&lt;="&amp;KG$14,$P45:$P53,"&gt;"&amp;KG$14,$N45:$N53,"みなし保育士")</f>
        <v>0</v>
      </c>
      <c r="KH52" s="639">
        <f t="shared" si="417"/>
        <v>0</v>
      </c>
      <c r="KI52" s="639">
        <f t="shared" si="417"/>
        <v>0</v>
      </c>
      <c r="KJ52" s="639">
        <f t="shared" si="417"/>
        <v>0</v>
      </c>
      <c r="KK52" s="639">
        <f t="shared" si="417"/>
        <v>0</v>
      </c>
      <c r="KL52" s="639">
        <f t="shared" si="417"/>
        <v>0</v>
      </c>
      <c r="KM52" s="639">
        <f t="shared" si="417"/>
        <v>0</v>
      </c>
      <c r="KN52" s="639">
        <f t="shared" si="417"/>
        <v>0</v>
      </c>
      <c r="KO52" s="639">
        <f t="shared" si="417"/>
        <v>0</v>
      </c>
      <c r="KP52" s="639">
        <f t="shared" si="417"/>
        <v>0</v>
      </c>
      <c r="KQ52" s="639">
        <f t="shared" si="417"/>
        <v>0</v>
      </c>
      <c r="KR52" s="639">
        <f t="shared" si="417"/>
        <v>0</v>
      </c>
      <c r="KS52" s="639">
        <f t="shared" si="417"/>
        <v>0</v>
      </c>
      <c r="KT52" s="639">
        <f t="shared" si="417"/>
        <v>0</v>
      </c>
      <c r="KU52" s="639">
        <f t="shared" si="417"/>
        <v>0</v>
      </c>
      <c r="KV52" s="639">
        <f t="shared" si="417"/>
        <v>0</v>
      </c>
      <c r="KW52" s="639">
        <f t="shared" si="417"/>
        <v>0</v>
      </c>
      <c r="KX52" s="639">
        <f t="shared" si="417"/>
        <v>0</v>
      </c>
      <c r="KY52" s="639">
        <f t="shared" si="417"/>
        <v>0</v>
      </c>
      <c r="KZ52" s="639">
        <f t="shared" si="417"/>
        <v>0</v>
      </c>
      <c r="LA52" s="639">
        <f t="shared" si="417"/>
        <v>0</v>
      </c>
      <c r="LB52" s="639">
        <f t="shared" si="417"/>
        <v>0</v>
      </c>
      <c r="LC52" s="639">
        <f t="shared" si="417"/>
        <v>0</v>
      </c>
      <c r="LD52" s="639">
        <f t="shared" si="417"/>
        <v>0</v>
      </c>
      <c r="LE52" s="639">
        <f t="shared" si="417"/>
        <v>0</v>
      </c>
      <c r="LF52" s="639">
        <f t="shared" si="417"/>
        <v>0</v>
      </c>
      <c r="LG52" s="639">
        <f t="shared" si="417"/>
        <v>0</v>
      </c>
      <c r="LH52" s="639">
        <f t="shared" si="417"/>
        <v>0</v>
      </c>
      <c r="LI52" s="639">
        <f t="shared" si="417"/>
        <v>0</v>
      </c>
      <c r="LJ52" s="639">
        <f t="shared" si="417"/>
        <v>0</v>
      </c>
      <c r="LK52" s="639">
        <f t="shared" si="417"/>
        <v>0</v>
      </c>
      <c r="LL52" s="639">
        <f t="shared" si="417"/>
        <v>0</v>
      </c>
      <c r="LM52" s="639">
        <f t="shared" si="417"/>
        <v>0</v>
      </c>
      <c r="LN52" s="639">
        <f t="shared" si="417"/>
        <v>0</v>
      </c>
      <c r="LO52" s="639">
        <f t="shared" si="417"/>
        <v>0</v>
      </c>
      <c r="LP52" s="639">
        <f t="shared" si="417"/>
        <v>0</v>
      </c>
      <c r="LQ52" s="639">
        <f t="shared" si="417"/>
        <v>0</v>
      </c>
      <c r="LR52" s="639">
        <f t="shared" si="417"/>
        <v>0</v>
      </c>
      <c r="LS52" s="639">
        <f t="shared" si="417"/>
        <v>0</v>
      </c>
      <c r="LT52" s="639">
        <f t="shared" si="417"/>
        <v>0</v>
      </c>
      <c r="LU52" s="639">
        <f t="shared" si="417"/>
        <v>0</v>
      </c>
      <c r="LV52" s="639">
        <f t="shared" si="417"/>
        <v>0</v>
      </c>
      <c r="LW52" s="639">
        <f t="shared" si="417"/>
        <v>0</v>
      </c>
      <c r="LX52" s="639">
        <f t="shared" si="417"/>
        <v>0</v>
      </c>
      <c r="LY52" s="639">
        <f t="shared" si="417"/>
        <v>0</v>
      </c>
      <c r="LZ52" s="639">
        <f t="shared" si="417"/>
        <v>0</v>
      </c>
      <c r="MA52" s="639">
        <f t="shared" si="417"/>
        <v>0</v>
      </c>
      <c r="MB52" s="639">
        <f t="shared" si="417"/>
        <v>0</v>
      </c>
      <c r="MC52" s="639">
        <f t="shared" si="417"/>
        <v>0</v>
      </c>
      <c r="MD52" s="639">
        <f t="shared" si="417"/>
        <v>0</v>
      </c>
      <c r="ME52" s="639">
        <f t="shared" si="417"/>
        <v>0</v>
      </c>
      <c r="MF52" s="639">
        <f t="shared" si="417"/>
        <v>0</v>
      </c>
      <c r="MG52" s="639">
        <f t="shared" si="417"/>
        <v>0</v>
      </c>
      <c r="MH52" s="639">
        <f t="shared" si="417"/>
        <v>0</v>
      </c>
      <c r="MI52" s="639">
        <f t="shared" si="417"/>
        <v>0</v>
      </c>
      <c r="MJ52" s="639">
        <f t="shared" si="417"/>
        <v>0</v>
      </c>
      <c r="MK52" s="639">
        <f t="shared" si="417"/>
        <v>0</v>
      </c>
      <c r="ML52" s="639">
        <f t="shared" si="417"/>
        <v>0</v>
      </c>
      <c r="MM52" s="639">
        <f t="shared" si="417"/>
        <v>0</v>
      </c>
      <c r="MN52" s="639">
        <f t="shared" si="417"/>
        <v>0</v>
      </c>
      <c r="MO52" s="639">
        <f t="shared" si="417"/>
        <v>0</v>
      </c>
      <c r="MP52" s="639">
        <f t="shared" si="417"/>
        <v>0</v>
      </c>
      <c r="MQ52" s="639">
        <f t="shared" si="417"/>
        <v>0</v>
      </c>
      <c r="MR52" s="639">
        <f t="shared" si="417"/>
        <v>0</v>
      </c>
      <c r="MS52" s="639">
        <f t="shared" ref="MS52:PD52" si="418">COUNTIFS($O45:$O53,"&lt;="&amp;MS$14,$P45:$P53,"&gt;"&amp;MS$14,$N45:$N53,"みなし保育士")</f>
        <v>0</v>
      </c>
      <c r="MT52" s="639">
        <f t="shared" si="418"/>
        <v>0</v>
      </c>
      <c r="MU52" s="639">
        <f t="shared" si="418"/>
        <v>0</v>
      </c>
      <c r="MV52" s="639">
        <f t="shared" si="418"/>
        <v>0</v>
      </c>
      <c r="MW52" s="639">
        <f t="shared" si="418"/>
        <v>0</v>
      </c>
      <c r="MX52" s="639">
        <f t="shared" si="418"/>
        <v>0</v>
      </c>
      <c r="MY52" s="639">
        <f t="shared" si="418"/>
        <v>0</v>
      </c>
      <c r="MZ52" s="639">
        <f t="shared" si="418"/>
        <v>0</v>
      </c>
      <c r="NA52" s="639">
        <f t="shared" si="418"/>
        <v>0</v>
      </c>
      <c r="NB52" s="639">
        <f t="shared" si="418"/>
        <v>0</v>
      </c>
      <c r="NC52" s="639">
        <f t="shared" si="418"/>
        <v>0</v>
      </c>
      <c r="ND52" s="639">
        <f t="shared" si="418"/>
        <v>0</v>
      </c>
      <c r="NE52" s="639">
        <f t="shared" si="418"/>
        <v>0</v>
      </c>
      <c r="NF52" s="639">
        <f t="shared" si="418"/>
        <v>0</v>
      </c>
      <c r="NG52" s="639">
        <f t="shared" si="418"/>
        <v>0</v>
      </c>
      <c r="NH52" s="639">
        <f t="shared" si="418"/>
        <v>0</v>
      </c>
      <c r="NI52" s="639">
        <f t="shared" si="418"/>
        <v>0</v>
      </c>
      <c r="NJ52" s="639">
        <f t="shared" si="418"/>
        <v>0</v>
      </c>
      <c r="NK52" s="639">
        <f t="shared" si="418"/>
        <v>0</v>
      </c>
      <c r="NL52" s="639">
        <f t="shared" si="418"/>
        <v>0</v>
      </c>
      <c r="NM52" s="639">
        <f t="shared" si="418"/>
        <v>0</v>
      </c>
      <c r="NN52" s="639">
        <f t="shared" si="418"/>
        <v>0</v>
      </c>
      <c r="NO52" s="639">
        <f t="shared" si="418"/>
        <v>0</v>
      </c>
      <c r="NP52" s="639">
        <f t="shared" si="418"/>
        <v>0</v>
      </c>
      <c r="NQ52" s="639">
        <f t="shared" si="418"/>
        <v>0</v>
      </c>
      <c r="NR52" s="639">
        <f t="shared" si="418"/>
        <v>0</v>
      </c>
      <c r="NS52" s="639">
        <f t="shared" si="418"/>
        <v>0</v>
      </c>
      <c r="NT52" s="639">
        <f t="shared" si="418"/>
        <v>0</v>
      </c>
      <c r="NU52" s="639">
        <f t="shared" si="418"/>
        <v>0</v>
      </c>
      <c r="NV52" s="639">
        <f t="shared" si="418"/>
        <v>0</v>
      </c>
      <c r="NW52" s="639">
        <f t="shared" si="418"/>
        <v>0</v>
      </c>
      <c r="NX52" s="639">
        <f t="shared" si="418"/>
        <v>0</v>
      </c>
      <c r="NY52" s="639">
        <f t="shared" si="418"/>
        <v>0</v>
      </c>
      <c r="NZ52" s="639">
        <f t="shared" si="418"/>
        <v>0</v>
      </c>
      <c r="OA52" s="639">
        <f t="shared" si="418"/>
        <v>0</v>
      </c>
      <c r="OB52" s="639">
        <f t="shared" si="418"/>
        <v>0</v>
      </c>
      <c r="OC52" s="639">
        <f t="shared" si="418"/>
        <v>0</v>
      </c>
      <c r="OD52" s="639">
        <f t="shared" si="418"/>
        <v>0</v>
      </c>
      <c r="OE52" s="639">
        <f t="shared" si="418"/>
        <v>0</v>
      </c>
      <c r="OF52" s="639">
        <f t="shared" si="418"/>
        <v>0</v>
      </c>
      <c r="OG52" s="639">
        <f t="shared" si="418"/>
        <v>0</v>
      </c>
      <c r="OH52" s="639">
        <f t="shared" si="418"/>
        <v>0</v>
      </c>
      <c r="OI52" s="639">
        <f t="shared" si="418"/>
        <v>0</v>
      </c>
      <c r="OJ52" s="639">
        <f t="shared" si="418"/>
        <v>0</v>
      </c>
      <c r="OK52" s="639">
        <f t="shared" si="418"/>
        <v>0</v>
      </c>
      <c r="OL52" s="639">
        <f t="shared" si="418"/>
        <v>0</v>
      </c>
      <c r="OM52" s="639">
        <f t="shared" si="418"/>
        <v>0</v>
      </c>
      <c r="ON52" s="639">
        <f t="shared" si="418"/>
        <v>0</v>
      </c>
      <c r="OO52" s="639">
        <f t="shared" si="418"/>
        <v>0</v>
      </c>
      <c r="OP52" s="639">
        <f t="shared" si="418"/>
        <v>0</v>
      </c>
      <c r="OQ52" s="639">
        <f t="shared" si="418"/>
        <v>0</v>
      </c>
      <c r="OR52" s="639">
        <f t="shared" si="418"/>
        <v>0</v>
      </c>
      <c r="OS52" s="639">
        <f t="shared" si="418"/>
        <v>0</v>
      </c>
      <c r="OT52" s="639">
        <f t="shared" si="418"/>
        <v>0</v>
      </c>
      <c r="OU52" s="639">
        <f t="shared" si="418"/>
        <v>0</v>
      </c>
      <c r="OV52" s="639">
        <f t="shared" si="418"/>
        <v>0</v>
      </c>
      <c r="OW52" s="639">
        <f t="shared" si="418"/>
        <v>0</v>
      </c>
      <c r="OX52" s="639">
        <f t="shared" si="418"/>
        <v>0</v>
      </c>
      <c r="OY52" s="639">
        <f t="shared" si="418"/>
        <v>0</v>
      </c>
      <c r="OZ52" s="639">
        <f t="shared" si="418"/>
        <v>0</v>
      </c>
      <c r="PA52" s="639">
        <f t="shared" si="418"/>
        <v>0</v>
      </c>
      <c r="PB52" s="639">
        <f t="shared" si="418"/>
        <v>0</v>
      </c>
      <c r="PC52" s="639">
        <f t="shared" si="418"/>
        <v>0</v>
      </c>
      <c r="PD52" s="639">
        <f t="shared" si="418"/>
        <v>0</v>
      </c>
      <c r="PE52" s="639">
        <f t="shared" ref="PE52:RP52" si="419">COUNTIFS($O45:$O53,"&lt;="&amp;PE$14,$P45:$P53,"&gt;"&amp;PE$14,$N45:$N53,"みなし保育士")</f>
        <v>0</v>
      </c>
      <c r="PF52" s="639">
        <f t="shared" si="419"/>
        <v>0</v>
      </c>
      <c r="PG52" s="639">
        <f t="shared" si="419"/>
        <v>0</v>
      </c>
      <c r="PH52" s="639">
        <f t="shared" si="419"/>
        <v>0</v>
      </c>
      <c r="PI52" s="639">
        <f t="shared" si="419"/>
        <v>0</v>
      </c>
      <c r="PJ52" s="639">
        <f t="shared" si="419"/>
        <v>0</v>
      </c>
      <c r="PK52" s="639">
        <f t="shared" si="419"/>
        <v>0</v>
      </c>
      <c r="PL52" s="639">
        <f t="shared" si="419"/>
        <v>0</v>
      </c>
      <c r="PM52" s="639">
        <f t="shared" si="419"/>
        <v>0</v>
      </c>
      <c r="PN52" s="639">
        <f t="shared" si="419"/>
        <v>0</v>
      </c>
      <c r="PO52" s="639">
        <f t="shared" si="419"/>
        <v>0</v>
      </c>
      <c r="PP52" s="639">
        <f t="shared" si="419"/>
        <v>0</v>
      </c>
      <c r="PQ52" s="639">
        <f t="shared" si="419"/>
        <v>0</v>
      </c>
      <c r="PR52" s="639">
        <f t="shared" si="419"/>
        <v>0</v>
      </c>
      <c r="PS52" s="639">
        <f t="shared" si="419"/>
        <v>0</v>
      </c>
      <c r="PT52" s="639">
        <f t="shared" si="419"/>
        <v>0</v>
      </c>
      <c r="PU52" s="639">
        <f t="shared" si="419"/>
        <v>0</v>
      </c>
      <c r="PV52" s="639">
        <f t="shared" si="419"/>
        <v>0</v>
      </c>
      <c r="PW52" s="639">
        <f t="shared" si="419"/>
        <v>0</v>
      </c>
      <c r="PX52" s="639">
        <f t="shared" si="419"/>
        <v>0</v>
      </c>
      <c r="PY52" s="639">
        <f t="shared" si="419"/>
        <v>0</v>
      </c>
      <c r="PZ52" s="639">
        <f t="shared" si="419"/>
        <v>0</v>
      </c>
      <c r="QA52" s="639">
        <f t="shared" si="419"/>
        <v>0</v>
      </c>
      <c r="QB52" s="639">
        <f t="shared" si="419"/>
        <v>0</v>
      </c>
      <c r="QC52" s="639">
        <f t="shared" si="419"/>
        <v>0</v>
      </c>
      <c r="QD52" s="639">
        <f t="shared" si="419"/>
        <v>0</v>
      </c>
      <c r="QE52" s="639">
        <f t="shared" si="419"/>
        <v>0</v>
      </c>
      <c r="QF52" s="639">
        <f t="shared" si="419"/>
        <v>0</v>
      </c>
      <c r="QG52" s="639">
        <f t="shared" si="419"/>
        <v>0</v>
      </c>
      <c r="QH52" s="639">
        <f t="shared" si="419"/>
        <v>0</v>
      </c>
      <c r="QI52" s="639">
        <f t="shared" si="419"/>
        <v>0</v>
      </c>
      <c r="QJ52" s="639">
        <f t="shared" si="419"/>
        <v>0</v>
      </c>
      <c r="QK52" s="639">
        <f t="shared" si="419"/>
        <v>0</v>
      </c>
      <c r="QL52" s="639">
        <f t="shared" si="419"/>
        <v>0</v>
      </c>
      <c r="QM52" s="639">
        <f t="shared" si="419"/>
        <v>0</v>
      </c>
      <c r="QN52" s="639">
        <f t="shared" si="419"/>
        <v>0</v>
      </c>
      <c r="QO52" s="639">
        <f t="shared" si="419"/>
        <v>0</v>
      </c>
      <c r="QP52" s="639">
        <f t="shared" si="419"/>
        <v>0</v>
      </c>
      <c r="QQ52" s="639">
        <f t="shared" si="419"/>
        <v>0</v>
      </c>
      <c r="QR52" s="639">
        <f t="shared" si="419"/>
        <v>0</v>
      </c>
      <c r="QS52" s="639">
        <f t="shared" si="419"/>
        <v>0</v>
      </c>
      <c r="QT52" s="639">
        <f t="shared" si="419"/>
        <v>0</v>
      </c>
      <c r="QU52" s="639">
        <f t="shared" si="419"/>
        <v>0</v>
      </c>
      <c r="QV52" s="639">
        <f t="shared" si="419"/>
        <v>0</v>
      </c>
      <c r="QW52" s="639">
        <f t="shared" si="419"/>
        <v>0</v>
      </c>
      <c r="QX52" s="639">
        <f t="shared" si="419"/>
        <v>0</v>
      </c>
      <c r="QY52" s="639">
        <f t="shared" si="419"/>
        <v>0</v>
      </c>
      <c r="QZ52" s="639">
        <f t="shared" si="419"/>
        <v>0</v>
      </c>
      <c r="RA52" s="639">
        <f t="shared" si="419"/>
        <v>0</v>
      </c>
      <c r="RB52" s="639">
        <f t="shared" si="419"/>
        <v>0</v>
      </c>
      <c r="RC52" s="639">
        <f t="shared" si="419"/>
        <v>0</v>
      </c>
      <c r="RD52" s="639">
        <f t="shared" si="419"/>
        <v>0</v>
      </c>
      <c r="RE52" s="639">
        <f t="shared" si="419"/>
        <v>0</v>
      </c>
      <c r="RF52" s="639">
        <f t="shared" si="419"/>
        <v>0</v>
      </c>
      <c r="RG52" s="639">
        <f t="shared" si="419"/>
        <v>0</v>
      </c>
      <c r="RH52" s="639">
        <f t="shared" si="419"/>
        <v>0</v>
      </c>
      <c r="RI52" s="639">
        <f t="shared" si="419"/>
        <v>0</v>
      </c>
      <c r="RJ52" s="639">
        <f t="shared" si="419"/>
        <v>0</v>
      </c>
      <c r="RK52" s="639">
        <f t="shared" si="419"/>
        <v>0</v>
      </c>
      <c r="RL52" s="639">
        <f t="shared" si="419"/>
        <v>0</v>
      </c>
      <c r="RM52" s="639">
        <f t="shared" si="419"/>
        <v>0</v>
      </c>
      <c r="RN52" s="639">
        <f t="shared" si="419"/>
        <v>0</v>
      </c>
      <c r="RO52" s="639">
        <f t="shared" si="419"/>
        <v>0</v>
      </c>
      <c r="RP52" s="639">
        <f t="shared" si="419"/>
        <v>0</v>
      </c>
      <c r="RQ52" s="639">
        <f t="shared" ref="RQ52:UB52" si="420">COUNTIFS($O45:$O53,"&lt;="&amp;RQ$14,$P45:$P53,"&gt;"&amp;RQ$14,$N45:$N53,"みなし保育士")</f>
        <v>0</v>
      </c>
      <c r="RR52" s="639">
        <f t="shared" si="420"/>
        <v>0</v>
      </c>
      <c r="RS52" s="639">
        <f t="shared" si="420"/>
        <v>0</v>
      </c>
      <c r="RT52" s="639">
        <f t="shared" si="420"/>
        <v>0</v>
      </c>
      <c r="RU52" s="639">
        <f t="shared" si="420"/>
        <v>0</v>
      </c>
      <c r="RV52" s="639">
        <f t="shared" si="420"/>
        <v>0</v>
      </c>
      <c r="RW52" s="639">
        <f t="shared" si="420"/>
        <v>0</v>
      </c>
      <c r="RX52" s="639">
        <f t="shared" si="420"/>
        <v>0</v>
      </c>
      <c r="RY52" s="639">
        <f t="shared" si="420"/>
        <v>0</v>
      </c>
      <c r="RZ52" s="639">
        <f t="shared" si="420"/>
        <v>0</v>
      </c>
      <c r="SA52" s="639">
        <f t="shared" si="420"/>
        <v>0</v>
      </c>
      <c r="SB52" s="639">
        <f t="shared" si="420"/>
        <v>0</v>
      </c>
      <c r="SC52" s="639">
        <f t="shared" si="420"/>
        <v>0</v>
      </c>
      <c r="SD52" s="639">
        <f t="shared" si="420"/>
        <v>0</v>
      </c>
      <c r="SE52" s="639">
        <f t="shared" si="420"/>
        <v>0</v>
      </c>
      <c r="SF52" s="639">
        <f t="shared" si="420"/>
        <v>0</v>
      </c>
      <c r="SG52" s="639">
        <f t="shared" si="420"/>
        <v>0</v>
      </c>
      <c r="SH52" s="639">
        <f t="shared" si="420"/>
        <v>0</v>
      </c>
      <c r="SI52" s="639">
        <f t="shared" si="420"/>
        <v>0</v>
      </c>
      <c r="SJ52" s="639">
        <f t="shared" si="420"/>
        <v>0</v>
      </c>
      <c r="SK52" s="639">
        <f t="shared" si="420"/>
        <v>0</v>
      </c>
      <c r="SL52" s="639">
        <f t="shared" si="420"/>
        <v>0</v>
      </c>
      <c r="SM52" s="639">
        <f t="shared" si="420"/>
        <v>0</v>
      </c>
      <c r="SN52" s="639">
        <f t="shared" si="420"/>
        <v>0</v>
      </c>
      <c r="SO52" s="639">
        <f t="shared" si="420"/>
        <v>0</v>
      </c>
      <c r="SP52" s="639">
        <f t="shared" si="420"/>
        <v>0</v>
      </c>
      <c r="SQ52" s="639">
        <f t="shared" si="420"/>
        <v>0</v>
      </c>
      <c r="SR52" s="639">
        <f t="shared" si="420"/>
        <v>0</v>
      </c>
      <c r="SS52" s="639">
        <f t="shared" si="420"/>
        <v>0</v>
      </c>
      <c r="ST52" s="639">
        <f t="shared" si="420"/>
        <v>0</v>
      </c>
      <c r="SU52" s="639">
        <f t="shared" si="420"/>
        <v>0</v>
      </c>
      <c r="SV52" s="639">
        <f t="shared" si="420"/>
        <v>0</v>
      </c>
      <c r="SW52" s="639">
        <f t="shared" si="420"/>
        <v>0</v>
      </c>
      <c r="SX52" s="639">
        <f t="shared" si="420"/>
        <v>0</v>
      </c>
      <c r="SY52" s="639">
        <f t="shared" si="420"/>
        <v>0</v>
      </c>
      <c r="SZ52" s="639">
        <f t="shared" si="420"/>
        <v>0</v>
      </c>
      <c r="TA52" s="639">
        <f t="shared" si="420"/>
        <v>0</v>
      </c>
      <c r="TB52" s="639">
        <f t="shared" si="420"/>
        <v>0</v>
      </c>
      <c r="TC52" s="639">
        <f t="shared" si="420"/>
        <v>0</v>
      </c>
      <c r="TD52" s="639">
        <f t="shared" si="420"/>
        <v>0</v>
      </c>
      <c r="TE52" s="639">
        <f t="shared" si="420"/>
        <v>0</v>
      </c>
      <c r="TF52" s="639">
        <f t="shared" si="420"/>
        <v>0</v>
      </c>
      <c r="TG52" s="639">
        <f t="shared" si="420"/>
        <v>0</v>
      </c>
      <c r="TH52" s="639">
        <f t="shared" si="420"/>
        <v>0</v>
      </c>
      <c r="TI52" s="639">
        <f t="shared" si="420"/>
        <v>0</v>
      </c>
      <c r="TJ52" s="639">
        <f t="shared" si="420"/>
        <v>0</v>
      </c>
      <c r="TK52" s="639">
        <f t="shared" si="420"/>
        <v>0</v>
      </c>
      <c r="TL52" s="639">
        <f t="shared" si="420"/>
        <v>0</v>
      </c>
      <c r="TM52" s="639">
        <f t="shared" si="420"/>
        <v>0</v>
      </c>
      <c r="TN52" s="639">
        <f t="shared" si="420"/>
        <v>0</v>
      </c>
      <c r="TO52" s="639">
        <f t="shared" si="420"/>
        <v>0</v>
      </c>
      <c r="TP52" s="639">
        <f t="shared" si="420"/>
        <v>0</v>
      </c>
      <c r="TQ52" s="639">
        <f t="shared" si="420"/>
        <v>0</v>
      </c>
      <c r="TR52" s="639">
        <f t="shared" si="420"/>
        <v>0</v>
      </c>
      <c r="TS52" s="639">
        <f t="shared" si="420"/>
        <v>0</v>
      </c>
      <c r="TT52" s="639">
        <f t="shared" si="420"/>
        <v>0</v>
      </c>
      <c r="TU52" s="639">
        <f t="shared" si="420"/>
        <v>0</v>
      </c>
      <c r="TV52" s="639">
        <f t="shared" si="420"/>
        <v>0</v>
      </c>
      <c r="TW52" s="639">
        <f t="shared" si="420"/>
        <v>0</v>
      </c>
      <c r="TX52" s="639">
        <f t="shared" si="420"/>
        <v>0</v>
      </c>
      <c r="TY52" s="639">
        <f t="shared" si="420"/>
        <v>0</v>
      </c>
      <c r="TZ52" s="639">
        <f t="shared" si="420"/>
        <v>0</v>
      </c>
      <c r="UA52" s="639">
        <f t="shared" si="420"/>
        <v>0</v>
      </c>
      <c r="UB52" s="639">
        <f t="shared" si="420"/>
        <v>0</v>
      </c>
      <c r="UC52" s="639">
        <f t="shared" ref="UC52:WN52" si="421">COUNTIFS($O45:$O53,"&lt;="&amp;UC$14,$P45:$P53,"&gt;"&amp;UC$14,$N45:$N53,"みなし保育士")</f>
        <v>0</v>
      </c>
      <c r="UD52" s="639">
        <f t="shared" si="421"/>
        <v>0</v>
      </c>
      <c r="UE52" s="639">
        <f t="shared" si="421"/>
        <v>0</v>
      </c>
      <c r="UF52" s="639">
        <f t="shared" si="421"/>
        <v>0</v>
      </c>
      <c r="UG52" s="639">
        <f t="shared" si="421"/>
        <v>0</v>
      </c>
      <c r="UH52" s="639">
        <f t="shared" si="421"/>
        <v>0</v>
      </c>
      <c r="UI52" s="639">
        <f t="shared" si="421"/>
        <v>0</v>
      </c>
      <c r="UJ52" s="639">
        <f t="shared" si="421"/>
        <v>0</v>
      </c>
      <c r="UK52" s="639">
        <f t="shared" si="421"/>
        <v>0</v>
      </c>
      <c r="UL52" s="639">
        <f t="shared" si="421"/>
        <v>0</v>
      </c>
      <c r="UM52" s="639">
        <f t="shared" si="421"/>
        <v>0</v>
      </c>
      <c r="UN52" s="639">
        <f t="shared" si="421"/>
        <v>0</v>
      </c>
      <c r="UO52" s="639">
        <f t="shared" si="421"/>
        <v>0</v>
      </c>
      <c r="UP52" s="639">
        <f t="shared" si="421"/>
        <v>0</v>
      </c>
      <c r="UQ52" s="639">
        <f t="shared" si="421"/>
        <v>0</v>
      </c>
      <c r="UR52" s="639">
        <f t="shared" si="421"/>
        <v>0</v>
      </c>
      <c r="US52" s="639">
        <f t="shared" si="421"/>
        <v>0</v>
      </c>
      <c r="UT52" s="639">
        <f t="shared" si="421"/>
        <v>0</v>
      </c>
      <c r="UU52" s="639">
        <f t="shared" si="421"/>
        <v>0</v>
      </c>
      <c r="UV52" s="639">
        <f t="shared" si="421"/>
        <v>0</v>
      </c>
      <c r="UW52" s="639">
        <f t="shared" si="421"/>
        <v>0</v>
      </c>
      <c r="UX52" s="639">
        <f t="shared" si="421"/>
        <v>0</v>
      </c>
      <c r="UY52" s="639">
        <f t="shared" si="421"/>
        <v>0</v>
      </c>
      <c r="UZ52" s="639">
        <f t="shared" si="421"/>
        <v>0</v>
      </c>
      <c r="VA52" s="639">
        <f t="shared" si="421"/>
        <v>0</v>
      </c>
      <c r="VB52" s="639">
        <f t="shared" si="421"/>
        <v>0</v>
      </c>
      <c r="VC52" s="639">
        <f t="shared" si="421"/>
        <v>0</v>
      </c>
      <c r="VD52" s="639">
        <f t="shared" si="421"/>
        <v>0</v>
      </c>
      <c r="VE52" s="639">
        <f t="shared" si="421"/>
        <v>0</v>
      </c>
      <c r="VF52" s="639">
        <f t="shared" si="421"/>
        <v>0</v>
      </c>
      <c r="VG52" s="639">
        <f t="shared" si="421"/>
        <v>0</v>
      </c>
      <c r="VH52" s="639">
        <f t="shared" si="421"/>
        <v>0</v>
      </c>
      <c r="VI52" s="639">
        <f t="shared" si="421"/>
        <v>0</v>
      </c>
      <c r="VJ52" s="639">
        <f t="shared" si="421"/>
        <v>0</v>
      </c>
      <c r="VK52" s="639">
        <f t="shared" si="421"/>
        <v>0</v>
      </c>
      <c r="VL52" s="639">
        <f t="shared" si="421"/>
        <v>0</v>
      </c>
      <c r="VM52" s="639">
        <f t="shared" si="421"/>
        <v>0</v>
      </c>
      <c r="VN52" s="639">
        <f t="shared" si="421"/>
        <v>0</v>
      </c>
      <c r="VO52" s="639">
        <f t="shared" si="421"/>
        <v>0</v>
      </c>
      <c r="VP52" s="639">
        <f t="shared" si="421"/>
        <v>0</v>
      </c>
      <c r="VQ52" s="639">
        <f t="shared" si="421"/>
        <v>0</v>
      </c>
      <c r="VR52" s="639">
        <f t="shared" si="421"/>
        <v>0</v>
      </c>
      <c r="VS52" s="639">
        <f t="shared" si="421"/>
        <v>0</v>
      </c>
      <c r="VT52" s="639">
        <f t="shared" si="421"/>
        <v>0</v>
      </c>
      <c r="VU52" s="639">
        <f t="shared" si="421"/>
        <v>0</v>
      </c>
      <c r="VV52" s="639">
        <f t="shared" si="421"/>
        <v>0</v>
      </c>
      <c r="VW52" s="639">
        <f t="shared" si="421"/>
        <v>0</v>
      </c>
      <c r="VX52" s="639">
        <f t="shared" si="421"/>
        <v>0</v>
      </c>
      <c r="VY52" s="639">
        <f t="shared" si="421"/>
        <v>0</v>
      </c>
      <c r="VZ52" s="639">
        <f t="shared" si="421"/>
        <v>0</v>
      </c>
      <c r="WA52" s="639">
        <f t="shared" si="421"/>
        <v>0</v>
      </c>
      <c r="WB52" s="639">
        <f t="shared" si="421"/>
        <v>0</v>
      </c>
      <c r="WC52" s="639">
        <f t="shared" si="421"/>
        <v>0</v>
      </c>
      <c r="WD52" s="639">
        <f t="shared" si="421"/>
        <v>0</v>
      </c>
      <c r="WE52" s="639">
        <f t="shared" si="421"/>
        <v>0</v>
      </c>
      <c r="WF52" s="639">
        <f t="shared" si="421"/>
        <v>0</v>
      </c>
      <c r="WG52" s="639">
        <f t="shared" si="421"/>
        <v>0</v>
      </c>
      <c r="WH52" s="639">
        <f t="shared" si="421"/>
        <v>0</v>
      </c>
      <c r="WI52" s="639">
        <f t="shared" si="421"/>
        <v>0</v>
      </c>
      <c r="WJ52" s="639">
        <f t="shared" si="421"/>
        <v>0</v>
      </c>
      <c r="WK52" s="639">
        <f t="shared" si="421"/>
        <v>0</v>
      </c>
      <c r="WL52" s="639">
        <f t="shared" si="421"/>
        <v>0</v>
      </c>
      <c r="WM52" s="639">
        <f t="shared" si="421"/>
        <v>0</v>
      </c>
      <c r="WN52" s="639">
        <f t="shared" si="421"/>
        <v>0</v>
      </c>
      <c r="WO52" s="639">
        <f t="shared" ref="WO52:YZ52" si="422">COUNTIFS($O45:$O53,"&lt;="&amp;WO$14,$P45:$P53,"&gt;"&amp;WO$14,$N45:$N53,"みなし保育士")</f>
        <v>0</v>
      </c>
      <c r="WP52" s="639">
        <f t="shared" si="422"/>
        <v>0</v>
      </c>
      <c r="WQ52" s="639">
        <f t="shared" si="422"/>
        <v>0</v>
      </c>
      <c r="WR52" s="639">
        <f t="shared" si="422"/>
        <v>0</v>
      </c>
      <c r="WS52" s="639">
        <f t="shared" si="422"/>
        <v>0</v>
      </c>
      <c r="WT52" s="639">
        <f t="shared" si="422"/>
        <v>0</v>
      </c>
      <c r="WU52" s="639">
        <f t="shared" si="422"/>
        <v>0</v>
      </c>
      <c r="WV52" s="639">
        <f t="shared" si="422"/>
        <v>0</v>
      </c>
      <c r="WW52" s="639">
        <f t="shared" si="422"/>
        <v>0</v>
      </c>
      <c r="WX52" s="639">
        <f t="shared" si="422"/>
        <v>0</v>
      </c>
      <c r="WY52" s="639">
        <f t="shared" si="422"/>
        <v>0</v>
      </c>
      <c r="WZ52" s="639">
        <f t="shared" si="422"/>
        <v>0</v>
      </c>
      <c r="XA52" s="639">
        <f t="shared" si="422"/>
        <v>0</v>
      </c>
      <c r="XB52" s="639">
        <f t="shared" si="422"/>
        <v>0</v>
      </c>
      <c r="XC52" s="639">
        <f t="shared" si="422"/>
        <v>0</v>
      </c>
      <c r="XD52" s="639">
        <f t="shared" si="422"/>
        <v>0</v>
      </c>
      <c r="XE52" s="639">
        <f t="shared" si="422"/>
        <v>0</v>
      </c>
      <c r="XF52" s="639">
        <f t="shared" si="422"/>
        <v>0</v>
      </c>
      <c r="XG52" s="639">
        <f t="shared" si="422"/>
        <v>0</v>
      </c>
      <c r="XH52" s="639">
        <f t="shared" si="422"/>
        <v>0</v>
      </c>
      <c r="XI52" s="639">
        <f t="shared" si="422"/>
        <v>0</v>
      </c>
      <c r="XJ52" s="639">
        <f t="shared" si="422"/>
        <v>0</v>
      </c>
      <c r="XK52" s="639">
        <f t="shared" si="422"/>
        <v>0</v>
      </c>
      <c r="XL52" s="639">
        <f t="shared" si="422"/>
        <v>0</v>
      </c>
      <c r="XM52" s="639">
        <f t="shared" si="422"/>
        <v>0</v>
      </c>
      <c r="XN52" s="639">
        <f t="shared" si="422"/>
        <v>0</v>
      </c>
      <c r="XO52" s="639">
        <f t="shared" si="422"/>
        <v>0</v>
      </c>
      <c r="XP52" s="639">
        <f t="shared" si="422"/>
        <v>0</v>
      </c>
      <c r="XQ52" s="639">
        <f t="shared" si="422"/>
        <v>0</v>
      </c>
      <c r="XR52" s="639">
        <f t="shared" si="422"/>
        <v>0</v>
      </c>
      <c r="XS52" s="639">
        <f t="shared" si="422"/>
        <v>0</v>
      </c>
      <c r="XT52" s="639">
        <f t="shared" si="422"/>
        <v>0</v>
      </c>
      <c r="XU52" s="639">
        <f t="shared" si="422"/>
        <v>0</v>
      </c>
      <c r="XV52" s="639">
        <f t="shared" si="422"/>
        <v>0</v>
      </c>
      <c r="XW52" s="639">
        <f t="shared" si="422"/>
        <v>0</v>
      </c>
      <c r="XX52" s="639">
        <f t="shared" si="422"/>
        <v>0</v>
      </c>
      <c r="XY52" s="639">
        <f t="shared" si="422"/>
        <v>0</v>
      </c>
      <c r="XZ52" s="639">
        <f t="shared" si="422"/>
        <v>0</v>
      </c>
      <c r="YA52" s="639">
        <f t="shared" si="422"/>
        <v>0</v>
      </c>
      <c r="YB52" s="639">
        <f t="shared" si="422"/>
        <v>0</v>
      </c>
      <c r="YC52" s="639">
        <f t="shared" si="422"/>
        <v>0</v>
      </c>
      <c r="YD52" s="639">
        <f t="shared" si="422"/>
        <v>0</v>
      </c>
      <c r="YE52" s="639">
        <f t="shared" si="422"/>
        <v>0</v>
      </c>
      <c r="YF52" s="639">
        <f t="shared" si="422"/>
        <v>0</v>
      </c>
      <c r="YG52" s="639">
        <f t="shared" si="422"/>
        <v>0</v>
      </c>
      <c r="YH52" s="639">
        <f t="shared" si="422"/>
        <v>0</v>
      </c>
      <c r="YI52" s="639">
        <f t="shared" si="422"/>
        <v>0</v>
      </c>
      <c r="YJ52" s="639">
        <f t="shared" si="422"/>
        <v>0</v>
      </c>
      <c r="YK52" s="639">
        <f t="shared" si="422"/>
        <v>0</v>
      </c>
      <c r="YL52" s="639">
        <f t="shared" si="422"/>
        <v>0</v>
      </c>
      <c r="YM52" s="639">
        <f t="shared" si="422"/>
        <v>0</v>
      </c>
      <c r="YN52" s="639">
        <f t="shared" si="422"/>
        <v>0</v>
      </c>
      <c r="YO52" s="639">
        <f t="shared" si="422"/>
        <v>0</v>
      </c>
      <c r="YP52" s="639">
        <f t="shared" si="422"/>
        <v>0</v>
      </c>
      <c r="YQ52" s="639">
        <f t="shared" si="422"/>
        <v>0</v>
      </c>
      <c r="YR52" s="639">
        <f t="shared" si="422"/>
        <v>0</v>
      </c>
      <c r="YS52" s="639">
        <f t="shared" si="422"/>
        <v>0</v>
      </c>
      <c r="YT52" s="639">
        <f t="shared" si="422"/>
        <v>0</v>
      </c>
      <c r="YU52" s="639">
        <f t="shared" si="422"/>
        <v>0</v>
      </c>
      <c r="YV52" s="639">
        <f t="shared" si="422"/>
        <v>0</v>
      </c>
      <c r="YW52" s="639">
        <f t="shared" si="422"/>
        <v>0</v>
      </c>
      <c r="YX52" s="639">
        <f t="shared" si="422"/>
        <v>0</v>
      </c>
      <c r="YY52" s="639">
        <f t="shared" si="422"/>
        <v>0</v>
      </c>
      <c r="YZ52" s="639">
        <f t="shared" si="422"/>
        <v>0</v>
      </c>
      <c r="ZA52" s="639">
        <f t="shared" ref="ZA52:ABL52" si="423">COUNTIFS($O45:$O53,"&lt;="&amp;ZA$14,$P45:$P53,"&gt;"&amp;ZA$14,$N45:$N53,"みなし保育士")</f>
        <v>0</v>
      </c>
      <c r="ZB52" s="639">
        <f t="shared" si="423"/>
        <v>0</v>
      </c>
      <c r="ZC52" s="639">
        <f t="shared" si="423"/>
        <v>0</v>
      </c>
      <c r="ZD52" s="639">
        <f t="shared" si="423"/>
        <v>0</v>
      </c>
      <c r="ZE52" s="639">
        <f t="shared" si="423"/>
        <v>0</v>
      </c>
      <c r="ZF52" s="639">
        <f t="shared" si="423"/>
        <v>0</v>
      </c>
      <c r="ZG52" s="639">
        <f t="shared" si="423"/>
        <v>0</v>
      </c>
      <c r="ZH52" s="639">
        <f t="shared" si="423"/>
        <v>0</v>
      </c>
      <c r="ZI52" s="639">
        <f t="shared" si="423"/>
        <v>0</v>
      </c>
      <c r="ZJ52" s="639">
        <f t="shared" si="423"/>
        <v>0</v>
      </c>
      <c r="ZK52" s="639">
        <f t="shared" si="423"/>
        <v>0</v>
      </c>
      <c r="ZL52" s="639">
        <f t="shared" si="423"/>
        <v>0</v>
      </c>
      <c r="ZM52" s="639">
        <f t="shared" si="423"/>
        <v>0</v>
      </c>
      <c r="ZN52" s="639">
        <f t="shared" si="423"/>
        <v>0</v>
      </c>
      <c r="ZO52" s="639">
        <f t="shared" si="423"/>
        <v>0</v>
      </c>
      <c r="ZP52" s="639">
        <f t="shared" si="423"/>
        <v>0</v>
      </c>
      <c r="ZQ52" s="639">
        <f t="shared" si="423"/>
        <v>0</v>
      </c>
      <c r="ZR52" s="639">
        <f t="shared" si="423"/>
        <v>0</v>
      </c>
      <c r="ZS52" s="639">
        <f t="shared" si="423"/>
        <v>0</v>
      </c>
      <c r="ZT52" s="639">
        <f t="shared" si="423"/>
        <v>0</v>
      </c>
      <c r="ZU52" s="639">
        <f t="shared" si="423"/>
        <v>0</v>
      </c>
      <c r="ZV52" s="639">
        <f t="shared" si="423"/>
        <v>0</v>
      </c>
      <c r="ZW52" s="639">
        <f t="shared" si="423"/>
        <v>0</v>
      </c>
      <c r="ZX52" s="639">
        <f t="shared" si="423"/>
        <v>0</v>
      </c>
      <c r="ZY52" s="639">
        <f t="shared" si="423"/>
        <v>0</v>
      </c>
      <c r="ZZ52" s="639">
        <f t="shared" si="423"/>
        <v>0</v>
      </c>
      <c r="AAA52" s="639">
        <f t="shared" si="423"/>
        <v>0</v>
      </c>
      <c r="AAB52" s="639">
        <f t="shared" si="423"/>
        <v>0</v>
      </c>
      <c r="AAC52" s="639">
        <f t="shared" si="423"/>
        <v>0</v>
      </c>
      <c r="AAD52" s="639">
        <f t="shared" si="423"/>
        <v>0</v>
      </c>
      <c r="AAE52" s="639">
        <f t="shared" si="423"/>
        <v>0</v>
      </c>
      <c r="AAF52" s="639">
        <f t="shared" si="423"/>
        <v>0</v>
      </c>
      <c r="AAG52" s="639">
        <f t="shared" si="423"/>
        <v>0</v>
      </c>
      <c r="AAH52" s="639">
        <f t="shared" si="423"/>
        <v>0</v>
      </c>
      <c r="AAI52" s="639">
        <f t="shared" si="423"/>
        <v>0</v>
      </c>
      <c r="AAJ52" s="639">
        <f t="shared" si="423"/>
        <v>0</v>
      </c>
      <c r="AAK52" s="639">
        <f t="shared" si="423"/>
        <v>0</v>
      </c>
      <c r="AAL52" s="639">
        <f t="shared" si="423"/>
        <v>0</v>
      </c>
      <c r="AAM52" s="639">
        <f t="shared" si="423"/>
        <v>0</v>
      </c>
      <c r="AAN52" s="639">
        <f t="shared" si="423"/>
        <v>0</v>
      </c>
      <c r="AAO52" s="639">
        <f t="shared" si="423"/>
        <v>0</v>
      </c>
      <c r="AAP52" s="639">
        <f t="shared" si="423"/>
        <v>0</v>
      </c>
      <c r="AAQ52" s="639">
        <f t="shared" si="423"/>
        <v>0</v>
      </c>
      <c r="AAR52" s="639">
        <f t="shared" si="423"/>
        <v>0</v>
      </c>
      <c r="AAS52" s="639">
        <f t="shared" si="423"/>
        <v>0</v>
      </c>
      <c r="AAT52" s="639">
        <f t="shared" si="423"/>
        <v>0</v>
      </c>
      <c r="AAU52" s="639">
        <f t="shared" si="423"/>
        <v>0</v>
      </c>
      <c r="AAV52" s="639">
        <f t="shared" si="423"/>
        <v>0</v>
      </c>
      <c r="AAW52" s="639">
        <f t="shared" si="423"/>
        <v>0</v>
      </c>
      <c r="AAX52" s="639">
        <f t="shared" si="423"/>
        <v>0</v>
      </c>
      <c r="AAY52" s="639">
        <f t="shared" si="423"/>
        <v>0</v>
      </c>
      <c r="AAZ52" s="639">
        <f t="shared" si="423"/>
        <v>0</v>
      </c>
      <c r="ABA52" s="639">
        <f t="shared" si="423"/>
        <v>0</v>
      </c>
      <c r="ABB52" s="639">
        <f t="shared" si="423"/>
        <v>0</v>
      </c>
      <c r="ABC52" s="639">
        <f t="shared" si="423"/>
        <v>0</v>
      </c>
      <c r="ABD52" s="639">
        <f t="shared" si="423"/>
        <v>0</v>
      </c>
      <c r="ABE52" s="639">
        <f t="shared" si="423"/>
        <v>0</v>
      </c>
      <c r="ABF52" s="639">
        <f t="shared" si="423"/>
        <v>0</v>
      </c>
      <c r="ABG52" s="639">
        <f t="shared" si="423"/>
        <v>0</v>
      </c>
      <c r="ABH52" s="639">
        <f t="shared" si="423"/>
        <v>0</v>
      </c>
      <c r="ABI52" s="639">
        <f t="shared" si="423"/>
        <v>0</v>
      </c>
      <c r="ABJ52" s="639">
        <f t="shared" si="423"/>
        <v>0</v>
      </c>
      <c r="ABK52" s="639">
        <f t="shared" si="423"/>
        <v>0</v>
      </c>
      <c r="ABL52" s="639">
        <f t="shared" si="423"/>
        <v>0</v>
      </c>
      <c r="ABM52" s="639">
        <f t="shared" ref="ABM52:ADX52" si="424">COUNTIFS($O45:$O53,"&lt;="&amp;ABM$14,$P45:$P53,"&gt;"&amp;ABM$14,$N45:$N53,"みなし保育士")</f>
        <v>0</v>
      </c>
      <c r="ABN52" s="639">
        <f t="shared" si="424"/>
        <v>0</v>
      </c>
      <c r="ABO52" s="639">
        <f t="shared" si="424"/>
        <v>0</v>
      </c>
      <c r="ABP52" s="639">
        <f t="shared" si="424"/>
        <v>0</v>
      </c>
      <c r="ABQ52" s="639">
        <f t="shared" si="424"/>
        <v>0</v>
      </c>
      <c r="ABR52" s="639">
        <f t="shared" si="424"/>
        <v>0</v>
      </c>
      <c r="ABS52" s="639">
        <f t="shared" si="424"/>
        <v>0</v>
      </c>
      <c r="ABT52" s="639">
        <f t="shared" si="424"/>
        <v>0</v>
      </c>
      <c r="ABU52" s="639">
        <f t="shared" si="424"/>
        <v>0</v>
      </c>
      <c r="ABV52" s="639">
        <f t="shared" si="424"/>
        <v>0</v>
      </c>
      <c r="ABW52" s="639">
        <f t="shared" si="424"/>
        <v>0</v>
      </c>
      <c r="ABX52" s="639">
        <f t="shared" si="424"/>
        <v>0</v>
      </c>
      <c r="ABY52" s="639">
        <f t="shared" si="424"/>
        <v>0</v>
      </c>
      <c r="ABZ52" s="639">
        <f t="shared" si="424"/>
        <v>0</v>
      </c>
      <c r="ACA52" s="639">
        <f t="shared" si="424"/>
        <v>0</v>
      </c>
      <c r="ACB52" s="639">
        <f t="shared" si="424"/>
        <v>0</v>
      </c>
      <c r="ACC52" s="639">
        <f t="shared" si="424"/>
        <v>0</v>
      </c>
      <c r="ACD52" s="639">
        <f t="shared" si="424"/>
        <v>0</v>
      </c>
      <c r="ACE52" s="639">
        <f t="shared" si="424"/>
        <v>0</v>
      </c>
      <c r="ACF52" s="639">
        <f t="shared" si="424"/>
        <v>0</v>
      </c>
      <c r="ACG52" s="639">
        <f t="shared" si="424"/>
        <v>0</v>
      </c>
      <c r="ACH52" s="639">
        <f t="shared" si="424"/>
        <v>0</v>
      </c>
      <c r="ACI52" s="639">
        <f t="shared" si="424"/>
        <v>0</v>
      </c>
      <c r="ACJ52" s="639">
        <f t="shared" si="424"/>
        <v>0</v>
      </c>
      <c r="ACK52" s="639">
        <f t="shared" si="424"/>
        <v>0</v>
      </c>
      <c r="ACL52" s="639">
        <f t="shared" si="424"/>
        <v>0</v>
      </c>
      <c r="ACM52" s="639">
        <f t="shared" si="424"/>
        <v>0</v>
      </c>
      <c r="ACN52" s="639">
        <f t="shared" si="424"/>
        <v>0</v>
      </c>
      <c r="ACO52" s="639">
        <f t="shared" si="424"/>
        <v>0</v>
      </c>
      <c r="ACP52" s="639">
        <f t="shared" si="424"/>
        <v>0</v>
      </c>
      <c r="ACQ52" s="639">
        <f t="shared" si="424"/>
        <v>0</v>
      </c>
      <c r="ACR52" s="639">
        <f t="shared" si="424"/>
        <v>0</v>
      </c>
      <c r="ACS52" s="639">
        <f t="shared" si="424"/>
        <v>0</v>
      </c>
      <c r="ACT52" s="639">
        <f t="shared" si="424"/>
        <v>0</v>
      </c>
      <c r="ACU52" s="639">
        <f t="shared" si="424"/>
        <v>0</v>
      </c>
      <c r="ACV52" s="639">
        <f t="shared" si="424"/>
        <v>0</v>
      </c>
      <c r="ACW52" s="639">
        <f t="shared" si="424"/>
        <v>0</v>
      </c>
      <c r="ACX52" s="639">
        <f t="shared" si="424"/>
        <v>0</v>
      </c>
      <c r="ACY52" s="639">
        <f t="shared" si="424"/>
        <v>0</v>
      </c>
      <c r="ACZ52" s="639">
        <f t="shared" si="424"/>
        <v>0</v>
      </c>
      <c r="ADA52" s="639">
        <f t="shared" si="424"/>
        <v>0</v>
      </c>
      <c r="ADB52" s="639">
        <f t="shared" si="424"/>
        <v>0</v>
      </c>
      <c r="ADC52" s="639">
        <f t="shared" si="424"/>
        <v>0</v>
      </c>
      <c r="ADD52" s="639">
        <f t="shared" si="424"/>
        <v>0</v>
      </c>
      <c r="ADE52" s="639">
        <f t="shared" si="424"/>
        <v>0</v>
      </c>
      <c r="ADF52" s="639">
        <f t="shared" si="424"/>
        <v>0</v>
      </c>
      <c r="ADG52" s="639">
        <f t="shared" si="424"/>
        <v>0</v>
      </c>
      <c r="ADH52" s="639">
        <f t="shared" si="424"/>
        <v>0</v>
      </c>
      <c r="ADI52" s="639">
        <f t="shared" si="424"/>
        <v>0</v>
      </c>
      <c r="ADJ52" s="639">
        <f t="shared" si="424"/>
        <v>0</v>
      </c>
      <c r="ADK52" s="639">
        <f t="shared" si="424"/>
        <v>0</v>
      </c>
      <c r="ADL52" s="639">
        <f t="shared" si="424"/>
        <v>0</v>
      </c>
      <c r="ADM52" s="639">
        <f t="shared" si="424"/>
        <v>0</v>
      </c>
      <c r="ADN52" s="639">
        <f t="shared" si="424"/>
        <v>0</v>
      </c>
      <c r="ADO52" s="639">
        <f t="shared" si="424"/>
        <v>0</v>
      </c>
      <c r="ADP52" s="639">
        <f t="shared" si="424"/>
        <v>0</v>
      </c>
      <c r="ADQ52" s="639">
        <f t="shared" si="424"/>
        <v>0</v>
      </c>
      <c r="ADR52" s="639">
        <f t="shared" si="424"/>
        <v>0</v>
      </c>
      <c r="ADS52" s="639">
        <f t="shared" si="424"/>
        <v>0</v>
      </c>
      <c r="ADT52" s="639">
        <f t="shared" si="424"/>
        <v>0</v>
      </c>
      <c r="ADU52" s="639">
        <f t="shared" si="424"/>
        <v>0</v>
      </c>
      <c r="ADV52" s="639">
        <f t="shared" si="424"/>
        <v>0</v>
      </c>
      <c r="ADW52" s="639">
        <f t="shared" si="424"/>
        <v>0</v>
      </c>
      <c r="ADX52" s="639">
        <f t="shared" si="424"/>
        <v>0</v>
      </c>
      <c r="ADY52" s="639">
        <f t="shared" ref="ADY52:AGJ52" si="425">COUNTIFS($O45:$O53,"&lt;="&amp;ADY$14,$P45:$P53,"&gt;"&amp;ADY$14,$N45:$N53,"みなし保育士")</f>
        <v>0</v>
      </c>
      <c r="ADZ52" s="639">
        <f t="shared" si="425"/>
        <v>0</v>
      </c>
      <c r="AEA52" s="639">
        <f t="shared" si="425"/>
        <v>0</v>
      </c>
      <c r="AEB52" s="639">
        <f t="shared" si="425"/>
        <v>0</v>
      </c>
      <c r="AEC52" s="639">
        <f t="shared" si="425"/>
        <v>0</v>
      </c>
      <c r="AED52" s="639">
        <f t="shared" si="425"/>
        <v>0</v>
      </c>
      <c r="AEE52" s="639">
        <f t="shared" si="425"/>
        <v>0</v>
      </c>
      <c r="AEF52" s="639">
        <f t="shared" si="425"/>
        <v>0</v>
      </c>
      <c r="AEG52" s="639">
        <f t="shared" si="425"/>
        <v>0</v>
      </c>
      <c r="AEH52" s="639">
        <f t="shared" si="425"/>
        <v>0</v>
      </c>
      <c r="AEI52" s="639">
        <f t="shared" si="425"/>
        <v>0</v>
      </c>
      <c r="AEJ52" s="639">
        <f t="shared" si="425"/>
        <v>0</v>
      </c>
      <c r="AEK52" s="639">
        <f t="shared" si="425"/>
        <v>0</v>
      </c>
      <c r="AEL52" s="639">
        <f t="shared" si="425"/>
        <v>0</v>
      </c>
      <c r="AEM52" s="639">
        <f t="shared" si="425"/>
        <v>0</v>
      </c>
      <c r="AEN52" s="639">
        <f t="shared" si="425"/>
        <v>0</v>
      </c>
      <c r="AEO52" s="639">
        <f t="shared" si="425"/>
        <v>0</v>
      </c>
      <c r="AEP52" s="639">
        <f t="shared" si="425"/>
        <v>0</v>
      </c>
      <c r="AEQ52" s="639">
        <f t="shared" si="425"/>
        <v>0</v>
      </c>
      <c r="AER52" s="639">
        <f t="shared" si="425"/>
        <v>0</v>
      </c>
      <c r="AES52" s="639">
        <f t="shared" si="425"/>
        <v>0</v>
      </c>
      <c r="AET52" s="639">
        <f t="shared" si="425"/>
        <v>0</v>
      </c>
      <c r="AEU52" s="639">
        <f t="shared" si="425"/>
        <v>0</v>
      </c>
      <c r="AEV52" s="639">
        <f t="shared" si="425"/>
        <v>0</v>
      </c>
      <c r="AEW52" s="639">
        <f t="shared" si="425"/>
        <v>0</v>
      </c>
      <c r="AEX52" s="639">
        <f t="shared" si="425"/>
        <v>0</v>
      </c>
      <c r="AEY52" s="639">
        <f t="shared" si="425"/>
        <v>0</v>
      </c>
      <c r="AEZ52" s="639">
        <f t="shared" si="425"/>
        <v>0</v>
      </c>
      <c r="AFA52" s="639">
        <f t="shared" si="425"/>
        <v>0</v>
      </c>
      <c r="AFB52" s="639">
        <f t="shared" si="425"/>
        <v>0</v>
      </c>
      <c r="AFC52" s="639">
        <f t="shared" si="425"/>
        <v>0</v>
      </c>
      <c r="AFD52" s="639">
        <f t="shared" si="425"/>
        <v>0</v>
      </c>
      <c r="AFE52" s="639">
        <f t="shared" si="425"/>
        <v>0</v>
      </c>
      <c r="AFF52" s="639">
        <f t="shared" si="425"/>
        <v>0</v>
      </c>
      <c r="AFG52" s="639">
        <f t="shared" si="425"/>
        <v>0</v>
      </c>
      <c r="AFH52" s="639">
        <f t="shared" si="425"/>
        <v>0</v>
      </c>
      <c r="AFI52" s="639">
        <f t="shared" si="425"/>
        <v>0</v>
      </c>
      <c r="AFJ52" s="639">
        <f t="shared" si="425"/>
        <v>0</v>
      </c>
      <c r="AFK52" s="639">
        <f t="shared" si="425"/>
        <v>0</v>
      </c>
      <c r="AFL52" s="639">
        <f t="shared" si="425"/>
        <v>0</v>
      </c>
      <c r="AFM52" s="639">
        <f t="shared" si="425"/>
        <v>0</v>
      </c>
      <c r="AFN52" s="639">
        <f t="shared" si="425"/>
        <v>0</v>
      </c>
      <c r="AFO52" s="639">
        <f t="shared" si="425"/>
        <v>0</v>
      </c>
      <c r="AFP52" s="639">
        <f t="shared" si="425"/>
        <v>0</v>
      </c>
      <c r="AFQ52" s="639">
        <f t="shared" si="425"/>
        <v>0</v>
      </c>
      <c r="AFR52" s="639">
        <f t="shared" si="425"/>
        <v>0</v>
      </c>
      <c r="AFS52" s="639">
        <f t="shared" si="425"/>
        <v>0</v>
      </c>
      <c r="AFT52" s="639">
        <f t="shared" si="425"/>
        <v>0</v>
      </c>
      <c r="AFU52" s="639">
        <f t="shared" si="425"/>
        <v>0</v>
      </c>
      <c r="AFV52" s="639">
        <f t="shared" si="425"/>
        <v>0</v>
      </c>
      <c r="AFW52" s="639">
        <f t="shared" si="425"/>
        <v>0</v>
      </c>
      <c r="AFX52" s="639">
        <f t="shared" si="425"/>
        <v>0</v>
      </c>
      <c r="AFY52" s="639">
        <f t="shared" si="425"/>
        <v>0</v>
      </c>
      <c r="AFZ52" s="639">
        <f t="shared" si="425"/>
        <v>0</v>
      </c>
      <c r="AGA52" s="639">
        <f t="shared" si="425"/>
        <v>0</v>
      </c>
      <c r="AGB52" s="639">
        <f t="shared" si="425"/>
        <v>0</v>
      </c>
      <c r="AGC52" s="639">
        <f t="shared" si="425"/>
        <v>0</v>
      </c>
      <c r="AGD52" s="639">
        <f t="shared" si="425"/>
        <v>0</v>
      </c>
      <c r="AGE52" s="639">
        <f t="shared" si="425"/>
        <v>0</v>
      </c>
      <c r="AGF52" s="639">
        <f t="shared" si="425"/>
        <v>0</v>
      </c>
      <c r="AGG52" s="639">
        <f t="shared" si="425"/>
        <v>0</v>
      </c>
      <c r="AGH52" s="639">
        <f t="shared" si="425"/>
        <v>0</v>
      </c>
      <c r="AGI52" s="639">
        <f t="shared" si="425"/>
        <v>0</v>
      </c>
      <c r="AGJ52" s="639">
        <f t="shared" si="425"/>
        <v>0</v>
      </c>
      <c r="AGK52" s="639">
        <f t="shared" ref="AGK52:AIV52" si="426">COUNTIFS($O45:$O53,"&lt;="&amp;AGK$14,$P45:$P53,"&gt;"&amp;AGK$14,$N45:$N53,"みなし保育士")</f>
        <v>0</v>
      </c>
      <c r="AGL52" s="639">
        <f t="shared" si="426"/>
        <v>0</v>
      </c>
      <c r="AGM52" s="639">
        <f t="shared" si="426"/>
        <v>0</v>
      </c>
      <c r="AGN52" s="639">
        <f t="shared" si="426"/>
        <v>0</v>
      </c>
      <c r="AGO52" s="639">
        <f t="shared" si="426"/>
        <v>0</v>
      </c>
      <c r="AGP52" s="639">
        <f t="shared" si="426"/>
        <v>0</v>
      </c>
      <c r="AGQ52" s="639">
        <f t="shared" si="426"/>
        <v>0</v>
      </c>
      <c r="AGR52" s="639">
        <f t="shared" si="426"/>
        <v>0</v>
      </c>
      <c r="AGS52" s="639">
        <f t="shared" si="426"/>
        <v>0</v>
      </c>
      <c r="AGT52" s="639">
        <f t="shared" si="426"/>
        <v>0</v>
      </c>
      <c r="AGU52" s="639">
        <f t="shared" si="426"/>
        <v>0</v>
      </c>
      <c r="AGV52" s="639">
        <f t="shared" si="426"/>
        <v>0</v>
      </c>
      <c r="AGW52" s="639">
        <f t="shared" si="426"/>
        <v>0</v>
      </c>
      <c r="AGX52" s="639">
        <f t="shared" si="426"/>
        <v>0</v>
      </c>
      <c r="AGY52" s="639">
        <f t="shared" si="426"/>
        <v>0</v>
      </c>
      <c r="AGZ52" s="639">
        <f t="shared" si="426"/>
        <v>0</v>
      </c>
      <c r="AHA52" s="639">
        <f t="shared" si="426"/>
        <v>0</v>
      </c>
      <c r="AHB52" s="639">
        <f t="shared" si="426"/>
        <v>0</v>
      </c>
      <c r="AHC52" s="639">
        <f t="shared" si="426"/>
        <v>0</v>
      </c>
      <c r="AHD52" s="639">
        <f t="shared" si="426"/>
        <v>0</v>
      </c>
      <c r="AHE52" s="639">
        <f t="shared" si="426"/>
        <v>0</v>
      </c>
      <c r="AHF52" s="639">
        <f t="shared" si="426"/>
        <v>0</v>
      </c>
      <c r="AHG52" s="639">
        <f t="shared" si="426"/>
        <v>0</v>
      </c>
      <c r="AHH52" s="639">
        <f t="shared" si="426"/>
        <v>0</v>
      </c>
      <c r="AHI52" s="639">
        <f t="shared" si="426"/>
        <v>0</v>
      </c>
      <c r="AHJ52" s="639">
        <f t="shared" si="426"/>
        <v>0</v>
      </c>
      <c r="AHK52" s="639">
        <f t="shared" si="426"/>
        <v>0</v>
      </c>
      <c r="AHL52" s="639">
        <f t="shared" si="426"/>
        <v>0</v>
      </c>
      <c r="AHM52" s="639">
        <f t="shared" si="426"/>
        <v>0</v>
      </c>
      <c r="AHN52" s="639">
        <f t="shared" si="426"/>
        <v>0</v>
      </c>
      <c r="AHO52" s="639">
        <f t="shared" si="426"/>
        <v>0</v>
      </c>
      <c r="AHP52" s="639">
        <f t="shared" si="426"/>
        <v>0</v>
      </c>
      <c r="AHQ52" s="639">
        <f t="shared" si="426"/>
        <v>0</v>
      </c>
      <c r="AHR52" s="639">
        <f t="shared" si="426"/>
        <v>0</v>
      </c>
      <c r="AHS52" s="639">
        <f t="shared" si="426"/>
        <v>0</v>
      </c>
      <c r="AHT52" s="639">
        <f t="shared" si="426"/>
        <v>0</v>
      </c>
      <c r="AHU52" s="639">
        <f t="shared" si="426"/>
        <v>0</v>
      </c>
      <c r="AHV52" s="639">
        <f t="shared" si="426"/>
        <v>0</v>
      </c>
      <c r="AHW52" s="639">
        <f t="shared" si="426"/>
        <v>0</v>
      </c>
      <c r="AHX52" s="639">
        <f t="shared" si="426"/>
        <v>0</v>
      </c>
      <c r="AHY52" s="639">
        <f t="shared" si="426"/>
        <v>0</v>
      </c>
      <c r="AHZ52" s="639">
        <f t="shared" si="426"/>
        <v>0</v>
      </c>
      <c r="AIA52" s="639">
        <f t="shared" si="426"/>
        <v>0</v>
      </c>
      <c r="AIB52" s="639">
        <f t="shared" si="426"/>
        <v>0</v>
      </c>
      <c r="AIC52" s="639">
        <f t="shared" si="426"/>
        <v>0</v>
      </c>
      <c r="AID52" s="639">
        <f t="shared" si="426"/>
        <v>0</v>
      </c>
      <c r="AIE52" s="639">
        <f t="shared" si="426"/>
        <v>0</v>
      </c>
      <c r="AIF52" s="639">
        <f t="shared" si="426"/>
        <v>0</v>
      </c>
      <c r="AIG52" s="639">
        <f t="shared" si="426"/>
        <v>0</v>
      </c>
      <c r="AIH52" s="639">
        <f t="shared" si="426"/>
        <v>0</v>
      </c>
      <c r="AII52" s="639">
        <f t="shared" si="426"/>
        <v>0</v>
      </c>
      <c r="AIJ52" s="639">
        <f t="shared" si="426"/>
        <v>0</v>
      </c>
      <c r="AIK52" s="639">
        <f t="shared" si="426"/>
        <v>0</v>
      </c>
      <c r="AIL52" s="639">
        <f t="shared" si="426"/>
        <v>0</v>
      </c>
      <c r="AIM52" s="639">
        <f t="shared" si="426"/>
        <v>0</v>
      </c>
      <c r="AIN52" s="639">
        <f t="shared" si="426"/>
        <v>0</v>
      </c>
      <c r="AIO52" s="639">
        <f t="shared" si="426"/>
        <v>0</v>
      </c>
      <c r="AIP52" s="639">
        <f t="shared" si="426"/>
        <v>0</v>
      </c>
      <c r="AIQ52" s="639">
        <f t="shared" si="426"/>
        <v>0</v>
      </c>
      <c r="AIR52" s="639">
        <f t="shared" si="426"/>
        <v>0</v>
      </c>
      <c r="AIS52" s="639">
        <f t="shared" si="426"/>
        <v>0</v>
      </c>
      <c r="AIT52" s="639">
        <f t="shared" si="426"/>
        <v>0</v>
      </c>
      <c r="AIU52" s="639">
        <f t="shared" si="426"/>
        <v>0</v>
      </c>
      <c r="AIV52" s="639">
        <f t="shared" si="426"/>
        <v>0</v>
      </c>
      <c r="AIW52" s="639">
        <f t="shared" ref="AIW52:AIZ52" si="427">COUNTIFS($O45:$O53,"&lt;="&amp;AIW$14,$P45:$P53,"&gt;"&amp;AIW$14,$N45:$N53,"みなし保育士")</f>
        <v>0</v>
      </c>
      <c r="AIX52" s="639">
        <f t="shared" si="427"/>
        <v>0</v>
      </c>
      <c r="AIY52" s="639">
        <f t="shared" si="427"/>
        <v>0</v>
      </c>
      <c r="AIZ52" s="639">
        <f t="shared" si="427"/>
        <v>0</v>
      </c>
    </row>
    <row r="53" spans="1:936" ht="20.399999999999999" customHeight="1">
      <c r="A53" s="2214"/>
      <c r="B53" s="2275"/>
      <c r="C53" s="2278"/>
      <c r="D53" s="2271"/>
      <c r="E53" s="2270"/>
      <c r="F53" s="2271"/>
      <c r="G53" s="2270"/>
      <c r="H53" s="2271"/>
      <c r="I53" s="2272"/>
      <c r="J53" s="675"/>
      <c r="K53" s="676"/>
      <c r="L53" s="677"/>
      <c r="M53" s="678"/>
      <c r="N53" s="926"/>
      <c r="O53" s="676"/>
      <c r="P53" s="677"/>
      <c r="R53" s="2214"/>
      <c r="S53" s="2214"/>
      <c r="T53" s="2214"/>
      <c r="U53" s="642"/>
      <c r="V53" s="2281"/>
      <c r="W53" s="640" t="s">
        <v>1230</v>
      </c>
      <c r="X53" s="916" t="s">
        <v>1231</v>
      </c>
      <c r="Y53" s="662">
        <f>SUM(G51)*1.98</f>
        <v>0</v>
      </c>
      <c r="Z53" s="662" cm="1">
        <f t="array" ref="Z53">INDEX(AJ47:AIZ47, MATCH(MAX(AJ45:AIZ45 + AJ46:AIZ46 + AJ47:AIZ47), AJ45:AIZ45 + AJ46:AIZ46 + AJ47:AIZ47, 0))*1.98</f>
        <v>0</v>
      </c>
      <c r="AA53" s="2215"/>
      <c r="AB53" s="2215"/>
      <c r="AC53" s="2226"/>
      <c r="AD53" s="2214"/>
    </row>
    <row r="54" spans="1:936" ht="20.399999999999999" customHeight="1">
      <c r="A54" s="642"/>
      <c r="B54" s="642"/>
      <c r="C54" s="642"/>
      <c r="D54" s="642"/>
      <c r="E54" s="642"/>
      <c r="F54" s="642"/>
      <c r="G54" s="642"/>
      <c r="H54" s="642"/>
      <c r="I54" s="642"/>
      <c r="J54" s="642"/>
      <c r="K54" s="642"/>
      <c r="L54" s="642"/>
      <c r="M54" s="642"/>
      <c r="N54" s="642"/>
      <c r="O54" s="642"/>
      <c r="P54" s="642"/>
      <c r="Q54" s="642"/>
      <c r="R54" s="642"/>
      <c r="S54" s="642"/>
      <c r="T54" s="642"/>
      <c r="U54" s="642"/>
    </row>
    <row r="55" spans="1:936" ht="20.399999999999999" customHeight="1">
      <c r="A55" s="2214">
        <v>4</v>
      </c>
      <c r="B55" s="2273" t="s">
        <v>210</v>
      </c>
      <c r="C55" s="2276"/>
      <c r="D55" s="2268" t="s">
        <v>53</v>
      </c>
      <c r="E55" s="2267"/>
      <c r="F55" s="2268" t="s">
        <v>53</v>
      </c>
      <c r="G55" s="2267"/>
      <c r="H55" s="2268" t="s">
        <v>53</v>
      </c>
      <c r="I55" s="2269">
        <f>E55-G55</f>
        <v>0</v>
      </c>
      <c r="J55" s="663"/>
      <c r="K55" s="664"/>
      <c r="L55" s="665"/>
      <c r="M55" s="666"/>
      <c r="N55" s="924"/>
      <c r="O55" s="664"/>
      <c r="P55" s="665"/>
      <c r="R55" s="2214" t="str">
        <f>IF(SUM(G55:G63,Z58:Z59)&lt;=SUM(E55:E63), "○", "×")</f>
        <v>○</v>
      </c>
      <c r="S55" s="2214" t="str">
        <f>IF(AND((AD58+AF58+AE58)&gt;=AB58,AG58="○"),"○","×")</f>
        <v>○</v>
      </c>
      <c r="T55" s="2214" t="str">
        <f>IF(C55 &gt;= AA62, "○", "×")</f>
        <v>○</v>
      </c>
      <c r="U55" s="642"/>
      <c r="V55" s="2279" t="s">
        <v>1208</v>
      </c>
      <c r="W55" s="2279"/>
      <c r="X55" s="2279"/>
      <c r="Y55" s="910" cm="1">
        <f t="array" ref="Y55">INDEX($AJ$14:$AIZ$14, MATCH(MAX(AJ55:AIZ55 + AJ56:AIZ56 + AJ57:AIZ57), AJ55:AIZ55 + AJ56:AIZ56 + AJ57:AIZ57, 0))</f>
        <v>0.25</v>
      </c>
      <c r="Z55" s="639" t="s">
        <v>1209</v>
      </c>
      <c r="AI55" s="639" t="s">
        <v>53</v>
      </c>
      <c r="AJ55" s="639">
        <f>COUNTIFS($K55:$K63,"&lt;="&amp;AJ$14,$L55:$L63,"&gt;"&amp;AJ$14,$J55:$J63,"0歳児")</f>
        <v>0</v>
      </c>
      <c r="AK55" s="639">
        <f t="shared" ref="AK55:CV55" si="428">COUNTIFS($K55:$K63,"&lt;="&amp;AK$14,$L55:$L63,"&gt;"&amp;AK$14,$J55:$J63,"0歳児")</f>
        <v>0</v>
      </c>
      <c r="AL55" s="639">
        <f t="shared" si="428"/>
        <v>0</v>
      </c>
      <c r="AM55" s="639">
        <f t="shared" si="428"/>
        <v>0</v>
      </c>
      <c r="AN55" s="639">
        <f t="shared" si="428"/>
        <v>0</v>
      </c>
      <c r="AO55" s="639">
        <f t="shared" si="428"/>
        <v>0</v>
      </c>
      <c r="AP55" s="639">
        <f t="shared" si="428"/>
        <v>0</v>
      </c>
      <c r="AQ55" s="639">
        <f t="shared" si="428"/>
        <v>0</v>
      </c>
      <c r="AR55" s="639">
        <f t="shared" si="428"/>
        <v>0</v>
      </c>
      <c r="AS55" s="639">
        <f t="shared" si="428"/>
        <v>0</v>
      </c>
      <c r="AT55" s="639">
        <f t="shared" si="428"/>
        <v>0</v>
      </c>
      <c r="AU55" s="639">
        <f t="shared" si="428"/>
        <v>0</v>
      </c>
      <c r="AV55" s="639">
        <f t="shared" si="428"/>
        <v>0</v>
      </c>
      <c r="AW55" s="639">
        <f t="shared" si="428"/>
        <v>0</v>
      </c>
      <c r="AX55" s="639">
        <f t="shared" si="428"/>
        <v>0</v>
      </c>
      <c r="AY55" s="639">
        <f t="shared" si="428"/>
        <v>0</v>
      </c>
      <c r="AZ55" s="639">
        <f t="shared" si="428"/>
        <v>0</v>
      </c>
      <c r="BA55" s="639">
        <f t="shared" si="428"/>
        <v>0</v>
      </c>
      <c r="BB55" s="639">
        <f t="shared" si="428"/>
        <v>0</v>
      </c>
      <c r="BC55" s="639">
        <f t="shared" si="428"/>
        <v>0</v>
      </c>
      <c r="BD55" s="639">
        <f t="shared" si="428"/>
        <v>0</v>
      </c>
      <c r="BE55" s="639">
        <f t="shared" si="428"/>
        <v>0</v>
      </c>
      <c r="BF55" s="639">
        <f t="shared" si="428"/>
        <v>0</v>
      </c>
      <c r="BG55" s="639">
        <f t="shared" si="428"/>
        <v>0</v>
      </c>
      <c r="BH55" s="639">
        <f t="shared" si="428"/>
        <v>0</v>
      </c>
      <c r="BI55" s="639">
        <f t="shared" si="428"/>
        <v>0</v>
      </c>
      <c r="BJ55" s="639">
        <f t="shared" si="428"/>
        <v>0</v>
      </c>
      <c r="BK55" s="639">
        <f t="shared" si="428"/>
        <v>0</v>
      </c>
      <c r="BL55" s="639">
        <f t="shared" si="428"/>
        <v>0</v>
      </c>
      <c r="BM55" s="639">
        <f t="shared" si="428"/>
        <v>0</v>
      </c>
      <c r="BN55" s="639">
        <f t="shared" si="428"/>
        <v>0</v>
      </c>
      <c r="BO55" s="639">
        <f t="shared" si="428"/>
        <v>0</v>
      </c>
      <c r="BP55" s="639">
        <f t="shared" si="428"/>
        <v>0</v>
      </c>
      <c r="BQ55" s="639">
        <f t="shared" si="428"/>
        <v>0</v>
      </c>
      <c r="BR55" s="639">
        <f t="shared" si="428"/>
        <v>0</v>
      </c>
      <c r="BS55" s="639">
        <f t="shared" si="428"/>
        <v>0</v>
      </c>
      <c r="BT55" s="639">
        <f t="shared" si="428"/>
        <v>0</v>
      </c>
      <c r="BU55" s="639">
        <f t="shared" si="428"/>
        <v>0</v>
      </c>
      <c r="BV55" s="639">
        <f t="shared" si="428"/>
        <v>0</v>
      </c>
      <c r="BW55" s="639">
        <f t="shared" si="428"/>
        <v>0</v>
      </c>
      <c r="BX55" s="639">
        <f t="shared" si="428"/>
        <v>0</v>
      </c>
      <c r="BY55" s="639">
        <f t="shared" si="428"/>
        <v>0</v>
      </c>
      <c r="BZ55" s="639">
        <f t="shared" si="428"/>
        <v>0</v>
      </c>
      <c r="CA55" s="639">
        <f t="shared" si="428"/>
        <v>0</v>
      </c>
      <c r="CB55" s="639">
        <f t="shared" si="428"/>
        <v>0</v>
      </c>
      <c r="CC55" s="639">
        <f t="shared" si="428"/>
        <v>0</v>
      </c>
      <c r="CD55" s="639">
        <f t="shared" si="428"/>
        <v>0</v>
      </c>
      <c r="CE55" s="639">
        <f t="shared" si="428"/>
        <v>0</v>
      </c>
      <c r="CF55" s="639">
        <f t="shared" si="428"/>
        <v>0</v>
      </c>
      <c r="CG55" s="639">
        <f t="shared" si="428"/>
        <v>0</v>
      </c>
      <c r="CH55" s="639">
        <f t="shared" si="428"/>
        <v>0</v>
      </c>
      <c r="CI55" s="639">
        <f t="shared" si="428"/>
        <v>0</v>
      </c>
      <c r="CJ55" s="639">
        <f t="shared" si="428"/>
        <v>0</v>
      </c>
      <c r="CK55" s="639">
        <f t="shared" si="428"/>
        <v>0</v>
      </c>
      <c r="CL55" s="639">
        <f t="shared" si="428"/>
        <v>0</v>
      </c>
      <c r="CM55" s="639">
        <f t="shared" si="428"/>
        <v>0</v>
      </c>
      <c r="CN55" s="639">
        <f t="shared" si="428"/>
        <v>0</v>
      </c>
      <c r="CO55" s="639">
        <f t="shared" si="428"/>
        <v>0</v>
      </c>
      <c r="CP55" s="639">
        <f t="shared" si="428"/>
        <v>0</v>
      </c>
      <c r="CQ55" s="639">
        <f t="shared" si="428"/>
        <v>0</v>
      </c>
      <c r="CR55" s="639">
        <f t="shared" si="428"/>
        <v>0</v>
      </c>
      <c r="CS55" s="639">
        <f t="shared" si="428"/>
        <v>0</v>
      </c>
      <c r="CT55" s="639">
        <f t="shared" si="428"/>
        <v>0</v>
      </c>
      <c r="CU55" s="639">
        <f t="shared" si="428"/>
        <v>0</v>
      </c>
      <c r="CV55" s="639">
        <f t="shared" si="428"/>
        <v>0</v>
      </c>
      <c r="CW55" s="639">
        <f t="shared" ref="CW55:FH55" si="429">COUNTIFS($K55:$K63,"&lt;="&amp;CW$14,$L55:$L63,"&gt;"&amp;CW$14,$J55:$J63,"0歳児")</f>
        <v>0</v>
      </c>
      <c r="CX55" s="639">
        <f t="shared" si="429"/>
        <v>0</v>
      </c>
      <c r="CY55" s="639">
        <f t="shared" si="429"/>
        <v>0</v>
      </c>
      <c r="CZ55" s="639">
        <f t="shared" si="429"/>
        <v>0</v>
      </c>
      <c r="DA55" s="639">
        <f t="shared" si="429"/>
        <v>0</v>
      </c>
      <c r="DB55" s="639">
        <f t="shared" si="429"/>
        <v>0</v>
      </c>
      <c r="DC55" s="639">
        <f t="shared" si="429"/>
        <v>0</v>
      </c>
      <c r="DD55" s="639">
        <f t="shared" si="429"/>
        <v>0</v>
      </c>
      <c r="DE55" s="639">
        <f t="shared" si="429"/>
        <v>0</v>
      </c>
      <c r="DF55" s="639">
        <f t="shared" si="429"/>
        <v>0</v>
      </c>
      <c r="DG55" s="639">
        <f t="shared" si="429"/>
        <v>0</v>
      </c>
      <c r="DH55" s="639">
        <f t="shared" si="429"/>
        <v>0</v>
      </c>
      <c r="DI55" s="639">
        <f t="shared" si="429"/>
        <v>0</v>
      </c>
      <c r="DJ55" s="639">
        <f t="shared" si="429"/>
        <v>0</v>
      </c>
      <c r="DK55" s="639">
        <f t="shared" si="429"/>
        <v>0</v>
      </c>
      <c r="DL55" s="639">
        <f t="shared" si="429"/>
        <v>0</v>
      </c>
      <c r="DM55" s="639">
        <f t="shared" si="429"/>
        <v>0</v>
      </c>
      <c r="DN55" s="639">
        <f t="shared" si="429"/>
        <v>0</v>
      </c>
      <c r="DO55" s="639">
        <f t="shared" si="429"/>
        <v>0</v>
      </c>
      <c r="DP55" s="639">
        <f t="shared" si="429"/>
        <v>0</v>
      </c>
      <c r="DQ55" s="639">
        <f t="shared" si="429"/>
        <v>0</v>
      </c>
      <c r="DR55" s="639">
        <f t="shared" si="429"/>
        <v>0</v>
      </c>
      <c r="DS55" s="639">
        <f t="shared" si="429"/>
        <v>0</v>
      </c>
      <c r="DT55" s="639">
        <f t="shared" si="429"/>
        <v>0</v>
      </c>
      <c r="DU55" s="639">
        <f t="shared" si="429"/>
        <v>0</v>
      </c>
      <c r="DV55" s="639">
        <f t="shared" si="429"/>
        <v>0</v>
      </c>
      <c r="DW55" s="639">
        <f t="shared" si="429"/>
        <v>0</v>
      </c>
      <c r="DX55" s="639">
        <f t="shared" si="429"/>
        <v>0</v>
      </c>
      <c r="DY55" s="639">
        <f t="shared" si="429"/>
        <v>0</v>
      </c>
      <c r="DZ55" s="639">
        <f t="shared" si="429"/>
        <v>0</v>
      </c>
      <c r="EA55" s="639">
        <f t="shared" si="429"/>
        <v>0</v>
      </c>
      <c r="EB55" s="639">
        <f t="shared" si="429"/>
        <v>0</v>
      </c>
      <c r="EC55" s="639">
        <f t="shared" si="429"/>
        <v>0</v>
      </c>
      <c r="ED55" s="639">
        <f t="shared" si="429"/>
        <v>0</v>
      </c>
      <c r="EE55" s="639">
        <f t="shared" si="429"/>
        <v>0</v>
      </c>
      <c r="EF55" s="639">
        <f t="shared" si="429"/>
        <v>0</v>
      </c>
      <c r="EG55" s="639">
        <f t="shared" si="429"/>
        <v>0</v>
      </c>
      <c r="EH55" s="639">
        <f t="shared" si="429"/>
        <v>0</v>
      </c>
      <c r="EI55" s="639">
        <f t="shared" si="429"/>
        <v>0</v>
      </c>
      <c r="EJ55" s="639">
        <f t="shared" si="429"/>
        <v>0</v>
      </c>
      <c r="EK55" s="639">
        <f t="shared" si="429"/>
        <v>0</v>
      </c>
      <c r="EL55" s="639">
        <f t="shared" si="429"/>
        <v>0</v>
      </c>
      <c r="EM55" s="639">
        <f t="shared" si="429"/>
        <v>0</v>
      </c>
      <c r="EN55" s="639">
        <f t="shared" si="429"/>
        <v>0</v>
      </c>
      <c r="EO55" s="639">
        <f t="shared" si="429"/>
        <v>0</v>
      </c>
      <c r="EP55" s="639">
        <f t="shared" si="429"/>
        <v>0</v>
      </c>
      <c r="EQ55" s="639">
        <f t="shared" si="429"/>
        <v>0</v>
      </c>
      <c r="ER55" s="639">
        <f t="shared" si="429"/>
        <v>0</v>
      </c>
      <c r="ES55" s="639">
        <f t="shared" si="429"/>
        <v>0</v>
      </c>
      <c r="ET55" s="639">
        <f t="shared" si="429"/>
        <v>0</v>
      </c>
      <c r="EU55" s="639">
        <f t="shared" si="429"/>
        <v>0</v>
      </c>
      <c r="EV55" s="639">
        <f t="shared" si="429"/>
        <v>0</v>
      </c>
      <c r="EW55" s="639">
        <f t="shared" si="429"/>
        <v>0</v>
      </c>
      <c r="EX55" s="639">
        <f t="shared" si="429"/>
        <v>0</v>
      </c>
      <c r="EY55" s="639">
        <f t="shared" si="429"/>
        <v>0</v>
      </c>
      <c r="EZ55" s="639">
        <f t="shared" si="429"/>
        <v>0</v>
      </c>
      <c r="FA55" s="639">
        <f t="shared" si="429"/>
        <v>0</v>
      </c>
      <c r="FB55" s="639">
        <f t="shared" si="429"/>
        <v>0</v>
      </c>
      <c r="FC55" s="639">
        <f t="shared" si="429"/>
        <v>0</v>
      </c>
      <c r="FD55" s="639">
        <f t="shared" si="429"/>
        <v>0</v>
      </c>
      <c r="FE55" s="639">
        <f t="shared" si="429"/>
        <v>0</v>
      </c>
      <c r="FF55" s="639">
        <f t="shared" si="429"/>
        <v>0</v>
      </c>
      <c r="FG55" s="639">
        <f t="shared" si="429"/>
        <v>0</v>
      </c>
      <c r="FH55" s="639">
        <f t="shared" si="429"/>
        <v>0</v>
      </c>
      <c r="FI55" s="639">
        <f t="shared" ref="FI55:HT55" si="430">COUNTIFS($K55:$K63,"&lt;="&amp;FI$14,$L55:$L63,"&gt;"&amp;FI$14,$J55:$J63,"0歳児")</f>
        <v>0</v>
      </c>
      <c r="FJ55" s="639">
        <f t="shared" si="430"/>
        <v>0</v>
      </c>
      <c r="FK55" s="639">
        <f t="shared" si="430"/>
        <v>0</v>
      </c>
      <c r="FL55" s="639">
        <f t="shared" si="430"/>
        <v>0</v>
      </c>
      <c r="FM55" s="639">
        <f t="shared" si="430"/>
        <v>0</v>
      </c>
      <c r="FN55" s="639">
        <f t="shared" si="430"/>
        <v>0</v>
      </c>
      <c r="FO55" s="639">
        <f t="shared" si="430"/>
        <v>0</v>
      </c>
      <c r="FP55" s="639">
        <f t="shared" si="430"/>
        <v>0</v>
      </c>
      <c r="FQ55" s="639">
        <f t="shared" si="430"/>
        <v>0</v>
      </c>
      <c r="FR55" s="639">
        <f t="shared" si="430"/>
        <v>0</v>
      </c>
      <c r="FS55" s="639">
        <f t="shared" si="430"/>
        <v>0</v>
      </c>
      <c r="FT55" s="639">
        <f t="shared" si="430"/>
        <v>0</v>
      </c>
      <c r="FU55" s="639">
        <f t="shared" si="430"/>
        <v>0</v>
      </c>
      <c r="FV55" s="639">
        <f t="shared" si="430"/>
        <v>0</v>
      </c>
      <c r="FW55" s="639">
        <f t="shared" si="430"/>
        <v>0</v>
      </c>
      <c r="FX55" s="639">
        <f t="shared" si="430"/>
        <v>0</v>
      </c>
      <c r="FY55" s="639">
        <f t="shared" si="430"/>
        <v>0</v>
      </c>
      <c r="FZ55" s="639">
        <f t="shared" si="430"/>
        <v>0</v>
      </c>
      <c r="GA55" s="639">
        <f t="shared" si="430"/>
        <v>0</v>
      </c>
      <c r="GB55" s="639">
        <f t="shared" si="430"/>
        <v>0</v>
      </c>
      <c r="GC55" s="639">
        <f t="shared" si="430"/>
        <v>0</v>
      </c>
      <c r="GD55" s="639">
        <f t="shared" si="430"/>
        <v>0</v>
      </c>
      <c r="GE55" s="639">
        <f t="shared" si="430"/>
        <v>0</v>
      </c>
      <c r="GF55" s="639">
        <f t="shared" si="430"/>
        <v>0</v>
      </c>
      <c r="GG55" s="639">
        <f t="shared" si="430"/>
        <v>0</v>
      </c>
      <c r="GH55" s="639">
        <f t="shared" si="430"/>
        <v>0</v>
      </c>
      <c r="GI55" s="639">
        <f t="shared" si="430"/>
        <v>0</v>
      </c>
      <c r="GJ55" s="639">
        <f t="shared" si="430"/>
        <v>0</v>
      </c>
      <c r="GK55" s="639">
        <f t="shared" si="430"/>
        <v>0</v>
      </c>
      <c r="GL55" s="639">
        <f t="shared" si="430"/>
        <v>0</v>
      </c>
      <c r="GM55" s="639">
        <f t="shared" si="430"/>
        <v>0</v>
      </c>
      <c r="GN55" s="639">
        <f t="shared" si="430"/>
        <v>0</v>
      </c>
      <c r="GO55" s="639">
        <f t="shared" si="430"/>
        <v>0</v>
      </c>
      <c r="GP55" s="639">
        <f t="shared" si="430"/>
        <v>0</v>
      </c>
      <c r="GQ55" s="639">
        <f t="shared" si="430"/>
        <v>0</v>
      </c>
      <c r="GR55" s="639">
        <f t="shared" si="430"/>
        <v>0</v>
      </c>
      <c r="GS55" s="639">
        <f t="shared" si="430"/>
        <v>0</v>
      </c>
      <c r="GT55" s="639">
        <f t="shared" si="430"/>
        <v>0</v>
      </c>
      <c r="GU55" s="639">
        <f t="shared" si="430"/>
        <v>0</v>
      </c>
      <c r="GV55" s="639">
        <f t="shared" si="430"/>
        <v>0</v>
      </c>
      <c r="GW55" s="639">
        <f t="shared" si="430"/>
        <v>0</v>
      </c>
      <c r="GX55" s="639">
        <f t="shared" si="430"/>
        <v>0</v>
      </c>
      <c r="GY55" s="639">
        <f t="shared" si="430"/>
        <v>0</v>
      </c>
      <c r="GZ55" s="639">
        <f t="shared" si="430"/>
        <v>0</v>
      </c>
      <c r="HA55" s="639">
        <f t="shared" si="430"/>
        <v>0</v>
      </c>
      <c r="HB55" s="639">
        <f t="shared" si="430"/>
        <v>0</v>
      </c>
      <c r="HC55" s="639">
        <f t="shared" si="430"/>
        <v>0</v>
      </c>
      <c r="HD55" s="639">
        <f t="shared" si="430"/>
        <v>0</v>
      </c>
      <c r="HE55" s="639">
        <f t="shared" si="430"/>
        <v>0</v>
      </c>
      <c r="HF55" s="639">
        <f t="shared" si="430"/>
        <v>0</v>
      </c>
      <c r="HG55" s="639">
        <f t="shared" si="430"/>
        <v>0</v>
      </c>
      <c r="HH55" s="639">
        <f t="shared" si="430"/>
        <v>0</v>
      </c>
      <c r="HI55" s="639">
        <f t="shared" si="430"/>
        <v>0</v>
      </c>
      <c r="HJ55" s="639">
        <f t="shared" si="430"/>
        <v>0</v>
      </c>
      <c r="HK55" s="639">
        <f t="shared" si="430"/>
        <v>0</v>
      </c>
      <c r="HL55" s="639">
        <f t="shared" si="430"/>
        <v>0</v>
      </c>
      <c r="HM55" s="639">
        <f t="shared" si="430"/>
        <v>0</v>
      </c>
      <c r="HN55" s="639">
        <f t="shared" si="430"/>
        <v>0</v>
      </c>
      <c r="HO55" s="639">
        <f t="shared" si="430"/>
        <v>0</v>
      </c>
      <c r="HP55" s="639">
        <f t="shared" si="430"/>
        <v>0</v>
      </c>
      <c r="HQ55" s="639">
        <f t="shared" si="430"/>
        <v>0</v>
      </c>
      <c r="HR55" s="639">
        <f t="shared" si="430"/>
        <v>0</v>
      </c>
      <c r="HS55" s="639">
        <f t="shared" si="430"/>
        <v>0</v>
      </c>
      <c r="HT55" s="639">
        <f t="shared" si="430"/>
        <v>0</v>
      </c>
      <c r="HU55" s="639">
        <f t="shared" ref="HU55:KF55" si="431">COUNTIFS($K55:$K63,"&lt;="&amp;HU$14,$L55:$L63,"&gt;"&amp;HU$14,$J55:$J63,"0歳児")</f>
        <v>0</v>
      </c>
      <c r="HV55" s="639">
        <f t="shared" si="431"/>
        <v>0</v>
      </c>
      <c r="HW55" s="639">
        <f t="shared" si="431"/>
        <v>0</v>
      </c>
      <c r="HX55" s="639">
        <f t="shared" si="431"/>
        <v>0</v>
      </c>
      <c r="HY55" s="639">
        <f t="shared" si="431"/>
        <v>0</v>
      </c>
      <c r="HZ55" s="639">
        <f t="shared" si="431"/>
        <v>0</v>
      </c>
      <c r="IA55" s="639">
        <f t="shared" si="431"/>
        <v>0</v>
      </c>
      <c r="IB55" s="639">
        <f t="shared" si="431"/>
        <v>0</v>
      </c>
      <c r="IC55" s="639">
        <f t="shared" si="431"/>
        <v>0</v>
      </c>
      <c r="ID55" s="639">
        <f t="shared" si="431"/>
        <v>0</v>
      </c>
      <c r="IE55" s="639">
        <f t="shared" si="431"/>
        <v>0</v>
      </c>
      <c r="IF55" s="639">
        <f t="shared" si="431"/>
        <v>0</v>
      </c>
      <c r="IG55" s="639">
        <f t="shared" si="431"/>
        <v>0</v>
      </c>
      <c r="IH55" s="639">
        <f t="shared" si="431"/>
        <v>0</v>
      </c>
      <c r="II55" s="639">
        <f t="shared" si="431"/>
        <v>0</v>
      </c>
      <c r="IJ55" s="639">
        <f t="shared" si="431"/>
        <v>0</v>
      </c>
      <c r="IK55" s="639">
        <f t="shared" si="431"/>
        <v>0</v>
      </c>
      <c r="IL55" s="639">
        <f t="shared" si="431"/>
        <v>0</v>
      </c>
      <c r="IM55" s="639">
        <f t="shared" si="431"/>
        <v>0</v>
      </c>
      <c r="IN55" s="639">
        <f t="shared" si="431"/>
        <v>0</v>
      </c>
      <c r="IO55" s="639">
        <f t="shared" si="431"/>
        <v>0</v>
      </c>
      <c r="IP55" s="639">
        <f t="shared" si="431"/>
        <v>0</v>
      </c>
      <c r="IQ55" s="639">
        <f t="shared" si="431"/>
        <v>0</v>
      </c>
      <c r="IR55" s="639">
        <f t="shared" si="431"/>
        <v>0</v>
      </c>
      <c r="IS55" s="639">
        <f t="shared" si="431"/>
        <v>0</v>
      </c>
      <c r="IT55" s="639">
        <f t="shared" si="431"/>
        <v>0</v>
      </c>
      <c r="IU55" s="639">
        <f t="shared" si="431"/>
        <v>0</v>
      </c>
      <c r="IV55" s="639">
        <f t="shared" si="431"/>
        <v>0</v>
      </c>
      <c r="IW55" s="639">
        <f t="shared" si="431"/>
        <v>0</v>
      </c>
      <c r="IX55" s="639">
        <f t="shared" si="431"/>
        <v>0</v>
      </c>
      <c r="IY55" s="639">
        <f t="shared" si="431"/>
        <v>0</v>
      </c>
      <c r="IZ55" s="639">
        <f t="shared" si="431"/>
        <v>0</v>
      </c>
      <c r="JA55" s="639">
        <f t="shared" si="431"/>
        <v>0</v>
      </c>
      <c r="JB55" s="639">
        <f t="shared" si="431"/>
        <v>0</v>
      </c>
      <c r="JC55" s="639">
        <f t="shared" si="431"/>
        <v>0</v>
      </c>
      <c r="JD55" s="639">
        <f t="shared" si="431"/>
        <v>0</v>
      </c>
      <c r="JE55" s="639">
        <f t="shared" si="431"/>
        <v>0</v>
      </c>
      <c r="JF55" s="639">
        <f t="shared" si="431"/>
        <v>0</v>
      </c>
      <c r="JG55" s="639">
        <f t="shared" si="431"/>
        <v>0</v>
      </c>
      <c r="JH55" s="639">
        <f t="shared" si="431"/>
        <v>0</v>
      </c>
      <c r="JI55" s="639">
        <f t="shared" si="431"/>
        <v>0</v>
      </c>
      <c r="JJ55" s="639">
        <f t="shared" si="431"/>
        <v>0</v>
      </c>
      <c r="JK55" s="639">
        <f t="shared" si="431"/>
        <v>0</v>
      </c>
      <c r="JL55" s="639">
        <f t="shared" si="431"/>
        <v>0</v>
      </c>
      <c r="JM55" s="639">
        <f t="shared" si="431"/>
        <v>0</v>
      </c>
      <c r="JN55" s="639">
        <f t="shared" si="431"/>
        <v>0</v>
      </c>
      <c r="JO55" s="639">
        <f t="shared" si="431"/>
        <v>0</v>
      </c>
      <c r="JP55" s="639">
        <f t="shared" si="431"/>
        <v>0</v>
      </c>
      <c r="JQ55" s="639">
        <f t="shared" si="431"/>
        <v>0</v>
      </c>
      <c r="JR55" s="639">
        <f t="shared" si="431"/>
        <v>0</v>
      </c>
      <c r="JS55" s="639">
        <f t="shared" si="431"/>
        <v>0</v>
      </c>
      <c r="JT55" s="639">
        <f t="shared" si="431"/>
        <v>0</v>
      </c>
      <c r="JU55" s="639">
        <f t="shared" si="431"/>
        <v>0</v>
      </c>
      <c r="JV55" s="639">
        <f t="shared" si="431"/>
        <v>0</v>
      </c>
      <c r="JW55" s="639">
        <f t="shared" si="431"/>
        <v>0</v>
      </c>
      <c r="JX55" s="639">
        <f t="shared" si="431"/>
        <v>0</v>
      </c>
      <c r="JY55" s="639">
        <f t="shared" si="431"/>
        <v>0</v>
      </c>
      <c r="JZ55" s="639">
        <f t="shared" si="431"/>
        <v>0</v>
      </c>
      <c r="KA55" s="639">
        <f t="shared" si="431"/>
        <v>0</v>
      </c>
      <c r="KB55" s="639">
        <f t="shared" si="431"/>
        <v>0</v>
      </c>
      <c r="KC55" s="639">
        <f t="shared" si="431"/>
        <v>0</v>
      </c>
      <c r="KD55" s="639">
        <f t="shared" si="431"/>
        <v>0</v>
      </c>
      <c r="KE55" s="639">
        <f t="shared" si="431"/>
        <v>0</v>
      </c>
      <c r="KF55" s="639">
        <f t="shared" si="431"/>
        <v>0</v>
      </c>
      <c r="KG55" s="639">
        <f t="shared" ref="KG55:MR55" si="432">COUNTIFS($K55:$K63,"&lt;="&amp;KG$14,$L55:$L63,"&gt;"&amp;KG$14,$J55:$J63,"0歳児")</f>
        <v>0</v>
      </c>
      <c r="KH55" s="639">
        <f t="shared" si="432"/>
        <v>0</v>
      </c>
      <c r="KI55" s="639">
        <f t="shared" si="432"/>
        <v>0</v>
      </c>
      <c r="KJ55" s="639">
        <f t="shared" si="432"/>
        <v>0</v>
      </c>
      <c r="KK55" s="639">
        <f t="shared" si="432"/>
        <v>0</v>
      </c>
      <c r="KL55" s="639">
        <f t="shared" si="432"/>
        <v>0</v>
      </c>
      <c r="KM55" s="639">
        <f t="shared" si="432"/>
        <v>0</v>
      </c>
      <c r="KN55" s="639">
        <f t="shared" si="432"/>
        <v>0</v>
      </c>
      <c r="KO55" s="639">
        <f t="shared" si="432"/>
        <v>0</v>
      </c>
      <c r="KP55" s="639">
        <f t="shared" si="432"/>
        <v>0</v>
      </c>
      <c r="KQ55" s="639">
        <f t="shared" si="432"/>
        <v>0</v>
      </c>
      <c r="KR55" s="639">
        <f t="shared" si="432"/>
        <v>0</v>
      </c>
      <c r="KS55" s="639">
        <f t="shared" si="432"/>
        <v>0</v>
      </c>
      <c r="KT55" s="639">
        <f t="shared" si="432"/>
        <v>0</v>
      </c>
      <c r="KU55" s="639">
        <f t="shared" si="432"/>
        <v>0</v>
      </c>
      <c r="KV55" s="639">
        <f t="shared" si="432"/>
        <v>0</v>
      </c>
      <c r="KW55" s="639">
        <f t="shared" si="432"/>
        <v>0</v>
      </c>
      <c r="KX55" s="639">
        <f t="shared" si="432"/>
        <v>0</v>
      </c>
      <c r="KY55" s="639">
        <f t="shared" si="432"/>
        <v>0</v>
      </c>
      <c r="KZ55" s="639">
        <f t="shared" si="432"/>
        <v>0</v>
      </c>
      <c r="LA55" s="639">
        <f t="shared" si="432"/>
        <v>0</v>
      </c>
      <c r="LB55" s="639">
        <f t="shared" si="432"/>
        <v>0</v>
      </c>
      <c r="LC55" s="639">
        <f t="shared" si="432"/>
        <v>0</v>
      </c>
      <c r="LD55" s="639">
        <f t="shared" si="432"/>
        <v>0</v>
      </c>
      <c r="LE55" s="639">
        <f t="shared" si="432"/>
        <v>0</v>
      </c>
      <c r="LF55" s="639">
        <f t="shared" si="432"/>
        <v>0</v>
      </c>
      <c r="LG55" s="639">
        <f t="shared" si="432"/>
        <v>0</v>
      </c>
      <c r="LH55" s="639">
        <f t="shared" si="432"/>
        <v>0</v>
      </c>
      <c r="LI55" s="639">
        <f t="shared" si="432"/>
        <v>0</v>
      </c>
      <c r="LJ55" s="639">
        <f t="shared" si="432"/>
        <v>0</v>
      </c>
      <c r="LK55" s="639">
        <f t="shared" si="432"/>
        <v>0</v>
      </c>
      <c r="LL55" s="639">
        <f t="shared" si="432"/>
        <v>0</v>
      </c>
      <c r="LM55" s="639">
        <f t="shared" si="432"/>
        <v>0</v>
      </c>
      <c r="LN55" s="639">
        <f t="shared" si="432"/>
        <v>0</v>
      </c>
      <c r="LO55" s="639">
        <f t="shared" si="432"/>
        <v>0</v>
      </c>
      <c r="LP55" s="639">
        <f t="shared" si="432"/>
        <v>0</v>
      </c>
      <c r="LQ55" s="639">
        <f t="shared" si="432"/>
        <v>0</v>
      </c>
      <c r="LR55" s="639">
        <f t="shared" si="432"/>
        <v>0</v>
      </c>
      <c r="LS55" s="639">
        <f t="shared" si="432"/>
        <v>0</v>
      </c>
      <c r="LT55" s="639">
        <f t="shared" si="432"/>
        <v>0</v>
      </c>
      <c r="LU55" s="639">
        <f t="shared" si="432"/>
        <v>0</v>
      </c>
      <c r="LV55" s="639">
        <f t="shared" si="432"/>
        <v>0</v>
      </c>
      <c r="LW55" s="639">
        <f t="shared" si="432"/>
        <v>0</v>
      </c>
      <c r="LX55" s="639">
        <f t="shared" si="432"/>
        <v>0</v>
      </c>
      <c r="LY55" s="639">
        <f t="shared" si="432"/>
        <v>0</v>
      </c>
      <c r="LZ55" s="639">
        <f t="shared" si="432"/>
        <v>0</v>
      </c>
      <c r="MA55" s="639">
        <f t="shared" si="432"/>
        <v>0</v>
      </c>
      <c r="MB55" s="639">
        <f t="shared" si="432"/>
        <v>0</v>
      </c>
      <c r="MC55" s="639">
        <f t="shared" si="432"/>
        <v>0</v>
      </c>
      <c r="MD55" s="639">
        <f t="shared" si="432"/>
        <v>0</v>
      </c>
      <c r="ME55" s="639">
        <f t="shared" si="432"/>
        <v>0</v>
      </c>
      <c r="MF55" s="639">
        <f t="shared" si="432"/>
        <v>0</v>
      </c>
      <c r="MG55" s="639">
        <f t="shared" si="432"/>
        <v>0</v>
      </c>
      <c r="MH55" s="639">
        <f t="shared" si="432"/>
        <v>0</v>
      </c>
      <c r="MI55" s="639">
        <f t="shared" si="432"/>
        <v>0</v>
      </c>
      <c r="MJ55" s="639">
        <f t="shared" si="432"/>
        <v>0</v>
      </c>
      <c r="MK55" s="639">
        <f t="shared" si="432"/>
        <v>0</v>
      </c>
      <c r="ML55" s="639">
        <f t="shared" si="432"/>
        <v>0</v>
      </c>
      <c r="MM55" s="639">
        <f t="shared" si="432"/>
        <v>0</v>
      </c>
      <c r="MN55" s="639">
        <f t="shared" si="432"/>
        <v>0</v>
      </c>
      <c r="MO55" s="639">
        <f t="shared" si="432"/>
        <v>0</v>
      </c>
      <c r="MP55" s="639">
        <f t="shared" si="432"/>
        <v>0</v>
      </c>
      <c r="MQ55" s="639">
        <f t="shared" si="432"/>
        <v>0</v>
      </c>
      <c r="MR55" s="639">
        <f t="shared" si="432"/>
        <v>0</v>
      </c>
      <c r="MS55" s="639">
        <f t="shared" ref="MS55:PD55" si="433">COUNTIFS($K55:$K63,"&lt;="&amp;MS$14,$L55:$L63,"&gt;"&amp;MS$14,$J55:$J63,"0歳児")</f>
        <v>0</v>
      </c>
      <c r="MT55" s="639">
        <f t="shared" si="433"/>
        <v>0</v>
      </c>
      <c r="MU55" s="639">
        <f t="shared" si="433"/>
        <v>0</v>
      </c>
      <c r="MV55" s="639">
        <f t="shared" si="433"/>
        <v>0</v>
      </c>
      <c r="MW55" s="639">
        <f t="shared" si="433"/>
        <v>0</v>
      </c>
      <c r="MX55" s="639">
        <f t="shared" si="433"/>
        <v>0</v>
      </c>
      <c r="MY55" s="639">
        <f t="shared" si="433"/>
        <v>0</v>
      </c>
      <c r="MZ55" s="639">
        <f t="shared" si="433"/>
        <v>0</v>
      </c>
      <c r="NA55" s="639">
        <f t="shared" si="433"/>
        <v>0</v>
      </c>
      <c r="NB55" s="639">
        <f t="shared" si="433"/>
        <v>0</v>
      </c>
      <c r="NC55" s="639">
        <f t="shared" si="433"/>
        <v>0</v>
      </c>
      <c r="ND55" s="639">
        <f t="shared" si="433"/>
        <v>0</v>
      </c>
      <c r="NE55" s="639">
        <f t="shared" si="433"/>
        <v>0</v>
      </c>
      <c r="NF55" s="639">
        <f t="shared" si="433"/>
        <v>0</v>
      </c>
      <c r="NG55" s="639">
        <f t="shared" si="433"/>
        <v>0</v>
      </c>
      <c r="NH55" s="639">
        <f t="shared" si="433"/>
        <v>0</v>
      </c>
      <c r="NI55" s="639">
        <f t="shared" si="433"/>
        <v>0</v>
      </c>
      <c r="NJ55" s="639">
        <f t="shared" si="433"/>
        <v>0</v>
      </c>
      <c r="NK55" s="639">
        <f t="shared" si="433"/>
        <v>0</v>
      </c>
      <c r="NL55" s="639">
        <f t="shared" si="433"/>
        <v>0</v>
      </c>
      <c r="NM55" s="639">
        <f t="shared" si="433"/>
        <v>0</v>
      </c>
      <c r="NN55" s="639">
        <f t="shared" si="433"/>
        <v>0</v>
      </c>
      <c r="NO55" s="639">
        <f t="shared" si="433"/>
        <v>0</v>
      </c>
      <c r="NP55" s="639">
        <f t="shared" si="433"/>
        <v>0</v>
      </c>
      <c r="NQ55" s="639">
        <f t="shared" si="433"/>
        <v>0</v>
      </c>
      <c r="NR55" s="639">
        <f t="shared" si="433"/>
        <v>0</v>
      </c>
      <c r="NS55" s="639">
        <f t="shared" si="433"/>
        <v>0</v>
      </c>
      <c r="NT55" s="639">
        <f t="shared" si="433"/>
        <v>0</v>
      </c>
      <c r="NU55" s="639">
        <f t="shared" si="433"/>
        <v>0</v>
      </c>
      <c r="NV55" s="639">
        <f t="shared" si="433"/>
        <v>0</v>
      </c>
      <c r="NW55" s="639">
        <f t="shared" si="433"/>
        <v>0</v>
      </c>
      <c r="NX55" s="639">
        <f t="shared" si="433"/>
        <v>0</v>
      </c>
      <c r="NY55" s="639">
        <f t="shared" si="433"/>
        <v>0</v>
      </c>
      <c r="NZ55" s="639">
        <f t="shared" si="433"/>
        <v>0</v>
      </c>
      <c r="OA55" s="639">
        <f t="shared" si="433"/>
        <v>0</v>
      </c>
      <c r="OB55" s="639">
        <f t="shared" si="433"/>
        <v>0</v>
      </c>
      <c r="OC55" s="639">
        <f t="shared" si="433"/>
        <v>0</v>
      </c>
      <c r="OD55" s="639">
        <f t="shared" si="433"/>
        <v>0</v>
      </c>
      <c r="OE55" s="639">
        <f t="shared" si="433"/>
        <v>0</v>
      </c>
      <c r="OF55" s="639">
        <f t="shared" si="433"/>
        <v>0</v>
      </c>
      <c r="OG55" s="639">
        <f t="shared" si="433"/>
        <v>0</v>
      </c>
      <c r="OH55" s="639">
        <f t="shared" si="433"/>
        <v>0</v>
      </c>
      <c r="OI55" s="639">
        <f t="shared" si="433"/>
        <v>0</v>
      </c>
      <c r="OJ55" s="639">
        <f t="shared" si="433"/>
        <v>0</v>
      </c>
      <c r="OK55" s="639">
        <f t="shared" si="433"/>
        <v>0</v>
      </c>
      <c r="OL55" s="639">
        <f t="shared" si="433"/>
        <v>0</v>
      </c>
      <c r="OM55" s="639">
        <f t="shared" si="433"/>
        <v>0</v>
      </c>
      <c r="ON55" s="639">
        <f t="shared" si="433"/>
        <v>0</v>
      </c>
      <c r="OO55" s="639">
        <f t="shared" si="433"/>
        <v>0</v>
      </c>
      <c r="OP55" s="639">
        <f t="shared" si="433"/>
        <v>0</v>
      </c>
      <c r="OQ55" s="639">
        <f t="shared" si="433"/>
        <v>0</v>
      </c>
      <c r="OR55" s="639">
        <f t="shared" si="433"/>
        <v>0</v>
      </c>
      <c r="OS55" s="639">
        <f t="shared" si="433"/>
        <v>0</v>
      </c>
      <c r="OT55" s="639">
        <f t="shared" si="433"/>
        <v>0</v>
      </c>
      <c r="OU55" s="639">
        <f t="shared" si="433"/>
        <v>0</v>
      </c>
      <c r="OV55" s="639">
        <f t="shared" si="433"/>
        <v>0</v>
      </c>
      <c r="OW55" s="639">
        <f t="shared" si="433"/>
        <v>0</v>
      </c>
      <c r="OX55" s="639">
        <f t="shared" si="433"/>
        <v>0</v>
      </c>
      <c r="OY55" s="639">
        <f t="shared" si="433"/>
        <v>0</v>
      </c>
      <c r="OZ55" s="639">
        <f t="shared" si="433"/>
        <v>0</v>
      </c>
      <c r="PA55" s="639">
        <f t="shared" si="433"/>
        <v>0</v>
      </c>
      <c r="PB55" s="639">
        <f t="shared" si="433"/>
        <v>0</v>
      </c>
      <c r="PC55" s="639">
        <f t="shared" si="433"/>
        <v>0</v>
      </c>
      <c r="PD55" s="639">
        <f t="shared" si="433"/>
        <v>0</v>
      </c>
      <c r="PE55" s="639">
        <f t="shared" ref="PE55:RP55" si="434">COUNTIFS($K55:$K63,"&lt;="&amp;PE$14,$L55:$L63,"&gt;"&amp;PE$14,$J55:$J63,"0歳児")</f>
        <v>0</v>
      </c>
      <c r="PF55" s="639">
        <f t="shared" si="434"/>
        <v>0</v>
      </c>
      <c r="PG55" s="639">
        <f t="shared" si="434"/>
        <v>0</v>
      </c>
      <c r="PH55" s="639">
        <f t="shared" si="434"/>
        <v>0</v>
      </c>
      <c r="PI55" s="639">
        <f t="shared" si="434"/>
        <v>0</v>
      </c>
      <c r="PJ55" s="639">
        <f t="shared" si="434"/>
        <v>0</v>
      </c>
      <c r="PK55" s="639">
        <f t="shared" si="434"/>
        <v>0</v>
      </c>
      <c r="PL55" s="639">
        <f t="shared" si="434"/>
        <v>0</v>
      </c>
      <c r="PM55" s="639">
        <f t="shared" si="434"/>
        <v>0</v>
      </c>
      <c r="PN55" s="639">
        <f t="shared" si="434"/>
        <v>0</v>
      </c>
      <c r="PO55" s="639">
        <f t="shared" si="434"/>
        <v>0</v>
      </c>
      <c r="PP55" s="639">
        <f t="shared" si="434"/>
        <v>0</v>
      </c>
      <c r="PQ55" s="639">
        <f t="shared" si="434"/>
        <v>0</v>
      </c>
      <c r="PR55" s="639">
        <f t="shared" si="434"/>
        <v>0</v>
      </c>
      <c r="PS55" s="639">
        <f t="shared" si="434"/>
        <v>0</v>
      </c>
      <c r="PT55" s="639">
        <f t="shared" si="434"/>
        <v>0</v>
      </c>
      <c r="PU55" s="639">
        <f t="shared" si="434"/>
        <v>0</v>
      </c>
      <c r="PV55" s="639">
        <f t="shared" si="434"/>
        <v>0</v>
      </c>
      <c r="PW55" s="639">
        <f t="shared" si="434"/>
        <v>0</v>
      </c>
      <c r="PX55" s="639">
        <f t="shared" si="434"/>
        <v>0</v>
      </c>
      <c r="PY55" s="639">
        <f t="shared" si="434"/>
        <v>0</v>
      </c>
      <c r="PZ55" s="639">
        <f t="shared" si="434"/>
        <v>0</v>
      </c>
      <c r="QA55" s="639">
        <f t="shared" si="434"/>
        <v>0</v>
      </c>
      <c r="QB55" s="639">
        <f t="shared" si="434"/>
        <v>0</v>
      </c>
      <c r="QC55" s="639">
        <f t="shared" si="434"/>
        <v>0</v>
      </c>
      <c r="QD55" s="639">
        <f t="shared" si="434"/>
        <v>0</v>
      </c>
      <c r="QE55" s="639">
        <f t="shared" si="434"/>
        <v>0</v>
      </c>
      <c r="QF55" s="639">
        <f t="shared" si="434"/>
        <v>0</v>
      </c>
      <c r="QG55" s="639">
        <f t="shared" si="434"/>
        <v>0</v>
      </c>
      <c r="QH55" s="639">
        <f t="shared" si="434"/>
        <v>0</v>
      </c>
      <c r="QI55" s="639">
        <f t="shared" si="434"/>
        <v>0</v>
      </c>
      <c r="QJ55" s="639">
        <f t="shared" si="434"/>
        <v>0</v>
      </c>
      <c r="QK55" s="639">
        <f t="shared" si="434"/>
        <v>0</v>
      </c>
      <c r="QL55" s="639">
        <f t="shared" si="434"/>
        <v>0</v>
      </c>
      <c r="QM55" s="639">
        <f t="shared" si="434"/>
        <v>0</v>
      </c>
      <c r="QN55" s="639">
        <f t="shared" si="434"/>
        <v>0</v>
      </c>
      <c r="QO55" s="639">
        <f t="shared" si="434"/>
        <v>0</v>
      </c>
      <c r="QP55" s="639">
        <f t="shared" si="434"/>
        <v>0</v>
      </c>
      <c r="QQ55" s="639">
        <f t="shared" si="434"/>
        <v>0</v>
      </c>
      <c r="QR55" s="639">
        <f t="shared" si="434"/>
        <v>0</v>
      </c>
      <c r="QS55" s="639">
        <f t="shared" si="434"/>
        <v>0</v>
      </c>
      <c r="QT55" s="639">
        <f t="shared" si="434"/>
        <v>0</v>
      </c>
      <c r="QU55" s="639">
        <f t="shared" si="434"/>
        <v>0</v>
      </c>
      <c r="QV55" s="639">
        <f t="shared" si="434"/>
        <v>0</v>
      </c>
      <c r="QW55" s="639">
        <f t="shared" si="434"/>
        <v>0</v>
      </c>
      <c r="QX55" s="639">
        <f t="shared" si="434"/>
        <v>0</v>
      </c>
      <c r="QY55" s="639">
        <f t="shared" si="434"/>
        <v>0</v>
      </c>
      <c r="QZ55" s="639">
        <f t="shared" si="434"/>
        <v>0</v>
      </c>
      <c r="RA55" s="639">
        <f t="shared" si="434"/>
        <v>0</v>
      </c>
      <c r="RB55" s="639">
        <f t="shared" si="434"/>
        <v>0</v>
      </c>
      <c r="RC55" s="639">
        <f t="shared" si="434"/>
        <v>0</v>
      </c>
      <c r="RD55" s="639">
        <f t="shared" si="434"/>
        <v>0</v>
      </c>
      <c r="RE55" s="639">
        <f t="shared" si="434"/>
        <v>0</v>
      </c>
      <c r="RF55" s="639">
        <f t="shared" si="434"/>
        <v>0</v>
      </c>
      <c r="RG55" s="639">
        <f t="shared" si="434"/>
        <v>0</v>
      </c>
      <c r="RH55" s="639">
        <f t="shared" si="434"/>
        <v>0</v>
      </c>
      <c r="RI55" s="639">
        <f t="shared" si="434"/>
        <v>0</v>
      </c>
      <c r="RJ55" s="639">
        <f t="shared" si="434"/>
        <v>0</v>
      </c>
      <c r="RK55" s="639">
        <f t="shared" si="434"/>
        <v>0</v>
      </c>
      <c r="RL55" s="639">
        <f t="shared" si="434"/>
        <v>0</v>
      </c>
      <c r="RM55" s="639">
        <f t="shared" si="434"/>
        <v>0</v>
      </c>
      <c r="RN55" s="639">
        <f t="shared" si="434"/>
        <v>0</v>
      </c>
      <c r="RO55" s="639">
        <f t="shared" si="434"/>
        <v>0</v>
      </c>
      <c r="RP55" s="639">
        <f t="shared" si="434"/>
        <v>0</v>
      </c>
      <c r="RQ55" s="639">
        <f t="shared" ref="RQ55:UB55" si="435">COUNTIFS($K55:$K63,"&lt;="&amp;RQ$14,$L55:$L63,"&gt;"&amp;RQ$14,$J55:$J63,"0歳児")</f>
        <v>0</v>
      </c>
      <c r="RR55" s="639">
        <f t="shared" si="435"/>
        <v>0</v>
      </c>
      <c r="RS55" s="639">
        <f t="shared" si="435"/>
        <v>0</v>
      </c>
      <c r="RT55" s="639">
        <f t="shared" si="435"/>
        <v>0</v>
      </c>
      <c r="RU55" s="639">
        <f t="shared" si="435"/>
        <v>0</v>
      </c>
      <c r="RV55" s="639">
        <f t="shared" si="435"/>
        <v>0</v>
      </c>
      <c r="RW55" s="639">
        <f t="shared" si="435"/>
        <v>0</v>
      </c>
      <c r="RX55" s="639">
        <f t="shared" si="435"/>
        <v>0</v>
      </c>
      <c r="RY55" s="639">
        <f t="shared" si="435"/>
        <v>0</v>
      </c>
      <c r="RZ55" s="639">
        <f t="shared" si="435"/>
        <v>0</v>
      </c>
      <c r="SA55" s="639">
        <f t="shared" si="435"/>
        <v>0</v>
      </c>
      <c r="SB55" s="639">
        <f t="shared" si="435"/>
        <v>0</v>
      </c>
      <c r="SC55" s="639">
        <f t="shared" si="435"/>
        <v>0</v>
      </c>
      <c r="SD55" s="639">
        <f t="shared" si="435"/>
        <v>0</v>
      </c>
      <c r="SE55" s="639">
        <f t="shared" si="435"/>
        <v>0</v>
      </c>
      <c r="SF55" s="639">
        <f t="shared" si="435"/>
        <v>0</v>
      </c>
      <c r="SG55" s="639">
        <f t="shared" si="435"/>
        <v>0</v>
      </c>
      <c r="SH55" s="639">
        <f t="shared" si="435"/>
        <v>0</v>
      </c>
      <c r="SI55" s="639">
        <f t="shared" si="435"/>
        <v>0</v>
      </c>
      <c r="SJ55" s="639">
        <f t="shared" si="435"/>
        <v>0</v>
      </c>
      <c r="SK55" s="639">
        <f t="shared" si="435"/>
        <v>0</v>
      </c>
      <c r="SL55" s="639">
        <f t="shared" si="435"/>
        <v>0</v>
      </c>
      <c r="SM55" s="639">
        <f t="shared" si="435"/>
        <v>0</v>
      </c>
      <c r="SN55" s="639">
        <f t="shared" si="435"/>
        <v>0</v>
      </c>
      <c r="SO55" s="639">
        <f t="shared" si="435"/>
        <v>0</v>
      </c>
      <c r="SP55" s="639">
        <f t="shared" si="435"/>
        <v>0</v>
      </c>
      <c r="SQ55" s="639">
        <f t="shared" si="435"/>
        <v>0</v>
      </c>
      <c r="SR55" s="639">
        <f t="shared" si="435"/>
        <v>0</v>
      </c>
      <c r="SS55" s="639">
        <f t="shared" si="435"/>
        <v>0</v>
      </c>
      <c r="ST55" s="639">
        <f t="shared" si="435"/>
        <v>0</v>
      </c>
      <c r="SU55" s="639">
        <f t="shared" si="435"/>
        <v>0</v>
      </c>
      <c r="SV55" s="639">
        <f t="shared" si="435"/>
        <v>0</v>
      </c>
      <c r="SW55" s="639">
        <f t="shared" si="435"/>
        <v>0</v>
      </c>
      <c r="SX55" s="639">
        <f t="shared" si="435"/>
        <v>0</v>
      </c>
      <c r="SY55" s="639">
        <f t="shared" si="435"/>
        <v>0</v>
      </c>
      <c r="SZ55" s="639">
        <f t="shared" si="435"/>
        <v>0</v>
      </c>
      <c r="TA55" s="639">
        <f t="shared" si="435"/>
        <v>0</v>
      </c>
      <c r="TB55" s="639">
        <f t="shared" si="435"/>
        <v>0</v>
      </c>
      <c r="TC55" s="639">
        <f t="shared" si="435"/>
        <v>0</v>
      </c>
      <c r="TD55" s="639">
        <f t="shared" si="435"/>
        <v>0</v>
      </c>
      <c r="TE55" s="639">
        <f t="shared" si="435"/>
        <v>0</v>
      </c>
      <c r="TF55" s="639">
        <f t="shared" si="435"/>
        <v>0</v>
      </c>
      <c r="TG55" s="639">
        <f t="shared" si="435"/>
        <v>0</v>
      </c>
      <c r="TH55" s="639">
        <f t="shared" si="435"/>
        <v>0</v>
      </c>
      <c r="TI55" s="639">
        <f t="shared" si="435"/>
        <v>0</v>
      </c>
      <c r="TJ55" s="639">
        <f t="shared" si="435"/>
        <v>0</v>
      </c>
      <c r="TK55" s="639">
        <f t="shared" si="435"/>
        <v>0</v>
      </c>
      <c r="TL55" s="639">
        <f t="shared" si="435"/>
        <v>0</v>
      </c>
      <c r="TM55" s="639">
        <f t="shared" si="435"/>
        <v>0</v>
      </c>
      <c r="TN55" s="639">
        <f t="shared" si="435"/>
        <v>0</v>
      </c>
      <c r="TO55" s="639">
        <f t="shared" si="435"/>
        <v>0</v>
      </c>
      <c r="TP55" s="639">
        <f t="shared" si="435"/>
        <v>0</v>
      </c>
      <c r="TQ55" s="639">
        <f t="shared" si="435"/>
        <v>0</v>
      </c>
      <c r="TR55" s="639">
        <f t="shared" si="435"/>
        <v>0</v>
      </c>
      <c r="TS55" s="639">
        <f t="shared" si="435"/>
        <v>0</v>
      </c>
      <c r="TT55" s="639">
        <f t="shared" si="435"/>
        <v>0</v>
      </c>
      <c r="TU55" s="639">
        <f t="shared" si="435"/>
        <v>0</v>
      </c>
      <c r="TV55" s="639">
        <f t="shared" si="435"/>
        <v>0</v>
      </c>
      <c r="TW55" s="639">
        <f t="shared" si="435"/>
        <v>0</v>
      </c>
      <c r="TX55" s="639">
        <f t="shared" si="435"/>
        <v>0</v>
      </c>
      <c r="TY55" s="639">
        <f t="shared" si="435"/>
        <v>0</v>
      </c>
      <c r="TZ55" s="639">
        <f t="shared" si="435"/>
        <v>0</v>
      </c>
      <c r="UA55" s="639">
        <f t="shared" si="435"/>
        <v>0</v>
      </c>
      <c r="UB55" s="639">
        <f t="shared" si="435"/>
        <v>0</v>
      </c>
      <c r="UC55" s="639">
        <f t="shared" ref="UC55:WN55" si="436">COUNTIFS($K55:$K63,"&lt;="&amp;UC$14,$L55:$L63,"&gt;"&amp;UC$14,$J55:$J63,"0歳児")</f>
        <v>0</v>
      </c>
      <c r="UD55" s="639">
        <f t="shared" si="436"/>
        <v>0</v>
      </c>
      <c r="UE55" s="639">
        <f t="shared" si="436"/>
        <v>0</v>
      </c>
      <c r="UF55" s="639">
        <f t="shared" si="436"/>
        <v>0</v>
      </c>
      <c r="UG55" s="639">
        <f t="shared" si="436"/>
        <v>0</v>
      </c>
      <c r="UH55" s="639">
        <f t="shared" si="436"/>
        <v>0</v>
      </c>
      <c r="UI55" s="639">
        <f t="shared" si="436"/>
        <v>0</v>
      </c>
      <c r="UJ55" s="639">
        <f t="shared" si="436"/>
        <v>0</v>
      </c>
      <c r="UK55" s="639">
        <f t="shared" si="436"/>
        <v>0</v>
      </c>
      <c r="UL55" s="639">
        <f t="shared" si="436"/>
        <v>0</v>
      </c>
      <c r="UM55" s="639">
        <f t="shared" si="436"/>
        <v>0</v>
      </c>
      <c r="UN55" s="639">
        <f t="shared" si="436"/>
        <v>0</v>
      </c>
      <c r="UO55" s="639">
        <f t="shared" si="436"/>
        <v>0</v>
      </c>
      <c r="UP55" s="639">
        <f t="shared" si="436"/>
        <v>0</v>
      </c>
      <c r="UQ55" s="639">
        <f t="shared" si="436"/>
        <v>0</v>
      </c>
      <c r="UR55" s="639">
        <f t="shared" si="436"/>
        <v>0</v>
      </c>
      <c r="US55" s="639">
        <f t="shared" si="436"/>
        <v>0</v>
      </c>
      <c r="UT55" s="639">
        <f t="shared" si="436"/>
        <v>0</v>
      </c>
      <c r="UU55" s="639">
        <f t="shared" si="436"/>
        <v>0</v>
      </c>
      <c r="UV55" s="639">
        <f t="shared" si="436"/>
        <v>0</v>
      </c>
      <c r="UW55" s="639">
        <f t="shared" si="436"/>
        <v>0</v>
      </c>
      <c r="UX55" s="639">
        <f t="shared" si="436"/>
        <v>0</v>
      </c>
      <c r="UY55" s="639">
        <f t="shared" si="436"/>
        <v>0</v>
      </c>
      <c r="UZ55" s="639">
        <f t="shared" si="436"/>
        <v>0</v>
      </c>
      <c r="VA55" s="639">
        <f t="shared" si="436"/>
        <v>0</v>
      </c>
      <c r="VB55" s="639">
        <f t="shared" si="436"/>
        <v>0</v>
      </c>
      <c r="VC55" s="639">
        <f t="shared" si="436"/>
        <v>0</v>
      </c>
      <c r="VD55" s="639">
        <f t="shared" si="436"/>
        <v>0</v>
      </c>
      <c r="VE55" s="639">
        <f t="shared" si="436"/>
        <v>0</v>
      </c>
      <c r="VF55" s="639">
        <f t="shared" si="436"/>
        <v>0</v>
      </c>
      <c r="VG55" s="639">
        <f t="shared" si="436"/>
        <v>0</v>
      </c>
      <c r="VH55" s="639">
        <f t="shared" si="436"/>
        <v>0</v>
      </c>
      <c r="VI55" s="639">
        <f t="shared" si="436"/>
        <v>0</v>
      </c>
      <c r="VJ55" s="639">
        <f t="shared" si="436"/>
        <v>0</v>
      </c>
      <c r="VK55" s="639">
        <f t="shared" si="436"/>
        <v>0</v>
      </c>
      <c r="VL55" s="639">
        <f t="shared" si="436"/>
        <v>0</v>
      </c>
      <c r="VM55" s="639">
        <f t="shared" si="436"/>
        <v>0</v>
      </c>
      <c r="VN55" s="639">
        <f t="shared" si="436"/>
        <v>0</v>
      </c>
      <c r="VO55" s="639">
        <f t="shared" si="436"/>
        <v>0</v>
      </c>
      <c r="VP55" s="639">
        <f t="shared" si="436"/>
        <v>0</v>
      </c>
      <c r="VQ55" s="639">
        <f t="shared" si="436"/>
        <v>0</v>
      </c>
      <c r="VR55" s="639">
        <f t="shared" si="436"/>
        <v>0</v>
      </c>
      <c r="VS55" s="639">
        <f t="shared" si="436"/>
        <v>0</v>
      </c>
      <c r="VT55" s="639">
        <f t="shared" si="436"/>
        <v>0</v>
      </c>
      <c r="VU55" s="639">
        <f t="shared" si="436"/>
        <v>0</v>
      </c>
      <c r="VV55" s="639">
        <f t="shared" si="436"/>
        <v>0</v>
      </c>
      <c r="VW55" s="639">
        <f t="shared" si="436"/>
        <v>0</v>
      </c>
      <c r="VX55" s="639">
        <f t="shared" si="436"/>
        <v>0</v>
      </c>
      <c r="VY55" s="639">
        <f t="shared" si="436"/>
        <v>0</v>
      </c>
      <c r="VZ55" s="639">
        <f t="shared" si="436"/>
        <v>0</v>
      </c>
      <c r="WA55" s="639">
        <f t="shared" si="436"/>
        <v>0</v>
      </c>
      <c r="WB55" s="639">
        <f t="shared" si="436"/>
        <v>0</v>
      </c>
      <c r="WC55" s="639">
        <f t="shared" si="436"/>
        <v>0</v>
      </c>
      <c r="WD55" s="639">
        <f t="shared" si="436"/>
        <v>0</v>
      </c>
      <c r="WE55" s="639">
        <f t="shared" si="436"/>
        <v>0</v>
      </c>
      <c r="WF55" s="639">
        <f t="shared" si="436"/>
        <v>0</v>
      </c>
      <c r="WG55" s="639">
        <f t="shared" si="436"/>
        <v>0</v>
      </c>
      <c r="WH55" s="639">
        <f t="shared" si="436"/>
        <v>0</v>
      </c>
      <c r="WI55" s="639">
        <f t="shared" si="436"/>
        <v>0</v>
      </c>
      <c r="WJ55" s="639">
        <f t="shared" si="436"/>
        <v>0</v>
      </c>
      <c r="WK55" s="639">
        <f t="shared" si="436"/>
        <v>0</v>
      </c>
      <c r="WL55" s="639">
        <f t="shared" si="436"/>
        <v>0</v>
      </c>
      <c r="WM55" s="639">
        <f t="shared" si="436"/>
        <v>0</v>
      </c>
      <c r="WN55" s="639">
        <f t="shared" si="436"/>
        <v>0</v>
      </c>
      <c r="WO55" s="639">
        <f t="shared" ref="WO55:YZ55" si="437">COUNTIFS($K55:$K63,"&lt;="&amp;WO$14,$L55:$L63,"&gt;"&amp;WO$14,$J55:$J63,"0歳児")</f>
        <v>0</v>
      </c>
      <c r="WP55" s="639">
        <f t="shared" si="437"/>
        <v>0</v>
      </c>
      <c r="WQ55" s="639">
        <f t="shared" si="437"/>
        <v>0</v>
      </c>
      <c r="WR55" s="639">
        <f t="shared" si="437"/>
        <v>0</v>
      </c>
      <c r="WS55" s="639">
        <f t="shared" si="437"/>
        <v>0</v>
      </c>
      <c r="WT55" s="639">
        <f t="shared" si="437"/>
        <v>0</v>
      </c>
      <c r="WU55" s="639">
        <f t="shared" si="437"/>
        <v>0</v>
      </c>
      <c r="WV55" s="639">
        <f t="shared" si="437"/>
        <v>0</v>
      </c>
      <c r="WW55" s="639">
        <f t="shared" si="437"/>
        <v>0</v>
      </c>
      <c r="WX55" s="639">
        <f t="shared" si="437"/>
        <v>0</v>
      </c>
      <c r="WY55" s="639">
        <f t="shared" si="437"/>
        <v>0</v>
      </c>
      <c r="WZ55" s="639">
        <f t="shared" si="437"/>
        <v>0</v>
      </c>
      <c r="XA55" s="639">
        <f t="shared" si="437"/>
        <v>0</v>
      </c>
      <c r="XB55" s="639">
        <f t="shared" si="437"/>
        <v>0</v>
      </c>
      <c r="XC55" s="639">
        <f t="shared" si="437"/>
        <v>0</v>
      </c>
      <c r="XD55" s="639">
        <f t="shared" si="437"/>
        <v>0</v>
      </c>
      <c r="XE55" s="639">
        <f t="shared" si="437"/>
        <v>0</v>
      </c>
      <c r="XF55" s="639">
        <f t="shared" si="437"/>
        <v>0</v>
      </c>
      <c r="XG55" s="639">
        <f t="shared" si="437"/>
        <v>0</v>
      </c>
      <c r="XH55" s="639">
        <f t="shared" si="437"/>
        <v>0</v>
      </c>
      <c r="XI55" s="639">
        <f t="shared" si="437"/>
        <v>0</v>
      </c>
      <c r="XJ55" s="639">
        <f t="shared" si="437"/>
        <v>0</v>
      </c>
      <c r="XK55" s="639">
        <f t="shared" si="437"/>
        <v>0</v>
      </c>
      <c r="XL55" s="639">
        <f t="shared" si="437"/>
        <v>0</v>
      </c>
      <c r="XM55" s="639">
        <f t="shared" si="437"/>
        <v>0</v>
      </c>
      <c r="XN55" s="639">
        <f t="shared" si="437"/>
        <v>0</v>
      </c>
      <c r="XO55" s="639">
        <f t="shared" si="437"/>
        <v>0</v>
      </c>
      <c r="XP55" s="639">
        <f t="shared" si="437"/>
        <v>0</v>
      </c>
      <c r="XQ55" s="639">
        <f t="shared" si="437"/>
        <v>0</v>
      </c>
      <c r="XR55" s="639">
        <f t="shared" si="437"/>
        <v>0</v>
      </c>
      <c r="XS55" s="639">
        <f t="shared" si="437"/>
        <v>0</v>
      </c>
      <c r="XT55" s="639">
        <f t="shared" si="437"/>
        <v>0</v>
      </c>
      <c r="XU55" s="639">
        <f t="shared" si="437"/>
        <v>0</v>
      </c>
      <c r="XV55" s="639">
        <f t="shared" si="437"/>
        <v>0</v>
      </c>
      <c r="XW55" s="639">
        <f t="shared" si="437"/>
        <v>0</v>
      </c>
      <c r="XX55" s="639">
        <f t="shared" si="437"/>
        <v>0</v>
      </c>
      <c r="XY55" s="639">
        <f t="shared" si="437"/>
        <v>0</v>
      </c>
      <c r="XZ55" s="639">
        <f t="shared" si="437"/>
        <v>0</v>
      </c>
      <c r="YA55" s="639">
        <f t="shared" si="437"/>
        <v>0</v>
      </c>
      <c r="YB55" s="639">
        <f t="shared" si="437"/>
        <v>0</v>
      </c>
      <c r="YC55" s="639">
        <f t="shared" si="437"/>
        <v>0</v>
      </c>
      <c r="YD55" s="639">
        <f t="shared" si="437"/>
        <v>0</v>
      </c>
      <c r="YE55" s="639">
        <f t="shared" si="437"/>
        <v>0</v>
      </c>
      <c r="YF55" s="639">
        <f t="shared" si="437"/>
        <v>0</v>
      </c>
      <c r="YG55" s="639">
        <f t="shared" si="437"/>
        <v>0</v>
      </c>
      <c r="YH55" s="639">
        <f t="shared" si="437"/>
        <v>0</v>
      </c>
      <c r="YI55" s="639">
        <f t="shared" si="437"/>
        <v>0</v>
      </c>
      <c r="YJ55" s="639">
        <f t="shared" si="437"/>
        <v>0</v>
      </c>
      <c r="YK55" s="639">
        <f t="shared" si="437"/>
        <v>0</v>
      </c>
      <c r="YL55" s="639">
        <f t="shared" si="437"/>
        <v>0</v>
      </c>
      <c r="YM55" s="639">
        <f t="shared" si="437"/>
        <v>0</v>
      </c>
      <c r="YN55" s="639">
        <f t="shared" si="437"/>
        <v>0</v>
      </c>
      <c r="YO55" s="639">
        <f t="shared" si="437"/>
        <v>0</v>
      </c>
      <c r="YP55" s="639">
        <f t="shared" si="437"/>
        <v>0</v>
      </c>
      <c r="YQ55" s="639">
        <f t="shared" si="437"/>
        <v>0</v>
      </c>
      <c r="YR55" s="639">
        <f t="shared" si="437"/>
        <v>0</v>
      </c>
      <c r="YS55" s="639">
        <f t="shared" si="437"/>
        <v>0</v>
      </c>
      <c r="YT55" s="639">
        <f t="shared" si="437"/>
        <v>0</v>
      </c>
      <c r="YU55" s="639">
        <f t="shared" si="437"/>
        <v>0</v>
      </c>
      <c r="YV55" s="639">
        <f t="shared" si="437"/>
        <v>0</v>
      </c>
      <c r="YW55" s="639">
        <f t="shared" si="437"/>
        <v>0</v>
      </c>
      <c r="YX55" s="639">
        <f t="shared" si="437"/>
        <v>0</v>
      </c>
      <c r="YY55" s="639">
        <f t="shared" si="437"/>
        <v>0</v>
      </c>
      <c r="YZ55" s="639">
        <f t="shared" si="437"/>
        <v>0</v>
      </c>
      <c r="ZA55" s="639">
        <f t="shared" ref="ZA55:ABL55" si="438">COUNTIFS($K55:$K63,"&lt;="&amp;ZA$14,$L55:$L63,"&gt;"&amp;ZA$14,$J55:$J63,"0歳児")</f>
        <v>0</v>
      </c>
      <c r="ZB55" s="639">
        <f t="shared" si="438"/>
        <v>0</v>
      </c>
      <c r="ZC55" s="639">
        <f t="shared" si="438"/>
        <v>0</v>
      </c>
      <c r="ZD55" s="639">
        <f t="shared" si="438"/>
        <v>0</v>
      </c>
      <c r="ZE55" s="639">
        <f t="shared" si="438"/>
        <v>0</v>
      </c>
      <c r="ZF55" s="639">
        <f t="shared" si="438"/>
        <v>0</v>
      </c>
      <c r="ZG55" s="639">
        <f t="shared" si="438"/>
        <v>0</v>
      </c>
      <c r="ZH55" s="639">
        <f t="shared" si="438"/>
        <v>0</v>
      </c>
      <c r="ZI55" s="639">
        <f t="shared" si="438"/>
        <v>0</v>
      </c>
      <c r="ZJ55" s="639">
        <f t="shared" si="438"/>
        <v>0</v>
      </c>
      <c r="ZK55" s="639">
        <f t="shared" si="438"/>
        <v>0</v>
      </c>
      <c r="ZL55" s="639">
        <f t="shared" si="438"/>
        <v>0</v>
      </c>
      <c r="ZM55" s="639">
        <f t="shared" si="438"/>
        <v>0</v>
      </c>
      <c r="ZN55" s="639">
        <f t="shared" si="438"/>
        <v>0</v>
      </c>
      <c r="ZO55" s="639">
        <f t="shared" si="438"/>
        <v>0</v>
      </c>
      <c r="ZP55" s="639">
        <f t="shared" si="438"/>
        <v>0</v>
      </c>
      <c r="ZQ55" s="639">
        <f t="shared" si="438"/>
        <v>0</v>
      </c>
      <c r="ZR55" s="639">
        <f t="shared" si="438"/>
        <v>0</v>
      </c>
      <c r="ZS55" s="639">
        <f t="shared" si="438"/>
        <v>0</v>
      </c>
      <c r="ZT55" s="639">
        <f t="shared" si="438"/>
        <v>0</v>
      </c>
      <c r="ZU55" s="639">
        <f t="shared" si="438"/>
        <v>0</v>
      </c>
      <c r="ZV55" s="639">
        <f t="shared" si="438"/>
        <v>0</v>
      </c>
      <c r="ZW55" s="639">
        <f t="shared" si="438"/>
        <v>0</v>
      </c>
      <c r="ZX55" s="639">
        <f t="shared" si="438"/>
        <v>0</v>
      </c>
      <c r="ZY55" s="639">
        <f t="shared" si="438"/>
        <v>0</v>
      </c>
      <c r="ZZ55" s="639">
        <f t="shared" si="438"/>
        <v>0</v>
      </c>
      <c r="AAA55" s="639">
        <f t="shared" si="438"/>
        <v>0</v>
      </c>
      <c r="AAB55" s="639">
        <f t="shared" si="438"/>
        <v>0</v>
      </c>
      <c r="AAC55" s="639">
        <f t="shared" si="438"/>
        <v>0</v>
      </c>
      <c r="AAD55" s="639">
        <f t="shared" si="438"/>
        <v>0</v>
      </c>
      <c r="AAE55" s="639">
        <f t="shared" si="438"/>
        <v>0</v>
      </c>
      <c r="AAF55" s="639">
        <f t="shared" si="438"/>
        <v>0</v>
      </c>
      <c r="AAG55" s="639">
        <f t="shared" si="438"/>
        <v>0</v>
      </c>
      <c r="AAH55" s="639">
        <f t="shared" si="438"/>
        <v>0</v>
      </c>
      <c r="AAI55" s="639">
        <f t="shared" si="438"/>
        <v>0</v>
      </c>
      <c r="AAJ55" s="639">
        <f t="shared" si="438"/>
        <v>0</v>
      </c>
      <c r="AAK55" s="639">
        <f t="shared" si="438"/>
        <v>0</v>
      </c>
      <c r="AAL55" s="639">
        <f t="shared" si="438"/>
        <v>0</v>
      </c>
      <c r="AAM55" s="639">
        <f t="shared" si="438"/>
        <v>0</v>
      </c>
      <c r="AAN55" s="639">
        <f t="shared" si="438"/>
        <v>0</v>
      </c>
      <c r="AAO55" s="639">
        <f t="shared" si="438"/>
        <v>0</v>
      </c>
      <c r="AAP55" s="639">
        <f t="shared" si="438"/>
        <v>0</v>
      </c>
      <c r="AAQ55" s="639">
        <f t="shared" si="438"/>
        <v>0</v>
      </c>
      <c r="AAR55" s="639">
        <f t="shared" si="438"/>
        <v>0</v>
      </c>
      <c r="AAS55" s="639">
        <f t="shared" si="438"/>
        <v>0</v>
      </c>
      <c r="AAT55" s="639">
        <f t="shared" si="438"/>
        <v>0</v>
      </c>
      <c r="AAU55" s="639">
        <f t="shared" si="438"/>
        <v>0</v>
      </c>
      <c r="AAV55" s="639">
        <f t="shared" si="438"/>
        <v>0</v>
      </c>
      <c r="AAW55" s="639">
        <f t="shared" si="438"/>
        <v>0</v>
      </c>
      <c r="AAX55" s="639">
        <f t="shared" si="438"/>
        <v>0</v>
      </c>
      <c r="AAY55" s="639">
        <f t="shared" si="438"/>
        <v>0</v>
      </c>
      <c r="AAZ55" s="639">
        <f t="shared" si="438"/>
        <v>0</v>
      </c>
      <c r="ABA55" s="639">
        <f t="shared" si="438"/>
        <v>0</v>
      </c>
      <c r="ABB55" s="639">
        <f t="shared" si="438"/>
        <v>0</v>
      </c>
      <c r="ABC55" s="639">
        <f t="shared" si="438"/>
        <v>0</v>
      </c>
      <c r="ABD55" s="639">
        <f t="shared" si="438"/>
        <v>0</v>
      </c>
      <c r="ABE55" s="639">
        <f t="shared" si="438"/>
        <v>0</v>
      </c>
      <c r="ABF55" s="639">
        <f t="shared" si="438"/>
        <v>0</v>
      </c>
      <c r="ABG55" s="639">
        <f t="shared" si="438"/>
        <v>0</v>
      </c>
      <c r="ABH55" s="639">
        <f t="shared" si="438"/>
        <v>0</v>
      </c>
      <c r="ABI55" s="639">
        <f t="shared" si="438"/>
        <v>0</v>
      </c>
      <c r="ABJ55" s="639">
        <f t="shared" si="438"/>
        <v>0</v>
      </c>
      <c r="ABK55" s="639">
        <f t="shared" si="438"/>
        <v>0</v>
      </c>
      <c r="ABL55" s="639">
        <f t="shared" si="438"/>
        <v>0</v>
      </c>
      <c r="ABM55" s="639">
        <f t="shared" ref="ABM55:ADX55" si="439">COUNTIFS($K55:$K63,"&lt;="&amp;ABM$14,$L55:$L63,"&gt;"&amp;ABM$14,$J55:$J63,"0歳児")</f>
        <v>0</v>
      </c>
      <c r="ABN55" s="639">
        <f t="shared" si="439"/>
        <v>0</v>
      </c>
      <c r="ABO55" s="639">
        <f t="shared" si="439"/>
        <v>0</v>
      </c>
      <c r="ABP55" s="639">
        <f t="shared" si="439"/>
        <v>0</v>
      </c>
      <c r="ABQ55" s="639">
        <f t="shared" si="439"/>
        <v>0</v>
      </c>
      <c r="ABR55" s="639">
        <f t="shared" si="439"/>
        <v>0</v>
      </c>
      <c r="ABS55" s="639">
        <f t="shared" si="439"/>
        <v>0</v>
      </c>
      <c r="ABT55" s="639">
        <f t="shared" si="439"/>
        <v>0</v>
      </c>
      <c r="ABU55" s="639">
        <f t="shared" si="439"/>
        <v>0</v>
      </c>
      <c r="ABV55" s="639">
        <f t="shared" si="439"/>
        <v>0</v>
      </c>
      <c r="ABW55" s="639">
        <f t="shared" si="439"/>
        <v>0</v>
      </c>
      <c r="ABX55" s="639">
        <f t="shared" si="439"/>
        <v>0</v>
      </c>
      <c r="ABY55" s="639">
        <f t="shared" si="439"/>
        <v>0</v>
      </c>
      <c r="ABZ55" s="639">
        <f t="shared" si="439"/>
        <v>0</v>
      </c>
      <c r="ACA55" s="639">
        <f t="shared" si="439"/>
        <v>0</v>
      </c>
      <c r="ACB55" s="639">
        <f t="shared" si="439"/>
        <v>0</v>
      </c>
      <c r="ACC55" s="639">
        <f t="shared" si="439"/>
        <v>0</v>
      </c>
      <c r="ACD55" s="639">
        <f t="shared" si="439"/>
        <v>0</v>
      </c>
      <c r="ACE55" s="639">
        <f t="shared" si="439"/>
        <v>0</v>
      </c>
      <c r="ACF55" s="639">
        <f t="shared" si="439"/>
        <v>0</v>
      </c>
      <c r="ACG55" s="639">
        <f t="shared" si="439"/>
        <v>0</v>
      </c>
      <c r="ACH55" s="639">
        <f t="shared" si="439"/>
        <v>0</v>
      </c>
      <c r="ACI55" s="639">
        <f t="shared" si="439"/>
        <v>0</v>
      </c>
      <c r="ACJ55" s="639">
        <f t="shared" si="439"/>
        <v>0</v>
      </c>
      <c r="ACK55" s="639">
        <f t="shared" si="439"/>
        <v>0</v>
      </c>
      <c r="ACL55" s="639">
        <f t="shared" si="439"/>
        <v>0</v>
      </c>
      <c r="ACM55" s="639">
        <f t="shared" si="439"/>
        <v>0</v>
      </c>
      <c r="ACN55" s="639">
        <f t="shared" si="439"/>
        <v>0</v>
      </c>
      <c r="ACO55" s="639">
        <f t="shared" si="439"/>
        <v>0</v>
      </c>
      <c r="ACP55" s="639">
        <f t="shared" si="439"/>
        <v>0</v>
      </c>
      <c r="ACQ55" s="639">
        <f t="shared" si="439"/>
        <v>0</v>
      </c>
      <c r="ACR55" s="639">
        <f t="shared" si="439"/>
        <v>0</v>
      </c>
      <c r="ACS55" s="639">
        <f t="shared" si="439"/>
        <v>0</v>
      </c>
      <c r="ACT55" s="639">
        <f t="shared" si="439"/>
        <v>0</v>
      </c>
      <c r="ACU55" s="639">
        <f t="shared" si="439"/>
        <v>0</v>
      </c>
      <c r="ACV55" s="639">
        <f t="shared" si="439"/>
        <v>0</v>
      </c>
      <c r="ACW55" s="639">
        <f t="shared" si="439"/>
        <v>0</v>
      </c>
      <c r="ACX55" s="639">
        <f t="shared" si="439"/>
        <v>0</v>
      </c>
      <c r="ACY55" s="639">
        <f t="shared" si="439"/>
        <v>0</v>
      </c>
      <c r="ACZ55" s="639">
        <f t="shared" si="439"/>
        <v>0</v>
      </c>
      <c r="ADA55" s="639">
        <f t="shared" si="439"/>
        <v>0</v>
      </c>
      <c r="ADB55" s="639">
        <f t="shared" si="439"/>
        <v>0</v>
      </c>
      <c r="ADC55" s="639">
        <f t="shared" si="439"/>
        <v>0</v>
      </c>
      <c r="ADD55" s="639">
        <f t="shared" si="439"/>
        <v>0</v>
      </c>
      <c r="ADE55" s="639">
        <f t="shared" si="439"/>
        <v>0</v>
      </c>
      <c r="ADF55" s="639">
        <f t="shared" si="439"/>
        <v>0</v>
      </c>
      <c r="ADG55" s="639">
        <f t="shared" si="439"/>
        <v>0</v>
      </c>
      <c r="ADH55" s="639">
        <f t="shared" si="439"/>
        <v>0</v>
      </c>
      <c r="ADI55" s="639">
        <f t="shared" si="439"/>
        <v>0</v>
      </c>
      <c r="ADJ55" s="639">
        <f t="shared" si="439"/>
        <v>0</v>
      </c>
      <c r="ADK55" s="639">
        <f t="shared" si="439"/>
        <v>0</v>
      </c>
      <c r="ADL55" s="639">
        <f t="shared" si="439"/>
        <v>0</v>
      </c>
      <c r="ADM55" s="639">
        <f t="shared" si="439"/>
        <v>0</v>
      </c>
      <c r="ADN55" s="639">
        <f t="shared" si="439"/>
        <v>0</v>
      </c>
      <c r="ADO55" s="639">
        <f t="shared" si="439"/>
        <v>0</v>
      </c>
      <c r="ADP55" s="639">
        <f t="shared" si="439"/>
        <v>0</v>
      </c>
      <c r="ADQ55" s="639">
        <f t="shared" si="439"/>
        <v>0</v>
      </c>
      <c r="ADR55" s="639">
        <f t="shared" si="439"/>
        <v>0</v>
      </c>
      <c r="ADS55" s="639">
        <f t="shared" si="439"/>
        <v>0</v>
      </c>
      <c r="ADT55" s="639">
        <f t="shared" si="439"/>
        <v>0</v>
      </c>
      <c r="ADU55" s="639">
        <f t="shared" si="439"/>
        <v>0</v>
      </c>
      <c r="ADV55" s="639">
        <f t="shared" si="439"/>
        <v>0</v>
      </c>
      <c r="ADW55" s="639">
        <f t="shared" si="439"/>
        <v>0</v>
      </c>
      <c r="ADX55" s="639">
        <f t="shared" si="439"/>
        <v>0</v>
      </c>
      <c r="ADY55" s="639">
        <f t="shared" ref="ADY55:AGJ55" si="440">COUNTIFS($K55:$K63,"&lt;="&amp;ADY$14,$L55:$L63,"&gt;"&amp;ADY$14,$J55:$J63,"0歳児")</f>
        <v>0</v>
      </c>
      <c r="ADZ55" s="639">
        <f t="shared" si="440"/>
        <v>0</v>
      </c>
      <c r="AEA55" s="639">
        <f t="shared" si="440"/>
        <v>0</v>
      </c>
      <c r="AEB55" s="639">
        <f t="shared" si="440"/>
        <v>0</v>
      </c>
      <c r="AEC55" s="639">
        <f t="shared" si="440"/>
        <v>0</v>
      </c>
      <c r="AED55" s="639">
        <f t="shared" si="440"/>
        <v>0</v>
      </c>
      <c r="AEE55" s="639">
        <f t="shared" si="440"/>
        <v>0</v>
      </c>
      <c r="AEF55" s="639">
        <f t="shared" si="440"/>
        <v>0</v>
      </c>
      <c r="AEG55" s="639">
        <f t="shared" si="440"/>
        <v>0</v>
      </c>
      <c r="AEH55" s="639">
        <f t="shared" si="440"/>
        <v>0</v>
      </c>
      <c r="AEI55" s="639">
        <f t="shared" si="440"/>
        <v>0</v>
      </c>
      <c r="AEJ55" s="639">
        <f t="shared" si="440"/>
        <v>0</v>
      </c>
      <c r="AEK55" s="639">
        <f t="shared" si="440"/>
        <v>0</v>
      </c>
      <c r="AEL55" s="639">
        <f t="shared" si="440"/>
        <v>0</v>
      </c>
      <c r="AEM55" s="639">
        <f t="shared" si="440"/>
        <v>0</v>
      </c>
      <c r="AEN55" s="639">
        <f t="shared" si="440"/>
        <v>0</v>
      </c>
      <c r="AEO55" s="639">
        <f t="shared" si="440"/>
        <v>0</v>
      </c>
      <c r="AEP55" s="639">
        <f t="shared" si="440"/>
        <v>0</v>
      </c>
      <c r="AEQ55" s="639">
        <f t="shared" si="440"/>
        <v>0</v>
      </c>
      <c r="AER55" s="639">
        <f t="shared" si="440"/>
        <v>0</v>
      </c>
      <c r="AES55" s="639">
        <f t="shared" si="440"/>
        <v>0</v>
      </c>
      <c r="AET55" s="639">
        <f t="shared" si="440"/>
        <v>0</v>
      </c>
      <c r="AEU55" s="639">
        <f t="shared" si="440"/>
        <v>0</v>
      </c>
      <c r="AEV55" s="639">
        <f t="shared" si="440"/>
        <v>0</v>
      </c>
      <c r="AEW55" s="639">
        <f t="shared" si="440"/>
        <v>0</v>
      </c>
      <c r="AEX55" s="639">
        <f t="shared" si="440"/>
        <v>0</v>
      </c>
      <c r="AEY55" s="639">
        <f t="shared" si="440"/>
        <v>0</v>
      </c>
      <c r="AEZ55" s="639">
        <f t="shared" si="440"/>
        <v>0</v>
      </c>
      <c r="AFA55" s="639">
        <f t="shared" si="440"/>
        <v>0</v>
      </c>
      <c r="AFB55" s="639">
        <f t="shared" si="440"/>
        <v>0</v>
      </c>
      <c r="AFC55" s="639">
        <f t="shared" si="440"/>
        <v>0</v>
      </c>
      <c r="AFD55" s="639">
        <f t="shared" si="440"/>
        <v>0</v>
      </c>
      <c r="AFE55" s="639">
        <f t="shared" si="440"/>
        <v>0</v>
      </c>
      <c r="AFF55" s="639">
        <f t="shared" si="440"/>
        <v>0</v>
      </c>
      <c r="AFG55" s="639">
        <f t="shared" si="440"/>
        <v>0</v>
      </c>
      <c r="AFH55" s="639">
        <f t="shared" si="440"/>
        <v>0</v>
      </c>
      <c r="AFI55" s="639">
        <f t="shared" si="440"/>
        <v>0</v>
      </c>
      <c r="AFJ55" s="639">
        <f t="shared" si="440"/>
        <v>0</v>
      </c>
      <c r="AFK55" s="639">
        <f t="shared" si="440"/>
        <v>0</v>
      </c>
      <c r="AFL55" s="639">
        <f t="shared" si="440"/>
        <v>0</v>
      </c>
      <c r="AFM55" s="639">
        <f t="shared" si="440"/>
        <v>0</v>
      </c>
      <c r="AFN55" s="639">
        <f t="shared" si="440"/>
        <v>0</v>
      </c>
      <c r="AFO55" s="639">
        <f t="shared" si="440"/>
        <v>0</v>
      </c>
      <c r="AFP55" s="639">
        <f t="shared" si="440"/>
        <v>0</v>
      </c>
      <c r="AFQ55" s="639">
        <f t="shared" si="440"/>
        <v>0</v>
      </c>
      <c r="AFR55" s="639">
        <f t="shared" si="440"/>
        <v>0</v>
      </c>
      <c r="AFS55" s="639">
        <f t="shared" si="440"/>
        <v>0</v>
      </c>
      <c r="AFT55" s="639">
        <f t="shared" si="440"/>
        <v>0</v>
      </c>
      <c r="AFU55" s="639">
        <f t="shared" si="440"/>
        <v>0</v>
      </c>
      <c r="AFV55" s="639">
        <f t="shared" si="440"/>
        <v>0</v>
      </c>
      <c r="AFW55" s="639">
        <f t="shared" si="440"/>
        <v>0</v>
      </c>
      <c r="AFX55" s="639">
        <f t="shared" si="440"/>
        <v>0</v>
      </c>
      <c r="AFY55" s="639">
        <f t="shared" si="440"/>
        <v>0</v>
      </c>
      <c r="AFZ55" s="639">
        <f t="shared" si="440"/>
        <v>0</v>
      </c>
      <c r="AGA55" s="639">
        <f t="shared" si="440"/>
        <v>0</v>
      </c>
      <c r="AGB55" s="639">
        <f t="shared" si="440"/>
        <v>0</v>
      </c>
      <c r="AGC55" s="639">
        <f t="shared" si="440"/>
        <v>0</v>
      </c>
      <c r="AGD55" s="639">
        <f t="shared" si="440"/>
        <v>0</v>
      </c>
      <c r="AGE55" s="639">
        <f t="shared" si="440"/>
        <v>0</v>
      </c>
      <c r="AGF55" s="639">
        <f t="shared" si="440"/>
        <v>0</v>
      </c>
      <c r="AGG55" s="639">
        <f t="shared" si="440"/>
        <v>0</v>
      </c>
      <c r="AGH55" s="639">
        <f t="shared" si="440"/>
        <v>0</v>
      </c>
      <c r="AGI55" s="639">
        <f t="shared" si="440"/>
        <v>0</v>
      </c>
      <c r="AGJ55" s="639">
        <f t="shared" si="440"/>
        <v>0</v>
      </c>
      <c r="AGK55" s="639">
        <f t="shared" ref="AGK55:AIV55" si="441">COUNTIFS($K55:$K63,"&lt;="&amp;AGK$14,$L55:$L63,"&gt;"&amp;AGK$14,$J55:$J63,"0歳児")</f>
        <v>0</v>
      </c>
      <c r="AGL55" s="639">
        <f t="shared" si="441"/>
        <v>0</v>
      </c>
      <c r="AGM55" s="639">
        <f t="shared" si="441"/>
        <v>0</v>
      </c>
      <c r="AGN55" s="639">
        <f t="shared" si="441"/>
        <v>0</v>
      </c>
      <c r="AGO55" s="639">
        <f t="shared" si="441"/>
        <v>0</v>
      </c>
      <c r="AGP55" s="639">
        <f t="shared" si="441"/>
        <v>0</v>
      </c>
      <c r="AGQ55" s="639">
        <f t="shared" si="441"/>
        <v>0</v>
      </c>
      <c r="AGR55" s="639">
        <f t="shared" si="441"/>
        <v>0</v>
      </c>
      <c r="AGS55" s="639">
        <f t="shared" si="441"/>
        <v>0</v>
      </c>
      <c r="AGT55" s="639">
        <f t="shared" si="441"/>
        <v>0</v>
      </c>
      <c r="AGU55" s="639">
        <f t="shared" si="441"/>
        <v>0</v>
      </c>
      <c r="AGV55" s="639">
        <f t="shared" si="441"/>
        <v>0</v>
      </c>
      <c r="AGW55" s="639">
        <f t="shared" si="441"/>
        <v>0</v>
      </c>
      <c r="AGX55" s="639">
        <f t="shared" si="441"/>
        <v>0</v>
      </c>
      <c r="AGY55" s="639">
        <f t="shared" si="441"/>
        <v>0</v>
      </c>
      <c r="AGZ55" s="639">
        <f t="shared" si="441"/>
        <v>0</v>
      </c>
      <c r="AHA55" s="639">
        <f t="shared" si="441"/>
        <v>0</v>
      </c>
      <c r="AHB55" s="639">
        <f t="shared" si="441"/>
        <v>0</v>
      </c>
      <c r="AHC55" s="639">
        <f t="shared" si="441"/>
        <v>0</v>
      </c>
      <c r="AHD55" s="639">
        <f t="shared" si="441"/>
        <v>0</v>
      </c>
      <c r="AHE55" s="639">
        <f t="shared" si="441"/>
        <v>0</v>
      </c>
      <c r="AHF55" s="639">
        <f t="shared" si="441"/>
        <v>0</v>
      </c>
      <c r="AHG55" s="639">
        <f t="shared" si="441"/>
        <v>0</v>
      </c>
      <c r="AHH55" s="639">
        <f t="shared" si="441"/>
        <v>0</v>
      </c>
      <c r="AHI55" s="639">
        <f t="shared" si="441"/>
        <v>0</v>
      </c>
      <c r="AHJ55" s="639">
        <f t="shared" si="441"/>
        <v>0</v>
      </c>
      <c r="AHK55" s="639">
        <f t="shared" si="441"/>
        <v>0</v>
      </c>
      <c r="AHL55" s="639">
        <f t="shared" si="441"/>
        <v>0</v>
      </c>
      <c r="AHM55" s="639">
        <f t="shared" si="441"/>
        <v>0</v>
      </c>
      <c r="AHN55" s="639">
        <f t="shared" si="441"/>
        <v>0</v>
      </c>
      <c r="AHO55" s="639">
        <f t="shared" si="441"/>
        <v>0</v>
      </c>
      <c r="AHP55" s="639">
        <f t="shared" si="441"/>
        <v>0</v>
      </c>
      <c r="AHQ55" s="639">
        <f t="shared" si="441"/>
        <v>0</v>
      </c>
      <c r="AHR55" s="639">
        <f t="shared" si="441"/>
        <v>0</v>
      </c>
      <c r="AHS55" s="639">
        <f t="shared" si="441"/>
        <v>0</v>
      </c>
      <c r="AHT55" s="639">
        <f t="shared" si="441"/>
        <v>0</v>
      </c>
      <c r="AHU55" s="639">
        <f t="shared" si="441"/>
        <v>0</v>
      </c>
      <c r="AHV55" s="639">
        <f t="shared" si="441"/>
        <v>0</v>
      </c>
      <c r="AHW55" s="639">
        <f t="shared" si="441"/>
        <v>0</v>
      </c>
      <c r="AHX55" s="639">
        <f t="shared" si="441"/>
        <v>0</v>
      </c>
      <c r="AHY55" s="639">
        <f t="shared" si="441"/>
        <v>0</v>
      </c>
      <c r="AHZ55" s="639">
        <f t="shared" si="441"/>
        <v>0</v>
      </c>
      <c r="AIA55" s="639">
        <f t="shared" si="441"/>
        <v>0</v>
      </c>
      <c r="AIB55" s="639">
        <f t="shared" si="441"/>
        <v>0</v>
      </c>
      <c r="AIC55" s="639">
        <f t="shared" si="441"/>
        <v>0</v>
      </c>
      <c r="AID55" s="639">
        <f t="shared" si="441"/>
        <v>0</v>
      </c>
      <c r="AIE55" s="639">
        <f t="shared" si="441"/>
        <v>0</v>
      </c>
      <c r="AIF55" s="639">
        <f t="shared" si="441"/>
        <v>0</v>
      </c>
      <c r="AIG55" s="639">
        <f t="shared" si="441"/>
        <v>0</v>
      </c>
      <c r="AIH55" s="639">
        <f t="shared" si="441"/>
        <v>0</v>
      </c>
      <c r="AII55" s="639">
        <f t="shared" si="441"/>
        <v>0</v>
      </c>
      <c r="AIJ55" s="639">
        <f t="shared" si="441"/>
        <v>0</v>
      </c>
      <c r="AIK55" s="639">
        <f t="shared" si="441"/>
        <v>0</v>
      </c>
      <c r="AIL55" s="639">
        <f t="shared" si="441"/>
        <v>0</v>
      </c>
      <c r="AIM55" s="639">
        <f t="shared" si="441"/>
        <v>0</v>
      </c>
      <c r="AIN55" s="639">
        <f t="shared" si="441"/>
        <v>0</v>
      </c>
      <c r="AIO55" s="639">
        <f t="shared" si="441"/>
        <v>0</v>
      </c>
      <c r="AIP55" s="639">
        <f t="shared" si="441"/>
        <v>0</v>
      </c>
      <c r="AIQ55" s="639">
        <f t="shared" si="441"/>
        <v>0</v>
      </c>
      <c r="AIR55" s="639">
        <f t="shared" si="441"/>
        <v>0</v>
      </c>
      <c r="AIS55" s="639">
        <f t="shared" si="441"/>
        <v>0</v>
      </c>
      <c r="AIT55" s="639">
        <f t="shared" si="441"/>
        <v>0</v>
      </c>
      <c r="AIU55" s="639">
        <f t="shared" si="441"/>
        <v>0</v>
      </c>
      <c r="AIV55" s="639">
        <f t="shared" si="441"/>
        <v>0</v>
      </c>
      <c r="AIW55" s="639">
        <f t="shared" ref="AIW55:AIZ55" si="442">COUNTIFS($K55:$K63,"&lt;="&amp;AIW$14,$L55:$L63,"&gt;"&amp;AIW$14,$J55:$J63,"0歳児")</f>
        <v>0</v>
      </c>
      <c r="AIX55" s="639">
        <f t="shared" si="442"/>
        <v>0</v>
      </c>
      <c r="AIY55" s="639">
        <f t="shared" si="442"/>
        <v>0</v>
      </c>
      <c r="AIZ55" s="639">
        <f t="shared" si="442"/>
        <v>0</v>
      </c>
    </row>
    <row r="56" spans="1:936" ht="20.399999999999999" customHeight="1">
      <c r="A56" s="2214"/>
      <c r="B56" s="2274"/>
      <c r="C56" s="2277"/>
      <c r="D56" s="2265"/>
      <c r="E56" s="2264"/>
      <c r="F56" s="2265"/>
      <c r="G56" s="2264"/>
      <c r="H56" s="2265"/>
      <c r="I56" s="2266"/>
      <c r="J56" s="667"/>
      <c r="K56" s="668"/>
      <c r="L56" s="669"/>
      <c r="M56" s="670"/>
      <c r="N56" s="925"/>
      <c r="O56" s="668"/>
      <c r="P56" s="669"/>
      <c r="R56" s="2214"/>
      <c r="S56" s="2214"/>
      <c r="T56" s="2214"/>
      <c r="U56" s="642"/>
      <c r="Z56" s="639" t="s">
        <v>1211</v>
      </c>
      <c r="AF56" s="2233" t="s">
        <v>1212</v>
      </c>
      <c r="AG56" s="2233"/>
      <c r="AI56" s="639" t="s">
        <v>54</v>
      </c>
      <c r="AJ56" s="639">
        <f>COUNTIFS($K55:$K63,"&lt;="&amp;AJ$14,$L55:$L63,"&gt;"&amp;AJ$14,$J55:$J63,"1歳児")</f>
        <v>0</v>
      </c>
      <c r="AK56" s="639">
        <f t="shared" ref="AK56:CV56" si="443">COUNTIFS($K55:$K63,"&lt;="&amp;AK$14,$L55:$L63,"&gt;"&amp;AK$14,$J55:$J63,"1歳児")</f>
        <v>0</v>
      </c>
      <c r="AL56" s="639">
        <f t="shared" si="443"/>
        <v>0</v>
      </c>
      <c r="AM56" s="639">
        <f t="shared" si="443"/>
        <v>0</v>
      </c>
      <c r="AN56" s="639">
        <f t="shared" si="443"/>
        <v>0</v>
      </c>
      <c r="AO56" s="639">
        <f t="shared" si="443"/>
        <v>0</v>
      </c>
      <c r="AP56" s="639">
        <f t="shared" si="443"/>
        <v>0</v>
      </c>
      <c r="AQ56" s="639">
        <f t="shared" si="443"/>
        <v>0</v>
      </c>
      <c r="AR56" s="639">
        <f t="shared" si="443"/>
        <v>0</v>
      </c>
      <c r="AS56" s="639">
        <f t="shared" si="443"/>
        <v>0</v>
      </c>
      <c r="AT56" s="639">
        <f t="shared" si="443"/>
        <v>0</v>
      </c>
      <c r="AU56" s="639">
        <f t="shared" si="443"/>
        <v>0</v>
      </c>
      <c r="AV56" s="639">
        <f t="shared" si="443"/>
        <v>0</v>
      </c>
      <c r="AW56" s="639">
        <f t="shared" si="443"/>
        <v>0</v>
      </c>
      <c r="AX56" s="639">
        <f t="shared" si="443"/>
        <v>0</v>
      </c>
      <c r="AY56" s="639">
        <f t="shared" si="443"/>
        <v>0</v>
      </c>
      <c r="AZ56" s="639">
        <f t="shared" si="443"/>
        <v>0</v>
      </c>
      <c r="BA56" s="639">
        <f t="shared" si="443"/>
        <v>0</v>
      </c>
      <c r="BB56" s="639">
        <f t="shared" si="443"/>
        <v>0</v>
      </c>
      <c r="BC56" s="639">
        <f t="shared" si="443"/>
        <v>0</v>
      </c>
      <c r="BD56" s="639">
        <f t="shared" si="443"/>
        <v>0</v>
      </c>
      <c r="BE56" s="639">
        <f t="shared" si="443"/>
        <v>0</v>
      </c>
      <c r="BF56" s="639">
        <f t="shared" si="443"/>
        <v>0</v>
      </c>
      <c r="BG56" s="639">
        <f t="shared" si="443"/>
        <v>0</v>
      </c>
      <c r="BH56" s="639">
        <f t="shared" si="443"/>
        <v>0</v>
      </c>
      <c r="BI56" s="639">
        <f t="shared" si="443"/>
        <v>0</v>
      </c>
      <c r="BJ56" s="639">
        <f t="shared" si="443"/>
        <v>0</v>
      </c>
      <c r="BK56" s="639">
        <f t="shared" si="443"/>
        <v>0</v>
      </c>
      <c r="BL56" s="639">
        <f t="shared" si="443"/>
        <v>0</v>
      </c>
      <c r="BM56" s="639">
        <f t="shared" si="443"/>
        <v>0</v>
      </c>
      <c r="BN56" s="639">
        <f t="shared" si="443"/>
        <v>0</v>
      </c>
      <c r="BO56" s="639">
        <f t="shared" si="443"/>
        <v>0</v>
      </c>
      <c r="BP56" s="639">
        <f t="shared" si="443"/>
        <v>0</v>
      </c>
      <c r="BQ56" s="639">
        <f t="shared" si="443"/>
        <v>0</v>
      </c>
      <c r="BR56" s="639">
        <f t="shared" si="443"/>
        <v>0</v>
      </c>
      <c r="BS56" s="639">
        <f t="shared" si="443"/>
        <v>0</v>
      </c>
      <c r="BT56" s="639">
        <f t="shared" si="443"/>
        <v>0</v>
      </c>
      <c r="BU56" s="639">
        <f t="shared" si="443"/>
        <v>0</v>
      </c>
      <c r="BV56" s="639">
        <f t="shared" si="443"/>
        <v>0</v>
      </c>
      <c r="BW56" s="639">
        <f t="shared" si="443"/>
        <v>0</v>
      </c>
      <c r="BX56" s="639">
        <f t="shared" si="443"/>
        <v>0</v>
      </c>
      <c r="BY56" s="639">
        <f t="shared" si="443"/>
        <v>0</v>
      </c>
      <c r="BZ56" s="639">
        <f t="shared" si="443"/>
        <v>0</v>
      </c>
      <c r="CA56" s="639">
        <f t="shared" si="443"/>
        <v>0</v>
      </c>
      <c r="CB56" s="639">
        <f t="shared" si="443"/>
        <v>0</v>
      </c>
      <c r="CC56" s="639">
        <f t="shared" si="443"/>
        <v>0</v>
      </c>
      <c r="CD56" s="639">
        <f t="shared" si="443"/>
        <v>0</v>
      </c>
      <c r="CE56" s="639">
        <f t="shared" si="443"/>
        <v>0</v>
      </c>
      <c r="CF56" s="639">
        <f t="shared" si="443"/>
        <v>0</v>
      </c>
      <c r="CG56" s="639">
        <f t="shared" si="443"/>
        <v>0</v>
      </c>
      <c r="CH56" s="639">
        <f t="shared" si="443"/>
        <v>0</v>
      </c>
      <c r="CI56" s="639">
        <f t="shared" si="443"/>
        <v>0</v>
      </c>
      <c r="CJ56" s="639">
        <f t="shared" si="443"/>
        <v>0</v>
      </c>
      <c r="CK56" s="639">
        <f t="shared" si="443"/>
        <v>0</v>
      </c>
      <c r="CL56" s="639">
        <f t="shared" si="443"/>
        <v>0</v>
      </c>
      <c r="CM56" s="639">
        <f t="shared" si="443"/>
        <v>0</v>
      </c>
      <c r="CN56" s="639">
        <f t="shared" si="443"/>
        <v>0</v>
      </c>
      <c r="CO56" s="639">
        <f t="shared" si="443"/>
        <v>0</v>
      </c>
      <c r="CP56" s="639">
        <f t="shared" si="443"/>
        <v>0</v>
      </c>
      <c r="CQ56" s="639">
        <f t="shared" si="443"/>
        <v>0</v>
      </c>
      <c r="CR56" s="639">
        <f t="shared" si="443"/>
        <v>0</v>
      </c>
      <c r="CS56" s="639">
        <f t="shared" si="443"/>
        <v>0</v>
      </c>
      <c r="CT56" s="639">
        <f t="shared" si="443"/>
        <v>0</v>
      </c>
      <c r="CU56" s="639">
        <f t="shared" si="443"/>
        <v>0</v>
      </c>
      <c r="CV56" s="639">
        <f t="shared" si="443"/>
        <v>0</v>
      </c>
      <c r="CW56" s="639">
        <f t="shared" ref="CW56:FH56" si="444">COUNTIFS($K55:$K63,"&lt;="&amp;CW$14,$L55:$L63,"&gt;"&amp;CW$14,$J55:$J63,"1歳児")</f>
        <v>0</v>
      </c>
      <c r="CX56" s="639">
        <f t="shared" si="444"/>
        <v>0</v>
      </c>
      <c r="CY56" s="639">
        <f t="shared" si="444"/>
        <v>0</v>
      </c>
      <c r="CZ56" s="639">
        <f t="shared" si="444"/>
        <v>0</v>
      </c>
      <c r="DA56" s="639">
        <f t="shared" si="444"/>
        <v>0</v>
      </c>
      <c r="DB56" s="639">
        <f t="shared" si="444"/>
        <v>0</v>
      </c>
      <c r="DC56" s="639">
        <f t="shared" si="444"/>
        <v>0</v>
      </c>
      <c r="DD56" s="639">
        <f t="shared" si="444"/>
        <v>0</v>
      </c>
      <c r="DE56" s="639">
        <f t="shared" si="444"/>
        <v>0</v>
      </c>
      <c r="DF56" s="639">
        <f t="shared" si="444"/>
        <v>0</v>
      </c>
      <c r="DG56" s="639">
        <f t="shared" si="444"/>
        <v>0</v>
      </c>
      <c r="DH56" s="639">
        <f t="shared" si="444"/>
        <v>0</v>
      </c>
      <c r="DI56" s="639">
        <f t="shared" si="444"/>
        <v>0</v>
      </c>
      <c r="DJ56" s="639">
        <f t="shared" si="444"/>
        <v>0</v>
      </c>
      <c r="DK56" s="639">
        <f t="shared" si="444"/>
        <v>0</v>
      </c>
      <c r="DL56" s="639">
        <f t="shared" si="444"/>
        <v>0</v>
      </c>
      <c r="DM56" s="639">
        <f t="shared" si="444"/>
        <v>0</v>
      </c>
      <c r="DN56" s="639">
        <f t="shared" si="444"/>
        <v>0</v>
      </c>
      <c r="DO56" s="639">
        <f t="shared" si="444"/>
        <v>0</v>
      </c>
      <c r="DP56" s="639">
        <f t="shared" si="444"/>
        <v>0</v>
      </c>
      <c r="DQ56" s="639">
        <f t="shared" si="444"/>
        <v>0</v>
      </c>
      <c r="DR56" s="639">
        <f t="shared" si="444"/>
        <v>0</v>
      </c>
      <c r="DS56" s="639">
        <f t="shared" si="444"/>
        <v>0</v>
      </c>
      <c r="DT56" s="639">
        <f t="shared" si="444"/>
        <v>0</v>
      </c>
      <c r="DU56" s="639">
        <f t="shared" si="444"/>
        <v>0</v>
      </c>
      <c r="DV56" s="639">
        <f t="shared" si="444"/>
        <v>0</v>
      </c>
      <c r="DW56" s="639">
        <f t="shared" si="444"/>
        <v>0</v>
      </c>
      <c r="DX56" s="639">
        <f t="shared" si="444"/>
        <v>0</v>
      </c>
      <c r="DY56" s="639">
        <f t="shared" si="444"/>
        <v>0</v>
      </c>
      <c r="DZ56" s="639">
        <f t="shared" si="444"/>
        <v>0</v>
      </c>
      <c r="EA56" s="639">
        <f t="shared" si="444"/>
        <v>0</v>
      </c>
      <c r="EB56" s="639">
        <f t="shared" si="444"/>
        <v>0</v>
      </c>
      <c r="EC56" s="639">
        <f t="shared" si="444"/>
        <v>0</v>
      </c>
      <c r="ED56" s="639">
        <f t="shared" si="444"/>
        <v>0</v>
      </c>
      <c r="EE56" s="639">
        <f t="shared" si="444"/>
        <v>0</v>
      </c>
      <c r="EF56" s="639">
        <f t="shared" si="444"/>
        <v>0</v>
      </c>
      <c r="EG56" s="639">
        <f t="shared" si="444"/>
        <v>0</v>
      </c>
      <c r="EH56" s="639">
        <f t="shared" si="444"/>
        <v>0</v>
      </c>
      <c r="EI56" s="639">
        <f t="shared" si="444"/>
        <v>0</v>
      </c>
      <c r="EJ56" s="639">
        <f t="shared" si="444"/>
        <v>0</v>
      </c>
      <c r="EK56" s="639">
        <f t="shared" si="444"/>
        <v>0</v>
      </c>
      <c r="EL56" s="639">
        <f t="shared" si="444"/>
        <v>0</v>
      </c>
      <c r="EM56" s="639">
        <f t="shared" si="444"/>
        <v>0</v>
      </c>
      <c r="EN56" s="639">
        <f t="shared" si="444"/>
        <v>0</v>
      </c>
      <c r="EO56" s="639">
        <f t="shared" si="444"/>
        <v>0</v>
      </c>
      <c r="EP56" s="639">
        <f t="shared" si="444"/>
        <v>0</v>
      </c>
      <c r="EQ56" s="639">
        <f t="shared" si="444"/>
        <v>0</v>
      </c>
      <c r="ER56" s="639">
        <f t="shared" si="444"/>
        <v>0</v>
      </c>
      <c r="ES56" s="639">
        <f t="shared" si="444"/>
        <v>0</v>
      </c>
      <c r="ET56" s="639">
        <f t="shared" si="444"/>
        <v>0</v>
      </c>
      <c r="EU56" s="639">
        <f t="shared" si="444"/>
        <v>0</v>
      </c>
      <c r="EV56" s="639">
        <f t="shared" si="444"/>
        <v>0</v>
      </c>
      <c r="EW56" s="639">
        <f t="shared" si="444"/>
        <v>0</v>
      </c>
      <c r="EX56" s="639">
        <f t="shared" si="444"/>
        <v>0</v>
      </c>
      <c r="EY56" s="639">
        <f t="shared" si="444"/>
        <v>0</v>
      </c>
      <c r="EZ56" s="639">
        <f t="shared" si="444"/>
        <v>0</v>
      </c>
      <c r="FA56" s="639">
        <f t="shared" si="444"/>
        <v>0</v>
      </c>
      <c r="FB56" s="639">
        <f t="shared" si="444"/>
        <v>0</v>
      </c>
      <c r="FC56" s="639">
        <f t="shared" si="444"/>
        <v>0</v>
      </c>
      <c r="FD56" s="639">
        <f t="shared" si="444"/>
        <v>0</v>
      </c>
      <c r="FE56" s="639">
        <f t="shared" si="444"/>
        <v>0</v>
      </c>
      <c r="FF56" s="639">
        <f t="shared" si="444"/>
        <v>0</v>
      </c>
      <c r="FG56" s="639">
        <f t="shared" si="444"/>
        <v>0</v>
      </c>
      <c r="FH56" s="639">
        <f t="shared" si="444"/>
        <v>0</v>
      </c>
      <c r="FI56" s="639">
        <f t="shared" ref="FI56:HT56" si="445">COUNTIFS($K55:$K63,"&lt;="&amp;FI$14,$L55:$L63,"&gt;"&amp;FI$14,$J55:$J63,"1歳児")</f>
        <v>0</v>
      </c>
      <c r="FJ56" s="639">
        <f t="shared" si="445"/>
        <v>0</v>
      </c>
      <c r="FK56" s="639">
        <f t="shared" si="445"/>
        <v>0</v>
      </c>
      <c r="FL56" s="639">
        <f t="shared" si="445"/>
        <v>0</v>
      </c>
      <c r="FM56" s="639">
        <f t="shared" si="445"/>
        <v>0</v>
      </c>
      <c r="FN56" s="639">
        <f t="shared" si="445"/>
        <v>0</v>
      </c>
      <c r="FO56" s="639">
        <f t="shared" si="445"/>
        <v>0</v>
      </c>
      <c r="FP56" s="639">
        <f t="shared" si="445"/>
        <v>0</v>
      </c>
      <c r="FQ56" s="639">
        <f t="shared" si="445"/>
        <v>0</v>
      </c>
      <c r="FR56" s="639">
        <f t="shared" si="445"/>
        <v>0</v>
      </c>
      <c r="FS56" s="639">
        <f t="shared" si="445"/>
        <v>0</v>
      </c>
      <c r="FT56" s="639">
        <f t="shared" si="445"/>
        <v>0</v>
      </c>
      <c r="FU56" s="639">
        <f t="shared" si="445"/>
        <v>0</v>
      </c>
      <c r="FV56" s="639">
        <f t="shared" si="445"/>
        <v>0</v>
      </c>
      <c r="FW56" s="639">
        <f t="shared" si="445"/>
        <v>0</v>
      </c>
      <c r="FX56" s="639">
        <f t="shared" si="445"/>
        <v>0</v>
      </c>
      <c r="FY56" s="639">
        <f t="shared" si="445"/>
        <v>0</v>
      </c>
      <c r="FZ56" s="639">
        <f t="shared" si="445"/>
        <v>0</v>
      </c>
      <c r="GA56" s="639">
        <f t="shared" si="445"/>
        <v>0</v>
      </c>
      <c r="GB56" s="639">
        <f t="shared" si="445"/>
        <v>0</v>
      </c>
      <c r="GC56" s="639">
        <f t="shared" si="445"/>
        <v>0</v>
      </c>
      <c r="GD56" s="639">
        <f t="shared" si="445"/>
        <v>0</v>
      </c>
      <c r="GE56" s="639">
        <f t="shared" si="445"/>
        <v>0</v>
      </c>
      <c r="GF56" s="639">
        <f t="shared" si="445"/>
        <v>0</v>
      </c>
      <c r="GG56" s="639">
        <f t="shared" si="445"/>
        <v>0</v>
      </c>
      <c r="GH56" s="639">
        <f t="shared" si="445"/>
        <v>0</v>
      </c>
      <c r="GI56" s="639">
        <f t="shared" si="445"/>
        <v>0</v>
      </c>
      <c r="GJ56" s="639">
        <f t="shared" si="445"/>
        <v>0</v>
      </c>
      <c r="GK56" s="639">
        <f t="shared" si="445"/>
        <v>0</v>
      </c>
      <c r="GL56" s="639">
        <f t="shared" si="445"/>
        <v>0</v>
      </c>
      <c r="GM56" s="639">
        <f t="shared" si="445"/>
        <v>0</v>
      </c>
      <c r="GN56" s="639">
        <f t="shared" si="445"/>
        <v>0</v>
      </c>
      <c r="GO56" s="639">
        <f t="shared" si="445"/>
        <v>0</v>
      </c>
      <c r="GP56" s="639">
        <f t="shared" si="445"/>
        <v>0</v>
      </c>
      <c r="GQ56" s="639">
        <f t="shared" si="445"/>
        <v>0</v>
      </c>
      <c r="GR56" s="639">
        <f t="shared" si="445"/>
        <v>0</v>
      </c>
      <c r="GS56" s="639">
        <f t="shared" si="445"/>
        <v>0</v>
      </c>
      <c r="GT56" s="639">
        <f t="shared" si="445"/>
        <v>0</v>
      </c>
      <c r="GU56" s="639">
        <f t="shared" si="445"/>
        <v>0</v>
      </c>
      <c r="GV56" s="639">
        <f t="shared" si="445"/>
        <v>0</v>
      </c>
      <c r="GW56" s="639">
        <f t="shared" si="445"/>
        <v>0</v>
      </c>
      <c r="GX56" s="639">
        <f t="shared" si="445"/>
        <v>0</v>
      </c>
      <c r="GY56" s="639">
        <f t="shared" si="445"/>
        <v>0</v>
      </c>
      <c r="GZ56" s="639">
        <f t="shared" si="445"/>
        <v>0</v>
      </c>
      <c r="HA56" s="639">
        <f t="shared" si="445"/>
        <v>0</v>
      </c>
      <c r="HB56" s="639">
        <f t="shared" si="445"/>
        <v>0</v>
      </c>
      <c r="HC56" s="639">
        <f t="shared" si="445"/>
        <v>0</v>
      </c>
      <c r="HD56" s="639">
        <f t="shared" si="445"/>
        <v>0</v>
      </c>
      <c r="HE56" s="639">
        <f t="shared" si="445"/>
        <v>0</v>
      </c>
      <c r="HF56" s="639">
        <f t="shared" si="445"/>
        <v>0</v>
      </c>
      <c r="HG56" s="639">
        <f t="shared" si="445"/>
        <v>0</v>
      </c>
      <c r="HH56" s="639">
        <f t="shared" si="445"/>
        <v>0</v>
      </c>
      <c r="HI56" s="639">
        <f t="shared" si="445"/>
        <v>0</v>
      </c>
      <c r="HJ56" s="639">
        <f t="shared" si="445"/>
        <v>0</v>
      </c>
      <c r="HK56" s="639">
        <f t="shared" si="445"/>
        <v>0</v>
      </c>
      <c r="HL56" s="639">
        <f t="shared" si="445"/>
        <v>0</v>
      </c>
      <c r="HM56" s="639">
        <f t="shared" si="445"/>
        <v>0</v>
      </c>
      <c r="HN56" s="639">
        <f t="shared" si="445"/>
        <v>0</v>
      </c>
      <c r="HO56" s="639">
        <f t="shared" si="445"/>
        <v>0</v>
      </c>
      <c r="HP56" s="639">
        <f t="shared" si="445"/>
        <v>0</v>
      </c>
      <c r="HQ56" s="639">
        <f t="shared" si="445"/>
        <v>0</v>
      </c>
      <c r="HR56" s="639">
        <f t="shared" si="445"/>
        <v>0</v>
      </c>
      <c r="HS56" s="639">
        <f t="shared" si="445"/>
        <v>0</v>
      </c>
      <c r="HT56" s="639">
        <f t="shared" si="445"/>
        <v>0</v>
      </c>
      <c r="HU56" s="639">
        <f t="shared" ref="HU56:KF56" si="446">COUNTIFS($K55:$K63,"&lt;="&amp;HU$14,$L55:$L63,"&gt;"&amp;HU$14,$J55:$J63,"1歳児")</f>
        <v>0</v>
      </c>
      <c r="HV56" s="639">
        <f t="shared" si="446"/>
        <v>0</v>
      </c>
      <c r="HW56" s="639">
        <f t="shared" si="446"/>
        <v>0</v>
      </c>
      <c r="HX56" s="639">
        <f t="shared" si="446"/>
        <v>0</v>
      </c>
      <c r="HY56" s="639">
        <f t="shared" si="446"/>
        <v>0</v>
      </c>
      <c r="HZ56" s="639">
        <f t="shared" si="446"/>
        <v>0</v>
      </c>
      <c r="IA56" s="639">
        <f t="shared" si="446"/>
        <v>0</v>
      </c>
      <c r="IB56" s="639">
        <f t="shared" si="446"/>
        <v>0</v>
      </c>
      <c r="IC56" s="639">
        <f t="shared" si="446"/>
        <v>0</v>
      </c>
      <c r="ID56" s="639">
        <f t="shared" si="446"/>
        <v>0</v>
      </c>
      <c r="IE56" s="639">
        <f t="shared" si="446"/>
        <v>0</v>
      </c>
      <c r="IF56" s="639">
        <f t="shared" si="446"/>
        <v>0</v>
      </c>
      <c r="IG56" s="639">
        <f t="shared" si="446"/>
        <v>0</v>
      </c>
      <c r="IH56" s="639">
        <f t="shared" si="446"/>
        <v>0</v>
      </c>
      <c r="II56" s="639">
        <f t="shared" si="446"/>
        <v>0</v>
      </c>
      <c r="IJ56" s="639">
        <f t="shared" si="446"/>
        <v>0</v>
      </c>
      <c r="IK56" s="639">
        <f t="shared" si="446"/>
        <v>0</v>
      </c>
      <c r="IL56" s="639">
        <f t="shared" si="446"/>
        <v>0</v>
      </c>
      <c r="IM56" s="639">
        <f t="shared" si="446"/>
        <v>0</v>
      </c>
      <c r="IN56" s="639">
        <f t="shared" si="446"/>
        <v>0</v>
      </c>
      <c r="IO56" s="639">
        <f t="shared" si="446"/>
        <v>0</v>
      </c>
      <c r="IP56" s="639">
        <f t="shared" si="446"/>
        <v>0</v>
      </c>
      <c r="IQ56" s="639">
        <f t="shared" si="446"/>
        <v>0</v>
      </c>
      <c r="IR56" s="639">
        <f t="shared" si="446"/>
        <v>0</v>
      </c>
      <c r="IS56" s="639">
        <f t="shared" si="446"/>
        <v>0</v>
      </c>
      <c r="IT56" s="639">
        <f t="shared" si="446"/>
        <v>0</v>
      </c>
      <c r="IU56" s="639">
        <f t="shared" si="446"/>
        <v>0</v>
      </c>
      <c r="IV56" s="639">
        <f t="shared" si="446"/>
        <v>0</v>
      </c>
      <c r="IW56" s="639">
        <f t="shared" si="446"/>
        <v>0</v>
      </c>
      <c r="IX56" s="639">
        <f t="shared" si="446"/>
        <v>0</v>
      </c>
      <c r="IY56" s="639">
        <f t="shared" si="446"/>
        <v>0</v>
      </c>
      <c r="IZ56" s="639">
        <f t="shared" si="446"/>
        <v>0</v>
      </c>
      <c r="JA56" s="639">
        <f t="shared" si="446"/>
        <v>0</v>
      </c>
      <c r="JB56" s="639">
        <f t="shared" si="446"/>
        <v>0</v>
      </c>
      <c r="JC56" s="639">
        <f t="shared" si="446"/>
        <v>0</v>
      </c>
      <c r="JD56" s="639">
        <f t="shared" si="446"/>
        <v>0</v>
      </c>
      <c r="JE56" s="639">
        <f t="shared" si="446"/>
        <v>0</v>
      </c>
      <c r="JF56" s="639">
        <f t="shared" si="446"/>
        <v>0</v>
      </c>
      <c r="JG56" s="639">
        <f t="shared" si="446"/>
        <v>0</v>
      </c>
      <c r="JH56" s="639">
        <f t="shared" si="446"/>
        <v>0</v>
      </c>
      <c r="JI56" s="639">
        <f t="shared" si="446"/>
        <v>0</v>
      </c>
      <c r="JJ56" s="639">
        <f t="shared" si="446"/>
        <v>0</v>
      </c>
      <c r="JK56" s="639">
        <f t="shared" si="446"/>
        <v>0</v>
      </c>
      <c r="JL56" s="639">
        <f t="shared" si="446"/>
        <v>0</v>
      </c>
      <c r="JM56" s="639">
        <f t="shared" si="446"/>
        <v>0</v>
      </c>
      <c r="JN56" s="639">
        <f t="shared" si="446"/>
        <v>0</v>
      </c>
      <c r="JO56" s="639">
        <f t="shared" si="446"/>
        <v>0</v>
      </c>
      <c r="JP56" s="639">
        <f t="shared" si="446"/>
        <v>0</v>
      </c>
      <c r="JQ56" s="639">
        <f t="shared" si="446"/>
        <v>0</v>
      </c>
      <c r="JR56" s="639">
        <f t="shared" si="446"/>
        <v>0</v>
      </c>
      <c r="JS56" s="639">
        <f t="shared" si="446"/>
        <v>0</v>
      </c>
      <c r="JT56" s="639">
        <f t="shared" si="446"/>
        <v>0</v>
      </c>
      <c r="JU56" s="639">
        <f t="shared" si="446"/>
        <v>0</v>
      </c>
      <c r="JV56" s="639">
        <f t="shared" si="446"/>
        <v>0</v>
      </c>
      <c r="JW56" s="639">
        <f t="shared" si="446"/>
        <v>0</v>
      </c>
      <c r="JX56" s="639">
        <f t="shared" si="446"/>
        <v>0</v>
      </c>
      <c r="JY56" s="639">
        <f t="shared" si="446"/>
        <v>0</v>
      </c>
      <c r="JZ56" s="639">
        <f t="shared" si="446"/>
        <v>0</v>
      </c>
      <c r="KA56" s="639">
        <f t="shared" si="446"/>
        <v>0</v>
      </c>
      <c r="KB56" s="639">
        <f t="shared" si="446"/>
        <v>0</v>
      </c>
      <c r="KC56" s="639">
        <f t="shared" si="446"/>
        <v>0</v>
      </c>
      <c r="KD56" s="639">
        <f t="shared" si="446"/>
        <v>0</v>
      </c>
      <c r="KE56" s="639">
        <f t="shared" si="446"/>
        <v>0</v>
      </c>
      <c r="KF56" s="639">
        <f t="shared" si="446"/>
        <v>0</v>
      </c>
      <c r="KG56" s="639">
        <f t="shared" ref="KG56:MR56" si="447">COUNTIFS($K55:$K63,"&lt;="&amp;KG$14,$L55:$L63,"&gt;"&amp;KG$14,$J55:$J63,"1歳児")</f>
        <v>0</v>
      </c>
      <c r="KH56" s="639">
        <f t="shared" si="447"/>
        <v>0</v>
      </c>
      <c r="KI56" s="639">
        <f t="shared" si="447"/>
        <v>0</v>
      </c>
      <c r="KJ56" s="639">
        <f t="shared" si="447"/>
        <v>0</v>
      </c>
      <c r="KK56" s="639">
        <f t="shared" si="447"/>
        <v>0</v>
      </c>
      <c r="KL56" s="639">
        <f t="shared" si="447"/>
        <v>0</v>
      </c>
      <c r="KM56" s="639">
        <f t="shared" si="447"/>
        <v>0</v>
      </c>
      <c r="KN56" s="639">
        <f t="shared" si="447"/>
        <v>0</v>
      </c>
      <c r="KO56" s="639">
        <f t="shared" si="447"/>
        <v>0</v>
      </c>
      <c r="KP56" s="639">
        <f t="shared" si="447"/>
        <v>0</v>
      </c>
      <c r="KQ56" s="639">
        <f t="shared" si="447"/>
        <v>0</v>
      </c>
      <c r="KR56" s="639">
        <f t="shared" si="447"/>
        <v>0</v>
      </c>
      <c r="KS56" s="639">
        <f t="shared" si="447"/>
        <v>0</v>
      </c>
      <c r="KT56" s="639">
        <f t="shared" si="447"/>
        <v>0</v>
      </c>
      <c r="KU56" s="639">
        <f t="shared" si="447"/>
        <v>0</v>
      </c>
      <c r="KV56" s="639">
        <f t="shared" si="447"/>
        <v>0</v>
      </c>
      <c r="KW56" s="639">
        <f t="shared" si="447"/>
        <v>0</v>
      </c>
      <c r="KX56" s="639">
        <f t="shared" si="447"/>
        <v>0</v>
      </c>
      <c r="KY56" s="639">
        <f t="shared" si="447"/>
        <v>0</v>
      </c>
      <c r="KZ56" s="639">
        <f t="shared" si="447"/>
        <v>0</v>
      </c>
      <c r="LA56" s="639">
        <f t="shared" si="447"/>
        <v>0</v>
      </c>
      <c r="LB56" s="639">
        <f t="shared" si="447"/>
        <v>0</v>
      </c>
      <c r="LC56" s="639">
        <f t="shared" si="447"/>
        <v>0</v>
      </c>
      <c r="LD56" s="639">
        <f t="shared" si="447"/>
        <v>0</v>
      </c>
      <c r="LE56" s="639">
        <f t="shared" si="447"/>
        <v>0</v>
      </c>
      <c r="LF56" s="639">
        <f t="shared" si="447"/>
        <v>0</v>
      </c>
      <c r="LG56" s="639">
        <f t="shared" si="447"/>
        <v>0</v>
      </c>
      <c r="LH56" s="639">
        <f t="shared" si="447"/>
        <v>0</v>
      </c>
      <c r="LI56" s="639">
        <f t="shared" si="447"/>
        <v>0</v>
      </c>
      <c r="LJ56" s="639">
        <f t="shared" si="447"/>
        <v>0</v>
      </c>
      <c r="LK56" s="639">
        <f t="shared" si="447"/>
        <v>0</v>
      </c>
      <c r="LL56" s="639">
        <f t="shared" si="447"/>
        <v>0</v>
      </c>
      <c r="LM56" s="639">
        <f t="shared" si="447"/>
        <v>0</v>
      </c>
      <c r="LN56" s="639">
        <f t="shared" si="447"/>
        <v>0</v>
      </c>
      <c r="LO56" s="639">
        <f t="shared" si="447"/>
        <v>0</v>
      </c>
      <c r="LP56" s="639">
        <f t="shared" si="447"/>
        <v>0</v>
      </c>
      <c r="LQ56" s="639">
        <f t="shared" si="447"/>
        <v>0</v>
      </c>
      <c r="LR56" s="639">
        <f t="shared" si="447"/>
        <v>0</v>
      </c>
      <c r="LS56" s="639">
        <f t="shared" si="447"/>
        <v>0</v>
      </c>
      <c r="LT56" s="639">
        <f t="shared" si="447"/>
        <v>0</v>
      </c>
      <c r="LU56" s="639">
        <f t="shared" si="447"/>
        <v>0</v>
      </c>
      <c r="LV56" s="639">
        <f t="shared" si="447"/>
        <v>0</v>
      </c>
      <c r="LW56" s="639">
        <f t="shared" si="447"/>
        <v>0</v>
      </c>
      <c r="LX56" s="639">
        <f t="shared" si="447"/>
        <v>0</v>
      </c>
      <c r="LY56" s="639">
        <f t="shared" si="447"/>
        <v>0</v>
      </c>
      <c r="LZ56" s="639">
        <f t="shared" si="447"/>
        <v>0</v>
      </c>
      <c r="MA56" s="639">
        <f t="shared" si="447"/>
        <v>0</v>
      </c>
      <c r="MB56" s="639">
        <f t="shared" si="447"/>
        <v>0</v>
      </c>
      <c r="MC56" s="639">
        <f t="shared" si="447"/>
        <v>0</v>
      </c>
      <c r="MD56" s="639">
        <f t="shared" si="447"/>
        <v>0</v>
      </c>
      <c r="ME56" s="639">
        <f t="shared" si="447"/>
        <v>0</v>
      </c>
      <c r="MF56" s="639">
        <f t="shared" si="447"/>
        <v>0</v>
      </c>
      <c r="MG56" s="639">
        <f t="shared" si="447"/>
        <v>0</v>
      </c>
      <c r="MH56" s="639">
        <f t="shared" si="447"/>
        <v>0</v>
      </c>
      <c r="MI56" s="639">
        <f t="shared" si="447"/>
        <v>0</v>
      </c>
      <c r="MJ56" s="639">
        <f t="shared" si="447"/>
        <v>0</v>
      </c>
      <c r="MK56" s="639">
        <f t="shared" si="447"/>
        <v>0</v>
      </c>
      <c r="ML56" s="639">
        <f t="shared" si="447"/>
        <v>0</v>
      </c>
      <c r="MM56" s="639">
        <f t="shared" si="447"/>
        <v>0</v>
      </c>
      <c r="MN56" s="639">
        <f t="shared" si="447"/>
        <v>0</v>
      </c>
      <c r="MO56" s="639">
        <f t="shared" si="447"/>
        <v>0</v>
      </c>
      <c r="MP56" s="639">
        <f t="shared" si="447"/>
        <v>0</v>
      </c>
      <c r="MQ56" s="639">
        <f t="shared" si="447"/>
        <v>0</v>
      </c>
      <c r="MR56" s="639">
        <f t="shared" si="447"/>
        <v>0</v>
      </c>
      <c r="MS56" s="639">
        <f t="shared" ref="MS56:PD56" si="448">COUNTIFS($K55:$K63,"&lt;="&amp;MS$14,$L55:$L63,"&gt;"&amp;MS$14,$J55:$J63,"1歳児")</f>
        <v>0</v>
      </c>
      <c r="MT56" s="639">
        <f t="shared" si="448"/>
        <v>0</v>
      </c>
      <c r="MU56" s="639">
        <f t="shared" si="448"/>
        <v>0</v>
      </c>
      <c r="MV56" s="639">
        <f t="shared" si="448"/>
        <v>0</v>
      </c>
      <c r="MW56" s="639">
        <f t="shared" si="448"/>
        <v>0</v>
      </c>
      <c r="MX56" s="639">
        <f t="shared" si="448"/>
        <v>0</v>
      </c>
      <c r="MY56" s="639">
        <f t="shared" si="448"/>
        <v>0</v>
      </c>
      <c r="MZ56" s="639">
        <f t="shared" si="448"/>
        <v>0</v>
      </c>
      <c r="NA56" s="639">
        <f t="shared" si="448"/>
        <v>0</v>
      </c>
      <c r="NB56" s="639">
        <f t="shared" si="448"/>
        <v>0</v>
      </c>
      <c r="NC56" s="639">
        <f t="shared" si="448"/>
        <v>0</v>
      </c>
      <c r="ND56" s="639">
        <f t="shared" si="448"/>
        <v>0</v>
      </c>
      <c r="NE56" s="639">
        <f t="shared" si="448"/>
        <v>0</v>
      </c>
      <c r="NF56" s="639">
        <f t="shared" si="448"/>
        <v>0</v>
      </c>
      <c r="NG56" s="639">
        <f t="shared" si="448"/>
        <v>0</v>
      </c>
      <c r="NH56" s="639">
        <f t="shared" si="448"/>
        <v>0</v>
      </c>
      <c r="NI56" s="639">
        <f t="shared" si="448"/>
        <v>0</v>
      </c>
      <c r="NJ56" s="639">
        <f t="shared" si="448"/>
        <v>0</v>
      </c>
      <c r="NK56" s="639">
        <f t="shared" si="448"/>
        <v>0</v>
      </c>
      <c r="NL56" s="639">
        <f t="shared" si="448"/>
        <v>0</v>
      </c>
      <c r="NM56" s="639">
        <f t="shared" si="448"/>
        <v>0</v>
      </c>
      <c r="NN56" s="639">
        <f t="shared" si="448"/>
        <v>0</v>
      </c>
      <c r="NO56" s="639">
        <f t="shared" si="448"/>
        <v>0</v>
      </c>
      <c r="NP56" s="639">
        <f t="shared" si="448"/>
        <v>0</v>
      </c>
      <c r="NQ56" s="639">
        <f t="shared" si="448"/>
        <v>0</v>
      </c>
      <c r="NR56" s="639">
        <f t="shared" si="448"/>
        <v>0</v>
      </c>
      <c r="NS56" s="639">
        <f t="shared" si="448"/>
        <v>0</v>
      </c>
      <c r="NT56" s="639">
        <f t="shared" si="448"/>
        <v>0</v>
      </c>
      <c r="NU56" s="639">
        <f t="shared" si="448"/>
        <v>0</v>
      </c>
      <c r="NV56" s="639">
        <f t="shared" si="448"/>
        <v>0</v>
      </c>
      <c r="NW56" s="639">
        <f t="shared" si="448"/>
        <v>0</v>
      </c>
      <c r="NX56" s="639">
        <f t="shared" si="448"/>
        <v>0</v>
      </c>
      <c r="NY56" s="639">
        <f t="shared" si="448"/>
        <v>0</v>
      </c>
      <c r="NZ56" s="639">
        <f t="shared" si="448"/>
        <v>0</v>
      </c>
      <c r="OA56" s="639">
        <f t="shared" si="448"/>
        <v>0</v>
      </c>
      <c r="OB56" s="639">
        <f t="shared" si="448"/>
        <v>0</v>
      </c>
      <c r="OC56" s="639">
        <f t="shared" si="448"/>
        <v>0</v>
      </c>
      <c r="OD56" s="639">
        <f t="shared" si="448"/>
        <v>0</v>
      </c>
      <c r="OE56" s="639">
        <f t="shared" si="448"/>
        <v>0</v>
      </c>
      <c r="OF56" s="639">
        <f t="shared" si="448"/>
        <v>0</v>
      </c>
      <c r="OG56" s="639">
        <f t="shared" si="448"/>
        <v>0</v>
      </c>
      <c r="OH56" s="639">
        <f t="shared" si="448"/>
        <v>0</v>
      </c>
      <c r="OI56" s="639">
        <f t="shared" si="448"/>
        <v>0</v>
      </c>
      <c r="OJ56" s="639">
        <f t="shared" si="448"/>
        <v>0</v>
      </c>
      <c r="OK56" s="639">
        <f t="shared" si="448"/>
        <v>0</v>
      </c>
      <c r="OL56" s="639">
        <f t="shared" si="448"/>
        <v>0</v>
      </c>
      <c r="OM56" s="639">
        <f t="shared" si="448"/>
        <v>0</v>
      </c>
      <c r="ON56" s="639">
        <f t="shared" si="448"/>
        <v>0</v>
      </c>
      <c r="OO56" s="639">
        <f t="shared" si="448"/>
        <v>0</v>
      </c>
      <c r="OP56" s="639">
        <f t="shared" si="448"/>
        <v>0</v>
      </c>
      <c r="OQ56" s="639">
        <f t="shared" si="448"/>
        <v>0</v>
      </c>
      <c r="OR56" s="639">
        <f t="shared" si="448"/>
        <v>0</v>
      </c>
      <c r="OS56" s="639">
        <f t="shared" si="448"/>
        <v>0</v>
      </c>
      <c r="OT56" s="639">
        <f t="shared" si="448"/>
        <v>0</v>
      </c>
      <c r="OU56" s="639">
        <f t="shared" si="448"/>
        <v>0</v>
      </c>
      <c r="OV56" s="639">
        <f t="shared" si="448"/>
        <v>0</v>
      </c>
      <c r="OW56" s="639">
        <f t="shared" si="448"/>
        <v>0</v>
      </c>
      <c r="OX56" s="639">
        <f t="shared" si="448"/>
        <v>0</v>
      </c>
      <c r="OY56" s="639">
        <f t="shared" si="448"/>
        <v>0</v>
      </c>
      <c r="OZ56" s="639">
        <f t="shared" si="448"/>
        <v>0</v>
      </c>
      <c r="PA56" s="639">
        <f t="shared" si="448"/>
        <v>0</v>
      </c>
      <c r="PB56" s="639">
        <f t="shared" si="448"/>
        <v>0</v>
      </c>
      <c r="PC56" s="639">
        <f t="shared" si="448"/>
        <v>0</v>
      </c>
      <c r="PD56" s="639">
        <f t="shared" si="448"/>
        <v>0</v>
      </c>
      <c r="PE56" s="639">
        <f t="shared" ref="PE56:RP56" si="449">COUNTIFS($K55:$K63,"&lt;="&amp;PE$14,$L55:$L63,"&gt;"&amp;PE$14,$J55:$J63,"1歳児")</f>
        <v>0</v>
      </c>
      <c r="PF56" s="639">
        <f t="shared" si="449"/>
        <v>0</v>
      </c>
      <c r="PG56" s="639">
        <f t="shared" si="449"/>
        <v>0</v>
      </c>
      <c r="PH56" s="639">
        <f t="shared" si="449"/>
        <v>0</v>
      </c>
      <c r="PI56" s="639">
        <f t="shared" si="449"/>
        <v>0</v>
      </c>
      <c r="PJ56" s="639">
        <f t="shared" si="449"/>
        <v>0</v>
      </c>
      <c r="PK56" s="639">
        <f t="shared" si="449"/>
        <v>0</v>
      </c>
      <c r="PL56" s="639">
        <f t="shared" si="449"/>
        <v>0</v>
      </c>
      <c r="PM56" s="639">
        <f t="shared" si="449"/>
        <v>0</v>
      </c>
      <c r="PN56" s="639">
        <f t="shared" si="449"/>
        <v>0</v>
      </c>
      <c r="PO56" s="639">
        <f t="shared" si="449"/>
        <v>0</v>
      </c>
      <c r="PP56" s="639">
        <f t="shared" si="449"/>
        <v>0</v>
      </c>
      <c r="PQ56" s="639">
        <f t="shared" si="449"/>
        <v>0</v>
      </c>
      <c r="PR56" s="639">
        <f t="shared" si="449"/>
        <v>0</v>
      </c>
      <c r="PS56" s="639">
        <f t="shared" si="449"/>
        <v>0</v>
      </c>
      <c r="PT56" s="639">
        <f t="shared" si="449"/>
        <v>0</v>
      </c>
      <c r="PU56" s="639">
        <f t="shared" si="449"/>
        <v>0</v>
      </c>
      <c r="PV56" s="639">
        <f t="shared" si="449"/>
        <v>0</v>
      </c>
      <c r="PW56" s="639">
        <f t="shared" si="449"/>
        <v>0</v>
      </c>
      <c r="PX56" s="639">
        <f t="shared" si="449"/>
        <v>0</v>
      </c>
      <c r="PY56" s="639">
        <f t="shared" si="449"/>
        <v>0</v>
      </c>
      <c r="PZ56" s="639">
        <f t="shared" si="449"/>
        <v>0</v>
      </c>
      <c r="QA56" s="639">
        <f t="shared" si="449"/>
        <v>0</v>
      </c>
      <c r="QB56" s="639">
        <f t="shared" si="449"/>
        <v>0</v>
      </c>
      <c r="QC56" s="639">
        <f t="shared" si="449"/>
        <v>0</v>
      </c>
      <c r="QD56" s="639">
        <f t="shared" si="449"/>
        <v>0</v>
      </c>
      <c r="QE56" s="639">
        <f t="shared" si="449"/>
        <v>0</v>
      </c>
      <c r="QF56" s="639">
        <f t="shared" si="449"/>
        <v>0</v>
      </c>
      <c r="QG56" s="639">
        <f t="shared" si="449"/>
        <v>0</v>
      </c>
      <c r="QH56" s="639">
        <f t="shared" si="449"/>
        <v>0</v>
      </c>
      <c r="QI56" s="639">
        <f t="shared" si="449"/>
        <v>0</v>
      </c>
      <c r="QJ56" s="639">
        <f t="shared" si="449"/>
        <v>0</v>
      </c>
      <c r="QK56" s="639">
        <f t="shared" si="449"/>
        <v>0</v>
      </c>
      <c r="QL56" s="639">
        <f t="shared" si="449"/>
        <v>0</v>
      </c>
      <c r="QM56" s="639">
        <f t="shared" si="449"/>
        <v>0</v>
      </c>
      <c r="QN56" s="639">
        <f t="shared" si="449"/>
        <v>0</v>
      </c>
      <c r="QO56" s="639">
        <f t="shared" si="449"/>
        <v>0</v>
      </c>
      <c r="QP56" s="639">
        <f t="shared" si="449"/>
        <v>0</v>
      </c>
      <c r="QQ56" s="639">
        <f t="shared" si="449"/>
        <v>0</v>
      </c>
      <c r="QR56" s="639">
        <f t="shared" si="449"/>
        <v>0</v>
      </c>
      <c r="QS56" s="639">
        <f t="shared" si="449"/>
        <v>0</v>
      </c>
      <c r="QT56" s="639">
        <f t="shared" si="449"/>
        <v>0</v>
      </c>
      <c r="QU56" s="639">
        <f t="shared" si="449"/>
        <v>0</v>
      </c>
      <c r="QV56" s="639">
        <f t="shared" si="449"/>
        <v>0</v>
      </c>
      <c r="QW56" s="639">
        <f t="shared" si="449"/>
        <v>0</v>
      </c>
      <c r="QX56" s="639">
        <f t="shared" si="449"/>
        <v>0</v>
      </c>
      <c r="QY56" s="639">
        <f t="shared" si="449"/>
        <v>0</v>
      </c>
      <c r="QZ56" s="639">
        <f t="shared" si="449"/>
        <v>0</v>
      </c>
      <c r="RA56" s="639">
        <f t="shared" si="449"/>
        <v>0</v>
      </c>
      <c r="RB56" s="639">
        <f t="shared" si="449"/>
        <v>0</v>
      </c>
      <c r="RC56" s="639">
        <f t="shared" si="449"/>
        <v>0</v>
      </c>
      <c r="RD56" s="639">
        <f t="shared" si="449"/>
        <v>0</v>
      </c>
      <c r="RE56" s="639">
        <f t="shared" si="449"/>
        <v>0</v>
      </c>
      <c r="RF56" s="639">
        <f t="shared" si="449"/>
        <v>0</v>
      </c>
      <c r="RG56" s="639">
        <f t="shared" si="449"/>
        <v>0</v>
      </c>
      <c r="RH56" s="639">
        <f t="shared" si="449"/>
        <v>0</v>
      </c>
      <c r="RI56" s="639">
        <f t="shared" si="449"/>
        <v>0</v>
      </c>
      <c r="RJ56" s="639">
        <f t="shared" si="449"/>
        <v>0</v>
      </c>
      <c r="RK56" s="639">
        <f t="shared" si="449"/>
        <v>0</v>
      </c>
      <c r="RL56" s="639">
        <f t="shared" si="449"/>
        <v>0</v>
      </c>
      <c r="RM56" s="639">
        <f t="shared" si="449"/>
        <v>0</v>
      </c>
      <c r="RN56" s="639">
        <f t="shared" si="449"/>
        <v>0</v>
      </c>
      <c r="RO56" s="639">
        <f t="shared" si="449"/>
        <v>0</v>
      </c>
      <c r="RP56" s="639">
        <f t="shared" si="449"/>
        <v>0</v>
      </c>
      <c r="RQ56" s="639">
        <f t="shared" ref="RQ56:UB56" si="450">COUNTIFS($K55:$K63,"&lt;="&amp;RQ$14,$L55:$L63,"&gt;"&amp;RQ$14,$J55:$J63,"1歳児")</f>
        <v>0</v>
      </c>
      <c r="RR56" s="639">
        <f t="shared" si="450"/>
        <v>0</v>
      </c>
      <c r="RS56" s="639">
        <f t="shared" si="450"/>
        <v>0</v>
      </c>
      <c r="RT56" s="639">
        <f t="shared" si="450"/>
        <v>0</v>
      </c>
      <c r="RU56" s="639">
        <f t="shared" si="450"/>
        <v>0</v>
      </c>
      <c r="RV56" s="639">
        <f t="shared" si="450"/>
        <v>0</v>
      </c>
      <c r="RW56" s="639">
        <f t="shared" si="450"/>
        <v>0</v>
      </c>
      <c r="RX56" s="639">
        <f t="shared" si="450"/>
        <v>0</v>
      </c>
      <c r="RY56" s="639">
        <f t="shared" si="450"/>
        <v>0</v>
      </c>
      <c r="RZ56" s="639">
        <f t="shared" si="450"/>
        <v>0</v>
      </c>
      <c r="SA56" s="639">
        <f t="shared" si="450"/>
        <v>0</v>
      </c>
      <c r="SB56" s="639">
        <f t="shared" si="450"/>
        <v>0</v>
      </c>
      <c r="SC56" s="639">
        <f t="shared" si="450"/>
        <v>0</v>
      </c>
      <c r="SD56" s="639">
        <f t="shared" si="450"/>
        <v>0</v>
      </c>
      <c r="SE56" s="639">
        <f t="shared" si="450"/>
        <v>0</v>
      </c>
      <c r="SF56" s="639">
        <f t="shared" si="450"/>
        <v>0</v>
      </c>
      <c r="SG56" s="639">
        <f t="shared" si="450"/>
        <v>0</v>
      </c>
      <c r="SH56" s="639">
        <f t="shared" si="450"/>
        <v>0</v>
      </c>
      <c r="SI56" s="639">
        <f t="shared" si="450"/>
        <v>0</v>
      </c>
      <c r="SJ56" s="639">
        <f t="shared" si="450"/>
        <v>0</v>
      </c>
      <c r="SK56" s="639">
        <f t="shared" si="450"/>
        <v>0</v>
      </c>
      <c r="SL56" s="639">
        <f t="shared" si="450"/>
        <v>0</v>
      </c>
      <c r="SM56" s="639">
        <f t="shared" si="450"/>
        <v>0</v>
      </c>
      <c r="SN56" s="639">
        <f t="shared" si="450"/>
        <v>0</v>
      </c>
      <c r="SO56" s="639">
        <f t="shared" si="450"/>
        <v>0</v>
      </c>
      <c r="SP56" s="639">
        <f t="shared" si="450"/>
        <v>0</v>
      </c>
      <c r="SQ56" s="639">
        <f t="shared" si="450"/>
        <v>0</v>
      </c>
      <c r="SR56" s="639">
        <f t="shared" si="450"/>
        <v>0</v>
      </c>
      <c r="SS56" s="639">
        <f t="shared" si="450"/>
        <v>0</v>
      </c>
      <c r="ST56" s="639">
        <f t="shared" si="450"/>
        <v>0</v>
      </c>
      <c r="SU56" s="639">
        <f t="shared" si="450"/>
        <v>0</v>
      </c>
      <c r="SV56" s="639">
        <f t="shared" si="450"/>
        <v>0</v>
      </c>
      <c r="SW56" s="639">
        <f t="shared" si="450"/>
        <v>0</v>
      </c>
      <c r="SX56" s="639">
        <f t="shared" si="450"/>
        <v>0</v>
      </c>
      <c r="SY56" s="639">
        <f t="shared" si="450"/>
        <v>0</v>
      </c>
      <c r="SZ56" s="639">
        <f t="shared" si="450"/>
        <v>0</v>
      </c>
      <c r="TA56" s="639">
        <f t="shared" si="450"/>
        <v>0</v>
      </c>
      <c r="TB56" s="639">
        <f t="shared" si="450"/>
        <v>0</v>
      </c>
      <c r="TC56" s="639">
        <f t="shared" si="450"/>
        <v>0</v>
      </c>
      <c r="TD56" s="639">
        <f t="shared" si="450"/>
        <v>0</v>
      </c>
      <c r="TE56" s="639">
        <f t="shared" si="450"/>
        <v>0</v>
      </c>
      <c r="TF56" s="639">
        <f t="shared" si="450"/>
        <v>0</v>
      </c>
      <c r="TG56" s="639">
        <f t="shared" si="450"/>
        <v>0</v>
      </c>
      <c r="TH56" s="639">
        <f t="shared" si="450"/>
        <v>0</v>
      </c>
      <c r="TI56" s="639">
        <f t="shared" si="450"/>
        <v>0</v>
      </c>
      <c r="TJ56" s="639">
        <f t="shared" si="450"/>
        <v>0</v>
      </c>
      <c r="TK56" s="639">
        <f t="shared" si="450"/>
        <v>0</v>
      </c>
      <c r="TL56" s="639">
        <f t="shared" si="450"/>
        <v>0</v>
      </c>
      <c r="TM56" s="639">
        <f t="shared" si="450"/>
        <v>0</v>
      </c>
      <c r="TN56" s="639">
        <f t="shared" si="450"/>
        <v>0</v>
      </c>
      <c r="TO56" s="639">
        <f t="shared" si="450"/>
        <v>0</v>
      </c>
      <c r="TP56" s="639">
        <f t="shared" si="450"/>
        <v>0</v>
      </c>
      <c r="TQ56" s="639">
        <f t="shared" si="450"/>
        <v>0</v>
      </c>
      <c r="TR56" s="639">
        <f t="shared" si="450"/>
        <v>0</v>
      </c>
      <c r="TS56" s="639">
        <f t="shared" si="450"/>
        <v>0</v>
      </c>
      <c r="TT56" s="639">
        <f t="shared" si="450"/>
        <v>0</v>
      </c>
      <c r="TU56" s="639">
        <f t="shared" si="450"/>
        <v>0</v>
      </c>
      <c r="TV56" s="639">
        <f t="shared" si="450"/>
        <v>0</v>
      </c>
      <c r="TW56" s="639">
        <f t="shared" si="450"/>
        <v>0</v>
      </c>
      <c r="TX56" s="639">
        <f t="shared" si="450"/>
        <v>0</v>
      </c>
      <c r="TY56" s="639">
        <f t="shared" si="450"/>
        <v>0</v>
      </c>
      <c r="TZ56" s="639">
        <f t="shared" si="450"/>
        <v>0</v>
      </c>
      <c r="UA56" s="639">
        <f t="shared" si="450"/>
        <v>0</v>
      </c>
      <c r="UB56" s="639">
        <f t="shared" si="450"/>
        <v>0</v>
      </c>
      <c r="UC56" s="639">
        <f t="shared" ref="UC56:WN56" si="451">COUNTIFS($K55:$K63,"&lt;="&amp;UC$14,$L55:$L63,"&gt;"&amp;UC$14,$J55:$J63,"1歳児")</f>
        <v>0</v>
      </c>
      <c r="UD56" s="639">
        <f t="shared" si="451"/>
        <v>0</v>
      </c>
      <c r="UE56" s="639">
        <f t="shared" si="451"/>
        <v>0</v>
      </c>
      <c r="UF56" s="639">
        <f t="shared" si="451"/>
        <v>0</v>
      </c>
      <c r="UG56" s="639">
        <f t="shared" si="451"/>
        <v>0</v>
      </c>
      <c r="UH56" s="639">
        <f t="shared" si="451"/>
        <v>0</v>
      </c>
      <c r="UI56" s="639">
        <f t="shared" si="451"/>
        <v>0</v>
      </c>
      <c r="UJ56" s="639">
        <f t="shared" si="451"/>
        <v>0</v>
      </c>
      <c r="UK56" s="639">
        <f t="shared" si="451"/>
        <v>0</v>
      </c>
      <c r="UL56" s="639">
        <f t="shared" si="451"/>
        <v>0</v>
      </c>
      <c r="UM56" s="639">
        <f t="shared" si="451"/>
        <v>0</v>
      </c>
      <c r="UN56" s="639">
        <f t="shared" si="451"/>
        <v>0</v>
      </c>
      <c r="UO56" s="639">
        <f t="shared" si="451"/>
        <v>0</v>
      </c>
      <c r="UP56" s="639">
        <f t="shared" si="451"/>
        <v>0</v>
      </c>
      <c r="UQ56" s="639">
        <f t="shared" si="451"/>
        <v>0</v>
      </c>
      <c r="UR56" s="639">
        <f t="shared" si="451"/>
        <v>0</v>
      </c>
      <c r="US56" s="639">
        <f t="shared" si="451"/>
        <v>0</v>
      </c>
      <c r="UT56" s="639">
        <f t="shared" si="451"/>
        <v>0</v>
      </c>
      <c r="UU56" s="639">
        <f t="shared" si="451"/>
        <v>0</v>
      </c>
      <c r="UV56" s="639">
        <f t="shared" si="451"/>
        <v>0</v>
      </c>
      <c r="UW56" s="639">
        <f t="shared" si="451"/>
        <v>0</v>
      </c>
      <c r="UX56" s="639">
        <f t="shared" si="451"/>
        <v>0</v>
      </c>
      <c r="UY56" s="639">
        <f t="shared" si="451"/>
        <v>0</v>
      </c>
      <c r="UZ56" s="639">
        <f t="shared" si="451"/>
        <v>0</v>
      </c>
      <c r="VA56" s="639">
        <f t="shared" si="451"/>
        <v>0</v>
      </c>
      <c r="VB56" s="639">
        <f t="shared" si="451"/>
        <v>0</v>
      </c>
      <c r="VC56" s="639">
        <f t="shared" si="451"/>
        <v>0</v>
      </c>
      <c r="VD56" s="639">
        <f t="shared" si="451"/>
        <v>0</v>
      </c>
      <c r="VE56" s="639">
        <f t="shared" si="451"/>
        <v>0</v>
      </c>
      <c r="VF56" s="639">
        <f t="shared" si="451"/>
        <v>0</v>
      </c>
      <c r="VG56" s="639">
        <f t="shared" si="451"/>
        <v>0</v>
      </c>
      <c r="VH56" s="639">
        <f t="shared" si="451"/>
        <v>0</v>
      </c>
      <c r="VI56" s="639">
        <f t="shared" si="451"/>
        <v>0</v>
      </c>
      <c r="VJ56" s="639">
        <f t="shared" si="451"/>
        <v>0</v>
      </c>
      <c r="VK56" s="639">
        <f t="shared" si="451"/>
        <v>0</v>
      </c>
      <c r="VL56" s="639">
        <f t="shared" si="451"/>
        <v>0</v>
      </c>
      <c r="VM56" s="639">
        <f t="shared" si="451"/>
        <v>0</v>
      </c>
      <c r="VN56" s="639">
        <f t="shared" si="451"/>
        <v>0</v>
      </c>
      <c r="VO56" s="639">
        <f t="shared" si="451"/>
        <v>0</v>
      </c>
      <c r="VP56" s="639">
        <f t="shared" si="451"/>
        <v>0</v>
      </c>
      <c r="VQ56" s="639">
        <f t="shared" si="451"/>
        <v>0</v>
      </c>
      <c r="VR56" s="639">
        <f t="shared" si="451"/>
        <v>0</v>
      </c>
      <c r="VS56" s="639">
        <f t="shared" si="451"/>
        <v>0</v>
      </c>
      <c r="VT56" s="639">
        <f t="shared" si="451"/>
        <v>0</v>
      </c>
      <c r="VU56" s="639">
        <f t="shared" si="451"/>
        <v>0</v>
      </c>
      <c r="VV56" s="639">
        <f t="shared" si="451"/>
        <v>0</v>
      </c>
      <c r="VW56" s="639">
        <f t="shared" si="451"/>
        <v>0</v>
      </c>
      <c r="VX56" s="639">
        <f t="shared" si="451"/>
        <v>0</v>
      </c>
      <c r="VY56" s="639">
        <f t="shared" si="451"/>
        <v>0</v>
      </c>
      <c r="VZ56" s="639">
        <f t="shared" si="451"/>
        <v>0</v>
      </c>
      <c r="WA56" s="639">
        <f t="shared" si="451"/>
        <v>0</v>
      </c>
      <c r="WB56" s="639">
        <f t="shared" si="451"/>
        <v>0</v>
      </c>
      <c r="WC56" s="639">
        <f t="shared" si="451"/>
        <v>0</v>
      </c>
      <c r="WD56" s="639">
        <f t="shared" si="451"/>
        <v>0</v>
      </c>
      <c r="WE56" s="639">
        <f t="shared" si="451"/>
        <v>0</v>
      </c>
      <c r="WF56" s="639">
        <f t="shared" si="451"/>
        <v>0</v>
      </c>
      <c r="WG56" s="639">
        <f t="shared" si="451"/>
        <v>0</v>
      </c>
      <c r="WH56" s="639">
        <f t="shared" si="451"/>
        <v>0</v>
      </c>
      <c r="WI56" s="639">
        <f t="shared" si="451"/>
        <v>0</v>
      </c>
      <c r="WJ56" s="639">
        <f t="shared" si="451"/>
        <v>0</v>
      </c>
      <c r="WK56" s="639">
        <f t="shared" si="451"/>
        <v>0</v>
      </c>
      <c r="WL56" s="639">
        <f t="shared" si="451"/>
        <v>0</v>
      </c>
      <c r="WM56" s="639">
        <f t="shared" si="451"/>
        <v>0</v>
      </c>
      <c r="WN56" s="639">
        <f t="shared" si="451"/>
        <v>0</v>
      </c>
      <c r="WO56" s="639">
        <f t="shared" ref="WO56:YZ56" si="452">COUNTIFS($K55:$K63,"&lt;="&amp;WO$14,$L55:$L63,"&gt;"&amp;WO$14,$J55:$J63,"1歳児")</f>
        <v>0</v>
      </c>
      <c r="WP56" s="639">
        <f t="shared" si="452"/>
        <v>0</v>
      </c>
      <c r="WQ56" s="639">
        <f t="shared" si="452"/>
        <v>0</v>
      </c>
      <c r="WR56" s="639">
        <f t="shared" si="452"/>
        <v>0</v>
      </c>
      <c r="WS56" s="639">
        <f t="shared" si="452"/>
        <v>0</v>
      </c>
      <c r="WT56" s="639">
        <f t="shared" si="452"/>
        <v>0</v>
      </c>
      <c r="WU56" s="639">
        <f t="shared" si="452"/>
        <v>0</v>
      </c>
      <c r="WV56" s="639">
        <f t="shared" si="452"/>
        <v>0</v>
      </c>
      <c r="WW56" s="639">
        <f t="shared" si="452"/>
        <v>0</v>
      </c>
      <c r="WX56" s="639">
        <f t="shared" si="452"/>
        <v>0</v>
      </c>
      <c r="WY56" s="639">
        <f t="shared" si="452"/>
        <v>0</v>
      </c>
      <c r="WZ56" s="639">
        <f t="shared" si="452"/>
        <v>0</v>
      </c>
      <c r="XA56" s="639">
        <f t="shared" si="452"/>
        <v>0</v>
      </c>
      <c r="XB56" s="639">
        <f t="shared" si="452"/>
        <v>0</v>
      </c>
      <c r="XC56" s="639">
        <f t="shared" si="452"/>
        <v>0</v>
      </c>
      <c r="XD56" s="639">
        <f t="shared" si="452"/>
        <v>0</v>
      </c>
      <c r="XE56" s="639">
        <f t="shared" si="452"/>
        <v>0</v>
      </c>
      <c r="XF56" s="639">
        <f t="shared" si="452"/>
        <v>0</v>
      </c>
      <c r="XG56" s="639">
        <f t="shared" si="452"/>
        <v>0</v>
      </c>
      <c r="XH56" s="639">
        <f t="shared" si="452"/>
        <v>0</v>
      </c>
      <c r="XI56" s="639">
        <f t="shared" si="452"/>
        <v>0</v>
      </c>
      <c r="XJ56" s="639">
        <f t="shared" si="452"/>
        <v>0</v>
      </c>
      <c r="XK56" s="639">
        <f t="shared" si="452"/>
        <v>0</v>
      </c>
      <c r="XL56" s="639">
        <f t="shared" si="452"/>
        <v>0</v>
      </c>
      <c r="XM56" s="639">
        <f t="shared" si="452"/>
        <v>0</v>
      </c>
      <c r="XN56" s="639">
        <f t="shared" si="452"/>
        <v>0</v>
      </c>
      <c r="XO56" s="639">
        <f t="shared" si="452"/>
        <v>0</v>
      </c>
      <c r="XP56" s="639">
        <f t="shared" si="452"/>
        <v>0</v>
      </c>
      <c r="XQ56" s="639">
        <f t="shared" si="452"/>
        <v>0</v>
      </c>
      <c r="XR56" s="639">
        <f t="shared" si="452"/>
        <v>0</v>
      </c>
      <c r="XS56" s="639">
        <f t="shared" si="452"/>
        <v>0</v>
      </c>
      <c r="XT56" s="639">
        <f t="shared" si="452"/>
        <v>0</v>
      </c>
      <c r="XU56" s="639">
        <f t="shared" si="452"/>
        <v>0</v>
      </c>
      <c r="XV56" s="639">
        <f t="shared" si="452"/>
        <v>0</v>
      </c>
      <c r="XW56" s="639">
        <f t="shared" si="452"/>
        <v>0</v>
      </c>
      <c r="XX56" s="639">
        <f t="shared" si="452"/>
        <v>0</v>
      </c>
      <c r="XY56" s="639">
        <f t="shared" si="452"/>
        <v>0</v>
      </c>
      <c r="XZ56" s="639">
        <f t="shared" si="452"/>
        <v>0</v>
      </c>
      <c r="YA56" s="639">
        <f t="shared" si="452"/>
        <v>0</v>
      </c>
      <c r="YB56" s="639">
        <f t="shared" si="452"/>
        <v>0</v>
      </c>
      <c r="YC56" s="639">
        <f t="shared" si="452"/>
        <v>0</v>
      </c>
      <c r="YD56" s="639">
        <f t="shared" si="452"/>
        <v>0</v>
      </c>
      <c r="YE56" s="639">
        <f t="shared" si="452"/>
        <v>0</v>
      </c>
      <c r="YF56" s="639">
        <f t="shared" si="452"/>
        <v>0</v>
      </c>
      <c r="YG56" s="639">
        <f t="shared" si="452"/>
        <v>0</v>
      </c>
      <c r="YH56" s="639">
        <f t="shared" si="452"/>
        <v>0</v>
      </c>
      <c r="YI56" s="639">
        <f t="shared" si="452"/>
        <v>0</v>
      </c>
      <c r="YJ56" s="639">
        <f t="shared" si="452"/>
        <v>0</v>
      </c>
      <c r="YK56" s="639">
        <f t="shared" si="452"/>
        <v>0</v>
      </c>
      <c r="YL56" s="639">
        <f t="shared" si="452"/>
        <v>0</v>
      </c>
      <c r="YM56" s="639">
        <f t="shared" si="452"/>
        <v>0</v>
      </c>
      <c r="YN56" s="639">
        <f t="shared" si="452"/>
        <v>0</v>
      </c>
      <c r="YO56" s="639">
        <f t="shared" si="452"/>
        <v>0</v>
      </c>
      <c r="YP56" s="639">
        <f t="shared" si="452"/>
        <v>0</v>
      </c>
      <c r="YQ56" s="639">
        <f t="shared" si="452"/>
        <v>0</v>
      </c>
      <c r="YR56" s="639">
        <f t="shared" si="452"/>
        <v>0</v>
      </c>
      <c r="YS56" s="639">
        <f t="shared" si="452"/>
        <v>0</v>
      </c>
      <c r="YT56" s="639">
        <f t="shared" si="452"/>
        <v>0</v>
      </c>
      <c r="YU56" s="639">
        <f t="shared" si="452"/>
        <v>0</v>
      </c>
      <c r="YV56" s="639">
        <f t="shared" si="452"/>
        <v>0</v>
      </c>
      <c r="YW56" s="639">
        <f t="shared" si="452"/>
        <v>0</v>
      </c>
      <c r="YX56" s="639">
        <f t="shared" si="452"/>
        <v>0</v>
      </c>
      <c r="YY56" s="639">
        <f t="shared" si="452"/>
        <v>0</v>
      </c>
      <c r="YZ56" s="639">
        <f t="shared" si="452"/>
        <v>0</v>
      </c>
      <c r="ZA56" s="639">
        <f t="shared" ref="ZA56:ABL56" si="453">COUNTIFS($K55:$K63,"&lt;="&amp;ZA$14,$L55:$L63,"&gt;"&amp;ZA$14,$J55:$J63,"1歳児")</f>
        <v>0</v>
      </c>
      <c r="ZB56" s="639">
        <f t="shared" si="453"/>
        <v>0</v>
      </c>
      <c r="ZC56" s="639">
        <f t="shared" si="453"/>
        <v>0</v>
      </c>
      <c r="ZD56" s="639">
        <f t="shared" si="453"/>
        <v>0</v>
      </c>
      <c r="ZE56" s="639">
        <f t="shared" si="453"/>
        <v>0</v>
      </c>
      <c r="ZF56" s="639">
        <f t="shared" si="453"/>
        <v>0</v>
      </c>
      <c r="ZG56" s="639">
        <f t="shared" si="453"/>
        <v>0</v>
      </c>
      <c r="ZH56" s="639">
        <f t="shared" si="453"/>
        <v>0</v>
      </c>
      <c r="ZI56" s="639">
        <f t="shared" si="453"/>
        <v>0</v>
      </c>
      <c r="ZJ56" s="639">
        <f t="shared" si="453"/>
        <v>0</v>
      </c>
      <c r="ZK56" s="639">
        <f t="shared" si="453"/>
        <v>0</v>
      </c>
      <c r="ZL56" s="639">
        <f t="shared" si="453"/>
        <v>0</v>
      </c>
      <c r="ZM56" s="639">
        <f t="shared" si="453"/>
        <v>0</v>
      </c>
      <c r="ZN56" s="639">
        <f t="shared" si="453"/>
        <v>0</v>
      </c>
      <c r="ZO56" s="639">
        <f t="shared" si="453"/>
        <v>0</v>
      </c>
      <c r="ZP56" s="639">
        <f t="shared" si="453"/>
        <v>0</v>
      </c>
      <c r="ZQ56" s="639">
        <f t="shared" si="453"/>
        <v>0</v>
      </c>
      <c r="ZR56" s="639">
        <f t="shared" si="453"/>
        <v>0</v>
      </c>
      <c r="ZS56" s="639">
        <f t="shared" si="453"/>
        <v>0</v>
      </c>
      <c r="ZT56" s="639">
        <f t="shared" si="453"/>
        <v>0</v>
      </c>
      <c r="ZU56" s="639">
        <f t="shared" si="453"/>
        <v>0</v>
      </c>
      <c r="ZV56" s="639">
        <f t="shared" si="453"/>
        <v>0</v>
      </c>
      <c r="ZW56" s="639">
        <f t="shared" si="453"/>
        <v>0</v>
      </c>
      <c r="ZX56" s="639">
        <f t="shared" si="453"/>
        <v>0</v>
      </c>
      <c r="ZY56" s="639">
        <f t="shared" si="453"/>
        <v>0</v>
      </c>
      <c r="ZZ56" s="639">
        <f t="shared" si="453"/>
        <v>0</v>
      </c>
      <c r="AAA56" s="639">
        <f t="shared" si="453"/>
        <v>0</v>
      </c>
      <c r="AAB56" s="639">
        <f t="shared" si="453"/>
        <v>0</v>
      </c>
      <c r="AAC56" s="639">
        <f t="shared" si="453"/>
        <v>0</v>
      </c>
      <c r="AAD56" s="639">
        <f t="shared" si="453"/>
        <v>0</v>
      </c>
      <c r="AAE56" s="639">
        <f t="shared" si="453"/>
        <v>0</v>
      </c>
      <c r="AAF56" s="639">
        <f t="shared" si="453"/>
        <v>0</v>
      </c>
      <c r="AAG56" s="639">
        <f t="shared" si="453"/>
        <v>0</v>
      </c>
      <c r="AAH56" s="639">
        <f t="shared" si="453"/>
        <v>0</v>
      </c>
      <c r="AAI56" s="639">
        <f t="shared" si="453"/>
        <v>0</v>
      </c>
      <c r="AAJ56" s="639">
        <f t="shared" si="453"/>
        <v>0</v>
      </c>
      <c r="AAK56" s="639">
        <f t="shared" si="453"/>
        <v>0</v>
      </c>
      <c r="AAL56" s="639">
        <f t="shared" si="453"/>
        <v>0</v>
      </c>
      <c r="AAM56" s="639">
        <f t="shared" si="453"/>
        <v>0</v>
      </c>
      <c r="AAN56" s="639">
        <f t="shared" si="453"/>
        <v>0</v>
      </c>
      <c r="AAO56" s="639">
        <f t="shared" si="453"/>
        <v>0</v>
      </c>
      <c r="AAP56" s="639">
        <f t="shared" si="453"/>
        <v>0</v>
      </c>
      <c r="AAQ56" s="639">
        <f t="shared" si="453"/>
        <v>0</v>
      </c>
      <c r="AAR56" s="639">
        <f t="shared" si="453"/>
        <v>0</v>
      </c>
      <c r="AAS56" s="639">
        <f t="shared" si="453"/>
        <v>0</v>
      </c>
      <c r="AAT56" s="639">
        <f t="shared" si="453"/>
        <v>0</v>
      </c>
      <c r="AAU56" s="639">
        <f t="shared" si="453"/>
        <v>0</v>
      </c>
      <c r="AAV56" s="639">
        <f t="shared" si="453"/>
        <v>0</v>
      </c>
      <c r="AAW56" s="639">
        <f t="shared" si="453"/>
        <v>0</v>
      </c>
      <c r="AAX56" s="639">
        <f t="shared" si="453"/>
        <v>0</v>
      </c>
      <c r="AAY56" s="639">
        <f t="shared" si="453"/>
        <v>0</v>
      </c>
      <c r="AAZ56" s="639">
        <f t="shared" si="453"/>
        <v>0</v>
      </c>
      <c r="ABA56" s="639">
        <f t="shared" si="453"/>
        <v>0</v>
      </c>
      <c r="ABB56" s="639">
        <f t="shared" si="453"/>
        <v>0</v>
      </c>
      <c r="ABC56" s="639">
        <f t="shared" si="453"/>
        <v>0</v>
      </c>
      <c r="ABD56" s="639">
        <f t="shared" si="453"/>
        <v>0</v>
      </c>
      <c r="ABE56" s="639">
        <f t="shared" si="453"/>
        <v>0</v>
      </c>
      <c r="ABF56" s="639">
        <f t="shared" si="453"/>
        <v>0</v>
      </c>
      <c r="ABG56" s="639">
        <f t="shared" si="453"/>
        <v>0</v>
      </c>
      <c r="ABH56" s="639">
        <f t="shared" si="453"/>
        <v>0</v>
      </c>
      <c r="ABI56" s="639">
        <f t="shared" si="453"/>
        <v>0</v>
      </c>
      <c r="ABJ56" s="639">
        <f t="shared" si="453"/>
        <v>0</v>
      </c>
      <c r="ABK56" s="639">
        <f t="shared" si="453"/>
        <v>0</v>
      </c>
      <c r="ABL56" s="639">
        <f t="shared" si="453"/>
        <v>0</v>
      </c>
      <c r="ABM56" s="639">
        <f t="shared" ref="ABM56:ADX56" si="454">COUNTIFS($K55:$K63,"&lt;="&amp;ABM$14,$L55:$L63,"&gt;"&amp;ABM$14,$J55:$J63,"1歳児")</f>
        <v>0</v>
      </c>
      <c r="ABN56" s="639">
        <f t="shared" si="454"/>
        <v>0</v>
      </c>
      <c r="ABO56" s="639">
        <f t="shared" si="454"/>
        <v>0</v>
      </c>
      <c r="ABP56" s="639">
        <f t="shared" si="454"/>
        <v>0</v>
      </c>
      <c r="ABQ56" s="639">
        <f t="shared" si="454"/>
        <v>0</v>
      </c>
      <c r="ABR56" s="639">
        <f t="shared" si="454"/>
        <v>0</v>
      </c>
      <c r="ABS56" s="639">
        <f t="shared" si="454"/>
        <v>0</v>
      </c>
      <c r="ABT56" s="639">
        <f t="shared" si="454"/>
        <v>0</v>
      </c>
      <c r="ABU56" s="639">
        <f t="shared" si="454"/>
        <v>0</v>
      </c>
      <c r="ABV56" s="639">
        <f t="shared" si="454"/>
        <v>0</v>
      </c>
      <c r="ABW56" s="639">
        <f t="shared" si="454"/>
        <v>0</v>
      </c>
      <c r="ABX56" s="639">
        <f t="shared" si="454"/>
        <v>0</v>
      </c>
      <c r="ABY56" s="639">
        <f t="shared" si="454"/>
        <v>0</v>
      </c>
      <c r="ABZ56" s="639">
        <f t="shared" si="454"/>
        <v>0</v>
      </c>
      <c r="ACA56" s="639">
        <f t="shared" si="454"/>
        <v>0</v>
      </c>
      <c r="ACB56" s="639">
        <f t="shared" si="454"/>
        <v>0</v>
      </c>
      <c r="ACC56" s="639">
        <f t="shared" si="454"/>
        <v>0</v>
      </c>
      <c r="ACD56" s="639">
        <f t="shared" si="454"/>
        <v>0</v>
      </c>
      <c r="ACE56" s="639">
        <f t="shared" si="454"/>
        <v>0</v>
      </c>
      <c r="ACF56" s="639">
        <f t="shared" si="454"/>
        <v>0</v>
      </c>
      <c r="ACG56" s="639">
        <f t="shared" si="454"/>
        <v>0</v>
      </c>
      <c r="ACH56" s="639">
        <f t="shared" si="454"/>
        <v>0</v>
      </c>
      <c r="ACI56" s="639">
        <f t="shared" si="454"/>
        <v>0</v>
      </c>
      <c r="ACJ56" s="639">
        <f t="shared" si="454"/>
        <v>0</v>
      </c>
      <c r="ACK56" s="639">
        <f t="shared" si="454"/>
        <v>0</v>
      </c>
      <c r="ACL56" s="639">
        <f t="shared" si="454"/>
        <v>0</v>
      </c>
      <c r="ACM56" s="639">
        <f t="shared" si="454"/>
        <v>0</v>
      </c>
      <c r="ACN56" s="639">
        <f t="shared" si="454"/>
        <v>0</v>
      </c>
      <c r="ACO56" s="639">
        <f t="shared" si="454"/>
        <v>0</v>
      </c>
      <c r="ACP56" s="639">
        <f t="shared" si="454"/>
        <v>0</v>
      </c>
      <c r="ACQ56" s="639">
        <f t="shared" si="454"/>
        <v>0</v>
      </c>
      <c r="ACR56" s="639">
        <f t="shared" si="454"/>
        <v>0</v>
      </c>
      <c r="ACS56" s="639">
        <f t="shared" si="454"/>
        <v>0</v>
      </c>
      <c r="ACT56" s="639">
        <f t="shared" si="454"/>
        <v>0</v>
      </c>
      <c r="ACU56" s="639">
        <f t="shared" si="454"/>
        <v>0</v>
      </c>
      <c r="ACV56" s="639">
        <f t="shared" si="454"/>
        <v>0</v>
      </c>
      <c r="ACW56" s="639">
        <f t="shared" si="454"/>
        <v>0</v>
      </c>
      <c r="ACX56" s="639">
        <f t="shared" si="454"/>
        <v>0</v>
      </c>
      <c r="ACY56" s="639">
        <f t="shared" si="454"/>
        <v>0</v>
      </c>
      <c r="ACZ56" s="639">
        <f t="shared" si="454"/>
        <v>0</v>
      </c>
      <c r="ADA56" s="639">
        <f t="shared" si="454"/>
        <v>0</v>
      </c>
      <c r="ADB56" s="639">
        <f t="shared" si="454"/>
        <v>0</v>
      </c>
      <c r="ADC56" s="639">
        <f t="shared" si="454"/>
        <v>0</v>
      </c>
      <c r="ADD56" s="639">
        <f t="shared" si="454"/>
        <v>0</v>
      </c>
      <c r="ADE56" s="639">
        <f t="shared" si="454"/>
        <v>0</v>
      </c>
      <c r="ADF56" s="639">
        <f t="shared" si="454"/>
        <v>0</v>
      </c>
      <c r="ADG56" s="639">
        <f t="shared" si="454"/>
        <v>0</v>
      </c>
      <c r="ADH56" s="639">
        <f t="shared" si="454"/>
        <v>0</v>
      </c>
      <c r="ADI56" s="639">
        <f t="shared" si="454"/>
        <v>0</v>
      </c>
      <c r="ADJ56" s="639">
        <f t="shared" si="454"/>
        <v>0</v>
      </c>
      <c r="ADK56" s="639">
        <f t="shared" si="454"/>
        <v>0</v>
      </c>
      <c r="ADL56" s="639">
        <f t="shared" si="454"/>
        <v>0</v>
      </c>
      <c r="ADM56" s="639">
        <f t="shared" si="454"/>
        <v>0</v>
      </c>
      <c r="ADN56" s="639">
        <f t="shared" si="454"/>
        <v>0</v>
      </c>
      <c r="ADO56" s="639">
        <f t="shared" si="454"/>
        <v>0</v>
      </c>
      <c r="ADP56" s="639">
        <f t="shared" si="454"/>
        <v>0</v>
      </c>
      <c r="ADQ56" s="639">
        <f t="shared" si="454"/>
        <v>0</v>
      </c>
      <c r="ADR56" s="639">
        <f t="shared" si="454"/>
        <v>0</v>
      </c>
      <c r="ADS56" s="639">
        <f t="shared" si="454"/>
        <v>0</v>
      </c>
      <c r="ADT56" s="639">
        <f t="shared" si="454"/>
        <v>0</v>
      </c>
      <c r="ADU56" s="639">
        <f t="shared" si="454"/>
        <v>0</v>
      </c>
      <c r="ADV56" s="639">
        <f t="shared" si="454"/>
        <v>0</v>
      </c>
      <c r="ADW56" s="639">
        <f t="shared" si="454"/>
        <v>0</v>
      </c>
      <c r="ADX56" s="639">
        <f t="shared" si="454"/>
        <v>0</v>
      </c>
      <c r="ADY56" s="639">
        <f t="shared" ref="ADY56:AGJ56" si="455">COUNTIFS($K55:$K63,"&lt;="&amp;ADY$14,$L55:$L63,"&gt;"&amp;ADY$14,$J55:$J63,"1歳児")</f>
        <v>0</v>
      </c>
      <c r="ADZ56" s="639">
        <f t="shared" si="455"/>
        <v>0</v>
      </c>
      <c r="AEA56" s="639">
        <f t="shared" si="455"/>
        <v>0</v>
      </c>
      <c r="AEB56" s="639">
        <f t="shared" si="455"/>
        <v>0</v>
      </c>
      <c r="AEC56" s="639">
        <f t="shared" si="455"/>
        <v>0</v>
      </c>
      <c r="AED56" s="639">
        <f t="shared" si="455"/>
        <v>0</v>
      </c>
      <c r="AEE56" s="639">
        <f t="shared" si="455"/>
        <v>0</v>
      </c>
      <c r="AEF56" s="639">
        <f t="shared" si="455"/>
        <v>0</v>
      </c>
      <c r="AEG56" s="639">
        <f t="shared" si="455"/>
        <v>0</v>
      </c>
      <c r="AEH56" s="639">
        <f t="shared" si="455"/>
        <v>0</v>
      </c>
      <c r="AEI56" s="639">
        <f t="shared" si="455"/>
        <v>0</v>
      </c>
      <c r="AEJ56" s="639">
        <f t="shared" si="455"/>
        <v>0</v>
      </c>
      <c r="AEK56" s="639">
        <f t="shared" si="455"/>
        <v>0</v>
      </c>
      <c r="AEL56" s="639">
        <f t="shared" si="455"/>
        <v>0</v>
      </c>
      <c r="AEM56" s="639">
        <f t="shared" si="455"/>
        <v>0</v>
      </c>
      <c r="AEN56" s="639">
        <f t="shared" si="455"/>
        <v>0</v>
      </c>
      <c r="AEO56" s="639">
        <f t="shared" si="455"/>
        <v>0</v>
      </c>
      <c r="AEP56" s="639">
        <f t="shared" si="455"/>
        <v>0</v>
      </c>
      <c r="AEQ56" s="639">
        <f t="shared" si="455"/>
        <v>0</v>
      </c>
      <c r="AER56" s="639">
        <f t="shared" si="455"/>
        <v>0</v>
      </c>
      <c r="AES56" s="639">
        <f t="shared" si="455"/>
        <v>0</v>
      </c>
      <c r="AET56" s="639">
        <f t="shared" si="455"/>
        <v>0</v>
      </c>
      <c r="AEU56" s="639">
        <f t="shared" si="455"/>
        <v>0</v>
      </c>
      <c r="AEV56" s="639">
        <f t="shared" si="455"/>
        <v>0</v>
      </c>
      <c r="AEW56" s="639">
        <f t="shared" si="455"/>
        <v>0</v>
      </c>
      <c r="AEX56" s="639">
        <f t="shared" si="455"/>
        <v>0</v>
      </c>
      <c r="AEY56" s="639">
        <f t="shared" si="455"/>
        <v>0</v>
      </c>
      <c r="AEZ56" s="639">
        <f t="shared" si="455"/>
        <v>0</v>
      </c>
      <c r="AFA56" s="639">
        <f t="shared" si="455"/>
        <v>0</v>
      </c>
      <c r="AFB56" s="639">
        <f t="shared" si="455"/>
        <v>0</v>
      </c>
      <c r="AFC56" s="639">
        <f t="shared" si="455"/>
        <v>0</v>
      </c>
      <c r="AFD56" s="639">
        <f t="shared" si="455"/>
        <v>0</v>
      </c>
      <c r="AFE56" s="639">
        <f t="shared" si="455"/>
        <v>0</v>
      </c>
      <c r="AFF56" s="639">
        <f t="shared" si="455"/>
        <v>0</v>
      </c>
      <c r="AFG56" s="639">
        <f t="shared" si="455"/>
        <v>0</v>
      </c>
      <c r="AFH56" s="639">
        <f t="shared" si="455"/>
        <v>0</v>
      </c>
      <c r="AFI56" s="639">
        <f t="shared" si="455"/>
        <v>0</v>
      </c>
      <c r="AFJ56" s="639">
        <f t="shared" si="455"/>
        <v>0</v>
      </c>
      <c r="AFK56" s="639">
        <f t="shared" si="455"/>
        <v>0</v>
      </c>
      <c r="AFL56" s="639">
        <f t="shared" si="455"/>
        <v>0</v>
      </c>
      <c r="AFM56" s="639">
        <f t="shared" si="455"/>
        <v>0</v>
      </c>
      <c r="AFN56" s="639">
        <f t="shared" si="455"/>
        <v>0</v>
      </c>
      <c r="AFO56" s="639">
        <f t="shared" si="455"/>
        <v>0</v>
      </c>
      <c r="AFP56" s="639">
        <f t="shared" si="455"/>
        <v>0</v>
      </c>
      <c r="AFQ56" s="639">
        <f t="shared" si="455"/>
        <v>0</v>
      </c>
      <c r="AFR56" s="639">
        <f t="shared" si="455"/>
        <v>0</v>
      </c>
      <c r="AFS56" s="639">
        <f t="shared" si="455"/>
        <v>0</v>
      </c>
      <c r="AFT56" s="639">
        <f t="shared" si="455"/>
        <v>0</v>
      </c>
      <c r="AFU56" s="639">
        <f t="shared" si="455"/>
        <v>0</v>
      </c>
      <c r="AFV56" s="639">
        <f t="shared" si="455"/>
        <v>0</v>
      </c>
      <c r="AFW56" s="639">
        <f t="shared" si="455"/>
        <v>0</v>
      </c>
      <c r="AFX56" s="639">
        <f t="shared" si="455"/>
        <v>0</v>
      </c>
      <c r="AFY56" s="639">
        <f t="shared" si="455"/>
        <v>0</v>
      </c>
      <c r="AFZ56" s="639">
        <f t="shared" si="455"/>
        <v>0</v>
      </c>
      <c r="AGA56" s="639">
        <f t="shared" si="455"/>
        <v>0</v>
      </c>
      <c r="AGB56" s="639">
        <f t="shared" si="455"/>
        <v>0</v>
      </c>
      <c r="AGC56" s="639">
        <f t="shared" si="455"/>
        <v>0</v>
      </c>
      <c r="AGD56" s="639">
        <f t="shared" si="455"/>
        <v>0</v>
      </c>
      <c r="AGE56" s="639">
        <f t="shared" si="455"/>
        <v>0</v>
      </c>
      <c r="AGF56" s="639">
        <f t="shared" si="455"/>
        <v>0</v>
      </c>
      <c r="AGG56" s="639">
        <f t="shared" si="455"/>
        <v>0</v>
      </c>
      <c r="AGH56" s="639">
        <f t="shared" si="455"/>
        <v>0</v>
      </c>
      <c r="AGI56" s="639">
        <f t="shared" si="455"/>
        <v>0</v>
      </c>
      <c r="AGJ56" s="639">
        <f t="shared" si="455"/>
        <v>0</v>
      </c>
      <c r="AGK56" s="639">
        <f t="shared" ref="AGK56:AIV56" si="456">COUNTIFS($K55:$K63,"&lt;="&amp;AGK$14,$L55:$L63,"&gt;"&amp;AGK$14,$J55:$J63,"1歳児")</f>
        <v>0</v>
      </c>
      <c r="AGL56" s="639">
        <f t="shared" si="456"/>
        <v>0</v>
      </c>
      <c r="AGM56" s="639">
        <f t="shared" si="456"/>
        <v>0</v>
      </c>
      <c r="AGN56" s="639">
        <f t="shared" si="456"/>
        <v>0</v>
      </c>
      <c r="AGO56" s="639">
        <f t="shared" si="456"/>
        <v>0</v>
      </c>
      <c r="AGP56" s="639">
        <f t="shared" si="456"/>
        <v>0</v>
      </c>
      <c r="AGQ56" s="639">
        <f t="shared" si="456"/>
        <v>0</v>
      </c>
      <c r="AGR56" s="639">
        <f t="shared" si="456"/>
        <v>0</v>
      </c>
      <c r="AGS56" s="639">
        <f t="shared" si="456"/>
        <v>0</v>
      </c>
      <c r="AGT56" s="639">
        <f t="shared" si="456"/>
        <v>0</v>
      </c>
      <c r="AGU56" s="639">
        <f t="shared" si="456"/>
        <v>0</v>
      </c>
      <c r="AGV56" s="639">
        <f t="shared" si="456"/>
        <v>0</v>
      </c>
      <c r="AGW56" s="639">
        <f t="shared" si="456"/>
        <v>0</v>
      </c>
      <c r="AGX56" s="639">
        <f t="shared" si="456"/>
        <v>0</v>
      </c>
      <c r="AGY56" s="639">
        <f t="shared" si="456"/>
        <v>0</v>
      </c>
      <c r="AGZ56" s="639">
        <f t="shared" si="456"/>
        <v>0</v>
      </c>
      <c r="AHA56" s="639">
        <f t="shared" si="456"/>
        <v>0</v>
      </c>
      <c r="AHB56" s="639">
        <f t="shared" si="456"/>
        <v>0</v>
      </c>
      <c r="AHC56" s="639">
        <f t="shared" si="456"/>
        <v>0</v>
      </c>
      <c r="AHD56" s="639">
        <f t="shared" si="456"/>
        <v>0</v>
      </c>
      <c r="AHE56" s="639">
        <f t="shared" si="456"/>
        <v>0</v>
      </c>
      <c r="AHF56" s="639">
        <f t="shared" si="456"/>
        <v>0</v>
      </c>
      <c r="AHG56" s="639">
        <f t="shared" si="456"/>
        <v>0</v>
      </c>
      <c r="AHH56" s="639">
        <f t="shared" si="456"/>
        <v>0</v>
      </c>
      <c r="AHI56" s="639">
        <f t="shared" si="456"/>
        <v>0</v>
      </c>
      <c r="AHJ56" s="639">
        <f t="shared" si="456"/>
        <v>0</v>
      </c>
      <c r="AHK56" s="639">
        <f t="shared" si="456"/>
        <v>0</v>
      </c>
      <c r="AHL56" s="639">
        <f t="shared" si="456"/>
        <v>0</v>
      </c>
      <c r="AHM56" s="639">
        <f t="shared" si="456"/>
        <v>0</v>
      </c>
      <c r="AHN56" s="639">
        <f t="shared" si="456"/>
        <v>0</v>
      </c>
      <c r="AHO56" s="639">
        <f t="shared" si="456"/>
        <v>0</v>
      </c>
      <c r="AHP56" s="639">
        <f t="shared" si="456"/>
        <v>0</v>
      </c>
      <c r="AHQ56" s="639">
        <f t="shared" si="456"/>
        <v>0</v>
      </c>
      <c r="AHR56" s="639">
        <f t="shared" si="456"/>
        <v>0</v>
      </c>
      <c r="AHS56" s="639">
        <f t="shared" si="456"/>
        <v>0</v>
      </c>
      <c r="AHT56" s="639">
        <f t="shared" si="456"/>
        <v>0</v>
      </c>
      <c r="AHU56" s="639">
        <f t="shared" si="456"/>
        <v>0</v>
      </c>
      <c r="AHV56" s="639">
        <f t="shared" si="456"/>
        <v>0</v>
      </c>
      <c r="AHW56" s="639">
        <f t="shared" si="456"/>
        <v>0</v>
      </c>
      <c r="AHX56" s="639">
        <f t="shared" si="456"/>
        <v>0</v>
      </c>
      <c r="AHY56" s="639">
        <f t="shared" si="456"/>
        <v>0</v>
      </c>
      <c r="AHZ56" s="639">
        <f t="shared" si="456"/>
        <v>0</v>
      </c>
      <c r="AIA56" s="639">
        <f t="shared" si="456"/>
        <v>0</v>
      </c>
      <c r="AIB56" s="639">
        <f t="shared" si="456"/>
        <v>0</v>
      </c>
      <c r="AIC56" s="639">
        <f t="shared" si="456"/>
        <v>0</v>
      </c>
      <c r="AID56" s="639">
        <f t="shared" si="456"/>
        <v>0</v>
      </c>
      <c r="AIE56" s="639">
        <f t="shared" si="456"/>
        <v>0</v>
      </c>
      <c r="AIF56" s="639">
        <f t="shared" si="456"/>
        <v>0</v>
      </c>
      <c r="AIG56" s="639">
        <f t="shared" si="456"/>
        <v>0</v>
      </c>
      <c r="AIH56" s="639">
        <f t="shared" si="456"/>
        <v>0</v>
      </c>
      <c r="AII56" s="639">
        <f t="shared" si="456"/>
        <v>0</v>
      </c>
      <c r="AIJ56" s="639">
        <f t="shared" si="456"/>
        <v>0</v>
      </c>
      <c r="AIK56" s="639">
        <f t="shared" si="456"/>
        <v>0</v>
      </c>
      <c r="AIL56" s="639">
        <f t="shared" si="456"/>
        <v>0</v>
      </c>
      <c r="AIM56" s="639">
        <f t="shared" si="456"/>
        <v>0</v>
      </c>
      <c r="AIN56" s="639">
        <f t="shared" si="456"/>
        <v>0</v>
      </c>
      <c r="AIO56" s="639">
        <f t="shared" si="456"/>
        <v>0</v>
      </c>
      <c r="AIP56" s="639">
        <f t="shared" si="456"/>
        <v>0</v>
      </c>
      <c r="AIQ56" s="639">
        <f t="shared" si="456"/>
        <v>0</v>
      </c>
      <c r="AIR56" s="639">
        <f t="shared" si="456"/>
        <v>0</v>
      </c>
      <c r="AIS56" s="639">
        <f t="shared" si="456"/>
        <v>0</v>
      </c>
      <c r="AIT56" s="639">
        <f t="shared" si="456"/>
        <v>0</v>
      </c>
      <c r="AIU56" s="639">
        <f t="shared" si="456"/>
        <v>0</v>
      </c>
      <c r="AIV56" s="639">
        <f t="shared" si="456"/>
        <v>0</v>
      </c>
      <c r="AIW56" s="639">
        <f t="shared" ref="AIW56:AIZ56" si="457">COUNTIFS($K55:$K63,"&lt;="&amp;AIW$14,$L55:$L63,"&gt;"&amp;AIW$14,$J55:$J63,"1歳児")</f>
        <v>0</v>
      </c>
      <c r="AIX56" s="639">
        <f t="shared" si="457"/>
        <v>0</v>
      </c>
      <c r="AIY56" s="639">
        <f t="shared" si="457"/>
        <v>0</v>
      </c>
      <c r="AIZ56" s="639">
        <f t="shared" si="457"/>
        <v>0</v>
      </c>
    </row>
    <row r="57" spans="1:936" ht="20.399999999999999" customHeight="1">
      <c r="A57" s="2214"/>
      <c r="B57" s="2274"/>
      <c r="C57" s="2277"/>
      <c r="D57" s="2265"/>
      <c r="E57" s="2264"/>
      <c r="F57" s="2265"/>
      <c r="G57" s="2264"/>
      <c r="H57" s="2265"/>
      <c r="I57" s="2266"/>
      <c r="J57" s="667"/>
      <c r="K57" s="668"/>
      <c r="L57" s="669"/>
      <c r="M57" s="670"/>
      <c r="N57" s="925"/>
      <c r="O57" s="668"/>
      <c r="P57" s="669"/>
      <c r="R57" s="2214"/>
      <c r="S57" s="2214"/>
      <c r="T57" s="2214"/>
      <c r="U57" s="642"/>
      <c r="V57" s="648"/>
      <c r="W57" s="649" t="s">
        <v>1100</v>
      </c>
      <c r="X57" s="649" t="s">
        <v>1133</v>
      </c>
      <c r="Y57" s="649" t="s">
        <v>1214</v>
      </c>
      <c r="Z57" s="649" t="s">
        <v>1215</v>
      </c>
      <c r="AA57" s="2279" t="s">
        <v>1216</v>
      </c>
      <c r="AB57" s="2279"/>
      <c r="AD57" s="649" t="s">
        <v>1096</v>
      </c>
      <c r="AE57" s="650" t="s">
        <v>1217</v>
      </c>
      <c r="AF57" s="650" t="s">
        <v>1121</v>
      </c>
      <c r="AG57" s="651" t="s">
        <v>1142</v>
      </c>
      <c r="AI57" s="639" t="s">
        <v>55</v>
      </c>
      <c r="AJ57" s="639">
        <f>COUNTIFS($K55:$K63,"&lt;="&amp;AJ$14,$L55:$L63,"&gt;"&amp;AJ$14,$J55:$J63,"2歳児")</f>
        <v>0</v>
      </c>
      <c r="AK57" s="639">
        <f t="shared" ref="AK57:CV57" si="458">COUNTIFS($K55:$K63,"&lt;="&amp;AK$14,$L55:$L63,"&gt;"&amp;AK$14,$J55:$J63,"2歳児")</f>
        <v>0</v>
      </c>
      <c r="AL57" s="639">
        <f t="shared" si="458"/>
        <v>0</v>
      </c>
      <c r="AM57" s="639">
        <f t="shared" si="458"/>
        <v>0</v>
      </c>
      <c r="AN57" s="639">
        <f t="shared" si="458"/>
        <v>0</v>
      </c>
      <c r="AO57" s="639">
        <f t="shared" si="458"/>
        <v>0</v>
      </c>
      <c r="AP57" s="639">
        <f t="shared" si="458"/>
        <v>0</v>
      </c>
      <c r="AQ57" s="639">
        <f t="shared" si="458"/>
        <v>0</v>
      </c>
      <c r="AR57" s="639">
        <f t="shared" si="458"/>
        <v>0</v>
      </c>
      <c r="AS57" s="639">
        <f t="shared" si="458"/>
        <v>0</v>
      </c>
      <c r="AT57" s="639">
        <f t="shared" si="458"/>
        <v>0</v>
      </c>
      <c r="AU57" s="639">
        <f t="shared" si="458"/>
        <v>0</v>
      </c>
      <c r="AV57" s="639">
        <f t="shared" si="458"/>
        <v>0</v>
      </c>
      <c r="AW57" s="639">
        <f t="shared" si="458"/>
        <v>0</v>
      </c>
      <c r="AX57" s="639">
        <f t="shared" si="458"/>
        <v>0</v>
      </c>
      <c r="AY57" s="639">
        <f t="shared" si="458"/>
        <v>0</v>
      </c>
      <c r="AZ57" s="639">
        <f t="shared" si="458"/>
        <v>0</v>
      </c>
      <c r="BA57" s="639">
        <f t="shared" si="458"/>
        <v>0</v>
      </c>
      <c r="BB57" s="639">
        <f t="shared" si="458"/>
        <v>0</v>
      </c>
      <c r="BC57" s="639">
        <f t="shared" si="458"/>
        <v>0</v>
      </c>
      <c r="BD57" s="639">
        <f t="shared" si="458"/>
        <v>0</v>
      </c>
      <c r="BE57" s="639">
        <f t="shared" si="458"/>
        <v>0</v>
      </c>
      <c r="BF57" s="639">
        <f t="shared" si="458"/>
        <v>0</v>
      </c>
      <c r="BG57" s="639">
        <f t="shared" si="458"/>
        <v>0</v>
      </c>
      <c r="BH57" s="639">
        <f t="shared" si="458"/>
        <v>0</v>
      </c>
      <c r="BI57" s="639">
        <f t="shared" si="458"/>
        <v>0</v>
      </c>
      <c r="BJ57" s="639">
        <f t="shared" si="458"/>
        <v>0</v>
      </c>
      <c r="BK57" s="639">
        <f t="shared" si="458"/>
        <v>0</v>
      </c>
      <c r="BL57" s="639">
        <f t="shared" si="458"/>
        <v>0</v>
      </c>
      <c r="BM57" s="639">
        <f t="shared" si="458"/>
        <v>0</v>
      </c>
      <c r="BN57" s="639">
        <f t="shared" si="458"/>
        <v>0</v>
      </c>
      <c r="BO57" s="639">
        <f t="shared" si="458"/>
        <v>0</v>
      </c>
      <c r="BP57" s="639">
        <f t="shared" si="458"/>
        <v>0</v>
      </c>
      <c r="BQ57" s="639">
        <f t="shared" si="458"/>
        <v>0</v>
      </c>
      <c r="BR57" s="639">
        <f t="shared" si="458"/>
        <v>0</v>
      </c>
      <c r="BS57" s="639">
        <f t="shared" si="458"/>
        <v>0</v>
      </c>
      <c r="BT57" s="639">
        <f t="shared" si="458"/>
        <v>0</v>
      </c>
      <c r="BU57" s="639">
        <f t="shared" si="458"/>
        <v>0</v>
      </c>
      <c r="BV57" s="639">
        <f t="shared" si="458"/>
        <v>0</v>
      </c>
      <c r="BW57" s="639">
        <f t="shared" si="458"/>
        <v>0</v>
      </c>
      <c r="BX57" s="639">
        <f t="shared" si="458"/>
        <v>0</v>
      </c>
      <c r="BY57" s="639">
        <f t="shared" si="458"/>
        <v>0</v>
      </c>
      <c r="BZ57" s="639">
        <f t="shared" si="458"/>
        <v>0</v>
      </c>
      <c r="CA57" s="639">
        <f t="shared" si="458"/>
        <v>0</v>
      </c>
      <c r="CB57" s="639">
        <f t="shared" si="458"/>
        <v>0</v>
      </c>
      <c r="CC57" s="639">
        <f t="shared" si="458"/>
        <v>0</v>
      </c>
      <c r="CD57" s="639">
        <f t="shared" si="458"/>
        <v>0</v>
      </c>
      <c r="CE57" s="639">
        <f t="shared" si="458"/>
        <v>0</v>
      </c>
      <c r="CF57" s="639">
        <f t="shared" si="458"/>
        <v>0</v>
      </c>
      <c r="CG57" s="639">
        <f t="shared" si="458"/>
        <v>0</v>
      </c>
      <c r="CH57" s="639">
        <f t="shared" si="458"/>
        <v>0</v>
      </c>
      <c r="CI57" s="639">
        <f t="shared" si="458"/>
        <v>0</v>
      </c>
      <c r="CJ57" s="639">
        <f t="shared" si="458"/>
        <v>0</v>
      </c>
      <c r="CK57" s="639">
        <f t="shared" si="458"/>
        <v>0</v>
      </c>
      <c r="CL57" s="639">
        <f t="shared" si="458"/>
        <v>0</v>
      </c>
      <c r="CM57" s="639">
        <f t="shared" si="458"/>
        <v>0</v>
      </c>
      <c r="CN57" s="639">
        <f t="shared" si="458"/>
        <v>0</v>
      </c>
      <c r="CO57" s="639">
        <f t="shared" si="458"/>
        <v>0</v>
      </c>
      <c r="CP57" s="639">
        <f t="shared" si="458"/>
        <v>0</v>
      </c>
      <c r="CQ57" s="639">
        <f t="shared" si="458"/>
        <v>0</v>
      </c>
      <c r="CR57" s="639">
        <f t="shared" si="458"/>
        <v>0</v>
      </c>
      <c r="CS57" s="639">
        <f t="shared" si="458"/>
        <v>0</v>
      </c>
      <c r="CT57" s="639">
        <f t="shared" si="458"/>
        <v>0</v>
      </c>
      <c r="CU57" s="639">
        <f t="shared" si="458"/>
        <v>0</v>
      </c>
      <c r="CV57" s="639">
        <f t="shared" si="458"/>
        <v>0</v>
      </c>
      <c r="CW57" s="639">
        <f t="shared" ref="CW57:FH57" si="459">COUNTIFS($K55:$K63,"&lt;="&amp;CW$14,$L55:$L63,"&gt;"&amp;CW$14,$J55:$J63,"2歳児")</f>
        <v>0</v>
      </c>
      <c r="CX57" s="639">
        <f t="shared" si="459"/>
        <v>0</v>
      </c>
      <c r="CY57" s="639">
        <f t="shared" si="459"/>
        <v>0</v>
      </c>
      <c r="CZ57" s="639">
        <f t="shared" si="459"/>
        <v>0</v>
      </c>
      <c r="DA57" s="639">
        <f t="shared" si="459"/>
        <v>0</v>
      </c>
      <c r="DB57" s="639">
        <f t="shared" si="459"/>
        <v>0</v>
      </c>
      <c r="DC57" s="639">
        <f t="shared" si="459"/>
        <v>0</v>
      </c>
      <c r="DD57" s="639">
        <f t="shared" si="459"/>
        <v>0</v>
      </c>
      <c r="DE57" s="639">
        <f t="shared" si="459"/>
        <v>0</v>
      </c>
      <c r="DF57" s="639">
        <f t="shared" si="459"/>
        <v>0</v>
      </c>
      <c r="DG57" s="639">
        <f t="shared" si="459"/>
        <v>0</v>
      </c>
      <c r="DH57" s="639">
        <f t="shared" si="459"/>
        <v>0</v>
      </c>
      <c r="DI57" s="639">
        <f t="shared" si="459"/>
        <v>0</v>
      </c>
      <c r="DJ57" s="639">
        <f t="shared" si="459"/>
        <v>0</v>
      </c>
      <c r="DK57" s="639">
        <f t="shared" si="459"/>
        <v>0</v>
      </c>
      <c r="DL57" s="639">
        <f t="shared" si="459"/>
        <v>0</v>
      </c>
      <c r="DM57" s="639">
        <f t="shared" si="459"/>
        <v>0</v>
      </c>
      <c r="DN57" s="639">
        <f t="shared" si="459"/>
        <v>0</v>
      </c>
      <c r="DO57" s="639">
        <f t="shared" si="459"/>
        <v>0</v>
      </c>
      <c r="DP57" s="639">
        <f t="shared" si="459"/>
        <v>0</v>
      </c>
      <c r="DQ57" s="639">
        <f t="shared" si="459"/>
        <v>0</v>
      </c>
      <c r="DR57" s="639">
        <f t="shared" si="459"/>
        <v>0</v>
      </c>
      <c r="DS57" s="639">
        <f t="shared" si="459"/>
        <v>0</v>
      </c>
      <c r="DT57" s="639">
        <f t="shared" si="459"/>
        <v>0</v>
      </c>
      <c r="DU57" s="639">
        <f t="shared" si="459"/>
        <v>0</v>
      </c>
      <c r="DV57" s="639">
        <f t="shared" si="459"/>
        <v>0</v>
      </c>
      <c r="DW57" s="639">
        <f t="shared" si="459"/>
        <v>0</v>
      </c>
      <c r="DX57" s="639">
        <f t="shared" si="459"/>
        <v>0</v>
      </c>
      <c r="DY57" s="639">
        <f t="shared" si="459"/>
        <v>0</v>
      </c>
      <c r="DZ57" s="639">
        <f t="shared" si="459"/>
        <v>0</v>
      </c>
      <c r="EA57" s="639">
        <f t="shared" si="459"/>
        <v>0</v>
      </c>
      <c r="EB57" s="639">
        <f t="shared" si="459"/>
        <v>0</v>
      </c>
      <c r="EC57" s="639">
        <f t="shared" si="459"/>
        <v>0</v>
      </c>
      <c r="ED57" s="639">
        <f t="shared" si="459"/>
        <v>0</v>
      </c>
      <c r="EE57" s="639">
        <f t="shared" si="459"/>
        <v>0</v>
      </c>
      <c r="EF57" s="639">
        <f t="shared" si="459"/>
        <v>0</v>
      </c>
      <c r="EG57" s="639">
        <f t="shared" si="459"/>
        <v>0</v>
      </c>
      <c r="EH57" s="639">
        <f t="shared" si="459"/>
        <v>0</v>
      </c>
      <c r="EI57" s="639">
        <f t="shared" si="459"/>
        <v>0</v>
      </c>
      <c r="EJ57" s="639">
        <f t="shared" si="459"/>
        <v>0</v>
      </c>
      <c r="EK57" s="639">
        <f t="shared" si="459"/>
        <v>0</v>
      </c>
      <c r="EL57" s="639">
        <f t="shared" si="459"/>
        <v>0</v>
      </c>
      <c r="EM57" s="639">
        <f t="shared" si="459"/>
        <v>0</v>
      </c>
      <c r="EN57" s="639">
        <f t="shared" si="459"/>
        <v>0</v>
      </c>
      <c r="EO57" s="639">
        <f t="shared" si="459"/>
        <v>0</v>
      </c>
      <c r="EP57" s="639">
        <f t="shared" si="459"/>
        <v>0</v>
      </c>
      <c r="EQ57" s="639">
        <f t="shared" si="459"/>
        <v>0</v>
      </c>
      <c r="ER57" s="639">
        <f t="shared" si="459"/>
        <v>0</v>
      </c>
      <c r="ES57" s="639">
        <f t="shared" si="459"/>
        <v>0</v>
      </c>
      <c r="ET57" s="639">
        <f t="shared" si="459"/>
        <v>0</v>
      </c>
      <c r="EU57" s="639">
        <f t="shared" si="459"/>
        <v>0</v>
      </c>
      <c r="EV57" s="639">
        <f t="shared" si="459"/>
        <v>0</v>
      </c>
      <c r="EW57" s="639">
        <f t="shared" si="459"/>
        <v>0</v>
      </c>
      <c r="EX57" s="639">
        <f t="shared" si="459"/>
        <v>0</v>
      </c>
      <c r="EY57" s="639">
        <f t="shared" si="459"/>
        <v>0</v>
      </c>
      <c r="EZ57" s="639">
        <f t="shared" si="459"/>
        <v>0</v>
      </c>
      <c r="FA57" s="639">
        <f t="shared" si="459"/>
        <v>0</v>
      </c>
      <c r="FB57" s="639">
        <f t="shared" si="459"/>
        <v>0</v>
      </c>
      <c r="FC57" s="639">
        <f t="shared" si="459"/>
        <v>0</v>
      </c>
      <c r="FD57" s="639">
        <f t="shared" si="459"/>
        <v>0</v>
      </c>
      <c r="FE57" s="639">
        <f t="shared" si="459"/>
        <v>0</v>
      </c>
      <c r="FF57" s="639">
        <f t="shared" si="459"/>
        <v>0</v>
      </c>
      <c r="FG57" s="639">
        <f t="shared" si="459"/>
        <v>0</v>
      </c>
      <c r="FH57" s="639">
        <f t="shared" si="459"/>
        <v>0</v>
      </c>
      <c r="FI57" s="639">
        <f t="shared" ref="FI57:HT57" si="460">COUNTIFS($K55:$K63,"&lt;="&amp;FI$14,$L55:$L63,"&gt;"&amp;FI$14,$J55:$J63,"2歳児")</f>
        <v>0</v>
      </c>
      <c r="FJ57" s="639">
        <f t="shared" si="460"/>
        <v>0</v>
      </c>
      <c r="FK57" s="639">
        <f t="shared" si="460"/>
        <v>0</v>
      </c>
      <c r="FL57" s="639">
        <f t="shared" si="460"/>
        <v>0</v>
      </c>
      <c r="FM57" s="639">
        <f t="shared" si="460"/>
        <v>0</v>
      </c>
      <c r="FN57" s="639">
        <f t="shared" si="460"/>
        <v>0</v>
      </c>
      <c r="FO57" s="639">
        <f t="shared" si="460"/>
        <v>0</v>
      </c>
      <c r="FP57" s="639">
        <f t="shared" si="460"/>
        <v>0</v>
      </c>
      <c r="FQ57" s="639">
        <f t="shared" si="460"/>
        <v>0</v>
      </c>
      <c r="FR57" s="639">
        <f t="shared" si="460"/>
        <v>0</v>
      </c>
      <c r="FS57" s="639">
        <f t="shared" si="460"/>
        <v>0</v>
      </c>
      <c r="FT57" s="639">
        <f t="shared" si="460"/>
        <v>0</v>
      </c>
      <c r="FU57" s="639">
        <f t="shared" si="460"/>
        <v>0</v>
      </c>
      <c r="FV57" s="639">
        <f t="shared" si="460"/>
        <v>0</v>
      </c>
      <c r="FW57" s="639">
        <f t="shared" si="460"/>
        <v>0</v>
      </c>
      <c r="FX57" s="639">
        <f t="shared" si="460"/>
        <v>0</v>
      </c>
      <c r="FY57" s="639">
        <f t="shared" si="460"/>
        <v>0</v>
      </c>
      <c r="FZ57" s="639">
        <f t="shared" si="460"/>
        <v>0</v>
      </c>
      <c r="GA57" s="639">
        <f t="shared" si="460"/>
        <v>0</v>
      </c>
      <c r="GB57" s="639">
        <f t="shared" si="460"/>
        <v>0</v>
      </c>
      <c r="GC57" s="639">
        <f t="shared" si="460"/>
        <v>0</v>
      </c>
      <c r="GD57" s="639">
        <f t="shared" si="460"/>
        <v>0</v>
      </c>
      <c r="GE57" s="639">
        <f t="shared" si="460"/>
        <v>0</v>
      </c>
      <c r="GF57" s="639">
        <f t="shared" si="460"/>
        <v>0</v>
      </c>
      <c r="GG57" s="639">
        <f t="shared" si="460"/>
        <v>0</v>
      </c>
      <c r="GH57" s="639">
        <f t="shared" si="460"/>
        <v>0</v>
      </c>
      <c r="GI57" s="639">
        <f t="shared" si="460"/>
        <v>0</v>
      </c>
      <c r="GJ57" s="639">
        <f t="shared" si="460"/>
        <v>0</v>
      </c>
      <c r="GK57" s="639">
        <f t="shared" si="460"/>
        <v>0</v>
      </c>
      <c r="GL57" s="639">
        <f t="shared" si="460"/>
        <v>0</v>
      </c>
      <c r="GM57" s="639">
        <f t="shared" si="460"/>
        <v>0</v>
      </c>
      <c r="GN57" s="639">
        <f t="shared" si="460"/>
        <v>0</v>
      </c>
      <c r="GO57" s="639">
        <f t="shared" si="460"/>
        <v>0</v>
      </c>
      <c r="GP57" s="639">
        <f t="shared" si="460"/>
        <v>0</v>
      </c>
      <c r="GQ57" s="639">
        <f t="shared" si="460"/>
        <v>0</v>
      </c>
      <c r="GR57" s="639">
        <f t="shared" si="460"/>
        <v>0</v>
      </c>
      <c r="GS57" s="639">
        <f t="shared" si="460"/>
        <v>0</v>
      </c>
      <c r="GT57" s="639">
        <f t="shared" si="460"/>
        <v>0</v>
      </c>
      <c r="GU57" s="639">
        <f t="shared" si="460"/>
        <v>0</v>
      </c>
      <c r="GV57" s="639">
        <f t="shared" si="460"/>
        <v>0</v>
      </c>
      <c r="GW57" s="639">
        <f t="shared" si="460"/>
        <v>0</v>
      </c>
      <c r="GX57" s="639">
        <f t="shared" si="460"/>
        <v>0</v>
      </c>
      <c r="GY57" s="639">
        <f t="shared" si="460"/>
        <v>0</v>
      </c>
      <c r="GZ57" s="639">
        <f t="shared" si="460"/>
        <v>0</v>
      </c>
      <c r="HA57" s="639">
        <f t="shared" si="460"/>
        <v>0</v>
      </c>
      <c r="HB57" s="639">
        <f t="shared" si="460"/>
        <v>0</v>
      </c>
      <c r="HC57" s="639">
        <f t="shared" si="460"/>
        <v>0</v>
      </c>
      <c r="HD57" s="639">
        <f t="shared" si="460"/>
        <v>0</v>
      </c>
      <c r="HE57" s="639">
        <f t="shared" si="460"/>
        <v>0</v>
      </c>
      <c r="HF57" s="639">
        <f t="shared" si="460"/>
        <v>0</v>
      </c>
      <c r="HG57" s="639">
        <f t="shared" si="460"/>
        <v>0</v>
      </c>
      <c r="HH57" s="639">
        <f t="shared" si="460"/>
        <v>0</v>
      </c>
      <c r="HI57" s="639">
        <f t="shared" si="460"/>
        <v>0</v>
      </c>
      <c r="HJ57" s="639">
        <f t="shared" si="460"/>
        <v>0</v>
      </c>
      <c r="HK57" s="639">
        <f t="shared" si="460"/>
        <v>0</v>
      </c>
      <c r="HL57" s="639">
        <f t="shared" si="460"/>
        <v>0</v>
      </c>
      <c r="HM57" s="639">
        <f t="shared" si="460"/>
        <v>0</v>
      </c>
      <c r="HN57" s="639">
        <f t="shared" si="460"/>
        <v>0</v>
      </c>
      <c r="HO57" s="639">
        <f t="shared" si="460"/>
        <v>0</v>
      </c>
      <c r="HP57" s="639">
        <f t="shared" si="460"/>
        <v>0</v>
      </c>
      <c r="HQ57" s="639">
        <f t="shared" si="460"/>
        <v>0</v>
      </c>
      <c r="HR57" s="639">
        <f t="shared" si="460"/>
        <v>0</v>
      </c>
      <c r="HS57" s="639">
        <f t="shared" si="460"/>
        <v>0</v>
      </c>
      <c r="HT57" s="639">
        <f t="shared" si="460"/>
        <v>0</v>
      </c>
      <c r="HU57" s="639">
        <f t="shared" ref="HU57:KF57" si="461">COUNTIFS($K55:$K63,"&lt;="&amp;HU$14,$L55:$L63,"&gt;"&amp;HU$14,$J55:$J63,"2歳児")</f>
        <v>0</v>
      </c>
      <c r="HV57" s="639">
        <f t="shared" si="461"/>
        <v>0</v>
      </c>
      <c r="HW57" s="639">
        <f t="shared" si="461"/>
        <v>0</v>
      </c>
      <c r="HX57" s="639">
        <f t="shared" si="461"/>
        <v>0</v>
      </c>
      <c r="HY57" s="639">
        <f t="shared" si="461"/>
        <v>0</v>
      </c>
      <c r="HZ57" s="639">
        <f t="shared" si="461"/>
        <v>0</v>
      </c>
      <c r="IA57" s="639">
        <f t="shared" si="461"/>
        <v>0</v>
      </c>
      <c r="IB57" s="639">
        <f t="shared" si="461"/>
        <v>0</v>
      </c>
      <c r="IC57" s="639">
        <f t="shared" si="461"/>
        <v>0</v>
      </c>
      <c r="ID57" s="639">
        <f t="shared" si="461"/>
        <v>0</v>
      </c>
      <c r="IE57" s="639">
        <f t="shared" si="461"/>
        <v>0</v>
      </c>
      <c r="IF57" s="639">
        <f t="shared" si="461"/>
        <v>0</v>
      </c>
      <c r="IG57" s="639">
        <f t="shared" si="461"/>
        <v>0</v>
      </c>
      <c r="IH57" s="639">
        <f t="shared" si="461"/>
        <v>0</v>
      </c>
      <c r="II57" s="639">
        <f t="shared" si="461"/>
        <v>0</v>
      </c>
      <c r="IJ57" s="639">
        <f t="shared" si="461"/>
        <v>0</v>
      </c>
      <c r="IK57" s="639">
        <f t="shared" si="461"/>
        <v>0</v>
      </c>
      <c r="IL57" s="639">
        <f t="shared" si="461"/>
        <v>0</v>
      </c>
      <c r="IM57" s="639">
        <f t="shared" si="461"/>
        <v>0</v>
      </c>
      <c r="IN57" s="639">
        <f t="shared" si="461"/>
        <v>0</v>
      </c>
      <c r="IO57" s="639">
        <f t="shared" si="461"/>
        <v>0</v>
      </c>
      <c r="IP57" s="639">
        <f t="shared" si="461"/>
        <v>0</v>
      </c>
      <c r="IQ57" s="639">
        <f t="shared" si="461"/>
        <v>0</v>
      </c>
      <c r="IR57" s="639">
        <f t="shared" si="461"/>
        <v>0</v>
      </c>
      <c r="IS57" s="639">
        <f t="shared" si="461"/>
        <v>0</v>
      </c>
      <c r="IT57" s="639">
        <f t="shared" si="461"/>
        <v>0</v>
      </c>
      <c r="IU57" s="639">
        <f t="shared" si="461"/>
        <v>0</v>
      </c>
      <c r="IV57" s="639">
        <f t="shared" si="461"/>
        <v>0</v>
      </c>
      <c r="IW57" s="639">
        <f t="shared" si="461"/>
        <v>0</v>
      </c>
      <c r="IX57" s="639">
        <f t="shared" si="461"/>
        <v>0</v>
      </c>
      <c r="IY57" s="639">
        <f t="shared" si="461"/>
        <v>0</v>
      </c>
      <c r="IZ57" s="639">
        <f t="shared" si="461"/>
        <v>0</v>
      </c>
      <c r="JA57" s="639">
        <f t="shared" si="461"/>
        <v>0</v>
      </c>
      <c r="JB57" s="639">
        <f t="shared" si="461"/>
        <v>0</v>
      </c>
      <c r="JC57" s="639">
        <f t="shared" si="461"/>
        <v>0</v>
      </c>
      <c r="JD57" s="639">
        <f t="shared" si="461"/>
        <v>0</v>
      </c>
      <c r="JE57" s="639">
        <f t="shared" si="461"/>
        <v>0</v>
      </c>
      <c r="JF57" s="639">
        <f t="shared" si="461"/>
        <v>0</v>
      </c>
      <c r="JG57" s="639">
        <f t="shared" si="461"/>
        <v>0</v>
      </c>
      <c r="JH57" s="639">
        <f t="shared" si="461"/>
        <v>0</v>
      </c>
      <c r="JI57" s="639">
        <f t="shared" si="461"/>
        <v>0</v>
      </c>
      <c r="JJ57" s="639">
        <f t="shared" si="461"/>
        <v>0</v>
      </c>
      <c r="JK57" s="639">
        <f t="shared" si="461"/>
        <v>0</v>
      </c>
      <c r="JL57" s="639">
        <f t="shared" si="461"/>
        <v>0</v>
      </c>
      <c r="JM57" s="639">
        <f t="shared" si="461"/>
        <v>0</v>
      </c>
      <c r="JN57" s="639">
        <f t="shared" si="461"/>
        <v>0</v>
      </c>
      <c r="JO57" s="639">
        <f t="shared" si="461"/>
        <v>0</v>
      </c>
      <c r="JP57" s="639">
        <f t="shared" si="461"/>
        <v>0</v>
      </c>
      <c r="JQ57" s="639">
        <f t="shared" si="461"/>
        <v>0</v>
      </c>
      <c r="JR57" s="639">
        <f t="shared" si="461"/>
        <v>0</v>
      </c>
      <c r="JS57" s="639">
        <f t="shared" si="461"/>
        <v>0</v>
      </c>
      <c r="JT57" s="639">
        <f t="shared" si="461"/>
        <v>0</v>
      </c>
      <c r="JU57" s="639">
        <f t="shared" si="461"/>
        <v>0</v>
      </c>
      <c r="JV57" s="639">
        <f t="shared" si="461"/>
        <v>0</v>
      </c>
      <c r="JW57" s="639">
        <f t="shared" si="461"/>
        <v>0</v>
      </c>
      <c r="JX57" s="639">
        <f t="shared" si="461"/>
        <v>0</v>
      </c>
      <c r="JY57" s="639">
        <f t="shared" si="461"/>
        <v>0</v>
      </c>
      <c r="JZ57" s="639">
        <f t="shared" si="461"/>
        <v>0</v>
      </c>
      <c r="KA57" s="639">
        <f t="shared" si="461"/>
        <v>0</v>
      </c>
      <c r="KB57" s="639">
        <f t="shared" si="461"/>
        <v>0</v>
      </c>
      <c r="KC57" s="639">
        <f t="shared" si="461"/>
        <v>0</v>
      </c>
      <c r="KD57" s="639">
        <f t="shared" si="461"/>
        <v>0</v>
      </c>
      <c r="KE57" s="639">
        <f t="shared" si="461"/>
        <v>0</v>
      </c>
      <c r="KF57" s="639">
        <f t="shared" si="461"/>
        <v>0</v>
      </c>
      <c r="KG57" s="639">
        <f t="shared" ref="KG57:MR57" si="462">COUNTIFS($K55:$K63,"&lt;="&amp;KG$14,$L55:$L63,"&gt;"&amp;KG$14,$J55:$J63,"2歳児")</f>
        <v>0</v>
      </c>
      <c r="KH57" s="639">
        <f t="shared" si="462"/>
        <v>0</v>
      </c>
      <c r="KI57" s="639">
        <f t="shared" si="462"/>
        <v>0</v>
      </c>
      <c r="KJ57" s="639">
        <f t="shared" si="462"/>
        <v>0</v>
      </c>
      <c r="KK57" s="639">
        <f t="shared" si="462"/>
        <v>0</v>
      </c>
      <c r="KL57" s="639">
        <f t="shared" si="462"/>
        <v>0</v>
      </c>
      <c r="KM57" s="639">
        <f t="shared" si="462"/>
        <v>0</v>
      </c>
      <c r="KN57" s="639">
        <f t="shared" si="462"/>
        <v>0</v>
      </c>
      <c r="KO57" s="639">
        <f t="shared" si="462"/>
        <v>0</v>
      </c>
      <c r="KP57" s="639">
        <f t="shared" si="462"/>
        <v>0</v>
      </c>
      <c r="KQ57" s="639">
        <f t="shared" si="462"/>
        <v>0</v>
      </c>
      <c r="KR57" s="639">
        <f t="shared" si="462"/>
        <v>0</v>
      </c>
      <c r="KS57" s="639">
        <f t="shared" si="462"/>
        <v>0</v>
      </c>
      <c r="KT57" s="639">
        <f t="shared" si="462"/>
        <v>0</v>
      </c>
      <c r="KU57" s="639">
        <f t="shared" si="462"/>
        <v>0</v>
      </c>
      <c r="KV57" s="639">
        <f t="shared" si="462"/>
        <v>0</v>
      </c>
      <c r="KW57" s="639">
        <f t="shared" si="462"/>
        <v>0</v>
      </c>
      <c r="KX57" s="639">
        <f t="shared" si="462"/>
        <v>0</v>
      </c>
      <c r="KY57" s="639">
        <f t="shared" si="462"/>
        <v>0</v>
      </c>
      <c r="KZ57" s="639">
        <f t="shared" si="462"/>
        <v>0</v>
      </c>
      <c r="LA57" s="639">
        <f t="shared" si="462"/>
        <v>0</v>
      </c>
      <c r="LB57" s="639">
        <f t="shared" si="462"/>
        <v>0</v>
      </c>
      <c r="LC57" s="639">
        <f t="shared" si="462"/>
        <v>0</v>
      </c>
      <c r="LD57" s="639">
        <f t="shared" si="462"/>
        <v>0</v>
      </c>
      <c r="LE57" s="639">
        <f t="shared" si="462"/>
        <v>0</v>
      </c>
      <c r="LF57" s="639">
        <f t="shared" si="462"/>
        <v>0</v>
      </c>
      <c r="LG57" s="639">
        <f t="shared" si="462"/>
        <v>0</v>
      </c>
      <c r="LH57" s="639">
        <f t="shared" si="462"/>
        <v>0</v>
      </c>
      <c r="LI57" s="639">
        <f t="shared" si="462"/>
        <v>0</v>
      </c>
      <c r="LJ57" s="639">
        <f t="shared" si="462"/>
        <v>0</v>
      </c>
      <c r="LK57" s="639">
        <f t="shared" si="462"/>
        <v>0</v>
      </c>
      <c r="LL57" s="639">
        <f t="shared" si="462"/>
        <v>0</v>
      </c>
      <c r="LM57" s="639">
        <f t="shared" si="462"/>
        <v>0</v>
      </c>
      <c r="LN57" s="639">
        <f t="shared" si="462"/>
        <v>0</v>
      </c>
      <c r="LO57" s="639">
        <f t="shared" si="462"/>
        <v>0</v>
      </c>
      <c r="LP57" s="639">
        <f t="shared" si="462"/>
        <v>0</v>
      </c>
      <c r="LQ57" s="639">
        <f t="shared" si="462"/>
        <v>0</v>
      </c>
      <c r="LR57" s="639">
        <f t="shared" si="462"/>
        <v>0</v>
      </c>
      <c r="LS57" s="639">
        <f t="shared" si="462"/>
        <v>0</v>
      </c>
      <c r="LT57" s="639">
        <f t="shared" si="462"/>
        <v>0</v>
      </c>
      <c r="LU57" s="639">
        <f t="shared" si="462"/>
        <v>0</v>
      </c>
      <c r="LV57" s="639">
        <f t="shared" si="462"/>
        <v>0</v>
      </c>
      <c r="LW57" s="639">
        <f t="shared" si="462"/>
        <v>0</v>
      </c>
      <c r="LX57" s="639">
        <f t="shared" si="462"/>
        <v>0</v>
      </c>
      <c r="LY57" s="639">
        <f t="shared" si="462"/>
        <v>0</v>
      </c>
      <c r="LZ57" s="639">
        <f t="shared" si="462"/>
        <v>0</v>
      </c>
      <c r="MA57" s="639">
        <f t="shared" si="462"/>
        <v>0</v>
      </c>
      <c r="MB57" s="639">
        <f t="shared" si="462"/>
        <v>0</v>
      </c>
      <c r="MC57" s="639">
        <f t="shared" si="462"/>
        <v>0</v>
      </c>
      <c r="MD57" s="639">
        <f t="shared" si="462"/>
        <v>0</v>
      </c>
      <c r="ME57" s="639">
        <f t="shared" si="462"/>
        <v>0</v>
      </c>
      <c r="MF57" s="639">
        <f t="shared" si="462"/>
        <v>0</v>
      </c>
      <c r="MG57" s="639">
        <f t="shared" si="462"/>
        <v>0</v>
      </c>
      <c r="MH57" s="639">
        <f t="shared" si="462"/>
        <v>0</v>
      </c>
      <c r="MI57" s="639">
        <f t="shared" si="462"/>
        <v>0</v>
      </c>
      <c r="MJ57" s="639">
        <f t="shared" si="462"/>
        <v>0</v>
      </c>
      <c r="MK57" s="639">
        <f t="shared" si="462"/>
        <v>0</v>
      </c>
      <c r="ML57" s="639">
        <f t="shared" si="462"/>
        <v>0</v>
      </c>
      <c r="MM57" s="639">
        <f t="shared" si="462"/>
        <v>0</v>
      </c>
      <c r="MN57" s="639">
        <f t="shared" si="462"/>
        <v>0</v>
      </c>
      <c r="MO57" s="639">
        <f t="shared" si="462"/>
        <v>0</v>
      </c>
      <c r="MP57" s="639">
        <f t="shared" si="462"/>
        <v>0</v>
      </c>
      <c r="MQ57" s="639">
        <f t="shared" si="462"/>
        <v>0</v>
      </c>
      <c r="MR57" s="639">
        <f t="shared" si="462"/>
        <v>0</v>
      </c>
      <c r="MS57" s="639">
        <f t="shared" ref="MS57:PD57" si="463">COUNTIFS($K55:$K63,"&lt;="&amp;MS$14,$L55:$L63,"&gt;"&amp;MS$14,$J55:$J63,"2歳児")</f>
        <v>0</v>
      </c>
      <c r="MT57" s="639">
        <f t="shared" si="463"/>
        <v>0</v>
      </c>
      <c r="MU57" s="639">
        <f t="shared" si="463"/>
        <v>0</v>
      </c>
      <c r="MV57" s="639">
        <f t="shared" si="463"/>
        <v>0</v>
      </c>
      <c r="MW57" s="639">
        <f t="shared" si="463"/>
        <v>0</v>
      </c>
      <c r="MX57" s="639">
        <f t="shared" si="463"/>
        <v>0</v>
      </c>
      <c r="MY57" s="639">
        <f t="shared" si="463"/>
        <v>0</v>
      </c>
      <c r="MZ57" s="639">
        <f t="shared" si="463"/>
        <v>0</v>
      </c>
      <c r="NA57" s="639">
        <f t="shared" si="463"/>
        <v>0</v>
      </c>
      <c r="NB57" s="639">
        <f t="shared" si="463"/>
        <v>0</v>
      </c>
      <c r="NC57" s="639">
        <f t="shared" si="463"/>
        <v>0</v>
      </c>
      <c r="ND57" s="639">
        <f t="shared" si="463"/>
        <v>0</v>
      </c>
      <c r="NE57" s="639">
        <f t="shared" si="463"/>
        <v>0</v>
      </c>
      <c r="NF57" s="639">
        <f t="shared" si="463"/>
        <v>0</v>
      </c>
      <c r="NG57" s="639">
        <f t="shared" si="463"/>
        <v>0</v>
      </c>
      <c r="NH57" s="639">
        <f t="shared" si="463"/>
        <v>0</v>
      </c>
      <c r="NI57" s="639">
        <f t="shared" si="463"/>
        <v>0</v>
      </c>
      <c r="NJ57" s="639">
        <f t="shared" si="463"/>
        <v>0</v>
      </c>
      <c r="NK57" s="639">
        <f t="shared" si="463"/>
        <v>0</v>
      </c>
      <c r="NL57" s="639">
        <f t="shared" si="463"/>
        <v>0</v>
      </c>
      <c r="NM57" s="639">
        <f t="shared" si="463"/>
        <v>0</v>
      </c>
      <c r="NN57" s="639">
        <f t="shared" si="463"/>
        <v>0</v>
      </c>
      <c r="NO57" s="639">
        <f t="shared" si="463"/>
        <v>0</v>
      </c>
      <c r="NP57" s="639">
        <f t="shared" si="463"/>
        <v>0</v>
      </c>
      <c r="NQ57" s="639">
        <f t="shared" si="463"/>
        <v>0</v>
      </c>
      <c r="NR57" s="639">
        <f t="shared" si="463"/>
        <v>0</v>
      </c>
      <c r="NS57" s="639">
        <f t="shared" si="463"/>
        <v>0</v>
      </c>
      <c r="NT57" s="639">
        <f t="shared" si="463"/>
        <v>0</v>
      </c>
      <c r="NU57" s="639">
        <f t="shared" si="463"/>
        <v>0</v>
      </c>
      <c r="NV57" s="639">
        <f t="shared" si="463"/>
        <v>0</v>
      </c>
      <c r="NW57" s="639">
        <f t="shared" si="463"/>
        <v>0</v>
      </c>
      <c r="NX57" s="639">
        <f t="shared" si="463"/>
        <v>0</v>
      </c>
      <c r="NY57" s="639">
        <f t="shared" si="463"/>
        <v>0</v>
      </c>
      <c r="NZ57" s="639">
        <f t="shared" si="463"/>
        <v>0</v>
      </c>
      <c r="OA57" s="639">
        <f t="shared" si="463"/>
        <v>0</v>
      </c>
      <c r="OB57" s="639">
        <f t="shared" si="463"/>
        <v>0</v>
      </c>
      <c r="OC57" s="639">
        <f t="shared" si="463"/>
        <v>0</v>
      </c>
      <c r="OD57" s="639">
        <f t="shared" si="463"/>
        <v>0</v>
      </c>
      <c r="OE57" s="639">
        <f t="shared" si="463"/>
        <v>0</v>
      </c>
      <c r="OF57" s="639">
        <f t="shared" si="463"/>
        <v>0</v>
      </c>
      <c r="OG57" s="639">
        <f t="shared" si="463"/>
        <v>0</v>
      </c>
      <c r="OH57" s="639">
        <f t="shared" si="463"/>
        <v>0</v>
      </c>
      <c r="OI57" s="639">
        <f t="shared" si="463"/>
        <v>0</v>
      </c>
      <c r="OJ57" s="639">
        <f t="shared" si="463"/>
        <v>0</v>
      </c>
      <c r="OK57" s="639">
        <f t="shared" si="463"/>
        <v>0</v>
      </c>
      <c r="OL57" s="639">
        <f t="shared" si="463"/>
        <v>0</v>
      </c>
      <c r="OM57" s="639">
        <f t="shared" si="463"/>
        <v>0</v>
      </c>
      <c r="ON57" s="639">
        <f t="shared" si="463"/>
        <v>0</v>
      </c>
      <c r="OO57" s="639">
        <f t="shared" si="463"/>
        <v>0</v>
      </c>
      <c r="OP57" s="639">
        <f t="shared" si="463"/>
        <v>0</v>
      </c>
      <c r="OQ57" s="639">
        <f t="shared" si="463"/>
        <v>0</v>
      </c>
      <c r="OR57" s="639">
        <f t="shared" si="463"/>
        <v>0</v>
      </c>
      <c r="OS57" s="639">
        <f t="shared" si="463"/>
        <v>0</v>
      </c>
      <c r="OT57" s="639">
        <f t="shared" si="463"/>
        <v>0</v>
      </c>
      <c r="OU57" s="639">
        <f t="shared" si="463"/>
        <v>0</v>
      </c>
      <c r="OV57" s="639">
        <f t="shared" si="463"/>
        <v>0</v>
      </c>
      <c r="OW57" s="639">
        <f t="shared" si="463"/>
        <v>0</v>
      </c>
      <c r="OX57" s="639">
        <f t="shared" si="463"/>
        <v>0</v>
      </c>
      <c r="OY57" s="639">
        <f t="shared" si="463"/>
        <v>0</v>
      </c>
      <c r="OZ57" s="639">
        <f t="shared" si="463"/>
        <v>0</v>
      </c>
      <c r="PA57" s="639">
        <f t="shared" si="463"/>
        <v>0</v>
      </c>
      <c r="PB57" s="639">
        <f t="shared" si="463"/>
        <v>0</v>
      </c>
      <c r="PC57" s="639">
        <f t="shared" si="463"/>
        <v>0</v>
      </c>
      <c r="PD57" s="639">
        <f t="shared" si="463"/>
        <v>0</v>
      </c>
      <c r="PE57" s="639">
        <f t="shared" ref="PE57:RP57" si="464">COUNTIFS($K55:$K63,"&lt;="&amp;PE$14,$L55:$L63,"&gt;"&amp;PE$14,$J55:$J63,"2歳児")</f>
        <v>0</v>
      </c>
      <c r="PF57" s="639">
        <f t="shared" si="464"/>
        <v>0</v>
      </c>
      <c r="PG57" s="639">
        <f t="shared" si="464"/>
        <v>0</v>
      </c>
      <c r="PH57" s="639">
        <f t="shared" si="464"/>
        <v>0</v>
      </c>
      <c r="PI57" s="639">
        <f t="shared" si="464"/>
        <v>0</v>
      </c>
      <c r="PJ57" s="639">
        <f t="shared" si="464"/>
        <v>0</v>
      </c>
      <c r="PK57" s="639">
        <f t="shared" si="464"/>
        <v>0</v>
      </c>
      <c r="PL57" s="639">
        <f t="shared" si="464"/>
        <v>0</v>
      </c>
      <c r="PM57" s="639">
        <f t="shared" si="464"/>
        <v>0</v>
      </c>
      <c r="PN57" s="639">
        <f t="shared" si="464"/>
        <v>0</v>
      </c>
      <c r="PO57" s="639">
        <f t="shared" si="464"/>
        <v>0</v>
      </c>
      <c r="PP57" s="639">
        <f t="shared" si="464"/>
        <v>0</v>
      </c>
      <c r="PQ57" s="639">
        <f t="shared" si="464"/>
        <v>0</v>
      </c>
      <c r="PR57" s="639">
        <f t="shared" si="464"/>
        <v>0</v>
      </c>
      <c r="PS57" s="639">
        <f t="shared" si="464"/>
        <v>0</v>
      </c>
      <c r="PT57" s="639">
        <f t="shared" si="464"/>
        <v>0</v>
      </c>
      <c r="PU57" s="639">
        <f t="shared" si="464"/>
        <v>0</v>
      </c>
      <c r="PV57" s="639">
        <f t="shared" si="464"/>
        <v>0</v>
      </c>
      <c r="PW57" s="639">
        <f t="shared" si="464"/>
        <v>0</v>
      </c>
      <c r="PX57" s="639">
        <f t="shared" si="464"/>
        <v>0</v>
      </c>
      <c r="PY57" s="639">
        <f t="shared" si="464"/>
        <v>0</v>
      </c>
      <c r="PZ57" s="639">
        <f t="shared" si="464"/>
        <v>0</v>
      </c>
      <c r="QA57" s="639">
        <f t="shared" si="464"/>
        <v>0</v>
      </c>
      <c r="QB57" s="639">
        <f t="shared" si="464"/>
        <v>0</v>
      </c>
      <c r="QC57" s="639">
        <f t="shared" si="464"/>
        <v>0</v>
      </c>
      <c r="QD57" s="639">
        <f t="shared" si="464"/>
        <v>0</v>
      </c>
      <c r="QE57" s="639">
        <f t="shared" si="464"/>
        <v>0</v>
      </c>
      <c r="QF57" s="639">
        <f t="shared" si="464"/>
        <v>0</v>
      </c>
      <c r="QG57" s="639">
        <f t="shared" si="464"/>
        <v>0</v>
      </c>
      <c r="QH57" s="639">
        <f t="shared" si="464"/>
        <v>0</v>
      </c>
      <c r="QI57" s="639">
        <f t="shared" si="464"/>
        <v>0</v>
      </c>
      <c r="QJ57" s="639">
        <f t="shared" si="464"/>
        <v>0</v>
      </c>
      <c r="QK57" s="639">
        <f t="shared" si="464"/>
        <v>0</v>
      </c>
      <c r="QL57" s="639">
        <f t="shared" si="464"/>
        <v>0</v>
      </c>
      <c r="QM57" s="639">
        <f t="shared" si="464"/>
        <v>0</v>
      </c>
      <c r="QN57" s="639">
        <f t="shared" si="464"/>
        <v>0</v>
      </c>
      <c r="QO57" s="639">
        <f t="shared" si="464"/>
        <v>0</v>
      </c>
      <c r="QP57" s="639">
        <f t="shared" si="464"/>
        <v>0</v>
      </c>
      <c r="QQ57" s="639">
        <f t="shared" si="464"/>
        <v>0</v>
      </c>
      <c r="QR57" s="639">
        <f t="shared" si="464"/>
        <v>0</v>
      </c>
      <c r="QS57" s="639">
        <f t="shared" si="464"/>
        <v>0</v>
      </c>
      <c r="QT57" s="639">
        <f t="shared" si="464"/>
        <v>0</v>
      </c>
      <c r="QU57" s="639">
        <f t="shared" si="464"/>
        <v>0</v>
      </c>
      <c r="QV57" s="639">
        <f t="shared" si="464"/>
        <v>0</v>
      </c>
      <c r="QW57" s="639">
        <f t="shared" si="464"/>
        <v>0</v>
      </c>
      <c r="QX57" s="639">
        <f t="shared" si="464"/>
        <v>0</v>
      </c>
      <c r="QY57" s="639">
        <f t="shared" si="464"/>
        <v>0</v>
      </c>
      <c r="QZ57" s="639">
        <f t="shared" si="464"/>
        <v>0</v>
      </c>
      <c r="RA57" s="639">
        <f t="shared" si="464"/>
        <v>0</v>
      </c>
      <c r="RB57" s="639">
        <f t="shared" si="464"/>
        <v>0</v>
      </c>
      <c r="RC57" s="639">
        <f t="shared" si="464"/>
        <v>0</v>
      </c>
      <c r="RD57" s="639">
        <f t="shared" si="464"/>
        <v>0</v>
      </c>
      <c r="RE57" s="639">
        <f t="shared" si="464"/>
        <v>0</v>
      </c>
      <c r="RF57" s="639">
        <f t="shared" si="464"/>
        <v>0</v>
      </c>
      <c r="RG57" s="639">
        <f t="shared" si="464"/>
        <v>0</v>
      </c>
      <c r="RH57" s="639">
        <f t="shared" si="464"/>
        <v>0</v>
      </c>
      <c r="RI57" s="639">
        <f t="shared" si="464"/>
        <v>0</v>
      </c>
      <c r="RJ57" s="639">
        <f t="shared" si="464"/>
        <v>0</v>
      </c>
      <c r="RK57" s="639">
        <f t="shared" si="464"/>
        <v>0</v>
      </c>
      <c r="RL57" s="639">
        <f t="shared" si="464"/>
        <v>0</v>
      </c>
      <c r="RM57" s="639">
        <f t="shared" si="464"/>
        <v>0</v>
      </c>
      <c r="RN57" s="639">
        <f t="shared" si="464"/>
        <v>0</v>
      </c>
      <c r="RO57" s="639">
        <f t="shared" si="464"/>
        <v>0</v>
      </c>
      <c r="RP57" s="639">
        <f t="shared" si="464"/>
        <v>0</v>
      </c>
      <c r="RQ57" s="639">
        <f t="shared" ref="RQ57:UB57" si="465">COUNTIFS($K55:$K63,"&lt;="&amp;RQ$14,$L55:$L63,"&gt;"&amp;RQ$14,$J55:$J63,"2歳児")</f>
        <v>0</v>
      </c>
      <c r="RR57" s="639">
        <f t="shared" si="465"/>
        <v>0</v>
      </c>
      <c r="RS57" s="639">
        <f t="shared" si="465"/>
        <v>0</v>
      </c>
      <c r="RT57" s="639">
        <f t="shared" si="465"/>
        <v>0</v>
      </c>
      <c r="RU57" s="639">
        <f t="shared" si="465"/>
        <v>0</v>
      </c>
      <c r="RV57" s="639">
        <f t="shared" si="465"/>
        <v>0</v>
      </c>
      <c r="RW57" s="639">
        <f t="shared" si="465"/>
        <v>0</v>
      </c>
      <c r="RX57" s="639">
        <f t="shared" si="465"/>
        <v>0</v>
      </c>
      <c r="RY57" s="639">
        <f t="shared" si="465"/>
        <v>0</v>
      </c>
      <c r="RZ57" s="639">
        <f t="shared" si="465"/>
        <v>0</v>
      </c>
      <c r="SA57" s="639">
        <f t="shared" si="465"/>
        <v>0</v>
      </c>
      <c r="SB57" s="639">
        <f t="shared" si="465"/>
        <v>0</v>
      </c>
      <c r="SC57" s="639">
        <f t="shared" si="465"/>
        <v>0</v>
      </c>
      <c r="SD57" s="639">
        <f t="shared" si="465"/>
        <v>0</v>
      </c>
      <c r="SE57" s="639">
        <f t="shared" si="465"/>
        <v>0</v>
      </c>
      <c r="SF57" s="639">
        <f t="shared" si="465"/>
        <v>0</v>
      </c>
      <c r="SG57" s="639">
        <f t="shared" si="465"/>
        <v>0</v>
      </c>
      <c r="SH57" s="639">
        <f t="shared" si="465"/>
        <v>0</v>
      </c>
      <c r="SI57" s="639">
        <f t="shared" si="465"/>
        <v>0</v>
      </c>
      <c r="SJ57" s="639">
        <f t="shared" si="465"/>
        <v>0</v>
      </c>
      <c r="SK57" s="639">
        <f t="shared" si="465"/>
        <v>0</v>
      </c>
      <c r="SL57" s="639">
        <f t="shared" si="465"/>
        <v>0</v>
      </c>
      <c r="SM57" s="639">
        <f t="shared" si="465"/>
        <v>0</v>
      </c>
      <c r="SN57" s="639">
        <f t="shared" si="465"/>
        <v>0</v>
      </c>
      <c r="SO57" s="639">
        <f t="shared" si="465"/>
        <v>0</v>
      </c>
      <c r="SP57" s="639">
        <f t="shared" si="465"/>
        <v>0</v>
      </c>
      <c r="SQ57" s="639">
        <f t="shared" si="465"/>
        <v>0</v>
      </c>
      <c r="SR57" s="639">
        <f t="shared" si="465"/>
        <v>0</v>
      </c>
      <c r="SS57" s="639">
        <f t="shared" si="465"/>
        <v>0</v>
      </c>
      <c r="ST57" s="639">
        <f t="shared" si="465"/>
        <v>0</v>
      </c>
      <c r="SU57" s="639">
        <f t="shared" si="465"/>
        <v>0</v>
      </c>
      <c r="SV57" s="639">
        <f t="shared" si="465"/>
        <v>0</v>
      </c>
      <c r="SW57" s="639">
        <f t="shared" si="465"/>
        <v>0</v>
      </c>
      <c r="SX57" s="639">
        <f t="shared" si="465"/>
        <v>0</v>
      </c>
      <c r="SY57" s="639">
        <f t="shared" si="465"/>
        <v>0</v>
      </c>
      <c r="SZ57" s="639">
        <f t="shared" si="465"/>
        <v>0</v>
      </c>
      <c r="TA57" s="639">
        <f t="shared" si="465"/>
        <v>0</v>
      </c>
      <c r="TB57" s="639">
        <f t="shared" si="465"/>
        <v>0</v>
      </c>
      <c r="TC57" s="639">
        <f t="shared" si="465"/>
        <v>0</v>
      </c>
      <c r="TD57" s="639">
        <f t="shared" si="465"/>
        <v>0</v>
      </c>
      <c r="TE57" s="639">
        <f t="shared" si="465"/>
        <v>0</v>
      </c>
      <c r="TF57" s="639">
        <f t="shared" si="465"/>
        <v>0</v>
      </c>
      <c r="TG57" s="639">
        <f t="shared" si="465"/>
        <v>0</v>
      </c>
      <c r="TH57" s="639">
        <f t="shared" si="465"/>
        <v>0</v>
      </c>
      <c r="TI57" s="639">
        <f t="shared" si="465"/>
        <v>0</v>
      </c>
      <c r="TJ57" s="639">
        <f t="shared" si="465"/>
        <v>0</v>
      </c>
      <c r="TK57" s="639">
        <f t="shared" si="465"/>
        <v>0</v>
      </c>
      <c r="TL57" s="639">
        <f t="shared" si="465"/>
        <v>0</v>
      </c>
      <c r="TM57" s="639">
        <f t="shared" si="465"/>
        <v>0</v>
      </c>
      <c r="TN57" s="639">
        <f t="shared" si="465"/>
        <v>0</v>
      </c>
      <c r="TO57" s="639">
        <f t="shared" si="465"/>
        <v>0</v>
      </c>
      <c r="TP57" s="639">
        <f t="shared" si="465"/>
        <v>0</v>
      </c>
      <c r="TQ57" s="639">
        <f t="shared" si="465"/>
        <v>0</v>
      </c>
      <c r="TR57" s="639">
        <f t="shared" si="465"/>
        <v>0</v>
      </c>
      <c r="TS57" s="639">
        <f t="shared" si="465"/>
        <v>0</v>
      </c>
      <c r="TT57" s="639">
        <f t="shared" si="465"/>
        <v>0</v>
      </c>
      <c r="TU57" s="639">
        <f t="shared" si="465"/>
        <v>0</v>
      </c>
      <c r="TV57" s="639">
        <f t="shared" si="465"/>
        <v>0</v>
      </c>
      <c r="TW57" s="639">
        <f t="shared" si="465"/>
        <v>0</v>
      </c>
      <c r="TX57" s="639">
        <f t="shared" si="465"/>
        <v>0</v>
      </c>
      <c r="TY57" s="639">
        <f t="shared" si="465"/>
        <v>0</v>
      </c>
      <c r="TZ57" s="639">
        <f t="shared" si="465"/>
        <v>0</v>
      </c>
      <c r="UA57" s="639">
        <f t="shared" si="465"/>
        <v>0</v>
      </c>
      <c r="UB57" s="639">
        <f t="shared" si="465"/>
        <v>0</v>
      </c>
      <c r="UC57" s="639">
        <f t="shared" ref="UC57:WN57" si="466">COUNTIFS($K55:$K63,"&lt;="&amp;UC$14,$L55:$L63,"&gt;"&amp;UC$14,$J55:$J63,"2歳児")</f>
        <v>0</v>
      </c>
      <c r="UD57" s="639">
        <f t="shared" si="466"/>
        <v>0</v>
      </c>
      <c r="UE57" s="639">
        <f t="shared" si="466"/>
        <v>0</v>
      </c>
      <c r="UF57" s="639">
        <f t="shared" si="466"/>
        <v>0</v>
      </c>
      <c r="UG57" s="639">
        <f t="shared" si="466"/>
        <v>0</v>
      </c>
      <c r="UH57" s="639">
        <f t="shared" si="466"/>
        <v>0</v>
      </c>
      <c r="UI57" s="639">
        <f t="shared" si="466"/>
        <v>0</v>
      </c>
      <c r="UJ57" s="639">
        <f t="shared" si="466"/>
        <v>0</v>
      </c>
      <c r="UK57" s="639">
        <f t="shared" si="466"/>
        <v>0</v>
      </c>
      <c r="UL57" s="639">
        <f t="shared" si="466"/>
        <v>0</v>
      </c>
      <c r="UM57" s="639">
        <f t="shared" si="466"/>
        <v>0</v>
      </c>
      <c r="UN57" s="639">
        <f t="shared" si="466"/>
        <v>0</v>
      </c>
      <c r="UO57" s="639">
        <f t="shared" si="466"/>
        <v>0</v>
      </c>
      <c r="UP57" s="639">
        <f t="shared" si="466"/>
        <v>0</v>
      </c>
      <c r="UQ57" s="639">
        <f t="shared" si="466"/>
        <v>0</v>
      </c>
      <c r="UR57" s="639">
        <f t="shared" si="466"/>
        <v>0</v>
      </c>
      <c r="US57" s="639">
        <f t="shared" si="466"/>
        <v>0</v>
      </c>
      <c r="UT57" s="639">
        <f t="shared" si="466"/>
        <v>0</v>
      </c>
      <c r="UU57" s="639">
        <f t="shared" si="466"/>
        <v>0</v>
      </c>
      <c r="UV57" s="639">
        <f t="shared" si="466"/>
        <v>0</v>
      </c>
      <c r="UW57" s="639">
        <f t="shared" si="466"/>
        <v>0</v>
      </c>
      <c r="UX57" s="639">
        <f t="shared" si="466"/>
        <v>0</v>
      </c>
      <c r="UY57" s="639">
        <f t="shared" si="466"/>
        <v>0</v>
      </c>
      <c r="UZ57" s="639">
        <f t="shared" si="466"/>
        <v>0</v>
      </c>
      <c r="VA57" s="639">
        <f t="shared" si="466"/>
        <v>0</v>
      </c>
      <c r="VB57" s="639">
        <f t="shared" si="466"/>
        <v>0</v>
      </c>
      <c r="VC57" s="639">
        <f t="shared" si="466"/>
        <v>0</v>
      </c>
      <c r="VD57" s="639">
        <f t="shared" si="466"/>
        <v>0</v>
      </c>
      <c r="VE57" s="639">
        <f t="shared" si="466"/>
        <v>0</v>
      </c>
      <c r="VF57" s="639">
        <f t="shared" si="466"/>
        <v>0</v>
      </c>
      <c r="VG57" s="639">
        <f t="shared" si="466"/>
        <v>0</v>
      </c>
      <c r="VH57" s="639">
        <f t="shared" si="466"/>
        <v>0</v>
      </c>
      <c r="VI57" s="639">
        <f t="shared" si="466"/>
        <v>0</v>
      </c>
      <c r="VJ57" s="639">
        <f t="shared" si="466"/>
        <v>0</v>
      </c>
      <c r="VK57" s="639">
        <f t="shared" si="466"/>
        <v>0</v>
      </c>
      <c r="VL57" s="639">
        <f t="shared" si="466"/>
        <v>0</v>
      </c>
      <c r="VM57" s="639">
        <f t="shared" si="466"/>
        <v>0</v>
      </c>
      <c r="VN57" s="639">
        <f t="shared" si="466"/>
        <v>0</v>
      </c>
      <c r="VO57" s="639">
        <f t="shared" si="466"/>
        <v>0</v>
      </c>
      <c r="VP57" s="639">
        <f t="shared" si="466"/>
        <v>0</v>
      </c>
      <c r="VQ57" s="639">
        <f t="shared" si="466"/>
        <v>0</v>
      </c>
      <c r="VR57" s="639">
        <f t="shared" si="466"/>
        <v>0</v>
      </c>
      <c r="VS57" s="639">
        <f t="shared" si="466"/>
        <v>0</v>
      </c>
      <c r="VT57" s="639">
        <f t="shared" si="466"/>
        <v>0</v>
      </c>
      <c r="VU57" s="639">
        <f t="shared" si="466"/>
        <v>0</v>
      </c>
      <c r="VV57" s="639">
        <f t="shared" si="466"/>
        <v>0</v>
      </c>
      <c r="VW57" s="639">
        <f t="shared" si="466"/>
        <v>0</v>
      </c>
      <c r="VX57" s="639">
        <f t="shared" si="466"/>
        <v>0</v>
      </c>
      <c r="VY57" s="639">
        <f t="shared" si="466"/>
        <v>0</v>
      </c>
      <c r="VZ57" s="639">
        <f t="shared" si="466"/>
        <v>0</v>
      </c>
      <c r="WA57" s="639">
        <f t="shared" si="466"/>
        <v>0</v>
      </c>
      <c r="WB57" s="639">
        <f t="shared" si="466"/>
        <v>0</v>
      </c>
      <c r="WC57" s="639">
        <f t="shared" si="466"/>
        <v>0</v>
      </c>
      <c r="WD57" s="639">
        <f t="shared" si="466"/>
        <v>0</v>
      </c>
      <c r="WE57" s="639">
        <f t="shared" si="466"/>
        <v>0</v>
      </c>
      <c r="WF57" s="639">
        <f t="shared" si="466"/>
        <v>0</v>
      </c>
      <c r="WG57" s="639">
        <f t="shared" si="466"/>
        <v>0</v>
      </c>
      <c r="WH57" s="639">
        <f t="shared" si="466"/>
        <v>0</v>
      </c>
      <c r="WI57" s="639">
        <f t="shared" si="466"/>
        <v>0</v>
      </c>
      <c r="WJ57" s="639">
        <f t="shared" si="466"/>
        <v>0</v>
      </c>
      <c r="WK57" s="639">
        <f t="shared" si="466"/>
        <v>0</v>
      </c>
      <c r="WL57" s="639">
        <f t="shared" si="466"/>
        <v>0</v>
      </c>
      <c r="WM57" s="639">
        <f t="shared" si="466"/>
        <v>0</v>
      </c>
      <c r="WN57" s="639">
        <f t="shared" si="466"/>
        <v>0</v>
      </c>
      <c r="WO57" s="639">
        <f t="shared" ref="WO57:YZ57" si="467">COUNTIFS($K55:$K63,"&lt;="&amp;WO$14,$L55:$L63,"&gt;"&amp;WO$14,$J55:$J63,"2歳児")</f>
        <v>0</v>
      </c>
      <c r="WP57" s="639">
        <f t="shared" si="467"/>
        <v>0</v>
      </c>
      <c r="WQ57" s="639">
        <f t="shared" si="467"/>
        <v>0</v>
      </c>
      <c r="WR57" s="639">
        <f t="shared" si="467"/>
        <v>0</v>
      </c>
      <c r="WS57" s="639">
        <f t="shared" si="467"/>
        <v>0</v>
      </c>
      <c r="WT57" s="639">
        <f t="shared" si="467"/>
        <v>0</v>
      </c>
      <c r="WU57" s="639">
        <f t="shared" si="467"/>
        <v>0</v>
      </c>
      <c r="WV57" s="639">
        <f t="shared" si="467"/>
        <v>0</v>
      </c>
      <c r="WW57" s="639">
        <f t="shared" si="467"/>
        <v>0</v>
      </c>
      <c r="WX57" s="639">
        <f t="shared" si="467"/>
        <v>0</v>
      </c>
      <c r="WY57" s="639">
        <f t="shared" si="467"/>
        <v>0</v>
      </c>
      <c r="WZ57" s="639">
        <f t="shared" si="467"/>
        <v>0</v>
      </c>
      <c r="XA57" s="639">
        <f t="shared" si="467"/>
        <v>0</v>
      </c>
      <c r="XB57" s="639">
        <f t="shared" si="467"/>
        <v>0</v>
      </c>
      <c r="XC57" s="639">
        <f t="shared" si="467"/>
        <v>0</v>
      </c>
      <c r="XD57" s="639">
        <f t="shared" si="467"/>
        <v>0</v>
      </c>
      <c r="XE57" s="639">
        <f t="shared" si="467"/>
        <v>0</v>
      </c>
      <c r="XF57" s="639">
        <f t="shared" si="467"/>
        <v>0</v>
      </c>
      <c r="XG57" s="639">
        <f t="shared" si="467"/>
        <v>0</v>
      </c>
      <c r="XH57" s="639">
        <f t="shared" si="467"/>
        <v>0</v>
      </c>
      <c r="XI57" s="639">
        <f t="shared" si="467"/>
        <v>0</v>
      </c>
      <c r="XJ57" s="639">
        <f t="shared" si="467"/>
        <v>0</v>
      </c>
      <c r="XK57" s="639">
        <f t="shared" si="467"/>
        <v>0</v>
      </c>
      <c r="XL57" s="639">
        <f t="shared" si="467"/>
        <v>0</v>
      </c>
      <c r="XM57" s="639">
        <f t="shared" si="467"/>
        <v>0</v>
      </c>
      <c r="XN57" s="639">
        <f t="shared" si="467"/>
        <v>0</v>
      </c>
      <c r="XO57" s="639">
        <f t="shared" si="467"/>
        <v>0</v>
      </c>
      <c r="XP57" s="639">
        <f t="shared" si="467"/>
        <v>0</v>
      </c>
      <c r="XQ57" s="639">
        <f t="shared" si="467"/>
        <v>0</v>
      </c>
      <c r="XR57" s="639">
        <f t="shared" si="467"/>
        <v>0</v>
      </c>
      <c r="XS57" s="639">
        <f t="shared" si="467"/>
        <v>0</v>
      </c>
      <c r="XT57" s="639">
        <f t="shared" si="467"/>
        <v>0</v>
      </c>
      <c r="XU57" s="639">
        <f t="shared" si="467"/>
        <v>0</v>
      </c>
      <c r="XV57" s="639">
        <f t="shared" si="467"/>
        <v>0</v>
      </c>
      <c r="XW57" s="639">
        <f t="shared" si="467"/>
        <v>0</v>
      </c>
      <c r="XX57" s="639">
        <f t="shared" si="467"/>
        <v>0</v>
      </c>
      <c r="XY57" s="639">
        <f t="shared" si="467"/>
        <v>0</v>
      </c>
      <c r="XZ57" s="639">
        <f t="shared" si="467"/>
        <v>0</v>
      </c>
      <c r="YA57" s="639">
        <f t="shared" si="467"/>
        <v>0</v>
      </c>
      <c r="YB57" s="639">
        <f t="shared" si="467"/>
        <v>0</v>
      </c>
      <c r="YC57" s="639">
        <f t="shared" si="467"/>
        <v>0</v>
      </c>
      <c r="YD57" s="639">
        <f t="shared" si="467"/>
        <v>0</v>
      </c>
      <c r="YE57" s="639">
        <f t="shared" si="467"/>
        <v>0</v>
      </c>
      <c r="YF57" s="639">
        <f t="shared" si="467"/>
        <v>0</v>
      </c>
      <c r="YG57" s="639">
        <f t="shared" si="467"/>
        <v>0</v>
      </c>
      <c r="YH57" s="639">
        <f t="shared" si="467"/>
        <v>0</v>
      </c>
      <c r="YI57" s="639">
        <f t="shared" si="467"/>
        <v>0</v>
      </c>
      <c r="YJ57" s="639">
        <f t="shared" si="467"/>
        <v>0</v>
      </c>
      <c r="YK57" s="639">
        <f t="shared" si="467"/>
        <v>0</v>
      </c>
      <c r="YL57" s="639">
        <f t="shared" si="467"/>
        <v>0</v>
      </c>
      <c r="YM57" s="639">
        <f t="shared" si="467"/>
        <v>0</v>
      </c>
      <c r="YN57" s="639">
        <f t="shared" si="467"/>
        <v>0</v>
      </c>
      <c r="YO57" s="639">
        <f t="shared" si="467"/>
        <v>0</v>
      </c>
      <c r="YP57" s="639">
        <f t="shared" si="467"/>
        <v>0</v>
      </c>
      <c r="YQ57" s="639">
        <f t="shared" si="467"/>
        <v>0</v>
      </c>
      <c r="YR57" s="639">
        <f t="shared" si="467"/>
        <v>0</v>
      </c>
      <c r="YS57" s="639">
        <f t="shared" si="467"/>
        <v>0</v>
      </c>
      <c r="YT57" s="639">
        <f t="shared" si="467"/>
        <v>0</v>
      </c>
      <c r="YU57" s="639">
        <f t="shared" si="467"/>
        <v>0</v>
      </c>
      <c r="YV57" s="639">
        <f t="shared" si="467"/>
        <v>0</v>
      </c>
      <c r="YW57" s="639">
        <f t="shared" si="467"/>
        <v>0</v>
      </c>
      <c r="YX57" s="639">
        <f t="shared" si="467"/>
        <v>0</v>
      </c>
      <c r="YY57" s="639">
        <f t="shared" si="467"/>
        <v>0</v>
      </c>
      <c r="YZ57" s="639">
        <f t="shared" si="467"/>
        <v>0</v>
      </c>
      <c r="ZA57" s="639">
        <f t="shared" ref="ZA57:ABL57" si="468">COUNTIFS($K55:$K63,"&lt;="&amp;ZA$14,$L55:$L63,"&gt;"&amp;ZA$14,$J55:$J63,"2歳児")</f>
        <v>0</v>
      </c>
      <c r="ZB57" s="639">
        <f t="shared" si="468"/>
        <v>0</v>
      </c>
      <c r="ZC57" s="639">
        <f t="shared" si="468"/>
        <v>0</v>
      </c>
      <c r="ZD57" s="639">
        <f t="shared" si="468"/>
        <v>0</v>
      </c>
      <c r="ZE57" s="639">
        <f t="shared" si="468"/>
        <v>0</v>
      </c>
      <c r="ZF57" s="639">
        <f t="shared" si="468"/>
        <v>0</v>
      </c>
      <c r="ZG57" s="639">
        <f t="shared" si="468"/>
        <v>0</v>
      </c>
      <c r="ZH57" s="639">
        <f t="shared" si="468"/>
        <v>0</v>
      </c>
      <c r="ZI57" s="639">
        <f t="shared" si="468"/>
        <v>0</v>
      </c>
      <c r="ZJ57" s="639">
        <f t="shared" si="468"/>
        <v>0</v>
      </c>
      <c r="ZK57" s="639">
        <f t="shared" si="468"/>
        <v>0</v>
      </c>
      <c r="ZL57" s="639">
        <f t="shared" si="468"/>
        <v>0</v>
      </c>
      <c r="ZM57" s="639">
        <f t="shared" si="468"/>
        <v>0</v>
      </c>
      <c r="ZN57" s="639">
        <f t="shared" si="468"/>
        <v>0</v>
      </c>
      <c r="ZO57" s="639">
        <f t="shared" si="468"/>
        <v>0</v>
      </c>
      <c r="ZP57" s="639">
        <f t="shared" si="468"/>
        <v>0</v>
      </c>
      <c r="ZQ57" s="639">
        <f t="shared" si="468"/>
        <v>0</v>
      </c>
      <c r="ZR57" s="639">
        <f t="shared" si="468"/>
        <v>0</v>
      </c>
      <c r="ZS57" s="639">
        <f t="shared" si="468"/>
        <v>0</v>
      </c>
      <c r="ZT57" s="639">
        <f t="shared" si="468"/>
        <v>0</v>
      </c>
      <c r="ZU57" s="639">
        <f t="shared" si="468"/>
        <v>0</v>
      </c>
      <c r="ZV57" s="639">
        <f t="shared" si="468"/>
        <v>0</v>
      </c>
      <c r="ZW57" s="639">
        <f t="shared" si="468"/>
        <v>0</v>
      </c>
      <c r="ZX57" s="639">
        <f t="shared" si="468"/>
        <v>0</v>
      </c>
      <c r="ZY57" s="639">
        <f t="shared" si="468"/>
        <v>0</v>
      </c>
      <c r="ZZ57" s="639">
        <f t="shared" si="468"/>
        <v>0</v>
      </c>
      <c r="AAA57" s="639">
        <f t="shared" si="468"/>
        <v>0</v>
      </c>
      <c r="AAB57" s="639">
        <f t="shared" si="468"/>
        <v>0</v>
      </c>
      <c r="AAC57" s="639">
        <f t="shared" si="468"/>
        <v>0</v>
      </c>
      <c r="AAD57" s="639">
        <f t="shared" si="468"/>
        <v>0</v>
      </c>
      <c r="AAE57" s="639">
        <f t="shared" si="468"/>
        <v>0</v>
      </c>
      <c r="AAF57" s="639">
        <f t="shared" si="468"/>
        <v>0</v>
      </c>
      <c r="AAG57" s="639">
        <f t="shared" si="468"/>
        <v>0</v>
      </c>
      <c r="AAH57" s="639">
        <f t="shared" si="468"/>
        <v>0</v>
      </c>
      <c r="AAI57" s="639">
        <f t="shared" si="468"/>
        <v>0</v>
      </c>
      <c r="AAJ57" s="639">
        <f t="shared" si="468"/>
        <v>0</v>
      </c>
      <c r="AAK57" s="639">
        <f t="shared" si="468"/>
        <v>0</v>
      </c>
      <c r="AAL57" s="639">
        <f t="shared" si="468"/>
        <v>0</v>
      </c>
      <c r="AAM57" s="639">
        <f t="shared" si="468"/>
        <v>0</v>
      </c>
      <c r="AAN57" s="639">
        <f t="shared" si="468"/>
        <v>0</v>
      </c>
      <c r="AAO57" s="639">
        <f t="shared" si="468"/>
        <v>0</v>
      </c>
      <c r="AAP57" s="639">
        <f t="shared" si="468"/>
        <v>0</v>
      </c>
      <c r="AAQ57" s="639">
        <f t="shared" si="468"/>
        <v>0</v>
      </c>
      <c r="AAR57" s="639">
        <f t="shared" si="468"/>
        <v>0</v>
      </c>
      <c r="AAS57" s="639">
        <f t="shared" si="468"/>
        <v>0</v>
      </c>
      <c r="AAT57" s="639">
        <f t="shared" si="468"/>
        <v>0</v>
      </c>
      <c r="AAU57" s="639">
        <f t="shared" si="468"/>
        <v>0</v>
      </c>
      <c r="AAV57" s="639">
        <f t="shared" si="468"/>
        <v>0</v>
      </c>
      <c r="AAW57" s="639">
        <f t="shared" si="468"/>
        <v>0</v>
      </c>
      <c r="AAX57" s="639">
        <f t="shared" si="468"/>
        <v>0</v>
      </c>
      <c r="AAY57" s="639">
        <f t="shared" si="468"/>
        <v>0</v>
      </c>
      <c r="AAZ57" s="639">
        <f t="shared" si="468"/>
        <v>0</v>
      </c>
      <c r="ABA57" s="639">
        <f t="shared" si="468"/>
        <v>0</v>
      </c>
      <c r="ABB57" s="639">
        <f t="shared" si="468"/>
        <v>0</v>
      </c>
      <c r="ABC57" s="639">
        <f t="shared" si="468"/>
        <v>0</v>
      </c>
      <c r="ABD57" s="639">
        <f t="shared" si="468"/>
        <v>0</v>
      </c>
      <c r="ABE57" s="639">
        <f t="shared" si="468"/>
        <v>0</v>
      </c>
      <c r="ABF57" s="639">
        <f t="shared" si="468"/>
        <v>0</v>
      </c>
      <c r="ABG57" s="639">
        <f t="shared" si="468"/>
        <v>0</v>
      </c>
      <c r="ABH57" s="639">
        <f t="shared" si="468"/>
        <v>0</v>
      </c>
      <c r="ABI57" s="639">
        <f t="shared" si="468"/>
        <v>0</v>
      </c>
      <c r="ABJ57" s="639">
        <f t="shared" si="468"/>
        <v>0</v>
      </c>
      <c r="ABK57" s="639">
        <f t="shared" si="468"/>
        <v>0</v>
      </c>
      <c r="ABL57" s="639">
        <f t="shared" si="468"/>
        <v>0</v>
      </c>
      <c r="ABM57" s="639">
        <f t="shared" ref="ABM57:ADX57" si="469">COUNTIFS($K55:$K63,"&lt;="&amp;ABM$14,$L55:$L63,"&gt;"&amp;ABM$14,$J55:$J63,"2歳児")</f>
        <v>0</v>
      </c>
      <c r="ABN57" s="639">
        <f t="shared" si="469"/>
        <v>0</v>
      </c>
      <c r="ABO57" s="639">
        <f t="shared" si="469"/>
        <v>0</v>
      </c>
      <c r="ABP57" s="639">
        <f t="shared" si="469"/>
        <v>0</v>
      </c>
      <c r="ABQ57" s="639">
        <f t="shared" si="469"/>
        <v>0</v>
      </c>
      <c r="ABR57" s="639">
        <f t="shared" si="469"/>
        <v>0</v>
      </c>
      <c r="ABS57" s="639">
        <f t="shared" si="469"/>
        <v>0</v>
      </c>
      <c r="ABT57" s="639">
        <f t="shared" si="469"/>
        <v>0</v>
      </c>
      <c r="ABU57" s="639">
        <f t="shared" si="469"/>
        <v>0</v>
      </c>
      <c r="ABV57" s="639">
        <f t="shared" si="469"/>
        <v>0</v>
      </c>
      <c r="ABW57" s="639">
        <f t="shared" si="469"/>
        <v>0</v>
      </c>
      <c r="ABX57" s="639">
        <f t="shared" si="469"/>
        <v>0</v>
      </c>
      <c r="ABY57" s="639">
        <f t="shared" si="469"/>
        <v>0</v>
      </c>
      <c r="ABZ57" s="639">
        <f t="shared" si="469"/>
        <v>0</v>
      </c>
      <c r="ACA57" s="639">
        <f t="shared" si="469"/>
        <v>0</v>
      </c>
      <c r="ACB57" s="639">
        <f t="shared" si="469"/>
        <v>0</v>
      </c>
      <c r="ACC57" s="639">
        <f t="shared" si="469"/>
        <v>0</v>
      </c>
      <c r="ACD57" s="639">
        <f t="shared" si="469"/>
        <v>0</v>
      </c>
      <c r="ACE57" s="639">
        <f t="shared" si="469"/>
        <v>0</v>
      </c>
      <c r="ACF57" s="639">
        <f t="shared" si="469"/>
        <v>0</v>
      </c>
      <c r="ACG57" s="639">
        <f t="shared" si="469"/>
        <v>0</v>
      </c>
      <c r="ACH57" s="639">
        <f t="shared" si="469"/>
        <v>0</v>
      </c>
      <c r="ACI57" s="639">
        <f t="shared" si="469"/>
        <v>0</v>
      </c>
      <c r="ACJ57" s="639">
        <f t="shared" si="469"/>
        <v>0</v>
      </c>
      <c r="ACK57" s="639">
        <f t="shared" si="469"/>
        <v>0</v>
      </c>
      <c r="ACL57" s="639">
        <f t="shared" si="469"/>
        <v>0</v>
      </c>
      <c r="ACM57" s="639">
        <f t="shared" si="469"/>
        <v>0</v>
      </c>
      <c r="ACN57" s="639">
        <f t="shared" si="469"/>
        <v>0</v>
      </c>
      <c r="ACO57" s="639">
        <f t="shared" si="469"/>
        <v>0</v>
      </c>
      <c r="ACP57" s="639">
        <f t="shared" si="469"/>
        <v>0</v>
      </c>
      <c r="ACQ57" s="639">
        <f t="shared" si="469"/>
        <v>0</v>
      </c>
      <c r="ACR57" s="639">
        <f t="shared" si="469"/>
        <v>0</v>
      </c>
      <c r="ACS57" s="639">
        <f t="shared" si="469"/>
        <v>0</v>
      </c>
      <c r="ACT57" s="639">
        <f t="shared" si="469"/>
        <v>0</v>
      </c>
      <c r="ACU57" s="639">
        <f t="shared" si="469"/>
        <v>0</v>
      </c>
      <c r="ACV57" s="639">
        <f t="shared" si="469"/>
        <v>0</v>
      </c>
      <c r="ACW57" s="639">
        <f t="shared" si="469"/>
        <v>0</v>
      </c>
      <c r="ACX57" s="639">
        <f t="shared" si="469"/>
        <v>0</v>
      </c>
      <c r="ACY57" s="639">
        <f t="shared" si="469"/>
        <v>0</v>
      </c>
      <c r="ACZ57" s="639">
        <f t="shared" si="469"/>
        <v>0</v>
      </c>
      <c r="ADA57" s="639">
        <f t="shared" si="469"/>
        <v>0</v>
      </c>
      <c r="ADB57" s="639">
        <f t="shared" si="469"/>
        <v>0</v>
      </c>
      <c r="ADC57" s="639">
        <f t="shared" si="469"/>
        <v>0</v>
      </c>
      <c r="ADD57" s="639">
        <f t="shared" si="469"/>
        <v>0</v>
      </c>
      <c r="ADE57" s="639">
        <f t="shared" si="469"/>
        <v>0</v>
      </c>
      <c r="ADF57" s="639">
        <f t="shared" si="469"/>
        <v>0</v>
      </c>
      <c r="ADG57" s="639">
        <f t="shared" si="469"/>
        <v>0</v>
      </c>
      <c r="ADH57" s="639">
        <f t="shared" si="469"/>
        <v>0</v>
      </c>
      <c r="ADI57" s="639">
        <f t="shared" si="469"/>
        <v>0</v>
      </c>
      <c r="ADJ57" s="639">
        <f t="shared" si="469"/>
        <v>0</v>
      </c>
      <c r="ADK57" s="639">
        <f t="shared" si="469"/>
        <v>0</v>
      </c>
      <c r="ADL57" s="639">
        <f t="shared" si="469"/>
        <v>0</v>
      </c>
      <c r="ADM57" s="639">
        <f t="shared" si="469"/>
        <v>0</v>
      </c>
      <c r="ADN57" s="639">
        <f t="shared" si="469"/>
        <v>0</v>
      </c>
      <c r="ADO57" s="639">
        <f t="shared" si="469"/>
        <v>0</v>
      </c>
      <c r="ADP57" s="639">
        <f t="shared" si="469"/>
        <v>0</v>
      </c>
      <c r="ADQ57" s="639">
        <f t="shared" si="469"/>
        <v>0</v>
      </c>
      <c r="ADR57" s="639">
        <f t="shared" si="469"/>
        <v>0</v>
      </c>
      <c r="ADS57" s="639">
        <f t="shared" si="469"/>
        <v>0</v>
      </c>
      <c r="ADT57" s="639">
        <f t="shared" si="469"/>
        <v>0</v>
      </c>
      <c r="ADU57" s="639">
        <f t="shared" si="469"/>
        <v>0</v>
      </c>
      <c r="ADV57" s="639">
        <f t="shared" si="469"/>
        <v>0</v>
      </c>
      <c r="ADW57" s="639">
        <f t="shared" si="469"/>
        <v>0</v>
      </c>
      <c r="ADX57" s="639">
        <f t="shared" si="469"/>
        <v>0</v>
      </c>
      <c r="ADY57" s="639">
        <f t="shared" ref="ADY57:AGJ57" si="470">COUNTIFS($K55:$K63,"&lt;="&amp;ADY$14,$L55:$L63,"&gt;"&amp;ADY$14,$J55:$J63,"2歳児")</f>
        <v>0</v>
      </c>
      <c r="ADZ57" s="639">
        <f t="shared" si="470"/>
        <v>0</v>
      </c>
      <c r="AEA57" s="639">
        <f t="shared" si="470"/>
        <v>0</v>
      </c>
      <c r="AEB57" s="639">
        <f t="shared" si="470"/>
        <v>0</v>
      </c>
      <c r="AEC57" s="639">
        <f t="shared" si="470"/>
        <v>0</v>
      </c>
      <c r="AED57" s="639">
        <f t="shared" si="470"/>
        <v>0</v>
      </c>
      <c r="AEE57" s="639">
        <f t="shared" si="470"/>
        <v>0</v>
      </c>
      <c r="AEF57" s="639">
        <f t="shared" si="470"/>
        <v>0</v>
      </c>
      <c r="AEG57" s="639">
        <f t="shared" si="470"/>
        <v>0</v>
      </c>
      <c r="AEH57" s="639">
        <f t="shared" si="470"/>
        <v>0</v>
      </c>
      <c r="AEI57" s="639">
        <f t="shared" si="470"/>
        <v>0</v>
      </c>
      <c r="AEJ57" s="639">
        <f t="shared" si="470"/>
        <v>0</v>
      </c>
      <c r="AEK57" s="639">
        <f t="shared" si="470"/>
        <v>0</v>
      </c>
      <c r="AEL57" s="639">
        <f t="shared" si="470"/>
        <v>0</v>
      </c>
      <c r="AEM57" s="639">
        <f t="shared" si="470"/>
        <v>0</v>
      </c>
      <c r="AEN57" s="639">
        <f t="shared" si="470"/>
        <v>0</v>
      </c>
      <c r="AEO57" s="639">
        <f t="shared" si="470"/>
        <v>0</v>
      </c>
      <c r="AEP57" s="639">
        <f t="shared" si="470"/>
        <v>0</v>
      </c>
      <c r="AEQ57" s="639">
        <f t="shared" si="470"/>
        <v>0</v>
      </c>
      <c r="AER57" s="639">
        <f t="shared" si="470"/>
        <v>0</v>
      </c>
      <c r="AES57" s="639">
        <f t="shared" si="470"/>
        <v>0</v>
      </c>
      <c r="AET57" s="639">
        <f t="shared" si="470"/>
        <v>0</v>
      </c>
      <c r="AEU57" s="639">
        <f t="shared" si="470"/>
        <v>0</v>
      </c>
      <c r="AEV57" s="639">
        <f t="shared" si="470"/>
        <v>0</v>
      </c>
      <c r="AEW57" s="639">
        <f t="shared" si="470"/>
        <v>0</v>
      </c>
      <c r="AEX57" s="639">
        <f t="shared" si="470"/>
        <v>0</v>
      </c>
      <c r="AEY57" s="639">
        <f t="shared" si="470"/>
        <v>0</v>
      </c>
      <c r="AEZ57" s="639">
        <f t="shared" si="470"/>
        <v>0</v>
      </c>
      <c r="AFA57" s="639">
        <f t="shared" si="470"/>
        <v>0</v>
      </c>
      <c r="AFB57" s="639">
        <f t="shared" si="470"/>
        <v>0</v>
      </c>
      <c r="AFC57" s="639">
        <f t="shared" si="470"/>
        <v>0</v>
      </c>
      <c r="AFD57" s="639">
        <f t="shared" si="470"/>
        <v>0</v>
      </c>
      <c r="AFE57" s="639">
        <f t="shared" si="470"/>
        <v>0</v>
      </c>
      <c r="AFF57" s="639">
        <f t="shared" si="470"/>
        <v>0</v>
      </c>
      <c r="AFG57" s="639">
        <f t="shared" si="470"/>
        <v>0</v>
      </c>
      <c r="AFH57" s="639">
        <f t="shared" si="470"/>
        <v>0</v>
      </c>
      <c r="AFI57" s="639">
        <f t="shared" si="470"/>
        <v>0</v>
      </c>
      <c r="AFJ57" s="639">
        <f t="shared" si="470"/>
        <v>0</v>
      </c>
      <c r="AFK57" s="639">
        <f t="shared" si="470"/>
        <v>0</v>
      </c>
      <c r="AFL57" s="639">
        <f t="shared" si="470"/>
        <v>0</v>
      </c>
      <c r="AFM57" s="639">
        <f t="shared" si="470"/>
        <v>0</v>
      </c>
      <c r="AFN57" s="639">
        <f t="shared" si="470"/>
        <v>0</v>
      </c>
      <c r="AFO57" s="639">
        <f t="shared" si="470"/>
        <v>0</v>
      </c>
      <c r="AFP57" s="639">
        <f t="shared" si="470"/>
        <v>0</v>
      </c>
      <c r="AFQ57" s="639">
        <f t="shared" si="470"/>
        <v>0</v>
      </c>
      <c r="AFR57" s="639">
        <f t="shared" si="470"/>
        <v>0</v>
      </c>
      <c r="AFS57" s="639">
        <f t="shared" si="470"/>
        <v>0</v>
      </c>
      <c r="AFT57" s="639">
        <f t="shared" si="470"/>
        <v>0</v>
      </c>
      <c r="AFU57" s="639">
        <f t="shared" si="470"/>
        <v>0</v>
      </c>
      <c r="AFV57" s="639">
        <f t="shared" si="470"/>
        <v>0</v>
      </c>
      <c r="AFW57" s="639">
        <f t="shared" si="470"/>
        <v>0</v>
      </c>
      <c r="AFX57" s="639">
        <f t="shared" si="470"/>
        <v>0</v>
      </c>
      <c r="AFY57" s="639">
        <f t="shared" si="470"/>
        <v>0</v>
      </c>
      <c r="AFZ57" s="639">
        <f t="shared" si="470"/>
        <v>0</v>
      </c>
      <c r="AGA57" s="639">
        <f t="shared" si="470"/>
        <v>0</v>
      </c>
      <c r="AGB57" s="639">
        <f t="shared" si="470"/>
        <v>0</v>
      </c>
      <c r="AGC57" s="639">
        <f t="shared" si="470"/>
        <v>0</v>
      </c>
      <c r="AGD57" s="639">
        <f t="shared" si="470"/>
        <v>0</v>
      </c>
      <c r="AGE57" s="639">
        <f t="shared" si="470"/>
        <v>0</v>
      </c>
      <c r="AGF57" s="639">
        <f t="shared" si="470"/>
        <v>0</v>
      </c>
      <c r="AGG57" s="639">
        <f t="shared" si="470"/>
        <v>0</v>
      </c>
      <c r="AGH57" s="639">
        <f t="shared" si="470"/>
        <v>0</v>
      </c>
      <c r="AGI57" s="639">
        <f t="shared" si="470"/>
        <v>0</v>
      </c>
      <c r="AGJ57" s="639">
        <f t="shared" si="470"/>
        <v>0</v>
      </c>
      <c r="AGK57" s="639">
        <f t="shared" ref="AGK57:AIV57" si="471">COUNTIFS($K55:$K63,"&lt;="&amp;AGK$14,$L55:$L63,"&gt;"&amp;AGK$14,$J55:$J63,"2歳児")</f>
        <v>0</v>
      </c>
      <c r="AGL57" s="639">
        <f t="shared" si="471"/>
        <v>0</v>
      </c>
      <c r="AGM57" s="639">
        <f t="shared" si="471"/>
        <v>0</v>
      </c>
      <c r="AGN57" s="639">
        <f t="shared" si="471"/>
        <v>0</v>
      </c>
      <c r="AGO57" s="639">
        <f t="shared" si="471"/>
        <v>0</v>
      </c>
      <c r="AGP57" s="639">
        <f t="shared" si="471"/>
        <v>0</v>
      </c>
      <c r="AGQ57" s="639">
        <f t="shared" si="471"/>
        <v>0</v>
      </c>
      <c r="AGR57" s="639">
        <f t="shared" si="471"/>
        <v>0</v>
      </c>
      <c r="AGS57" s="639">
        <f t="shared" si="471"/>
        <v>0</v>
      </c>
      <c r="AGT57" s="639">
        <f t="shared" si="471"/>
        <v>0</v>
      </c>
      <c r="AGU57" s="639">
        <f t="shared" si="471"/>
        <v>0</v>
      </c>
      <c r="AGV57" s="639">
        <f t="shared" si="471"/>
        <v>0</v>
      </c>
      <c r="AGW57" s="639">
        <f t="shared" si="471"/>
        <v>0</v>
      </c>
      <c r="AGX57" s="639">
        <f t="shared" si="471"/>
        <v>0</v>
      </c>
      <c r="AGY57" s="639">
        <f t="shared" si="471"/>
        <v>0</v>
      </c>
      <c r="AGZ57" s="639">
        <f t="shared" si="471"/>
        <v>0</v>
      </c>
      <c r="AHA57" s="639">
        <f t="shared" si="471"/>
        <v>0</v>
      </c>
      <c r="AHB57" s="639">
        <f t="shared" si="471"/>
        <v>0</v>
      </c>
      <c r="AHC57" s="639">
        <f t="shared" si="471"/>
        <v>0</v>
      </c>
      <c r="AHD57" s="639">
        <f t="shared" si="471"/>
        <v>0</v>
      </c>
      <c r="AHE57" s="639">
        <f t="shared" si="471"/>
        <v>0</v>
      </c>
      <c r="AHF57" s="639">
        <f t="shared" si="471"/>
        <v>0</v>
      </c>
      <c r="AHG57" s="639">
        <f t="shared" si="471"/>
        <v>0</v>
      </c>
      <c r="AHH57" s="639">
        <f t="shared" si="471"/>
        <v>0</v>
      </c>
      <c r="AHI57" s="639">
        <f t="shared" si="471"/>
        <v>0</v>
      </c>
      <c r="AHJ57" s="639">
        <f t="shared" si="471"/>
        <v>0</v>
      </c>
      <c r="AHK57" s="639">
        <f t="shared" si="471"/>
        <v>0</v>
      </c>
      <c r="AHL57" s="639">
        <f t="shared" si="471"/>
        <v>0</v>
      </c>
      <c r="AHM57" s="639">
        <f t="shared" si="471"/>
        <v>0</v>
      </c>
      <c r="AHN57" s="639">
        <f t="shared" si="471"/>
        <v>0</v>
      </c>
      <c r="AHO57" s="639">
        <f t="shared" si="471"/>
        <v>0</v>
      </c>
      <c r="AHP57" s="639">
        <f t="shared" si="471"/>
        <v>0</v>
      </c>
      <c r="AHQ57" s="639">
        <f t="shared" si="471"/>
        <v>0</v>
      </c>
      <c r="AHR57" s="639">
        <f t="shared" si="471"/>
        <v>0</v>
      </c>
      <c r="AHS57" s="639">
        <f t="shared" si="471"/>
        <v>0</v>
      </c>
      <c r="AHT57" s="639">
        <f t="shared" si="471"/>
        <v>0</v>
      </c>
      <c r="AHU57" s="639">
        <f t="shared" si="471"/>
        <v>0</v>
      </c>
      <c r="AHV57" s="639">
        <f t="shared" si="471"/>
        <v>0</v>
      </c>
      <c r="AHW57" s="639">
        <f t="shared" si="471"/>
        <v>0</v>
      </c>
      <c r="AHX57" s="639">
        <f t="shared" si="471"/>
        <v>0</v>
      </c>
      <c r="AHY57" s="639">
        <f t="shared" si="471"/>
        <v>0</v>
      </c>
      <c r="AHZ57" s="639">
        <f t="shared" si="471"/>
        <v>0</v>
      </c>
      <c r="AIA57" s="639">
        <f t="shared" si="471"/>
        <v>0</v>
      </c>
      <c r="AIB57" s="639">
        <f t="shared" si="471"/>
        <v>0</v>
      </c>
      <c r="AIC57" s="639">
        <f t="shared" si="471"/>
        <v>0</v>
      </c>
      <c r="AID57" s="639">
        <f t="shared" si="471"/>
        <v>0</v>
      </c>
      <c r="AIE57" s="639">
        <f t="shared" si="471"/>
        <v>0</v>
      </c>
      <c r="AIF57" s="639">
        <f t="shared" si="471"/>
        <v>0</v>
      </c>
      <c r="AIG57" s="639">
        <f t="shared" si="471"/>
        <v>0</v>
      </c>
      <c r="AIH57" s="639">
        <f t="shared" si="471"/>
        <v>0</v>
      </c>
      <c r="AII57" s="639">
        <f t="shared" si="471"/>
        <v>0</v>
      </c>
      <c r="AIJ57" s="639">
        <f t="shared" si="471"/>
        <v>0</v>
      </c>
      <c r="AIK57" s="639">
        <f t="shared" si="471"/>
        <v>0</v>
      </c>
      <c r="AIL57" s="639">
        <f t="shared" si="471"/>
        <v>0</v>
      </c>
      <c r="AIM57" s="639">
        <f t="shared" si="471"/>
        <v>0</v>
      </c>
      <c r="AIN57" s="639">
        <f t="shared" si="471"/>
        <v>0</v>
      </c>
      <c r="AIO57" s="639">
        <f t="shared" si="471"/>
        <v>0</v>
      </c>
      <c r="AIP57" s="639">
        <f t="shared" si="471"/>
        <v>0</v>
      </c>
      <c r="AIQ57" s="639">
        <f t="shared" si="471"/>
        <v>0</v>
      </c>
      <c r="AIR57" s="639">
        <f t="shared" si="471"/>
        <v>0</v>
      </c>
      <c r="AIS57" s="639">
        <f t="shared" si="471"/>
        <v>0</v>
      </c>
      <c r="AIT57" s="639">
        <f t="shared" si="471"/>
        <v>0</v>
      </c>
      <c r="AIU57" s="639">
        <f t="shared" si="471"/>
        <v>0</v>
      </c>
      <c r="AIV57" s="639">
        <f t="shared" si="471"/>
        <v>0</v>
      </c>
      <c r="AIW57" s="639">
        <f t="shared" ref="AIW57:AIZ57" si="472">COUNTIFS($K55:$K63,"&lt;="&amp;AIW$14,$L55:$L63,"&gt;"&amp;AIW$14,$J55:$J63,"2歳児")</f>
        <v>0</v>
      </c>
      <c r="AIX57" s="639">
        <f t="shared" si="472"/>
        <v>0</v>
      </c>
      <c r="AIY57" s="639">
        <f t="shared" si="472"/>
        <v>0</v>
      </c>
      <c r="AIZ57" s="639">
        <f t="shared" si="472"/>
        <v>0</v>
      </c>
    </row>
    <row r="58" spans="1:936" ht="20.399999999999999" customHeight="1">
      <c r="A58" s="2214"/>
      <c r="B58" s="2274"/>
      <c r="C58" s="2277"/>
      <c r="D58" s="2265" t="s">
        <v>54</v>
      </c>
      <c r="E58" s="2264"/>
      <c r="F58" s="2265" t="s">
        <v>54</v>
      </c>
      <c r="G58" s="2264"/>
      <c r="H58" s="2265" t="s">
        <v>54</v>
      </c>
      <c r="I58" s="2266">
        <f t="shared" ref="I58" si="473">E58-G58</f>
        <v>0</v>
      </c>
      <c r="J58" s="667"/>
      <c r="K58" s="668"/>
      <c r="L58" s="669"/>
      <c r="M58" s="670"/>
      <c r="N58" s="925"/>
      <c r="O58" s="668"/>
      <c r="P58" s="669"/>
      <c r="R58" s="2214"/>
      <c r="S58" s="2214"/>
      <c r="T58" s="2214"/>
      <c r="U58" s="642"/>
      <c r="V58" s="2280" t="s">
        <v>1218</v>
      </c>
      <c r="W58" s="640" t="s">
        <v>1104</v>
      </c>
      <c r="X58" s="640" t="s">
        <v>1137</v>
      </c>
      <c r="Y58" s="656">
        <f>SUM(G55)</f>
        <v>0</v>
      </c>
      <c r="Z58" s="656" cm="1">
        <f t="array" ref="Z58">INDEX(AJ55:AIZ55, MATCH(MAX(AJ55:AIZ55 + AJ56:AIZ56 + AJ57:AIZ57), AJ55:AIZ55 + AJ56:AIZ56 + AJ57:AIZ57, 0))</f>
        <v>0</v>
      </c>
      <c r="AA58" s="657">
        <f>ROUNDDOWN(SUM(Y58:Z58)/3, 1)</f>
        <v>0</v>
      </c>
      <c r="AB58" s="2244">
        <f>ROUND(SUM(AA58:AA59),0)</f>
        <v>0</v>
      </c>
      <c r="AC58" s="2282" t="s">
        <v>1145</v>
      </c>
      <c r="AD58" s="2214" cm="1">
        <f t="array" ref="AD58">INDEX(AJ60:AIZ60, MATCH(MAX(AJ55:AIZ55 + AJ56:AIZ56 + AJ57:AIZ57), AJ55:AIZ55 + AJ56:AIZ56 + AJ57:AIZ57, 0))</f>
        <v>0</v>
      </c>
      <c r="AE58" s="2214" cm="1">
        <f t="array" ref="AE58">INDEX(AJ62:AIZ62, MATCH(MAX(AJ55:AIZ55 + AJ56:AIZ56 + AJ57:AIZ57), AJ55:AIZ55 + AJ56:AIZ56 + AJ57:AIZ57, 0))</f>
        <v>0</v>
      </c>
      <c r="AF58" s="2214" cm="1">
        <f t="array" ref="AF58">INDEX(AJ61:AIZ61, MATCH(MAX(AJ55:AIZ55 + AJ56:AIZ56 + AJ57:AIZ57), AJ55:AIZ55 + AJ56:AIZ56 + AJ57:AIZ57, 0))</f>
        <v>0</v>
      </c>
      <c r="AG58" s="2214" t="str">
        <f>IF(AD58&gt;=_xlfn.CEILING.MATH((AD58+AF58+AE58)/2,1),"○","×")</f>
        <v>○</v>
      </c>
      <c r="AI58" s="639" t="s">
        <v>1219</v>
      </c>
      <c r="AJ58" s="639">
        <f>SUM(AJ55:AJ56)</f>
        <v>0</v>
      </c>
      <c r="AK58" s="639">
        <f t="shared" ref="AK58:CV59" si="474">SUM(AK55:AK56)</f>
        <v>0</v>
      </c>
      <c r="AL58" s="639">
        <f t="shared" si="474"/>
        <v>0</v>
      </c>
      <c r="AM58" s="639">
        <f t="shared" si="474"/>
        <v>0</v>
      </c>
      <c r="AN58" s="639">
        <f t="shared" si="474"/>
        <v>0</v>
      </c>
      <c r="AO58" s="639">
        <f t="shared" si="474"/>
        <v>0</v>
      </c>
      <c r="AP58" s="639">
        <f t="shared" si="474"/>
        <v>0</v>
      </c>
      <c r="AQ58" s="639">
        <f t="shared" si="474"/>
        <v>0</v>
      </c>
      <c r="AR58" s="639">
        <f t="shared" si="474"/>
        <v>0</v>
      </c>
      <c r="AS58" s="639">
        <f t="shared" si="474"/>
        <v>0</v>
      </c>
      <c r="AT58" s="639">
        <f t="shared" si="474"/>
        <v>0</v>
      </c>
      <c r="AU58" s="639">
        <f t="shared" si="474"/>
        <v>0</v>
      </c>
      <c r="AV58" s="639">
        <f t="shared" si="474"/>
        <v>0</v>
      </c>
      <c r="AW58" s="639">
        <f t="shared" si="474"/>
        <v>0</v>
      </c>
      <c r="AX58" s="639">
        <f t="shared" si="474"/>
        <v>0</v>
      </c>
      <c r="AY58" s="639">
        <f t="shared" si="474"/>
        <v>0</v>
      </c>
      <c r="AZ58" s="639">
        <f t="shared" si="474"/>
        <v>0</v>
      </c>
      <c r="BA58" s="639">
        <f t="shared" si="474"/>
        <v>0</v>
      </c>
      <c r="BB58" s="639">
        <f t="shared" si="474"/>
        <v>0</v>
      </c>
      <c r="BC58" s="639">
        <f t="shared" si="474"/>
        <v>0</v>
      </c>
      <c r="BD58" s="639">
        <f t="shared" si="474"/>
        <v>0</v>
      </c>
      <c r="BE58" s="639">
        <f t="shared" si="474"/>
        <v>0</v>
      </c>
      <c r="BF58" s="639">
        <f t="shared" si="474"/>
        <v>0</v>
      </c>
      <c r="BG58" s="639">
        <f t="shared" si="474"/>
        <v>0</v>
      </c>
      <c r="BH58" s="639">
        <f t="shared" si="474"/>
        <v>0</v>
      </c>
      <c r="BI58" s="639">
        <f t="shared" si="474"/>
        <v>0</v>
      </c>
      <c r="BJ58" s="639">
        <f t="shared" si="474"/>
        <v>0</v>
      </c>
      <c r="BK58" s="639">
        <f t="shared" si="474"/>
        <v>0</v>
      </c>
      <c r="BL58" s="639">
        <f t="shared" si="474"/>
        <v>0</v>
      </c>
      <c r="BM58" s="639">
        <f t="shared" si="474"/>
        <v>0</v>
      </c>
      <c r="BN58" s="639">
        <f t="shared" si="474"/>
        <v>0</v>
      </c>
      <c r="BO58" s="639">
        <f t="shared" si="474"/>
        <v>0</v>
      </c>
      <c r="BP58" s="639">
        <f t="shared" si="474"/>
        <v>0</v>
      </c>
      <c r="BQ58" s="639">
        <f t="shared" si="474"/>
        <v>0</v>
      </c>
      <c r="BR58" s="639">
        <f t="shared" si="474"/>
        <v>0</v>
      </c>
      <c r="BS58" s="639">
        <f t="shared" si="474"/>
        <v>0</v>
      </c>
      <c r="BT58" s="639">
        <f t="shared" si="474"/>
        <v>0</v>
      </c>
      <c r="BU58" s="639">
        <f t="shared" si="474"/>
        <v>0</v>
      </c>
      <c r="BV58" s="639">
        <f t="shared" si="474"/>
        <v>0</v>
      </c>
      <c r="BW58" s="639">
        <f t="shared" si="474"/>
        <v>0</v>
      </c>
      <c r="BX58" s="639">
        <f t="shared" si="474"/>
        <v>0</v>
      </c>
      <c r="BY58" s="639">
        <f t="shared" si="474"/>
        <v>0</v>
      </c>
      <c r="BZ58" s="639">
        <f t="shared" si="474"/>
        <v>0</v>
      </c>
      <c r="CA58" s="639">
        <f t="shared" si="474"/>
        <v>0</v>
      </c>
      <c r="CB58" s="639">
        <f t="shared" si="474"/>
        <v>0</v>
      </c>
      <c r="CC58" s="639">
        <f t="shared" si="474"/>
        <v>0</v>
      </c>
      <c r="CD58" s="639">
        <f t="shared" si="474"/>
        <v>0</v>
      </c>
      <c r="CE58" s="639">
        <f t="shared" si="474"/>
        <v>0</v>
      </c>
      <c r="CF58" s="639">
        <f t="shared" si="474"/>
        <v>0</v>
      </c>
      <c r="CG58" s="639">
        <f t="shared" si="474"/>
        <v>0</v>
      </c>
      <c r="CH58" s="639">
        <f t="shared" si="474"/>
        <v>0</v>
      </c>
      <c r="CI58" s="639">
        <f t="shared" si="474"/>
        <v>0</v>
      </c>
      <c r="CJ58" s="639">
        <f t="shared" si="474"/>
        <v>0</v>
      </c>
      <c r="CK58" s="639">
        <f t="shared" si="474"/>
        <v>0</v>
      </c>
      <c r="CL58" s="639">
        <f t="shared" si="474"/>
        <v>0</v>
      </c>
      <c r="CM58" s="639">
        <f t="shared" si="474"/>
        <v>0</v>
      </c>
      <c r="CN58" s="639">
        <f t="shared" si="474"/>
        <v>0</v>
      </c>
      <c r="CO58" s="639">
        <f t="shared" si="474"/>
        <v>0</v>
      </c>
      <c r="CP58" s="639">
        <f t="shared" si="474"/>
        <v>0</v>
      </c>
      <c r="CQ58" s="639">
        <f t="shared" si="474"/>
        <v>0</v>
      </c>
      <c r="CR58" s="639">
        <f t="shared" si="474"/>
        <v>0</v>
      </c>
      <c r="CS58" s="639">
        <f t="shared" si="474"/>
        <v>0</v>
      </c>
      <c r="CT58" s="639">
        <f t="shared" si="474"/>
        <v>0</v>
      </c>
      <c r="CU58" s="639">
        <f t="shared" si="474"/>
        <v>0</v>
      </c>
      <c r="CV58" s="639">
        <f t="shared" si="474"/>
        <v>0</v>
      </c>
      <c r="CW58" s="639">
        <f t="shared" ref="CW58:FH59" si="475">SUM(CW55:CW56)</f>
        <v>0</v>
      </c>
      <c r="CX58" s="639">
        <f t="shared" si="475"/>
        <v>0</v>
      </c>
      <c r="CY58" s="639">
        <f t="shared" si="475"/>
        <v>0</v>
      </c>
      <c r="CZ58" s="639">
        <f t="shared" si="475"/>
        <v>0</v>
      </c>
      <c r="DA58" s="639">
        <f t="shared" si="475"/>
        <v>0</v>
      </c>
      <c r="DB58" s="639">
        <f t="shared" si="475"/>
        <v>0</v>
      </c>
      <c r="DC58" s="639">
        <f t="shared" si="475"/>
        <v>0</v>
      </c>
      <c r="DD58" s="639">
        <f t="shared" si="475"/>
        <v>0</v>
      </c>
      <c r="DE58" s="639">
        <f t="shared" si="475"/>
        <v>0</v>
      </c>
      <c r="DF58" s="639">
        <f t="shared" si="475"/>
        <v>0</v>
      </c>
      <c r="DG58" s="639">
        <f t="shared" si="475"/>
        <v>0</v>
      </c>
      <c r="DH58" s="639">
        <f t="shared" si="475"/>
        <v>0</v>
      </c>
      <c r="DI58" s="639">
        <f t="shared" si="475"/>
        <v>0</v>
      </c>
      <c r="DJ58" s="639">
        <f t="shared" si="475"/>
        <v>0</v>
      </c>
      <c r="DK58" s="639">
        <f t="shared" si="475"/>
        <v>0</v>
      </c>
      <c r="DL58" s="639">
        <f t="shared" si="475"/>
        <v>0</v>
      </c>
      <c r="DM58" s="639">
        <f t="shared" si="475"/>
        <v>0</v>
      </c>
      <c r="DN58" s="639">
        <f t="shared" si="475"/>
        <v>0</v>
      </c>
      <c r="DO58" s="639">
        <f t="shared" si="475"/>
        <v>0</v>
      </c>
      <c r="DP58" s="639">
        <f t="shared" si="475"/>
        <v>0</v>
      </c>
      <c r="DQ58" s="639">
        <f t="shared" si="475"/>
        <v>0</v>
      </c>
      <c r="DR58" s="639">
        <f t="shared" si="475"/>
        <v>0</v>
      </c>
      <c r="DS58" s="639">
        <f t="shared" si="475"/>
        <v>0</v>
      </c>
      <c r="DT58" s="639">
        <f t="shared" si="475"/>
        <v>0</v>
      </c>
      <c r="DU58" s="639">
        <f t="shared" si="475"/>
        <v>0</v>
      </c>
      <c r="DV58" s="639">
        <f t="shared" si="475"/>
        <v>0</v>
      </c>
      <c r="DW58" s="639">
        <f t="shared" si="475"/>
        <v>0</v>
      </c>
      <c r="DX58" s="639">
        <f t="shared" si="475"/>
        <v>0</v>
      </c>
      <c r="DY58" s="639">
        <f t="shared" si="475"/>
        <v>0</v>
      </c>
      <c r="DZ58" s="639">
        <f t="shared" si="475"/>
        <v>0</v>
      </c>
      <c r="EA58" s="639">
        <f t="shared" si="475"/>
        <v>0</v>
      </c>
      <c r="EB58" s="639">
        <f t="shared" si="475"/>
        <v>0</v>
      </c>
      <c r="EC58" s="639">
        <f t="shared" si="475"/>
        <v>0</v>
      </c>
      <c r="ED58" s="639">
        <f t="shared" si="475"/>
        <v>0</v>
      </c>
      <c r="EE58" s="639">
        <f t="shared" si="475"/>
        <v>0</v>
      </c>
      <c r="EF58" s="639">
        <f t="shared" si="475"/>
        <v>0</v>
      </c>
      <c r="EG58" s="639">
        <f t="shared" si="475"/>
        <v>0</v>
      </c>
      <c r="EH58" s="639">
        <f t="shared" si="475"/>
        <v>0</v>
      </c>
      <c r="EI58" s="639">
        <f t="shared" si="475"/>
        <v>0</v>
      </c>
      <c r="EJ58" s="639">
        <f t="shared" si="475"/>
        <v>0</v>
      </c>
      <c r="EK58" s="639">
        <f t="shared" si="475"/>
        <v>0</v>
      </c>
      <c r="EL58" s="639">
        <f t="shared" si="475"/>
        <v>0</v>
      </c>
      <c r="EM58" s="639">
        <f t="shared" si="475"/>
        <v>0</v>
      </c>
      <c r="EN58" s="639">
        <f t="shared" si="475"/>
        <v>0</v>
      </c>
      <c r="EO58" s="639">
        <f t="shared" si="475"/>
        <v>0</v>
      </c>
      <c r="EP58" s="639">
        <f t="shared" si="475"/>
        <v>0</v>
      </c>
      <c r="EQ58" s="639">
        <f t="shared" si="475"/>
        <v>0</v>
      </c>
      <c r="ER58" s="639">
        <f t="shared" si="475"/>
        <v>0</v>
      </c>
      <c r="ES58" s="639">
        <f t="shared" si="475"/>
        <v>0</v>
      </c>
      <c r="ET58" s="639">
        <f t="shared" si="475"/>
        <v>0</v>
      </c>
      <c r="EU58" s="639">
        <f t="shared" si="475"/>
        <v>0</v>
      </c>
      <c r="EV58" s="639">
        <f t="shared" si="475"/>
        <v>0</v>
      </c>
      <c r="EW58" s="639">
        <f t="shared" si="475"/>
        <v>0</v>
      </c>
      <c r="EX58" s="639">
        <f t="shared" si="475"/>
        <v>0</v>
      </c>
      <c r="EY58" s="639">
        <f t="shared" si="475"/>
        <v>0</v>
      </c>
      <c r="EZ58" s="639">
        <f t="shared" si="475"/>
        <v>0</v>
      </c>
      <c r="FA58" s="639">
        <f t="shared" si="475"/>
        <v>0</v>
      </c>
      <c r="FB58" s="639">
        <f t="shared" si="475"/>
        <v>0</v>
      </c>
      <c r="FC58" s="639">
        <f t="shared" si="475"/>
        <v>0</v>
      </c>
      <c r="FD58" s="639">
        <f t="shared" si="475"/>
        <v>0</v>
      </c>
      <c r="FE58" s="639">
        <f t="shared" si="475"/>
        <v>0</v>
      </c>
      <c r="FF58" s="639">
        <f t="shared" si="475"/>
        <v>0</v>
      </c>
      <c r="FG58" s="639">
        <f t="shared" si="475"/>
        <v>0</v>
      </c>
      <c r="FH58" s="639">
        <f t="shared" si="475"/>
        <v>0</v>
      </c>
      <c r="FI58" s="639">
        <f t="shared" ref="FI58:HT59" si="476">SUM(FI55:FI56)</f>
        <v>0</v>
      </c>
      <c r="FJ58" s="639">
        <f t="shared" si="476"/>
        <v>0</v>
      </c>
      <c r="FK58" s="639">
        <f t="shared" si="476"/>
        <v>0</v>
      </c>
      <c r="FL58" s="639">
        <f t="shared" si="476"/>
        <v>0</v>
      </c>
      <c r="FM58" s="639">
        <f t="shared" si="476"/>
        <v>0</v>
      </c>
      <c r="FN58" s="639">
        <f t="shared" si="476"/>
        <v>0</v>
      </c>
      <c r="FO58" s="639">
        <f t="shared" si="476"/>
        <v>0</v>
      </c>
      <c r="FP58" s="639">
        <f t="shared" si="476"/>
        <v>0</v>
      </c>
      <c r="FQ58" s="639">
        <f t="shared" si="476"/>
        <v>0</v>
      </c>
      <c r="FR58" s="639">
        <f t="shared" si="476"/>
        <v>0</v>
      </c>
      <c r="FS58" s="639">
        <f t="shared" si="476"/>
        <v>0</v>
      </c>
      <c r="FT58" s="639">
        <f t="shared" si="476"/>
        <v>0</v>
      </c>
      <c r="FU58" s="639">
        <f t="shared" si="476"/>
        <v>0</v>
      </c>
      <c r="FV58" s="639">
        <f t="shared" si="476"/>
        <v>0</v>
      </c>
      <c r="FW58" s="639">
        <f t="shared" si="476"/>
        <v>0</v>
      </c>
      <c r="FX58" s="639">
        <f t="shared" si="476"/>
        <v>0</v>
      </c>
      <c r="FY58" s="639">
        <f t="shared" si="476"/>
        <v>0</v>
      </c>
      <c r="FZ58" s="639">
        <f t="shared" si="476"/>
        <v>0</v>
      </c>
      <c r="GA58" s="639">
        <f t="shared" si="476"/>
        <v>0</v>
      </c>
      <c r="GB58" s="639">
        <f t="shared" si="476"/>
        <v>0</v>
      </c>
      <c r="GC58" s="639">
        <f t="shared" si="476"/>
        <v>0</v>
      </c>
      <c r="GD58" s="639">
        <f t="shared" si="476"/>
        <v>0</v>
      </c>
      <c r="GE58" s="639">
        <f t="shared" si="476"/>
        <v>0</v>
      </c>
      <c r="GF58" s="639">
        <f t="shared" si="476"/>
        <v>0</v>
      </c>
      <c r="GG58" s="639">
        <f t="shared" si="476"/>
        <v>0</v>
      </c>
      <c r="GH58" s="639">
        <f t="shared" si="476"/>
        <v>0</v>
      </c>
      <c r="GI58" s="639">
        <f t="shared" si="476"/>
        <v>0</v>
      </c>
      <c r="GJ58" s="639">
        <f t="shared" si="476"/>
        <v>0</v>
      </c>
      <c r="GK58" s="639">
        <f t="shared" si="476"/>
        <v>0</v>
      </c>
      <c r="GL58" s="639">
        <f t="shared" si="476"/>
        <v>0</v>
      </c>
      <c r="GM58" s="639">
        <f t="shared" si="476"/>
        <v>0</v>
      </c>
      <c r="GN58" s="639">
        <f t="shared" si="476"/>
        <v>0</v>
      </c>
      <c r="GO58" s="639">
        <f t="shared" si="476"/>
        <v>0</v>
      </c>
      <c r="GP58" s="639">
        <f t="shared" si="476"/>
        <v>0</v>
      </c>
      <c r="GQ58" s="639">
        <f t="shared" si="476"/>
        <v>0</v>
      </c>
      <c r="GR58" s="639">
        <f t="shared" si="476"/>
        <v>0</v>
      </c>
      <c r="GS58" s="639">
        <f t="shared" si="476"/>
        <v>0</v>
      </c>
      <c r="GT58" s="639">
        <f t="shared" si="476"/>
        <v>0</v>
      </c>
      <c r="GU58" s="639">
        <f t="shared" si="476"/>
        <v>0</v>
      </c>
      <c r="GV58" s="639">
        <f t="shared" si="476"/>
        <v>0</v>
      </c>
      <c r="GW58" s="639">
        <f t="shared" si="476"/>
        <v>0</v>
      </c>
      <c r="GX58" s="639">
        <f t="shared" si="476"/>
        <v>0</v>
      </c>
      <c r="GY58" s="639">
        <f t="shared" si="476"/>
        <v>0</v>
      </c>
      <c r="GZ58" s="639">
        <f t="shared" si="476"/>
        <v>0</v>
      </c>
      <c r="HA58" s="639">
        <f t="shared" si="476"/>
        <v>0</v>
      </c>
      <c r="HB58" s="639">
        <f t="shared" si="476"/>
        <v>0</v>
      </c>
      <c r="HC58" s="639">
        <f t="shared" si="476"/>
        <v>0</v>
      </c>
      <c r="HD58" s="639">
        <f t="shared" si="476"/>
        <v>0</v>
      </c>
      <c r="HE58" s="639">
        <f t="shared" si="476"/>
        <v>0</v>
      </c>
      <c r="HF58" s="639">
        <f t="shared" si="476"/>
        <v>0</v>
      </c>
      <c r="HG58" s="639">
        <f t="shared" si="476"/>
        <v>0</v>
      </c>
      <c r="HH58" s="639">
        <f t="shared" si="476"/>
        <v>0</v>
      </c>
      <c r="HI58" s="639">
        <f t="shared" si="476"/>
        <v>0</v>
      </c>
      <c r="HJ58" s="639">
        <f t="shared" si="476"/>
        <v>0</v>
      </c>
      <c r="HK58" s="639">
        <f t="shared" si="476"/>
        <v>0</v>
      </c>
      <c r="HL58" s="639">
        <f t="shared" si="476"/>
        <v>0</v>
      </c>
      <c r="HM58" s="639">
        <f t="shared" si="476"/>
        <v>0</v>
      </c>
      <c r="HN58" s="639">
        <f t="shared" si="476"/>
        <v>0</v>
      </c>
      <c r="HO58" s="639">
        <f t="shared" si="476"/>
        <v>0</v>
      </c>
      <c r="HP58" s="639">
        <f t="shared" si="476"/>
        <v>0</v>
      </c>
      <c r="HQ58" s="639">
        <f t="shared" si="476"/>
        <v>0</v>
      </c>
      <c r="HR58" s="639">
        <f t="shared" si="476"/>
        <v>0</v>
      </c>
      <c r="HS58" s="639">
        <f t="shared" si="476"/>
        <v>0</v>
      </c>
      <c r="HT58" s="639">
        <f t="shared" si="476"/>
        <v>0</v>
      </c>
      <c r="HU58" s="639">
        <f t="shared" ref="HU58:KF59" si="477">SUM(HU55:HU56)</f>
        <v>0</v>
      </c>
      <c r="HV58" s="639">
        <f t="shared" si="477"/>
        <v>0</v>
      </c>
      <c r="HW58" s="639">
        <f t="shared" si="477"/>
        <v>0</v>
      </c>
      <c r="HX58" s="639">
        <f t="shared" si="477"/>
        <v>0</v>
      </c>
      <c r="HY58" s="639">
        <f t="shared" si="477"/>
        <v>0</v>
      </c>
      <c r="HZ58" s="639">
        <f t="shared" si="477"/>
        <v>0</v>
      </c>
      <c r="IA58" s="639">
        <f t="shared" si="477"/>
        <v>0</v>
      </c>
      <c r="IB58" s="639">
        <f t="shared" si="477"/>
        <v>0</v>
      </c>
      <c r="IC58" s="639">
        <f t="shared" si="477"/>
        <v>0</v>
      </c>
      <c r="ID58" s="639">
        <f t="shared" si="477"/>
        <v>0</v>
      </c>
      <c r="IE58" s="639">
        <f t="shared" si="477"/>
        <v>0</v>
      </c>
      <c r="IF58" s="639">
        <f t="shared" si="477"/>
        <v>0</v>
      </c>
      <c r="IG58" s="639">
        <f t="shared" si="477"/>
        <v>0</v>
      </c>
      <c r="IH58" s="639">
        <f t="shared" si="477"/>
        <v>0</v>
      </c>
      <c r="II58" s="639">
        <f t="shared" si="477"/>
        <v>0</v>
      </c>
      <c r="IJ58" s="639">
        <f t="shared" si="477"/>
        <v>0</v>
      </c>
      <c r="IK58" s="639">
        <f t="shared" si="477"/>
        <v>0</v>
      </c>
      <c r="IL58" s="639">
        <f t="shared" si="477"/>
        <v>0</v>
      </c>
      <c r="IM58" s="639">
        <f t="shared" si="477"/>
        <v>0</v>
      </c>
      <c r="IN58" s="639">
        <f t="shared" si="477"/>
        <v>0</v>
      </c>
      <c r="IO58" s="639">
        <f t="shared" si="477"/>
        <v>0</v>
      </c>
      <c r="IP58" s="639">
        <f t="shared" si="477"/>
        <v>0</v>
      </c>
      <c r="IQ58" s="639">
        <f t="shared" si="477"/>
        <v>0</v>
      </c>
      <c r="IR58" s="639">
        <f t="shared" si="477"/>
        <v>0</v>
      </c>
      <c r="IS58" s="639">
        <f t="shared" si="477"/>
        <v>0</v>
      </c>
      <c r="IT58" s="639">
        <f t="shared" si="477"/>
        <v>0</v>
      </c>
      <c r="IU58" s="639">
        <f t="shared" si="477"/>
        <v>0</v>
      </c>
      <c r="IV58" s="639">
        <f t="shared" si="477"/>
        <v>0</v>
      </c>
      <c r="IW58" s="639">
        <f t="shared" si="477"/>
        <v>0</v>
      </c>
      <c r="IX58" s="639">
        <f t="shared" si="477"/>
        <v>0</v>
      </c>
      <c r="IY58" s="639">
        <f t="shared" si="477"/>
        <v>0</v>
      </c>
      <c r="IZ58" s="639">
        <f t="shared" si="477"/>
        <v>0</v>
      </c>
      <c r="JA58" s="639">
        <f t="shared" si="477"/>
        <v>0</v>
      </c>
      <c r="JB58" s="639">
        <f t="shared" si="477"/>
        <v>0</v>
      </c>
      <c r="JC58" s="639">
        <f t="shared" si="477"/>
        <v>0</v>
      </c>
      <c r="JD58" s="639">
        <f t="shared" si="477"/>
        <v>0</v>
      </c>
      <c r="JE58" s="639">
        <f t="shared" si="477"/>
        <v>0</v>
      </c>
      <c r="JF58" s="639">
        <f t="shared" si="477"/>
        <v>0</v>
      </c>
      <c r="JG58" s="639">
        <f t="shared" si="477"/>
        <v>0</v>
      </c>
      <c r="JH58" s="639">
        <f t="shared" si="477"/>
        <v>0</v>
      </c>
      <c r="JI58" s="639">
        <f t="shared" si="477"/>
        <v>0</v>
      </c>
      <c r="JJ58" s="639">
        <f t="shared" si="477"/>
        <v>0</v>
      </c>
      <c r="JK58" s="639">
        <f t="shared" si="477"/>
        <v>0</v>
      </c>
      <c r="JL58" s="639">
        <f t="shared" si="477"/>
        <v>0</v>
      </c>
      <c r="JM58" s="639">
        <f t="shared" si="477"/>
        <v>0</v>
      </c>
      <c r="JN58" s="639">
        <f t="shared" si="477"/>
        <v>0</v>
      </c>
      <c r="JO58" s="639">
        <f t="shared" si="477"/>
        <v>0</v>
      </c>
      <c r="JP58" s="639">
        <f t="shared" si="477"/>
        <v>0</v>
      </c>
      <c r="JQ58" s="639">
        <f t="shared" si="477"/>
        <v>0</v>
      </c>
      <c r="JR58" s="639">
        <f t="shared" si="477"/>
        <v>0</v>
      </c>
      <c r="JS58" s="639">
        <f t="shared" si="477"/>
        <v>0</v>
      </c>
      <c r="JT58" s="639">
        <f t="shared" si="477"/>
        <v>0</v>
      </c>
      <c r="JU58" s="639">
        <f t="shared" si="477"/>
        <v>0</v>
      </c>
      <c r="JV58" s="639">
        <f t="shared" si="477"/>
        <v>0</v>
      </c>
      <c r="JW58" s="639">
        <f t="shared" si="477"/>
        <v>0</v>
      </c>
      <c r="JX58" s="639">
        <f t="shared" si="477"/>
        <v>0</v>
      </c>
      <c r="JY58" s="639">
        <f t="shared" si="477"/>
        <v>0</v>
      </c>
      <c r="JZ58" s="639">
        <f t="shared" si="477"/>
        <v>0</v>
      </c>
      <c r="KA58" s="639">
        <f t="shared" si="477"/>
        <v>0</v>
      </c>
      <c r="KB58" s="639">
        <f t="shared" si="477"/>
        <v>0</v>
      </c>
      <c r="KC58" s="639">
        <f t="shared" si="477"/>
        <v>0</v>
      </c>
      <c r="KD58" s="639">
        <f t="shared" si="477"/>
        <v>0</v>
      </c>
      <c r="KE58" s="639">
        <f t="shared" si="477"/>
        <v>0</v>
      </c>
      <c r="KF58" s="639">
        <f t="shared" si="477"/>
        <v>0</v>
      </c>
      <c r="KG58" s="639">
        <f t="shared" ref="KG58:MR59" si="478">SUM(KG55:KG56)</f>
        <v>0</v>
      </c>
      <c r="KH58" s="639">
        <f t="shared" si="478"/>
        <v>0</v>
      </c>
      <c r="KI58" s="639">
        <f t="shared" si="478"/>
        <v>0</v>
      </c>
      <c r="KJ58" s="639">
        <f t="shared" si="478"/>
        <v>0</v>
      </c>
      <c r="KK58" s="639">
        <f t="shared" si="478"/>
        <v>0</v>
      </c>
      <c r="KL58" s="639">
        <f t="shared" si="478"/>
        <v>0</v>
      </c>
      <c r="KM58" s="639">
        <f t="shared" si="478"/>
        <v>0</v>
      </c>
      <c r="KN58" s="639">
        <f t="shared" si="478"/>
        <v>0</v>
      </c>
      <c r="KO58" s="639">
        <f t="shared" si="478"/>
        <v>0</v>
      </c>
      <c r="KP58" s="639">
        <f t="shared" si="478"/>
        <v>0</v>
      </c>
      <c r="KQ58" s="639">
        <f t="shared" si="478"/>
        <v>0</v>
      </c>
      <c r="KR58" s="639">
        <f t="shared" si="478"/>
        <v>0</v>
      </c>
      <c r="KS58" s="639">
        <f t="shared" si="478"/>
        <v>0</v>
      </c>
      <c r="KT58" s="639">
        <f t="shared" si="478"/>
        <v>0</v>
      </c>
      <c r="KU58" s="639">
        <f t="shared" si="478"/>
        <v>0</v>
      </c>
      <c r="KV58" s="639">
        <f t="shared" si="478"/>
        <v>0</v>
      </c>
      <c r="KW58" s="639">
        <f t="shared" si="478"/>
        <v>0</v>
      </c>
      <c r="KX58" s="639">
        <f t="shared" si="478"/>
        <v>0</v>
      </c>
      <c r="KY58" s="639">
        <f t="shared" si="478"/>
        <v>0</v>
      </c>
      <c r="KZ58" s="639">
        <f t="shared" si="478"/>
        <v>0</v>
      </c>
      <c r="LA58" s="639">
        <f t="shared" si="478"/>
        <v>0</v>
      </c>
      <c r="LB58" s="639">
        <f t="shared" si="478"/>
        <v>0</v>
      </c>
      <c r="LC58" s="639">
        <f t="shared" si="478"/>
        <v>0</v>
      </c>
      <c r="LD58" s="639">
        <f t="shared" si="478"/>
        <v>0</v>
      </c>
      <c r="LE58" s="639">
        <f t="shared" si="478"/>
        <v>0</v>
      </c>
      <c r="LF58" s="639">
        <f t="shared" si="478"/>
        <v>0</v>
      </c>
      <c r="LG58" s="639">
        <f t="shared" si="478"/>
        <v>0</v>
      </c>
      <c r="LH58" s="639">
        <f t="shared" si="478"/>
        <v>0</v>
      </c>
      <c r="LI58" s="639">
        <f t="shared" si="478"/>
        <v>0</v>
      </c>
      <c r="LJ58" s="639">
        <f t="shared" si="478"/>
        <v>0</v>
      </c>
      <c r="LK58" s="639">
        <f t="shared" si="478"/>
        <v>0</v>
      </c>
      <c r="LL58" s="639">
        <f t="shared" si="478"/>
        <v>0</v>
      </c>
      <c r="LM58" s="639">
        <f t="shared" si="478"/>
        <v>0</v>
      </c>
      <c r="LN58" s="639">
        <f t="shared" si="478"/>
        <v>0</v>
      </c>
      <c r="LO58" s="639">
        <f t="shared" si="478"/>
        <v>0</v>
      </c>
      <c r="LP58" s="639">
        <f t="shared" si="478"/>
        <v>0</v>
      </c>
      <c r="LQ58" s="639">
        <f t="shared" si="478"/>
        <v>0</v>
      </c>
      <c r="LR58" s="639">
        <f t="shared" si="478"/>
        <v>0</v>
      </c>
      <c r="LS58" s="639">
        <f t="shared" si="478"/>
        <v>0</v>
      </c>
      <c r="LT58" s="639">
        <f t="shared" si="478"/>
        <v>0</v>
      </c>
      <c r="LU58" s="639">
        <f t="shared" si="478"/>
        <v>0</v>
      </c>
      <c r="LV58" s="639">
        <f t="shared" si="478"/>
        <v>0</v>
      </c>
      <c r="LW58" s="639">
        <f t="shared" si="478"/>
        <v>0</v>
      </c>
      <c r="LX58" s="639">
        <f t="shared" si="478"/>
        <v>0</v>
      </c>
      <c r="LY58" s="639">
        <f t="shared" si="478"/>
        <v>0</v>
      </c>
      <c r="LZ58" s="639">
        <f t="shared" si="478"/>
        <v>0</v>
      </c>
      <c r="MA58" s="639">
        <f t="shared" si="478"/>
        <v>0</v>
      </c>
      <c r="MB58" s="639">
        <f t="shared" si="478"/>
        <v>0</v>
      </c>
      <c r="MC58" s="639">
        <f t="shared" si="478"/>
        <v>0</v>
      </c>
      <c r="MD58" s="639">
        <f t="shared" si="478"/>
        <v>0</v>
      </c>
      <c r="ME58" s="639">
        <f t="shared" si="478"/>
        <v>0</v>
      </c>
      <c r="MF58" s="639">
        <f t="shared" si="478"/>
        <v>0</v>
      </c>
      <c r="MG58" s="639">
        <f t="shared" si="478"/>
        <v>0</v>
      </c>
      <c r="MH58" s="639">
        <f t="shared" si="478"/>
        <v>0</v>
      </c>
      <c r="MI58" s="639">
        <f t="shared" si="478"/>
        <v>0</v>
      </c>
      <c r="MJ58" s="639">
        <f t="shared" si="478"/>
        <v>0</v>
      </c>
      <c r="MK58" s="639">
        <f t="shared" si="478"/>
        <v>0</v>
      </c>
      <c r="ML58" s="639">
        <f t="shared" si="478"/>
        <v>0</v>
      </c>
      <c r="MM58" s="639">
        <f t="shared" si="478"/>
        <v>0</v>
      </c>
      <c r="MN58" s="639">
        <f t="shared" si="478"/>
        <v>0</v>
      </c>
      <c r="MO58" s="639">
        <f t="shared" si="478"/>
        <v>0</v>
      </c>
      <c r="MP58" s="639">
        <f t="shared" si="478"/>
        <v>0</v>
      </c>
      <c r="MQ58" s="639">
        <f t="shared" si="478"/>
        <v>0</v>
      </c>
      <c r="MR58" s="639">
        <f t="shared" si="478"/>
        <v>0</v>
      </c>
      <c r="MS58" s="639">
        <f t="shared" ref="MS58:PD59" si="479">SUM(MS55:MS56)</f>
        <v>0</v>
      </c>
      <c r="MT58" s="639">
        <f t="shared" si="479"/>
        <v>0</v>
      </c>
      <c r="MU58" s="639">
        <f t="shared" si="479"/>
        <v>0</v>
      </c>
      <c r="MV58" s="639">
        <f t="shared" si="479"/>
        <v>0</v>
      </c>
      <c r="MW58" s="639">
        <f t="shared" si="479"/>
        <v>0</v>
      </c>
      <c r="MX58" s="639">
        <f t="shared" si="479"/>
        <v>0</v>
      </c>
      <c r="MY58" s="639">
        <f t="shared" si="479"/>
        <v>0</v>
      </c>
      <c r="MZ58" s="639">
        <f t="shared" si="479"/>
        <v>0</v>
      </c>
      <c r="NA58" s="639">
        <f t="shared" si="479"/>
        <v>0</v>
      </c>
      <c r="NB58" s="639">
        <f t="shared" si="479"/>
        <v>0</v>
      </c>
      <c r="NC58" s="639">
        <f t="shared" si="479"/>
        <v>0</v>
      </c>
      <c r="ND58" s="639">
        <f t="shared" si="479"/>
        <v>0</v>
      </c>
      <c r="NE58" s="639">
        <f t="shared" si="479"/>
        <v>0</v>
      </c>
      <c r="NF58" s="639">
        <f t="shared" si="479"/>
        <v>0</v>
      </c>
      <c r="NG58" s="639">
        <f t="shared" si="479"/>
        <v>0</v>
      </c>
      <c r="NH58" s="639">
        <f t="shared" si="479"/>
        <v>0</v>
      </c>
      <c r="NI58" s="639">
        <f t="shared" si="479"/>
        <v>0</v>
      </c>
      <c r="NJ58" s="639">
        <f t="shared" si="479"/>
        <v>0</v>
      </c>
      <c r="NK58" s="639">
        <f t="shared" si="479"/>
        <v>0</v>
      </c>
      <c r="NL58" s="639">
        <f t="shared" si="479"/>
        <v>0</v>
      </c>
      <c r="NM58" s="639">
        <f t="shared" si="479"/>
        <v>0</v>
      </c>
      <c r="NN58" s="639">
        <f t="shared" si="479"/>
        <v>0</v>
      </c>
      <c r="NO58" s="639">
        <f t="shared" si="479"/>
        <v>0</v>
      </c>
      <c r="NP58" s="639">
        <f t="shared" si="479"/>
        <v>0</v>
      </c>
      <c r="NQ58" s="639">
        <f t="shared" si="479"/>
        <v>0</v>
      </c>
      <c r="NR58" s="639">
        <f t="shared" si="479"/>
        <v>0</v>
      </c>
      <c r="NS58" s="639">
        <f t="shared" si="479"/>
        <v>0</v>
      </c>
      <c r="NT58" s="639">
        <f t="shared" si="479"/>
        <v>0</v>
      </c>
      <c r="NU58" s="639">
        <f t="shared" si="479"/>
        <v>0</v>
      </c>
      <c r="NV58" s="639">
        <f t="shared" si="479"/>
        <v>0</v>
      </c>
      <c r="NW58" s="639">
        <f t="shared" si="479"/>
        <v>0</v>
      </c>
      <c r="NX58" s="639">
        <f t="shared" si="479"/>
        <v>0</v>
      </c>
      <c r="NY58" s="639">
        <f t="shared" si="479"/>
        <v>0</v>
      </c>
      <c r="NZ58" s="639">
        <f t="shared" si="479"/>
        <v>0</v>
      </c>
      <c r="OA58" s="639">
        <f t="shared" si="479"/>
        <v>0</v>
      </c>
      <c r="OB58" s="639">
        <f t="shared" si="479"/>
        <v>0</v>
      </c>
      <c r="OC58" s="639">
        <f t="shared" si="479"/>
        <v>0</v>
      </c>
      <c r="OD58" s="639">
        <f t="shared" si="479"/>
        <v>0</v>
      </c>
      <c r="OE58" s="639">
        <f t="shared" si="479"/>
        <v>0</v>
      </c>
      <c r="OF58" s="639">
        <f t="shared" si="479"/>
        <v>0</v>
      </c>
      <c r="OG58" s="639">
        <f t="shared" si="479"/>
        <v>0</v>
      </c>
      <c r="OH58" s="639">
        <f t="shared" si="479"/>
        <v>0</v>
      </c>
      <c r="OI58" s="639">
        <f t="shared" si="479"/>
        <v>0</v>
      </c>
      <c r="OJ58" s="639">
        <f t="shared" si="479"/>
        <v>0</v>
      </c>
      <c r="OK58" s="639">
        <f t="shared" si="479"/>
        <v>0</v>
      </c>
      <c r="OL58" s="639">
        <f t="shared" si="479"/>
        <v>0</v>
      </c>
      <c r="OM58" s="639">
        <f t="shared" si="479"/>
        <v>0</v>
      </c>
      <c r="ON58" s="639">
        <f t="shared" si="479"/>
        <v>0</v>
      </c>
      <c r="OO58" s="639">
        <f t="shared" si="479"/>
        <v>0</v>
      </c>
      <c r="OP58" s="639">
        <f t="shared" si="479"/>
        <v>0</v>
      </c>
      <c r="OQ58" s="639">
        <f t="shared" si="479"/>
        <v>0</v>
      </c>
      <c r="OR58" s="639">
        <f t="shared" si="479"/>
        <v>0</v>
      </c>
      <c r="OS58" s="639">
        <f t="shared" si="479"/>
        <v>0</v>
      </c>
      <c r="OT58" s="639">
        <f t="shared" si="479"/>
        <v>0</v>
      </c>
      <c r="OU58" s="639">
        <f t="shared" si="479"/>
        <v>0</v>
      </c>
      <c r="OV58" s="639">
        <f t="shared" si="479"/>
        <v>0</v>
      </c>
      <c r="OW58" s="639">
        <f t="shared" si="479"/>
        <v>0</v>
      </c>
      <c r="OX58" s="639">
        <f t="shared" si="479"/>
        <v>0</v>
      </c>
      <c r="OY58" s="639">
        <f t="shared" si="479"/>
        <v>0</v>
      </c>
      <c r="OZ58" s="639">
        <f t="shared" si="479"/>
        <v>0</v>
      </c>
      <c r="PA58" s="639">
        <f t="shared" si="479"/>
        <v>0</v>
      </c>
      <c r="PB58" s="639">
        <f t="shared" si="479"/>
        <v>0</v>
      </c>
      <c r="PC58" s="639">
        <f t="shared" si="479"/>
        <v>0</v>
      </c>
      <c r="PD58" s="639">
        <f t="shared" si="479"/>
        <v>0</v>
      </c>
      <c r="PE58" s="639">
        <f t="shared" ref="PE58:RP59" si="480">SUM(PE55:PE56)</f>
        <v>0</v>
      </c>
      <c r="PF58" s="639">
        <f t="shared" si="480"/>
        <v>0</v>
      </c>
      <c r="PG58" s="639">
        <f t="shared" si="480"/>
        <v>0</v>
      </c>
      <c r="PH58" s="639">
        <f t="shared" si="480"/>
        <v>0</v>
      </c>
      <c r="PI58" s="639">
        <f t="shared" si="480"/>
        <v>0</v>
      </c>
      <c r="PJ58" s="639">
        <f t="shared" si="480"/>
        <v>0</v>
      </c>
      <c r="PK58" s="639">
        <f t="shared" si="480"/>
        <v>0</v>
      </c>
      <c r="PL58" s="639">
        <f t="shared" si="480"/>
        <v>0</v>
      </c>
      <c r="PM58" s="639">
        <f t="shared" si="480"/>
        <v>0</v>
      </c>
      <c r="PN58" s="639">
        <f t="shared" si="480"/>
        <v>0</v>
      </c>
      <c r="PO58" s="639">
        <f t="shared" si="480"/>
        <v>0</v>
      </c>
      <c r="PP58" s="639">
        <f t="shared" si="480"/>
        <v>0</v>
      </c>
      <c r="PQ58" s="639">
        <f t="shared" si="480"/>
        <v>0</v>
      </c>
      <c r="PR58" s="639">
        <f t="shared" si="480"/>
        <v>0</v>
      </c>
      <c r="PS58" s="639">
        <f t="shared" si="480"/>
        <v>0</v>
      </c>
      <c r="PT58" s="639">
        <f t="shared" si="480"/>
        <v>0</v>
      </c>
      <c r="PU58" s="639">
        <f t="shared" si="480"/>
        <v>0</v>
      </c>
      <c r="PV58" s="639">
        <f t="shared" si="480"/>
        <v>0</v>
      </c>
      <c r="PW58" s="639">
        <f t="shared" si="480"/>
        <v>0</v>
      </c>
      <c r="PX58" s="639">
        <f t="shared" si="480"/>
        <v>0</v>
      </c>
      <c r="PY58" s="639">
        <f t="shared" si="480"/>
        <v>0</v>
      </c>
      <c r="PZ58" s="639">
        <f t="shared" si="480"/>
        <v>0</v>
      </c>
      <c r="QA58" s="639">
        <f t="shared" si="480"/>
        <v>0</v>
      </c>
      <c r="QB58" s="639">
        <f t="shared" si="480"/>
        <v>0</v>
      </c>
      <c r="QC58" s="639">
        <f t="shared" si="480"/>
        <v>0</v>
      </c>
      <c r="QD58" s="639">
        <f t="shared" si="480"/>
        <v>0</v>
      </c>
      <c r="QE58" s="639">
        <f t="shared" si="480"/>
        <v>0</v>
      </c>
      <c r="QF58" s="639">
        <f t="shared" si="480"/>
        <v>0</v>
      </c>
      <c r="QG58" s="639">
        <f t="shared" si="480"/>
        <v>0</v>
      </c>
      <c r="QH58" s="639">
        <f t="shared" si="480"/>
        <v>0</v>
      </c>
      <c r="QI58" s="639">
        <f t="shared" si="480"/>
        <v>0</v>
      </c>
      <c r="QJ58" s="639">
        <f t="shared" si="480"/>
        <v>0</v>
      </c>
      <c r="QK58" s="639">
        <f t="shared" si="480"/>
        <v>0</v>
      </c>
      <c r="QL58" s="639">
        <f t="shared" si="480"/>
        <v>0</v>
      </c>
      <c r="QM58" s="639">
        <f t="shared" si="480"/>
        <v>0</v>
      </c>
      <c r="QN58" s="639">
        <f t="shared" si="480"/>
        <v>0</v>
      </c>
      <c r="QO58" s="639">
        <f t="shared" si="480"/>
        <v>0</v>
      </c>
      <c r="QP58" s="639">
        <f t="shared" si="480"/>
        <v>0</v>
      </c>
      <c r="QQ58" s="639">
        <f t="shared" si="480"/>
        <v>0</v>
      </c>
      <c r="QR58" s="639">
        <f t="shared" si="480"/>
        <v>0</v>
      </c>
      <c r="QS58" s="639">
        <f t="shared" si="480"/>
        <v>0</v>
      </c>
      <c r="QT58" s="639">
        <f t="shared" si="480"/>
        <v>0</v>
      </c>
      <c r="QU58" s="639">
        <f t="shared" si="480"/>
        <v>0</v>
      </c>
      <c r="QV58" s="639">
        <f t="shared" si="480"/>
        <v>0</v>
      </c>
      <c r="QW58" s="639">
        <f t="shared" si="480"/>
        <v>0</v>
      </c>
      <c r="QX58" s="639">
        <f t="shared" si="480"/>
        <v>0</v>
      </c>
      <c r="QY58" s="639">
        <f t="shared" si="480"/>
        <v>0</v>
      </c>
      <c r="QZ58" s="639">
        <f t="shared" si="480"/>
        <v>0</v>
      </c>
      <c r="RA58" s="639">
        <f t="shared" si="480"/>
        <v>0</v>
      </c>
      <c r="RB58" s="639">
        <f t="shared" si="480"/>
        <v>0</v>
      </c>
      <c r="RC58" s="639">
        <f t="shared" si="480"/>
        <v>0</v>
      </c>
      <c r="RD58" s="639">
        <f t="shared" si="480"/>
        <v>0</v>
      </c>
      <c r="RE58" s="639">
        <f t="shared" si="480"/>
        <v>0</v>
      </c>
      <c r="RF58" s="639">
        <f t="shared" si="480"/>
        <v>0</v>
      </c>
      <c r="RG58" s="639">
        <f t="shared" si="480"/>
        <v>0</v>
      </c>
      <c r="RH58" s="639">
        <f t="shared" si="480"/>
        <v>0</v>
      </c>
      <c r="RI58" s="639">
        <f t="shared" si="480"/>
        <v>0</v>
      </c>
      <c r="RJ58" s="639">
        <f t="shared" si="480"/>
        <v>0</v>
      </c>
      <c r="RK58" s="639">
        <f t="shared" si="480"/>
        <v>0</v>
      </c>
      <c r="RL58" s="639">
        <f t="shared" si="480"/>
        <v>0</v>
      </c>
      <c r="RM58" s="639">
        <f t="shared" si="480"/>
        <v>0</v>
      </c>
      <c r="RN58" s="639">
        <f t="shared" si="480"/>
        <v>0</v>
      </c>
      <c r="RO58" s="639">
        <f t="shared" si="480"/>
        <v>0</v>
      </c>
      <c r="RP58" s="639">
        <f t="shared" si="480"/>
        <v>0</v>
      </c>
      <c r="RQ58" s="639">
        <f t="shared" ref="RQ58:UB59" si="481">SUM(RQ55:RQ56)</f>
        <v>0</v>
      </c>
      <c r="RR58" s="639">
        <f t="shared" si="481"/>
        <v>0</v>
      </c>
      <c r="RS58" s="639">
        <f t="shared" si="481"/>
        <v>0</v>
      </c>
      <c r="RT58" s="639">
        <f t="shared" si="481"/>
        <v>0</v>
      </c>
      <c r="RU58" s="639">
        <f t="shared" si="481"/>
        <v>0</v>
      </c>
      <c r="RV58" s="639">
        <f t="shared" si="481"/>
        <v>0</v>
      </c>
      <c r="RW58" s="639">
        <f t="shared" si="481"/>
        <v>0</v>
      </c>
      <c r="RX58" s="639">
        <f t="shared" si="481"/>
        <v>0</v>
      </c>
      <c r="RY58" s="639">
        <f t="shared" si="481"/>
        <v>0</v>
      </c>
      <c r="RZ58" s="639">
        <f t="shared" si="481"/>
        <v>0</v>
      </c>
      <c r="SA58" s="639">
        <f t="shared" si="481"/>
        <v>0</v>
      </c>
      <c r="SB58" s="639">
        <f t="shared" si="481"/>
        <v>0</v>
      </c>
      <c r="SC58" s="639">
        <f t="shared" si="481"/>
        <v>0</v>
      </c>
      <c r="SD58" s="639">
        <f t="shared" si="481"/>
        <v>0</v>
      </c>
      <c r="SE58" s="639">
        <f t="shared" si="481"/>
        <v>0</v>
      </c>
      <c r="SF58" s="639">
        <f t="shared" si="481"/>
        <v>0</v>
      </c>
      <c r="SG58" s="639">
        <f t="shared" si="481"/>
        <v>0</v>
      </c>
      <c r="SH58" s="639">
        <f t="shared" si="481"/>
        <v>0</v>
      </c>
      <c r="SI58" s="639">
        <f t="shared" si="481"/>
        <v>0</v>
      </c>
      <c r="SJ58" s="639">
        <f t="shared" si="481"/>
        <v>0</v>
      </c>
      <c r="SK58" s="639">
        <f t="shared" si="481"/>
        <v>0</v>
      </c>
      <c r="SL58" s="639">
        <f t="shared" si="481"/>
        <v>0</v>
      </c>
      <c r="SM58" s="639">
        <f t="shared" si="481"/>
        <v>0</v>
      </c>
      <c r="SN58" s="639">
        <f t="shared" si="481"/>
        <v>0</v>
      </c>
      <c r="SO58" s="639">
        <f t="shared" si="481"/>
        <v>0</v>
      </c>
      <c r="SP58" s="639">
        <f t="shared" si="481"/>
        <v>0</v>
      </c>
      <c r="SQ58" s="639">
        <f t="shared" si="481"/>
        <v>0</v>
      </c>
      <c r="SR58" s="639">
        <f t="shared" si="481"/>
        <v>0</v>
      </c>
      <c r="SS58" s="639">
        <f t="shared" si="481"/>
        <v>0</v>
      </c>
      <c r="ST58" s="639">
        <f t="shared" si="481"/>
        <v>0</v>
      </c>
      <c r="SU58" s="639">
        <f t="shared" si="481"/>
        <v>0</v>
      </c>
      <c r="SV58" s="639">
        <f t="shared" si="481"/>
        <v>0</v>
      </c>
      <c r="SW58" s="639">
        <f t="shared" si="481"/>
        <v>0</v>
      </c>
      <c r="SX58" s="639">
        <f t="shared" si="481"/>
        <v>0</v>
      </c>
      <c r="SY58" s="639">
        <f t="shared" si="481"/>
        <v>0</v>
      </c>
      <c r="SZ58" s="639">
        <f t="shared" si="481"/>
        <v>0</v>
      </c>
      <c r="TA58" s="639">
        <f t="shared" si="481"/>
        <v>0</v>
      </c>
      <c r="TB58" s="639">
        <f t="shared" si="481"/>
        <v>0</v>
      </c>
      <c r="TC58" s="639">
        <f t="shared" si="481"/>
        <v>0</v>
      </c>
      <c r="TD58" s="639">
        <f t="shared" si="481"/>
        <v>0</v>
      </c>
      <c r="TE58" s="639">
        <f t="shared" si="481"/>
        <v>0</v>
      </c>
      <c r="TF58" s="639">
        <f t="shared" si="481"/>
        <v>0</v>
      </c>
      <c r="TG58" s="639">
        <f t="shared" si="481"/>
        <v>0</v>
      </c>
      <c r="TH58" s="639">
        <f t="shared" si="481"/>
        <v>0</v>
      </c>
      <c r="TI58" s="639">
        <f t="shared" si="481"/>
        <v>0</v>
      </c>
      <c r="TJ58" s="639">
        <f t="shared" si="481"/>
        <v>0</v>
      </c>
      <c r="TK58" s="639">
        <f t="shared" si="481"/>
        <v>0</v>
      </c>
      <c r="TL58" s="639">
        <f t="shared" si="481"/>
        <v>0</v>
      </c>
      <c r="TM58" s="639">
        <f t="shared" si="481"/>
        <v>0</v>
      </c>
      <c r="TN58" s="639">
        <f t="shared" si="481"/>
        <v>0</v>
      </c>
      <c r="TO58" s="639">
        <f t="shared" si="481"/>
        <v>0</v>
      </c>
      <c r="TP58" s="639">
        <f t="shared" si="481"/>
        <v>0</v>
      </c>
      <c r="TQ58" s="639">
        <f t="shared" si="481"/>
        <v>0</v>
      </c>
      <c r="TR58" s="639">
        <f t="shared" si="481"/>
        <v>0</v>
      </c>
      <c r="TS58" s="639">
        <f t="shared" si="481"/>
        <v>0</v>
      </c>
      <c r="TT58" s="639">
        <f t="shared" si="481"/>
        <v>0</v>
      </c>
      <c r="TU58" s="639">
        <f t="shared" si="481"/>
        <v>0</v>
      </c>
      <c r="TV58" s="639">
        <f t="shared" si="481"/>
        <v>0</v>
      </c>
      <c r="TW58" s="639">
        <f t="shared" si="481"/>
        <v>0</v>
      </c>
      <c r="TX58" s="639">
        <f t="shared" si="481"/>
        <v>0</v>
      </c>
      <c r="TY58" s="639">
        <f t="shared" si="481"/>
        <v>0</v>
      </c>
      <c r="TZ58" s="639">
        <f t="shared" si="481"/>
        <v>0</v>
      </c>
      <c r="UA58" s="639">
        <f t="shared" si="481"/>
        <v>0</v>
      </c>
      <c r="UB58" s="639">
        <f t="shared" si="481"/>
        <v>0</v>
      </c>
      <c r="UC58" s="639">
        <f t="shared" ref="UC58:WN59" si="482">SUM(UC55:UC56)</f>
        <v>0</v>
      </c>
      <c r="UD58" s="639">
        <f t="shared" si="482"/>
        <v>0</v>
      </c>
      <c r="UE58" s="639">
        <f t="shared" si="482"/>
        <v>0</v>
      </c>
      <c r="UF58" s="639">
        <f t="shared" si="482"/>
        <v>0</v>
      </c>
      <c r="UG58" s="639">
        <f t="shared" si="482"/>
        <v>0</v>
      </c>
      <c r="UH58" s="639">
        <f t="shared" si="482"/>
        <v>0</v>
      </c>
      <c r="UI58" s="639">
        <f t="shared" si="482"/>
        <v>0</v>
      </c>
      <c r="UJ58" s="639">
        <f t="shared" si="482"/>
        <v>0</v>
      </c>
      <c r="UK58" s="639">
        <f t="shared" si="482"/>
        <v>0</v>
      </c>
      <c r="UL58" s="639">
        <f t="shared" si="482"/>
        <v>0</v>
      </c>
      <c r="UM58" s="639">
        <f t="shared" si="482"/>
        <v>0</v>
      </c>
      <c r="UN58" s="639">
        <f t="shared" si="482"/>
        <v>0</v>
      </c>
      <c r="UO58" s="639">
        <f t="shared" si="482"/>
        <v>0</v>
      </c>
      <c r="UP58" s="639">
        <f t="shared" si="482"/>
        <v>0</v>
      </c>
      <c r="UQ58" s="639">
        <f t="shared" si="482"/>
        <v>0</v>
      </c>
      <c r="UR58" s="639">
        <f t="shared" si="482"/>
        <v>0</v>
      </c>
      <c r="US58" s="639">
        <f t="shared" si="482"/>
        <v>0</v>
      </c>
      <c r="UT58" s="639">
        <f t="shared" si="482"/>
        <v>0</v>
      </c>
      <c r="UU58" s="639">
        <f t="shared" si="482"/>
        <v>0</v>
      </c>
      <c r="UV58" s="639">
        <f t="shared" si="482"/>
        <v>0</v>
      </c>
      <c r="UW58" s="639">
        <f t="shared" si="482"/>
        <v>0</v>
      </c>
      <c r="UX58" s="639">
        <f t="shared" si="482"/>
        <v>0</v>
      </c>
      <c r="UY58" s="639">
        <f t="shared" si="482"/>
        <v>0</v>
      </c>
      <c r="UZ58" s="639">
        <f t="shared" si="482"/>
        <v>0</v>
      </c>
      <c r="VA58" s="639">
        <f t="shared" si="482"/>
        <v>0</v>
      </c>
      <c r="VB58" s="639">
        <f t="shared" si="482"/>
        <v>0</v>
      </c>
      <c r="VC58" s="639">
        <f t="shared" si="482"/>
        <v>0</v>
      </c>
      <c r="VD58" s="639">
        <f t="shared" si="482"/>
        <v>0</v>
      </c>
      <c r="VE58" s="639">
        <f t="shared" si="482"/>
        <v>0</v>
      </c>
      <c r="VF58" s="639">
        <f t="shared" si="482"/>
        <v>0</v>
      </c>
      <c r="VG58" s="639">
        <f t="shared" si="482"/>
        <v>0</v>
      </c>
      <c r="VH58" s="639">
        <f t="shared" si="482"/>
        <v>0</v>
      </c>
      <c r="VI58" s="639">
        <f t="shared" si="482"/>
        <v>0</v>
      </c>
      <c r="VJ58" s="639">
        <f t="shared" si="482"/>
        <v>0</v>
      </c>
      <c r="VK58" s="639">
        <f t="shared" si="482"/>
        <v>0</v>
      </c>
      <c r="VL58" s="639">
        <f t="shared" si="482"/>
        <v>0</v>
      </c>
      <c r="VM58" s="639">
        <f t="shared" si="482"/>
        <v>0</v>
      </c>
      <c r="VN58" s="639">
        <f t="shared" si="482"/>
        <v>0</v>
      </c>
      <c r="VO58" s="639">
        <f t="shared" si="482"/>
        <v>0</v>
      </c>
      <c r="VP58" s="639">
        <f t="shared" si="482"/>
        <v>0</v>
      </c>
      <c r="VQ58" s="639">
        <f t="shared" si="482"/>
        <v>0</v>
      </c>
      <c r="VR58" s="639">
        <f t="shared" si="482"/>
        <v>0</v>
      </c>
      <c r="VS58" s="639">
        <f t="shared" si="482"/>
        <v>0</v>
      </c>
      <c r="VT58" s="639">
        <f t="shared" si="482"/>
        <v>0</v>
      </c>
      <c r="VU58" s="639">
        <f t="shared" si="482"/>
        <v>0</v>
      </c>
      <c r="VV58" s="639">
        <f t="shared" si="482"/>
        <v>0</v>
      </c>
      <c r="VW58" s="639">
        <f t="shared" si="482"/>
        <v>0</v>
      </c>
      <c r="VX58" s="639">
        <f t="shared" si="482"/>
        <v>0</v>
      </c>
      <c r="VY58" s="639">
        <f t="shared" si="482"/>
        <v>0</v>
      </c>
      <c r="VZ58" s="639">
        <f t="shared" si="482"/>
        <v>0</v>
      </c>
      <c r="WA58" s="639">
        <f t="shared" si="482"/>
        <v>0</v>
      </c>
      <c r="WB58" s="639">
        <f t="shared" si="482"/>
        <v>0</v>
      </c>
      <c r="WC58" s="639">
        <f t="shared" si="482"/>
        <v>0</v>
      </c>
      <c r="WD58" s="639">
        <f t="shared" si="482"/>
        <v>0</v>
      </c>
      <c r="WE58" s="639">
        <f t="shared" si="482"/>
        <v>0</v>
      </c>
      <c r="WF58" s="639">
        <f t="shared" si="482"/>
        <v>0</v>
      </c>
      <c r="WG58" s="639">
        <f t="shared" si="482"/>
        <v>0</v>
      </c>
      <c r="WH58" s="639">
        <f t="shared" si="482"/>
        <v>0</v>
      </c>
      <c r="WI58" s="639">
        <f t="shared" si="482"/>
        <v>0</v>
      </c>
      <c r="WJ58" s="639">
        <f t="shared" si="482"/>
        <v>0</v>
      </c>
      <c r="WK58" s="639">
        <f t="shared" si="482"/>
        <v>0</v>
      </c>
      <c r="WL58" s="639">
        <f t="shared" si="482"/>
        <v>0</v>
      </c>
      <c r="WM58" s="639">
        <f t="shared" si="482"/>
        <v>0</v>
      </c>
      <c r="WN58" s="639">
        <f t="shared" si="482"/>
        <v>0</v>
      </c>
      <c r="WO58" s="639">
        <f t="shared" ref="WO58:YZ59" si="483">SUM(WO55:WO56)</f>
        <v>0</v>
      </c>
      <c r="WP58" s="639">
        <f t="shared" si="483"/>
        <v>0</v>
      </c>
      <c r="WQ58" s="639">
        <f t="shared" si="483"/>
        <v>0</v>
      </c>
      <c r="WR58" s="639">
        <f t="shared" si="483"/>
        <v>0</v>
      </c>
      <c r="WS58" s="639">
        <f t="shared" si="483"/>
        <v>0</v>
      </c>
      <c r="WT58" s="639">
        <f t="shared" si="483"/>
        <v>0</v>
      </c>
      <c r="WU58" s="639">
        <f t="shared" si="483"/>
        <v>0</v>
      </c>
      <c r="WV58" s="639">
        <f t="shared" si="483"/>
        <v>0</v>
      </c>
      <c r="WW58" s="639">
        <f t="shared" si="483"/>
        <v>0</v>
      </c>
      <c r="WX58" s="639">
        <f t="shared" si="483"/>
        <v>0</v>
      </c>
      <c r="WY58" s="639">
        <f t="shared" si="483"/>
        <v>0</v>
      </c>
      <c r="WZ58" s="639">
        <f t="shared" si="483"/>
        <v>0</v>
      </c>
      <c r="XA58" s="639">
        <f t="shared" si="483"/>
        <v>0</v>
      </c>
      <c r="XB58" s="639">
        <f t="shared" si="483"/>
        <v>0</v>
      </c>
      <c r="XC58" s="639">
        <f t="shared" si="483"/>
        <v>0</v>
      </c>
      <c r="XD58" s="639">
        <f t="shared" si="483"/>
        <v>0</v>
      </c>
      <c r="XE58" s="639">
        <f t="shared" si="483"/>
        <v>0</v>
      </c>
      <c r="XF58" s="639">
        <f t="shared" si="483"/>
        <v>0</v>
      </c>
      <c r="XG58" s="639">
        <f t="shared" si="483"/>
        <v>0</v>
      </c>
      <c r="XH58" s="639">
        <f t="shared" si="483"/>
        <v>0</v>
      </c>
      <c r="XI58" s="639">
        <f t="shared" si="483"/>
        <v>0</v>
      </c>
      <c r="XJ58" s="639">
        <f t="shared" si="483"/>
        <v>0</v>
      </c>
      <c r="XK58" s="639">
        <f t="shared" si="483"/>
        <v>0</v>
      </c>
      <c r="XL58" s="639">
        <f t="shared" si="483"/>
        <v>0</v>
      </c>
      <c r="XM58" s="639">
        <f t="shared" si="483"/>
        <v>0</v>
      </c>
      <c r="XN58" s="639">
        <f t="shared" si="483"/>
        <v>0</v>
      </c>
      <c r="XO58" s="639">
        <f t="shared" si="483"/>
        <v>0</v>
      </c>
      <c r="XP58" s="639">
        <f t="shared" si="483"/>
        <v>0</v>
      </c>
      <c r="XQ58" s="639">
        <f t="shared" si="483"/>
        <v>0</v>
      </c>
      <c r="XR58" s="639">
        <f t="shared" si="483"/>
        <v>0</v>
      </c>
      <c r="XS58" s="639">
        <f t="shared" si="483"/>
        <v>0</v>
      </c>
      <c r="XT58" s="639">
        <f t="shared" si="483"/>
        <v>0</v>
      </c>
      <c r="XU58" s="639">
        <f t="shared" si="483"/>
        <v>0</v>
      </c>
      <c r="XV58" s="639">
        <f t="shared" si="483"/>
        <v>0</v>
      </c>
      <c r="XW58" s="639">
        <f t="shared" si="483"/>
        <v>0</v>
      </c>
      <c r="XX58" s="639">
        <f t="shared" si="483"/>
        <v>0</v>
      </c>
      <c r="XY58" s="639">
        <f t="shared" si="483"/>
        <v>0</v>
      </c>
      <c r="XZ58" s="639">
        <f t="shared" si="483"/>
        <v>0</v>
      </c>
      <c r="YA58" s="639">
        <f t="shared" si="483"/>
        <v>0</v>
      </c>
      <c r="YB58" s="639">
        <f t="shared" si="483"/>
        <v>0</v>
      </c>
      <c r="YC58" s="639">
        <f t="shared" si="483"/>
        <v>0</v>
      </c>
      <c r="YD58" s="639">
        <f t="shared" si="483"/>
        <v>0</v>
      </c>
      <c r="YE58" s="639">
        <f t="shared" si="483"/>
        <v>0</v>
      </c>
      <c r="YF58" s="639">
        <f t="shared" si="483"/>
        <v>0</v>
      </c>
      <c r="YG58" s="639">
        <f t="shared" si="483"/>
        <v>0</v>
      </c>
      <c r="YH58" s="639">
        <f t="shared" si="483"/>
        <v>0</v>
      </c>
      <c r="YI58" s="639">
        <f t="shared" si="483"/>
        <v>0</v>
      </c>
      <c r="YJ58" s="639">
        <f t="shared" si="483"/>
        <v>0</v>
      </c>
      <c r="YK58" s="639">
        <f t="shared" si="483"/>
        <v>0</v>
      </c>
      <c r="YL58" s="639">
        <f t="shared" si="483"/>
        <v>0</v>
      </c>
      <c r="YM58" s="639">
        <f t="shared" si="483"/>
        <v>0</v>
      </c>
      <c r="YN58" s="639">
        <f t="shared" si="483"/>
        <v>0</v>
      </c>
      <c r="YO58" s="639">
        <f t="shared" si="483"/>
        <v>0</v>
      </c>
      <c r="YP58" s="639">
        <f t="shared" si="483"/>
        <v>0</v>
      </c>
      <c r="YQ58" s="639">
        <f t="shared" si="483"/>
        <v>0</v>
      </c>
      <c r="YR58" s="639">
        <f t="shared" si="483"/>
        <v>0</v>
      </c>
      <c r="YS58" s="639">
        <f t="shared" si="483"/>
        <v>0</v>
      </c>
      <c r="YT58" s="639">
        <f t="shared" si="483"/>
        <v>0</v>
      </c>
      <c r="YU58" s="639">
        <f t="shared" si="483"/>
        <v>0</v>
      </c>
      <c r="YV58" s="639">
        <f t="shared" si="483"/>
        <v>0</v>
      </c>
      <c r="YW58" s="639">
        <f t="shared" si="483"/>
        <v>0</v>
      </c>
      <c r="YX58" s="639">
        <f t="shared" si="483"/>
        <v>0</v>
      </c>
      <c r="YY58" s="639">
        <f t="shared" si="483"/>
        <v>0</v>
      </c>
      <c r="YZ58" s="639">
        <f t="shared" si="483"/>
        <v>0</v>
      </c>
      <c r="ZA58" s="639">
        <f t="shared" ref="ZA58:ABL59" si="484">SUM(ZA55:ZA56)</f>
        <v>0</v>
      </c>
      <c r="ZB58" s="639">
        <f t="shared" si="484"/>
        <v>0</v>
      </c>
      <c r="ZC58" s="639">
        <f t="shared" si="484"/>
        <v>0</v>
      </c>
      <c r="ZD58" s="639">
        <f t="shared" si="484"/>
        <v>0</v>
      </c>
      <c r="ZE58" s="639">
        <f t="shared" si="484"/>
        <v>0</v>
      </c>
      <c r="ZF58" s="639">
        <f t="shared" si="484"/>
        <v>0</v>
      </c>
      <c r="ZG58" s="639">
        <f t="shared" si="484"/>
        <v>0</v>
      </c>
      <c r="ZH58" s="639">
        <f t="shared" si="484"/>
        <v>0</v>
      </c>
      <c r="ZI58" s="639">
        <f t="shared" si="484"/>
        <v>0</v>
      </c>
      <c r="ZJ58" s="639">
        <f t="shared" si="484"/>
        <v>0</v>
      </c>
      <c r="ZK58" s="639">
        <f t="shared" si="484"/>
        <v>0</v>
      </c>
      <c r="ZL58" s="639">
        <f t="shared" si="484"/>
        <v>0</v>
      </c>
      <c r="ZM58" s="639">
        <f t="shared" si="484"/>
        <v>0</v>
      </c>
      <c r="ZN58" s="639">
        <f t="shared" si="484"/>
        <v>0</v>
      </c>
      <c r="ZO58" s="639">
        <f t="shared" si="484"/>
        <v>0</v>
      </c>
      <c r="ZP58" s="639">
        <f t="shared" si="484"/>
        <v>0</v>
      </c>
      <c r="ZQ58" s="639">
        <f t="shared" si="484"/>
        <v>0</v>
      </c>
      <c r="ZR58" s="639">
        <f t="shared" si="484"/>
        <v>0</v>
      </c>
      <c r="ZS58" s="639">
        <f t="shared" si="484"/>
        <v>0</v>
      </c>
      <c r="ZT58" s="639">
        <f t="shared" si="484"/>
        <v>0</v>
      </c>
      <c r="ZU58" s="639">
        <f t="shared" si="484"/>
        <v>0</v>
      </c>
      <c r="ZV58" s="639">
        <f t="shared" si="484"/>
        <v>0</v>
      </c>
      <c r="ZW58" s="639">
        <f t="shared" si="484"/>
        <v>0</v>
      </c>
      <c r="ZX58" s="639">
        <f t="shared" si="484"/>
        <v>0</v>
      </c>
      <c r="ZY58" s="639">
        <f t="shared" si="484"/>
        <v>0</v>
      </c>
      <c r="ZZ58" s="639">
        <f t="shared" si="484"/>
        <v>0</v>
      </c>
      <c r="AAA58" s="639">
        <f t="shared" si="484"/>
        <v>0</v>
      </c>
      <c r="AAB58" s="639">
        <f t="shared" si="484"/>
        <v>0</v>
      </c>
      <c r="AAC58" s="639">
        <f t="shared" si="484"/>
        <v>0</v>
      </c>
      <c r="AAD58" s="639">
        <f t="shared" si="484"/>
        <v>0</v>
      </c>
      <c r="AAE58" s="639">
        <f t="shared" si="484"/>
        <v>0</v>
      </c>
      <c r="AAF58" s="639">
        <f t="shared" si="484"/>
        <v>0</v>
      </c>
      <c r="AAG58" s="639">
        <f t="shared" si="484"/>
        <v>0</v>
      </c>
      <c r="AAH58" s="639">
        <f t="shared" si="484"/>
        <v>0</v>
      </c>
      <c r="AAI58" s="639">
        <f t="shared" si="484"/>
        <v>0</v>
      </c>
      <c r="AAJ58" s="639">
        <f t="shared" si="484"/>
        <v>0</v>
      </c>
      <c r="AAK58" s="639">
        <f t="shared" si="484"/>
        <v>0</v>
      </c>
      <c r="AAL58" s="639">
        <f t="shared" si="484"/>
        <v>0</v>
      </c>
      <c r="AAM58" s="639">
        <f t="shared" si="484"/>
        <v>0</v>
      </c>
      <c r="AAN58" s="639">
        <f t="shared" si="484"/>
        <v>0</v>
      </c>
      <c r="AAO58" s="639">
        <f t="shared" si="484"/>
        <v>0</v>
      </c>
      <c r="AAP58" s="639">
        <f t="shared" si="484"/>
        <v>0</v>
      </c>
      <c r="AAQ58" s="639">
        <f t="shared" si="484"/>
        <v>0</v>
      </c>
      <c r="AAR58" s="639">
        <f t="shared" si="484"/>
        <v>0</v>
      </c>
      <c r="AAS58" s="639">
        <f t="shared" si="484"/>
        <v>0</v>
      </c>
      <c r="AAT58" s="639">
        <f t="shared" si="484"/>
        <v>0</v>
      </c>
      <c r="AAU58" s="639">
        <f t="shared" si="484"/>
        <v>0</v>
      </c>
      <c r="AAV58" s="639">
        <f t="shared" si="484"/>
        <v>0</v>
      </c>
      <c r="AAW58" s="639">
        <f t="shared" si="484"/>
        <v>0</v>
      </c>
      <c r="AAX58" s="639">
        <f t="shared" si="484"/>
        <v>0</v>
      </c>
      <c r="AAY58" s="639">
        <f t="shared" si="484"/>
        <v>0</v>
      </c>
      <c r="AAZ58" s="639">
        <f t="shared" si="484"/>
        <v>0</v>
      </c>
      <c r="ABA58" s="639">
        <f t="shared" si="484"/>
        <v>0</v>
      </c>
      <c r="ABB58" s="639">
        <f t="shared" si="484"/>
        <v>0</v>
      </c>
      <c r="ABC58" s="639">
        <f t="shared" si="484"/>
        <v>0</v>
      </c>
      <c r="ABD58" s="639">
        <f t="shared" si="484"/>
        <v>0</v>
      </c>
      <c r="ABE58" s="639">
        <f t="shared" si="484"/>
        <v>0</v>
      </c>
      <c r="ABF58" s="639">
        <f t="shared" si="484"/>
        <v>0</v>
      </c>
      <c r="ABG58" s="639">
        <f t="shared" si="484"/>
        <v>0</v>
      </c>
      <c r="ABH58" s="639">
        <f t="shared" si="484"/>
        <v>0</v>
      </c>
      <c r="ABI58" s="639">
        <f t="shared" si="484"/>
        <v>0</v>
      </c>
      <c r="ABJ58" s="639">
        <f t="shared" si="484"/>
        <v>0</v>
      </c>
      <c r="ABK58" s="639">
        <f t="shared" si="484"/>
        <v>0</v>
      </c>
      <c r="ABL58" s="639">
        <f t="shared" si="484"/>
        <v>0</v>
      </c>
      <c r="ABM58" s="639">
        <f t="shared" ref="ABM58:ADX59" si="485">SUM(ABM55:ABM56)</f>
        <v>0</v>
      </c>
      <c r="ABN58" s="639">
        <f t="shared" si="485"/>
        <v>0</v>
      </c>
      <c r="ABO58" s="639">
        <f t="shared" si="485"/>
        <v>0</v>
      </c>
      <c r="ABP58" s="639">
        <f t="shared" si="485"/>
        <v>0</v>
      </c>
      <c r="ABQ58" s="639">
        <f t="shared" si="485"/>
        <v>0</v>
      </c>
      <c r="ABR58" s="639">
        <f t="shared" si="485"/>
        <v>0</v>
      </c>
      <c r="ABS58" s="639">
        <f t="shared" si="485"/>
        <v>0</v>
      </c>
      <c r="ABT58" s="639">
        <f t="shared" si="485"/>
        <v>0</v>
      </c>
      <c r="ABU58" s="639">
        <f t="shared" si="485"/>
        <v>0</v>
      </c>
      <c r="ABV58" s="639">
        <f t="shared" si="485"/>
        <v>0</v>
      </c>
      <c r="ABW58" s="639">
        <f t="shared" si="485"/>
        <v>0</v>
      </c>
      <c r="ABX58" s="639">
        <f t="shared" si="485"/>
        <v>0</v>
      </c>
      <c r="ABY58" s="639">
        <f t="shared" si="485"/>
        <v>0</v>
      </c>
      <c r="ABZ58" s="639">
        <f t="shared" si="485"/>
        <v>0</v>
      </c>
      <c r="ACA58" s="639">
        <f t="shared" si="485"/>
        <v>0</v>
      </c>
      <c r="ACB58" s="639">
        <f t="shared" si="485"/>
        <v>0</v>
      </c>
      <c r="ACC58" s="639">
        <f t="shared" si="485"/>
        <v>0</v>
      </c>
      <c r="ACD58" s="639">
        <f t="shared" si="485"/>
        <v>0</v>
      </c>
      <c r="ACE58" s="639">
        <f t="shared" si="485"/>
        <v>0</v>
      </c>
      <c r="ACF58" s="639">
        <f t="shared" si="485"/>
        <v>0</v>
      </c>
      <c r="ACG58" s="639">
        <f t="shared" si="485"/>
        <v>0</v>
      </c>
      <c r="ACH58" s="639">
        <f t="shared" si="485"/>
        <v>0</v>
      </c>
      <c r="ACI58" s="639">
        <f t="shared" si="485"/>
        <v>0</v>
      </c>
      <c r="ACJ58" s="639">
        <f t="shared" si="485"/>
        <v>0</v>
      </c>
      <c r="ACK58" s="639">
        <f t="shared" si="485"/>
        <v>0</v>
      </c>
      <c r="ACL58" s="639">
        <f t="shared" si="485"/>
        <v>0</v>
      </c>
      <c r="ACM58" s="639">
        <f t="shared" si="485"/>
        <v>0</v>
      </c>
      <c r="ACN58" s="639">
        <f t="shared" si="485"/>
        <v>0</v>
      </c>
      <c r="ACO58" s="639">
        <f t="shared" si="485"/>
        <v>0</v>
      </c>
      <c r="ACP58" s="639">
        <f t="shared" si="485"/>
        <v>0</v>
      </c>
      <c r="ACQ58" s="639">
        <f t="shared" si="485"/>
        <v>0</v>
      </c>
      <c r="ACR58" s="639">
        <f t="shared" si="485"/>
        <v>0</v>
      </c>
      <c r="ACS58" s="639">
        <f t="shared" si="485"/>
        <v>0</v>
      </c>
      <c r="ACT58" s="639">
        <f t="shared" si="485"/>
        <v>0</v>
      </c>
      <c r="ACU58" s="639">
        <f t="shared" si="485"/>
        <v>0</v>
      </c>
      <c r="ACV58" s="639">
        <f t="shared" si="485"/>
        <v>0</v>
      </c>
      <c r="ACW58" s="639">
        <f t="shared" si="485"/>
        <v>0</v>
      </c>
      <c r="ACX58" s="639">
        <f t="shared" si="485"/>
        <v>0</v>
      </c>
      <c r="ACY58" s="639">
        <f t="shared" si="485"/>
        <v>0</v>
      </c>
      <c r="ACZ58" s="639">
        <f t="shared" si="485"/>
        <v>0</v>
      </c>
      <c r="ADA58" s="639">
        <f t="shared" si="485"/>
        <v>0</v>
      </c>
      <c r="ADB58" s="639">
        <f t="shared" si="485"/>
        <v>0</v>
      </c>
      <c r="ADC58" s="639">
        <f t="shared" si="485"/>
        <v>0</v>
      </c>
      <c r="ADD58" s="639">
        <f t="shared" si="485"/>
        <v>0</v>
      </c>
      <c r="ADE58" s="639">
        <f t="shared" si="485"/>
        <v>0</v>
      </c>
      <c r="ADF58" s="639">
        <f t="shared" si="485"/>
        <v>0</v>
      </c>
      <c r="ADG58" s="639">
        <f t="shared" si="485"/>
        <v>0</v>
      </c>
      <c r="ADH58" s="639">
        <f t="shared" si="485"/>
        <v>0</v>
      </c>
      <c r="ADI58" s="639">
        <f t="shared" si="485"/>
        <v>0</v>
      </c>
      <c r="ADJ58" s="639">
        <f t="shared" si="485"/>
        <v>0</v>
      </c>
      <c r="ADK58" s="639">
        <f t="shared" si="485"/>
        <v>0</v>
      </c>
      <c r="ADL58" s="639">
        <f t="shared" si="485"/>
        <v>0</v>
      </c>
      <c r="ADM58" s="639">
        <f t="shared" si="485"/>
        <v>0</v>
      </c>
      <c r="ADN58" s="639">
        <f t="shared" si="485"/>
        <v>0</v>
      </c>
      <c r="ADO58" s="639">
        <f t="shared" si="485"/>
        <v>0</v>
      </c>
      <c r="ADP58" s="639">
        <f t="shared" si="485"/>
        <v>0</v>
      </c>
      <c r="ADQ58" s="639">
        <f t="shared" si="485"/>
        <v>0</v>
      </c>
      <c r="ADR58" s="639">
        <f t="shared" si="485"/>
        <v>0</v>
      </c>
      <c r="ADS58" s="639">
        <f t="shared" si="485"/>
        <v>0</v>
      </c>
      <c r="ADT58" s="639">
        <f t="shared" si="485"/>
        <v>0</v>
      </c>
      <c r="ADU58" s="639">
        <f t="shared" si="485"/>
        <v>0</v>
      </c>
      <c r="ADV58" s="639">
        <f t="shared" si="485"/>
        <v>0</v>
      </c>
      <c r="ADW58" s="639">
        <f t="shared" si="485"/>
        <v>0</v>
      </c>
      <c r="ADX58" s="639">
        <f t="shared" si="485"/>
        <v>0</v>
      </c>
      <c r="ADY58" s="639">
        <f t="shared" ref="ADY58:AGJ59" si="486">SUM(ADY55:ADY56)</f>
        <v>0</v>
      </c>
      <c r="ADZ58" s="639">
        <f t="shared" si="486"/>
        <v>0</v>
      </c>
      <c r="AEA58" s="639">
        <f t="shared" si="486"/>
        <v>0</v>
      </c>
      <c r="AEB58" s="639">
        <f t="shared" si="486"/>
        <v>0</v>
      </c>
      <c r="AEC58" s="639">
        <f t="shared" si="486"/>
        <v>0</v>
      </c>
      <c r="AED58" s="639">
        <f t="shared" si="486"/>
        <v>0</v>
      </c>
      <c r="AEE58" s="639">
        <f t="shared" si="486"/>
        <v>0</v>
      </c>
      <c r="AEF58" s="639">
        <f t="shared" si="486"/>
        <v>0</v>
      </c>
      <c r="AEG58" s="639">
        <f t="shared" si="486"/>
        <v>0</v>
      </c>
      <c r="AEH58" s="639">
        <f t="shared" si="486"/>
        <v>0</v>
      </c>
      <c r="AEI58" s="639">
        <f t="shared" si="486"/>
        <v>0</v>
      </c>
      <c r="AEJ58" s="639">
        <f t="shared" si="486"/>
        <v>0</v>
      </c>
      <c r="AEK58" s="639">
        <f t="shared" si="486"/>
        <v>0</v>
      </c>
      <c r="AEL58" s="639">
        <f t="shared" si="486"/>
        <v>0</v>
      </c>
      <c r="AEM58" s="639">
        <f t="shared" si="486"/>
        <v>0</v>
      </c>
      <c r="AEN58" s="639">
        <f t="shared" si="486"/>
        <v>0</v>
      </c>
      <c r="AEO58" s="639">
        <f t="shared" si="486"/>
        <v>0</v>
      </c>
      <c r="AEP58" s="639">
        <f t="shared" si="486"/>
        <v>0</v>
      </c>
      <c r="AEQ58" s="639">
        <f t="shared" si="486"/>
        <v>0</v>
      </c>
      <c r="AER58" s="639">
        <f t="shared" si="486"/>
        <v>0</v>
      </c>
      <c r="AES58" s="639">
        <f t="shared" si="486"/>
        <v>0</v>
      </c>
      <c r="AET58" s="639">
        <f t="shared" si="486"/>
        <v>0</v>
      </c>
      <c r="AEU58" s="639">
        <f t="shared" si="486"/>
        <v>0</v>
      </c>
      <c r="AEV58" s="639">
        <f t="shared" si="486"/>
        <v>0</v>
      </c>
      <c r="AEW58" s="639">
        <f t="shared" si="486"/>
        <v>0</v>
      </c>
      <c r="AEX58" s="639">
        <f t="shared" si="486"/>
        <v>0</v>
      </c>
      <c r="AEY58" s="639">
        <f t="shared" si="486"/>
        <v>0</v>
      </c>
      <c r="AEZ58" s="639">
        <f t="shared" si="486"/>
        <v>0</v>
      </c>
      <c r="AFA58" s="639">
        <f t="shared" si="486"/>
        <v>0</v>
      </c>
      <c r="AFB58" s="639">
        <f t="shared" si="486"/>
        <v>0</v>
      </c>
      <c r="AFC58" s="639">
        <f t="shared" si="486"/>
        <v>0</v>
      </c>
      <c r="AFD58" s="639">
        <f t="shared" si="486"/>
        <v>0</v>
      </c>
      <c r="AFE58" s="639">
        <f t="shared" si="486"/>
        <v>0</v>
      </c>
      <c r="AFF58" s="639">
        <f t="shared" si="486"/>
        <v>0</v>
      </c>
      <c r="AFG58" s="639">
        <f t="shared" si="486"/>
        <v>0</v>
      </c>
      <c r="AFH58" s="639">
        <f t="shared" si="486"/>
        <v>0</v>
      </c>
      <c r="AFI58" s="639">
        <f t="shared" si="486"/>
        <v>0</v>
      </c>
      <c r="AFJ58" s="639">
        <f t="shared" si="486"/>
        <v>0</v>
      </c>
      <c r="AFK58" s="639">
        <f t="shared" si="486"/>
        <v>0</v>
      </c>
      <c r="AFL58" s="639">
        <f t="shared" si="486"/>
        <v>0</v>
      </c>
      <c r="AFM58" s="639">
        <f t="shared" si="486"/>
        <v>0</v>
      </c>
      <c r="AFN58" s="639">
        <f t="shared" si="486"/>
        <v>0</v>
      </c>
      <c r="AFO58" s="639">
        <f t="shared" si="486"/>
        <v>0</v>
      </c>
      <c r="AFP58" s="639">
        <f t="shared" si="486"/>
        <v>0</v>
      </c>
      <c r="AFQ58" s="639">
        <f t="shared" si="486"/>
        <v>0</v>
      </c>
      <c r="AFR58" s="639">
        <f t="shared" si="486"/>
        <v>0</v>
      </c>
      <c r="AFS58" s="639">
        <f t="shared" si="486"/>
        <v>0</v>
      </c>
      <c r="AFT58" s="639">
        <f t="shared" si="486"/>
        <v>0</v>
      </c>
      <c r="AFU58" s="639">
        <f t="shared" si="486"/>
        <v>0</v>
      </c>
      <c r="AFV58" s="639">
        <f t="shared" si="486"/>
        <v>0</v>
      </c>
      <c r="AFW58" s="639">
        <f t="shared" si="486"/>
        <v>0</v>
      </c>
      <c r="AFX58" s="639">
        <f t="shared" si="486"/>
        <v>0</v>
      </c>
      <c r="AFY58" s="639">
        <f t="shared" si="486"/>
        <v>0</v>
      </c>
      <c r="AFZ58" s="639">
        <f t="shared" si="486"/>
        <v>0</v>
      </c>
      <c r="AGA58" s="639">
        <f t="shared" si="486"/>
        <v>0</v>
      </c>
      <c r="AGB58" s="639">
        <f t="shared" si="486"/>
        <v>0</v>
      </c>
      <c r="AGC58" s="639">
        <f t="shared" si="486"/>
        <v>0</v>
      </c>
      <c r="AGD58" s="639">
        <f t="shared" si="486"/>
        <v>0</v>
      </c>
      <c r="AGE58" s="639">
        <f t="shared" si="486"/>
        <v>0</v>
      </c>
      <c r="AGF58" s="639">
        <f t="shared" si="486"/>
        <v>0</v>
      </c>
      <c r="AGG58" s="639">
        <f t="shared" si="486"/>
        <v>0</v>
      </c>
      <c r="AGH58" s="639">
        <f t="shared" si="486"/>
        <v>0</v>
      </c>
      <c r="AGI58" s="639">
        <f t="shared" si="486"/>
        <v>0</v>
      </c>
      <c r="AGJ58" s="639">
        <f t="shared" si="486"/>
        <v>0</v>
      </c>
      <c r="AGK58" s="639">
        <f t="shared" ref="AGK58:AIV59" si="487">SUM(AGK55:AGK56)</f>
        <v>0</v>
      </c>
      <c r="AGL58" s="639">
        <f t="shared" si="487"/>
        <v>0</v>
      </c>
      <c r="AGM58" s="639">
        <f t="shared" si="487"/>
        <v>0</v>
      </c>
      <c r="AGN58" s="639">
        <f t="shared" si="487"/>
        <v>0</v>
      </c>
      <c r="AGO58" s="639">
        <f t="shared" si="487"/>
        <v>0</v>
      </c>
      <c r="AGP58" s="639">
        <f t="shared" si="487"/>
        <v>0</v>
      </c>
      <c r="AGQ58" s="639">
        <f t="shared" si="487"/>
        <v>0</v>
      </c>
      <c r="AGR58" s="639">
        <f t="shared" si="487"/>
        <v>0</v>
      </c>
      <c r="AGS58" s="639">
        <f t="shared" si="487"/>
        <v>0</v>
      </c>
      <c r="AGT58" s="639">
        <f t="shared" si="487"/>
        <v>0</v>
      </c>
      <c r="AGU58" s="639">
        <f t="shared" si="487"/>
        <v>0</v>
      </c>
      <c r="AGV58" s="639">
        <f t="shared" si="487"/>
        <v>0</v>
      </c>
      <c r="AGW58" s="639">
        <f t="shared" si="487"/>
        <v>0</v>
      </c>
      <c r="AGX58" s="639">
        <f t="shared" si="487"/>
        <v>0</v>
      </c>
      <c r="AGY58" s="639">
        <f t="shared" si="487"/>
        <v>0</v>
      </c>
      <c r="AGZ58" s="639">
        <f t="shared" si="487"/>
        <v>0</v>
      </c>
      <c r="AHA58" s="639">
        <f t="shared" si="487"/>
        <v>0</v>
      </c>
      <c r="AHB58" s="639">
        <f t="shared" si="487"/>
        <v>0</v>
      </c>
      <c r="AHC58" s="639">
        <f t="shared" si="487"/>
        <v>0</v>
      </c>
      <c r="AHD58" s="639">
        <f t="shared" si="487"/>
        <v>0</v>
      </c>
      <c r="AHE58" s="639">
        <f t="shared" si="487"/>
        <v>0</v>
      </c>
      <c r="AHF58" s="639">
        <f t="shared" si="487"/>
        <v>0</v>
      </c>
      <c r="AHG58" s="639">
        <f t="shared" si="487"/>
        <v>0</v>
      </c>
      <c r="AHH58" s="639">
        <f t="shared" si="487"/>
        <v>0</v>
      </c>
      <c r="AHI58" s="639">
        <f t="shared" si="487"/>
        <v>0</v>
      </c>
      <c r="AHJ58" s="639">
        <f t="shared" si="487"/>
        <v>0</v>
      </c>
      <c r="AHK58" s="639">
        <f t="shared" si="487"/>
        <v>0</v>
      </c>
      <c r="AHL58" s="639">
        <f t="shared" si="487"/>
        <v>0</v>
      </c>
      <c r="AHM58" s="639">
        <f t="shared" si="487"/>
        <v>0</v>
      </c>
      <c r="AHN58" s="639">
        <f t="shared" si="487"/>
        <v>0</v>
      </c>
      <c r="AHO58" s="639">
        <f t="shared" si="487"/>
        <v>0</v>
      </c>
      <c r="AHP58" s="639">
        <f t="shared" si="487"/>
        <v>0</v>
      </c>
      <c r="AHQ58" s="639">
        <f t="shared" si="487"/>
        <v>0</v>
      </c>
      <c r="AHR58" s="639">
        <f t="shared" si="487"/>
        <v>0</v>
      </c>
      <c r="AHS58" s="639">
        <f t="shared" si="487"/>
        <v>0</v>
      </c>
      <c r="AHT58" s="639">
        <f t="shared" si="487"/>
        <v>0</v>
      </c>
      <c r="AHU58" s="639">
        <f t="shared" si="487"/>
        <v>0</v>
      </c>
      <c r="AHV58" s="639">
        <f t="shared" si="487"/>
        <v>0</v>
      </c>
      <c r="AHW58" s="639">
        <f t="shared" si="487"/>
        <v>0</v>
      </c>
      <c r="AHX58" s="639">
        <f t="shared" si="487"/>
        <v>0</v>
      </c>
      <c r="AHY58" s="639">
        <f t="shared" si="487"/>
        <v>0</v>
      </c>
      <c r="AHZ58" s="639">
        <f t="shared" si="487"/>
        <v>0</v>
      </c>
      <c r="AIA58" s="639">
        <f t="shared" si="487"/>
        <v>0</v>
      </c>
      <c r="AIB58" s="639">
        <f t="shared" si="487"/>
        <v>0</v>
      </c>
      <c r="AIC58" s="639">
        <f t="shared" si="487"/>
        <v>0</v>
      </c>
      <c r="AID58" s="639">
        <f t="shared" si="487"/>
        <v>0</v>
      </c>
      <c r="AIE58" s="639">
        <f t="shared" si="487"/>
        <v>0</v>
      </c>
      <c r="AIF58" s="639">
        <f t="shared" si="487"/>
        <v>0</v>
      </c>
      <c r="AIG58" s="639">
        <f t="shared" si="487"/>
        <v>0</v>
      </c>
      <c r="AIH58" s="639">
        <f t="shared" si="487"/>
        <v>0</v>
      </c>
      <c r="AII58" s="639">
        <f t="shared" si="487"/>
        <v>0</v>
      </c>
      <c r="AIJ58" s="639">
        <f t="shared" si="487"/>
        <v>0</v>
      </c>
      <c r="AIK58" s="639">
        <f t="shared" si="487"/>
        <v>0</v>
      </c>
      <c r="AIL58" s="639">
        <f t="shared" si="487"/>
        <v>0</v>
      </c>
      <c r="AIM58" s="639">
        <f t="shared" si="487"/>
        <v>0</v>
      </c>
      <c r="AIN58" s="639">
        <f t="shared" si="487"/>
        <v>0</v>
      </c>
      <c r="AIO58" s="639">
        <f t="shared" si="487"/>
        <v>0</v>
      </c>
      <c r="AIP58" s="639">
        <f t="shared" si="487"/>
        <v>0</v>
      </c>
      <c r="AIQ58" s="639">
        <f t="shared" si="487"/>
        <v>0</v>
      </c>
      <c r="AIR58" s="639">
        <f t="shared" si="487"/>
        <v>0</v>
      </c>
      <c r="AIS58" s="639">
        <f t="shared" si="487"/>
        <v>0</v>
      </c>
      <c r="AIT58" s="639">
        <f t="shared" si="487"/>
        <v>0</v>
      </c>
      <c r="AIU58" s="639">
        <f t="shared" si="487"/>
        <v>0</v>
      </c>
      <c r="AIV58" s="639">
        <f t="shared" si="487"/>
        <v>0</v>
      </c>
      <c r="AIW58" s="639">
        <f t="shared" ref="AIW58:AIZ59" si="488">SUM(AIW55:AIW56)</f>
        <v>0</v>
      </c>
      <c r="AIX58" s="639">
        <f t="shared" si="488"/>
        <v>0</v>
      </c>
      <c r="AIY58" s="639">
        <f t="shared" si="488"/>
        <v>0</v>
      </c>
      <c r="AIZ58" s="639">
        <f t="shared" si="488"/>
        <v>0</v>
      </c>
    </row>
    <row r="59" spans="1:936" ht="20.399999999999999" customHeight="1">
      <c r="A59" s="2214"/>
      <c r="B59" s="2274"/>
      <c r="C59" s="2277"/>
      <c r="D59" s="2265"/>
      <c r="E59" s="2264"/>
      <c r="F59" s="2265"/>
      <c r="G59" s="2264"/>
      <c r="H59" s="2265"/>
      <c r="I59" s="2266"/>
      <c r="J59" s="671"/>
      <c r="K59" s="672"/>
      <c r="L59" s="673"/>
      <c r="M59" s="674"/>
      <c r="N59" s="925"/>
      <c r="O59" s="668"/>
      <c r="P59" s="669"/>
      <c r="R59" s="2214"/>
      <c r="S59" s="2214"/>
      <c r="T59" s="2214"/>
      <c r="U59" s="642"/>
      <c r="V59" s="2281"/>
      <c r="W59" s="640" t="s">
        <v>1220</v>
      </c>
      <c r="X59" s="640" t="s">
        <v>1140</v>
      </c>
      <c r="Y59" s="656">
        <f>SUM(G58:G63)</f>
        <v>0</v>
      </c>
      <c r="Z59" s="656" cm="1">
        <f t="array" ref="Z59">INDEX(AJ59:AIZ59, MATCH(MAX(AJ55:AIZ55 + AJ56:AIZ56 + AJ57:AIZ57), AJ55:AIZ55 + AJ56:AIZ56 + AJ57:AIZ57, 0))</f>
        <v>0</v>
      </c>
      <c r="AA59" s="657">
        <f>ROUNDDOWN(SUM(Y59:Z59)/6, 1)</f>
        <v>0</v>
      </c>
      <c r="AB59" s="2244"/>
      <c r="AC59" s="2282"/>
      <c r="AD59" s="2214"/>
      <c r="AE59" s="2214"/>
      <c r="AF59" s="2214"/>
      <c r="AG59" s="2214"/>
      <c r="AI59" s="639" t="s">
        <v>1221</v>
      </c>
      <c r="AJ59" s="639">
        <f>SUM(AJ56:AJ57)</f>
        <v>0</v>
      </c>
      <c r="AK59" s="639">
        <f t="shared" si="474"/>
        <v>0</v>
      </c>
      <c r="AL59" s="639">
        <f t="shared" si="474"/>
        <v>0</v>
      </c>
      <c r="AM59" s="639">
        <f t="shared" si="474"/>
        <v>0</v>
      </c>
      <c r="AN59" s="639">
        <f t="shared" si="474"/>
        <v>0</v>
      </c>
      <c r="AO59" s="639">
        <f t="shared" si="474"/>
        <v>0</v>
      </c>
      <c r="AP59" s="639">
        <f t="shared" si="474"/>
        <v>0</v>
      </c>
      <c r="AQ59" s="639">
        <f t="shared" si="474"/>
        <v>0</v>
      </c>
      <c r="AR59" s="639">
        <f t="shared" si="474"/>
        <v>0</v>
      </c>
      <c r="AS59" s="639">
        <f t="shared" si="474"/>
        <v>0</v>
      </c>
      <c r="AT59" s="639">
        <f t="shared" si="474"/>
        <v>0</v>
      </c>
      <c r="AU59" s="639">
        <f t="shared" si="474"/>
        <v>0</v>
      </c>
      <c r="AV59" s="639">
        <f t="shared" si="474"/>
        <v>0</v>
      </c>
      <c r="AW59" s="639">
        <f t="shared" si="474"/>
        <v>0</v>
      </c>
      <c r="AX59" s="639">
        <f t="shared" si="474"/>
        <v>0</v>
      </c>
      <c r="AY59" s="639">
        <f t="shared" si="474"/>
        <v>0</v>
      </c>
      <c r="AZ59" s="639">
        <f t="shared" si="474"/>
        <v>0</v>
      </c>
      <c r="BA59" s="639">
        <f t="shared" si="474"/>
        <v>0</v>
      </c>
      <c r="BB59" s="639">
        <f t="shared" si="474"/>
        <v>0</v>
      </c>
      <c r="BC59" s="639">
        <f t="shared" si="474"/>
        <v>0</v>
      </c>
      <c r="BD59" s="639">
        <f t="shared" si="474"/>
        <v>0</v>
      </c>
      <c r="BE59" s="639">
        <f t="shared" si="474"/>
        <v>0</v>
      </c>
      <c r="BF59" s="639">
        <f t="shared" si="474"/>
        <v>0</v>
      </c>
      <c r="BG59" s="639">
        <f t="shared" si="474"/>
        <v>0</v>
      </c>
      <c r="BH59" s="639">
        <f t="shared" si="474"/>
        <v>0</v>
      </c>
      <c r="BI59" s="639">
        <f t="shared" si="474"/>
        <v>0</v>
      </c>
      <c r="BJ59" s="639">
        <f t="shared" si="474"/>
        <v>0</v>
      </c>
      <c r="BK59" s="639">
        <f t="shared" si="474"/>
        <v>0</v>
      </c>
      <c r="BL59" s="639">
        <f t="shared" si="474"/>
        <v>0</v>
      </c>
      <c r="BM59" s="639">
        <f t="shared" si="474"/>
        <v>0</v>
      </c>
      <c r="BN59" s="639">
        <f t="shared" si="474"/>
        <v>0</v>
      </c>
      <c r="BO59" s="639">
        <f t="shared" si="474"/>
        <v>0</v>
      </c>
      <c r="BP59" s="639">
        <f t="shared" si="474"/>
        <v>0</v>
      </c>
      <c r="BQ59" s="639">
        <f t="shared" si="474"/>
        <v>0</v>
      </c>
      <c r="BR59" s="639">
        <f t="shared" si="474"/>
        <v>0</v>
      </c>
      <c r="BS59" s="639">
        <f t="shared" si="474"/>
        <v>0</v>
      </c>
      <c r="BT59" s="639">
        <f t="shared" si="474"/>
        <v>0</v>
      </c>
      <c r="BU59" s="639">
        <f t="shared" si="474"/>
        <v>0</v>
      </c>
      <c r="BV59" s="639">
        <f t="shared" si="474"/>
        <v>0</v>
      </c>
      <c r="BW59" s="639">
        <f t="shared" si="474"/>
        <v>0</v>
      </c>
      <c r="BX59" s="639">
        <f t="shared" si="474"/>
        <v>0</v>
      </c>
      <c r="BY59" s="639">
        <f t="shared" si="474"/>
        <v>0</v>
      </c>
      <c r="BZ59" s="639">
        <f t="shared" si="474"/>
        <v>0</v>
      </c>
      <c r="CA59" s="639">
        <f t="shared" si="474"/>
        <v>0</v>
      </c>
      <c r="CB59" s="639">
        <f t="shared" si="474"/>
        <v>0</v>
      </c>
      <c r="CC59" s="639">
        <f t="shared" si="474"/>
        <v>0</v>
      </c>
      <c r="CD59" s="639">
        <f t="shared" si="474"/>
        <v>0</v>
      </c>
      <c r="CE59" s="639">
        <f t="shared" si="474"/>
        <v>0</v>
      </c>
      <c r="CF59" s="639">
        <f t="shared" si="474"/>
        <v>0</v>
      </c>
      <c r="CG59" s="639">
        <f t="shared" si="474"/>
        <v>0</v>
      </c>
      <c r="CH59" s="639">
        <f t="shared" si="474"/>
        <v>0</v>
      </c>
      <c r="CI59" s="639">
        <f t="shared" si="474"/>
        <v>0</v>
      </c>
      <c r="CJ59" s="639">
        <f t="shared" si="474"/>
        <v>0</v>
      </c>
      <c r="CK59" s="639">
        <f t="shared" si="474"/>
        <v>0</v>
      </c>
      <c r="CL59" s="639">
        <f t="shared" si="474"/>
        <v>0</v>
      </c>
      <c r="CM59" s="639">
        <f t="shared" si="474"/>
        <v>0</v>
      </c>
      <c r="CN59" s="639">
        <f t="shared" si="474"/>
        <v>0</v>
      </c>
      <c r="CO59" s="639">
        <f t="shared" si="474"/>
        <v>0</v>
      </c>
      <c r="CP59" s="639">
        <f t="shared" si="474"/>
        <v>0</v>
      </c>
      <c r="CQ59" s="639">
        <f t="shared" si="474"/>
        <v>0</v>
      </c>
      <c r="CR59" s="639">
        <f t="shared" si="474"/>
        <v>0</v>
      </c>
      <c r="CS59" s="639">
        <f t="shared" si="474"/>
        <v>0</v>
      </c>
      <c r="CT59" s="639">
        <f t="shared" si="474"/>
        <v>0</v>
      </c>
      <c r="CU59" s="639">
        <f t="shared" si="474"/>
        <v>0</v>
      </c>
      <c r="CV59" s="639">
        <f t="shared" si="474"/>
        <v>0</v>
      </c>
      <c r="CW59" s="639">
        <f t="shared" si="475"/>
        <v>0</v>
      </c>
      <c r="CX59" s="639">
        <f t="shared" si="475"/>
        <v>0</v>
      </c>
      <c r="CY59" s="639">
        <f t="shared" si="475"/>
        <v>0</v>
      </c>
      <c r="CZ59" s="639">
        <f t="shared" si="475"/>
        <v>0</v>
      </c>
      <c r="DA59" s="639">
        <f t="shared" si="475"/>
        <v>0</v>
      </c>
      <c r="DB59" s="639">
        <f t="shared" si="475"/>
        <v>0</v>
      </c>
      <c r="DC59" s="639">
        <f t="shared" si="475"/>
        <v>0</v>
      </c>
      <c r="DD59" s="639">
        <f t="shared" si="475"/>
        <v>0</v>
      </c>
      <c r="DE59" s="639">
        <f t="shared" si="475"/>
        <v>0</v>
      </c>
      <c r="DF59" s="639">
        <f t="shared" si="475"/>
        <v>0</v>
      </c>
      <c r="DG59" s="639">
        <f t="shared" si="475"/>
        <v>0</v>
      </c>
      <c r="DH59" s="639">
        <f t="shared" si="475"/>
        <v>0</v>
      </c>
      <c r="DI59" s="639">
        <f t="shared" si="475"/>
        <v>0</v>
      </c>
      <c r="DJ59" s="639">
        <f t="shared" si="475"/>
        <v>0</v>
      </c>
      <c r="DK59" s="639">
        <f t="shared" si="475"/>
        <v>0</v>
      </c>
      <c r="DL59" s="639">
        <f t="shared" si="475"/>
        <v>0</v>
      </c>
      <c r="DM59" s="639">
        <f t="shared" si="475"/>
        <v>0</v>
      </c>
      <c r="DN59" s="639">
        <f t="shared" si="475"/>
        <v>0</v>
      </c>
      <c r="DO59" s="639">
        <f t="shared" si="475"/>
        <v>0</v>
      </c>
      <c r="DP59" s="639">
        <f t="shared" si="475"/>
        <v>0</v>
      </c>
      <c r="DQ59" s="639">
        <f t="shared" si="475"/>
        <v>0</v>
      </c>
      <c r="DR59" s="639">
        <f t="shared" si="475"/>
        <v>0</v>
      </c>
      <c r="DS59" s="639">
        <f t="shared" si="475"/>
        <v>0</v>
      </c>
      <c r="DT59" s="639">
        <f t="shared" si="475"/>
        <v>0</v>
      </c>
      <c r="DU59" s="639">
        <f t="shared" si="475"/>
        <v>0</v>
      </c>
      <c r="DV59" s="639">
        <f t="shared" si="475"/>
        <v>0</v>
      </c>
      <c r="DW59" s="639">
        <f t="shared" si="475"/>
        <v>0</v>
      </c>
      <c r="DX59" s="639">
        <f t="shared" si="475"/>
        <v>0</v>
      </c>
      <c r="DY59" s="639">
        <f t="shared" si="475"/>
        <v>0</v>
      </c>
      <c r="DZ59" s="639">
        <f t="shared" si="475"/>
        <v>0</v>
      </c>
      <c r="EA59" s="639">
        <f t="shared" si="475"/>
        <v>0</v>
      </c>
      <c r="EB59" s="639">
        <f t="shared" si="475"/>
        <v>0</v>
      </c>
      <c r="EC59" s="639">
        <f t="shared" si="475"/>
        <v>0</v>
      </c>
      <c r="ED59" s="639">
        <f t="shared" si="475"/>
        <v>0</v>
      </c>
      <c r="EE59" s="639">
        <f t="shared" si="475"/>
        <v>0</v>
      </c>
      <c r="EF59" s="639">
        <f t="shared" si="475"/>
        <v>0</v>
      </c>
      <c r="EG59" s="639">
        <f t="shared" si="475"/>
        <v>0</v>
      </c>
      <c r="EH59" s="639">
        <f t="shared" si="475"/>
        <v>0</v>
      </c>
      <c r="EI59" s="639">
        <f t="shared" si="475"/>
        <v>0</v>
      </c>
      <c r="EJ59" s="639">
        <f t="shared" si="475"/>
        <v>0</v>
      </c>
      <c r="EK59" s="639">
        <f t="shared" si="475"/>
        <v>0</v>
      </c>
      <c r="EL59" s="639">
        <f t="shared" si="475"/>
        <v>0</v>
      </c>
      <c r="EM59" s="639">
        <f t="shared" si="475"/>
        <v>0</v>
      </c>
      <c r="EN59" s="639">
        <f t="shared" si="475"/>
        <v>0</v>
      </c>
      <c r="EO59" s="639">
        <f t="shared" si="475"/>
        <v>0</v>
      </c>
      <c r="EP59" s="639">
        <f t="shared" si="475"/>
        <v>0</v>
      </c>
      <c r="EQ59" s="639">
        <f t="shared" si="475"/>
        <v>0</v>
      </c>
      <c r="ER59" s="639">
        <f t="shared" si="475"/>
        <v>0</v>
      </c>
      <c r="ES59" s="639">
        <f t="shared" si="475"/>
        <v>0</v>
      </c>
      <c r="ET59" s="639">
        <f t="shared" si="475"/>
        <v>0</v>
      </c>
      <c r="EU59" s="639">
        <f t="shared" si="475"/>
        <v>0</v>
      </c>
      <c r="EV59" s="639">
        <f t="shared" si="475"/>
        <v>0</v>
      </c>
      <c r="EW59" s="639">
        <f t="shared" si="475"/>
        <v>0</v>
      </c>
      <c r="EX59" s="639">
        <f t="shared" si="475"/>
        <v>0</v>
      </c>
      <c r="EY59" s="639">
        <f t="shared" si="475"/>
        <v>0</v>
      </c>
      <c r="EZ59" s="639">
        <f t="shared" si="475"/>
        <v>0</v>
      </c>
      <c r="FA59" s="639">
        <f t="shared" si="475"/>
        <v>0</v>
      </c>
      <c r="FB59" s="639">
        <f t="shared" si="475"/>
        <v>0</v>
      </c>
      <c r="FC59" s="639">
        <f t="shared" si="475"/>
        <v>0</v>
      </c>
      <c r="FD59" s="639">
        <f t="shared" si="475"/>
        <v>0</v>
      </c>
      <c r="FE59" s="639">
        <f t="shared" si="475"/>
        <v>0</v>
      </c>
      <c r="FF59" s="639">
        <f t="shared" si="475"/>
        <v>0</v>
      </c>
      <c r="FG59" s="639">
        <f t="shared" si="475"/>
        <v>0</v>
      </c>
      <c r="FH59" s="639">
        <f t="shared" si="475"/>
        <v>0</v>
      </c>
      <c r="FI59" s="639">
        <f t="shared" si="476"/>
        <v>0</v>
      </c>
      <c r="FJ59" s="639">
        <f t="shared" si="476"/>
        <v>0</v>
      </c>
      <c r="FK59" s="639">
        <f t="shared" si="476"/>
        <v>0</v>
      </c>
      <c r="FL59" s="639">
        <f t="shared" si="476"/>
        <v>0</v>
      </c>
      <c r="FM59" s="639">
        <f t="shared" si="476"/>
        <v>0</v>
      </c>
      <c r="FN59" s="639">
        <f t="shared" si="476"/>
        <v>0</v>
      </c>
      <c r="FO59" s="639">
        <f t="shared" si="476"/>
        <v>0</v>
      </c>
      <c r="FP59" s="639">
        <f t="shared" si="476"/>
        <v>0</v>
      </c>
      <c r="FQ59" s="639">
        <f t="shared" si="476"/>
        <v>0</v>
      </c>
      <c r="FR59" s="639">
        <f t="shared" si="476"/>
        <v>0</v>
      </c>
      <c r="FS59" s="639">
        <f t="shared" si="476"/>
        <v>0</v>
      </c>
      <c r="FT59" s="639">
        <f t="shared" si="476"/>
        <v>0</v>
      </c>
      <c r="FU59" s="639">
        <f t="shared" si="476"/>
        <v>0</v>
      </c>
      <c r="FV59" s="639">
        <f t="shared" si="476"/>
        <v>0</v>
      </c>
      <c r="FW59" s="639">
        <f t="shared" si="476"/>
        <v>0</v>
      </c>
      <c r="FX59" s="639">
        <f t="shared" si="476"/>
        <v>0</v>
      </c>
      <c r="FY59" s="639">
        <f t="shared" si="476"/>
        <v>0</v>
      </c>
      <c r="FZ59" s="639">
        <f t="shared" si="476"/>
        <v>0</v>
      </c>
      <c r="GA59" s="639">
        <f t="shared" si="476"/>
        <v>0</v>
      </c>
      <c r="GB59" s="639">
        <f t="shared" si="476"/>
        <v>0</v>
      </c>
      <c r="GC59" s="639">
        <f t="shared" si="476"/>
        <v>0</v>
      </c>
      <c r="GD59" s="639">
        <f t="shared" si="476"/>
        <v>0</v>
      </c>
      <c r="GE59" s="639">
        <f t="shared" si="476"/>
        <v>0</v>
      </c>
      <c r="GF59" s="639">
        <f t="shared" si="476"/>
        <v>0</v>
      </c>
      <c r="GG59" s="639">
        <f t="shared" si="476"/>
        <v>0</v>
      </c>
      <c r="GH59" s="639">
        <f t="shared" si="476"/>
        <v>0</v>
      </c>
      <c r="GI59" s="639">
        <f t="shared" si="476"/>
        <v>0</v>
      </c>
      <c r="GJ59" s="639">
        <f t="shared" si="476"/>
        <v>0</v>
      </c>
      <c r="GK59" s="639">
        <f t="shared" si="476"/>
        <v>0</v>
      </c>
      <c r="GL59" s="639">
        <f t="shared" si="476"/>
        <v>0</v>
      </c>
      <c r="GM59" s="639">
        <f t="shared" si="476"/>
        <v>0</v>
      </c>
      <c r="GN59" s="639">
        <f t="shared" si="476"/>
        <v>0</v>
      </c>
      <c r="GO59" s="639">
        <f t="shared" si="476"/>
        <v>0</v>
      </c>
      <c r="GP59" s="639">
        <f t="shared" si="476"/>
        <v>0</v>
      </c>
      <c r="GQ59" s="639">
        <f t="shared" si="476"/>
        <v>0</v>
      </c>
      <c r="GR59" s="639">
        <f t="shared" si="476"/>
        <v>0</v>
      </c>
      <c r="GS59" s="639">
        <f t="shared" si="476"/>
        <v>0</v>
      </c>
      <c r="GT59" s="639">
        <f t="shared" si="476"/>
        <v>0</v>
      </c>
      <c r="GU59" s="639">
        <f t="shared" si="476"/>
        <v>0</v>
      </c>
      <c r="GV59" s="639">
        <f t="shared" si="476"/>
        <v>0</v>
      </c>
      <c r="GW59" s="639">
        <f t="shared" si="476"/>
        <v>0</v>
      </c>
      <c r="GX59" s="639">
        <f t="shared" si="476"/>
        <v>0</v>
      </c>
      <c r="GY59" s="639">
        <f t="shared" si="476"/>
        <v>0</v>
      </c>
      <c r="GZ59" s="639">
        <f t="shared" si="476"/>
        <v>0</v>
      </c>
      <c r="HA59" s="639">
        <f t="shared" si="476"/>
        <v>0</v>
      </c>
      <c r="HB59" s="639">
        <f t="shared" si="476"/>
        <v>0</v>
      </c>
      <c r="HC59" s="639">
        <f t="shared" si="476"/>
        <v>0</v>
      </c>
      <c r="HD59" s="639">
        <f t="shared" si="476"/>
        <v>0</v>
      </c>
      <c r="HE59" s="639">
        <f t="shared" si="476"/>
        <v>0</v>
      </c>
      <c r="HF59" s="639">
        <f t="shared" si="476"/>
        <v>0</v>
      </c>
      <c r="HG59" s="639">
        <f t="shared" si="476"/>
        <v>0</v>
      </c>
      <c r="HH59" s="639">
        <f t="shared" si="476"/>
        <v>0</v>
      </c>
      <c r="HI59" s="639">
        <f t="shared" si="476"/>
        <v>0</v>
      </c>
      <c r="HJ59" s="639">
        <f t="shared" si="476"/>
        <v>0</v>
      </c>
      <c r="HK59" s="639">
        <f t="shared" si="476"/>
        <v>0</v>
      </c>
      <c r="HL59" s="639">
        <f t="shared" si="476"/>
        <v>0</v>
      </c>
      <c r="HM59" s="639">
        <f t="shared" si="476"/>
        <v>0</v>
      </c>
      <c r="HN59" s="639">
        <f t="shared" si="476"/>
        <v>0</v>
      </c>
      <c r="HO59" s="639">
        <f t="shared" si="476"/>
        <v>0</v>
      </c>
      <c r="HP59" s="639">
        <f t="shared" si="476"/>
        <v>0</v>
      </c>
      <c r="HQ59" s="639">
        <f t="shared" si="476"/>
        <v>0</v>
      </c>
      <c r="HR59" s="639">
        <f t="shared" si="476"/>
        <v>0</v>
      </c>
      <c r="HS59" s="639">
        <f t="shared" si="476"/>
        <v>0</v>
      </c>
      <c r="HT59" s="639">
        <f t="shared" si="476"/>
        <v>0</v>
      </c>
      <c r="HU59" s="639">
        <f t="shared" si="477"/>
        <v>0</v>
      </c>
      <c r="HV59" s="639">
        <f t="shared" si="477"/>
        <v>0</v>
      </c>
      <c r="HW59" s="639">
        <f t="shared" si="477"/>
        <v>0</v>
      </c>
      <c r="HX59" s="639">
        <f t="shared" si="477"/>
        <v>0</v>
      </c>
      <c r="HY59" s="639">
        <f t="shared" si="477"/>
        <v>0</v>
      </c>
      <c r="HZ59" s="639">
        <f t="shared" si="477"/>
        <v>0</v>
      </c>
      <c r="IA59" s="639">
        <f t="shared" si="477"/>
        <v>0</v>
      </c>
      <c r="IB59" s="639">
        <f t="shared" si="477"/>
        <v>0</v>
      </c>
      <c r="IC59" s="639">
        <f t="shared" si="477"/>
        <v>0</v>
      </c>
      <c r="ID59" s="639">
        <f t="shared" si="477"/>
        <v>0</v>
      </c>
      <c r="IE59" s="639">
        <f t="shared" si="477"/>
        <v>0</v>
      </c>
      <c r="IF59" s="639">
        <f t="shared" si="477"/>
        <v>0</v>
      </c>
      <c r="IG59" s="639">
        <f t="shared" si="477"/>
        <v>0</v>
      </c>
      <c r="IH59" s="639">
        <f t="shared" si="477"/>
        <v>0</v>
      </c>
      <c r="II59" s="639">
        <f t="shared" si="477"/>
        <v>0</v>
      </c>
      <c r="IJ59" s="639">
        <f t="shared" si="477"/>
        <v>0</v>
      </c>
      <c r="IK59" s="639">
        <f t="shared" si="477"/>
        <v>0</v>
      </c>
      <c r="IL59" s="639">
        <f t="shared" si="477"/>
        <v>0</v>
      </c>
      <c r="IM59" s="639">
        <f t="shared" si="477"/>
        <v>0</v>
      </c>
      <c r="IN59" s="639">
        <f t="shared" si="477"/>
        <v>0</v>
      </c>
      <c r="IO59" s="639">
        <f t="shared" si="477"/>
        <v>0</v>
      </c>
      <c r="IP59" s="639">
        <f t="shared" si="477"/>
        <v>0</v>
      </c>
      <c r="IQ59" s="639">
        <f t="shared" si="477"/>
        <v>0</v>
      </c>
      <c r="IR59" s="639">
        <f t="shared" si="477"/>
        <v>0</v>
      </c>
      <c r="IS59" s="639">
        <f t="shared" si="477"/>
        <v>0</v>
      </c>
      <c r="IT59" s="639">
        <f t="shared" si="477"/>
        <v>0</v>
      </c>
      <c r="IU59" s="639">
        <f t="shared" si="477"/>
        <v>0</v>
      </c>
      <c r="IV59" s="639">
        <f t="shared" si="477"/>
        <v>0</v>
      </c>
      <c r="IW59" s="639">
        <f t="shared" si="477"/>
        <v>0</v>
      </c>
      <c r="IX59" s="639">
        <f t="shared" si="477"/>
        <v>0</v>
      </c>
      <c r="IY59" s="639">
        <f t="shared" si="477"/>
        <v>0</v>
      </c>
      <c r="IZ59" s="639">
        <f t="shared" si="477"/>
        <v>0</v>
      </c>
      <c r="JA59" s="639">
        <f t="shared" si="477"/>
        <v>0</v>
      </c>
      <c r="JB59" s="639">
        <f t="shared" si="477"/>
        <v>0</v>
      </c>
      <c r="JC59" s="639">
        <f t="shared" si="477"/>
        <v>0</v>
      </c>
      <c r="JD59" s="639">
        <f t="shared" si="477"/>
        <v>0</v>
      </c>
      <c r="JE59" s="639">
        <f t="shared" si="477"/>
        <v>0</v>
      </c>
      <c r="JF59" s="639">
        <f t="shared" si="477"/>
        <v>0</v>
      </c>
      <c r="JG59" s="639">
        <f t="shared" si="477"/>
        <v>0</v>
      </c>
      <c r="JH59" s="639">
        <f t="shared" si="477"/>
        <v>0</v>
      </c>
      <c r="JI59" s="639">
        <f t="shared" si="477"/>
        <v>0</v>
      </c>
      <c r="JJ59" s="639">
        <f t="shared" si="477"/>
        <v>0</v>
      </c>
      <c r="JK59" s="639">
        <f t="shared" si="477"/>
        <v>0</v>
      </c>
      <c r="JL59" s="639">
        <f t="shared" si="477"/>
        <v>0</v>
      </c>
      <c r="JM59" s="639">
        <f t="shared" si="477"/>
        <v>0</v>
      </c>
      <c r="JN59" s="639">
        <f t="shared" si="477"/>
        <v>0</v>
      </c>
      <c r="JO59" s="639">
        <f t="shared" si="477"/>
        <v>0</v>
      </c>
      <c r="JP59" s="639">
        <f t="shared" si="477"/>
        <v>0</v>
      </c>
      <c r="JQ59" s="639">
        <f t="shared" si="477"/>
        <v>0</v>
      </c>
      <c r="JR59" s="639">
        <f t="shared" si="477"/>
        <v>0</v>
      </c>
      <c r="JS59" s="639">
        <f t="shared" si="477"/>
        <v>0</v>
      </c>
      <c r="JT59" s="639">
        <f t="shared" si="477"/>
        <v>0</v>
      </c>
      <c r="JU59" s="639">
        <f t="shared" si="477"/>
        <v>0</v>
      </c>
      <c r="JV59" s="639">
        <f t="shared" si="477"/>
        <v>0</v>
      </c>
      <c r="JW59" s="639">
        <f t="shared" si="477"/>
        <v>0</v>
      </c>
      <c r="JX59" s="639">
        <f t="shared" si="477"/>
        <v>0</v>
      </c>
      <c r="JY59" s="639">
        <f t="shared" si="477"/>
        <v>0</v>
      </c>
      <c r="JZ59" s="639">
        <f t="shared" si="477"/>
        <v>0</v>
      </c>
      <c r="KA59" s="639">
        <f t="shared" si="477"/>
        <v>0</v>
      </c>
      <c r="KB59" s="639">
        <f t="shared" si="477"/>
        <v>0</v>
      </c>
      <c r="KC59" s="639">
        <f t="shared" si="477"/>
        <v>0</v>
      </c>
      <c r="KD59" s="639">
        <f t="shared" si="477"/>
        <v>0</v>
      </c>
      <c r="KE59" s="639">
        <f t="shared" si="477"/>
        <v>0</v>
      </c>
      <c r="KF59" s="639">
        <f t="shared" si="477"/>
        <v>0</v>
      </c>
      <c r="KG59" s="639">
        <f t="shared" si="478"/>
        <v>0</v>
      </c>
      <c r="KH59" s="639">
        <f t="shared" si="478"/>
        <v>0</v>
      </c>
      <c r="KI59" s="639">
        <f t="shared" si="478"/>
        <v>0</v>
      </c>
      <c r="KJ59" s="639">
        <f t="shared" si="478"/>
        <v>0</v>
      </c>
      <c r="KK59" s="639">
        <f t="shared" si="478"/>
        <v>0</v>
      </c>
      <c r="KL59" s="639">
        <f t="shared" si="478"/>
        <v>0</v>
      </c>
      <c r="KM59" s="639">
        <f t="shared" si="478"/>
        <v>0</v>
      </c>
      <c r="KN59" s="639">
        <f t="shared" si="478"/>
        <v>0</v>
      </c>
      <c r="KO59" s="639">
        <f t="shared" si="478"/>
        <v>0</v>
      </c>
      <c r="KP59" s="639">
        <f t="shared" si="478"/>
        <v>0</v>
      </c>
      <c r="KQ59" s="639">
        <f t="shared" si="478"/>
        <v>0</v>
      </c>
      <c r="KR59" s="639">
        <f t="shared" si="478"/>
        <v>0</v>
      </c>
      <c r="KS59" s="639">
        <f t="shared" si="478"/>
        <v>0</v>
      </c>
      <c r="KT59" s="639">
        <f t="shared" si="478"/>
        <v>0</v>
      </c>
      <c r="KU59" s="639">
        <f t="shared" si="478"/>
        <v>0</v>
      </c>
      <c r="KV59" s="639">
        <f t="shared" si="478"/>
        <v>0</v>
      </c>
      <c r="KW59" s="639">
        <f t="shared" si="478"/>
        <v>0</v>
      </c>
      <c r="KX59" s="639">
        <f t="shared" si="478"/>
        <v>0</v>
      </c>
      <c r="KY59" s="639">
        <f t="shared" si="478"/>
        <v>0</v>
      </c>
      <c r="KZ59" s="639">
        <f t="shared" si="478"/>
        <v>0</v>
      </c>
      <c r="LA59" s="639">
        <f t="shared" si="478"/>
        <v>0</v>
      </c>
      <c r="LB59" s="639">
        <f t="shared" si="478"/>
        <v>0</v>
      </c>
      <c r="LC59" s="639">
        <f t="shared" si="478"/>
        <v>0</v>
      </c>
      <c r="LD59" s="639">
        <f t="shared" si="478"/>
        <v>0</v>
      </c>
      <c r="LE59" s="639">
        <f t="shared" si="478"/>
        <v>0</v>
      </c>
      <c r="LF59" s="639">
        <f t="shared" si="478"/>
        <v>0</v>
      </c>
      <c r="LG59" s="639">
        <f t="shared" si="478"/>
        <v>0</v>
      </c>
      <c r="LH59" s="639">
        <f t="shared" si="478"/>
        <v>0</v>
      </c>
      <c r="LI59" s="639">
        <f t="shared" si="478"/>
        <v>0</v>
      </c>
      <c r="LJ59" s="639">
        <f t="shared" si="478"/>
        <v>0</v>
      </c>
      <c r="LK59" s="639">
        <f t="shared" si="478"/>
        <v>0</v>
      </c>
      <c r="LL59" s="639">
        <f t="shared" si="478"/>
        <v>0</v>
      </c>
      <c r="LM59" s="639">
        <f t="shared" si="478"/>
        <v>0</v>
      </c>
      <c r="LN59" s="639">
        <f t="shared" si="478"/>
        <v>0</v>
      </c>
      <c r="LO59" s="639">
        <f t="shared" si="478"/>
        <v>0</v>
      </c>
      <c r="LP59" s="639">
        <f t="shared" si="478"/>
        <v>0</v>
      </c>
      <c r="LQ59" s="639">
        <f t="shared" si="478"/>
        <v>0</v>
      </c>
      <c r="LR59" s="639">
        <f t="shared" si="478"/>
        <v>0</v>
      </c>
      <c r="LS59" s="639">
        <f t="shared" si="478"/>
        <v>0</v>
      </c>
      <c r="LT59" s="639">
        <f t="shared" si="478"/>
        <v>0</v>
      </c>
      <c r="LU59" s="639">
        <f t="shared" si="478"/>
        <v>0</v>
      </c>
      <c r="LV59" s="639">
        <f t="shared" si="478"/>
        <v>0</v>
      </c>
      <c r="LW59" s="639">
        <f t="shared" si="478"/>
        <v>0</v>
      </c>
      <c r="LX59" s="639">
        <f t="shared" si="478"/>
        <v>0</v>
      </c>
      <c r="LY59" s="639">
        <f t="shared" si="478"/>
        <v>0</v>
      </c>
      <c r="LZ59" s="639">
        <f t="shared" si="478"/>
        <v>0</v>
      </c>
      <c r="MA59" s="639">
        <f t="shared" si="478"/>
        <v>0</v>
      </c>
      <c r="MB59" s="639">
        <f t="shared" si="478"/>
        <v>0</v>
      </c>
      <c r="MC59" s="639">
        <f t="shared" si="478"/>
        <v>0</v>
      </c>
      <c r="MD59" s="639">
        <f t="shared" si="478"/>
        <v>0</v>
      </c>
      <c r="ME59" s="639">
        <f t="shared" si="478"/>
        <v>0</v>
      </c>
      <c r="MF59" s="639">
        <f t="shared" si="478"/>
        <v>0</v>
      </c>
      <c r="MG59" s="639">
        <f t="shared" si="478"/>
        <v>0</v>
      </c>
      <c r="MH59" s="639">
        <f t="shared" si="478"/>
        <v>0</v>
      </c>
      <c r="MI59" s="639">
        <f t="shared" si="478"/>
        <v>0</v>
      </c>
      <c r="MJ59" s="639">
        <f t="shared" si="478"/>
        <v>0</v>
      </c>
      <c r="MK59" s="639">
        <f t="shared" si="478"/>
        <v>0</v>
      </c>
      <c r="ML59" s="639">
        <f t="shared" si="478"/>
        <v>0</v>
      </c>
      <c r="MM59" s="639">
        <f t="shared" si="478"/>
        <v>0</v>
      </c>
      <c r="MN59" s="639">
        <f t="shared" si="478"/>
        <v>0</v>
      </c>
      <c r="MO59" s="639">
        <f t="shared" si="478"/>
        <v>0</v>
      </c>
      <c r="MP59" s="639">
        <f t="shared" si="478"/>
        <v>0</v>
      </c>
      <c r="MQ59" s="639">
        <f t="shared" si="478"/>
        <v>0</v>
      </c>
      <c r="MR59" s="639">
        <f t="shared" si="478"/>
        <v>0</v>
      </c>
      <c r="MS59" s="639">
        <f t="shared" si="479"/>
        <v>0</v>
      </c>
      <c r="MT59" s="639">
        <f t="shared" si="479"/>
        <v>0</v>
      </c>
      <c r="MU59" s="639">
        <f t="shared" si="479"/>
        <v>0</v>
      </c>
      <c r="MV59" s="639">
        <f t="shared" si="479"/>
        <v>0</v>
      </c>
      <c r="MW59" s="639">
        <f t="shared" si="479"/>
        <v>0</v>
      </c>
      <c r="MX59" s="639">
        <f t="shared" si="479"/>
        <v>0</v>
      </c>
      <c r="MY59" s="639">
        <f t="shared" si="479"/>
        <v>0</v>
      </c>
      <c r="MZ59" s="639">
        <f t="shared" si="479"/>
        <v>0</v>
      </c>
      <c r="NA59" s="639">
        <f t="shared" si="479"/>
        <v>0</v>
      </c>
      <c r="NB59" s="639">
        <f t="shared" si="479"/>
        <v>0</v>
      </c>
      <c r="NC59" s="639">
        <f t="shared" si="479"/>
        <v>0</v>
      </c>
      <c r="ND59" s="639">
        <f t="shared" si="479"/>
        <v>0</v>
      </c>
      <c r="NE59" s="639">
        <f t="shared" si="479"/>
        <v>0</v>
      </c>
      <c r="NF59" s="639">
        <f t="shared" si="479"/>
        <v>0</v>
      </c>
      <c r="NG59" s="639">
        <f t="shared" si="479"/>
        <v>0</v>
      </c>
      <c r="NH59" s="639">
        <f t="shared" si="479"/>
        <v>0</v>
      </c>
      <c r="NI59" s="639">
        <f t="shared" si="479"/>
        <v>0</v>
      </c>
      <c r="NJ59" s="639">
        <f t="shared" si="479"/>
        <v>0</v>
      </c>
      <c r="NK59" s="639">
        <f t="shared" si="479"/>
        <v>0</v>
      </c>
      <c r="NL59" s="639">
        <f t="shared" si="479"/>
        <v>0</v>
      </c>
      <c r="NM59" s="639">
        <f t="shared" si="479"/>
        <v>0</v>
      </c>
      <c r="NN59" s="639">
        <f t="shared" si="479"/>
        <v>0</v>
      </c>
      <c r="NO59" s="639">
        <f t="shared" si="479"/>
        <v>0</v>
      </c>
      <c r="NP59" s="639">
        <f t="shared" si="479"/>
        <v>0</v>
      </c>
      <c r="NQ59" s="639">
        <f t="shared" si="479"/>
        <v>0</v>
      </c>
      <c r="NR59" s="639">
        <f t="shared" si="479"/>
        <v>0</v>
      </c>
      <c r="NS59" s="639">
        <f t="shared" si="479"/>
        <v>0</v>
      </c>
      <c r="NT59" s="639">
        <f t="shared" si="479"/>
        <v>0</v>
      </c>
      <c r="NU59" s="639">
        <f t="shared" si="479"/>
        <v>0</v>
      </c>
      <c r="NV59" s="639">
        <f t="shared" si="479"/>
        <v>0</v>
      </c>
      <c r="NW59" s="639">
        <f t="shared" si="479"/>
        <v>0</v>
      </c>
      <c r="NX59" s="639">
        <f t="shared" si="479"/>
        <v>0</v>
      </c>
      <c r="NY59" s="639">
        <f t="shared" si="479"/>
        <v>0</v>
      </c>
      <c r="NZ59" s="639">
        <f t="shared" si="479"/>
        <v>0</v>
      </c>
      <c r="OA59" s="639">
        <f t="shared" si="479"/>
        <v>0</v>
      </c>
      <c r="OB59" s="639">
        <f t="shared" si="479"/>
        <v>0</v>
      </c>
      <c r="OC59" s="639">
        <f t="shared" si="479"/>
        <v>0</v>
      </c>
      <c r="OD59" s="639">
        <f t="shared" si="479"/>
        <v>0</v>
      </c>
      <c r="OE59" s="639">
        <f t="shared" si="479"/>
        <v>0</v>
      </c>
      <c r="OF59" s="639">
        <f t="shared" si="479"/>
        <v>0</v>
      </c>
      <c r="OG59" s="639">
        <f t="shared" si="479"/>
        <v>0</v>
      </c>
      <c r="OH59" s="639">
        <f t="shared" si="479"/>
        <v>0</v>
      </c>
      <c r="OI59" s="639">
        <f t="shared" si="479"/>
        <v>0</v>
      </c>
      <c r="OJ59" s="639">
        <f t="shared" si="479"/>
        <v>0</v>
      </c>
      <c r="OK59" s="639">
        <f t="shared" si="479"/>
        <v>0</v>
      </c>
      <c r="OL59" s="639">
        <f t="shared" si="479"/>
        <v>0</v>
      </c>
      <c r="OM59" s="639">
        <f t="shared" si="479"/>
        <v>0</v>
      </c>
      <c r="ON59" s="639">
        <f t="shared" si="479"/>
        <v>0</v>
      </c>
      <c r="OO59" s="639">
        <f t="shared" si="479"/>
        <v>0</v>
      </c>
      <c r="OP59" s="639">
        <f t="shared" si="479"/>
        <v>0</v>
      </c>
      <c r="OQ59" s="639">
        <f t="shared" si="479"/>
        <v>0</v>
      </c>
      <c r="OR59" s="639">
        <f t="shared" si="479"/>
        <v>0</v>
      </c>
      <c r="OS59" s="639">
        <f t="shared" si="479"/>
        <v>0</v>
      </c>
      <c r="OT59" s="639">
        <f t="shared" si="479"/>
        <v>0</v>
      </c>
      <c r="OU59" s="639">
        <f t="shared" si="479"/>
        <v>0</v>
      </c>
      <c r="OV59" s="639">
        <f t="shared" si="479"/>
        <v>0</v>
      </c>
      <c r="OW59" s="639">
        <f t="shared" si="479"/>
        <v>0</v>
      </c>
      <c r="OX59" s="639">
        <f t="shared" si="479"/>
        <v>0</v>
      </c>
      <c r="OY59" s="639">
        <f t="shared" si="479"/>
        <v>0</v>
      </c>
      <c r="OZ59" s="639">
        <f t="shared" si="479"/>
        <v>0</v>
      </c>
      <c r="PA59" s="639">
        <f t="shared" si="479"/>
        <v>0</v>
      </c>
      <c r="PB59" s="639">
        <f t="shared" si="479"/>
        <v>0</v>
      </c>
      <c r="PC59" s="639">
        <f t="shared" si="479"/>
        <v>0</v>
      </c>
      <c r="PD59" s="639">
        <f t="shared" si="479"/>
        <v>0</v>
      </c>
      <c r="PE59" s="639">
        <f t="shared" si="480"/>
        <v>0</v>
      </c>
      <c r="PF59" s="639">
        <f t="shared" si="480"/>
        <v>0</v>
      </c>
      <c r="PG59" s="639">
        <f t="shared" si="480"/>
        <v>0</v>
      </c>
      <c r="PH59" s="639">
        <f t="shared" si="480"/>
        <v>0</v>
      </c>
      <c r="PI59" s="639">
        <f t="shared" si="480"/>
        <v>0</v>
      </c>
      <c r="PJ59" s="639">
        <f t="shared" si="480"/>
        <v>0</v>
      </c>
      <c r="PK59" s="639">
        <f t="shared" si="480"/>
        <v>0</v>
      </c>
      <c r="PL59" s="639">
        <f t="shared" si="480"/>
        <v>0</v>
      </c>
      <c r="PM59" s="639">
        <f t="shared" si="480"/>
        <v>0</v>
      </c>
      <c r="PN59" s="639">
        <f t="shared" si="480"/>
        <v>0</v>
      </c>
      <c r="PO59" s="639">
        <f t="shared" si="480"/>
        <v>0</v>
      </c>
      <c r="PP59" s="639">
        <f t="shared" si="480"/>
        <v>0</v>
      </c>
      <c r="PQ59" s="639">
        <f t="shared" si="480"/>
        <v>0</v>
      </c>
      <c r="PR59" s="639">
        <f t="shared" si="480"/>
        <v>0</v>
      </c>
      <c r="PS59" s="639">
        <f t="shared" si="480"/>
        <v>0</v>
      </c>
      <c r="PT59" s="639">
        <f t="shared" si="480"/>
        <v>0</v>
      </c>
      <c r="PU59" s="639">
        <f t="shared" si="480"/>
        <v>0</v>
      </c>
      <c r="PV59" s="639">
        <f t="shared" si="480"/>
        <v>0</v>
      </c>
      <c r="PW59" s="639">
        <f t="shared" si="480"/>
        <v>0</v>
      </c>
      <c r="PX59" s="639">
        <f t="shared" si="480"/>
        <v>0</v>
      </c>
      <c r="PY59" s="639">
        <f t="shared" si="480"/>
        <v>0</v>
      </c>
      <c r="PZ59" s="639">
        <f t="shared" si="480"/>
        <v>0</v>
      </c>
      <c r="QA59" s="639">
        <f t="shared" si="480"/>
        <v>0</v>
      </c>
      <c r="QB59" s="639">
        <f t="shared" si="480"/>
        <v>0</v>
      </c>
      <c r="QC59" s="639">
        <f t="shared" si="480"/>
        <v>0</v>
      </c>
      <c r="QD59" s="639">
        <f t="shared" si="480"/>
        <v>0</v>
      </c>
      <c r="QE59" s="639">
        <f t="shared" si="480"/>
        <v>0</v>
      </c>
      <c r="QF59" s="639">
        <f t="shared" si="480"/>
        <v>0</v>
      </c>
      <c r="QG59" s="639">
        <f t="shared" si="480"/>
        <v>0</v>
      </c>
      <c r="QH59" s="639">
        <f t="shared" si="480"/>
        <v>0</v>
      </c>
      <c r="QI59" s="639">
        <f t="shared" si="480"/>
        <v>0</v>
      </c>
      <c r="QJ59" s="639">
        <f t="shared" si="480"/>
        <v>0</v>
      </c>
      <c r="QK59" s="639">
        <f t="shared" si="480"/>
        <v>0</v>
      </c>
      <c r="QL59" s="639">
        <f t="shared" si="480"/>
        <v>0</v>
      </c>
      <c r="QM59" s="639">
        <f t="shared" si="480"/>
        <v>0</v>
      </c>
      <c r="QN59" s="639">
        <f t="shared" si="480"/>
        <v>0</v>
      </c>
      <c r="QO59" s="639">
        <f t="shared" si="480"/>
        <v>0</v>
      </c>
      <c r="QP59" s="639">
        <f t="shared" si="480"/>
        <v>0</v>
      </c>
      <c r="QQ59" s="639">
        <f t="shared" si="480"/>
        <v>0</v>
      </c>
      <c r="QR59" s="639">
        <f t="shared" si="480"/>
        <v>0</v>
      </c>
      <c r="QS59" s="639">
        <f t="shared" si="480"/>
        <v>0</v>
      </c>
      <c r="QT59" s="639">
        <f t="shared" si="480"/>
        <v>0</v>
      </c>
      <c r="QU59" s="639">
        <f t="shared" si="480"/>
        <v>0</v>
      </c>
      <c r="QV59" s="639">
        <f t="shared" si="480"/>
        <v>0</v>
      </c>
      <c r="QW59" s="639">
        <f t="shared" si="480"/>
        <v>0</v>
      </c>
      <c r="QX59" s="639">
        <f t="shared" si="480"/>
        <v>0</v>
      </c>
      <c r="QY59" s="639">
        <f t="shared" si="480"/>
        <v>0</v>
      </c>
      <c r="QZ59" s="639">
        <f t="shared" si="480"/>
        <v>0</v>
      </c>
      <c r="RA59" s="639">
        <f t="shared" si="480"/>
        <v>0</v>
      </c>
      <c r="RB59" s="639">
        <f t="shared" si="480"/>
        <v>0</v>
      </c>
      <c r="RC59" s="639">
        <f t="shared" si="480"/>
        <v>0</v>
      </c>
      <c r="RD59" s="639">
        <f t="shared" si="480"/>
        <v>0</v>
      </c>
      <c r="RE59" s="639">
        <f t="shared" si="480"/>
        <v>0</v>
      </c>
      <c r="RF59" s="639">
        <f t="shared" si="480"/>
        <v>0</v>
      </c>
      <c r="RG59" s="639">
        <f t="shared" si="480"/>
        <v>0</v>
      </c>
      <c r="RH59" s="639">
        <f t="shared" si="480"/>
        <v>0</v>
      </c>
      <c r="RI59" s="639">
        <f t="shared" si="480"/>
        <v>0</v>
      </c>
      <c r="RJ59" s="639">
        <f t="shared" si="480"/>
        <v>0</v>
      </c>
      <c r="RK59" s="639">
        <f t="shared" si="480"/>
        <v>0</v>
      </c>
      <c r="RL59" s="639">
        <f t="shared" si="480"/>
        <v>0</v>
      </c>
      <c r="RM59" s="639">
        <f t="shared" si="480"/>
        <v>0</v>
      </c>
      <c r="RN59" s="639">
        <f t="shared" si="480"/>
        <v>0</v>
      </c>
      <c r="RO59" s="639">
        <f t="shared" si="480"/>
        <v>0</v>
      </c>
      <c r="RP59" s="639">
        <f t="shared" si="480"/>
        <v>0</v>
      </c>
      <c r="RQ59" s="639">
        <f t="shared" si="481"/>
        <v>0</v>
      </c>
      <c r="RR59" s="639">
        <f t="shared" si="481"/>
        <v>0</v>
      </c>
      <c r="RS59" s="639">
        <f t="shared" si="481"/>
        <v>0</v>
      </c>
      <c r="RT59" s="639">
        <f t="shared" si="481"/>
        <v>0</v>
      </c>
      <c r="RU59" s="639">
        <f t="shared" si="481"/>
        <v>0</v>
      </c>
      <c r="RV59" s="639">
        <f t="shared" si="481"/>
        <v>0</v>
      </c>
      <c r="RW59" s="639">
        <f t="shared" si="481"/>
        <v>0</v>
      </c>
      <c r="RX59" s="639">
        <f t="shared" si="481"/>
        <v>0</v>
      </c>
      <c r="RY59" s="639">
        <f t="shared" si="481"/>
        <v>0</v>
      </c>
      <c r="RZ59" s="639">
        <f t="shared" si="481"/>
        <v>0</v>
      </c>
      <c r="SA59" s="639">
        <f t="shared" si="481"/>
        <v>0</v>
      </c>
      <c r="SB59" s="639">
        <f t="shared" si="481"/>
        <v>0</v>
      </c>
      <c r="SC59" s="639">
        <f t="shared" si="481"/>
        <v>0</v>
      </c>
      <c r="SD59" s="639">
        <f t="shared" si="481"/>
        <v>0</v>
      </c>
      <c r="SE59" s="639">
        <f t="shared" si="481"/>
        <v>0</v>
      </c>
      <c r="SF59" s="639">
        <f t="shared" si="481"/>
        <v>0</v>
      </c>
      <c r="SG59" s="639">
        <f t="shared" si="481"/>
        <v>0</v>
      </c>
      <c r="SH59" s="639">
        <f t="shared" si="481"/>
        <v>0</v>
      </c>
      <c r="SI59" s="639">
        <f t="shared" si="481"/>
        <v>0</v>
      </c>
      <c r="SJ59" s="639">
        <f t="shared" si="481"/>
        <v>0</v>
      </c>
      <c r="SK59" s="639">
        <f t="shared" si="481"/>
        <v>0</v>
      </c>
      <c r="SL59" s="639">
        <f t="shared" si="481"/>
        <v>0</v>
      </c>
      <c r="SM59" s="639">
        <f t="shared" si="481"/>
        <v>0</v>
      </c>
      <c r="SN59" s="639">
        <f t="shared" si="481"/>
        <v>0</v>
      </c>
      <c r="SO59" s="639">
        <f t="shared" si="481"/>
        <v>0</v>
      </c>
      <c r="SP59" s="639">
        <f t="shared" si="481"/>
        <v>0</v>
      </c>
      <c r="SQ59" s="639">
        <f t="shared" si="481"/>
        <v>0</v>
      </c>
      <c r="SR59" s="639">
        <f t="shared" si="481"/>
        <v>0</v>
      </c>
      <c r="SS59" s="639">
        <f t="shared" si="481"/>
        <v>0</v>
      </c>
      <c r="ST59" s="639">
        <f t="shared" si="481"/>
        <v>0</v>
      </c>
      <c r="SU59" s="639">
        <f t="shared" si="481"/>
        <v>0</v>
      </c>
      <c r="SV59" s="639">
        <f t="shared" si="481"/>
        <v>0</v>
      </c>
      <c r="SW59" s="639">
        <f t="shared" si="481"/>
        <v>0</v>
      </c>
      <c r="SX59" s="639">
        <f t="shared" si="481"/>
        <v>0</v>
      </c>
      <c r="SY59" s="639">
        <f t="shared" si="481"/>
        <v>0</v>
      </c>
      <c r="SZ59" s="639">
        <f t="shared" si="481"/>
        <v>0</v>
      </c>
      <c r="TA59" s="639">
        <f t="shared" si="481"/>
        <v>0</v>
      </c>
      <c r="TB59" s="639">
        <f t="shared" si="481"/>
        <v>0</v>
      </c>
      <c r="TC59" s="639">
        <f t="shared" si="481"/>
        <v>0</v>
      </c>
      <c r="TD59" s="639">
        <f t="shared" si="481"/>
        <v>0</v>
      </c>
      <c r="TE59" s="639">
        <f t="shared" si="481"/>
        <v>0</v>
      </c>
      <c r="TF59" s="639">
        <f t="shared" si="481"/>
        <v>0</v>
      </c>
      <c r="TG59" s="639">
        <f t="shared" si="481"/>
        <v>0</v>
      </c>
      <c r="TH59" s="639">
        <f t="shared" si="481"/>
        <v>0</v>
      </c>
      <c r="TI59" s="639">
        <f t="shared" si="481"/>
        <v>0</v>
      </c>
      <c r="TJ59" s="639">
        <f t="shared" si="481"/>
        <v>0</v>
      </c>
      <c r="TK59" s="639">
        <f t="shared" si="481"/>
        <v>0</v>
      </c>
      <c r="TL59" s="639">
        <f t="shared" si="481"/>
        <v>0</v>
      </c>
      <c r="TM59" s="639">
        <f t="shared" si="481"/>
        <v>0</v>
      </c>
      <c r="TN59" s="639">
        <f t="shared" si="481"/>
        <v>0</v>
      </c>
      <c r="TO59" s="639">
        <f t="shared" si="481"/>
        <v>0</v>
      </c>
      <c r="TP59" s="639">
        <f t="shared" si="481"/>
        <v>0</v>
      </c>
      <c r="TQ59" s="639">
        <f t="shared" si="481"/>
        <v>0</v>
      </c>
      <c r="TR59" s="639">
        <f t="shared" si="481"/>
        <v>0</v>
      </c>
      <c r="TS59" s="639">
        <f t="shared" si="481"/>
        <v>0</v>
      </c>
      <c r="TT59" s="639">
        <f t="shared" si="481"/>
        <v>0</v>
      </c>
      <c r="TU59" s="639">
        <f t="shared" si="481"/>
        <v>0</v>
      </c>
      <c r="TV59" s="639">
        <f t="shared" si="481"/>
        <v>0</v>
      </c>
      <c r="TW59" s="639">
        <f t="shared" si="481"/>
        <v>0</v>
      </c>
      <c r="TX59" s="639">
        <f t="shared" si="481"/>
        <v>0</v>
      </c>
      <c r="TY59" s="639">
        <f t="shared" si="481"/>
        <v>0</v>
      </c>
      <c r="TZ59" s="639">
        <f t="shared" si="481"/>
        <v>0</v>
      </c>
      <c r="UA59" s="639">
        <f t="shared" si="481"/>
        <v>0</v>
      </c>
      <c r="UB59" s="639">
        <f t="shared" si="481"/>
        <v>0</v>
      </c>
      <c r="UC59" s="639">
        <f t="shared" si="482"/>
        <v>0</v>
      </c>
      <c r="UD59" s="639">
        <f t="shared" si="482"/>
        <v>0</v>
      </c>
      <c r="UE59" s="639">
        <f t="shared" si="482"/>
        <v>0</v>
      </c>
      <c r="UF59" s="639">
        <f t="shared" si="482"/>
        <v>0</v>
      </c>
      <c r="UG59" s="639">
        <f t="shared" si="482"/>
        <v>0</v>
      </c>
      <c r="UH59" s="639">
        <f t="shared" si="482"/>
        <v>0</v>
      </c>
      <c r="UI59" s="639">
        <f t="shared" si="482"/>
        <v>0</v>
      </c>
      <c r="UJ59" s="639">
        <f t="shared" si="482"/>
        <v>0</v>
      </c>
      <c r="UK59" s="639">
        <f t="shared" si="482"/>
        <v>0</v>
      </c>
      <c r="UL59" s="639">
        <f t="shared" si="482"/>
        <v>0</v>
      </c>
      <c r="UM59" s="639">
        <f t="shared" si="482"/>
        <v>0</v>
      </c>
      <c r="UN59" s="639">
        <f t="shared" si="482"/>
        <v>0</v>
      </c>
      <c r="UO59" s="639">
        <f t="shared" si="482"/>
        <v>0</v>
      </c>
      <c r="UP59" s="639">
        <f t="shared" si="482"/>
        <v>0</v>
      </c>
      <c r="UQ59" s="639">
        <f t="shared" si="482"/>
        <v>0</v>
      </c>
      <c r="UR59" s="639">
        <f t="shared" si="482"/>
        <v>0</v>
      </c>
      <c r="US59" s="639">
        <f t="shared" si="482"/>
        <v>0</v>
      </c>
      <c r="UT59" s="639">
        <f t="shared" si="482"/>
        <v>0</v>
      </c>
      <c r="UU59" s="639">
        <f t="shared" si="482"/>
        <v>0</v>
      </c>
      <c r="UV59" s="639">
        <f t="shared" si="482"/>
        <v>0</v>
      </c>
      <c r="UW59" s="639">
        <f t="shared" si="482"/>
        <v>0</v>
      </c>
      <c r="UX59" s="639">
        <f t="shared" si="482"/>
        <v>0</v>
      </c>
      <c r="UY59" s="639">
        <f t="shared" si="482"/>
        <v>0</v>
      </c>
      <c r="UZ59" s="639">
        <f t="shared" si="482"/>
        <v>0</v>
      </c>
      <c r="VA59" s="639">
        <f t="shared" si="482"/>
        <v>0</v>
      </c>
      <c r="VB59" s="639">
        <f t="shared" si="482"/>
        <v>0</v>
      </c>
      <c r="VC59" s="639">
        <f t="shared" si="482"/>
        <v>0</v>
      </c>
      <c r="VD59" s="639">
        <f t="shared" si="482"/>
        <v>0</v>
      </c>
      <c r="VE59" s="639">
        <f t="shared" si="482"/>
        <v>0</v>
      </c>
      <c r="VF59" s="639">
        <f t="shared" si="482"/>
        <v>0</v>
      </c>
      <c r="VG59" s="639">
        <f t="shared" si="482"/>
        <v>0</v>
      </c>
      <c r="VH59" s="639">
        <f t="shared" si="482"/>
        <v>0</v>
      </c>
      <c r="VI59" s="639">
        <f t="shared" si="482"/>
        <v>0</v>
      </c>
      <c r="VJ59" s="639">
        <f t="shared" si="482"/>
        <v>0</v>
      </c>
      <c r="VK59" s="639">
        <f t="shared" si="482"/>
        <v>0</v>
      </c>
      <c r="VL59" s="639">
        <f t="shared" si="482"/>
        <v>0</v>
      </c>
      <c r="VM59" s="639">
        <f t="shared" si="482"/>
        <v>0</v>
      </c>
      <c r="VN59" s="639">
        <f t="shared" si="482"/>
        <v>0</v>
      </c>
      <c r="VO59" s="639">
        <f t="shared" si="482"/>
        <v>0</v>
      </c>
      <c r="VP59" s="639">
        <f t="shared" si="482"/>
        <v>0</v>
      </c>
      <c r="VQ59" s="639">
        <f t="shared" si="482"/>
        <v>0</v>
      </c>
      <c r="VR59" s="639">
        <f t="shared" si="482"/>
        <v>0</v>
      </c>
      <c r="VS59" s="639">
        <f t="shared" si="482"/>
        <v>0</v>
      </c>
      <c r="VT59" s="639">
        <f t="shared" si="482"/>
        <v>0</v>
      </c>
      <c r="VU59" s="639">
        <f t="shared" si="482"/>
        <v>0</v>
      </c>
      <c r="VV59" s="639">
        <f t="shared" si="482"/>
        <v>0</v>
      </c>
      <c r="VW59" s="639">
        <f t="shared" si="482"/>
        <v>0</v>
      </c>
      <c r="VX59" s="639">
        <f t="shared" si="482"/>
        <v>0</v>
      </c>
      <c r="VY59" s="639">
        <f t="shared" si="482"/>
        <v>0</v>
      </c>
      <c r="VZ59" s="639">
        <f t="shared" si="482"/>
        <v>0</v>
      </c>
      <c r="WA59" s="639">
        <f t="shared" si="482"/>
        <v>0</v>
      </c>
      <c r="WB59" s="639">
        <f t="shared" si="482"/>
        <v>0</v>
      </c>
      <c r="WC59" s="639">
        <f t="shared" si="482"/>
        <v>0</v>
      </c>
      <c r="WD59" s="639">
        <f t="shared" si="482"/>
        <v>0</v>
      </c>
      <c r="WE59" s="639">
        <f t="shared" si="482"/>
        <v>0</v>
      </c>
      <c r="WF59" s="639">
        <f t="shared" si="482"/>
        <v>0</v>
      </c>
      <c r="WG59" s="639">
        <f t="shared" si="482"/>
        <v>0</v>
      </c>
      <c r="WH59" s="639">
        <f t="shared" si="482"/>
        <v>0</v>
      </c>
      <c r="WI59" s="639">
        <f t="shared" si="482"/>
        <v>0</v>
      </c>
      <c r="WJ59" s="639">
        <f t="shared" si="482"/>
        <v>0</v>
      </c>
      <c r="WK59" s="639">
        <f t="shared" si="482"/>
        <v>0</v>
      </c>
      <c r="WL59" s="639">
        <f t="shared" si="482"/>
        <v>0</v>
      </c>
      <c r="WM59" s="639">
        <f t="shared" si="482"/>
        <v>0</v>
      </c>
      <c r="WN59" s="639">
        <f t="shared" si="482"/>
        <v>0</v>
      </c>
      <c r="WO59" s="639">
        <f t="shared" si="483"/>
        <v>0</v>
      </c>
      <c r="WP59" s="639">
        <f t="shared" si="483"/>
        <v>0</v>
      </c>
      <c r="WQ59" s="639">
        <f t="shared" si="483"/>
        <v>0</v>
      </c>
      <c r="WR59" s="639">
        <f t="shared" si="483"/>
        <v>0</v>
      </c>
      <c r="WS59" s="639">
        <f t="shared" si="483"/>
        <v>0</v>
      </c>
      <c r="WT59" s="639">
        <f t="shared" si="483"/>
        <v>0</v>
      </c>
      <c r="WU59" s="639">
        <f t="shared" si="483"/>
        <v>0</v>
      </c>
      <c r="WV59" s="639">
        <f t="shared" si="483"/>
        <v>0</v>
      </c>
      <c r="WW59" s="639">
        <f t="shared" si="483"/>
        <v>0</v>
      </c>
      <c r="WX59" s="639">
        <f t="shared" si="483"/>
        <v>0</v>
      </c>
      <c r="WY59" s="639">
        <f t="shared" si="483"/>
        <v>0</v>
      </c>
      <c r="WZ59" s="639">
        <f t="shared" si="483"/>
        <v>0</v>
      </c>
      <c r="XA59" s="639">
        <f t="shared" si="483"/>
        <v>0</v>
      </c>
      <c r="XB59" s="639">
        <f t="shared" si="483"/>
        <v>0</v>
      </c>
      <c r="XC59" s="639">
        <f t="shared" si="483"/>
        <v>0</v>
      </c>
      <c r="XD59" s="639">
        <f t="shared" si="483"/>
        <v>0</v>
      </c>
      <c r="XE59" s="639">
        <f t="shared" si="483"/>
        <v>0</v>
      </c>
      <c r="XF59" s="639">
        <f t="shared" si="483"/>
        <v>0</v>
      </c>
      <c r="XG59" s="639">
        <f t="shared" si="483"/>
        <v>0</v>
      </c>
      <c r="XH59" s="639">
        <f t="shared" si="483"/>
        <v>0</v>
      </c>
      <c r="XI59" s="639">
        <f t="shared" si="483"/>
        <v>0</v>
      </c>
      <c r="XJ59" s="639">
        <f t="shared" si="483"/>
        <v>0</v>
      </c>
      <c r="XK59" s="639">
        <f t="shared" si="483"/>
        <v>0</v>
      </c>
      <c r="XL59" s="639">
        <f t="shared" si="483"/>
        <v>0</v>
      </c>
      <c r="XM59" s="639">
        <f t="shared" si="483"/>
        <v>0</v>
      </c>
      <c r="XN59" s="639">
        <f t="shared" si="483"/>
        <v>0</v>
      </c>
      <c r="XO59" s="639">
        <f t="shared" si="483"/>
        <v>0</v>
      </c>
      <c r="XP59" s="639">
        <f t="shared" si="483"/>
        <v>0</v>
      </c>
      <c r="XQ59" s="639">
        <f t="shared" si="483"/>
        <v>0</v>
      </c>
      <c r="XR59" s="639">
        <f t="shared" si="483"/>
        <v>0</v>
      </c>
      <c r="XS59" s="639">
        <f t="shared" si="483"/>
        <v>0</v>
      </c>
      <c r="XT59" s="639">
        <f t="shared" si="483"/>
        <v>0</v>
      </c>
      <c r="XU59" s="639">
        <f t="shared" si="483"/>
        <v>0</v>
      </c>
      <c r="XV59" s="639">
        <f t="shared" si="483"/>
        <v>0</v>
      </c>
      <c r="XW59" s="639">
        <f t="shared" si="483"/>
        <v>0</v>
      </c>
      <c r="XX59" s="639">
        <f t="shared" si="483"/>
        <v>0</v>
      </c>
      <c r="XY59" s="639">
        <f t="shared" si="483"/>
        <v>0</v>
      </c>
      <c r="XZ59" s="639">
        <f t="shared" si="483"/>
        <v>0</v>
      </c>
      <c r="YA59" s="639">
        <f t="shared" si="483"/>
        <v>0</v>
      </c>
      <c r="YB59" s="639">
        <f t="shared" si="483"/>
        <v>0</v>
      </c>
      <c r="YC59" s="639">
        <f t="shared" si="483"/>
        <v>0</v>
      </c>
      <c r="YD59" s="639">
        <f t="shared" si="483"/>
        <v>0</v>
      </c>
      <c r="YE59" s="639">
        <f t="shared" si="483"/>
        <v>0</v>
      </c>
      <c r="YF59" s="639">
        <f t="shared" si="483"/>
        <v>0</v>
      </c>
      <c r="YG59" s="639">
        <f t="shared" si="483"/>
        <v>0</v>
      </c>
      <c r="YH59" s="639">
        <f t="shared" si="483"/>
        <v>0</v>
      </c>
      <c r="YI59" s="639">
        <f t="shared" si="483"/>
        <v>0</v>
      </c>
      <c r="YJ59" s="639">
        <f t="shared" si="483"/>
        <v>0</v>
      </c>
      <c r="YK59" s="639">
        <f t="shared" si="483"/>
        <v>0</v>
      </c>
      <c r="YL59" s="639">
        <f t="shared" si="483"/>
        <v>0</v>
      </c>
      <c r="YM59" s="639">
        <f t="shared" si="483"/>
        <v>0</v>
      </c>
      <c r="YN59" s="639">
        <f t="shared" si="483"/>
        <v>0</v>
      </c>
      <c r="YO59" s="639">
        <f t="shared" si="483"/>
        <v>0</v>
      </c>
      <c r="YP59" s="639">
        <f t="shared" si="483"/>
        <v>0</v>
      </c>
      <c r="YQ59" s="639">
        <f t="shared" si="483"/>
        <v>0</v>
      </c>
      <c r="YR59" s="639">
        <f t="shared" si="483"/>
        <v>0</v>
      </c>
      <c r="YS59" s="639">
        <f t="shared" si="483"/>
        <v>0</v>
      </c>
      <c r="YT59" s="639">
        <f t="shared" si="483"/>
        <v>0</v>
      </c>
      <c r="YU59" s="639">
        <f t="shared" si="483"/>
        <v>0</v>
      </c>
      <c r="YV59" s="639">
        <f t="shared" si="483"/>
        <v>0</v>
      </c>
      <c r="YW59" s="639">
        <f t="shared" si="483"/>
        <v>0</v>
      </c>
      <c r="YX59" s="639">
        <f t="shared" si="483"/>
        <v>0</v>
      </c>
      <c r="YY59" s="639">
        <f t="shared" si="483"/>
        <v>0</v>
      </c>
      <c r="YZ59" s="639">
        <f t="shared" si="483"/>
        <v>0</v>
      </c>
      <c r="ZA59" s="639">
        <f t="shared" si="484"/>
        <v>0</v>
      </c>
      <c r="ZB59" s="639">
        <f t="shared" si="484"/>
        <v>0</v>
      </c>
      <c r="ZC59" s="639">
        <f t="shared" si="484"/>
        <v>0</v>
      </c>
      <c r="ZD59" s="639">
        <f t="shared" si="484"/>
        <v>0</v>
      </c>
      <c r="ZE59" s="639">
        <f t="shared" si="484"/>
        <v>0</v>
      </c>
      <c r="ZF59" s="639">
        <f t="shared" si="484"/>
        <v>0</v>
      </c>
      <c r="ZG59" s="639">
        <f t="shared" si="484"/>
        <v>0</v>
      </c>
      <c r="ZH59" s="639">
        <f t="shared" si="484"/>
        <v>0</v>
      </c>
      <c r="ZI59" s="639">
        <f t="shared" si="484"/>
        <v>0</v>
      </c>
      <c r="ZJ59" s="639">
        <f t="shared" si="484"/>
        <v>0</v>
      </c>
      <c r="ZK59" s="639">
        <f t="shared" si="484"/>
        <v>0</v>
      </c>
      <c r="ZL59" s="639">
        <f t="shared" si="484"/>
        <v>0</v>
      </c>
      <c r="ZM59" s="639">
        <f t="shared" si="484"/>
        <v>0</v>
      </c>
      <c r="ZN59" s="639">
        <f t="shared" si="484"/>
        <v>0</v>
      </c>
      <c r="ZO59" s="639">
        <f t="shared" si="484"/>
        <v>0</v>
      </c>
      <c r="ZP59" s="639">
        <f t="shared" si="484"/>
        <v>0</v>
      </c>
      <c r="ZQ59" s="639">
        <f t="shared" si="484"/>
        <v>0</v>
      </c>
      <c r="ZR59" s="639">
        <f t="shared" si="484"/>
        <v>0</v>
      </c>
      <c r="ZS59" s="639">
        <f t="shared" si="484"/>
        <v>0</v>
      </c>
      <c r="ZT59" s="639">
        <f t="shared" si="484"/>
        <v>0</v>
      </c>
      <c r="ZU59" s="639">
        <f t="shared" si="484"/>
        <v>0</v>
      </c>
      <c r="ZV59" s="639">
        <f t="shared" si="484"/>
        <v>0</v>
      </c>
      <c r="ZW59" s="639">
        <f t="shared" si="484"/>
        <v>0</v>
      </c>
      <c r="ZX59" s="639">
        <f t="shared" si="484"/>
        <v>0</v>
      </c>
      <c r="ZY59" s="639">
        <f t="shared" si="484"/>
        <v>0</v>
      </c>
      <c r="ZZ59" s="639">
        <f t="shared" si="484"/>
        <v>0</v>
      </c>
      <c r="AAA59" s="639">
        <f t="shared" si="484"/>
        <v>0</v>
      </c>
      <c r="AAB59" s="639">
        <f t="shared" si="484"/>
        <v>0</v>
      </c>
      <c r="AAC59" s="639">
        <f t="shared" si="484"/>
        <v>0</v>
      </c>
      <c r="AAD59" s="639">
        <f t="shared" si="484"/>
        <v>0</v>
      </c>
      <c r="AAE59" s="639">
        <f t="shared" si="484"/>
        <v>0</v>
      </c>
      <c r="AAF59" s="639">
        <f t="shared" si="484"/>
        <v>0</v>
      </c>
      <c r="AAG59" s="639">
        <f t="shared" si="484"/>
        <v>0</v>
      </c>
      <c r="AAH59" s="639">
        <f t="shared" si="484"/>
        <v>0</v>
      </c>
      <c r="AAI59" s="639">
        <f t="shared" si="484"/>
        <v>0</v>
      </c>
      <c r="AAJ59" s="639">
        <f t="shared" si="484"/>
        <v>0</v>
      </c>
      <c r="AAK59" s="639">
        <f t="shared" si="484"/>
        <v>0</v>
      </c>
      <c r="AAL59" s="639">
        <f t="shared" si="484"/>
        <v>0</v>
      </c>
      <c r="AAM59" s="639">
        <f t="shared" si="484"/>
        <v>0</v>
      </c>
      <c r="AAN59" s="639">
        <f t="shared" si="484"/>
        <v>0</v>
      </c>
      <c r="AAO59" s="639">
        <f t="shared" si="484"/>
        <v>0</v>
      </c>
      <c r="AAP59" s="639">
        <f t="shared" si="484"/>
        <v>0</v>
      </c>
      <c r="AAQ59" s="639">
        <f t="shared" si="484"/>
        <v>0</v>
      </c>
      <c r="AAR59" s="639">
        <f t="shared" si="484"/>
        <v>0</v>
      </c>
      <c r="AAS59" s="639">
        <f t="shared" si="484"/>
        <v>0</v>
      </c>
      <c r="AAT59" s="639">
        <f t="shared" si="484"/>
        <v>0</v>
      </c>
      <c r="AAU59" s="639">
        <f t="shared" si="484"/>
        <v>0</v>
      </c>
      <c r="AAV59" s="639">
        <f t="shared" si="484"/>
        <v>0</v>
      </c>
      <c r="AAW59" s="639">
        <f t="shared" si="484"/>
        <v>0</v>
      </c>
      <c r="AAX59" s="639">
        <f t="shared" si="484"/>
        <v>0</v>
      </c>
      <c r="AAY59" s="639">
        <f t="shared" si="484"/>
        <v>0</v>
      </c>
      <c r="AAZ59" s="639">
        <f t="shared" si="484"/>
        <v>0</v>
      </c>
      <c r="ABA59" s="639">
        <f t="shared" si="484"/>
        <v>0</v>
      </c>
      <c r="ABB59" s="639">
        <f t="shared" si="484"/>
        <v>0</v>
      </c>
      <c r="ABC59" s="639">
        <f t="shared" si="484"/>
        <v>0</v>
      </c>
      <c r="ABD59" s="639">
        <f t="shared" si="484"/>
        <v>0</v>
      </c>
      <c r="ABE59" s="639">
        <f t="shared" si="484"/>
        <v>0</v>
      </c>
      <c r="ABF59" s="639">
        <f t="shared" si="484"/>
        <v>0</v>
      </c>
      <c r="ABG59" s="639">
        <f t="shared" si="484"/>
        <v>0</v>
      </c>
      <c r="ABH59" s="639">
        <f t="shared" si="484"/>
        <v>0</v>
      </c>
      <c r="ABI59" s="639">
        <f t="shared" si="484"/>
        <v>0</v>
      </c>
      <c r="ABJ59" s="639">
        <f t="shared" si="484"/>
        <v>0</v>
      </c>
      <c r="ABK59" s="639">
        <f t="shared" si="484"/>
        <v>0</v>
      </c>
      <c r="ABL59" s="639">
        <f t="shared" si="484"/>
        <v>0</v>
      </c>
      <c r="ABM59" s="639">
        <f t="shared" si="485"/>
        <v>0</v>
      </c>
      <c r="ABN59" s="639">
        <f t="shared" si="485"/>
        <v>0</v>
      </c>
      <c r="ABO59" s="639">
        <f t="shared" si="485"/>
        <v>0</v>
      </c>
      <c r="ABP59" s="639">
        <f t="shared" si="485"/>
        <v>0</v>
      </c>
      <c r="ABQ59" s="639">
        <f t="shared" si="485"/>
        <v>0</v>
      </c>
      <c r="ABR59" s="639">
        <f t="shared" si="485"/>
        <v>0</v>
      </c>
      <c r="ABS59" s="639">
        <f t="shared" si="485"/>
        <v>0</v>
      </c>
      <c r="ABT59" s="639">
        <f t="shared" si="485"/>
        <v>0</v>
      </c>
      <c r="ABU59" s="639">
        <f t="shared" si="485"/>
        <v>0</v>
      </c>
      <c r="ABV59" s="639">
        <f t="shared" si="485"/>
        <v>0</v>
      </c>
      <c r="ABW59" s="639">
        <f t="shared" si="485"/>
        <v>0</v>
      </c>
      <c r="ABX59" s="639">
        <f t="shared" si="485"/>
        <v>0</v>
      </c>
      <c r="ABY59" s="639">
        <f t="shared" si="485"/>
        <v>0</v>
      </c>
      <c r="ABZ59" s="639">
        <f t="shared" si="485"/>
        <v>0</v>
      </c>
      <c r="ACA59" s="639">
        <f t="shared" si="485"/>
        <v>0</v>
      </c>
      <c r="ACB59" s="639">
        <f t="shared" si="485"/>
        <v>0</v>
      </c>
      <c r="ACC59" s="639">
        <f t="shared" si="485"/>
        <v>0</v>
      </c>
      <c r="ACD59" s="639">
        <f t="shared" si="485"/>
        <v>0</v>
      </c>
      <c r="ACE59" s="639">
        <f t="shared" si="485"/>
        <v>0</v>
      </c>
      <c r="ACF59" s="639">
        <f t="shared" si="485"/>
        <v>0</v>
      </c>
      <c r="ACG59" s="639">
        <f t="shared" si="485"/>
        <v>0</v>
      </c>
      <c r="ACH59" s="639">
        <f t="shared" si="485"/>
        <v>0</v>
      </c>
      <c r="ACI59" s="639">
        <f t="shared" si="485"/>
        <v>0</v>
      </c>
      <c r="ACJ59" s="639">
        <f t="shared" si="485"/>
        <v>0</v>
      </c>
      <c r="ACK59" s="639">
        <f t="shared" si="485"/>
        <v>0</v>
      </c>
      <c r="ACL59" s="639">
        <f t="shared" si="485"/>
        <v>0</v>
      </c>
      <c r="ACM59" s="639">
        <f t="shared" si="485"/>
        <v>0</v>
      </c>
      <c r="ACN59" s="639">
        <f t="shared" si="485"/>
        <v>0</v>
      </c>
      <c r="ACO59" s="639">
        <f t="shared" si="485"/>
        <v>0</v>
      </c>
      <c r="ACP59" s="639">
        <f t="shared" si="485"/>
        <v>0</v>
      </c>
      <c r="ACQ59" s="639">
        <f t="shared" si="485"/>
        <v>0</v>
      </c>
      <c r="ACR59" s="639">
        <f t="shared" si="485"/>
        <v>0</v>
      </c>
      <c r="ACS59" s="639">
        <f t="shared" si="485"/>
        <v>0</v>
      </c>
      <c r="ACT59" s="639">
        <f t="shared" si="485"/>
        <v>0</v>
      </c>
      <c r="ACU59" s="639">
        <f t="shared" si="485"/>
        <v>0</v>
      </c>
      <c r="ACV59" s="639">
        <f t="shared" si="485"/>
        <v>0</v>
      </c>
      <c r="ACW59" s="639">
        <f t="shared" si="485"/>
        <v>0</v>
      </c>
      <c r="ACX59" s="639">
        <f t="shared" si="485"/>
        <v>0</v>
      </c>
      <c r="ACY59" s="639">
        <f t="shared" si="485"/>
        <v>0</v>
      </c>
      <c r="ACZ59" s="639">
        <f t="shared" si="485"/>
        <v>0</v>
      </c>
      <c r="ADA59" s="639">
        <f t="shared" si="485"/>
        <v>0</v>
      </c>
      <c r="ADB59" s="639">
        <f t="shared" si="485"/>
        <v>0</v>
      </c>
      <c r="ADC59" s="639">
        <f t="shared" si="485"/>
        <v>0</v>
      </c>
      <c r="ADD59" s="639">
        <f t="shared" si="485"/>
        <v>0</v>
      </c>
      <c r="ADE59" s="639">
        <f t="shared" si="485"/>
        <v>0</v>
      </c>
      <c r="ADF59" s="639">
        <f t="shared" si="485"/>
        <v>0</v>
      </c>
      <c r="ADG59" s="639">
        <f t="shared" si="485"/>
        <v>0</v>
      </c>
      <c r="ADH59" s="639">
        <f t="shared" si="485"/>
        <v>0</v>
      </c>
      <c r="ADI59" s="639">
        <f t="shared" si="485"/>
        <v>0</v>
      </c>
      <c r="ADJ59" s="639">
        <f t="shared" si="485"/>
        <v>0</v>
      </c>
      <c r="ADK59" s="639">
        <f t="shared" si="485"/>
        <v>0</v>
      </c>
      <c r="ADL59" s="639">
        <f t="shared" si="485"/>
        <v>0</v>
      </c>
      <c r="ADM59" s="639">
        <f t="shared" si="485"/>
        <v>0</v>
      </c>
      <c r="ADN59" s="639">
        <f t="shared" si="485"/>
        <v>0</v>
      </c>
      <c r="ADO59" s="639">
        <f t="shared" si="485"/>
        <v>0</v>
      </c>
      <c r="ADP59" s="639">
        <f t="shared" si="485"/>
        <v>0</v>
      </c>
      <c r="ADQ59" s="639">
        <f t="shared" si="485"/>
        <v>0</v>
      </c>
      <c r="ADR59" s="639">
        <f t="shared" si="485"/>
        <v>0</v>
      </c>
      <c r="ADS59" s="639">
        <f t="shared" si="485"/>
        <v>0</v>
      </c>
      <c r="ADT59" s="639">
        <f t="shared" si="485"/>
        <v>0</v>
      </c>
      <c r="ADU59" s="639">
        <f t="shared" si="485"/>
        <v>0</v>
      </c>
      <c r="ADV59" s="639">
        <f t="shared" si="485"/>
        <v>0</v>
      </c>
      <c r="ADW59" s="639">
        <f t="shared" si="485"/>
        <v>0</v>
      </c>
      <c r="ADX59" s="639">
        <f t="shared" si="485"/>
        <v>0</v>
      </c>
      <c r="ADY59" s="639">
        <f t="shared" si="486"/>
        <v>0</v>
      </c>
      <c r="ADZ59" s="639">
        <f t="shared" si="486"/>
        <v>0</v>
      </c>
      <c r="AEA59" s="639">
        <f t="shared" si="486"/>
        <v>0</v>
      </c>
      <c r="AEB59" s="639">
        <f t="shared" si="486"/>
        <v>0</v>
      </c>
      <c r="AEC59" s="639">
        <f t="shared" si="486"/>
        <v>0</v>
      </c>
      <c r="AED59" s="639">
        <f t="shared" si="486"/>
        <v>0</v>
      </c>
      <c r="AEE59" s="639">
        <f t="shared" si="486"/>
        <v>0</v>
      </c>
      <c r="AEF59" s="639">
        <f t="shared" si="486"/>
        <v>0</v>
      </c>
      <c r="AEG59" s="639">
        <f t="shared" si="486"/>
        <v>0</v>
      </c>
      <c r="AEH59" s="639">
        <f t="shared" si="486"/>
        <v>0</v>
      </c>
      <c r="AEI59" s="639">
        <f t="shared" si="486"/>
        <v>0</v>
      </c>
      <c r="AEJ59" s="639">
        <f t="shared" si="486"/>
        <v>0</v>
      </c>
      <c r="AEK59" s="639">
        <f t="shared" si="486"/>
        <v>0</v>
      </c>
      <c r="AEL59" s="639">
        <f t="shared" si="486"/>
        <v>0</v>
      </c>
      <c r="AEM59" s="639">
        <f t="shared" si="486"/>
        <v>0</v>
      </c>
      <c r="AEN59" s="639">
        <f t="shared" si="486"/>
        <v>0</v>
      </c>
      <c r="AEO59" s="639">
        <f t="shared" si="486"/>
        <v>0</v>
      </c>
      <c r="AEP59" s="639">
        <f t="shared" si="486"/>
        <v>0</v>
      </c>
      <c r="AEQ59" s="639">
        <f t="shared" si="486"/>
        <v>0</v>
      </c>
      <c r="AER59" s="639">
        <f t="shared" si="486"/>
        <v>0</v>
      </c>
      <c r="AES59" s="639">
        <f t="shared" si="486"/>
        <v>0</v>
      </c>
      <c r="AET59" s="639">
        <f t="shared" si="486"/>
        <v>0</v>
      </c>
      <c r="AEU59" s="639">
        <f t="shared" si="486"/>
        <v>0</v>
      </c>
      <c r="AEV59" s="639">
        <f t="shared" si="486"/>
        <v>0</v>
      </c>
      <c r="AEW59" s="639">
        <f t="shared" si="486"/>
        <v>0</v>
      </c>
      <c r="AEX59" s="639">
        <f t="shared" si="486"/>
        <v>0</v>
      </c>
      <c r="AEY59" s="639">
        <f t="shared" si="486"/>
        <v>0</v>
      </c>
      <c r="AEZ59" s="639">
        <f t="shared" si="486"/>
        <v>0</v>
      </c>
      <c r="AFA59" s="639">
        <f t="shared" si="486"/>
        <v>0</v>
      </c>
      <c r="AFB59" s="639">
        <f t="shared" si="486"/>
        <v>0</v>
      </c>
      <c r="AFC59" s="639">
        <f t="shared" si="486"/>
        <v>0</v>
      </c>
      <c r="AFD59" s="639">
        <f t="shared" si="486"/>
        <v>0</v>
      </c>
      <c r="AFE59" s="639">
        <f t="shared" si="486"/>
        <v>0</v>
      </c>
      <c r="AFF59" s="639">
        <f t="shared" si="486"/>
        <v>0</v>
      </c>
      <c r="AFG59" s="639">
        <f t="shared" si="486"/>
        <v>0</v>
      </c>
      <c r="AFH59" s="639">
        <f t="shared" si="486"/>
        <v>0</v>
      </c>
      <c r="AFI59" s="639">
        <f t="shared" si="486"/>
        <v>0</v>
      </c>
      <c r="AFJ59" s="639">
        <f t="shared" si="486"/>
        <v>0</v>
      </c>
      <c r="AFK59" s="639">
        <f t="shared" si="486"/>
        <v>0</v>
      </c>
      <c r="AFL59" s="639">
        <f t="shared" si="486"/>
        <v>0</v>
      </c>
      <c r="AFM59" s="639">
        <f t="shared" si="486"/>
        <v>0</v>
      </c>
      <c r="AFN59" s="639">
        <f t="shared" si="486"/>
        <v>0</v>
      </c>
      <c r="AFO59" s="639">
        <f t="shared" si="486"/>
        <v>0</v>
      </c>
      <c r="AFP59" s="639">
        <f t="shared" si="486"/>
        <v>0</v>
      </c>
      <c r="AFQ59" s="639">
        <f t="shared" si="486"/>
        <v>0</v>
      </c>
      <c r="AFR59" s="639">
        <f t="shared" si="486"/>
        <v>0</v>
      </c>
      <c r="AFS59" s="639">
        <f t="shared" si="486"/>
        <v>0</v>
      </c>
      <c r="AFT59" s="639">
        <f t="shared" si="486"/>
        <v>0</v>
      </c>
      <c r="AFU59" s="639">
        <f t="shared" si="486"/>
        <v>0</v>
      </c>
      <c r="AFV59" s="639">
        <f t="shared" si="486"/>
        <v>0</v>
      </c>
      <c r="AFW59" s="639">
        <f t="shared" si="486"/>
        <v>0</v>
      </c>
      <c r="AFX59" s="639">
        <f t="shared" si="486"/>
        <v>0</v>
      </c>
      <c r="AFY59" s="639">
        <f t="shared" si="486"/>
        <v>0</v>
      </c>
      <c r="AFZ59" s="639">
        <f t="shared" si="486"/>
        <v>0</v>
      </c>
      <c r="AGA59" s="639">
        <f t="shared" si="486"/>
        <v>0</v>
      </c>
      <c r="AGB59" s="639">
        <f t="shared" si="486"/>
        <v>0</v>
      </c>
      <c r="AGC59" s="639">
        <f t="shared" si="486"/>
        <v>0</v>
      </c>
      <c r="AGD59" s="639">
        <f t="shared" si="486"/>
        <v>0</v>
      </c>
      <c r="AGE59" s="639">
        <f t="shared" si="486"/>
        <v>0</v>
      </c>
      <c r="AGF59" s="639">
        <f t="shared" si="486"/>
        <v>0</v>
      </c>
      <c r="AGG59" s="639">
        <f t="shared" si="486"/>
        <v>0</v>
      </c>
      <c r="AGH59" s="639">
        <f t="shared" si="486"/>
        <v>0</v>
      </c>
      <c r="AGI59" s="639">
        <f t="shared" si="486"/>
        <v>0</v>
      </c>
      <c r="AGJ59" s="639">
        <f t="shared" si="486"/>
        <v>0</v>
      </c>
      <c r="AGK59" s="639">
        <f t="shared" si="487"/>
        <v>0</v>
      </c>
      <c r="AGL59" s="639">
        <f t="shared" si="487"/>
        <v>0</v>
      </c>
      <c r="AGM59" s="639">
        <f t="shared" si="487"/>
        <v>0</v>
      </c>
      <c r="AGN59" s="639">
        <f t="shared" si="487"/>
        <v>0</v>
      </c>
      <c r="AGO59" s="639">
        <f t="shared" si="487"/>
        <v>0</v>
      </c>
      <c r="AGP59" s="639">
        <f t="shared" si="487"/>
        <v>0</v>
      </c>
      <c r="AGQ59" s="639">
        <f t="shared" si="487"/>
        <v>0</v>
      </c>
      <c r="AGR59" s="639">
        <f t="shared" si="487"/>
        <v>0</v>
      </c>
      <c r="AGS59" s="639">
        <f t="shared" si="487"/>
        <v>0</v>
      </c>
      <c r="AGT59" s="639">
        <f t="shared" si="487"/>
        <v>0</v>
      </c>
      <c r="AGU59" s="639">
        <f t="shared" si="487"/>
        <v>0</v>
      </c>
      <c r="AGV59" s="639">
        <f t="shared" si="487"/>
        <v>0</v>
      </c>
      <c r="AGW59" s="639">
        <f t="shared" si="487"/>
        <v>0</v>
      </c>
      <c r="AGX59" s="639">
        <f t="shared" si="487"/>
        <v>0</v>
      </c>
      <c r="AGY59" s="639">
        <f t="shared" si="487"/>
        <v>0</v>
      </c>
      <c r="AGZ59" s="639">
        <f t="shared" si="487"/>
        <v>0</v>
      </c>
      <c r="AHA59" s="639">
        <f t="shared" si="487"/>
        <v>0</v>
      </c>
      <c r="AHB59" s="639">
        <f t="shared" si="487"/>
        <v>0</v>
      </c>
      <c r="AHC59" s="639">
        <f t="shared" si="487"/>
        <v>0</v>
      </c>
      <c r="AHD59" s="639">
        <f t="shared" si="487"/>
        <v>0</v>
      </c>
      <c r="AHE59" s="639">
        <f t="shared" si="487"/>
        <v>0</v>
      </c>
      <c r="AHF59" s="639">
        <f t="shared" si="487"/>
        <v>0</v>
      </c>
      <c r="AHG59" s="639">
        <f t="shared" si="487"/>
        <v>0</v>
      </c>
      <c r="AHH59" s="639">
        <f t="shared" si="487"/>
        <v>0</v>
      </c>
      <c r="AHI59" s="639">
        <f t="shared" si="487"/>
        <v>0</v>
      </c>
      <c r="AHJ59" s="639">
        <f t="shared" si="487"/>
        <v>0</v>
      </c>
      <c r="AHK59" s="639">
        <f t="shared" si="487"/>
        <v>0</v>
      </c>
      <c r="AHL59" s="639">
        <f t="shared" si="487"/>
        <v>0</v>
      </c>
      <c r="AHM59" s="639">
        <f t="shared" si="487"/>
        <v>0</v>
      </c>
      <c r="AHN59" s="639">
        <f t="shared" si="487"/>
        <v>0</v>
      </c>
      <c r="AHO59" s="639">
        <f t="shared" si="487"/>
        <v>0</v>
      </c>
      <c r="AHP59" s="639">
        <f t="shared" si="487"/>
        <v>0</v>
      </c>
      <c r="AHQ59" s="639">
        <f t="shared" si="487"/>
        <v>0</v>
      </c>
      <c r="AHR59" s="639">
        <f t="shared" si="487"/>
        <v>0</v>
      </c>
      <c r="AHS59" s="639">
        <f t="shared" si="487"/>
        <v>0</v>
      </c>
      <c r="AHT59" s="639">
        <f t="shared" si="487"/>
        <v>0</v>
      </c>
      <c r="AHU59" s="639">
        <f t="shared" si="487"/>
        <v>0</v>
      </c>
      <c r="AHV59" s="639">
        <f t="shared" si="487"/>
        <v>0</v>
      </c>
      <c r="AHW59" s="639">
        <f t="shared" si="487"/>
        <v>0</v>
      </c>
      <c r="AHX59" s="639">
        <f t="shared" si="487"/>
        <v>0</v>
      </c>
      <c r="AHY59" s="639">
        <f t="shared" si="487"/>
        <v>0</v>
      </c>
      <c r="AHZ59" s="639">
        <f t="shared" si="487"/>
        <v>0</v>
      </c>
      <c r="AIA59" s="639">
        <f t="shared" si="487"/>
        <v>0</v>
      </c>
      <c r="AIB59" s="639">
        <f t="shared" si="487"/>
        <v>0</v>
      </c>
      <c r="AIC59" s="639">
        <f t="shared" si="487"/>
        <v>0</v>
      </c>
      <c r="AID59" s="639">
        <f t="shared" si="487"/>
        <v>0</v>
      </c>
      <c r="AIE59" s="639">
        <f t="shared" si="487"/>
        <v>0</v>
      </c>
      <c r="AIF59" s="639">
        <f t="shared" si="487"/>
        <v>0</v>
      </c>
      <c r="AIG59" s="639">
        <f t="shared" si="487"/>
        <v>0</v>
      </c>
      <c r="AIH59" s="639">
        <f t="shared" si="487"/>
        <v>0</v>
      </c>
      <c r="AII59" s="639">
        <f t="shared" si="487"/>
        <v>0</v>
      </c>
      <c r="AIJ59" s="639">
        <f t="shared" si="487"/>
        <v>0</v>
      </c>
      <c r="AIK59" s="639">
        <f t="shared" si="487"/>
        <v>0</v>
      </c>
      <c r="AIL59" s="639">
        <f t="shared" si="487"/>
        <v>0</v>
      </c>
      <c r="AIM59" s="639">
        <f t="shared" si="487"/>
        <v>0</v>
      </c>
      <c r="AIN59" s="639">
        <f t="shared" si="487"/>
        <v>0</v>
      </c>
      <c r="AIO59" s="639">
        <f t="shared" si="487"/>
        <v>0</v>
      </c>
      <c r="AIP59" s="639">
        <f t="shared" si="487"/>
        <v>0</v>
      </c>
      <c r="AIQ59" s="639">
        <f t="shared" si="487"/>
        <v>0</v>
      </c>
      <c r="AIR59" s="639">
        <f t="shared" si="487"/>
        <v>0</v>
      </c>
      <c r="AIS59" s="639">
        <f t="shared" si="487"/>
        <v>0</v>
      </c>
      <c r="AIT59" s="639">
        <f t="shared" si="487"/>
        <v>0</v>
      </c>
      <c r="AIU59" s="639">
        <f t="shared" si="487"/>
        <v>0</v>
      </c>
      <c r="AIV59" s="639">
        <f t="shared" si="487"/>
        <v>0</v>
      </c>
      <c r="AIW59" s="639">
        <f t="shared" si="488"/>
        <v>0</v>
      </c>
      <c r="AIX59" s="639">
        <f t="shared" si="488"/>
        <v>0</v>
      </c>
      <c r="AIY59" s="639">
        <f t="shared" si="488"/>
        <v>0</v>
      </c>
      <c r="AIZ59" s="639">
        <f t="shared" si="488"/>
        <v>0</v>
      </c>
    </row>
    <row r="60" spans="1:936" ht="20.399999999999999" customHeight="1">
      <c r="A60" s="2214"/>
      <c r="B60" s="2274"/>
      <c r="C60" s="2277"/>
      <c r="D60" s="2265"/>
      <c r="E60" s="2264"/>
      <c r="F60" s="2265"/>
      <c r="G60" s="2264"/>
      <c r="H60" s="2265"/>
      <c r="I60" s="2266"/>
      <c r="J60" s="671"/>
      <c r="K60" s="672"/>
      <c r="L60" s="673"/>
      <c r="M60" s="674"/>
      <c r="N60" s="925"/>
      <c r="O60" s="668"/>
      <c r="P60" s="669"/>
      <c r="R60" s="2214"/>
      <c r="S60" s="2214"/>
      <c r="T60" s="2214"/>
      <c r="U60" s="642"/>
      <c r="AI60" s="639" t="s">
        <v>1222</v>
      </c>
      <c r="AJ60" s="639">
        <f>COUNTIFS($O55:$O63,"&lt;="&amp;AJ$14,$P55:$P63,"&gt;"&amp;AJ$14,$N55:$N63,"保育士")</f>
        <v>0</v>
      </c>
      <c r="AK60" s="639">
        <f t="shared" ref="AK60:CV60" si="489">COUNTIFS($O55:$O63,"&lt;="&amp;AK$14,$P55:$P63,"&gt;"&amp;AK$14,$N55:$N63,"保育士")</f>
        <v>0</v>
      </c>
      <c r="AL60" s="639">
        <f t="shared" si="489"/>
        <v>0</v>
      </c>
      <c r="AM60" s="639">
        <f t="shared" si="489"/>
        <v>0</v>
      </c>
      <c r="AN60" s="639">
        <f t="shared" si="489"/>
        <v>0</v>
      </c>
      <c r="AO60" s="639">
        <f t="shared" si="489"/>
        <v>0</v>
      </c>
      <c r="AP60" s="639">
        <f t="shared" si="489"/>
        <v>0</v>
      </c>
      <c r="AQ60" s="639">
        <f t="shared" si="489"/>
        <v>0</v>
      </c>
      <c r="AR60" s="639">
        <f t="shared" si="489"/>
        <v>0</v>
      </c>
      <c r="AS60" s="639">
        <f t="shared" si="489"/>
        <v>0</v>
      </c>
      <c r="AT60" s="639">
        <f t="shared" si="489"/>
        <v>0</v>
      </c>
      <c r="AU60" s="639">
        <f t="shared" si="489"/>
        <v>0</v>
      </c>
      <c r="AV60" s="639">
        <f t="shared" si="489"/>
        <v>0</v>
      </c>
      <c r="AW60" s="639">
        <f t="shared" si="489"/>
        <v>0</v>
      </c>
      <c r="AX60" s="639">
        <f t="shared" si="489"/>
        <v>0</v>
      </c>
      <c r="AY60" s="639">
        <f t="shared" si="489"/>
        <v>0</v>
      </c>
      <c r="AZ60" s="639">
        <f t="shared" si="489"/>
        <v>0</v>
      </c>
      <c r="BA60" s="639">
        <f t="shared" si="489"/>
        <v>0</v>
      </c>
      <c r="BB60" s="639">
        <f t="shared" si="489"/>
        <v>0</v>
      </c>
      <c r="BC60" s="639">
        <f t="shared" si="489"/>
        <v>0</v>
      </c>
      <c r="BD60" s="639">
        <f t="shared" si="489"/>
        <v>0</v>
      </c>
      <c r="BE60" s="639">
        <f t="shared" si="489"/>
        <v>0</v>
      </c>
      <c r="BF60" s="639">
        <f t="shared" si="489"/>
        <v>0</v>
      </c>
      <c r="BG60" s="639">
        <f t="shared" si="489"/>
        <v>0</v>
      </c>
      <c r="BH60" s="639">
        <f t="shared" si="489"/>
        <v>0</v>
      </c>
      <c r="BI60" s="639">
        <f t="shared" si="489"/>
        <v>0</v>
      </c>
      <c r="BJ60" s="639">
        <f t="shared" si="489"/>
        <v>0</v>
      </c>
      <c r="BK60" s="639">
        <f t="shared" si="489"/>
        <v>0</v>
      </c>
      <c r="BL60" s="639">
        <f t="shared" si="489"/>
        <v>0</v>
      </c>
      <c r="BM60" s="639">
        <f t="shared" si="489"/>
        <v>0</v>
      </c>
      <c r="BN60" s="639">
        <f t="shared" si="489"/>
        <v>0</v>
      </c>
      <c r="BO60" s="639">
        <f t="shared" si="489"/>
        <v>0</v>
      </c>
      <c r="BP60" s="639">
        <f t="shared" si="489"/>
        <v>0</v>
      </c>
      <c r="BQ60" s="639">
        <f t="shared" si="489"/>
        <v>0</v>
      </c>
      <c r="BR60" s="639">
        <f t="shared" si="489"/>
        <v>0</v>
      </c>
      <c r="BS60" s="639">
        <f t="shared" si="489"/>
        <v>0</v>
      </c>
      <c r="BT60" s="639">
        <f t="shared" si="489"/>
        <v>0</v>
      </c>
      <c r="BU60" s="639">
        <f t="shared" si="489"/>
        <v>0</v>
      </c>
      <c r="BV60" s="639">
        <f t="shared" si="489"/>
        <v>0</v>
      </c>
      <c r="BW60" s="639">
        <f t="shared" si="489"/>
        <v>0</v>
      </c>
      <c r="BX60" s="639">
        <f t="shared" si="489"/>
        <v>0</v>
      </c>
      <c r="BY60" s="639">
        <f t="shared" si="489"/>
        <v>0</v>
      </c>
      <c r="BZ60" s="639">
        <f t="shared" si="489"/>
        <v>0</v>
      </c>
      <c r="CA60" s="639">
        <f t="shared" si="489"/>
        <v>0</v>
      </c>
      <c r="CB60" s="639">
        <f t="shared" si="489"/>
        <v>0</v>
      </c>
      <c r="CC60" s="639">
        <f t="shared" si="489"/>
        <v>0</v>
      </c>
      <c r="CD60" s="639">
        <f t="shared" si="489"/>
        <v>0</v>
      </c>
      <c r="CE60" s="639">
        <f t="shared" si="489"/>
        <v>0</v>
      </c>
      <c r="CF60" s="639">
        <f t="shared" si="489"/>
        <v>0</v>
      </c>
      <c r="CG60" s="639">
        <f t="shared" si="489"/>
        <v>0</v>
      </c>
      <c r="CH60" s="639">
        <f t="shared" si="489"/>
        <v>0</v>
      </c>
      <c r="CI60" s="639">
        <f t="shared" si="489"/>
        <v>0</v>
      </c>
      <c r="CJ60" s="639">
        <f t="shared" si="489"/>
        <v>0</v>
      </c>
      <c r="CK60" s="639">
        <f t="shared" si="489"/>
        <v>0</v>
      </c>
      <c r="CL60" s="639">
        <f t="shared" si="489"/>
        <v>0</v>
      </c>
      <c r="CM60" s="639">
        <f t="shared" si="489"/>
        <v>0</v>
      </c>
      <c r="CN60" s="639">
        <f t="shared" si="489"/>
        <v>0</v>
      </c>
      <c r="CO60" s="639">
        <f t="shared" si="489"/>
        <v>0</v>
      </c>
      <c r="CP60" s="639">
        <f t="shared" si="489"/>
        <v>0</v>
      </c>
      <c r="CQ60" s="639">
        <f t="shared" si="489"/>
        <v>0</v>
      </c>
      <c r="CR60" s="639">
        <f t="shared" si="489"/>
        <v>0</v>
      </c>
      <c r="CS60" s="639">
        <f t="shared" si="489"/>
        <v>0</v>
      </c>
      <c r="CT60" s="639">
        <f t="shared" si="489"/>
        <v>0</v>
      </c>
      <c r="CU60" s="639">
        <f t="shared" si="489"/>
        <v>0</v>
      </c>
      <c r="CV60" s="639">
        <f t="shared" si="489"/>
        <v>0</v>
      </c>
      <c r="CW60" s="639">
        <f t="shared" ref="CW60:FH60" si="490">COUNTIFS($O55:$O63,"&lt;="&amp;CW$14,$P55:$P63,"&gt;"&amp;CW$14,$N55:$N63,"保育士")</f>
        <v>0</v>
      </c>
      <c r="CX60" s="639">
        <f t="shared" si="490"/>
        <v>0</v>
      </c>
      <c r="CY60" s="639">
        <f t="shared" si="490"/>
        <v>0</v>
      </c>
      <c r="CZ60" s="639">
        <f t="shared" si="490"/>
        <v>0</v>
      </c>
      <c r="DA60" s="639">
        <f t="shared" si="490"/>
        <v>0</v>
      </c>
      <c r="DB60" s="639">
        <f t="shared" si="490"/>
        <v>0</v>
      </c>
      <c r="DC60" s="639">
        <f t="shared" si="490"/>
        <v>0</v>
      </c>
      <c r="DD60" s="639">
        <f t="shared" si="490"/>
        <v>0</v>
      </c>
      <c r="DE60" s="639">
        <f t="shared" si="490"/>
        <v>0</v>
      </c>
      <c r="DF60" s="639">
        <f t="shared" si="490"/>
        <v>0</v>
      </c>
      <c r="DG60" s="639">
        <f t="shared" si="490"/>
        <v>0</v>
      </c>
      <c r="DH60" s="639">
        <f t="shared" si="490"/>
        <v>0</v>
      </c>
      <c r="DI60" s="639">
        <f t="shared" si="490"/>
        <v>0</v>
      </c>
      <c r="DJ60" s="639">
        <f t="shared" si="490"/>
        <v>0</v>
      </c>
      <c r="DK60" s="639">
        <f t="shared" si="490"/>
        <v>0</v>
      </c>
      <c r="DL60" s="639">
        <f t="shared" si="490"/>
        <v>0</v>
      </c>
      <c r="DM60" s="639">
        <f t="shared" si="490"/>
        <v>0</v>
      </c>
      <c r="DN60" s="639">
        <f t="shared" si="490"/>
        <v>0</v>
      </c>
      <c r="DO60" s="639">
        <f t="shared" si="490"/>
        <v>0</v>
      </c>
      <c r="DP60" s="639">
        <f t="shared" si="490"/>
        <v>0</v>
      </c>
      <c r="DQ60" s="639">
        <f t="shared" si="490"/>
        <v>0</v>
      </c>
      <c r="DR60" s="639">
        <f t="shared" si="490"/>
        <v>0</v>
      </c>
      <c r="DS60" s="639">
        <f t="shared" si="490"/>
        <v>0</v>
      </c>
      <c r="DT60" s="639">
        <f t="shared" si="490"/>
        <v>0</v>
      </c>
      <c r="DU60" s="639">
        <f t="shared" si="490"/>
        <v>0</v>
      </c>
      <c r="DV60" s="639">
        <f t="shared" si="490"/>
        <v>0</v>
      </c>
      <c r="DW60" s="639">
        <f t="shared" si="490"/>
        <v>0</v>
      </c>
      <c r="DX60" s="639">
        <f t="shared" si="490"/>
        <v>0</v>
      </c>
      <c r="DY60" s="639">
        <f t="shared" si="490"/>
        <v>0</v>
      </c>
      <c r="DZ60" s="639">
        <f t="shared" si="490"/>
        <v>0</v>
      </c>
      <c r="EA60" s="639">
        <f t="shared" si="490"/>
        <v>0</v>
      </c>
      <c r="EB60" s="639">
        <f t="shared" si="490"/>
        <v>0</v>
      </c>
      <c r="EC60" s="639">
        <f t="shared" si="490"/>
        <v>0</v>
      </c>
      <c r="ED60" s="639">
        <f t="shared" si="490"/>
        <v>0</v>
      </c>
      <c r="EE60" s="639">
        <f t="shared" si="490"/>
        <v>0</v>
      </c>
      <c r="EF60" s="639">
        <f t="shared" si="490"/>
        <v>0</v>
      </c>
      <c r="EG60" s="639">
        <f t="shared" si="490"/>
        <v>0</v>
      </c>
      <c r="EH60" s="639">
        <f t="shared" si="490"/>
        <v>0</v>
      </c>
      <c r="EI60" s="639">
        <f t="shared" si="490"/>
        <v>0</v>
      </c>
      <c r="EJ60" s="639">
        <f t="shared" si="490"/>
        <v>0</v>
      </c>
      <c r="EK60" s="639">
        <f t="shared" si="490"/>
        <v>0</v>
      </c>
      <c r="EL60" s="639">
        <f t="shared" si="490"/>
        <v>0</v>
      </c>
      <c r="EM60" s="639">
        <f t="shared" si="490"/>
        <v>0</v>
      </c>
      <c r="EN60" s="639">
        <f t="shared" si="490"/>
        <v>0</v>
      </c>
      <c r="EO60" s="639">
        <f t="shared" si="490"/>
        <v>0</v>
      </c>
      <c r="EP60" s="639">
        <f t="shared" si="490"/>
        <v>0</v>
      </c>
      <c r="EQ60" s="639">
        <f t="shared" si="490"/>
        <v>0</v>
      </c>
      <c r="ER60" s="639">
        <f t="shared" si="490"/>
        <v>0</v>
      </c>
      <c r="ES60" s="639">
        <f t="shared" si="490"/>
        <v>0</v>
      </c>
      <c r="ET60" s="639">
        <f t="shared" si="490"/>
        <v>0</v>
      </c>
      <c r="EU60" s="639">
        <f t="shared" si="490"/>
        <v>0</v>
      </c>
      <c r="EV60" s="639">
        <f t="shared" si="490"/>
        <v>0</v>
      </c>
      <c r="EW60" s="639">
        <f t="shared" si="490"/>
        <v>0</v>
      </c>
      <c r="EX60" s="639">
        <f t="shared" si="490"/>
        <v>0</v>
      </c>
      <c r="EY60" s="639">
        <f t="shared" si="490"/>
        <v>0</v>
      </c>
      <c r="EZ60" s="639">
        <f t="shared" si="490"/>
        <v>0</v>
      </c>
      <c r="FA60" s="639">
        <f t="shared" si="490"/>
        <v>0</v>
      </c>
      <c r="FB60" s="639">
        <f t="shared" si="490"/>
        <v>0</v>
      </c>
      <c r="FC60" s="639">
        <f t="shared" si="490"/>
        <v>0</v>
      </c>
      <c r="FD60" s="639">
        <f t="shared" si="490"/>
        <v>0</v>
      </c>
      <c r="FE60" s="639">
        <f t="shared" si="490"/>
        <v>0</v>
      </c>
      <c r="FF60" s="639">
        <f t="shared" si="490"/>
        <v>0</v>
      </c>
      <c r="FG60" s="639">
        <f t="shared" si="490"/>
        <v>0</v>
      </c>
      <c r="FH60" s="639">
        <f t="shared" si="490"/>
        <v>0</v>
      </c>
      <c r="FI60" s="639">
        <f t="shared" ref="FI60:HT60" si="491">COUNTIFS($O55:$O63,"&lt;="&amp;FI$14,$P55:$P63,"&gt;"&amp;FI$14,$N55:$N63,"保育士")</f>
        <v>0</v>
      </c>
      <c r="FJ60" s="639">
        <f t="shared" si="491"/>
        <v>0</v>
      </c>
      <c r="FK60" s="639">
        <f t="shared" si="491"/>
        <v>0</v>
      </c>
      <c r="FL60" s="639">
        <f t="shared" si="491"/>
        <v>0</v>
      </c>
      <c r="FM60" s="639">
        <f t="shared" si="491"/>
        <v>0</v>
      </c>
      <c r="FN60" s="639">
        <f t="shared" si="491"/>
        <v>0</v>
      </c>
      <c r="FO60" s="639">
        <f t="shared" si="491"/>
        <v>0</v>
      </c>
      <c r="FP60" s="639">
        <f t="shared" si="491"/>
        <v>0</v>
      </c>
      <c r="FQ60" s="639">
        <f t="shared" si="491"/>
        <v>0</v>
      </c>
      <c r="FR60" s="639">
        <f t="shared" si="491"/>
        <v>0</v>
      </c>
      <c r="FS60" s="639">
        <f t="shared" si="491"/>
        <v>0</v>
      </c>
      <c r="FT60" s="639">
        <f t="shared" si="491"/>
        <v>0</v>
      </c>
      <c r="FU60" s="639">
        <f t="shared" si="491"/>
        <v>0</v>
      </c>
      <c r="FV60" s="639">
        <f t="shared" si="491"/>
        <v>0</v>
      </c>
      <c r="FW60" s="639">
        <f t="shared" si="491"/>
        <v>0</v>
      </c>
      <c r="FX60" s="639">
        <f t="shared" si="491"/>
        <v>0</v>
      </c>
      <c r="FY60" s="639">
        <f t="shared" si="491"/>
        <v>0</v>
      </c>
      <c r="FZ60" s="639">
        <f t="shared" si="491"/>
        <v>0</v>
      </c>
      <c r="GA60" s="639">
        <f t="shared" si="491"/>
        <v>0</v>
      </c>
      <c r="GB60" s="639">
        <f t="shared" si="491"/>
        <v>0</v>
      </c>
      <c r="GC60" s="639">
        <f t="shared" si="491"/>
        <v>0</v>
      </c>
      <c r="GD60" s="639">
        <f t="shared" si="491"/>
        <v>0</v>
      </c>
      <c r="GE60" s="639">
        <f t="shared" si="491"/>
        <v>0</v>
      </c>
      <c r="GF60" s="639">
        <f t="shared" si="491"/>
        <v>0</v>
      </c>
      <c r="GG60" s="639">
        <f t="shared" si="491"/>
        <v>0</v>
      </c>
      <c r="GH60" s="639">
        <f t="shared" si="491"/>
        <v>0</v>
      </c>
      <c r="GI60" s="639">
        <f t="shared" si="491"/>
        <v>0</v>
      </c>
      <c r="GJ60" s="639">
        <f t="shared" si="491"/>
        <v>0</v>
      </c>
      <c r="GK60" s="639">
        <f t="shared" si="491"/>
        <v>0</v>
      </c>
      <c r="GL60" s="639">
        <f t="shared" si="491"/>
        <v>0</v>
      </c>
      <c r="GM60" s="639">
        <f t="shared" si="491"/>
        <v>0</v>
      </c>
      <c r="GN60" s="639">
        <f t="shared" si="491"/>
        <v>0</v>
      </c>
      <c r="GO60" s="639">
        <f t="shared" si="491"/>
        <v>0</v>
      </c>
      <c r="GP60" s="639">
        <f t="shared" si="491"/>
        <v>0</v>
      </c>
      <c r="GQ60" s="639">
        <f t="shared" si="491"/>
        <v>0</v>
      </c>
      <c r="GR60" s="639">
        <f t="shared" si="491"/>
        <v>0</v>
      </c>
      <c r="GS60" s="639">
        <f t="shared" si="491"/>
        <v>0</v>
      </c>
      <c r="GT60" s="639">
        <f t="shared" si="491"/>
        <v>0</v>
      </c>
      <c r="GU60" s="639">
        <f t="shared" si="491"/>
        <v>0</v>
      </c>
      <c r="GV60" s="639">
        <f t="shared" si="491"/>
        <v>0</v>
      </c>
      <c r="GW60" s="639">
        <f t="shared" si="491"/>
        <v>0</v>
      </c>
      <c r="GX60" s="639">
        <f t="shared" si="491"/>
        <v>0</v>
      </c>
      <c r="GY60" s="639">
        <f t="shared" si="491"/>
        <v>0</v>
      </c>
      <c r="GZ60" s="639">
        <f t="shared" si="491"/>
        <v>0</v>
      </c>
      <c r="HA60" s="639">
        <f t="shared" si="491"/>
        <v>0</v>
      </c>
      <c r="HB60" s="639">
        <f t="shared" si="491"/>
        <v>0</v>
      </c>
      <c r="HC60" s="639">
        <f t="shared" si="491"/>
        <v>0</v>
      </c>
      <c r="HD60" s="639">
        <f t="shared" si="491"/>
        <v>0</v>
      </c>
      <c r="HE60" s="639">
        <f t="shared" si="491"/>
        <v>0</v>
      </c>
      <c r="HF60" s="639">
        <f t="shared" si="491"/>
        <v>0</v>
      </c>
      <c r="HG60" s="639">
        <f t="shared" si="491"/>
        <v>0</v>
      </c>
      <c r="HH60" s="639">
        <f t="shared" si="491"/>
        <v>0</v>
      </c>
      <c r="HI60" s="639">
        <f t="shared" si="491"/>
        <v>0</v>
      </c>
      <c r="HJ60" s="639">
        <f t="shared" si="491"/>
        <v>0</v>
      </c>
      <c r="HK60" s="639">
        <f t="shared" si="491"/>
        <v>0</v>
      </c>
      <c r="HL60" s="639">
        <f t="shared" si="491"/>
        <v>0</v>
      </c>
      <c r="HM60" s="639">
        <f t="shared" si="491"/>
        <v>0</v>
      </c>
      <c r="HN60" s="639">
        <f t="shared" si="491"/>
        <v>0</v>
      </c>
      <c r="HO60" s="639">
        <f t="shared" si="491"/>
        <v>0</v>
      </c>
      <c r="HP60" s="639">
        <f t="shared" si="491"/>
        <v>0</v>
      </c>
      <c r="HQ60" s="639">
        <f t="shared" si="491"/>
        <v>0</v>
      </c>
      <c r="HR60" s="639">
        <f t="shared" si="491"/>
        <v>0</v>
      </c>
      <c r="HS60" s="639">
        <f t="shared" si="491"/>
        <v>0</v>
      </c>
      <c r="HT60" s="639">
        <f t="shared" si="491"/>
        <v>0</v>
      </c>
      <c r="HU60" s="639">
        <f t="shared" ref="HU60:KF60" si="492">COUNTIFS($O55:$O63,"&lt;="&amp;HU$14,$P55:$P63,"&gt;"&amp;HU$14,$N55:$N63,"保育士")</f>
        <v>0</v>
      </c>
      <c r="HV60" s="639">
        <f t="shared" si="492"/>
        <v>0</v>
      </c>
      <c r="HW60" s="639">
        <f t="shared" si="492"/>
        <v>0</v>
      </c>
      <c r="HX60" s="639">
        <f t="shared" si="492"/>
        <v>0</v>
      </c>
      <c r="HY60" s="639">
        <f t="shared" si="492"/>
        <v>0</v>
      </c>
      <c r="HZ60" s="639">
        <f t="shared" si="492"/>
        <v>0</v>
      </c>
      <c r="IA60" s="639">
        <f t="shared" si="492"/>
        <v>0</v>
      </c>
      <c r="IB60" s="639">
        <f t="shared" si="492"/>
        <v>0</v>
      </c>
      <c r="IC60" s="639">
        <f t="shared" si="492"/>
        <v>0</v>
      </c>
      <c r="ID60" s="639">
        <f t="shared" si="492"/>
        <v>0</v>
      </c>
      <c r="IE60" s="639">
        <f t="shared" si="492"/>
        <v>0</v>
      </c>
      <c r="IF60" s="639">
        <f t="shared" si="492"/>
        <v>0</v>
      </c>
      <c r="IG60" s="639">
        <f t="shared" si="492"/>
        <v>0</v>
      </c>
      <c r="IH60" s="639">
        <f t="shared" si="492"/>
        <v>0</v>
      </c>
      <c r="II60" s="639">
        <f t="shared" si="492"/>
        <v>0</v>
      </c>
      <c r="IJ60" s="639">
        <f t="shared" si="492"/>
        <v>0</v>
      </c>
      <c r="IK60" s="639">
        <f t="shared" si="492"/>
        <v>0</v>
      </c>
      <c r="IL60" s="639">
        <f t="shared" si="492"/>
        <v>0</v>
      </c>
      <c r="IM60" s="639">
        <f t="shared" si="492"/>
        <v>0</v>
      </c>
      <c r="IN60" s="639">
        <f t="shared" si="492"/>
        <v>0</v>
      </c>
      <c r="IO60" s="639">
        <f t="shared" si="492"/>
        <v>0</v>
      </c>
      <c r="IP60" s="639">
        <f t="shared" si="492"/>
        <v>0</v>
      </c>
      <c r="IQ60" s="639">
        <f t="shared" si="492"/>
        <v>0</v>
      </c>
      <c r="IR60" s="639">
        <f t="shared" si="492"/>
        <v>0</v>
      </c>
      <c r="IS60" s="639">
        <f t="shared" si="492"/>
        <v>0</v>
      </c>
      <c r="IT60" s="639">
        <f t="shared" si="492"/>
        <v>0</v>
      </c>
      <c r="IU60" s="639">
        <f t="shared" si="492"/>
        <v>0</v>
      </c>
      <c r="IV60" s="639">
        <f t="shared" si="492"/>
        <v>0</v>
      </c>
      <c r="IW60" s="639">
        <f t="shared" si="492"/>
        <v>0</v>
      </c>
      <c r="IX60" s="639">
        <f t="shared" si="492"/>
        <v>0</v>
      </c>
      <c r="IY60" s="639">
        <f t="shared" si="492"/>
        <v>0</v>
      </c>
      <c r="IZ60" s="639">
        <f t="shared" si="492"/>
        <v>0</v>
      </c>
      <c r="JA60" s="639">
        <f t="shared" si="492"/>
        <v>0</v>
      </c>
      <c r="JB60" s="639">
        <f t="shared" si="492"/>
        <v>0</v>
      </c>
      <c r="JC60" s="639">
        <f t="shared" si="492"/>
        <v>0</v>
      </c>
      <c r="JD60" s="639">
        <f t="shared" si="492"/>
        <v>0</v>
      </c>
      <c r="JE60" s="639">
        <f t="shared" si="492"/>
        <v>0</v>
      </c>
      <c r="JF60" s="639">
        <f t="shared" si="492"/>
        <v>0</v>
      </c>
      <c r="JG60" s="639">
        <f t="shared" si="492"/>
        <v>0</v>
      </c>
      <c r="JH60" s="639">
        <f t="shared" si="492"/>
        <v>0</v>
      </c>
      <c r="JI60" s="639">
        <f t="shared" si="492"/>
        <v>0</v>
      </c>
      <c r="JJ60" s="639">
        <f t="shared" si="492"/>
        <v>0</v>
      </c>
      <c r="JK60" s="639">
        <f t="shared" si="492"/>
        <v>0</v>
      </c>
      <c r="JL60" s="639">
        <f t="shared" si="492"/>
        <v>0</v>
      </c>
      <c r="JM60" s="639">
        <f t="shared" si="492"/>
        <v>0</v>
      </c>
      <c r="JN60" s="639">
        <f t="shared" si="492"/>
        <v>0</v>
      </c>
      <c r="JO60" s="639">
        <f t="shared" si="492"/>
        <v>0</v>
      </c>
      <c r="JP60" s="639">
        <f t="shared" si="492"/>
        <v>0</v>
      </c>
      <c r="JQ60" s="639">
        <f t="shared" si="492"/>
        <v>0</v>
      </c>
      <c r="JR60" s="639">
        <f t="shared" si="492"/>
        <v>0</v>
      </c>
      <c r="JS60" s="639">
        <f t="shared" si="492"/>
        <v>0</v>
      </c>
      <c r="JT60" s="639">
        <f t="shared" si="492"/>
        <v>0</v>
      </c>
      <c r="JU60" s="639">
        <f t="shared" si="492"/>
        <v>0</v>
      </c>
      <c r="JV60" s="639">
        <f t="shared" si="492"/>
        <v>0</v>
      </c>
      <c r="JW60" s="639">
        <f t="shared" si="492"/>
        <v>0</v>
      </c>
      <c r="JX60" s="639">
        <f t="shared" si="492"/>
        <v>0</v>
      </c>
      <c r="JY60" s="639">
        <f t="shared" si="492"/>
        <v>0</v>
      </c>
      <c r="JZ60" s="639">
        <f t="shared" si="492"/>
        <v>0</v>
      </c>
      <c r="KA60" s="639">
        <f t="shared" si="492"/>
        <v>0</v>
      </c>
      <c r="KB60" s="639">
        <f t="shared" si="492"/>
        <v>0</v>
      </c>
      <c r="KC60" s="639">
        <f t="shared" si="492"/>
        <v>0</v>
      </c>
      <c r="KD60" s="639">
        <f t="shared" si="492"/>
        <v>0</v>
      </c>
      <c r="KE60" s="639">
        <f t="shared" si="492"/>
        <v>0</v>
      </c>
      <c r="KF60" s="639">
        <f t="shared" si="492"/>
        <v>0</v>
      </c>
      <c r="KG60" s="639">
        <f t="shared" ref="KG60:MR60" si="493">COUNTIFS($O55:$O63,"&lt;="&amp;KG$14,$P55:$P63,"&gt;"&amp;KG$14,$N55:$N63,"保育士")</f>
        <v>0</v>
      </c>
      <c r="KH60" s="639">
        <f t="shared" si="493"/>
        <v>0</v>
      </c>
      <c r="KI60" s="639">
        <f t="shared" si="493"/>
        <v>0</v>
      </c>
      <c r="KJ60" s="639">
        <f t="shared" si="493"/>
        <v>0</v>
      </c>
      <c r="KK60" s="639">
        <f t="shared" si="493"/>
        <v>0</v>
      </c>
      <c r="KL60" s="639">
        <f t="shared" si="493"/>
        <v>0</v>
      </c>
      <c r="KM60" s="639">
        <f t="shared" si="493"/>
        <v>0</v>
      </c>
      <c r="KN60" s="639">
        <f t="shared" si="493"/>
        <v>0</v>
      </c>
      <c r="KO60" s="639">
        <f t="shared" si="493"/>
        <v>0</v>
      </c>
      <c r="KP60" s="639">
        <f t="shared" si="493"/>
        <v>0</v>
      </c>
      <c r="KQ60" s="639">
        <f t="shared" si="493"/>
        <v>0</v>
      </c>
      <c r="KR60" s="639">
        <f t="shared" si="493"/>
        <v>0</v>
      </c>
      <c r="KS60" s="639">
        <f t="shared" si="493"/>
        <v>0</v>
      </c>
      <c r="KT60" s="639">
        <f t="shared" si="493"/>
        <v>0</v>
      </c>
      <c r="KU60" s="639">
        <f t="shared" si="493"/>
        <v>0</v>
      </c>
      <c r="KV60" s="639">
        <f t="shared" si="493"/>
        <v>0</v>
      </c>
      <c r="KW60" s="639">
        <f t="shared" si="493"/>
        <v>0</v>
      </c>
      <c r="KX60" s="639">
        <f t="shared" si="493"/>
        <v>0</v>
      </c>
      <c r="KY60" s="639">
        <f t="shared" si="493"/>
        <v>0</v>
      </c>
      <c r="KZ60" s="639">
        <f t="shared" si="493"/>
        <v>0</v>
      </c>
      <c r="LA60" s="639">
        <f t="shared" si="493"/>
        <v>0</v>
      </c>
      <c r="LB60" s="639">
        <f t="shared" si="493"/>
        <v>0</v>
      </c>
      <c r="LC60" s="639">
        <f t="shared" si="493"/>
        <v>0</v>
      </c>
      <c r="LD60" s="639">
        <f t="shared" si="493"/>
        <v>0</v>
      </c>
      <c r="LE60" s="639">
        <f t="shared" si="493"/>
        <v>0</v>
      </c>
      <c r="LF60" s="639">
        <f t="shared" si="493"/>
        <v>0</v>
      </c>
      <c r="LG60" s="639">
        <f t="shared" si="493"/>
        <v>0</v>
      </c>
      <c r="LH60" s="639">
        <f t="shared" si="493"/>
        <v>0</v>
      </c>
      <c r="LI60" s="639">
        <f t="shared" si="493"/>
        <v>0</v>
      </c>
      <c r="LJ60" s="639">
        <f t="shared" si="493"/>
        <v>0</v>
      </c>
      <c r="LK60" s="639">
        <f t="shared" si="493"/>
        <v>0</v>
      </c>
      <c r="LL60" s="639">
        <f t="shared" si="493"/>
        <v>0</v>
      </c>
      <c r="LM60" s="639">
        <f t="shared" si="493"/>
        <v>0</v>
      </c>
      <c r="LN60" s="639">
        <f t="shared" si="493"/>
        <v>0</v>
      </c>
      <c r="LO60" s="639">
        <f t="shared" si="493"/>
        <v>0</v>
      </c>
      <c r="LP60" s="639">
        <f t="shared" si="493"/>
        <v>0</v>
      </c>
      <c r="LQ60" s="639">
        <f t="shared" si="493"/>
        <v>0</v>
      </c>
      <c r="LR60" s="639">
        <f t="shared" si="493"/>
        <v>0</v>
      </c>
      <c r="LS60" s="639">
        <f t="shared" si="493"/>
        <v>0</v>
      </c>
      <c r="LT60" s="639">
        <f t="shared" si="493"/>
        <v>0</v>
      </c>
      <c r="LU60" s="639">
        <f t="shared" si="493"/>
        <v>0</v>
      </c>
      <c r="LV60" s="639">
        <f t="shared" si="493"/>
        <v>0</v>
      </c>
      <c r="LW60" s="639">
        <f t="shared" si="493"/>
        <v>0</v>
      </c>
      <c r="LX60" s="639">
        <f t="shared" si="493"/>
        <v>0</v>
      </c>
      <c r="LY60" s="639">
        <f t="shared" si="493"/>
        <v>0</v>
      </c>
      <c r="LZ60" s="639">
        <f t="shared" si="493"/>
        <v>0</v>
      </c>
      <c r="MA60" s="639">
        <f t="shared" si="493"/>
        <v>0</v>
      </c>
      <c r="MB60" s="639">
        <f t="shared" si="493"/>
        <v>0</v>
      </c>
      <c r="MC60" s="639">
        <f t="shared" si="493"/>
        <v>0</v>
      </c>
      <c r="MD60" s="639">
        <f t="shared" si="493"/>
        <v>0</v>
      </c>
      <c r="ME60" s="639">
        <f t="shared" si="493"/>
        <v>0</v>
      </c>
      <c r="MF60" s="639">
        <f t="shared" si="493"/>
        <v>0</v>
      </c>
      <c r="MG60" s="639">
        <f t="shared" si="493"/>
        <v>0</v>
      </c>
      <c r="MH60" s="639">
        <f t="shared" si="493"/>
        <v>0</v>
      </c>
      <c r="MI60" s="639">
        <f t="shared" si="493"/>
        <v>0</v>
      </c>
      <c r="MJ60" s="639">
        <f t="shared" si="493"/>
        <v>0</v>
      </c>
      <c r="MK60" s="639">
        <f t="shared" si="493"/>
        <v>0</v>
      </c>
      <c r="ML60" s="639">
        <f t="shared" si="493"/>
        <v>0</v>
      </c>
      <c r="MM60" s="639">
        <f t="shared" si="493"/>
        <v>0</v>
      </c>
      <c r="MN60" s="639">
        <f t="shared" si="493"/>
        <v>0</v>
      </c>
      <c r="MO60" s="639">
        <f t="shared" si="493"/>
        <v>0</v>
      </c>
      <c r="MP60" s="639">
        <f t="shared" si="493"/>
        <v>0</v>
      </c>
      <c r="MQ60" s="639">
        <f t="shared" si="493"/>
        <v>0</v>
      </c>
      <c r="MR60" s="639">
        <f t="shared" si="493"/>
        <v>0</v>
      </c>
      <c r="MS60" s="639">
        <f t="shared" ref="MS60:PD60" si="494">COUNTIFS($O55:$O63,"&lt;="&amp;MS$14,$P55:$P63,"&gt;"&amp;MS$14,$N55:$N63,"保育士")</f>
        <v>0</v>
      </c>
      <c r="MT60" s="639">
        <f t="shared" si="494"/>
        <v>0</v>
      </c>
      <c r="MU60" s="639">
        <f t="shared" si="494"/>
        <v>0</v>
      </c>
      <c r="MV60" s="639">
        <f t="shared" si="494"/>
        <v>0</v>
      </c>
      <c r="MW60" s="639">
        <f t="shared" si="494"/>
        <v>0</v>
      </c>
      <c r="MX60" s="639">
        <f t="shared" si="494"/>
        <v>0</v>
      </c>
      <c r="MY60" s="639">
        <f t="shared" si="494"/>
        <v>0</v>
      </c>
      <c r="MZ60" s="639">
        <f t="shared" si="494"/>
        <v>0</v>
      </c>
      <c r="NA60" s="639">
        <f t="shared" si="494"/>
        <v>0</v>
      </c>
      <c r="NB60" s="639">
        <f t="shared" si="494"/>
        <v>0</v>
      </c>
      <c r="NC60" s="639">
        <f t="shared" si="494"/>
        <v>0</v>
      </c>
      <c r="ND60" s="639">
        <f t="shared" si="494"/>
        <v>0</v>
      </c>
      <c r="NE60" s="639">
        <f t="shared" si="494"/>
        <v>0</v>
      </c>
      <c r="NF60" s="639">
        <f t="shared" si="494"/>
        <v>0</v>
      </c>
      <c r="NG60" s="639">
        <f t="shared" si="494"/>
        <v>0</v>
      </c>
      <c r="NH60" s="639">
        <f t="shared" si="494"/>
        <v>0</v>
      </c>
      <c r="NI60" s="639">
        <f t="shared" si="494"/>
        <v>0</v>
      </c>
      <c r="NJ60" s="639">
        <f t="shared" si="494"/>
        <v>0</v>
      </c>
      <c r="NK60" s="639">
        <f t="shared" si="494"/>
        <v>0</v>
      </c>
      <c r="NL60" s="639">
        <f t="shared" si="494"/>
        <v>0</v>
      </c>
      <c r="NM60" s="639">
        <f t="shared" si="494"/>
        <v>0</v>
      </c>
      <c r="NN60" s="639">
        <f t="shared" si="494"/>
        <v>0</v>
      </c>
      <c r="NO60" s="639">
        <f t="shared" si="494"/>
        <v>0</v>
      </c>
      <c r="NP60" s="639">
        <f t="shared" si="494"/>
        <v>0</v>
      </c>
      <c r="NQ60" s="639">
        <f t="shared" si="494"/>
        <v>0</v>
      </c>
      <c r="NR60" s="639">
        <f t="shared" si="494"/>
        <v>0</v>
      </c>
      <c r="NS60" s="639">
        <f t="shared" si="494"/>
        <v>0</v>
      </c>
      <c r="NT60" s="639">
        <f t="shared" si="494"/>
        <v>0</v>
      </c>
      <c r="NU60" s="639">
        <f t="shared" si="494"/>
        <v>0</v>
      </c>
      <c r="NV60" s="639">
        <f t="shared" si="494"/>
        <v>0</v>
      </c>
      <c r="NW60" s="639">
        <f t="shared" si="494"/>
        <v>0</v>
      </c>
      <c r="NX60" s="639">
        <f t="shared" si="494"/>
        <v>0</v>
      </c>
      <c r="NY60" s="639">
        <f t="shared" si="494"/>
        <v>0</v>
      </c>
      <c r="NZ60" s="639">
        <f t="shared" si="494"/>
        <v>0</v>
      </c>
      <c r="OA60" s="639">
        <f t="shared" si="494"/>
        <v>0</v>
      </c>
      <c r="OB60" s="639">
        <f t="shared" si="494"/>
        <v>0</v>
      </c>
      <c r="OC60" s="639">
        <f t="shared" si="494"/>
        <v>0</v>
      </c>
      <c r="OD60" s="639">
        <f t="shared" si="494"/>
        <v>0</v>
      </c>
      <c r="OE60" s="639">
        <f t="shared" si="494"/>
        <v>0</v>
      </c>
      <c r="OF60" s="639">
        <f t="shared" si="494"/>
        <v>0</v>
      </c>
      <c r="OG60" s="639">
        <f t="shared" si="494"/>
        <v>0</v>
      </c>
      <c r="OH60" s="639">
        <f t="shared" si="494"/>
        <v>0</v>
      </c>
      <c r="OI60" s="639">
        <f t="shared" si="494"/>
        <v>0</v>
      </c>
      <c r="OJ60" s="639">
        <f t="shared" si="494"/>
        <v>0</v>
      </c>
      <c r="OK60" s="639">
        <f t="shared" si="494"/>
        <v>0</v>
      </c>
      <c r="OL60" s="639">
        <f t="shared" si="494"/>
        <v>0</v>
      </c>
      <c r="OM60" s="639">
        <f t="shared" si="494"/>
        <v>0</v>
      </c>
      <c r="ON60" s="639">
        <f t="shared" si="494"/>
        <v>0</v>
      </c>
      <c r="OO60" s="639">
        <f t="shared" si="494"/>
        <v>0</v>
      </c>
      <c r="OP60" s="639">
        <f t="shared" si="494"/>
        <v>0</v>
      </c>
      <c r="OQ60" s="639">
        <f t="shared" si="494"/>
        <v>0</v>
      </c>
      <c r="OR60" s="639">
        <f t="shared" si="494"/>
        <v>0</v>
      </c>
      <c r="OS60" s="639">
        <f t="shared" si="494"/>
        <v>0</v>
      </c>
      <c r="OT60" s="639">
        <f t="shared" si="494"/>
        <v>0</v>
      </c>
      <c r="OU60" s="639">
        <f t="shared" si="494"/>
        <v>0</v>
      </c>
      <c r="OV60" s="639">
        <f t="shared" si="494"/>
        <v>0</v>
      </c>
      <c r="OW60" s="639">
        <f t="shared" si="494"/>
        <v>0</v>
      </c>
      <c r="OX60" s="639">
        <f t="shared" si="494"/>
        <v>0</v>
      </c>
      <c r="OY60" s="639">
        <f t="shared" si="494"/>
        <v>0</v>
      </c>
      <c r="OZ60" s="639">
        <f t="shared" si="494"/>
        <v>0</v>
      </c>
      <c r="PA60" s="639">
        <f t="shared" si="494"/>
        <v>0</v>
      </c>
      <c r="PB60" s="639">
        <f t="shared" si="494"/>
        <v>0</v>
      </c>
      <c r="PC60" s="639">
        <f t="shared" si="494"/>
        <v>0</v>
      </c>
      <c r="PD60" s="639">
        <f t="shared" si="494"/>
        <v>0</v>
      </c>
      <c r="PE60" s="639">
        <f t="shared" ref="PE60:RP60" si="495">COUNTIFS($O55:$O63,"&lt;="&amp;PE$14,$P55:$P63,"&gt;"&amp;PE$14,$N55:$N63,"保育士")</f>
        <v>0</v>
      </c>
      <c r="PF60" s="639">
        <f t="shared" si="495"/>
        <v>0</v>
      </c>
      <c r="PG60" s="639">
        <f t="shared" si="495"/>
        <v>0</v>
      </c>
      <c r="PH60" s="639">
        <f t="shared" si="495"/>
        <v>0</v>
      </c>
      <c r="PI60" s="639">
        <f t="shared" si="495"/>
        <v>0</v>
      </c>
      <c r="PJ60" s="639">
        <f t="shared" si="495"/>
        <v>0</v>
      </c>
      <c r="PK60" s="639">
        <f t="shared" si="495"/>
        <v>0</v>
      </c>
      <c r="PL60" s="639">
        <f t="shared" si="495"/>
        <v>0</v>
      </c>
      <c r="PM60" s="639">
        <f t="shared" si="495"/>
        <v>0</v>
      </c>
      <c r="PN60" s="639">
        <f t="shared" si="495"/>
        <v>0</v>
      </c>
      <c r="PO60" s="639">
        <f t="shared" si="495"/>
        <v>0</v>
      </c>
      <c r="PP60" s="639">
        <f t="shared" si="495"/>
        <v>0</v>
      </c>
      <c r="PQ60" s="639">
        <f t="shared" si="495"/>
        <v>0</v>
      </c>
      <c r="PR60" s="639">
        <f t="shared" si="495"/>
        <v>0</v>
      </c>
      <c r="PS60" s="639">
        <f t="shared" si="495"/>
        <v>0</v>
      </c>
      <c r="PT60" s="639">
        <f t="shared" si="495"/>
        <v>0</v>
      </c>
      <c r="PU60" s="639">
        <f t="shared" si="495"/>
        <v>0</v>
      </c>
      <c r="PV60" s="639">
        <f t="shared" si="495"/>
        <v>0</v>
      </c>
      <c r="PW60" s="639">
        <f t="shared" si="495"/>
        <v>0</v>
      </c>
      <c r="PX60" s="639">
        <f t="shared" si="495"/>
        <v>0</v>
      </c>
      <c r="PY60" s="639">
        <f t="shared" si="495"/>
        <v>0</v>
      </c>
      <c r="PZ60" s="639">
        <f t="shared" si="495"/>
        <v>0</v>
      </c>
      <c r="QA60" s="639">
        <f t="shared" si="495"/>
        <v>0</v>
      </c>
      <c r="QB60" s="639">
        <f t="shared" si="495"/>
        <v>0</v>
      </c>
      <c r="QC60" s="639">
        <f t="shared" si="495"/>
        <v>0</v>
      </c>
      <c r="QD60" s="639">
        <f t="shared" si="495"/>
        <v>0</v>
      </c>
      <c r="QE60" s="639">
        <f t="shared" si="495"/>
        <v>0</v>
      </c>
      <c r="QF60" s="639">
        <f t="shared" si="495"/>
        <v>0</v>
      </c>
      <c r="QG60" s="639">
        <f t="shared" si="495"/>
        <v>0</v>
      </c>
      <c r="QH60" s="639">
        <f t="shared" si="495"/>
        <v>0</v>
      </c>
      <c r="QI60" s="639">
        <f t="shared" si="495"/>
        <v>0</v>
      </c>
      <c r="QJ60" s="639">
        <f t="shared" si="495"/>
        <v>0</v>
      </c>
      <c r="QK60" s="639">
        <f t="shared" si="495"/>
        <v>0</v>
      </c>
      <c r="QL60" s="639">
        <f t="shared" si="495"/>
        <v>0</v>
      </c>
      <c r="QM60" s="639">
        <f t="shared" si="495"/>
        <v>0</v>
      </c>
      <c r="QN60" s="639">
        <f t="shared" si="495"/>
        <v>0</v>
      </c>
      <c r="QO60" s="639">
        <f t="shared" si="495"/>
        <v>0</v>
      </c>
      <c r="QP60" s="639">
        <f t="shared" si="495"/>
        <v>0</v>
      </c>
      <c r="QQ60" s="639">
        <f t="shared" si="495"/>
        <v>0</v>
      </c>
      <c r="QR60" s="639">
        <f t="shared" si="495"/>
        <v>0</v>
      </c>
      <c r="QS60" s="639">
        <f t="shared" si="495"/>
        <v>0</v>
      </c>
      <c r="QT60" s="639">
        <f t="shared" si="495"/>
        <v>0</v>
      </c>
      <c r="QU60" s="639">
        <f t="shared" si="495"/>
        <v>0</v>
      </c>
      <c r="QV60" s="639">
        <f t="shared" si="495"/>
        <v>0</v>
      </c>
      <c r="QW60" s="639">
        <f t="shared" si="495"/>
        <v>0</v>
      </c>
      <c r="QX60" s="639">
        <f t="shared" si="495"/>
        <v>0</v>
      </c>
      <c r="QY60" s="639">
        <f t="shared" si="495"/>
        <v>0</v>
      </c>
      <c r="QZ60" s="639">
        <f t="shared" si="495"/>
        <v>0</v>
      </c>
      <c r="RA60" s="639">
        <f t="shared" si="495"/>
        <v>0</v>
      </c>
      <c r="RB60" s="639">
        <f t="shared" si="495"/>
        <v>0</v>
      </c>
      <c r="RC60" s="639">
        <f t="shared" si="495"/>
        <v>0</v>
      </c>
      <c r="RD60" s="639">
        <f t="shared" si="495"/>
        <v>0</v>
      </c>
      <c r="RE60" s="639">
        <f t="shared" si="495"/>
        <v>0</v>
      </c>
      <c r="RF60" s="639">
        <f t="shared" si="495"/>
        <v>0</v>
      </c>
      <c r="RG60" s="639">
        <f t="shared" si="495"/>
        <v>0</v>
      </c>
      <c r="RH60" s="639">
        <f t="shared" si="495"/>
        <v>0</v>
      </c>
      <c r="RI60" s="639">
        <f t="shared" si="495"/>
        <v>0</v>
      </c>
      <c r="RJ60" s="639">
        <f t="shared" si="495"/>
        <v>0</v>
      </c>
      <c r="RK60" s="639">
        <f t="shared" si="495"/>
        <v>0</v>
      </c>
      <c r="RL60" s="639">
        <f t="shared" si="495"/>
        <v>0</v>
      </c>
      <c r="RM60" s="639">
        <f t="shared" si="495"/>
        <v>0</v>
      </c>
      <c r="RN60" s="639">
        <f t="shared" si="495"/>
        <v>0</v>
      </c>
      <c r="RO60" s="639">
        <f t="shared" si="495"/>
        <v>0</v>
      </c>
      <c r="RP60" s="639">
        <f t="shared" si="495"/>
        <v>0</v>
      </c>
      <c r="RQ60" s="639">
        <f t="shared" ref="RQ60:UB60" si="496">COUNTIFS($O55:$O63,"&lt;="&amp;RQ$14,$P55:$P63,"&gt;"&amp;RQ$14,$N55:$N63,"保育士")</f>
        <v>0</v>
      </c>
      <c r="RR60" s="639">
        <f t="shared" si="496"/>
        <v>0</v>
      </c>
      <c r="RS60" s="639">
        <f t="shared" si="496"/>
        <v>0</v>
      </c>
      <c r="RT60" s="639">
        <f t="shared" si="496"/>
        <v>0</v>
      </c>
      <c r="RU60" s="639">
        <f t="shared" si="496"/>
        <v>0</v>
      </c>
      <c r="RV60" s="639">
        <f t="shared" si="496"/>
        <v>0</v>
      </c>
      <c r="RW60" s="639">
        <f t="shared" si="496"/>
        <v>0</v>
      </c>
      <c r="RX60" s="639">
        <f t="shared" si="496"/>
        <v>0</v>
      </c>
      <c r="RY60" s="639">
        <f t="shared" si="496"/>
        <v>0</v>
      </c>
      <c r="RZ60" s="639">
        <f t="shared" si="496"/>
        <v>0</v>
      </c>
      <c r="SA60" s="639">
        <f t="shared" si="496"/>
        <v>0</v>
      </c>
      <c r="SB60" s="639">
        <f t="shared" si="496"/>
        <v>0</v>
      </c>
      <c r="SC60" s="639">
        <f t="shared" si="496"/>
        <v>0</v>
      </c>
      <c r="SD60" s="639">
        <f t="shared" si="496"/>
        <v>0</v>
      </c>
      <c r="SE60" s="639">
        <f t="shared" si="496"/>
        <v>0</v>
      </c>
      <c r="SF60" s="639">
        <f t="shared" si="496"/>
        <v>0</v>
      </c>
      <c r="SG60" s="639">
        <f t="shared" si="496"/>
        <v>0</v>
      </c>
      <c r="SH60" s="639">
        <f t="shared" si="496"/>
        <v>0</v>
      </c>
      <c r="SI60" s="639">
        <f t="shared" si="496"/>
        <v>0</v>
      </c>
      <c r="SJ60" s="639">
        <f t="shared" si="496"/>
        <v>0</v>
      </c>
      <c r="SK60" s="639">
        <f t="shared" si="496"/>
        <v>0</v>
      </c>
      <c r="SL60" s="639">
        <f t="shared" si="496"/>
        <v>0</v>
      </c>
      <c r="SM60" s="639">
        <f t="shared" si="496"/>
        <v>0</v>
      </c>
      <c r="SN60" s="639">
        <f t="shared" si="496"/>
        <v>0</v>
      </c>
      <c r="SO60" s="639">
        <f t="shared" si="496"/>
        <v>0</v>
      </c>
      <c r="SP60" s="639">
        <f t="shared" si="496"/>
        <v>0</v>
      </c>
      <c r="SQ60" s="639">
        <f t="shared" si="496"/>
        <v>0</v>
      </c>
      <c r="SR60" s="639">
        <f t="shared" si="496"/>
        <v>0</v>
      </c>
      <c r="SS60" s="639">
        <f t="shared" si="496"/>
        <v>0</v>
      </c>
      <c r="ST60" s="639">
        <f t="shared" si="496"/>
        <v>0</v>
      </c>
      <c r="SU60" s="639">
        <f t="shared" si="496"/>
        <v>0</v>
      </c>
      <c r="SV60" s="639">
        <f t="shared" si="496"/>
        <v>0</v>
      </c>
      <c r="SW60" s="639">
        <f t="shared" si="496"/>
        <v>0</v>
      </c>
      <c r="SX60" s="639">
        <f t="shared" si="496"/>
        <v>0</v>
      </c>
      <c r="SY60" s="639">
        <f t="shared" si="496"/>
        <v>0</v>
      </c>
      <c r="SZ60" s="639">
        <f t="shared" si="496"/>
        <v>0</v>
      </c>
      <c r="TA60" s="639">
        <f t="shared" si="496"/>
        <v>0</v>
      </c>
      <c r="TB60" s="639">
        <f t="shared" si="496"/>
        <v>0</v>
      </c>
      <c r="TC60" s="639">
        <f t="shared" si="496"/>
        <v>0</v>
      </c>
      <c r="TD60" s="639">
        <f t="shared" si="496"/>
        <v>0</v>
      </c>
      <c r="TE60" s="639">
        <f t="shared" si="496"/>
        <v>0</v>
      </c>
      <c r="TF60" s="639">
        <f t="shared" si="496"/>
        <v>0</v>
      </c>
      <c r="TG60" s="639">
        <f t="shared" si="496"/>
        <v>0</v>
      </c>
      <c r="TH60" s="639">
        <f t="shared" si="496"/>
        <v>0</v>
      </c>
      <c r="TI60" s="639">
        <f t="shared" si="496"/>
        <v>0</v>
      </c>
      <c r="TJ60" s="639">
        <f t="shared" si="496"/>
        <v>0</v>
      </c>
      <c r="TK60" s="639">
        <f t="shared" si="496"/>
        <v>0</v>
      </c>
      <c r="TL60" s="639">
        <f t="shared" si="496"/>
        <v>0</v>
      </c>
      <c r="TM60" s="639">
        <f t="shared" si="496"/>
        <v>0</v>
      </c>
      <c r="TN60" s="639">
        <f t="shared" si="496"/>
        <v>0</v>
      </c>
      <c r="TO60" s="639">
        <f t="shared" si="496"/>
        <v>0</v>
      </c>
      <c r="TP60" s="639">
        <f t="shared" si="496"/>
        <v>0</v>
      </c>
      <c r="TQ60" s="639">
        <f t="shared" si="496"/>
        <v>0</v>
      </c>
      <c r="TR60" s="639">
        <f t="shared" si="496"/>
        <v>0</v>
      </c>
      <c r="TS60" s="639">
        <f t="shared" si="496"/>
        <v>0</v>
      </c>
      <c r="TT60" s="639">
        <f t="shared" si="496"/>
        <v>0</v>
      </c>
      <c r="TU60" s="639">
        <f t="shared" si="496"/>
        <v>0</v>
      </c>
      <c r="TV60" s="639">
        <f t="shared" si="496"/>
        <v>0</v>
      </c>
      <c r="TW60" s="639">
        <f t="shared" si="496"/>
        <v>0</v>
      </c>
      <c r="TX60" s="639">
        <f t="shared" si="496"/>
        <v>0</v>
      </c>
      <c r="TY60" s="639">
        <f t="shared" si="496"/>
        <v>0</v>
      </c>
      <c r="TZ60" s="639">
        <f t="shared" si="496"/>
        <v>0</v>
      </c>
      <c r="UA60" s="639">
        <f t="shared" si="496"/>
        <v>0</v>
      </c>
      <c r="UB60" s="639">
        <f t="shared" si="496"/>
        <v>0</v>
      </c>
      <c r="UC60" s="639">
        <f t="shared" ref="UC60:WN60" si="497">COUNTIFS($O55:$O63,"&lt;="&amp;UC$14,$P55:$P63,"&gt;"&amp;UC$14,$N55:$N63,"保育士")</f>
        <v>0</v>
      </c>
      <c r="UD60" s="639">
        <f t="shared" si="497"/>
        <v>0</v>
      </c>
      <c r="UE60" s="639">
        <f t="shared" si="497"/>
        <v>0</v>
      </c>
      <c r="UF60" s="639">
        <f t="shared" si="497"/>
        <v>0</v>
      </c>
      <c r="UG60" s="639">
        <f t="shared" si="497"/>
        <v>0</v>
      </c>
      <c r="UH60" s="639">
        <f t="shared" si="497"/>
        <v>0</v>
      </c>
      <c r="UI60" s="639">
        <f t="shared" si="497"/>
        <v>0</v>
      </c>
      <c r="UJ60" s="639">
        <f t="shared" si="497"/>
        <v>0</v>
      </c>
      <c r="UK60" s="639">
        <f t="shared" si="497"/>
        <v>0</v>
      </c>
      <c r="UL60" s="639">
        <f t="shared" si="497"/>
        <v>0</v>
      </c>
      <c r="UM60" s="639">
        <f t="shared" si="497"/>
        <v>0</v>
      </c>
      <c r="UN60" s="639">
        <f t="shared" si="497"/>
        <v>0</v>
      </c>
      <c r="UO60" s="639">
        <f t="shared" si="497"/>
        <v>0</v>
      </c>
      <c r="UP60" s="639">
        <f t="shared" si="497"/>
        <v>0</v>
      </c>
      <c r="UQ60" s="639">
        <f t="shared" si="497"/>
        <v>0</v>
      </c>
      <c r="UR60" s="639">
        <f t="shared" si="497"/>
        <v>0</v>
      </c>
      <c r="US60" s="639">
        <f t="shared" si="497"/>
        <v>0</v>
      </c>
      <c r="UT60" s="639">
        <f t="shared" si="497"/>
        <v>0</v>
      </c>
      <c r="UU60" s="639">
        <f t="shared" si="497"/>
        <v>0</v>
      </c>
      <c r="UV60" s="639">
        <f t="shared" si="497"/>
        <v>0</v>
      </c>
      <c r="UW60" s="639">
        <f t="shared" si="497"/>
        <v>0</v>
      </c>
      <c r="UX60" s="639">
        <f t="shared" si="497"/>
        <v>0</v>
      </c>
      <c r="UY60" s="639">
        <f t="shared" si="497"/>
        <v>0</v>
      </c>
      <c r="UZ60" s="639">
        <f t="shared" si="497"/>
        <v>0</v>
      </c>
      <c r="VA60" s="639">
        <f t="shared" si="497"/>
        <v>0</v>
      </c>
      <c r="VB60" s="639">
        <f t="shared" si="497"/>
        <v>0</v>
      </c>
      <c r="VC60" s="639">
        <f t="shared" si="497"/>
        <v>0</v>
      </c>
      <c r="VD60" s="639">
        <f t="shared" si="497"/>
        <v>0</v>
      </c>
      <c r="VE60" s="639">
        <f t="shared" si="497"/>
        <v>0</v>
      </c>
      <c r="VF60" s="639">
        <f t="shared" si="497"/>
        <v>0</v>
      </c>
      <c r="VG60" s="639">
        <f t="shared" si="497"/>
        <v>0</v>
      </c>
      <c r="VH60" s="639">
        <f t="shared" si="497"/>
        <v>0</v>
      </c>
      <c r="VI60" s="639">
        <f t="shared" si="497"/>
        <v>0</v>
      </c>
      <c r="VJ60" s="639">
        <f t="shared" si="497"/>
        <v>0</v>
      </c>
      <c r="VK60" s="639">
        <f t="shared" si="497"/>
        <v>0</v>
      </c>
      <c r="VL60" s="639">
        <f t="shared" si="497"/>
        <v>0</v>
      </c>
      <c r="VM60" s="639">
        <f t="shared" si="497"/>
        <v>0</v>
      </c>
      <c r="VN60" s="639">
        <f t="shared" si="497"/>
        <v>0</v>
      </c>
      <c r="VO60" s="639">
        <f t="shared" si="497"/>
        <v>0</v>
      </c>
      <c r="VP60" s="639">
        <f t="shared" si="497"/>
        <v>0</v>
      </c>
      <c r="VQ60" s="639">
        <f t="shared" si="497"/>
        <v>0</v>
      </c>
      <c r="VR60" s="639">
        <f t="shared" si="497"/>
        <v>0</v>
      </c>
      <c r="VS60" s="639">
        <f t="shared" si="497"/>
        <v>0</v>
      </c>
      <c r="VT60" s="639">
        <f t="shared" si="497"/>
        <v>0</v>
      </c>
      <c r="VU60" s="639">
        <f t="shared" si="497"/>
        <v>0</v>
      </c>
      <c r="VV60" s="639">
        <f t="shared" si="497"/>
        <v>0</v>
      </c>
      <c r="VW60" s="639">
        <f t="shared" si="497"/>
        <v>0</v>
      </c>
      <c r="VX60" s="639">
        <f t="shared" si="497"/>
        <v>0</v>
      </c>
      <c r="VY60" s="639">
        <f t="shared" si="497"/>
        <v>0</v>
      </c>
      <c r="VZ60" s="639">
        <f t="shared" si="497"/>
        <v>0</v>
      </c>
      <c r="WA60" s="639">
        <f t="shared" si="497"/>
        <v>0</v>
      </c>
      <c r="WB60" s="639">
        <f t="shared" si="497"/>
        <v>0</v>
      </c>
      <c r="WC60" s="639">
        <f t="shared" si="497"/>
        <v>0</v>
      </c>
      <c r="WD60" s="639">
        <f t="shared" si="497"/>
        <v>0</v>
      </c>
      <c r="WE60" s="639">
        <f t="shared" si="497"/>
        <v>0</v>
      </c>
      <c r="WF60" s="639">
        <f t="shared" si="497"/>
        <v>0</v>
      </c>
      <c r="WG60" s="639">
        <f t="shared" si="497"/>
        <v>0</v>
      </c>
      <c r="WH60" s="639">
        <f t="shared" si="497"/>
        <v>0</v>
      </c>
      <c r="WI60" s="639">
        <f t="shared" si="497"/>
        <v>0</v>
      </c>
      <c r="WJ60" s="639">
        <f t="shared" si="497"/>
        <v>0</v>
      </c>
      <c r="WK60" s="639">
        <f t="shared" si="497"/>
        <v>0</v>
      </c>
      <c r="WL60" s="639">
        <f t="shared" si="497"/>
        <v>0</v>
      </c>
      <c r="WM60" s="639">
        <f t="shared" si="497"/>
        <v>0</v>
      </c>
      <c r="WN60" s="639">
        <f t="shared" si="497"/>
        <v>0</v>
      </c>
      <c r="WO60" s="639">
        <f t="shared" ref="WO60:YZ60" si="498">COUNTIFS($O55:$O63,"&lt;="&amp;WO$14,$P55:$P63,"&gt;"&amp;WO$14,$N55:$N63,"保育士")</f>
        <v>0</v>
      </c>
      <c r="WP60" s="639">
        <f t="shared" si="498"/>
        <v>0</v>
      </c>
      <c r="WQ60" s="639">
        <f t="shared" si="498"/>
        <v>0</v>
      </c>
      <c r="WR60" s="639">
        <f t="shared" si="498"/>
        <v>0</v>
      </c>
      <c r="WS60" s="639">
        <f t="shared" si="498"/>
        <v>0</v>
      </c>
      <c r="WT60" s="639">
        <f t="shared" si="498"/>
        <v>0</v>
      </c>
      <c r="WU60" s="639">
        <f t="shared" si="498"/>
        <v>0</v>
      </c>
      <c r="WV60" s="639">
        <f t="shared" si="498"/>
        <v>0</v>
      </c>
      <c r="WW60" s="639">
        <f t="shared" si="498"/>
        <v>0</v>
      </c>
      <c r="WX60" s="639">
        <f t="shared" si="498"/>
        <v>0</v>
      </c>
      <c r="WY60" s="639">
        <f t="shared" si="498"/>
        <v>0</v>
      </c>
      <c r="WZ60" s="639">
        <f t="shared" si="498"/>
        <v>0</v>
      </c>
      <c r="XA60" s="639">
        <f t="shared" si="498"/>
        <v>0</v>
      </c>
      <c r="XB60" s="639">
        <f t="shared" si="498"/>
        <v>0</v>
      </c>
      <c r="XC60" s="639">
        <f t="shared" si="498"/>
        <v>0</v>
      </c>
      <c r="XD60" s="639">
        <f t="shared" si="498"/>
        <v>0</v>
      </c>
      <c r="XE60" s="639">
        <f t="shared" si="498"/>
        <v>0</v>
      </c>
      <c r="XF60" s="639">
        <f t="shared" si="498"/>
        <v>0</v>
      </c>
      <c r="XG60" s="639">
        <f t="shared" si="498"/>
        <v>0</v>
      </c>
      <c r="XH60" s="639">
        <f t="shared" si="498"/>
        <v>0</v>
      </c>
      <c r="XI60" s="639">
        <f t="shared" si="498"/>
        <v>0</v>
      </c>
      <c r="XJ60" s="639">
        <f t="shared" si="498"/>
        <v>0</v>
      </c>
      <c r="XK60" s="639">
        <f t="shared" si="498"/>
        <v>0</v>
      </c>
      <c r="XL60" s="639">
        <f t="shared" si="498"/>
        <v>0</v>
      </c>
      <c r="XM60" s="639">
        <f t="shared" si="498"/>
        <v>0</v>
      </c>
      <c r="XN60" s="639">
        <f t="shared" si="498"/>
        <v>0</v>
      </c>
      <c r="XO60" s="639">
        <f t="shared" si="498"/>
        <v>0</v>
      </c>
      <c r="XP60" s="639">
        <f t="shared" si="498"/>
        <v>0</v>
      </c>
      <c r="XQ60" s="639">
        <f t="shared" si="498"/>
        <v>0</v>
      </c>
      <c r="XR60" s="639">
        <f t="shared" si="498"/>
        <v>0</v>
      </c>
      <c r="XS60" s="639">
        <f t="shared" si="498"/>
        <v>0</v>
      </c>
      <c r="XT60" s="639">
        <f t="shared" si="498"/>
        <v>0</v>
      </c>
      <c r="XU60" s="639">
        <f t="shared" si="498"/>
        <v>0</v>
      </c>
      <c r="XV60" s="639">
        <f t="shared" si="498"/>
        <v>0</v>
      </c>
      <c r="XW60" s="639">
        <f t="shared" si="498"/>
        <v>0</v>
      </c>
      <c r="XX60" s="639">
        <f t="shared" si="498"/>
        <v>0</v>
      </c>
      <c r="XY60" s="639">
        <f t="shared" si="498"/>
        <v>0</v>
      </c>
      <c r="XZ60" s="639">
        <f t="shared" si="498"/>
        <v>0</v>
      </c>
      <c r="YA60" s="639">
        <f t="shared" si="498"/>
        <v>0</v>
      </c>
      <c r="YB60" s="639">
        <f t="shared" si="498"/>
        <v>0</v>
      </c>
      <c r="YC60" s="639">
        <f t="shared" si="498"/>
        <v>0</v>
      </c>
      <c r="YD60" s="639">
        <f t="shared" si="498"/>
        <v>0</v>
      </c>
      <c r="YE60" s="639">
        <f t="shared" si="498"/>
        <v>0</v>
      </c>
      <c r="YF60" s="639">
        <f t="shared" si="498"/>
        <v>0</v>
      </c>
      <c r="YG60" s="639">
        <f t="shared" si="498"/>
        <v>0</v>
      </c>
      <c r="YH60" s="639">
        <f t="shared" si="498"/>
        <v>0</v>
      </c>
      <c r="YI60" s="639">
        <f t="shared" si="498"/>
        <v>0</v>
      </c>
      <c r="YJ60" s="639">
        <f t="shared" si="498"/>
        <v>0</v>
      </c>
      <c r="YK60" s="639">
        <f t="shared" si="498"/>
        <v>0</v>
      </c>
      <c r="YL60" s="639">
        <f t="shared" si="498"/>
        <v>0</v>
      </c>
      <c r="YM60" s="639">
        <f t="shared" si="498"/>
        <v>0</v>
      </c>
      <c r="YN60" s="639">
        <f t="shared" si="498"/>
        <v>0</v>
      </c>
      <c r="YO60" s="639">
        <f t="shared" si="498"/>
        <v>0</v>
      </c>
      <c r="YP60" s="639">
        <f t="shared" si="498"/>
        <v>0</v>
      </c>
      <c r="YQ60" s="639">
        <f t="shared" si="498"/>
        <v>0</v>
      </c>
      <c r="YR60" s="639">
        <f t="shared" si="498"/>
        <v>0</v>
      </c>
      <c r="YS60" s="639">
        <f t="shared" si="498"/>
        <v>0</v>
      </c>
      <c r="YT60" s="639">
        <f t="shared" si="498"/>
        <v>0</v>
      </c>
      <c r="YU60" s="639">
        <f t="shared" si="498"/>
        <v>0</v>
      </c>
      <c r="YV60" s="639">
        <f t="shared" si="498"/>
        <v>0</v>
      </c>
      <c r="YW60" s="639">
        <f t="shared" si="498"/>
        <v>0</v>
      </c>
      <c r="YX60" s="639">
        <f t="shared" si="498"/>
        <v>0</v>
      </c>
      <c r="YY60" s="639">
        <f t="shared" si="498"/>
        <v>0</v>
      </c>
      <c r="YZ60" s="639">
        <f t="shared" si="498"/>
        <v>0</v>
      </c>
      <c r="ZA60" s="639">
        <f t="shared" ref="ZA60:ABL60" si="499">COUNTIFS($O55:$O63,"&lt;="&amp;ZA$14,$P55:$P63,"&gt;"&amp;ZA$14,$N55:$N63,"保育士")</f>
        <v>0</v>
      </c>
      <c r="ZB60" s="639">
        <f t="shared" si="499"/>
        <v>0</v>
      </c>
      <c r="ZC60" s="639">
        <f t="shared" si="499"/>
        <v>0</v>
      </c>
      <c r="ZD60" s="639">
        <f t="shared" si="499"/>
        <v>0</v>
      </c>
      <c r="ZE60" s="639">
        <f t="shared" si="499"/>
        <v>0</v>
      </c>
      <c r="ZF60" s="639">
        <f t="shared" si="499"/>
        <v>0</v>
      </c>
      <c r="ZG60" s="639">
        <f t="shared" si="499"/>
        <v>0</v>
      </c>
      <c r="ZH60" s="639">
        <f t="shared" si="499"/>
        <v>0</v>
      </c>
      <c r="ZI60" s="639">
        <f t="shared" si="499"/>
        <v>0</v>
      </c>
      <c r="ZJ60" s="639">
        <f t="shared" si="499"/>
        <v>0</v>
      </c>
      <c r="ZK60" s="639">
        <f t="shared" si="499"/>
        <v>0</v>
      </c>
      <c r="ZL60" s="639">
        <f t="shared" si="499"/>
        <v>0</v>
      </c>
      <c r="ZM60" s="639">
        <f t="shared" si="499"/>
        <v>0</v>
      </c>
      <c r="ZN60" s="639">
        <f t="shared" si="499"/>
        <v>0</v>
      </c>
      <c r="ZO60" s="639">
        <f t="shared" si="499"/>
        <v>0</v>
      </c>
      <c r="ZP60" s="639">
        <f t="shared" si="499"/>
        <v>0</v>
      </c>
      <c r="ZQ60" s="639">
        <f t="shared" si="499"/>
        <v>0</v>
      </c>
      <c r="ZR60" s="639">
        <f t="shared" si="499"/>
        <v>0</v>
      </c>
      <c r="ZS60" s="639">
        <f t="shared" si="499"/>
        <v>0</v>
      </c>
      <c r="ZT60" s="639">
        <f t="shared" si="499"/>
        <v>0</v>
      </c>
      <c r="ZU60" s="639">
        <f t="shared" si="499"/>
        <v>0</v>
      </c>
      <c r="ZV60" s="639">
        <f t="shared" si="499"/>
        <v>0</v>
      </c>
      <c r="ZW60" s="639">
        <f t="shared" si="499"/>
        <v>0</v>
      </c>
      <c r="ZX60" s="639">
        <f t="shared" si="499"/>
        <v>0</v>
      </c>
      <c r="ZY60" s="639">
        <f t="shared" si="499"/>
        <v>0</v>
      </c>
      <c r="ZZ60" s="639">
        <f t="shared" si="499"/>
        <v>0</v>
      </c>
      <c r="AAA60" s="639">
        <f t="shared" si="499"/>
        <v>0</v>
      </c>
      <c r="AAB60" s="639">
        <f t="shared" si="499"/>
        <v>0</v>
      </c>
      <c r="AAC60" s="639">
        <f t="shared" si="499"/>
        <v>0</v>
      </c>
      <c r="AAD60" s="639">
        <f t="shared" si="499"/>
        <v>0</v>
      </c>
      <c r="AAE60" s="639">
        <f t="shared" si="499"/>
        <v>0</v>
      </c>
      <c r="AAF60" s="639">
        <f t="shared" si="499"/>
        <v>0</v>
      </c>
      <c r="AAG60" s="639">
        <f t="shared" si="499"/>
        <v>0</v>
      </c>
      <c r="AAH60" s="639">
        <f t="shared" si="499"/>
        <v>0</v>
      </c>
      <c r="AAI60" s="639">
        <f t="shared" si="499"/>
        <v>0</v>
      </c>
      <c r="AAJ60" s="639">
        <f t="shared" si="499"/>
        <v>0</v>
      </c>
      <c r="AAK60" s="639">
        <f t="shared" si="499"/>
        <v>0</v>
      </c>
      <c r="AAL60" s="639">
        <f t="shared" si="499"/>
        <v>0</v>
      </c>
      <c r="AAM60" s="639">
        <f t="shared" si="499"/>
        <v>0</v>
      </c>
      <c r="AAN60" s="639">
        <f t="shared" si="499"/>
        <v>0</v>
      </c>
      <c r="AAO60" s="639">
        <f t="shared" si="499"/>
        <v>0</v>
      </c>
      <c r="AAP60" s="639">
        <f t="shared" si="499"/>
        <v>0</v>
      </c>
      <c r="AAQ60" s="639">
        <f t="shared" si="499"/>
        <v>0</v>
      </c>
      <c r="AAR60" s="639">
        <f t="shared" si="499"/>
        <v>0</v>
      </c>
      <c r="AAS60" s="639">
        <f t="shared" si="499"/>
        <v>0</v>
      </c>
      <c r="AAT60" s="639">
        <f t="shared" si="499"/>
        <v>0</v>
      </c>
      <c r="AAU60" s="639">
        <f t="shared" si="499"/>
        <v>0</v>
      </c>
      <c r="AAV60" s="639">
        <f t="shared" si="499"/>
        <v>0</v>
      </c>
      <c r="AAW60" s="639">
        <f t="shared" si="499"/>
        <v>0</v>
      </c>
      <c r="AAX60" s="639">
        <f t="shared" si="499"/>
        <v>0</v>
      </c>
      <c r="AAY60" s="639">
        <f t="shared" si="499"/>
        <v>0</v>
      </c>
      <c r="AAZ60" s="639">
        <f t="shared" si="499"/>
        <v>0</v>
      </c>
      <c r="ABA60" s="639">
        <f t="shared" si="499"/>
        <v>0</v>
      </c>
      <c r="ABB60" s="639">
        <f t="shared" si="499"/>
        <v>0</v>
      </c>
      <c r="ABC60" s="639">
        <f t="shared" si="499"/>
        <v>0</v>
      </c>
      <c r="ABD60" s="639">
        <f t="shared" si="499"/>
        <v>0</v>
      </c>
      <c r="ABE60" s="639">
        <f t="shared" si="499"/>
        <v>0</v>
      </c>
      <c r="ABF60" s="639">
        <f t="shared" si="499"/>
        <v>0</v>
      </c>
      <c r="ABG60" s="639">
        <f t="shared" si="499"/>
        <v>0</v>
      </c>
      <c r="ABH60" s="639">
        <f t="shared" si="499"/>
        <v>0</v>
      </c>
      <c r="ABI60" s="639">
        <f t="shared" si="499"/>
        <v>0</v>
      </c>
      <c r="ABJ60" s="639">
        <f t="shared" si="499"/>
        <v>0</v>
      </c>
      <c r="ABK60" s="639">
        <f t="shared" si="499"/>
        <v>0</v>
      </c>
      <c r="ABL60" s="639">
        <f t="shared" si="499"/>
        <v>0</v>
      </c>
      <c r="ABM60" s="639">
        <f t="shared" ref="ABM60:ADX60" si="500">COUNTIFS($O55:$O63,"&lt;="&amp;ABM$14,$P55:$P63,"&gt;"&amp;ABM$14,$N55:$N63,"保育士")</f>
        <v>0</v>
      </c>
      <c r="ABN60" s="639">
        <f t="shared" si="500"/>
        <v>0</v>
      </c>
      <c r="ABO60" s="639">
        <f t="shared" si="500"/>
        <v>0</v>
      </c>
      <c r="ABP60" s="639">
        <f t="shared" si="500"/>
        <v>0</v>
      </c>
      <c r="ABQ60" s="639">
        <f t="shared" si="500"/>
        <v>0</v>
      </c>
      <c r="ABR60" s="639">
        <f t="shared" si="500"/>
        <v>0</v>
      </c>
      <c r="ABS60" s="639">
        <f t="shared" si="500"/>
        <v>0</v>
      </c>
      <c r="ABT60" s="639">
        <f t="shared" si="500"/>
        <v>0</v>
      </c>
      <c r="ABU60" s="639">
        <f t="shared" si="500"/>
        <v>0</v>
      </c>
      <c r="ABV60" s="639">
        <f t="shared" si="500"/>
        <v>0</v>
      </c>
      <c r="ABW60" s="639">
        <f t="shared" si="500"/>
        <v>0</v>
      </c>
      <c r="ABX60" s="639">
        <f t="shared" si="500"/>
        <v>0</v>
      </c>
      <c r="ABY60" s="639">
        <f t="shared" si="500"/>
        <v>0</v>
      </c>
      <c r="ABZ60" s="639">
        <f t="shared" si="500"/>
        <v>0</v>
      </c>
      <c r="ACA60" s="639">
        <f t="shared" si="500"/>
        <v>0</v>
      </c>
      <c r="ACB60" s="639">
        <f t="shared" si="500"/>
        <v>0</v>
      </c>
      <c r="ACC60" s="639">
        <f t="shared" si="500"/>
        <v>0</v>
      </c>
      <c r="ACD60" s="639">
        <f t="shared" si="500"/>
        <v>0</v>
      </c>
      <c r="ACE60" s="639">
        <f t="shared" si="500"/>
        <v>0</v>
      </c>
      <c r="ACF60" s="639">
        <f t="shared" si="500"/>
        <v>0</v>
      </c>
      <c r="ACG60" s="639">
        <f t="shared" si="500"/>
        <v>0</v>
      </c>
      <c r="ACH60" s="639">
        <f t="shared" si="500"/>
        <v>0</v>
      </c>
      <c r="ACI60" s="639">
        <f t="shared" si="500"/>
        <v>0</v>
      </c>
      <c r="ACJ60" s="639">
        <f t="shared" si="500"/>
        <v>0</v>
      </c>
      <c r="ACK60" s="639">
        <f t="shared" si="500"/>
        <v>0</v>
      </c>
      <c r="ACL60" s="639">
        <f t="shared" si="500"/>
        <v>0</v>
      </c>
      <c r="ACM60" s="639">
        <f t="shared" si="500"/>
        <v>0</v>
      </c>
      <c r="ACN60" s="639">
        <f t="shared" si="500"/>
        <v>0</v>
      </c>
      <c r="ACO60" s="639">
        <f t="shared" si="500"/>
        <v>0</v>
      </c>
      <c r="ACP60" s="639">
        <f t="shared" si="500"/>
        <v>0</v>
      </c>
      <c r="ACQ60" s="639">
        <f t="shared" si="500"/>
        <v>0</v>
      </c>
      <c r="ACR60" s="639">
        <f t="shared" si="500"/>
        <v>0</v>
      </c>
      <c r="ACS60" s="639">
        <f t="shared" si="500"/>
        <v>0</v>
      </c>
      <c r="ACT60" s="639">
        <f t="shared" si="500"/>
        <v>0</v>
      </c>
      <c r="ACU60" s="639">
        <f t="shared" si="500"/>
        <v>0</v>
      </c>
      <c r="ACV60" s="639">
        <f t="shared" si="500"/>
        <v>0</v>
      </c>
      <c r="ACW60" s="639">
        <f t="shared" si="500"/>
        <v>0</v>
      </c>
      <c r="ACX60" s="639">
        <f t="shared" si="500"/>
        <v>0</v>
      </c>
      <c r="ACY60" s="639">
        <f t="shared" si="500"/>
        <v>0</v>
      </c>
      <c r="ACZ60" s="639">
        <f t="shared" si="500"/>
        <v>0</v>
      </c>
      <c r="ADA60" s="639">
        <f t="shared" si="500"/>
        <v>0</v>
      </c>
      <c r="ADB60" s="639">
        <f t="shared" si="500"/>
        <v>0</v>
      </c>
      <c r="ADC60" s="639">
        <f t="shared" si="500"/>
        <v>0</v>
      </c>
      <c r="ADD60" s="639">
        <f t="shared" si="500"/>
        <v>0</v>
      </c>
      <c r="ADE60" s="639">
        <f t="shared" si="500"/>
        <v>0</v>
      </c>
      <c r="ADF60" s="639">
        <f t="shared" si="500"/>
        <v>0</v>
      </c>
      <c r="ADG60" s="639">
        <f t="shared" si="500"/>
        <v>0</v>
      </c>
      <c r="ADH60" s="639">
        <f t="shared" si="500"/>
        <v>0</v>
      </c>
      <c r="ADI60" s="639">
        <f t="shared" si="500"/>
        <v>0</v>
      </c>
      <c r="ADJ60" s="639">
        <f t="shared" si="500"/>
        <v>0</v>
      </c>
      <c r="ADK60" s="639">
        <f t="shared" si="500"/>
        <v>0</v>
      </c>
      <c r="ADL60" s="639">
        <f t="shared" si="500"/>
        <v>0</v>
      </c>
      <c r="ADM60" s="639">
        <f t="shared" si="500"/>
        <v>0</v>
      </c>
      <c r="ADN60" s="639">
        <f t="shared" si="500"/>
        <v>0</v>
      </c>
      <c r="ADO60" s="639">
        <f t="shared" si="500"/>
        <v>0</v>
      </c>
      <c r="ADP60" s="639">
        <f t="shared" si="500"/>
        <v>0</v>
      </c>
      <c r="ADQ60" s="639">
        <f t="shared" si="500"/>
        <v>0</v>
      </c>
      <c r="ADR60" s="639">
        <f t="shared" si="500"/>
        <v>0</v>
      </c>
      <c r="ADS60" s="639">
        <f t="shared" si="500"/>
        <v>0</v>
      </c>
      <c r="ADT60" s="639">
        <f t="shared" si="500"/>
        <v>0</v>
      </c>
      <c r="ADU60" s="639">
        <f t="shared" si="500"/>
        <v>0</v>
      </c>
      <c r="ADV60" s="639">
        <f t="shared" si="500"/>
        <v>0</v>
      </c>
      <c r="ADW60" s="639">
        <f t="shared" si="500"/>
        <v>0</v>
      </c>
      <c r="ADX60" s="639">
        <f t="shared" si="500"/>
        <v>0</v>
      </c>
      <c r="ADY60" s="639">
        <f t="shared" ref="ADY60:AGJ60" si="501">COUNTIFS($O55:$O63,"&lt;="&amp;ADY$14,$P55:$P63,"&gt;"&amp;ADY$14,$N55:$N63,"保育士")</f>
        <v>0</v>
      </c>
      <c r="ADZ60" s="639">
        <f t="shared" si="501"/>
        <v>0</v>
      </c>
      <c r="AEA60" s="639">
        <f t="shared" si="501"/>
        <v>0</v>
      </c>
      <c r="AEB60" s="639">
        <f t="shared" si="501"/>
        <v>0</v>
      </c>
      <c r="AEC60" s="639">
        <f t="shared" si="501"/>
        <v>0</v>
      </c>
      <c r="AED60" s="639">
        <f t="shared" si="501"/>
        <v>0</v>
      </c>
      <c r="AEE60" s="639">
        <f t="shared" si="501"/>
        <v>0</v>
      </c>
      <c r="AEF60" s="639">
        <f t="shared" si="501"/>
        <v>0</v>
      </c>
      <c r="AEG60" s="639">
        <f t="shared" si="501"/>
        <v>0</v>
      </c>
      <c r="AEH60" s="639">
        <f t="shared" si="501"/>
        <v>0</v>
      </c>
      <c r="AEI60" s="639">
        <f t="shared" si="501"/>
        <v>0</v>
      </c>
      <c r="AEJ60" s="639">
        <f t="shared" si="501"/>
        <v>0</v>
      </c>
      <c r="AEK60" s="639">
        <f t="shared" si="501"/>
        <v>0</v>
      </c>
      <c r="AEL60" s="639">
        <f t="shared" si="501"/>
        <v>0</v>
      </c>
      <c r="AEM60" s="639">
        <f t="shared" si="501"/>
        <v>0</v>
      </c>
      <c r="AEN60" s="639">
        <f t="shared" si="501"/>
        <v>0</v>
      </c>
      <c r="AEO60" s="639">
        <f t="shared" si="501"/>
        <v>0</v>
      </c>
      <c r="AEP60" s="639">
        <f t="shared" si="501"/>
        <v>0</v>
      </c>
      <c r="AEQ60" s="639">
        <f t="shared" si="501"/>
        <v>0</v>
      </c>
      <c r="AER60" s="639">
        <f t="shared" si="501"/>
        <v>0</v>
      </c>
      <c r="AES60" s="639">
        <f t="shared" si="501"/>
        <v>0</v>
      </c>
      <c r="AET60" s="639">
        <f t="shared" si="501"/>
        <v>0</v>
      </c>
      <c r="AEU60" s="639">
        <f t="shared" si="501"/>
        <v>0</v>
      </c>
      <c r="AEV60" s="639">
        <f t="shared" si="501"/>
        <v>0</v>
      </c>
      <c r="AEW60" s="639">
        <f t="shared" si="501"/>
        <v>0</v>
      </c>
      <c r="AEX60" s="639">
        <f t="shared" si="501"/>
        <v>0</v>
      </c>
      <c r="AEY60" s="639">
        <f t="shared" si="501"/>
        <v>0</v>
      </c>
      <c r="AEZ60" s="639">
        <f t="shared" si="501"/>
        <v>0</v>
      </c>
      <c r="AFA60" s="639">
        <f t="shared" si="501"/>
        <v>0</v>
      </c>
      <c r="AFB60" s="639">
        <f t="shared" si="501"/>
        <v>0</v>
      </c>
      <c r="AFC60" s="639">
        <f t="shared" si="501"/>
        <v>0</v>
      </c>
      <c r="AFD60" s="639">
        <f t="shared" si="501"/>
        <v>0</v>
      </c>
      <c r="AFE60" s="639">
        <f t="shared" si="501"/>
        <v>0</v>
      </c>
      <c r="AFF60" s="639">
        <f t="shared" si="501"/>
        <v>0</v>
      </c>
      <c r="AFG60" s="639">
        <f t="shared" si="501"/>
        <v>0</v>
      </c>
      <c r="AFH60" s="639">
        <f t="shared" si="501"/>
        <v>0</v>
      </c>
      <c r="AFI60" s="639">
        <f t="shared" si="501"/>
        <v>0</v>
      </c>
      <c r="AFJ60" s="639">
        <f t="shared" si="501"/>
        <v>0</v>
      </c>
      <c r="AFK60" s="639">
        <f t="shared" si="501"/>
        <v>0</v>
      </c>
      <c r="AFL60" s="639">
        <f t="shared" si="501"/>
        <v>0</v>
      </c>
      <c r="AFM60" s="639">
        <f t="shared" si="501"/>
        <v>0</v>
      </c>
      <c r="AFN60" s="639">
        <f t="shared" si="501"/>
        <v>0</v>
      </c>
      <c r="AFO60" s="639">
        <f t="shared" si="501"/>
        <v>0</v>
      </c>
      <c r="AFP60" s="639">
        <f t="shared" si="501"/>
        <v>0</v>
      </c>
      <c r="AFQ60" s="639">
        <f t="shared" si="501"/>
        <v>0</v>
      </c>
      <c r="AFR60" s="639">
        <f t="shared" si="501"/>
        <v>0</v>
      </c>
      <c r="AFS60" s="639">
        <f t="shared" si="501"/>
        <v>0</v>
      </c>
      <c r="AFT60" s="639">
        <f t="shared" si="501"/>
        <v>0</v>
      </c>
      <c r="AFU60" s="639">
        <f t="shared" si="501"/>
        <v>0</v>
      </c>
      <c r="AFV60" s="639">
        <f t="shared" si="501"/>
        <v>0</v>
      </c>
      <c r="AFW60" s="639">
        <f t="shared" si="501"/>
        <v>0</v>
      </c>
      <c r="AFX60" s="639">
        <f t="shared" si="501"/>
        <v>0</v>
      </c>
      <c r="AFY60" s="639">
        <f t="shared" si="501"/>
        <v>0</v>
      </c>
      <c r="AFZ60" s="639">
        <f t="shared" si="501"/>
        <v>0</v>
      </c>
      <c r="AGA60" s="639">
        <f t="shared" si="501"/>
        <v>0</v>
      </c>
      <c r="AGB60" s="639">
        <f t="shared" si="501"/>
        <v>0</v>
      </c>
      <c r="AGC60" s="639">
        <f t="shared" si="501"/>
        <v>0</v>
      </c>
      <c r="AGD60" s="639">
        <f t="shared" si="501"/>
        <v>0</v>
      </c>
      <c r="AGE60" s="639">
        <f t="shared" si="501"/>
        <v>0</v>
      </c>
      <c r="AGF60" s="639">
        <f t="shared" si="501"/>
        <v>0</v>
      </c>
      <c r="AGG60" s="639">
        <f t="shared" si="501"/>
        <v>0</v>
      </c>
      <c r="AGH60" s="639">
        <f t="shared" si="501"/>
        <v>0</v>
      </c>
      <c r="AGI60" s="639">
        <f t="shared" si="501"/>
        <v>0</v>
      </c>
      <c r="AGJ60" s="639">
        <f t="shared" si="501"/>
        <v>0</v>
      </c>
      <c r="AGK60" s="639">
        <f t="shared" ref="AGK60:AIV60" si="502">COUNTIFS($O55:$O63,"&lt;="&amp;AGK$14,$P55:$P63,"&gt;"&amp;AGK$14,$N55:$N63,"保育士")</f>
        <v>0</v>
      </c>
      <c r="AGL60" s="639">
        <f t="shared" si="502"/>
        <v>0</v>
      </c>
      <c r="AGM60" s="639">
        <f t="shared" si="502"/>
        <v>0</v>
      </c>
      <c r="AGN60" s="639">
        <f t="shared" si="502"/>
        <v>0</v>
      </c>
      <c r="AGO60" s="639">
        <f t="shared" si="502"/>
        <v>0</v>
      </c>
      <c r="AGP60" s="639">
        <f t="shared" si="502"/>
        <v>0</v>
      </c>
      <c r="AGQ60" s="639">
        <f t="shared" si="502"/>
        <v>0</v>
      </c>
      <c r="AGR60" s="639">
        <f t="shared" si="502"/>
        <v>0</v>
      </c>
      <c r="AGS60" s="639">
        <f t="shared" si="502"/>
        <v>0</v>
      </c>
      <c r="AGT60" s="639">
        <f t="shared" si="502"/>
        <v>0</v>
      </c>
      <c r="AGU60" s="639">
        <f t="shared" si="502"/>
        <v>0</v>
      </c>
      <c r="AGV60" s="639">
        <f t="shared" si="502"/>
        <v>0</v>
      </c>
      <c r="AGW60" s="639">
        <f t="shared" si="502"/>
        <v>0</v>
      </c>
      <c r="AGX60" s="639">
        <f t="shared" si="502"/>
        <v>0</v>
      </c>
      <c r="AGY60" s="639">
        <f t="shared" si="502"/>
        <v>0</v>
      </c>
      <c r="AGZ60" s="639">
        <f t="shared" si="502"/>
        <v>0</v>
      </c>
      <c r="AHA60" s="639">
        <f t="shared" si="502"/>
        <v>0</v>
      </c>
      <c r="AHB60" s="639">
        <f t="shared" si="502"/>
        <v>0</v>
      </c>
      <c r="AHC60" s="639">
        <f t="shared" si="502"/>
        <v>0</v>
      </c>
      <c r="AHD60" s="639">
        <f t="shared" si="502"/>
        <v>0</v>
      </c>
      <c r="AHE60" s="639">
        <f t="shared" si="502"/>
        <v>0</v>
      </c>
      <c r="AHF60" s="639">
        <f t="shared" si="502"/>
        <v>0</v>
      </c>
      <c r="AHG60" s="639">
        <f t="shared" si="502"/>
        <v>0</v>
      </c>
      <c r="AHH60" s="639">
        <f t="shared" si="502"/>
        <v>0</v>
      </c>
      <c r="AHI60" s="639">
        <f t="shared" si="502"/>
        <v>0</v>
      </c>
      <c r="AHJ60" s="639">
        <f t="shared" si="502"/>
        <v>0</v>
      </c>
      <c r="AHK60" s="639">
        <f t="shared" si="502"/>
        <v>0</v>
      </c>
      <c r="AHL60" s="639">
        <f t="shared" si="502"/>
        <v>0</v>
      </c>
      <c r="AHM60" s="639">
        <f t="shared" si="502"/>
        <v>0</v>
      </c>
      <c r="AHN60" s="639">
        <f t="shared" si="502"/>
        <v>0</v>
      </c>
      <c r="AHO60" s="639">
        <f t="shared" si="502"/>
        <v>0</v>
      </c>
      <c r="AHP60" s="639">
        <f t="shared" si="502"/>
        <v>0</v>
      </c>
      <c r="AHQ60" s="639">
        <f t="shared" si="502"/>
        <v>0</v>
      </c>
      <c r="AHR60" s="639">
        <f t="shared" si="502"/>
        <v>0</v>
      </c>
      <c r="AHS60" s="639">
        <f t="shared" si="502"/>
        <v>0</v>
      </c>
      <c r="AHT60" s="639">
        <f t="shared" si="502"/>
        <v>0</v>
      </c>
      <c r="AHU60" s="639">
        <f t="shared" si="502"/>
        <v>0</v>
      </c>
      <c r="AHV60" s="639">
        <f t="shared" si="502"/>
        <v>0</v>
      </c>
      <c r="AHW60" s="639">
        <f t="shared" si="502"/>
        <v>0</v>
      </c>
      <c r="AHX60" s="639">
        <f t="shared" si="502"/>
        <v>0</v>
      </c>
      <c r="AHY60" s="639">
        <f t="shared" si="502"/>
        <v>0</v>
      </c>
      <c r="AHZ60" s="639">
        <f t="shared" si="502"/>
        <v>0</v>
      </c>
      <c r="AIA60" s="639">
        <f t="shared" si="502"/>
        <v>0</v>
      </c>
      <c r="AIB60" s="639">
        <f t="shared" si="502"/>
        <v>0</v>
      </c>
      <c r="AIC60" s="639">
        <f t="shared" si="502"/>
        <v>0</v>
      </c>
      <c r="AID60" s="639">
        <f t="shared" si="502"/>
        <v>0</v>
      </c>
      <c r="AIE60" s="639">
        <f t="shared" si="502"/>
        <v>0</v>
      </c>
      <c r="AIF60" s="639">
        <f t="shared" si="502"/>
        <v>0</v>
      </c>
      <c r="AIG60" s="639">
        <f t="shared" si="502"/>
        <v>0</v>
      </c>
      <c r="AIH60" s="639">
        <f t="shared" si="502"/>
        <v>0</v>
      </c>
      <c r="AII60" s="639">
        <f t="shared" si="502"/>
        <v>0</v>
      </c>
      <c r="AIJ60" s="639">
        <f t="shared" si="502"/>
        <v>0</v>
      </c>
      <c r="AIK60" s="639">
        <f t="shared" si="502"/>
        <v>0</v>
      </c>
      <c r="AIL60" s="639">
        <f t="shared" si="502"/>
        <v>0</v>
      </c>
      <c r="AIM60" s="639">
        <f t="shared" si="502"/>
        <v>0</v>
      </c>
      <c r="AIN60" s="639">
        <f t="shared" si="502"/>
        <v>0</v>
      </c>
      <c r="AIO60" s="639">
        <f t="shared" si="502"/>
        <v>0</v>
      </c>
      <c r="AIP60" s="639">
        <f t="shared" si="502"/>
        <v>0</v>
      </c>
      <c r="AIQ60" s="639">
        <f t="shared" si="502"/>
        <v>0</v>
      </c>
      <c r="AIR60" s="639">
        <f t="shared" si="502"/>
        <v>0</v>
      </c>
      <c r="AIS60" s="639">
        <f t="shared" si="502"/>
        <v>0</v>
      </c>
      <c r="AIT60" s="639">
        <f t="shared" si="502"/>
        <v>0</v>
      </c>
      <c r="AIU60" s="639">
        <f t="shared" si="502"/>
        <v>0</v>
      </c>
      <c r="AIV60" s="639">
        <f t="shared" si="502"/>
        <v>0</v>
      </c>
      <c r="AIW60" s="639">
        <f t="shared" ref="AIW60:AIZ60" si="503">COUNTIFS($O55:$O63,"&lt;="&amp;AIW$14,$P55:$P63,"&gt;"&amp;AIW$14,$N55:$N63,"保育士")</f>
        <v>0</v>
      </c>
      <c r="AIX60" s="639">
        <f t="shared" si="503"/>
        <v>0</v>
      </c>
      <c r="AIY60" s="639">
        <f t="shared" si="503"/>
        <v>0</v>
      </c>
      <c r="AIZ60" s="639">
        <f t="shared" si="503"/>
        <v>0</v>
      </c>
    </row>
    <row r="61" spans="1:936" ht="20.399999999999999" customHeight="1">
      <c r="A61" s="2214"/>
      <c r="B61" s="2274"/>
      <c r="C61" s="2277"/>
      <c r="D61" s="2265" t="s">
        <v>55</v>
      </c>
      <c r="E61" s="2264"/>
      <c r="F61" s="2265" t="s">
        <v>55</v>
      </c>
      <c r="G61" s="2264"/>
      <c r="H61" s="2265" t="s">
        <v>55</v>
      </c>
      <c r="I61" s="2266">
        <f t="shared" ref="I61" si="504">E61-G61</f>
        <v>0</v>
      </c>
      <c r="J61" s="671"/>
      <c r="K61" s="672"/>
      <c r="L61" s="673"/>
      <c r="M61" s="674"/>
      <c r="N61" s="925"/>
      <c r="O61" s="668"/>
      <c r="P61" s="669"/>
      <c r="R61" s="2214"/>
      <c r="S61" s="2214"/>
      <c r="T61" s="2214"/>
      <c r="U61" s="642"/>
      <c r="V61" s="648"/>
      <c r="W61" s="649" t="s">
        <v>1100</v>
      </c>
      <c r="X61" s="649" t="s">
        <v>1133</v>
      </c>
      <c r="Y61" s="649" t="s">
        <v>1214</v>
      </c>
      <c r="Z61" s="649" t="s">
        <v>1215</v>
      </c>
      <c r="AA61" s="2279" t="s">
        <v>1223</v>
      </c>
      <c r="AB61" s="2279"/>
      <c r="AD61" s="648" t="s">
        <v>1224</v>
      </c>
      <c r="AI61" s="639" t="s">
        <v>1225</v>
      </c>
      <c r="AJ61" s="639">
        <f>COUNTIFS($O55:$O63,"&lt;="&amp;AJ$14,$P55:$P63,"&gt;"&amp;AJ$14,$N55:$N63,"研修修了者")</f>
        <v>0</v>
      </c>
      <c r="AK61" s="639">
        <f t="shared" ref="AK61:CV61" si="505">COUNTIFS($O55:$O63,"&lt;="&amp;AK$14,$P55:$P63,"&gt;"&amp;AK$14,$N55:$N63,"研修修了者")</f>
        <v>0</v>
      </c>
      <c r="AL61" s="639">
        <f t="shared" si="505"/>
        <v>0</v>
      </c>
      <c r="AM61" s="639">
        <f t="shared" si="505"/>
        <v>0</v>
      </c>
      <c r="AN61" s="639">
        <f t="shared" si="505"/>
        <v>0</v>
      </c>
      <c r="AO61" s="639">
        <f t="shared" si="505"/>
        <v>0</v>
      </c>
      <c r="AP61" s="639">
        <f t="shared" si="505"/>
        <v>0</v>
      </c>
      <c r="AQ61" s="639">
        <f t="shared" si="505"/>
        <v>0</v>
      </c>
      <c r="AR61" s="639">
        <f t="shared" si="505"/>
        <v>0</v>
      </c>
      <c r="AS61" s="639">
        <f t="shared" si="505"/>
        <v>0</v>
      </c>
      <c r="AT61" s="639">
        <f t="shared" si="505"/>
        <v>0</v>
      </c>
      <c r="AU61" s="639">
        <f t="shared" si="505"/>
        <v>0</v>
      </c>
      <c r="AV61" s="639">
        <f t="shared" si="505"/>
        <v>0</v>
      </c>
      <c r="AW61" s="639">
        <f t="shared" si="505"/>
        <v>0</v>
      </c>
      <c r="AX61" s="639">
        <f t="shared" si="505"/>
        <v>0</v>
      </c>
      <c r="AY61" s="639">
        <f t="shared" si="505"/>
        <v>0</v>
      </c>
      <c r="AZ61" s="639">
        <f t="shared" si="505"/>
        <v>0</v>
      </c>
      <c r="BA61" s="639">
        <f t="shared" si="505"/>
        <v>0</v>
      </c>
      <c r="BB61" s="639">
        <f t="shared" si="505"/>
        <v>0</v>
      </c>
      <c r="BC61" s="639">
        <f t="shared" si="505"/>
        <v>0</v>
      </c>
      <c r="BD61" s="639">
        <f t="shared" si="505"/>
        <v>0</v>
      </c>
      <c r="BE61" s="639">
        <f t="shared" si="505"/>
        <v>0</v>
      </c>
      <c r="BF61" s="639">
        <f t="shared" si="505"/>
        <v>0</v>
      </c>
      <c r="BG61" s="639">
        <f t="shared" si="505"/>
        <v>0</v>
      </c>
      <c r="BH61" s="639">
        <f t="shared" si="505"/>
        <v>0</v>
      </c>
      <c r="BI61" s="639">
        <f t="shared" si="505"/>
        <v>0</v>
      </c>
      <c r="BJ61" s="639">
        <f t="shared" si="505"/>
        <v>0</v>
      </c>
      <c r="BK61" s="639">
        <f t="shared" si="505"/>
        <v>0</v>
      </c>
      <c r="BL61" s="639">
        <f t="shared" si="505"/>
        <v>0</v>
      </c>
      <c r="BM61" s="639">
        <f t="shared" si="505"/>
        <v>0</v>
      </c>
      <c r="BN61" s="639">
        <f t="shared" si="505"/>
        <v>0</v>
      </c>
      <c r="BO61" s="639">
        <f t="shared" si="505"/>
        <v>0</v>
      </c>
      <c r="BP61" s="639">
        <f t="shared" si="505"/>
        <v>0</v>
      </c>
      <c r="BQ61" s="639">
        <f t="shared" si="505"/>
        <v>0</v>
      </c>
      <c r="BR61" s="639">
        <f t="shared" si="505"/>
        <v>0</v>
      </c>
      <c r="BS61" s="639">
        <f t="shared" si="505"/>
        <v>0</v>
      </c>
      <c r="BT61" s="639">
        <f t="shared" si="505"/>
        <v>0</v>
      </c>
      <c r="BU61" s="639">
        <f t="shared" si="505"/>
        <v>0</v>
      </c>
      <c r="BV61" s="639">
        <f t="shared" si="505"/>
        <v>0</v>
      </c>
      <c r="BW61" s="639">
        <f t="shared" si="505"/>
        <v>0</v>
      </c>
      <c r="BX61" s="639">
        <f t="shared" si="505"/>
        <v>0</v>
      </c>
      <c r="BY61" s="639">
        <f t="shared" si="505"/>
        <v>0</v>
      </c>
      <c r="BZ61" s="639">
        <f t="shared" si="505"/>
        <v>0</v>
      </c>
      <c r="CA61" s="639">
        <f t="shared" si="505"/>
        <v>0</v>
      </c>
      <c r="CB61" s="639">
        <f t="shared" si="505"/>
        <v>0</v>
      </c>
      <c r="CC61" s="639">
        <f t="shared" si="505"/>
        <v>0</v>
      </c>
      <c r="CD61" s="639">
        <f t="shared" si="505"/>
        <v>0</v>
      </c>
      <c r="CE61" s="639">
        <f t="shared" si="505"/>
        <v>0</v>
      </c>
      <c r="CF61" s="639">
        <f t="shared" si="505"/>
        <v>0</v>
      </c>
      <c r="CG61" s="639">
        <f t="shared" si="505"/>
        <v>0</v>
      </c>
      <c r="CH61" s="639">
        <f t="shared" si="505"/>
        <v>0</v>
      </c>
      <c r="CI61" s="639">
        <f t="shared" si="505"/>
        <v>0</v>
      </c>
      <c r="CJ61" s="639">
        <f t="shared" si="505"/>
        <v>0</v>
      </c>
      <c r="CK61" s="639">
        <f t="shared" si="505"/>
        <v>0</v>
      </c>
      <c r="CL61" s="639">
        <f t="shared" si="505"/>
        <v>0</v>
      </c>
      <c r="CM61" s="639">
        <f t="shared" si="505"/>
        <v>0</v>
      </c>
      <c r="CN61" s="639">
        <f t="shared" si="505"/>
        <v>0</v>
      </c>
      <c r="CO61" s="639">
        <f t="shared" si="505"/>
        <v>0</v>
      </c>
      <c r="CP61" s="639">
        <f t="shared" si="505"/>
        <v>0</v>
      </c>
      <c r="CQ61" s="639">
        <f t="shared" si="505"/>
        <v>0</v>
      </c>
      <c r="CR61" s="639">
        <f t="shared" si="505"/>
        <v>0</v>
      </c>
      <c r="CS61" s="639">
        <f t="shared" si="505"/>
        <v>0</v>
      </c>
      <c r="CT61" s="639">
        <f t="shared" si="505"/>
        <v>0</v>
      </c>
      <c r="CU61" s="639">
        <f t="shared" si="505"/>
        <v>0</v>
      </c>
      <c r="CV61" s="639">
        <f t="shared" si="505"/>
        <v>0</v>
      </c>
      <c r="CW61" s="639">
        <f t="shared" ref="CW61:FH61" si="506">COUNTIFS($O55:$O63,"&lt;="&amp;CW$14,$P55:$P63,"&gt;"&amp;CW$14,$N55:$N63,"研修修了者")</f>
        <v>0</v>
      </c>
      <c r="CX61" s="639">
        <f t="shared" si="506"/>
        <v>0</v>
      </c>
      <c r="CY61" s="639">
        <f t="shared" si="506"/>
        <v>0</v>
      </c>
      <c r="CZ61" s="639">
        <f t="shared" si="506"/>
        <v>0</v>
      </c>
      <c r="DA61" s="639">
        <f t="shared" si="506"/>
        <v>0</v>
      </c>
      <c r="DB61" s="639">
        <f t="shared" si="506"/>
        <v>0</v>
      </c>
      <c r="DC61" s="639">
        <f t="shared" si="506"/>
        <v>0</v>
      </c>
      <c r="DD61" s="639">
        <f t="shared" si="506"/>
        <v>0</v>
      </c>
      <c r="DE61" s="639">
        <f t="shared" si="506"/>
        <v>0</v>
      </c>
      <c r="DF61" s="639">
        <f t="shared" si="506"/>
        <v>0</v>
      </c>
      <c r="DG61" s="639">
        <f t="shared" si="506"/>
        <v>0</v>
      </c>
      <c r="DH61" s="639">
        <f t="shared" si="506"/>
        <v>0</v>
      </c>
      <c r="DI61" s="639">
        <f t="shared" si="506"/>
        <v>0</v>
      </c>
      <c r="DJ61" s="639">
        <f t="shared" si="506"/>
        <v>0</v>
      </c>
      <c r="DK61" s="639">
        <f t="shared" si="506"/>
        <v>0</v>
      </c>
      <c r="DL61" s="639">
        <f t="shared" si="506"/>
        <v>0</v>
      </c>
      <c r="DM61" s="639">
        <f t="shared" si="506"/>
        <v>0</v>
      </c>
      <c r="DN61" s="639">
        <f t="shared" si="506"/>
        <v>0</v>
      </c>
      <c r="DO61" s="639">
        <f t="shared" si="506"/>
        <v>0</v>
      </c>
      <c r="DP61" s="639">
        <f t="shared" si="506"/>
        <v>0</v>
      </c>
      <c r="DQ61" s="639">
        <f t="shared" si="506"/>
        <v>0</v>
      </c>
      <c r="DR61" s="639">
        <f t="shared" si="506"/>
        <v>0</v>
      </c>
      <c r="DS61" s="639">
        <f t="shared" si="506"/>
        <v>0</v>
      </c>
      <c r="DT61" s="639">
        <f t="shared" si="506"/>
        <v>0</v>
      </c>
      <c r="DU61" s="639">
        <f t="shared" si="506"/>
        <v>0</v>
      </c>
      <c r="DV61" s="639">
        <f t="shared" si="506"/>
        <v>0</v>
      </c>
      <c r="DW61" s="639">
        <f t="shared" si="506"/>
        <v>0</v>
      </c>
      <c r="DX61" s="639">
        <f t="shared" si="506"/>
        <v>0</v>
      </c>
      <c r="DY61" s="639">
        <f t="shared" si="506"/>
        <v>0</v>
      </c>
      <c r="DZ61" s="639">
        <f t="shared" si="506"/>
        <v>0</v>
      </c>
      <c r="EA61" s="639">
        <f t="shared" si="506"/>
        <v>0</v>
      </c>
      <c r="EB61" s="639">
        <f t="shared" si="506"/>
        <v>0</v>
      </c>
      <c r="EC61" s="639">
        <f t="shared" si="506"/>
        <v>0</v>
      </c>
      <c r="ED61" s="639">
        <f t="shared" si="506"/>
        <v>0</v>
      </c>
      <c r="EE61" s="639">
        <f t="shared" si="506"/>
        <v>0</v>
      </c>
      <c r="EF61" s="639">
        <f t="shared" si="506"/>
        <v>0</v>
      </c>
      <c r="EG61" s="639">
        <f t="shared" si="506"/>
        <v>0</v>
      </c>
      <c r="EH61" s="639">
        <f t="shared" si="506"/>
        <v>0</v>
      </c>
      <c r="EI61" s="639">
        <f t="shared" si="506"/>
        <v>0</v>
      </c>
      <c r="EJ61" s="639">
        <f t="shared" si="506"/>
        <v>0</v>
      </c>
      <c r="EK61" s="639">
        <f t="shared" si="506"/>
        <v>0</v>
      </c>
      <c r="EL61" s="639">
        <f t="shared" si="506"/>
        <v>0</v>
      </c>
      <c r="EM61" s="639">
        <f t="shared" si="506"/>
        <v>0</v>
      </c>
      <c r="EN61" s="639">
        <f t="shared" si="506"/>
        <v>0</v>
      </c>
      <c r="EO61" s="639">
        <f t="shared" si="506"/>
        <v>0</v>
      </c>
      <c r="EP61" s="639">
        <f t="shared" si="506"/>
        <v>0</v>
      </c>
      <c r="EQ61" s="639">
        <f t="shared" si="506"/>
        <v>0</v>
      </c>
      <c r="ER61" s="639">
        <f t="shared" si="506"/>
        <v>0</v>
      </c>
      <c r="ES61" s="639">
        <f t="shared" si="506"/>
        <v>0</v>
      </c>
      <c r="ET61" s="639">
        <f t="shared" si="506"/>
        <v>0</v>
      </c>
      <c r="EU61" s="639">
        <f t="shared" si="506"/>
        <v>0</v>
      </c>
      <c r="EV61" s="639">
        <f t="shared" si="506"/>
        <v>0</v>
      </c>
      <c r="EW61" s="639">
        <f t="shared" si="506"/>
        <v>0</v>
      </c>
      <c r="EX61" s="639">
        <f t="shared" si="506"/>
        <v>0</v>
      </c>
      <c r="EY61" s="639">
        <f t="shared" si="506"/>
        <v>0</v>
      </c>
      <c r="EZ61" s="639">
        <f t="shared" si="506"/>
        <v>0</v>
      </c>
      <c r="FA61" s="639">
        <f t="shared" si="506"/>
        <v>0</v>
      </c>
      <c r="FB61" s="639">
        <f t="shared" si="506"/>
        <v>0</v>
      </c>
      <c r="FC61" s="639">
        <f t="shared" si="506"/>
        <v>0</v>
      </c>
      <c r="FD61" s="639">
        <f t="shared" si="506"/>
        <v>0</v>
      </c>
      <c r="FE61" s="639">
        <f t="shared" si="506"/>
        <v>0</v>
      </c>
      <c r="FF61" s="639">
        <f t="shared" si="506"/>
        <v>0</v>
      </c>
      <c r="FG61" s="639">
        <f t="shared" si="506"/>
        <v>0</v>
      </c>
      <c r="FH61" s="639">
        <f t="shared" si="506"/>
        <v>0</v>
      </c>
      <c r="FI61" s="639">
        <f t="shared" ref="FI61:HT61" si="507">COUNTIFS($O55:$O63,"&lt;="&amp;FI$14,$P55:$P63,"&gt;"&amp;FI$14,$N55:$N63,"研修修了者")</f>
        <v>0</v>
      </c>
      <c r="FJ61" s="639">
        <f t="shared" si="507"/>
        <v>0</v>
      </c>
      <c r="FK61" s="639">
        <f t="shared" si="507"/>
        <v>0</v>
      </c>
      <c r="FL61" s="639">
        <f t="shared" si="507"/>
        <v>0</v>
      </c>
      <c r="FM61" s="639">
        <f t="shared" si="507"/>
        <v>0</v>
      </c>
      <c r="FN61" s="639">
        <f t="shared" si="507"/>
        <v>0</v>
      </c>
      <c r="FO61" s="639">
        <f t="shared" si="507"/>
        <v>0</v>
      </c>
      <c r="FP61" s="639">
        <f t="shared" si="507"/>
        <v>0</v>
      </c>
      <c r="FQ61" s="639">
        <f t="shared" si="507"/>
        <v>0</v>
      </c>
      <c r="FR61" s="639">
        <f t="shared" si="507"/>
        <v>0</v>
      </c>
      <c r="FS61" s="639">
        <f t="shared" si="507"/>
        <v>0</v>
      </c>
      <c r="FT61" s="639">
        <f t="shared" si="507"/>
        <v>0</v>
      </c>
      <c r="FU61" s="639">
        <f t="shared" si="507"/>
        <v>0</v>
      </c>
      <c r="FV61" s="639">
        <f t="shared" si="507"/>
        <v>0</v>
      </c>
      <c r="FW61" s="639">
        <f t="shared" si="507"/>
        <v>0</v>
      </c>
      <c r="FX61" s="639">
        <f t="shared" si="507"/>
        <v>0</v>
      </c>
      <c r="FY61" s="639">
        <f t="shared" si="507"/>
        <v>0</v>
      </c>
      <c r="FZ61" s="639">
        <f t="shared" si="507"/>
        <v>0</v>
      </c>
      <c r="GA61" s="639">
        <f t="shared" si="507"/>
        <v>0</v>
      </c>
      <c r="GB61" s="639">
        <f t="shared" si="507"/>
        <v>0</v>
      </c>
      <c r="GC61" s="639">
        <f t="shared" si="507"/>
        <v>0</v>
      </c>
      <c r="GD61" s="639">
        <f t="shared" si="507"/>
        <v>0</v>
      </c>
      <c r="GE61" s="639">
        <f t="shared" si="507"/>
        <v>0</v>
      </c>
      <c r="GF61" s="639">
        <f t="shared" si="507"/>
        <v>0</v>
      </c>
      <c r="GG61" s="639">
        <f t="shared" si="507"/>
        <v>0</v>
      </c>
      <c r="GH61" s="639">
        <f t="shared" si="507"/>
        <v>0</v>
      </c>
      <c r="GI61" s="639">
        <f t="shared" si="507"/>
        <v>0</v>
      </c>
      <c r="GJ61" s="639">
        <f t="shared" si="507"/>
        <v>0</v>
      </c>
      <c r="GK61" s="639">
        <f t="shared" si="507"/>
        <v>0</v>
      </c>
      <c r="GL61" s="639">
        <f t="shared" si="507"/>
        <v>0</v>
      </c>
      <c r="GM61" s="639">
        <f t="shared" si="507"/>
        <v>0</v>
      </c>
      <c r="GN61" s="639">
        <f t="shared" si="507"/>
        <v>0</v>
      </c>
      <c r="GO61" s="639">
        <f t="shared" si="507"/>
        <v>0</v>
      </c>
      <c r="GP61" s="639">
        <f t="shared" si="507"/>
        <v>0</v>
      </c>
      <c r="GQ61" s="639">
        <f t="shared" si="507"/>
        <v>0</v>
      </c>
      <c r="GR61" s="639">
        <f t="shared" si="507"/>
        <v>0</v>
      </c>
      <c r="GS61" s="639">
        <f t="shared" si="507"/>
        <v>0</v>
      </c>
      <c r="GT61" s="639">
        <f t="shared" si="507"/>
        <v>0</v>
      </c>
      <c r="GU61" s="639">
        <f t="shared" si="507"/>
        <v>0</v>
      </c>
      <c r="GV61" s="639">
        <f t="shared" si="507"/>
        <v>0</v>
      </c>
      <c r="GW61" s="639">
        <f t="shared" si="507"/>
        <v>0</v>
      </c>
      <c r="GX61" s="639">
        <f t="shared" si="507"/>
        <v>0</v>
      </c>
      <c r="GY61" s="639">
        <f t="shared" si="507"/>
        <v>0</v>
      </c>
      <c r="GZ61" s="639">
        <f t="shared" si="507"/>
        <v>0</v>
      </c>
      <c r="HA61" s="639">
        <f t="shared" si="507"/>
        <v>0</v>
      </c>
      <c r="HB61" s="639">
        <f t="shared" si="507"/>
        <v>0</v>
      </c>
      <c r="HC61" s="639">
        <f t="shared" si="507"/>
        <v>0</v>
      </c>
      <c r="HD61" s="639">
        <f t="shared" si="507"/>
        <v>0</v>
      </c>
      <c r="HE61" s="639">
        <f t="shared" si="507"/>
        <v>0</v>
      </c>
      <c r="HF61" s="639">
        <f t="shared" si="507"/>
        <v>0</v>
      </c>
      <c r="HG61" s="639">
        <f t="shared" si="507"/>
        <v>0</v>
      </c>
      <c r="HH61" s="639">
        <f t="shared" si="507"/>
        <v>0</v>
      </c>
      <c r="HI61" s="639">
        <f t="shared" si="507"/>
        <v>0</v>
      </c>
      <c r="HJ61" s="639">
        <f t="shared" si="507"/>
        <v>0</v>
      </c>
      <c r="HK61" s="639">
        <f t="shared" si="507"/>
        <v>0</v>
      </c>
      <c r="HL61" s="639">
        <f t="shared" si="507"/>
        <v>0</v>
      </c>
      <c r="HM61" s="639">
        <f t="shared" si="507"/>
        <v>0</v>
      </c>
      <c r="HN61" s="639">
        <f t="shared" si="507"/>
        <v>0</v>
      </c>
      <c r="HO61" s="639">
        <f t="shared" si="507"/>
        <v>0</v>
      </c>
      <c r="HP61" s="639">
        <f t="shared" si="507"/>
        <v>0</v>
      </c>
      <c r="HQ61" s="639">
        <f t="shared" si="507"/>
        <v>0</v>
      </c>
      <c r="HR61" s="639">
        <f t="shared" si="507"/>
        <v>0</v>
      </c>
      <c r="HS61" s="639">
        <f t="shared" si="507"/>
        <v>0</v>
      </c>
      <c r="HT61" s="639">
        <f t="shared" si="507"/>
        <v>0</v>
      </c>
      <c r="HU61" s="639">
        <f t="shared" ref="HU61:KF61" si="508">COUNTIFS($O55:$O63,"&lt;="&amp;HU$14,$P55:$P63,"&gt;"&amp;HU$14,$N55:$N63,"研修修了者")</f>
        <v>0</v>
      </c>
      <c r="HV61" s="639">
        <f t="shared" si="508"/>
        <v>0</v>
      </c>
      <c r="HW61" s="639">
        <f t="shared" si="508"/>
        <v>0</v>
      </c>
      <c r="HX61" s="639">
        <f t="shared" si="508"/>
        <v>0</v>
      </c>
      <c r="HY61" s="639">
        <f t="shared" si="508"/>
        <v>0</v>
      </c>
      <c r="HZ61" s="639">
        <f t="shared" si="508"/>
        <v>0</v>
      </c>
      <c r="IA61" s="639">
        <f t="shared" si="508"/>
        <v>0</v>
      </c>
      <c r="IB61" s="639">
        <f t="shared" si="508"/>
        <v>0</v>
      </c>
      <c r="IC61" s="639">
        <f t="shared" si="508"/>
        <v>0</v>
      </c>
      <c r="ID61" s="639">
        <f t="shared" si="508"/>
        <v>0</v>
      </c>
      <c r="IE61" s="639">
        <f t="shared" si="508"/>
        <v>0</v>
      </c>
      <c r="IF61" s="639">
        <f t="shared" si="508"/>
        <v>0</v>
      </c>
      <c r="IG61" s="639">
        <f t="shared" si="508"/>
        <v>0</v>
      </c>
      <c r="IH61" s="639">
        <f t="shared" si="508"/>
        <v>0</v>
      </c>
      <c r="II61" s="639">
        <f t="shared" si="508"/>
        <v>0</v>
      </c>
      <c r="IJ61" s="639">
        <f t="shared" si="508"/>
        <v>0</v>
      </c>
      <c r="IK61" s="639">
        <f t="shared" si="508"/>
        <v>0</v>
      </c>
      <c r="IL61" s="639">
        <f t="shared" si="508"/>
        <v>0</v>
      </c>
      <c r="IM61" s="639">
        <f t="shared" si="508"/>
        <v>0</v>
      </c>
      <c r="IN61" s="639">
        <f t="shared" si="508"/>
        <v>0</v>
      </c>
      <c r="IO61" s="639">
        <f t="shared" si="508"/>
        <v>0</v>
      </c>
      <c r="IP61" s="639">
        <f t="shared" si="508"/>
        <v>0</v>
      </c>
      <c r="IQ61" s="639">
        <f t="shared" si="508"/>
        <v>0</v>
      </c>
      <c r="IR61" s="639">
        <f t="shared" si="508"/>
        <v>0</v>
      </c>
      <c r="IS61" s="639">
        <f t="shared" si="508"/>
        <v>0</v>
      </c>
      <c r="IT61" s="639">
        <f t="shared" si="508"/>
        <v>0</v>
      </c>
      <c r="IU61" s="639">
        <f t="shared" si="508"/>
        <v>0</v>
      </c>
      <c r="IV61" s="639">
        <f t="shared" si="508"/>
        <v>0</v>
      </c>
      <c r="IW61" s="639">
        <f t="shared" si="508"/>
        <v>0</v>
      </c>
      <c r="IX61" s="639">
        <f t="shared" si="508"/>
        <v>0</v>
      </c>
      <c r="IY61" s="639">
        <f t="shared" si="508"/>
        <v>0</v>
      </c>
      <c r="IZ61" s="639">
        <f t="shared" si="508"/>
        <v>0</v>
      </c>
      <c r="JA61" s="639">
        <f t="shared" si="508"/>
        <v>0</v>
      </c>
      <c r="JB61" s="639">
        <f t="shared" si="508"/>
        <v>0</v>
      </c>
      <c r="JC61" s="639">
        <f t="shared" si="508"/>
        <v>0</v>
      </c>
      <c r="JD61" s="639">
        <f t="shared" si="508"/>
        <v>0</v>
      </c>
      <c r="JE61" s="639">
        <f t="shared" si="508"/>
        <v>0</v>
      </c>
      <c r="JF61" s="639">
        <f t="shared" si="508"/>
        <v>0</v>
      </c>
      <c r="JG61" s="639">
        <f t="shared" si="508"/>
        <v>0</v>
      </c>
      <c r="JH61" s="639">
        <f t="shared" si="508"/>
        <v>0</v>
      </c>
      <c r="JI61" s="639">
        <f t="shared" si="508"/>
        <v>0</v>
      </c>
      <c r="JJ61" s="639">
        <f t="shared" si="508"/>
        <v>0</v>
      </c>
      <c r="JK61" s="639">
        <f t="shared" si="508"/>
        <v>0</v>
      </c>
      <c r="JL61" s="639">
        <f t="shared" si="508"/>
        <v>0</v>
      </c>
      <c r="JM61" s="639">
        <f t="shared" si="508"/>
        <v>0</v>
      </c>
      <c r="JN61" s="639">
        <f t="shared" si="508"/>
        <v>0</v>
      </c>
      <c r="JO61" s="639">
        <f t="shared" si="508"/>
        <v>0</v>
      </c>
      <c r="JP61" s="639">
        <f t="shared" si="508"/>
        <v>0</v>
      </c>
      <c r="JQ61" s="639">
        <f t="shared" si="508"/>
        <v>0</v>
      </c>
      <c r="JR61" s="639">
        <f t="shared" si="508"/>
        <v>0</v>
      </c>
      <c r="JS61" s="639">
        <f t="shared" si="508"/>
        <v>0</v>
      </c>
      <c r="JT61" s="639">
        <f t="shared" si="508"/>
        <v>0</v>
      </c>
      <c r="JU61" s="639">
        <f t="shared" si="508"/>
        <v>0</v>
      </c>
      <c r="JV61" s="639">
        <f t="shared" si="508"/>
        <v>0</v>
      </c>
      <c r="JW61" s="639">
        <f t="shared" si="508"/>
        <v>0</v>
      </c>
      <c r="JX61" s="639">
        <f t="shared" si="508"/>
        <v>0</v>
      </c>
      <c r="JY61" s="639">
        <f t="shared" si="508"/>
        <v>0</v>
      </c>
      <c r="JZ61" s="639">
        <f t="shared" si="508"/>
        <v>0</v>
      </c>
      <c r="KA61" s="639">
        <f t="shared" si="508"/>
        <v>0</v>
      </c>
      <c r="KB61" s="639">
        <f t="shared" si="508"/>
        <v>0</v>
      </c>
      <c r="KC61" s="639">
        <f t="shared" si="508"/>
        <v>0</v>
      </c>
      <c r="KD61" s="639">
        <f t="shared" si="508"/>
        <v>0</v>
      </c>
      <c r="KE61" s="639">
        <f t="shared" si="508"/>
        <v>0</v>
      </c>
      <c r="KF61" s="639">
        <f t="shared" si="508"/>
        <v>0</v>
      </c>
      <c r="KG61" s="639">
        <f t="shared" ref="KG61:MR61" si="509">COUNTIFS($O55:$O63,"&lt;="&amp;KG$14,$P55:$P63,"&gt;"&amp;KG$14,$N55:$N63,"研修修了者")</f>
        <v>0</v>
      </c>
      <c r="KH61" s="639">
        <f t="shared" si="509"/>
        <v>0</v>
      </c>
      <c r="KI61" s="639">
        <f t="shared" si="509"/>
        <v>0</v>
      </c>
      <c r="KJ61" s="639">
        <f t="shared" si="509"/>
        <v>0</v>
      </c>
      <c r="KK61" s="639">
        <f t="shared" si="509"/>
        <v>0</v>
      </c>
      <c r="KL61" s="639">
        <f t="shared" si="509"/>
        <v>0</v>
      </c>
      <c r="KM61" s="639">
        <f t="shared" si="509"/>
        <v>0</v>
      </c>
      <c r="KN61" s="639">
        <f t="shared" si="509"/>
        <v>0</v>
      </c>
      <c r="KO61" s="639">
        <f t="shared" si="509"/>
        <v>0</v>
      </c>
      <c r="KP61" s="639">
        <f t="shared" si="509"/>
        <v>0</v>
      </c>
      <c r="KQ61" s="639">
        <f t="shared" si="509"/>
        <v>0</v>
      </c>
      <c r="KR61" s="639">
        <f t="shared" si="509"/>
        <v>0</v>
      </c>
      <c r="KS61" s="639">
        <f t="shared" si="509"/>
        <v>0</v>
      </c>
      <c r="KT61" s="639">
        <f t="shared" si="509"/>
        <v>0</v>
      </c>
      <c r="KU61" s="639">
        <f t="shared" si="509"/>
        <v>0</v>
      </c>
      <c r="KV61" s="639">
        <f t="shared" si="509"/>
        <v>0</v>
      </c>
      <c r="KW61" s="639">
        <f t="shared" si="509"/>
        <v>0</v>
      </c>
      <c r="KX61" s="639">
        <f t="shared" si="509"/>
        <v>0</v>
      </c>
      <c r="KY61" s="639">
        <f t="shared" si="509"/>
        <v>0</v>
      </c>
      <c r="KZ61" s="639">
        <f t="shared" si="509"/>
        <v>0</v>
      </c>
      <c r="LA61" s="639">
        <f t="shared" si="509"/>
        <v>0</v>
      </c>
      <c r="LB61" s="639">
        <f t="shared" si="509"/>
        <v>0</v>
      </c>
      <c r="LC61" s="639">
        <f t="shared" si="509"/>
        <v>0</v>
      </c>
      <c r="LD61" s="639">
        <f t="shared" si="509"/>
        <v>0</v>
      </c>
      <c r="LE61" s="639">
        <f t="shared" si="509"/>
        <v>0</v>
      </c>
      <c r="LF61" s="639">
        <f t="shared" si="509"/>
        <v>0</v>
      </c>
      <c r="LG61" s="639">
        <f t="shared" si="509"/>
        <v>0</v>
      </c>
      <c r="LH61" s="639">
        <f t="shared" si="509"/>
        <v>0</v>
      </c>
      <c r="LI61" s="639">
        <f t="shared" si="509"/>
        <v>0</v>
      </c>
      <c r="LJ61" s="639">
        <f t="shared" si="509"/>
        <v>0</v>
      </c>
      <c r="LK61" s="639">
        <f t="shared" si="509"/>
        <v>0</v>
      </c>
      <c r="LL61" s="639">
        <f t="shared" si="509"/>
        <v>0</v>
      </c>
      <c r="LM61" s="639">
        <f t="shared" si="509"/>
        <v>0</v>
      </c>
      <c r="LN61" s="639">
        <f t="shared" si="509"/>
        <v>0</v>
      </c>
      <c r="LO61" s="639">
        <f t="shared" si="509"/>
        <v>0</v>
      </c>
      <c r="LP61" s="639">
        <f t="shared" si="509"/>
        <v>0</v>
      </c>
      <c r="LQ61" s="639">
        <f t="shared" si="509"/>
        <v>0</v>
      </c>
      <c r="LR61" s="639">
        <f t="shared" si="509"/>
        <v>0</v>
      </c>
      <c r="LS61" s="639">
        <f t="shared" si="509"/>
        <v>0</v>
      </c>
      <c r="LT61" s="639">
        <f t="shared" si="509"/>
        <v>0</v>
      </c>
      <c r="LU61" s="639">
        <f t="shared" si="509"/>
        <v>0</v>
      </c>
      <c r="LV61" s="639">
        <f t="shared" si="509"/>
        <v>0</v>
      </c>
      <c r="LW61" s="639">
        <f t="shared" si="509"/>
        <v>0</v>
      </c>
      <c r="LX61" s="639">
        <f t="shared" si="509"/>
        <v>0</v>
      </c>
      <c r="LY61" s="639">
        <f t="shared" si="509"/>
        <v>0</v>
      </c>
      <c r="LZ61" s="639">
        <f t="shared" si="509"/>
        <v>0</v>
      </c>
      <c r="MA61" s="639">
        <f t="shared" si="509"/>
        <v>0</v>
      </c>
      <c r="MB61" s="639">
        <f t="shared" si="509"/>
        <v>0</v>
      </c>
      <c r="MC61" s="639">
        <f t="shared" si="509"/>
        <v>0</v>
      </c>
      <c r="MD61" s="639">
        <f t="shared" si="509"/>
        <v>0</v>
      </c>
      <c r="ME61" s="639">
        <f t="shared" si="509"/>
        <v>0</v>
      </c>
      <c r="MF61" s="639">
        <f t="shared" si="509"/>
        <v>0</v>
      </c>
      <c r="MG61" s="639">
        <f t="shared" si="509"/>
        <v>0</v>
      </c>
      <c r="MH61" s="639">
        <f t="shared" si="509"/>
        <v>0</v>
      </c>
      <c r="MI61" s="639">
        <f t="shared" si="509"/>
        <v>0</v>
      </c>
      <c r="MJ61" s="639">
        <f t="shared" si="509"/>
        <v>0</v>
      </c>
      <c r="MK61" s="639">
        <f t="shared" si="509"/>
        <v>0</v>
      </c>
      <c r="ML61" s="639">
        <f t="shared" si="509"/>
        <v>0</v>
      </c>
      <c r="MM61" s="639">
        <f t="shared" si="509"/>
        <v>0</v>
      </c>
      <c r="MN61" s="639">
        <f t="shared" si="509"/>
        <v>0</v>
      </c>
      <c r="MO61" s="639">
        <f t="shared" si="509"/>
        <v>0</v>
      </c>
      <c r="MP61" s="639">
        <f t="shared" si="509"/>
        <v>0</v>
      </c>
      <c r="MQ61" s="639">
        <f t="shared" si="509"/>
        <v>0</v>
      </c>
      <c r="MR61" s="639">
        <f t="shared" si="509"/>
        <v>0</v>
      </c>
      <c r="MS61" s="639">
        <f t="shared" ref="MS61:PD61" si="510">COUNTIFS($O55:$O63,"&lt;="&amp;MS$14,$P55:$P63,"&gt;"&amp;MS$14,$N55:$N63,"研修修了者")</f>
        <v>0</v>
      </c>
      <c r="MT61" s="639">
        <f t="shared" si="510"/>
        <v>0</v>
      </c>
      <c r="MU61" s="639">
        <f t="shared" si="510"/>
        <v>0</v>
      </c>
      <c r="MV61" s="639">
        <f t="shared" si="510"/>
        <v>0</v>
      </c>
      <c r="MW61" s="639">
        <f t="shared" si="510"/>
        <v>0</v>
      </c>
      <c r="MX61" s="639">
        <f t="shared" si="510"/>
        <v>0</v>
      </c>
      <c r="MY61" s="639">
        <f t="shared" si="510"/>
        <v>0</v>
      </c>
      <c r="MZ61" s="639">
        <f t="shared" si="510"/>
        <v>0</v>
      </c>
      <c r="NA61" s="639">
        <f t="shared" si="510"/>
        <v>0</v>
      </c>
      <c r="NB61" s="639">
        <f t="shared" si="510"/>
        <v>0</v>
      </c>
      <c r="NC61" s="639">
        <f t="shared" si="510"/>
        <v>0</v>
      </c>
      <c r="ND61" s="639">
        <f t="shared" si="510"/>
        <v>0</v>
      </c>
      <c r="NE61" s="639">
        <f t="shared" si="510"/>
        <v>0</v>
      </c>
      <c r="NF61" s="639">
        <f t="shared" si="510"/>
        <v>0</v>
      </c>
      <c r="NG61" s="639">
        <f t="shared" si="510"/>
        <v>0</v>
      </c>
      <c r="NH61" s="639">
        <f t="shared" si="510"/>
        <v>0</v>
      </c>
      <c r="NI61" s="639">
        <f t="shared" si="510"/>
        <v>0</v>
      </c>
      <c r="NJ61" s="639">
        <f t="shared" si="510"/>
        <v>0</v>
      </c>
      <c r="NK61" s="639">
        <f t="shared" si="510"/>
        <v>0</v>
      </c>
      <c r="NL61" s="639">
        <f t="shared" si="510"/>
        <v>0</v>
      </c>
      <c r="NM61" s="639">
        <f t="shared" si="510"/>
        <v>0</v>
      </c>
      <c r="NN61" s="639">
        <f t="shared" si="510"/>
        <v>0</v>
      </c>
      <c r="NO61" s="639">
        <f t="shared" si="510"/>
        <v>0</v>
      </c>
      <c r="NP61" s="639">
        <f t="shared" si="510"/>
        <v>0</v>
      </c>
      <c r="NQ61" s="639">
        <f t="shared" si="510"/>
        <v>0</v>
      </c>
      <c r="NR61" s="639">
        <f t="shared" si="510"/>
        <v>0</v>
      </c>
      <c r="NS61" s="639">
        <f t="shared" si="510"/>
        <v>0</v>
      </c>
      <c r="NT61" s="639">
        <f t="shared" si="510"/>
        <v>0</v>
      </c>
      <c r="NU61" s="639">
        <f t="shared" si="510"/>
        <v>0</v>
      </c>
      <c r="NV61" s="639">
        <f t="shared" si="510"/>
        <v>0</v>
      </c>
      <c r="NW61" s="639">
        <f t="shared" si="510"/>
        <v>0</v>
      </c>
      <c r="NX61" s="639">
        <f t="shared" si="510"/>
        <v>0</v>
      </c>
      <c r="NY61" s="639">
        <f t="shared" si="510"/>
        <v>0</v>
      </c>
      <c r="NZ61" s="639">
        <f t="shared" si="510"/>
        <v>0</v>
      </c>
      <c r="OA61" s="639">
        <f t="shared" si="510"/>
        <v>0</v>
      </c>
      <c r="OB61" s="639">
        <f t="shared" si="510"/>
        <v>0</v>
      </c>
      <c r="OC61" s="639">
        <f t="shared" si="510"/>
        <v>0</v>
      </c>
      <c r="OD61" s="639">
        <f t="shared" si="510"/>
        <v>0</v>
      </c>
      <c r="OE61" s="639">
        <f t="shared" si="510"/>
        <v>0</v>
      </c>
      <c r="OF61" s="639">
        <f t="shared" si="510"/>
        <v>0</v>
      </c>
      <c r="OG61" s="639">
        <f t="shared" si="510"/>
        <v>0</v>
      </c>
      <c r="OH61" s="639">
        <f t="shared" si="510"/>
        <v>0</v>
      </c>
      <c r="OI61" s="639">
        <f t="shared" si="510"/>
        <v>0</v>
      </c>
      <c r="OJ61" s="639">
        <f t="shared" si="510"/>
        <v>0</v>
      </c>
      <c r="OK61" s="639">
        <f t="shared" si="510"/>
        <v>0</v>
      </c>
      <c r="OL61" s="639">
        <f t="shared" si="510"/>
        <v>0</v>
      </c>
      <c r="OM61" s="639">
        <f t="shared" si="510"/>
        <v>0</v>
      </c>
      <c r="ON61" s="639">
        <f t="shared" si="510"/>
        <v>0</v>
      </c>
      <c r="OO61" s="639">
        <f t="shared" si="510"/>
        <v>0</v>
      </c>
      <c r="OP61" s="639">
        <f t="shared" si="510"/>
        <v>0</v>
      </c>
      <c r="OQ61" s="639">
        <f t="shared" si="510"/>
        <v>0</v>
      </c>
      <c r="OR61" s="639">
        <f t="shared" si="510"/>
        <v>0</v>
      </c>
      <c r="OS61" s="639">
        <f t="shared" si="510"/>
        <v>0</v>
      </c>
      <c r="OT61" s="639">
        <f t="shared" si="510"/>
        <v>0</v>
      </c>
      <c r="OU61" s="639">
        <f t="shared" si="510"/>
        <v>0</v>
      </c>
      <c r="OV61" s="639">
        <f t="shared" si="510"/>
        <v>0</v>
      </c>
      <c r="OW61" s="639">
        <f t="shared" si="510"/>
        <v>0</v>
      </c>
      <c r="OX61" s="639">
        <f t="shared" si="510"/>
        <v>0</v>
      </c>
      <c r="OY61" s="639">
        <f t="shared" si="510"/>
        <v>0</v>
      </c>
      <c r="OZ61" s="639">
        <f t="shared" si="510"/>
        <v>0</v>
      </c>
      <c r="PA61" s="639">
        <f t="shared" si="510"/>
        <v>0</v>
      </c>
      <c r="PB61" s="639">
        <f t="shared" si="510"/>
        <v>0</v>
      </c>
      <c r="PC61" s="639">
        <f t="shared" si="510"/>
        <v>0</v>
      </c>
      <c r="PD61" s="639">
        <f t="shared" si="510"/>
        <v>0</v>
      </c>
      <c r="PE61" s="639">
        <f t="shared" ref="PE61:RP61" si="511">COUNTIFS($O55:$O63,"&lt;="&amp;PE$14,$P55:$P63,"&gt;"&amp;PE$14,$N55:$N63,"研修修了者")</f>
        <v>0</v>
      </c>
      <c r="PF61" s="639">
        <f t="shared" si="511"/>
        <v>0</v>
      </c>
      <c r="PG61" s="639">
        <f t="shared" si="511"/>
        <v>0</v>
      </c>
      <c r="PH61" s="639">
        <f t="shared" si="511"/>
        <v>0</v>
      </c>
      <c r="PI61" s="639">
        <f t="shared" si="511"/>
        <v>0</v>
      </c>
      <c r="PJ61" s="639">
        <f t="shared" si="511"/>
        <v>0</v>
      </c>
      <c r="PK61" s="639">
        <f t="shared" si="511"/>
        <v>0</v>
      </c>
      <c r="PL61" s="639">
        <f t="shared" si="511"/>
        <v>0</v>
      </c>
      <c r="PM61" s="639">
        <f t="shared" si="511"/>
        <v>0</v>
      </c>
      <c r="PN61" s="639">
        <f t="shared" si="511"/>
        <v>0</v>
      </c>
      <c r="PO61" s="639">
        <f t="shared" si="511"/>
        <v>0</v>
      </c>
      <c r="PP61" s="639">
        <f t="shared" si="511"/>
        <v>0</v>
      </c>
      <c r="PQ61" s="639">
        <f t="shared" si="511"/>
        <v>0</v>
      </c>
      <c r="PR61" s="639">
        <f t="shared" si="511"/>
        <v>0</v>
      </c>
      <c r="PS61" s="639">
        <f t="shared" si="511"/>
        <v>0</v>
      </c>
      <c r="PT61" s="639">
        <f t="shared" si="511"/>
        <v>0</v>
      </c>
      <c r="PU61" s="639">
        <f t="shared" si="511"/>
        <v>0</v>
      </c>
      <c r="PV61" s="639">
        <f t="shared" si="511"/>
        <v>0</v>
      </c>
      <c r="PW61" s="639">
        <f t="shared" si="511"/>
        <v>0</v>
      </c>
      <c r="PX61" s="639">
        <f t="shared" si="511"/>
        <v>0</v>
      </c>
      <c r="PY61" s="639">
        <f t="shared" si="511"/>
        <v>0</v>
      </c>
      <c r="PZ61" s="639">
        <f t="shared" si="511"/>
        <v>0</v>
      </c>
      <c r="QA61" s="639">
        <f t="shared" si="511"/>
        <v>0</v>
      </c>
      <c r="QB61" s="639">
        <f t="shared" si="511"/>
        <v>0</v>
      </c>
      <c r="QC61" s="639">
        <f t="shared" si="511"/>
        <v>0</v>
      </c>
      <c r="QD61" s="639">
        <f t="shared" si="511"/>
        <v>0</v>
      </c>
      <c r="QE61" s="639">
        <f t="shared" si="511"/>
        <v>0</v>
      </c>
      <c r="QF61" s="639">
        <f t="shared" si="511"/>
        <v>0</v>
      </c>
      <c r="QG61" s="639">
        <f t="shared" si="511"/>
        <v>0</v>
      </c>
      <c r="QH61" s="639">
        <f t="shared" si="511"/>
        <v>0</v>
      </c>
      <c r="QI61" s="639">
        <f t="shared" si="511"/>
        <v>0</v>
      </c>
      <c r="QJ61" s="639">
        <f t="shared" si="511"/>
        <v>0</v>
      </c>
      <c r="QK61" s="639">
        <f t="shared" si="511"/>
        <v>0</v>
      </c>
      <c r="QL61" s="639">
        <f t="shared" si="511"/>
        <v>0</v>
      </c>
      <c r="QM61" s="639">
        <f t="shared" si="511"/>
        <v>0</v>
      </c>
      <c r="QN61" s="639">
        <f t="shared" si="511"/>
        <v>0</v>
      </c>
      <c r="QO61" s="639">
        <f t="shared" si="511"/>
        <v>0</v>
      </c>
      <c r="QP61" s="639">
        <f t="shared" si="511"/>
        <v>0</v>
      </c>
      <c r="QQ61" s="639">
        <f t="shared" si="511"/>
        <v>0</v>
      </c>
      <c r="QR61" s="639">
        <f t="shared" si="511"/>
        <v>0</v>
      </c>
      <c r="QS61" s="639">
        <f t="shared" si="511"/>
        <v>0</v>
      </c>
      <c r="QT61" s="639">
        <f t="shared" si="511"/>
        <v>0</v>
      </c>
      <c r="QU61" s="639">
        <f t="shared" si="511"/>
        <v>0</v>
      </c>
      <c r="QV61" s="639">
        <f t="shared" si="511"/>
        <v>0</v>
      </c>
      <c r="QW61" s="639">
        <f t="shared" si="511"/>
        <v>0</v>
      </c>
      <c r="QX61" s="639">
        <f t="shared" si="511"/>
        <v>0</v>
      </c>
      <c r="QY61" s="639">
        <f t="shared" si="511"/>
        <v>0</v>
      </c>
      <c r="QZ61" s="639">
        <f t="shared" si="511"/>
        <v>0</v>
      </c>
      <c r="RA61" s="639">
        <f t="shared" si="511"/>
        <v>0</v>
      </c>
      <c r="RB61" s="639">
        <f t="shared" si="511"/>
        <v>0</v>
      </c>
      <c r="RC61" s="639">
        <f t="shared" si="511"/>
        <v>0</v>
      </c>
      <c r="RD61" s="639">
        <f t="shared" si="511"/>
        <v>0</v>
      </c>
      <c r="RE61" s="639">
        <f t="shared" si="511"/>
        <v>0</v>
      </c>
      <c r="RF61" s="639">
        <f t="shared" si="511"/>
        <v>0</v>
      </c>
      <c r="RG61" s="639">
        <f t="shared" si="511"/>
        <v>0</v>
      </c>
      <c r="RH61" s="639">
        <f t="shared" si="511"/>
        <v>0</v>
      </c>
      <c r="RI61" s="639">
        <f t="shared" si="511"/>
        <v>0</v>
      </c>
      <c r="RJ61" s="639">
        <f t="shared" si="511"/>
        <v>0</v>
      </c>
      <c r="RK61" s="639">
        <f t="shared" si="511"/>
        <v>0</v>
      </c>
      <c r="RL61" s="639">
        <f t="shared" si="511"/>
        <v>0</v>
      </c>
      <c r="RM61" s="639">
        <f t="shared" si="511"/>
        <v>0</v>
      </c>
      <c r="RN61" s="639">
        <f t="shared" si="511"/>
        <v>0</v>
      </c>
      <c r="RO61" s="639">
        <f t="shared" si="511"/>
        <v>0</v>
      </c>
      <c r="RP61" s="639">
        <f t="shared" si="511"/>
        <v>0</v>
      </c>
      <c r="RQ61" s="639">
        <f t="shared" ref="RQ61:UB61" si="512">COUNTIFS($O55:$O63,"&lt;="&amp;RQ$14,$P55:$P63,"&gt;"&amp;RQ$14,$N55:$N63,"研修修了者")</f>
        <v>0</v>
      </c>
      <c r="RR61" s="639">
        <f t="shared" si="512"/>
        <v>0</v>
      </c>
      <c r="RS61" s="639">
        <f t="shared" si="512"/>
        <v>0</v>
      </c>
      <c r="RT61" s="639">
        <f t="shared" si="512"/>
        <v>0</v>
      </c>
      <c r="RU61" s="639">
        <f t="shared" si="512"/>
        <v>0</v>
      </c>
      <c r="RV61" s="639">
        <f t="shared" si="512"/>
        <v>0</v>
      </c>
      <c r="RW61" s="639">
        <f t="shared" si="512"/>
        <v>0</v>
      </c>
      <c r="RX61" s="639">
        <f t="shared" si="512"/>
        <v>0</v>
      </c>
      <c r="RY61" s="639">
        <f t="shared" si="512"/>
        <v>0</v>
      </c>
      <c r="RZ61" s="639">
        <f t="shared" si="512"/>
        <v>0</v>
      </c>
      <c r="SA61" s="639">
        <f t="shared" si="512"/>
        <v>0</v>
      </c>
      <c r="SB61" s="639">
        <f t="shared" si="512"/>
        <v>0</v>
      </c>
      <c r="SC61" s="639">
        <f t="shared" si="512"/>
        <v>0</v>
      </c>
      <c r="SD61" s="639">
        <f t="shared" si="512"/>
        <v>0</v>
      </c>
      <c r="SE61" s="639">
        <f t="shared" si="512"/>
        <v>0</v>
      </c>
      <c r="SF61" s="639">
        <f t="shared" si="512"/>
        <v>0</v>
      </c>
      <c r="SG61" s="639">
        <f t="shared" si="512"/>
        <v>0</v>
      </c>
      <c r="SH61" s="639">
        <f t="shared" si="512"/>
        <v>0</v>
      </c>
      <c r="SI61" s="639">
        <f t="shared" si="512"/>
        <v>0</v>
      </c>
      <c r="SJ61" s="639">
        <f t="shared" si="512"/>
        <v>0</v>
      </c>
      <c r="SK61" s="639">
        <f t="shared" si="512"/>
        <v>0</v>
      </c>
      <c r="SL61" s="639">
        <f t="shared" si="512"/>
        <v>0</v>
      </c>
      <c r="SM61" s="639">
        <f t="shared" si="512"/>
        <v>0</v>
      </c>
      <c r="SN61" s="639">
        <f t="shared" si="512"/>
        <v>0</v>
      </c>
      <c r="SO61" s="639">
        <f t="shared" si="512"/>
        <v>0</v>
      </c>
      <c r="SP61" s="639">
        <f t="shared" si="512"/>
        <v>0</v>
      </c>
      <c r="SQ61" s="639">
        <f t="shared" si="512"/>
        <v>0</v>
      </c>
      <c r="SR61" s="639">
        <f t="shared" si="512"/>
        <v>0</v>
      </c>
      <c r="SS61" s="639">
        <f t="shared" si="512"/>
        <v>0</v>
      </c>
      <c r="ST61" s="639">
        <f t="shared" si="512"/>
        <v>0</v>
      </c>
      <c r="SU61" s="639">
        <f t="shared" si="512"/>
        <v>0</v>
      </c>
      <c r="SV61" s="639">
        <f t="shared" si="512"/>
        <v>0</v>
      </c>
      <c r="SW61" s="639">
        <f t="shared" si="512"/>
        <v>0</v>
      </c>
      <c r="SX61" s="639">
        <f t="shared" si="512"/>
        <v>0</v>
      </c>
      <c r="SY61" s="639">
        <f t="shared" si="512"/>
        <v>0</v>
      </c>
      <c r="SZ61" s="639">
        <f t="shared" si="512"/>
        <v>0</v>
      </c>
      <c r="TA61" s="639">
        <f t="shared" si="512"/>
        <v>0</v>
      </c>
      <c r="TB61" s="639">
        <f t="shared" si="512"/>
        <v>0</v>
      </c>
      <c r="TC61" s="639">
        <f t="shared" si="512"/>
        <v>0</v>
      </c>
      <c r="TD61" s="639">
        <f t="shared" si="512"/>
        <v>0</v>
      </c>
      <c r="TE61" s="639">
        <f t="shared" si="512"/>
        <v>0</v>
      </c>
      <c r="TF61" s="639">
        <f t="shared" si="512"/>
        <v>0</v>
      </c>
      <c r="TG61" s="639">
        <f t="shared" si="512"/>
        <v>0</v>
      </c>
      <c r="TH61" s="639">
        <f t="shared" si="512"/>
        <v>0</v>
      </c>
      <c r="TI61" s="639">
        <f t="shared" si="512"/>
        <v>0</v>
      </c>
      <c r="TJ61" s="639">
        <f t="shared" si="512"/>
        <v>0</v>
      </c>
      <c r="TK61" s="639">
        <f t="shared" si="512"/>
        <v>0</v>
      </c>
      <c r="TL61" s="639">
        <f t="shared" si="512"/>
        <v>0</v>
      </c>
      <c r="TM61" s="639">
        <f t="shared" si="512"/>
        <v>0</v>
      </c>
      <c r="TN61" s="639">
        <f t="shared" si="512"/>
        <v>0</v>
      </c>
      <c r="TO61" s="639">
        <f t="shared" si="512"/>
        <v>0</v>
      </c>
      <c r="TP61" s="639">
        <f t="shared" si="512"/>
        <v>0</v>
      </c>
      <c r="TQ61" s="639">
        <f t="shared" si="512"/>
        <v>0</v>
      </c>
      <c r="TR61" s="639">
        <f t="shared" si="512"/>
        <v>0</v>
      </c>
      <c r="TS61" s="639">
        <f t="shared" si="512"/>
        <v>0</v>
      </c>
      <c r="TT61" s="639">
        <f t="shared" si="512"/>
        <v>0</v>
      </c>
      <c r="TU61" s="639">
        <f t="shared" si="512"/>
        <v>0</v>
      </c>
      <c r="TV61" s="639">
        <f t="shared" si="512"/>
        <v>0</v>
      </c>
      <c r="TW61" s="639">
        <f t="shared" si="512"/>
        <v>0</v>
      </c>
      <c r="TX61" s="639">
        <f t="shared" si="512"/>
        <v>0</v>
      </c>
      <c r="TY61" s="639">
        <f t="shared" si="512"/>
        <v>0</v>
      </c>
      <c r="TZ61" s="639">
        <f t="shared" si="512"/>
        <v>0</v>
      </c>
      <c r="UA61" s="639">
        <f t="shared" si="512"/>
        <v>0</v>
      </c>
      <c r="UB61" s="639">
        <f t="shared" si="512"/>
        <v>0</v>
      </c>
      <c r="UC61" s="639">
        <f t="shared" ref="UC61:WN61" si="513">COUNTIFS($O55:$O63,"&lt;="&amp;UC$14,$P55:$P63,"&gt;"&amp;UC$14,$N55:$N63,"研修修了者")</f>
        <v>0</v>
      </c>
      <c r="UD61" s="639">
        <f t="shared" si="513"/>
        <v>0</v>
      </c>
      <c r="UE61" s="639">
        <f t="shared" si="513"/>
        <v>0</v>
      </c>
      <c r="UF61" s="639">
        <f t="shared" si="513"/>
        <v>0</v>
      </c>
      <c r="UG61" s="639">
        <f t="shared" si="513"/>
        <v>0</v>
      </c>
      <c r="UH61" s="639">
        <f t="shared" si="513"/>
        <v>0</v>
      </c>
      <c r="UI61" s="639">
        <f t="shared" si="513"/>
        <v>0</v>
      </c>
      <c r="UJ61" s="639">
        <f t="shared" si="513"/>
        <v>0</v>
      </c>
      <c r="UK61" s="639">
        <f t="shared" si="513"/>
        <v>0</v>
      </c>
      <c r="UL61" s="639">
        <f t="shared" si="513"/>
        <v>0</v>
      </c>
      <c r="UM61" s="639">
        <f t="shared" si="513"/>
        <v>0</v>
      </c>
      <c r="UN61" s="639">
        <f t="shared" si="513"/>
        <v>0</v>
      </c>
      <c r="UO61" s="639">
        <f t="shared" si="513"/>
        <v>0</v>
      </c>
      <c r="UP61" s="639">
        <f t="shared" si="513"/>
        <v>0</v>
      </c>
      <c r="UQ61" s="639">
        <f t="shared" si="513"/>
        <v>0</v>
      </c>
      <c r="UR61" s="639">
        <f t="shared" si="513"/>
        <v>0</v>
      </c>
      <c r="US61" s="639">
        <f t="shared" si="513"/>
        <v>0</v>
      </c>
      <c r="UT61" s="639">
        <f t="shared" si="513"/>
        <v>0</v>
      </c>
      <c r="UU61" s="639">
        <f t="shared" si="513"/>
        <v>0</v>
      </c>
      <c r="UV61" s="639">
        <f t="shared" si="513"/>
        <v>0</v>
      </c>
      <c r="UW61" s="639">
        <f t="shared" si="513"/>
        <v>0</v>
      </c>
      <c r="UX61" s="639">
        <f t="shared" si="513"/>
        <v>0</v>
      </c>
      <c r="UY61" s="639">
        <f t="shared" si="513"/>
        <v>0</v>
      </c>
      <c r="UZ61" s="639">
        <f t="shared" si="513"/>
        <v>0</v>
      </c>
      <c r="VA61" s="639">
        <f t="shared" si="513"/>
        <v>0</v>
      </c>
      <c r="VB61" s="639">
        <f t="shared" si="513"/>
        <v>0</v>
      </c>
      <c r="VC61" s="639">
        <f t="shared" si="513"/>
        <v>0</v>
      </c>
      <c r="VD61" s="639">
        <f t="shared" si="513"/>
        <v>0</v>
      </c>
      <c r="VE61" s="639">
        <f t="shared" si="513"/>
        <v>0</v>
      </c>
      <c r="VF61" s="639">
        <f t="shared" si="513"/>
        <v>0</v>
      </c>
      <c r="VG61" s="639">
        <f t="shared" si="513"/>
        <v>0</v>
      </c>
      <c r="VH61" s="639">
        <f t="shared" si="513"/>
        <v>0</v>
      </c>
      <c r="VI61" s="639">
        <f t="shared" si="513"/>
        <v>0</v>
      </c>
      <c r="VJ61" s="639">
        <f t="shared" si="513"/>
        <v>0</v>
      </c>
      <c r="VK61" s="639">
        <f t="shared" si="513"/>
        <v>0</v>
      </c>
      <c r="VL61" s="639">
        <f t="shared" si="513"/>
        <v>0</v>
      </c>
      <c r="VM61" s="639">
        <f t="shared" si="513"/>
        <v>0</v>
      </c>
      <c r="VN61" s="639">
        <f t="shared" si="513"/>
        <v>0</v>
      </c>
      <c r="VO61" s="639">
        <f t="shared" si="513"/>
        <v>0</v>
      </c>
      <c r="VP61" s="639">
        <f t="shared" si="513"/>
        <v>0</v>
      </c>
      <c r="VQ61" s="639">
        <f t="shared" si="513"/>
        <v>0</v>
      </c>
      <c r="VR61" s="639">
        <f t="shared" si="513"/>
        <v>0</v>
      </c>
      <c r="VS61" s="639">
        <f t="shared" si="513"/>
        <v>0</v>
      </c>
      <c r="VT61" s="639">
        <f t="shared" si="513"/>
        <v>0</v>
      </c>
      <c r="VU61" s="639">
        <f t="shared" si="513"/>
        <v>0</v>
      </c>
      <c r="VV61" s="639">
        <f t="shared" si="513"/>
        <v>0</v>
      </c>
      <c r="VW61" s="639">
        <f t="shared" si="513"/>
        <v>0</v>
      </c>
      <c r="VX61" s="639">
        <f t="shared" si="513"/>
        <v>0</v>
      </c>
      <c r="VY61" s="639">
        <f t="shared" si="513"/>
        <v>0</v>
      </c>
      <c r="VZ61" s="639">
        <f t="shared" si="513"/>
        <v>0</v>
      </c>
      <c r="WA61" s="639">
        <f t="shared" si="513"/>
        <v>0</v>
      </c>
      <c r="WB61" s="639">
        <f t="shared" si="513"/>
        <v>0</v>
      </c>
      <c r="WC61" s="639">
        <f t="shared" si="513"/>
        <v>0</v>
      </c>
      <c r="WD61" s="639">
        <f t="shared" si="513"/>
        <v>0</v>
      </c>
      <c r="WE61" s="639">
        <f t="shared" si="513"/>
        <v>0</v>
      </c>
      <c r="WF61" s="639">
        <f t="shared" si="513"/>
        <v>0</v>
      </c>
      <c r="WG61" s="639">
        <f t="shared" si="513"/>
        <v>0</v>
      </c>
      <c r="WH61" s="639">
        <f t="shared" si="513"/>
        <v>0</v>
      </c>
      <c r="WI61" s="639">
        <f t="shared" si="513"/>
        <v>0</v>
      </c>
      <c r="WJ61" s="639">
        <f t="shared" si="513"/>
        <v>0</v>
      </c>
      <c r="WK61" s="639">
        <f t="shared" si="513"/>
        <v>0</v>
      </c>
      <c r="WL61" s="639">
        <f t="shared" si="513"/>
        <v>0</v>
      </c>
      <c r="WM61" s="639">
        <f t="shared" si="513"/>
        <v>0</v>
      </c>
      <c r="WN61" s="639">
        <f t="shared" si="513"/>
        <v>0</v>
      </c>
      <c r="WO61" s="639">
        <f t="shared" ref="WO61:YZ61" si="514">COUNTIFS($O55:$O63,"&lt;="&amp;WO$14,$P55:$P63,"&gt;"&amp;WO$14,$N55:$N63,"研修修了者")</f>
        <v>0</v>
      </c>
      <c r="WP61" s="639">
        <f t="shared" si="514"/>
        <v>0</v>
      </c>
      <c r="WQ61" s="639">
        <f t="shared" si="514"/>
        <v>0</v>
      </c>
      <c r="WR61" s="639">
        <f t="shared" si="514"/>
        <v>0</v>
      </c>
      <c r="WS61" s="639">
        <f t="shared" si="514"/>
        <v>0</v>
      </c>
      <c r="WT61" s="639">
        <f t="shared" si="514"/>
        <v>0</v>
      </c>
      <c r="WU61" s="639">
        <f t="shared" si="514"/>
        <v>0</v>
      </c>
      <c r="WV61" s="639">
        <f t="shared" si="514"/>
        <v>0</v>
      </c>
      <c r="WW61" s="639">
        <f t="shared" si="514"/>
        <v>0</v>
      </c>
      <c r="WX61" s="639">
        <f t="shared" si="514"/>
        <v>0</v>
      </c>
      <c r="WY61" s="639">
        <f t="shared" si="514"/>
        <v>0</v>
      </c>
      <c r="WZ61" s="639">
        <f t="shared" si="514"/>
        <v>0</v>
      </c>
      <c r="XA61" s="639">
        <f t="shared" si="514"/>
        <v>0</v>
      </c>
      <c r="XB61" s="639">
        <f t="shared" si="514"/>
        <v>0</v>
      </c>
      <c r="XC61" s="639">
        <f t="shared" si="514"/>
        <v>0</v>
      </c>
      <c r="XD61" s="639">
        <f t="shared" si="514"/>
        <v>0</v>
      </c>
      <c r="XE61" s="639">
        <f t="shared" si="514"/>
        <v>0</v>
      </c>
      <c r="XF61" s="639">
        <f t="shared" si="514"/>
        <v>0</v>
      </c>
      <c r="XG61" s="639">
        <f t="shared" si="514"/>
        <v>0</v>
      </c>
      <c r="XH61" s="639">
        <f t="shared" si="514"/>
        <v>0</v>
      </c>
      <c r="XI61" s="639">
        <f t="shared" si="514"/>
        <v>0</v>
      </c>
      <c r="XJ61" s="639">
        <f t="shared" si="514"/>
        <v>0</v>
      </c>
      <c r="XK61" s="639">
        <f t="shared" si="514"/>
        <v>0</v>
      </c>
      <c r="XL61" s="639">
        <f t="shared" si="514"/>
        <v>0</v>
      </c>
      <c r="XM61" s="639">
        <f t="shared" si="514"/>
        <v>0</v>
      </c>
      <c r="XN61" s="639">
        <f t="shared" si="514"/>
        <v>0</v>
      </c>
      <c r="XO61" s="639">
        <f t="shared" si="514"/>
        <v>0</v>
      </c>
      <c r="XP61" s="639">
        <f t="shared" si="514"/>
        <v>0</v>
      </c>
      <c r="XQ61" s="639">
        <f t="shared" si="514"/>
        <v>0</v>
      </c>
      <c r="XR61" s="639">
        <f t="shared" si="514"/>
        <v>0</v>
      </c>
      <c r="XS61" s="639">
        <f t="shared" si="514"/>
        <v>0</v>
      </c>
      <c r="XT61" s="639">
        <f t="shared" si="514"/>
        <v>0</v>
      </c>
      <c r="XU61" s="639">
        <f t="shared" si="514"/>
        <v>0</v>
      </c>
      <c r="XV61" s="639">
        <f t="shared" si="514"/>
        <v>0</v>
      </c>
      <c r="XW61" s="639">
        <f t="shared" si="514"/>
        <v>0</v>
      </c>
      <c r="XX61" s="639">
        <f t="shared" si="514"/>
        <v>0</v>
      </c>
      <c r="XY61" s="639">
        <f t="shared" si="514"/>
        <v>0</v>
      </c>
      <c r="XZ61" s="639">
        <f t="shared" si="514"/>
        <v>0</v>
      </c>
      <c r="YA61" s="639">
        <f t="shared" si="514"/>
        <v>0</v>
      </c>
      <c r="YB61" s="639">
        <f t="shared" si="514"/>
        <v>0</v>
      </c>
      <c r="YC61" s="639">
        <f t="shared" si="514"/>
        <v>0</v>
      </c>
      <c r="YD61" s="639">
        <f t="shared" si="514"/>
        <v>0</v>
      </c>
      <c r="YE61" s="639">
        <f t="shared" si="514"/>
        <v>0</v>
      </c>
      <c r="YF61" s="639">
        <f t="shared" si="514"/>
        <v>0</v>
      </c>
      <c r="YG61" s="639">
        <f t="shared" si="514"/>
        <v>0</v>
      </c>
      <c r="YH61" s="639">
        <f t="shared" si="514"/>
        <v>0</v>
      </c>
      <c r="YI61" s="639">
        <f t="shared" si="514"/>
        <v>0</v>
      </c>
      <c r="YJ61" s="639">
        <f t="shared" si="514"/>
        <v>0</v>
      </c>
      <c r="YK61" s="639">
        <f t="shared" si="514"/>
        <v>0</v>
      </c>
      <c r="YL61" s="639">
        <f t="shared" si="514"/>
        <v>0</v>
      </c>
      <c r="YM61" s="639">
        <f t="shared" si="514"/>
        <v>0</v>
      </c>
      <c r="YN61" s="639">
        <f t="shared" si="514"/>
        <v>0</v>
      </c>
      <c r="YO61" s="639">
        <f t="shared" si="514"/>
        <v>0</v>
      </c>
      <c r="YP61" s="639">
        <f t="shared" si="514"/>
        <v>0</v>
      </c>
      <c r="YQ61" s="639">
        <f t="shared" si="514"/>
        <v>0</v>
      </c>
      <c r="YR61" s="639">
        <f t="shared" si="514"/>
        <v>0</v>
      </c>
      <c r="YS61" s="639">
        <f t="shared" si="514"/>
        <v>0</v>
      </c>
      <c r="YT61" s="639">
        <f t="shared" si="514"/>
        <v>0</v>
      </c>
      <c r="YU61" s="639">
        <f t="shared" si="514"/>
        <v>0</v>
      </c>
      <c r="YV61" s="639">
        <f t="shared" si="514"/>
        <v>0</v>
      </c>
      <c r="YW61" s="639">
        <f t="shared" si="514"/>
        <v>0</v>
      </c>
      <c r="YX61" s="639">
        <f t="shared" si="514"/>
        <v>0</v>
      </c>
      <c r="YY61" s="639">
        <f t="shared" si="514"/>
        <v>0</v>
      </c>
      <c r="YZ61" s="639">
        <f t="shared" si="514"/>
        <v>0</v>
      </c>
      <c r="ZA61" s="639">
        <f t="shared" ref="ZA61:ABL61" si="515">COUNTIFS($O55:$O63,"&lt;="&amp;ZA$14,$P55:$P63,"&gt;"&amp;ZA$14,$N55:$N63,"研修修了者")</f>
        <v>0</v>
      </c>
      <c r="ZB61" s="639">
        <f t="shared" si="515"/>
        <v>0</v>
      </c>
      <c r="ZC61" s="639">
        <f t="shared" si="515"/>
        <v>0</v>
      </c>
      <c r="ZD61" s="639">
        <f t="shared" si="515"/>
        <v>0</v>
      </c>
      <c r="ZE61" s="639">
        <f t="shared" si="515"/>
        <v>0</v>
      </c>
      <c r="ZF61" s="639">
        <f t="shared" si="515"/>
        <v>0</v>
      </c>
      <c r="ZG61" s="639">
        <f t="shared" si="515"/>
        <v>0</v>
      </c>
      <c r="ZH61" s="639">
        <f t="shared" si="515"/>
        <v>0</v>
      </c>
      <c r="ZI61" s="639">
        <f t="shared" si="515"/>
        <v>0</v>
      </c>
      <c r="ZJ61" s="639">
        <f t="shared" si="515"/>
        <v>0</v>
      </c>
      <c r="ZK61" s="639">
        <f t="shared" si="515"/>
        <v>0</v>
      </c>
      <c r="ZL61" s="639">
        <f t="shared" si="515"/>
        <v>0</v>
      </c>
      <c r="ZM61" s="639">
        <f t="shared" si="515"/>
        <v>0</v>
      </c>
      <c r="ZN61" s="639">
        <f t="shared" si="515"/>
        <v>0</v>
      </c>
      <c r="ZO61" s="639">
        <f t="shared" si="515"/>
        <v>0</v>
      </c>
      <c r="ZP61" s="639">
        <f t="shared" si="515"/>
        <v>0</v>
      </c>
      <c r="ZQ61" s="639">
        <f t="shared" si="515"/>
        <v>0</v>
      </c>
      <c r="ZR61" s="639">
        <f t="shared" si="515"/>
        <v>0</v>
      </c>
      <c r="ZS61" s="639">
        <f t="shared" si="515"/>
        <v>0</v>
      </c>
      <c r="ZT61" s="639">
        <f t="shared" si="515"/>
        <v>0</v>
      </c>
      <c r="ZU61" s="639">
        <f t="shared" si="515"/>
        <v>0</v>
      </c>
      <c r="ZV61" s="639">
        <f t="shared" si="515"/>
        <v>0</v>
      </c>
      <c r="ZW61" s="639">
        <f t="shared" si="515"/>
        <v>0</v>
      </c>
      <c r="ZX61" s="639">
        <f t="shared" si="515"/>
        <v>0</v>
      </c>
      <c r="ZY61" s="639">
        <f t="shared" si="515"/>
        <v>0</v>
      </c>
      <c r="ZZ61" s="639">
        <f t="shared" si="515"/>
        <v>0</v>
      </c>
      <c r="AAA61" s="639">
        <f t="shared" si="515"/>
        <v>0</v>
      </c>
      <c r="AAB61" s="639">
        <f t="shared" si="515"/>
        <v>0</v>
      </c>
      <c r="AAC61" s="639">
        <f t="shared" si="515"/>
        <v>0</v>
      </c>
      <c r="AAD61" s="639">
        <f t="shared" si="515"/>
        <v>0</v>
      </c>
      <c r="AAE61" s="639">
        <f t="shared" si="515"/>
        <v>0</v>
      </c>
      <c r="AAF61" s="639">
        <f t="shared" si="515"/>
        <v>0</v>
      </c>
      <c r="AAG61" s="639">
        <f t="shared" si="515"/>
        <v>0</v>
      </c>
      <c r="AAH61" s="639">
        <f t="shared" si="515"/>
        <v>0</v>
      </c>
      <c r="AAI61" s="639">
        <f t="shared" si="515"/>
        <v>0</v>
      </c>
      <c r="AAJ61" s="639">
        <f t="shared" si="515"/>
        <v>0</v>
      </c>
      <c r="AAK61" s="639">
        <f t="shared" si="515"/>
        <v>0</v>
      </c>
      <c r="AAL61" s="639">
        <f t="shared" si="515"/>
        <v>0</v>
      </c>
      <c r="AAM61" s="639">
        <f t="shared" si="515"/>
        <v>0</v>
      </c>
      <c r="AAN61" s="639">
        <f t="shared" si="515"/>
        <v>0</v>
      </c>
      <c r="AAO61" s="639">
        <f t="shared" si="515"/>
        <v>0</v>
      </c>
      <c r="AAP61" s="639">
        <f t="shared" si="515"/>
        <v>0</v>
      </c>
      <c r="AAQ61" s="639">
        <f t="shared" si="515"/>
        <v>0</v>
      </c>
      <c r="AAR61" s="639">
        <f t="shared" si="515"/>
        <v>0</v>
      </c>
      <c r="AAS61" s="639">
        <f t="shared" si="515"/>
        <v>0</v>
      </c>
      <c r="AAT61" s="639">
        <f t="shared" si="515"/>
        <v>0</v>
      </c>
      <c r="AAU61" s="639">
        <f t="shared" si="515"/>
        <v>0</v>
      </c>
      <c r="AAV61" s="639">
        <f t="shared" si="515"/>
        <v>0</v>
      </c>
      <c r="AAW61" s="639">
        <f t="shared" si="515"/>
        <v>0</v>
      </c>
      <c r="AAX61" s="639">
        <f t="shared" si="515"/>
        <v>0</v>
      </c>
      <c r="AAY61" s="639">
        <f t="shared" si="515"/>
        <v>0</v>
      </c>
      <c r="AAZ61" s="639">
        <f t="shared" si="515"/>
        <v>0</v>
      </c>
      <c r="ABA61" s="639">
        <f t="shared" si="515"/>
        <v>0</v>
      </c>
      <c r="ABB61" s="639">
        <f t="shared" si="515"/>
        <v>0</v>
      </c>
      <c r="ABC61" s="639">
        <f t="shared" si="515"/>
        <v>0</v>
      </c>
      <c r="ABD61" s="639">
        <f t="shared" si="515"/>
        <v>0</v>
      </c>
      <c r="ABE61" s="639">
        <f t="shared" si="515"/>
        <v>0</v>
      </c>
      <c r="ABF61" s="639">
        <f t="shared" si="515"/>
        <v>0</v>
      </c>
      <c r="ABG61" s="639">
        <f t="shared" si="515"/>
        <v>0</v>
      </c>
      <c r="ABH61" s="639">
        <f t="shared" si="515"/>
        <v>0</v>
      </c>
      <c r="ABI61" s="639">
        <f t="shared" si="515"/>
        <v>0</v>
      </c>
      <c r="ABJ61" s="639">
        <f t="shared" si="515"/>
        <v>0</v>
      </c>
      <c r="ABK61" s="639">
        <f t="shared" si="515"/>
        <v>0</v>
      </c>
      <c r="ABL61" s="639">
        <f t="shared" si="515"/>
        <v>0</v>
      </c>
      <c r="ABM61" s="639">
        <f t="shared" ref="ABM61:ADX61" si="516">COUNTIFS($O55:$O63,"&lt;="&amp;ABM$14,$P55:$P63,"&gt;"&amp;ABM$14,$N55:$N63,"研修修了者")</f>
        <v>0</v>
      </c>
      <c r="ABN61" s="639">
        <f t="shared" si="516"/>
        <v>0</v>
      </c>
      <c r="ABO61" s="639">
        <f t="shared" si="516"/>
        <v>0</v>
      </c>
      <c r="ABP61" s="639">
        <f t="shared" si="516"/>
        <v>0</v>
      </c>
      <c r="ABQ61" s="639">
        <f t="shared" si="516"/>
        <v>0</v>
      </c>
      <c r="ABR61" s="639">
        <f t="shared" si="516"/>
        <v>0</v>
      </c>
      <c r="ABS61" s="639">
        <f t="shared" si="516"/>
        <v>0</v>
      </c>
      <c r="ABT61" s="639">
        <f t="shared" si="516"/>
        <v>0</v>
      </c>
      <c r="ABU61" s="639">
        <f t="shared" si="516"/>
        <v>0</v>
      </c>
      <c r="ABV61" s="639">
        <f t="shared" si="516"/>
        <v>0</v>
      </c>
      <c r="ABW61" s="639">
        <f t="shared" si="516"/>
        <v>0</v>
      </c>
      <c r="ABX61" s="639">
        <f t="shared" si="516"/>
        <v>0</v>
      </c>
      <c r="ABY61" s="639">
        <f t="shared" si="516"/>
        <v>0</v>
      </c>
      <c r="ABZ61" s="639">
        <f t="shared" si="516"/>
        <v>0</v>
      </c>
      <c r="ACA61" s="639">
        <f t="shared" si="516"/>
        <v>0</v>
      </c>
      <c r="ACB61" s="639">
        <f t="shared" si="516"/>
        <v>0</v>
      </c>
      <c r="ACC61" s="639">
        <f t="shared" si="516"/>
        <v>0</v>
      </c>
      <c r="ACD61" s="639">
        <f t="shared" si="516"/>
        <v>0</v>
      </c>
      <c r="ACE61" s="639">
        <f t="shared" si="516"/>
        <v>0</v>
      </c>
      <c r="ACF61" s="639">
        <f t="shared" si="516"/>
        <v>0</v>
      </c>
      <c r="ACG61" s="639">
        <f t="shared" si="516"/>
        <v>0</v>
      </c>
      <c r="ACH61" s="639">
        <f t="shared" si="516"/>
        <v>0</v>
      </c>
      <c r="ACI61" s="639">
        <f t="shared" si="516"/>
        <v>0</v>
      </c>
      <c r="ACJ61" s="639">
        <f t="shared" si="516"/>
        <v>0</v>
      </c>
      <c r="ACK61" s="639">
        <f t="shared" si="516"/>
        <v>0</v>
      </c>
      <c r="ACL61" s="639">
        <f t="shared" si="516"/>
        <v>0</v>
      </c>
      <c r="ACM61" s="639">
        <f t="shared" si="516"/>
        <v>0</v>
      </c>
      <c r="ACN61" s="639">
        <f t="shared" si="516"/>
        <v>0</v>
      </c>
      <c r="ACO61" s="639">
        <f t="shared" si="516"/>
        <v>0</v>
      </c>
      <c r="ACP61" s="639">
        <f t="shared" si="516"/>
        <v>0</v>
      </c>
      <c r="ACQ61" s="639">
        <f t="shared" si="516"/>
        <v>0</v>
      </c>
      <c r="ACR61" s="639">
        <f t="shared" si="516"/>
        <v>0</v>
      </c>
      <c r="ACS61" s="639">
        <f t="shared" si="516"/>
        <v>0</v>
      </c>
      <c r="ACT61" s="639">
        <f t="shared" si="516"/>
        <v>0</v>
      </c>
      <c r="ACU61" s="639">
        <f t="shared" si="516"/>
        <v>0</v>
      </c>
      <c r="ACV61" s="639">
        <f t="shared" si="516"/>
        <v>0</v>
      </c>
      <c r="ACW61" s="639">
        <f t="shared" si="516"/>
        <v>0</v>
      </c>
      <c r="ACX61" s="639">
        <f t="shared" si="516"/>
        <v>0</v>
      </c>
      <c r="ACY61" s="639">
        <f t="shared" si="516"/>
        <v>0</v>
      </c>
      <c r="ACZ61" s="639">
        <f t="shared" si="516"/>
        <v>0</v>
      </c>
      <c r="ADA61" s="639">
        <f t="shared" si="516"/>
        <v>0</v>
      </c>
      <c r="ADB61" s="639">
        <f t="shared" si="516"/>
        <v>0</v>
      </c>
      <c r="ADC61" s="639">
        <f t="shared" si="516"/>
        <v>0</v>
      </c>
      <c r="ADD61" s="639">
        <f t="shared" si="516"/>
        <v>0</v>
      </c>
      <c r="ADE61" s="639">
        <f t="shared" si="516"/>
        <v>0</v>
      </c>
      <c r="ADF61" s="639">
        <f t="shared" si="516"/>
        <v>0</v>
      </c>
      <c r="ADG61" s="639">
        <f t="shared" si="516"/>
        <v>0</v>
      </c>
      <c r="ADH61" s="639">
        <f t="shared" si="516"/>
        <v>0</v>
      </c>
      <c r="ADI61" s="639">
        <f t="shared" si="516"/>
        <v>0</v>
      </c>
      <c r="ADJ61" s="639">
        <f t="shared" si="516"/>
        <v>0</v>
      </c>
      <c r="ADK61" s="639">
        <f t="shared" si="516"/>
        <v>0</v>
      </c>
      <c r="ADL61" s="639">
        <f t="shared" si="516"/>
        <v>0</v>
      </c>
      <c r="ADM61" s="639">
        <f t="shared" si="516"/>
        <v>0</v>
      </c>
      <c r="ADN61" s="639">
        <f t="shared" si="516"/>
        <v>0</v>
      </c>
      <c r="ADO61" s="639">
        <f t="shared" si="516"/>
        <v>0</v>
      </c>
      <c r="ADP61" s="639">
        <f t="shared" si="516"/>
        <v>0</v>
      </c>
      <c r="ADQ61" s="639">
        <f t="shared" si="516"/>
        <v>0</v>
      </c>
      <c r="ADR61" s="639">
        <f t="shared" si="516"/>
        <v>0</v>
      </c>
      <c r="ADS61" s="639">
        <f t="shared" si="516"/>
        <v>0</v>
      </c>
      <c r="ADT61" s="639">
        <f t="shared" si="516"/>
        <v>0</v>
      </c>
      <c r="ADU61" s="639">
        <f t="shared" si="516"/>
        <v>0</v>
      </c>
      <c r="ADV61" s="639">
        <f t="shared" si="516"/>
        <v>0</v>
      </c>
      <c r="ADW61" s="639">
        <f t="shared" si="516"/>
        <v>0</v>
      </c>
      <c r="ADX61" s="639">
        <f t="shared" si="516"/>
        <v>0</v>
      </c>
      <c r="ADY61" s="639">
        <f t="shared" ref="ADY61:AGJ61" si="517">COUNTIFS($O55:$O63,"&lt;="&amp;ADY$14,$P55:$P63,"&gt;"&amp;ADY$14,$N55:$N63,"研修修了者")</f>
        <v>0</v>
      </c>
      <c r="ADZ61" s="639">
        <f t="shared" si="517"/>
        <v>0</v>
      </c>
      <c r="AEA61" s="639">
        <f t="shared" si="517"/>
        <v>0</v>
      </c>
      <c r="AEB61" s="639">
        <f t="shared" si="517"/>
        <v>0</v>
      </c>
      <c r="AEC61" s="639">
        <f t="shared" si="517"/>
        <v>0</v>
      </c>
      <c r="AED61" s="639">
        <f t="shared" si="517"/>
        <v>0</v>
      </c>
      <c r="AEE61" s="639">
        <f t="shared" si="517"/>
        <v>0</v>
      </c>
      <c r="AEF61" s="639">
        <f t="shared" si="517"/>
        <v>0</v>
      </c>
      <c r="AEG61" s="639">
        <f t="shared" si="517"/>
        <v>0</v>
      </c>
      <c r="AEH61" s="639">
        <f t="shared" si="517"/>
        <v>0</v>
      </c>
      <c r="AEI61" s="639">
        <f t="shared" si="517"/>
        <v>0</v>
      </c>
      <c r="AEJ61" s="639">
        <f t="shared" si="517"/>
        <v>0</v>
      </c>
      <c r="AEK61" s="639">
        <f t="shared" si="517"/>
        <v>0</v>
      </c>
      <c r="AEL61" s="639">
        <f t="shared" si="517"/>
        <v>0</v>
      </c>
      <c r="AEM61" s="639">
        <f t="shared" si="517"/>
        <v>0</v>
      </c>
      <c r="AEN61" s="639">
        <f t="shared" si="517"/>
        <v>0</v>
      </c>
      <c r="AEO61" s="639">
        <f t="shared" si="517"/>
        <v>0</v>
      </c>
      <c r="AEP61" s="639">
        <f t="shared" si="517"/>
        <v>0</v>
      </c>
      <c r="AEQ61" s="639">
        <f t="shared" si="517"/>
        <v>0</v>
      </c>
      <c r="AER61" s="639">
        <f t="shared" si="517"/>
        <v>0</v>
      </c>
      <c r="AES61" s="639">
        <f t="shared" si="517"/>
        <v>0</v>
      </c>
      <c r="AET61" s="639">
        <f t="shared" si="517"/>
        <v>0</v>
      </c>
      <c r="AEU61" s="639">
        <f t="shared" si="517"/>
        <v>0</v>
      </c>
      <c r="AEV61" s="639">
        <f t="shared" si="517"/>
        <v>0</v>
      </c>
      <c r="AEW61" s="639">
        <f t="shared" si="517"/>
        <v>0</v>
      </c>
      <c r="AEX61" s="639">
        <f t="shared" si="517"/>
        <v>0</v>
      </c>
      <c r="AEY61" s="639">
        <f t="shared" si="517"/>
        <v>0</v>
      </c>
      <c r="AEZ61" s="639">
        <f t="shared" si="517"/>
        <v>0</v>
      </c>
      <c r="AFA61" s="639">
        <f t="shared" si="517"/>
        <v>0</v>
      </c>
      <c r="AFB61" s="639">
        <f t="shared" si="517"/>
        <v>0</v>
      </c>
      <c r="AFC61" s="639">
        <f t="shared" si="517"/>
        <v>0</v>
      </c>
      <c r="AFD61" s="639">
        <f t="shared" si="517"/>
        <v>0</v>
      </c>
      <c r="AFE61" s="639">
        <f t="shared" si="517"/>
        <v>0</v>
      </c>
      <c r="AFF61" s="639">
        <f t="shared" si="517"/>
        <v>0</v>
      </c>
      <c r="AFG61" s="639">
        <f t="shared" si="517"/>
        <v>0</v>
      </c>
      <c r="AFH61" s="639">
        <f t="shared" si="517"/>
        <v>0</v>
      </c>
      <c r="AFI61" s="639">
        <f t="shared" si="517"/>
        <v>0</v>
      </c>
      <c r="AFJ61" s="639">
        <f t="shared" si="517"/>
        <v>0</v>
      </c>
      <c r="AFK61" s="639">
        <f t="shared" si="517"/>
        <v>0</v>
      </c>
      <c r="AFL61" s="639">
        <f t="shared" si="517"/>
        <v>0</v>
      </c>
      <c r="AFM61" s="639">
        <f t="shared" si="517"/>
        <v>0</v>
      </c>
      <c r="AFN61" s="639">
        <f t="shared" si="517"/>
        <v>0</v>
      </c>
      <c r="AFO61" s="639">
        <f t="shared" si="517"/>
        <v>0</v>
      </c>
      <c r="AFP61" s="639">
        <f t="shared" si="517"/>
        <v>0</v>
      </c>
      <c r="AFQ61" s="639">
        <f t="shared" si="517"/>
        <v>0</v>
      </c>
      <c r="AFR61" s="639">
        <f t="shared" si="517"/>
        <v>0</v>
      </c>
      <c r="AFS61" s="639">
        <f t="shared" si="517"/>
        <v>0</v>
      </c>
      <c r="AFT61" s="639">
        <f t="shared" si="517"/>
        <v>0</v>
      </c>
      <c r="AFU61" s="639">
        <f t="shared" si="517"/>
        <v>0</v>
      </c>
      <c r="AFV61" s="639">
        <f t="shared" si="517"/>
        <v>0</v>
      </c>
      <c r="AFW61" s="639">
        <f t="shared" si="517"/>
        <v>0</v>
      </c>
      <c r="AFX61" s="639">
        <f t="shared" si="517"/>
        <v>0</v>
      </c>
      <c r="AFY61" s="639">
        <f t="shared" si="517"/>
        <v>0</v>
      </c>
      <c r="AFZ61" s="639">
        <f t="shared" si="517"/>
        <v>0</v>
      </c>
      <c r="AGA61" s="639">
        <f t="shared" si="517"/>
        <v>0</v>
      </c>
      <c r="AGB61" s="639">
        <f t="shared" si="517"/>
        <v>0</v>
      </c>
      <c r="AGC61" s="639">
        <f t="shared" si="517"/>
        <v>0</v>
      </c>
      <c r="AGD61" s="639">
        <f t="shared" si="517"/>
        <v>0</v>
      </c>
      <c r="AGE61" s="639">
        <f t="shared" si="517"/>
        <v>0</v>
      </c>
      <c r="AGF61" s="639">
        <f t="shared" si="517"/>
        <v>0</v>
      </c>
      <c r="AGG61" s="639">
        <f t="shared" si="517"/>
        <v>0</v>
      </c>
      <c r="AGH61" s="639">
        <f t="shared" si="517"/>
        <v>0</v>
      </c>
      <c r="AGI61" s="639">
        <f t="shared" si="517"/>
        <v>0</v>
      </c>
      <c r="AGJ61" s="639">
        <f t="shared" si="517"/>
        <v>0</v>
      </c>
      <c r="AGK61" s="639">
        <f t="shared" ref="AGK61:AIV61" si="518">COUNTIFS($O55:$O63,"&lt;="&amp;AGK$14,$P55:$P63,"&gt;"&amp;AGK$14,$N55:$N63,"研修修了者")</f>
        <v>0</v>
      </c>
      <c r="AGL61" s="639">
        <f t="shared" si="518"/>
        <v>0</v>
      </c>
      <c r="AGM61" s="639">
        <f t="shared" si="518"/>
        <v>0</v>
      </c>
      <c r="AGN61" s="639">
        <f t="shared" si="518"/>
        <v>0</v>
      </c>
      <c r="AGO61" s="639">
        <f t="shared" si="518"/>
        <v>0</v>
      </c>
      <c r="AGP61" s="639">
        <f t="shared" si="518"/>
        <v>0</v>
      </c>
      <c r="AGQ61" s="639">
        <f t="shared" si="518"/>
        <v>0</v>
      </c>
      <c r="AGR61" s="639">
        <f t="shared" si="518"/>
        <v>0</v>
      </c>
      <c r="AGS61" s="639">
        <f t="shared" si="518"/>
        <v>0</v>
      </c>
      <c r="AGT61" s="639">
        <f t="shared" si="518"/>
        <v>0</v>
      </c>
      <c r="AGU61" s="639">
        <f t="shared" si="518"/>
        <v>0</v>
      </c>
      <c r="AGV61" s="639">
        <f t="shared" si="518"/>
        <v>0</v>
      </c>
      <c r="AGW61" s="639">
        <f t="shared" si="518"/>
        <v>0</v>
      </c>
      <c r="AGX61" s="639">
        <f t="shared" si="518"/>
        <v>0</v>
      </c>
      <c r="AGY61" s="639">
        <f t="shared" si="518"/>
        <v>0</v>
      </c>
      <c r="AGZ61" s="639">
        <f t="shared" si="518"/>
        <v>0</v>
      </c>
      <c r="AHA61" s="639">
        <f t="shared" si="518"/>
        <v>0</v>
      </c>
      <c r="AHB61" s="639">
        <f t="shared" si="518"/>
        <v>0</v>
      </c>
      <c r="AHC61" s="639">
        <f t="shared" si="518"/>
        <v>0</v>
      </c>
      <c r="AHD61" s="639">
        <f t="shared" si="518"/>
        <v>0</v>
      </c>
      <c r="AHE61" s="639">
        <f t="shared" si="518"/>
        <v>0</v>
      </c>
      <c r="AHF61" s="639">
        <f t="shared" si="518"/>
        <v>0</v>
      </c>
      <c r="AHG61" s="639">
        <f t="shared" si="518"/>
        <v>0</v>
      </c>
      <c r="AHH61" s="639">
        <f t="shared" si="518"/>
        <v>0</v>
      </c>
      <c r="AHI61" s="639">
        <f t="shared" si="518"/>
        <v>0</v>
      </c>
      <c r="AHJ61" s="639">
        <f t="shared" si="518"/>
        <v>0</v>
      </c>
      <c r="AHK61" s="639">
        <f t="shared" si="518"/>
        <v>0</v>
      </c>
      <c r="AHL61" s="639">
        <f t="shared" si="518"/>
        <v>0</v>
      </c>
      <c r="AHM61" s="639">
        <f t="shared" si="518"/>
        <v>0</v>
      </c>
      <c r="AHN61" s="639">
        <f t="shared" si="518"/>
        <v>0</v>
      </c>
      <c r="AHO61" s="639">
        <f t="shared" si="518"/>
        <v>0</v>
      </c>
      <c r="AHP61" s="639">
        <f t="shared" si="518"/>
        <v>0</v>
      </c>
      <c r="AHQ61" s="639">
        <f t="shared" si="518"/>
        <v>0</v>
      </c>
      <c r="AHR61" s="639">
        <f t="shared" si="518"/>
        <v>0</v>
      </c>
      <c r="AHS61" s="639">
        <f t="shared" si="518"/>
        <v>0</v>
      </c>
      <c r="AHT61" s="639">
        <f t="shared" si="518"/>
        <v>0</v>
      </c>
      <c r="AHU61" s="639">
        <f t="shared" si="518"/>
        <v>0</v>
      </c>
      <c r="AHV61" s="639">
        <f t="shared" si="518"/>
        <v>0</v>
      </c>
      <c r="AHW61" s="639">
        <f t="shared" si="518"/>
        <v>0</v>
      </c>
      <c r="AHX61" s="639">
        <f t="shared" si="518"/>
        <v>0</v>
      </c>
      <c r="AHY61" s="639">
        <f t="shared" si="518"/>
        <v>0</v>
      </c>
      <c r="AHZ61" s="639">
        <f t="shared" si="518"/>
        <v>0</v>
      </c>
      <c r="AIA61" s="639">
        <f t="shared" si="518"/>
        <v>0</v>
      </c>
      <c r="AIB61" s="639">
        <f t="shared" si="518"/>
        <v>0</v>
      </c>
      <c r="AIC61" s="639">
        <f t="shared" si="518"/>
        <v>0</v>
      </c>
      <c r="AID61" s="639">
        <f t="shared" si="518"/>
        <v>0</v>
      </c>
      <c r="AIE61" s="639">
        <f t="shared" si="518"/>
        <v>0</v>
      </c>
      <c r="AIF61" s="639">
        <f t="shared" si="518"/>
        <v>0</v>
      </c>
      <c r="AIG61" s="639">
        <f t="shared" si="518"/>
        <v>0</v>
      </c>
      <c r="AIH61" s="639">
        <f t="shared" si="518"/>
        <v>0</v>
      </c>
      <c r="AII61" s="639">
        <f t="shared" si="518"/>
        <v>0</v>
      </c>
      <c r="AIJ61" s="639">
        <f t="shared" si="518"/>
        <v>0</v>
      </c>
      <c r="AIK61" s="639">
        <f t="shared" si="518"/>
        <v>0</v>
      </c>
      <c r="AIL61" s="639">
        <f t="shared" si="518"/>
        <v>0</v>
      </c>
      <c r="AIM61" s="639">
        <f t="shared" si="518"/>
        <v>0</v>
      </c>
      <c r="AIN61" s="639">
        <f t="shared" si="518"/>
        <v>0</v>
      </c>
      <c r="AIO61" s="639">
        <f t="shared" si="518"/>
        <v>0</v>
      </c>
      <c r="AIP61" s="639">
        <f t="shared" si="518"/>
        <v>0</v>
      </c>
      <c r="AIQ61" s="639">
        <f t="shared" si="518"/>
        <v>0</v>
      </c>
      <c r="AIR61" s="639">
        <f t="shared" si="518"/>
        <v>0</v>
      </c>
      <c r="AIS61" s="639">
        <f t="shared" si="518"/>
        <v>0</v>
      </c>
      <c r="AIT61" s="639">
        <f t="shared" si="518"/>
        <v>0</v>
      </c>
      <c r="AIU61" s="639">
        <f t="shared" si="518"/>
        <v>0</v>
      </c>
      <c r="AIV61" s="639">
        <f t="shared" si="518"/>
        <v>0</v>
      </c>
      <c r="AIW61" s="639">
        <f t="shared" ref="AIW61:AIZ61" si="519">COUNTIFS($O55:$O63,"&lt;="&amp;AIW$14,$P55:$P63,"&gt;"&amp;AIW$14,$N55:$N63,"研修修了者")</f>
        <v>0</v>
      </c>
      <c r="AIX61" s="639">
        <f t="shared" si="519"/>
        <v>0</v>
      </c>
      <c r="AIY61" s="639">
        <f t="shared" si="519"/>
        <v>0</v>
      </c>
      <c r="AIZ61" s="639">
        <f t="shared" si="519"/>
        <v>0</v>
      </c>
    </row>
    <row r="62" spans="1:936" ht="20.399999999999999" customHeight="1">
      <c r="A62" s="2214"/>
      <c r="B62" s="2274"/>
      <c r="C62" s="2277"/>
      <c r="D62" s="2265"/>
      <c r="E62" s="2264"/>
      <c r="F62" s="2265"/>
      <c r="G62" s="2264"/>
      <c r="H62" s="2265"/>
      <c r="I62" s="2266"/>
      <c r="J62" s="671"/>
      <c r="K62" s="672"/>
      <c r="L62" s="673"/>
      <c r="M62" s="674"/>
      <c r="N62" s="925"/>
      <c r="O62" s="668"/>
      <c r="P62" s="669"/>
      <c r="R62" s="2214"/>
      <c r="S62" s="2214"/>
      <c r="T62" s="2214"/>
      <c r="U62" s="642"/>
      <c r="V62" s="2280" t="s">
        <v>1226</v>
      </c>
      <c r="W62" s="640" t="s">
        <v>1227</v>
      </c>
      <c r="X62" s="916" t="s">
        <v>1228</v>
      </c>
      <c r="Y62" s="662">
        <f>SUM(G55:G60)*3.3</f>
        <v>0</v>
      </c>
      <c r="Z62" s="662" cm="1">
        <f t="array" ref="Z62">INDEX(AJ58:AIZ58, MATCH(MAX(AJ55:AIZ55 + AJ56:AIZ56 + AJ57:AIZ57), AJ55:AIZ55 + AJ56:AIZ56 + AJ57:AIZ57, 0))*3.3</f>
        <v>0</v>
      </c>
      <c r="AA62" s="2215">
        <f>SUM(Y62:Z63)</f>
        <v>0</v>
      </c>
      <c r="AB62" s="2215"/>
      <c r="AC62" s="2226" t="s">
        <v>1145</v>
      </c>
      <c r="AD62" s="2215">
        <f>C55</f>
        <v>0</v>
      </c>
      <c r="AI62" s="639" t="s">
        <v>1229</v>
      </c>
      <c r="AJ62" s="639">
        <f>COUNTIFS($O55:$O63,"&lt;="&amp;AJ$14,$P55:$P63,"&gt;"&amp;AJ$14,$N55:$N63,"みなし保育士")</f>
        <v>0</v>
      </c>
      <c r="AK62" s="639">
        <f t="shared" ref="AK62:CV62" si="520">COUNTIFS($O55:$O63,"&lt;="&amp;AK$14,$P55:$P63,"&gt;"&amp;AK$14,$N55:$N63,"みなし保育士")</f>
        <v>0</v>
      </c>
      <c r="AL62" s="639">
        <f t="shared" si="520"/>
        <v>0</v>
      </c>
      <c r="AM62" s="639">
        <f t="shared" si="520"/>
        <v>0</v>
      </c>
      <c r="AN62" s="639">
        <f t="shared" si="520"/>
        <v>0</v>
      </c>
      <c r="AO62" s="639">
        <f t="shared" si="520"/>
        <v>0</v>
      </c>
      <c r="AP62" s="639">
        <f t="shared" si="520"/>
        <v>0</v>
      </c>
      <c r="AQ62" s="639">
        <f t="shared" si="520"/>
        <v>0</v>
      </c>
      <c r="AR62" s="639">
        <f t="shared" si="520"/>
        <v>0</v>
      </c>
      <c r="AS62" s="639">
        <f t="shared" si="520"/>
        <v>0</v>
      </c>
      <c r="AT62" s="639">
        <f t="shared" si="520"/>
        <v>0</v>
      </c>
      <c r="AU62" s="639">
        <f t="shared" si="520"/>
        <v>0</v>
      </c>
      <c r="AV62" s="639">
        <f t="shared" si="520"/>
        <v>0</v>
      </c>
      <c r="AW62" s="639">
        <f t="shared" si="520"/>
        <v>0</v>
      </c>
      <c r="AX62" s="639">
        <f t="shared" si="520"/>
        <v>0</v>
      </c>
      <c r="AY62" s="639">
        <f t="shared" si="520"/>
        <v>0</v>
      </c>
      <c r="AZ62" s="639">
        <f t="shared" si="520"/>
        <v>0</v>
      </c>
      <c r="BA62" s="639">
        <f t="shared" si="520"/>
        <v>0</v>
      </c>
      <c r="BB62" s="639">
        <f t="shared" si="520"/>
        <v>0</v>
      </c>
      <c r="BC62" s="639">
        <f t="shared" si="520"/>
        <v>0</v>
      </c>
      <c r="BD62" s="639">
        <f t="shared" si="520"/>
        <v>0</v>
      </c>
      <c r="BE62" s="639">
        <f t="shared" si="520"/>
        <v>0</v>
      </c>
      <c r="BF62" s="639">
        <f t="shared" si="520"/>
        <v>0</v>
      </c>
      <c r="BG62" s="639">
        <f t="shared" si="520"/>
        <v>0</v>
      </c>
      <c r="BH62" s="639">
        <f t="shared" si="520"/>
        <v>0</v>
      </c>
      <c r="BI62" s="639">
        <f t="shared" si="520"/>
        <v>0</v>
      </c>
      <c r="BJ62" s="639">
        <f t="shared" si="520"/>
        <v>0</v>
      </c>
      <c r="BK62" s="639">
        <f t="shared" si="520"/>
        <v>0</v>
      </c>
      <c r="BL62" s="639">
        <f t="shared" si="520"/>
        <v>0</v>
      </c>
      <c r="BM62" s="639">
        <f t="shared" si="520"/>
        <v>0</v>
      </c>
      <c r="BN62" s="639">
        <f t="shared" si="520"/>
        <v>0</v>
      </c>
      <c r="BO62" s="639">
        <f t="shared" si="520"/>
        <v>0</v>
      </c>
      <c r="BP62" s="639">
        <f t="shared" si="520"/>
        <v>0</v>
      </c>
      <c r="BQ62" s="639">
        <f t="shared" si="520"/>
        <v>0</v>
      </c>
      <c r="BR62" s="639">
        <f t="shared" si="520"/>
        <v>0</v>
      </c>
      <c r="BS62" s="639">
        <f t="shared" si="520"/>
        <v>0</v>
      </c>
      <c r="BT62" s="639">
        <f t="shared" si="520"/>
        <v>0</v>
      </c>
      <c r="BU62" s="639">
        <f t="shared" si="520"/>
        <v>0</v>
      </c>
      <c r="BV62" s="639">
        <f t="shared" si="520"/>
        <v>0</v>
      </c>
      <c r="BW62" s="639">
        <f t="shared" si="520"/>
        <v>0</v>
      </c>
      <c r="BX62" s="639">
        <f t="shared" si="520"/>
        <v>0</v>
      </c>
      <c r="BY62" s="639">
        <f t="shared" si="520"/>
        <v>0</v>
      </c>
      <c r="BZ62" s="639">
        <f t="shared" si="520"/>
        <v>0</v>
      </c>
      <c r="CA62" s="639">
        <f t="shared" si="520"/>
        <v>0</v>
      </c>
      <c r="CB62" s="639">
        <f t="shared" si="520"/>
        <v>0</v>
      </c>
      <c r="CC62" s="639">
        <f t="shared" si="520"/>
        <v>0</v>
      </c>
      <c r="CD62" s="639">
        <f t="shared" si="520"/>
        <v>0</v>
      </c>
      <c r="CE62" s="639">
        <f t="shared" si="520"/>
        <v>0</v>
      </c>
      <c r="CF62" s="639">
        <f t="shared" si="520"/>
        <v>0</v>
      </c>
      <c r="CG62" s="639">
        <f t="shared" si="520"/>
        <v>0</v>
      </c>
      <c r="CH62" s="639">
        <f t="shared" si="520"/>
        <v>0</v>
      </c>
      <c r="CI62" s="639">
        <f t="shared" si="520"/>
        <v>0</v>
      </c>
      <c r="CJ62" s="639">
        <f t="shared" si="520"/>
        <v>0</v>
      </c>
      <c r="CK62" s="639">
        <f t="shared" si="520"/>
        <v>0</v>
      </c>
      <c r="CL62" s="639">
        <f t="shared" si="520"/>
        <v>0</v>
      </c>
      <c r="CM62" s="639">
        <f t="shared" si="520"/>
        <v>0</v>
      </c>
      <c r="CN62" s="639">
        <f t="shared" si="520"/>
        <v>0</v>
      </c>
      <c r="CO62" s="639">
        <f t="shared" si="520"/>
        <v>0</v>
      </c>
      <c r="CP62" s="639">
        <f t="shared" si="520"/>
        <v>0</v>
      </c>
      <c r="CQ62" s="639">
        <f t="shared" si="520"/>
        <v>0</v>
      </c>
      <c r="CR62" s="639">
        <f t="shared" si="520"/>
        <v>0</v>
      </c>
      <c r="CS62" s="639">
        <f t="shared" si="520"/>
        <v>0</v>
      </c>
      <c r="CT62" s="639">
        <f t="shared" si="520"/>
        <v>0</v>
      </c>
      <c r="CU62" s="639">
        <f t="shared" si="520"/>
        <v>0</v>
      </c>
      <c r="CV62" s="639">
        <f t="shared" si="520"/>
        <v>0</v>
      </c>
      <c r="CW62" s="639">
        <f t="shared" ref="CW62:FH62" si="521">COUNTIFS($O55:$O63,"&lt;="&amp;CW$14,$P55:$P63,"&gt;"&amp;CW$14,$N55:$N63,"みなし保育士")</f>
        <v>0</v>
      </c>
      <c r="CX62" s="639">
        <f t="shared" si="521"/>
        <v>0</v>
      </c>
      <c r="CY62" s="639">
        <f t="shared" si="521"/>
        <v>0</v>
      </c>
      <c r="CZ62" s="639">
        <f t="shared" si="521"/>
        <v>0</v>
      </c>
      <c r="DA62" s="639">
        <f t="shared" si="521"/>
        <v>0</v>
      </c>
      <c r="DB62" s="639">
        <f t="shared" si="521"/>
        <v>0</v>
      </c>
      <c r="DC62" s="639">
        <f t="shared" si="521"/>
        <v>0</v>
      </c>
      <c r="DD62" s="639">
        <f t="shared" si="521"/>
        <v>0</v>
      </c>
      <c r="DE62" s="639">
        <f t="shared" si="521"/>
        <v>0</v>
      </c>
      <c r="DF62" s="639">
        <f t="shared" si="521"/>
        <v>0</v>
      </c>
      <c r="DG62" s="639">
        <f t="shared" si="521"/>
        <v>0</v>
      </c>
      <c r="DH62" s="639">
        <f t="shared" si="521"/>
        <v>0</v>
      </c>
      <c r="DI62" s="639">
        <f t="shared" si="521"/>
        <v>0</v>
      </c>
      <c r="DJ62" s="639">
        <f t="shared" si="521"/>
        <v>0</v>
      </c>
      <c r="DK62" s="639">
        <f t="shared" si="521"/>
        <v>0</v>
      </c>
      <c r="DL62" s="639">
        <f t="shared" si="521"/>
        <v>0</v>
      </c>
      <c r="DM62" s="639">
        <f t="shared" si="521"/>
        <v>0</v>
      </c>
      <c r="DN62" s="639">
        <f t="shared" si="521"/>
        <v>0</v>
      </c>
      <c r="DO62" s="639">
        <f t="shared" si="521"/>
        <v>0</v>
      </c>
      <c r="DP62" s="639">
        <f t="shared" si="521"/>
        <v>0</v>
      </c>
      <c r="DQ62" s="639">
        <f t="shared" si="521"/>
        <v>0</v>
      </c>
      <c r="DR62" s="639">
        <f t="shared" si="521"/>
        <v>0</v>
      </c>
      <c r="DS62" s="639">
        <f t="shared" si="521"/>
        <v>0</v>
      </c>
      <c r="DT62" s="639">
        <f t="shared" si="521"/>
        <v>0</v>
      </c>
      <c r="DU62" s="639">
        <f t="shared" si="521"/>
        <v>0</v>
      </c>
      <c r="DV62" s="639">
        <f t="shared" si="521"/>
        <v>0</v>
      </c>
      <c r="DW62" s="639">
        <f t="shared" si="521"/>
        <v>0</v>
      </c>
      <c r="DX62" s="639">
        <f t="shared" si="521"/>
        <v>0</v>
      </c>
      <c r="DY62" s="639">
        <f t="shared" si="521"/>
        <v>0</v>
      </c>
      <c r="DZ62" s="639">
        <f t="shared" si="521"/>
        <v>0</v>
      </c>
      <c r="EA62" s="639">
        <f t="shared" si="521"/>
        <v>0</v>
      </c>
      <c r="EB62" s="639">
        <f t="shared" si="521"/>
        <v>0</v>
      </c>
      <c r="EC62" s="639">
        <f t="shared" si="521"/>
        <v>0</v>
      </c>
      <c r="ED62" s="639">
        <f t="shared" si="521"/>
        <v>0</v>
      </c>
      <c r="EE62" s="639">
        <f t="shared" si="521"/>
        <v>0</v>
      </c>
      <c r="EF62" s="639">
        <f t="shared" si="521"/>
        <v>0</v>
      </c>
      <c r="EG62" s="639">
        <f t="shared" si="521"/>
        <v>0</v>
      </c>
      <c r="EH62" s="639">
        <f t="shared" si="521"/>
        <v>0</v>
      </c>
      <c r="EI62" s="639">
        <f t="shared" si="521"/>
        <v>0</v>
      </c>
      <c r="EJ62" s="639">
        <f t="shared" si="521"/>
        <v>0</v>
      </c>
      <c r="EK62" s="639">
        <f t="shared" si="521"/>
        <v>0</v>
      </c>
      <c r="EL62" s="639">
        <f t="shared" si="521"/>
        <v>0</v>
      </c>
      <c r="EM62" s="639">
        <f t="shared" si="521"/>
        <v>0</v>
      </c>
      <c r="EN62" s="639">
        <f t="shared" si="521"/>
        <v>0</v>
      </c>
      <c r="EO62" s="639">
        <f t="shared" si="521"/>
        <v>0</v>
      </c>
      <c r="EP62" s="639">
        <f t="shared" si="521"/>
        <v>0</v>
      </c>
      <c r="EQ62" s="639">
        <f t="shared" si="521"/>
        <v>0</v>
      </c>
      <c r="ER62" s="639">
        <f t="shared" si="521"/>
        <v>0</v>
      </c>
      <c r="ES62" s="639">
        <f t="shared" si="521"/>
        <v>0</v>
      </c>
      <c r="ET62" s="639">
        <f t="shared" si="521"/>
        <v>0</v>
      </c>
      <c r="EU62" s="639">
        <f t="shared" si="521"/>
        <v>0</v>
      </c>
      <c r="EV62" s="639">
        <f t="shared" si="521"/>
        <v>0</v>
      </c>
      <c r="EW62" s="639">
        <f t="shared" si="521"/>
        <v>0</v>
      </c>
      <c r="EX62" s="639">
        <f t="shared" si="521"/>
        <v>0</v>
      </c>
      <c r="EY62" s="639">
        <f t="shared" si="521"/>
        <v>0</v>
      </c>
      <c r="EZ62" s="639">
        <f t="shared" si="521"/>
        <v>0</v>
      </c>
      <c r="FA62" s="639">
        <f t="shared" si="521"/>
        <v>0</v>
      </c>
      <c r="FB62" s="639">
        <f t="shared" si="521"/>
        <v>0</v>
      </c>
      <c r="FC62" s="639">
        <f t="shared" si="521"/>
        <v>0</v>
      </c>
      <c r="FD62" s="639">
        <f t="shared" si="521"/>
        <v>0</v>
      </c>
      <c r="FE62" s="639">
        <f t="shared" si="521"/>
        <v>0</v>
      </c>
      <c r="FF62" s="639">
        <f t="shared" si="521"/>
        <v>0</v>
      </c>
      <c r="FG62" s="639">
        <f t="shared" si="521"/>
        <v>0</v>
      </c>
      <c r="FH62" s="639">
        <f t="shared" si="521"/>
        <v>0</v>
      </c>
      <c r="FI62" s="639">
        <f t="shared" ref="FI62:HT62" si="522">COUNTIFS($O55:$O63,"&lt;="&amp;FI$14,$P55:$P63,"&gt;"&amp;FI$14,$N55:$N63,"みなし保育士")</f>
        <v>0</v>
      </c>
      <c r="FJ62" s="639">
        <f t="shared" si="522"/>
        <v>0</v>
      </c>
      <c r="FK62" s="639">
        <f t="shared" si="522"/>
        <v>0</v>
      </c>
      <c r="FL62" s="639">
        <f t="shared" si="522"/>
        <v>0</v>
      </c>
      <c r="FM62" s="639">
        <f t="shared" si="522"/>
        <v>0</v>
      </c>
      <c r="FN62" s="639">
        <f t="shared" si="522"/>
        <v>0</v>
      </c>
      <c r="FO62" s="639">
        <f t="shared" si="522"/>
        <v>0</v>
      </c>
      <c r="FP62" s="639">
        <f t="shared" si="522"/>
        <v>0</v>
      </c>
      <c r="FQ62" s="639">
        <f t="shared" si="522"/>
        <v>0</v>
      </c>
      <c r="FR62" s="639">
        <f t="shared" si="522"/>
        <v>0</v>
      </c>
      <c r="FS62" s="639">
        <f t="shared" si="522"/>
        <v>0</v>
      </c>
      <c r="FT62" s="639">
        <f t="shared" si="522"/>
        <v>0</v>
      </c>
      <c r="FU62" s="639">
        <f t="shared" si="522"/>
        <v>0</v>
      </c>
      <c r="FV62" s="639">
        <f t="shared" si="522"/>
        <v>0</v>
      </c>
      <c r="FW62" s="639">
        <f t="shared" si="522"/>
        <v>0</v>
      </c>
      <c r="FX62" s="639">
        <f t="shared" si="522"/>
        <v>0</v>
      </c>
      <c r="FY62" s="639">
        <f t="shared" si="522"/>
        <v>0</v>
      </c>
      <c r="FZ62" s="639">
        <f t="shared" si="522"/>
        <v>0</v>
      </c>
      <c r="GA62" s="639">
        <f t="shared" si="522"/>
        <v>0</v>
      </c>
      <c r="GB62" s="639">
        <f t="shared" si="522"/>
        <v>0</v>
      </c>
      <c r="GC62" s="639">
        <f t="shared" si="522"/>
        <v>0</v>
      </c>
      <c r="GD62" s="639">
        <f t="shared" si="522"/>
        <v>0</v>
      </c>
      <c r="GE62" s="639">
        <f t="shared" si="522"/>
        <v>0</v>
      </c>
      <c r="GF62" s="639">
        <f t="shared" si="522"/>
        <v>0</v>
      </c>
      <c r="GG62" s="639">
        <f t="shared" si="522"/>
        <v>0</v>
      </c>
      <c r="GH62" s="639">
        <f t="shared" si="522"/>
        <v>0</v>
      </c>
      <c r="GI62" s="639">
        <f t="shared" si="522"/>
        <v>0</v>
      </c>
      <c r="GJ62" s="639">
        <f t="shared" si="522"/>
        <v>0</v>
      </c>
      <c r="GK62" s="639">
        <f t="shared" si="522"/>
        <v>0</v>
      </c>
      <c r="GL62" s="639">
        <f t="shared" si="522"/>
        <v>0</v>
      </c>
      <c r="GM62" s="639">
        <f t="shared" si="522"/>
        <v>0</v>
      </c>
      <c r="GN62" s="639">
        <f t="shared" si="522"/>
        <v>0</v>
      </c>
      <c r="GO62" s="639">
        <f t="shared" si="522"/>
        <v>0</v>
      </c>
      <c r="GP62" s="639">
        <f t="shared" si="522"/>
        <v>0</v>
      </c>
      <c r="GQ62" s="639">
        <f t="shared" si="522"/>
        <v>0</v>
      </c>
      <c r="GR62" s="639">
        <f t="shared" si="522"/>
        <v>0</v>
      </c>
      <c r="GS62" s="639">
        <f t="shared" si="522"/>
        <v>0</v>
      </c>
      <c r="GT62" s="639">
        <f t="shared" si="522"/>
        <v>0</v>
      </c>
      <c r="GU62" s="639">
        <f t="shared" si="522"/>
        <v>0</v>
      </c>
      <c r="GV62" s="639">
        <f t="shared" si="522"/>
        <v>0</v>
      </c>
      <c r="GW62" s="639">
        <f t="shared" si="522"/>
        <v>0</v>
      </c>
      <c r="GX62" s="639">
        <f t="shared" si="522"/>
        <v>0</v>
      </c>
      <c r="GY62" s="639">
        <f t="shared" si="522"/>
        <v>0</v>
      </c>
      <c r="GZ62" s="639">
        <f t="shared" si="522"/>
        <v>0</v>
      </c>
      <c r="HA62" s="639">
        <f t="shared" si="522"/>
        <v>0</v>
      </c>
      <c r="HB62" s="639">
        <f t="shared" si="522"/>
        <v>0</v>
      </c>
      <c r="HC62" s="639">
        <f t="shared" si="522"/>
        <v>0</v>
      </c>
      <c r="HD62" s="639">
        <f t="shared" si="522"/>
        <v>0</v>
      </c>
      <c r="HE62" s="639">
        <f t="shared" si="522"/>
        <v>0</v>
      </c>
      <c r="HF62" s="639">
        <f t="shared" si="522"/>
        <v>0</v>
      </c>
      <c r="HG62" s="639">
        <f t="shared" si="522"/>
        <v>0</v>
      </c>
      <c r="HH62" s="639">
        <f t="shared" si="522"/>
        <v>0</v>
      </c>
      <c r="HI62" s="639">
        <f t="shared" si="522"/>
        <v>0</v>
      </c>
      <c r="HJ62" s="639">
        <f t="shared" si="522"/>
        <v>0</v>
      </c>
      <c r="HK62" s="639">
        <f t="shared" si="522"/>
        <v>0</v>
      </c>
      <c r="HL62" s="639">
        <f t="shared" si="522"/>
        <v>0</v>
      </c>
      <c r="HM62" s="639">
        <f t="shared" si="522"/>
        <v>0</v>
      </c>
      <c r="HN62" s="639">
        <f t="shared" si="522"/>
        <v>0</v>
      </c>
      <c r="HO62" s="639">
        <f t="shared" si="522"/>
        <v>0</v>
      </c>
      <c r="HP62" s="639">
        <f t="shared" si="522"/>
        <v>0</v>
      </c>
      <c r="HQ62" s="639">
        <f t="shared" si="522"/>
        <v>0</v>
      </c>
      <c r="HR62" s="639">
        <f t="shared" si="522"/>
        <v>0</v>
      </c>
      <c r="HS62" s="639">
        <f t="shared" si="522"/>
        <v>0</v>
      </c>
      <c r="HT62" s="639">
        <f t="shared" si="522"/>
        <v>0</v>
      </c>
      <c r="HU62" s="639">
        <f t="shared" ref="HU62:KF62" si="523">COUNTIFS($O55:$O63,"&lt;="&amp;HU$14,$P55:$P63,"&gt;"&amp;HU$14,$N55:$N63,"みなし保育士")</f>
        <v>0</v>
      </c>
      <c r="HV62" s="639">
        <f t="shared" si="523"/>
        <v>0</v>
      </c>
      <c r="HW62" s="639">
        <f t="shared" si="523"/>
        <v>0</v>
      </c>
      <c r="HX62" s="639">
        <f t="shared" si="523"/>
        <v>0</v>
      </c>
      <c r="HY62" s="639">
        <f t="shared" si="523"/>
        <v>0</v>
      </c>
      <c r="HZ62" s="639">
        <f t="shared" si="523"/>
        <v>0</v>
      </c>
      <c r="IA62" s="639">
        <f t="shared" si="523"/>
        <v>0</v>
      </c>
      <c r="IB62" s="639">
        <f t="shared" si="523"/>
        <v>0</v>
      </c>
      <c r="IC62" s="639">
        <f t="shared" si="523"/>
        <v>0</v>
      </c>
      <c r="ID62" s="639">
        <f t="shared" si="523"/>
        <v>0</v>
      </c>
      <c r="IE62" s="639">
        <f t="shared" si="523"/>
        <v>0</v>
      </c>
      <c r="IF62" s="639">
        <f t="shared" si="523"/>
        <v>0</v>
      </c>
      <c r="IG62" s="639">
        <f t="shared" si="523"/>
        <v>0</v>
      </c>
      <c r="IH62" s="639">
        <f t="shared" si="523"/>
        <v>0</v>
      </c>
      <c r="II62" s="639">
        <f t="shared" si="523"/>
        <v>0</v>
      </c>
      <c r="IJ62" s="639">
        <f t="shared" si="523"/>
        <v>0</v>
      </c>
      <c r="IK62" s="639">
        <f t="shared" si="523"/>
        <v>0</v>
      </c>
      <c r="IL62" s="639">
        <f t="shared" si="523"/>
        <v>0</v>
      </c>
      <c r="IM62" s="639">
        <f t="shared" si="523"/>
        <v>0</v>
      </c>
      <c r="IN62" s="639">
        <f t="shared" si="523"/>
        <v>0</v>
      </c>
      <c r="IO62" s="639">
        <f t="shared" si="523"/>
        <v>0</v>
      </c>
      <c r="IP62" s="639">
        <f t="shared" si="523"/>
        <v>0</v>
      </c>
      <c r="IQ62" s="639">
        <f t="shared" si="523"/>
        <v>0</v>
      </c>
      <c r="IR62" s="639">
        <f t="shared" si="523"/>
        <v>0</v>
      </c>
      <c r="IS62" s="639">
        <f t="shared" si="523"/>
        <v>0</v>
      </c>
      <c r="IT62" s="639">
        <f t="shared" si="523"/>
        <v>0</v>
      </c>
      <c r="IU62" s="639">
        <f t="shared" si="523"/>
        <v>0</v>
      </c>
      <c r="IV62" s="639">
        <f t="shared" si="523"/>
        <v>0</v>
      </c>
      <c r="IW62" s="639">
        <f t="shared" si="523"/>
        <v>0</v>
      </c>
      <c r="IX62" s="639">
        <f t="shared" si="523"/>
        <v>0</v>
      </c>
      <c r="IY62" s="639">
        <f t="shared" si="523"/>
        <v>0</v>
      </c>
      <c r="IZ62" s="639">
        <f t="shared" si="523"/>
        <v>0</v>
      </c>
      <c r="JA62" s="639">
        <f t="shared" si="523"/>
        <v>0</v>
      </c>
      <c r="JB62" s="639">
        <f t="shared" si="523"/>
        <v>0</v>
      </c>
      <c r="JC62" s="639">
        <f t="shared" si="523"/>
        <v>0</v>
      </c>
      <c r="JD62" s="639">
        <f t="shared" si="523"/>
        <v>0</v>
      </c>
      <c r="JE62" s="639">
        <f t="shared" si="523"/>
        <v>0</v>
      </c>
      <c r="JF62" s="639">
        <f t="shared" si="523"/>
        <v>0</v>
      </c>
      <c r="JG62" s="639">
        <f t="shared" si="523"/>
        <v>0</v>
      </c>
      <c r="JH62" s="639">
        <f t="shared" si="523"/>
        <v>0</v>
      </c>
      <c r="JI62" s="639">
        <f t="shared" si="523"/>
        <v>0</v>
      </c>
      <c r="JJ62" s="639">
        <f t="shared" si="523"/>
        <v>0</v>
      </c>
      <c r="JK62" s="639">
        <f t="shared" si="523"/>
        <v>0</v>
      </c>
      <c r="JL62" s="639">
        <f t="shared" si="523"/>
        <v>0</v>
      </c>
      <c r="JM62" s="639">
        <f t="shared" si="523"/>
        <v>0</v>
      </c>
      <c r="JN62" s="639">
        <f t="shared" si="523"/>
        <v>0</v>
      </c>
      <c r="JO62" s="639">
        <f t="shared" si="523"/>
        <v>0</v>
      </c>
      <c r="JP62" s="639">
        <f t="shared" si="523"/>
        <v>0</v>
      </c>
      <c r="JQ62" s="639">
        <f t="shared" si="523"/>
        <v>0</v>
      </c>
      <c r="JR62" s="639">
        <f t="shared" si="523"/>
        <v>0</v>
      </c>
      <c r="JS62" s="639">
        <f t="shared" si="523"/>
        <v>0</v>
      </c>
      <c r="JT62" s="639">
        <f t="shared" si="523"/>
        <v>0</v>
      </c>
      <c r="JU62" s="639">
        <f t="shared" si="523"/>
        <v>0</v>
      </c>
      <c r="JV62" s="639">
        <f t="shared" si="523"/>
        <v>0</v>
      </c>
      <c r="JW62" s="639">
        <f t="shared" si="523"/>
        <v>0</v>
      </c>
      <c r="JX62" s="639">
        <f t="shared" si="523"/>
        <v>0</v>
      </c>
      <c r="JY62" s="639">
        <f t="shared" si="523"/>
        <v>0</v>
      </c>
      <c r="JZ62" s="639">
        <f t="shared" si="523"/>
        <v>0</v>
      </c>
      <c r="KA62" s="639">
        <f t="shared" si="523"/>
        <v>0</v>
      </c>
      <c r="KB62" s="639">
        <f t="shared" si="523"/>
        <v>0</v>
      </c>
      <c r="KC62" s="639">
        <f t="shared" si="523"/>
        <v>0</v>
      </c>
      <c r="KD62" s="639">
        <f t="shared" si="523"/>
        <v>0</v>
      </c>
      <c r="KE62" s="639">
        <f t="shared" si="523"/>
        <v>0</v>
      </c>
      <c r="KF62" s="639">
        <f t="shared" si="523"/>
        <v>0</v>
      </c>
      <c r="KG62" s="639">
        <f t="shared" ref="KG62:MR62" si="524">COUNTIFS($O55:$O63,"&lt;="&amp;KG$14,$P55:$P63,"&gt;"&amp;KG$14,$N55:$N63,"みなし保育士")</f>
        <v>0</v>
      </c>
      <c r="KH62" s="639">
        <f t="shared" si="524"/>
        <v>0</v>
      </c>
      <c r="KI62" s="639">
        <f t="shared" si="524"/>
        <v>0</v>
      </c>
      <c r="KJ62" s="639">
        <f t="shared" si="524"/>
        <v>0</v>
      </c>
      <c r="KK62" s="639">
        <f t="shared" si="524"/>
        <v>0</v>
      </c>
      <c r="KL62" s="639">
        <f t="shared" si="524"/>
        <v>0</v>
      </c>
      <c r="KM62" s="639">
        <f t="shared" si="524"/>
        <v>0</v>
      </c>
      <c r="KN62" s="639">
        <f t="shared" si="524"/>
        <v>0</v>
      </c>
      <c r="KO62" s="639">
        <f t="shared" si="524"/>
        <v>0</v>
      </c>
      <c r="KP62" s="639">
        <f t="shared" si="524"/>
        <v>0</v>
      </c>
      <c r="KQ62" s="639">
        <f t="shared" si="524"/>
        <v>0</v>
      </c>
      <c r="KR62" s="639">
        <f t="shared" si="524"/>
        <v>0</v>
      </c>
      <c r="KS62" s="639">
        <f t="shared" si="524"/>
        <v>0</v>
      </c>
      <c r="KT62" s="639">
        <f t="shared" si="524"/>
        <v>0</v>
      </c>
      <c r="KU62" s="639">
        <f t="shared" si="524"/>
        <v>0</v>
      </c>
      <c r="KV62" s="639">
        <f t="shared" si="524"/>
        <v>0</v>
      </c>
      <c r="KW62" s="639">
        <f t="shared" si="524"/>
        <v>0</v>
      </c>
      <c r="KX62" s="639">
        <f t="shared" si="524"/>
        <v>0</v>
      </c>
      <c r="KY62" s="639">
        <f t="shared" si="524"/>
        <v>0</v>
      </c>
      <c r="KZ62" s="639">
        <f t="shared" si="524"/>
        <v>0</v>
      </c>
      <c r="LA62" s="639">
        <f t="shared" si="524"/>
        <v>0</v>
      </c>
      <c r="LB62" s="639">
        <f t="shared" si="524"/>
        <v>0</v>
      </c>
      <c r="LC62" s="639">
        <f t="shared" si="524"/>
        <v>0</v>
      </c>
      <c r="LD62" s="639">
        <f t="shared" si="524"/>
        <v>0</v>
      </c>
      <c r="LE62" s="639">
        <f t="shared" si="524"/>
        <v>0</v>
      </c>
      <c r="LF62" s="639">
        <f t="shared" si="524"/>
        <v>0</v>
      </c>
      <c r="LG62" s="639">
        <f t="shared" si="524"/>
        <v>0</v>
      </c>
      <c r="LH62" s="639">
        <f t="shared" si="524"/>
        <v>0</v>
      </c>
      <c r="LI62" s="639">
        <f t="shared" si="524"/>
        <v>0</v>
      </c>
      <c r="LJ62" s="639">
        <f t="shared" si="524"/>
        <v>0</v>
      </c>
      <c r="LK62" s="639">
        <f t="shared" si="524"/>
        <v>0</v>
      </c>
      <c r="LL62" s="639">
        <f t="shared" si="524"/>
        <v>0</v>
      </c>
      <c r="LM62" s="639">
        <f t="shared" si="524"/>
        <v>0</v>
      </c>
      <c r="LN62" s="639">
        <f t="shared" si="524"/>
        <v>0</v>
      </c>
      <c r="LO62" s="639">
        <f t="shared" si="524"/>
        <v>0</v>
      </c>
      <c r="LP62" s="639">
        <f t="shared" si="524"/>
        <v>0</v>
      </c>
      <c r="LQ62" s="639">
        <f t="shared" si="524"/>
        <v>0</v>
      </c>
      <c r="LR62" s="639">
        <f t="shared" si="524"/>
        <v>0</v>
      </c>
      <c r="LS62" s="639">
        <f t="shared" si="524"/>
        <v>0</v>
      </c>
      <c r="LT62" s="639">
        <f t="shared" si="524"/>
        <v>0</v>
      </c>
      <c r="LU62" s="639">
        <f t="shared" si="524"/>
        <v>0</v>
      </c>
      <c r="LV62" s="639">
        <f t="shared" si="524"/>
        <v>0</v>
      </c>
      <c r="LW62" s="639">
        <f t="shared" si="524"/>
        <v>0</v>
      </c>
      <c r="LX62" s="639">
        <f t="shared" si="524"/>
        <v>0</v>
      </c>
      <c r="LY62" s="639">
        <f t="shared" si="524"/>
        <v>0</v>
      </c>
      <c r="LZ62" s="639">
        <f t="shared" si="524"/>
        <v>0</v>
      </c>
      <c r="MA62" s="639">
        <f t="shared" si="524"/>
        <v>0</v>
      </c>
      <c r="MB62" s="639">
        <f t="shared" si="524"/>
        <v>0</v>
      </c>
      <c r="MC62" s="639">
        <f t="shared" si="524"/>
        <v>0</v>
      </c>
      <c r="MD62" s="639">
        <f t="shared" si="524"/>
        <v>0</v>
      </c>
      <c r="ME62" s="639">
        <f t="shared" si="524"/>
        <v>0</v>
      </c>
      <c r="MF62" s="639">
        <f t="shared" si="524"/>
        <v>0</v>
      </c>
      <c r="MG62" s="639">
        <f t="shared" si="524"/>
        <v>0</v>
      </c>
      <c r="MH62" s="639">
        <f t="shared" si="524"/>
        <v>0</v>
      </c>
      <c r="MI62" s="639">
        <f t="shared" si="524"/>
        <v>0</v>
      </c>
      <c r="MJ62" s="639">
        <f t="shared" si="524"/>
        <v>0</v>
      </c>
      <c r="MK62" s="639">
        <f t="shared" si="524"/>
        <v>0</v>
      </c>
      <c r="ML62" s="639">
        <f t="shared" si="524"/>
        <v>0</v>
      </c>
      <c r="MM62" s="639">
        <f t="shared" si="524"/>
        <v>0</v>
      </c>
      <c r="MN62" s="639">
        <f t="shared" si="524"/>
        <v>0</v>
      </c>
      <c r="MO62" s="639">
        <f t="shared" si="524"/>
        <v>0</v>
      </c>
      <c r="MP62" s="639">
        <f t="shared" si="524"/>
        <v>0</v>
      </c>
      <c r="MQ62" s="639">
        <f t="shared" si="524"/>
        <v>0</v>
      </c>
      <c r="MR62" s="639">
        <f t="shared" si="524"/>
        <v>0</v>
      </c>
      <c r="MS62" s="639">
        <f t="shared" ref="MS62:PD62" si="525">COUNTIFS($O55:$O63,"&lt;="&amp;MS$14,$P55:$P63,"&gt;"&amp;MS$14,$N55:$N63,"みなし保育士")</f>
        <v>0</v>
      </c>
      <c r="MT62" s="639">
        <f t="shared" si="525"/>
        <v>0</v>
      </c>
      <c r="MU62" s="639">
        <f t="shared" si="525"/>
        <v>0</v>
      </c>
      <c r="MV62" s="639">
        <f t="shared" si="525"/>
        <v>0</v>
      </c>
      <c r="MW62" s="639">
        <f t="shared" si="525"/>
        <v>0</v>
      </c>
      <c r="MX62" s="639">
        <f t="shared" si="525"/>
        <v>0</v>
      </c>
      <c r="MY62" s="639">
        <f t="shared" si="525"/>
        <v>0</v>
      </c>
      <c r="MZ62" s="639">
        <f t="shared" si="525"/>
        <v>0</v>
      </c>
      <c r="NA62" s="639">
        <f t="shared" si="525"/>
        <v>0</v>
      </c>
      <c r="NB62" s="639">
        <f t="shared" si="525"/>
        <v>0</v>
      </c>
      <c r="NC62" s="639">
        <f t="shared" si="525"/>
        <v>0</v>
      </c>
      <c r="ND62" s="639">
        <f t="shared" si="525"/>
        <v>0</v>
      </c>
      <c r="NE62" s="639">
        <f t="shared" si="525"/>
        <v>0</v>
      </c>
      <c r="NF62" s="639">
        <f t="shared" si="525"/>
        <v>0</v>
      </c>
      <c r="NG62" s="639">
        <f t="shared" si="525"/>
        <v>0</v>
      </c>
      <c r="NH62" s="639">
        <f t="shared" si="525"/>
        <v>0</v>
      </c>
      <c r="NI62" s="639">
        <f t="shared" si="525"/>
        <v>0</v>
      </c>
      <c r="NJ62" s="639">
        <f t="shared" si="525"/>
        <v>0</v>
      </c>
      <c r="NK62" s="639">
        <f t="shared" si="525"/>
        <v>0</v>
      </c>
      <c r="NL62" s="639">
        <f t="shared" si="525"/>
        <v>0</v>
      </c>
      <c r="NM62" s="639">
        <f t="shared" si="525"/>
        <v>0</v>
      </c>
      <c r="NN62" s="639">
        <f t="shared" si="525"/>
        <v>0</v>
      </c>
      <c r="NO62" s="639">
        <f t="shared" si="525"/>
        <v>0</v>
      </c>
      <c r="NP62" s="639">
        <f t="shared" si="525"/>
        <v>0</v>
      </c>
      <c r="NQ62" s="639">
        <f t="shared" si="525"/>
        <v>0</v>
      </c>
      <c r="NR62" s="639">
        <f t="shared" si="525"/>
        <v>0</v>
      </c>
      <c r="NS62" s="639">
        <f t="shared" si="525"/>
        <v>0</v>
      </c>
      <c r="NT62" s="639">
        <f t="shared" si="525"/>
        <v>0</v>
      </c>
      <c r="NU62" s="639">
        <f t="shared" si="525"/>
        <v>0</v>
      </c>
      <c r="NV62" s="639">
        <f t="shared" si="525"/>
        <v>0</v>
      </c>
      <c r="NW62" s="639">
        <f t="shared" si="525"/>
        <v>0</v>
      </c>
      <c r="NX62" s="639">
        <f t="shared" si="525"/>
        <v>0</v>
      </c>
      <c r="NY62" s="639">
        <f t="shared" si="525"/>
        <v>0</v>
      </c>
      <c r="NZ62" s="639">
        <f t="shared" si="525"/>
        <v>0</v>
      </c>
      <c r="OA62" s="639">
        <f t="shared" si="525"/>
        <v>0</v>
      </c>
      <c r="OB62" s="639">
        <f t="shared" si="525"/>
        <v>0</v>
      </c>
      <c r="OC62" s="639">
        <f t="shared" si="525"/>
        <v>0</v>
      </c>
      <c r="OD62" s="639">
        <f t="shared" si="525"/>
        <v>0</v>
      </c>
      <c r="OE62" s="639">
        <f t="shared" si="525"/>
        <v>0</v>
      </c>
      <c r="OF62" s="639">
        <f t="shared" si="525"/>
        <v>0</v>
      </c>
      <c r="OG62" s="639">
        <f t="shared" si="525"/>
        <v>0</v>
      </c>
      <c r="OH62" s="639">
        <f t="shared" si="525"/>
        <v>0</v>
      </c>
      <c r="OI62" s="639">
        <f t="shared" si="525"/>
        <v>0</v>
      </c>
      <c r="OJ62" s="639">
        <f t="shared" si="525"/>
        <v>0</v>
      </c>
      <c r="OK62" s="639">
        <f t="shared" si="525"/>
        <v>0</v>
      </c>
      <c r="OL62" s="639">
        <f t="shared" si="525"/>
        <v>0</v>
      </c>
      <c r="OM62" s="639">
        <f t="shared" si="525"/>
        <v>0</v>
      </c>
      <c r="ON62" s="639">
        <f t="shared" si="525"/>
        <v>0</v>
      </c>
      <c r="OO62" s="639">
        <f t="shared" si="525"/>
        <v>0</v>
      </c>
      <c r="OP62" s="639">
        <f t="shared" si="525"/>
        <v>0</v>
      </c>
      <c r="OQ62" s="639">
        <f t="shared" si="525"/>
        <v>0</v>
      </c>
      <c r="OR62" s="639">
        <f t="shared" si="525"/>
        <v>0</v>
      </c>
      <c r="OS62" s="639">
        <f t="shared" si="525"/>
        <v>0</v>
      </c>
      <c r="OT62" s="639">
        <f t="shared" si="525"/>
        <v>0</v>
      </c>
      <c r="OU62" s="639">
        <f t="shared" si="525"/>
        <v>0</v>
      </c>
      <c r="OV62" s="639">
        <f t="shared" si="525"/>
        <v>0</v>
      </c>
      <c r="OW62" s="639">
        <f t="shared" si="525"/>
        <v>0</v>
      </c>
      <c r="OX62" s="639">
        <f t="shared" si="525"/>
        <v>0</v>
      </c>
      <c r="OY62" s="639">
        <f t="shared" si="525"/>
        <v>0</v>
      </c>
      <c r="OZ62" s="639">
        <f t="shared" si="525"/>
        <v>0</v>
      </c>
      <c r="PA62" s="639">
        <f t="shared" si="525"/>
        <v>0</v>
      </c>
      <c r="PB62" s="639">
        <f t="shared" si="525"/>
        <v>0</v>
      </c>
      <c r="PC62" s="639">
        <f t="shared" si="525"/>
        <v>0</v>
      </c>
      <c r="PD62" s="639">
        <f t="shared" si="525"/>
        <v>0</v>
      </c>
      <c r="PE62" s="639">
        <f t="shared" ref="PE62:RP62" si="526">COUNTIFS($O55:$O63,"&lt;="&amp;PE$14,$P55:$P63,"&gt;"&amp;PE$14,$N55:$N63,"みなし保育士")</f>
        <v>0</v>
      </c>
      <c r="PF62" s="639">
        <f t="shared" si="526"/>
        <v>0</v>
      </c>
      <c r="PG62" s="639">
        <f t="shared" si="526"/>
        <v>0</v>
      </c>
      <c r="PH62" s="639">
        <f t="shared" si="526"/>
        <v>0</v>
      </c>
      <c r="PI62" s="639">
        <f t="shared" si="526"/>
        <v>0</v>
      </c>
      <c r="PJ62" s="639">
        <f t="shared" si="526"/>
        <v>0</v>
      </c>
      <c r="PK62" s="639">
        <f t="shared" si="526"/>
        <v>0</v>
      </c>
      <c r="PL62" s="639">
        <f t="shared" si="526"/>
        <v>0</v>
      </c>
      <c r="PM62" s="639">
        <f t="shared" si="526"/>
        <v>0</v>
      </c>
      <c r="PN62" s="639">
        <f t="shared" si="526"/>
        <v>0</v>
      </c>
      <c r="PO62" s="639">
        <f t="shared" si="526"/>
        <v>0</v>
      </c>
      <c r="PP62" s="639">
        <f t="shared" si="526"/>
        <v>0</v>
      </c>
      <c r="PQ62" s="639">
        <f t="shared" si="526"/>
        <v>0</v>
      </c>
      <c r="PR62" s="639">
        <f t="shared" si="526"/>
        <v>0</v>
      </c>
      <c r="PS62" s="639">
        <f t="shared" si="526"/>
        <v>0</v>
      </c>
      <c r="PT62" s="639">
        <f t="shared" si="526"/>
        <v>0</v>
      </c>
      <c r="PU62" s="639">
        <f t="shared" si="526"/>
        <v>0</v>
      </c>
      <c r="PV62" s="639">
        <f t="shared" si="526"/>
        <v>0</v>
      </c>
      <c r="PW62" s="639">
        <f t="shared" si="526"/>
        <v>0</v>
      </c>
      <c r="PX62" s="639">
        <f t="shared" si="526"/>
        <v>0</v>
      </c>
      <c r="PY62" s="639">
        <f t="shared" si="526"/>
        <v>0</v>
      </c>
      <c r="PZ62" s="639">
        <f t="shared" si="526"/>
        <v>0</v>
      </c>
      <c r="QA62" s="639">
        <f t="shared" si="526"/>
        <v>0</v>
      </c>
      <c r="QB62" s="639">
        <f t="shared" si="526"/>
        <v>0</v>
      </c>
      <c r="QC62" s="639">
        <f t="shared" si="526"/>
        <v>0</v>
      </c>
      <c r="QD62" s="639">
        <f t="shared" si="526"/>
        <v>0</v>
      </c>
      <c r="QE62" s="639">
        <f t="shared" si="526"/>
        <v>0</v>
      </c>
      <c r="QF62" s="639">
        <f t="shared" si="526"/>
        <v>0</v>
      </c>
      <c r="QG62" s="639">
        <f t="shared" si="526"/>
        <v>0</v>
      </c>
      <c r="QH62" s="639">
        <f t="shared" si="526"/>
        <v>0</v>
      </c>
      <c r="QI62" s="639">
        <f t="shared" si="526"/>
        <v>0</v>
      </c>
      <c r="QJ62" s="639">
        <f t="shared" si="526"/>
        <v>0</v>
      </c>
      <c r="QK62" s="639">
        <f t="shared" si="526"/>
        <v>0</v>
      </c>
      <c r="QL62" s="639">
        <f t="shared" si="526"/>
        <v>0</v>
      </c>
      <c r="QM62" s="639">
        <f t="shared" si="526"/>
        <v>0</v>
      </c>
      <c r="QN62" s="639">
        <f t="shared" si="526"/>
        <v>0</v>
      </c>
      <c r="QO62" s="639">
        <f t="shared" si="526"/>
        <v>0</v>
      </c>
      <c r="QP62" s="639">
        <f t="shared" si="526"/>
        <v>0</v>
      </c>
      <c r="QQ62" s="639">
        <f t="shared" si="526"/>
        <v>0</v>
      </c>
      <c r="QR62" s="639">
        <f t="shared" si="526"/>
        <v>0</v>
      </c>
      <c r="QS62" s="639">
        <f t="shared" si="526"/>
        <v>0</v>
      </c>
      <c r="QT62" s="639">
        <f t="shared" si="526"/>
        <v>0</v>
      </c>
      <c r="QU62" s="639">
        <f t="shared" si="526"/>
        <v>0</v>
      </c>
      <c r="QV62" s="639">
        <f t="shared" si="526"/>
        <v>0</v>
      </c>
      <c r="QW62" s="639">
        <f t="shared" si="526"/>
        <v>0</v>
      </c>
      <c r="QX62" s="639">
        <f t="shared" si="526"/>
        <v>0</v>
      </c>
      <c r="QY62" s="639">
        <f t="shared" si="526"/>
        <v>0</v>
      </c>
      <c r="QZ62" s="639">
        <f t="shared" si="526"/>
        <v>0</v>
      </c>
      <c r="RA62" s="639">
        <f t="shared" si="526"/>
        <v>0</v>
      </c>
      <c r="RB62" s="639">
        <f t="shared" si="526"/>
        <v>0</v>
      </c>
      <c r="RC62" s="639">
        <f t="shared" si="526"/>
        <v>0</v>
      </c>
      <c r="RD62" s="639">
        <f t="shared" si="526"/>
        <v>0</v>
      </c>
      <c r="RE62" s="639">
        <f t="shared" si="526"/>
        <v>0</v>
      </c>
      <c r="RF62" s="639">
        <f t="shared" si="526"/>
        <v>0</v>
      </c>
      <c r="RG62" s="639">
        <f t="shared" si="526"/>
        <v>0</v>
      </c>
      <c r="RH62" s="639">
        <f t="shared" si="526"/>
        <v>0</v>
      </c>
      <c r="RI62" s="639">
        <f t="shared" si="526"/>
        <v>0</v>
      </c>
      <c r="RJ62" s="639">
        <f t="shared" si="526"/>
        <v>0</v>
      </c>
      <c r="RK62" s="639">
        <f t="shared" si="526"/>
        <v>0</v>
      </c>
      <c r="RL62" s="639">
        <f t="shared" si="526"/>
        <v>0</v>
      </c>
      <c r="RM62" s="639">
        <f t="shared" si="526"/>
        <v>0</v>
      </c>
      <c r="RN62" s="639">
        <f t="shared" si="526"/>
        <v>0</v>
      </c>
      <c r="RO62" s="639">
        <f t="shared" si="526"/>
        <v>0</v>
      </c>
      <c r="RP62" s="639">
        <f t="shared" si="526"/>
        <v>0</v>
      </c>
      <c r="RQ62" s="639">
        <f t="shared" ref="RQ62:UB62" si="527">COUNTIFS($O55:$O63,"&lt;="&amp;RQ$14,$P55:$P63,"&gt;"&amp;RQ$14,$N55:$N63,"みなし保育士")</f>
        <v>0</v>
      </c>
      <c r="RR62" s="639">
        <f t="shared" si="527"/>
        <v>0</v>
      </c>
      <c r="RS62" s="639">
        <f t="shared" si="527"/>
        <v>0</v>
      </c>
      <c r="RT62" s="639">
        <f t="shared" si="527"/>
        <v>0</v>
      </c>
      <c r="RU62" s="639">
        <f t="shared" si="527"/>
        <v>0</v>
      </c>
      <c r="RV62" s="639">
        <f t="shared" si="527"/>
        <v>0</v>
      </c>
      <c r="RW62" s="639">
        <f t="shared" si="527"/>
        <v>0</v>
      </c>
      <c r="RX62" s="639">
        <f t="shared" si="527"/>
        <v>0</v>
      </c>
      <c r="RY62" s="639">
        <f t="shared" si="527"/>
        <v>0</v>
      </c>
      <c r="RZ62" s="639">
        <f t="shared" si="527"/>
        <v>0</v>
      </c>
      <c r="SA62" s="639">
        <f t="shared" si="527"/>
        <v>0</v>
      </c>
      <c r="SB62" s="639">
        <f t="shared" si="527"/>
        <v>0</v>
      </c>
      <c r="SC62" s="639">
        <f t="shared" si="527"/>
        <v>0</v>
      </c>
      <c r="SD62" s="639">
        <f t="shared" si="527"/>
        <v>0</v>
      </c>
      <c r="SE62" s="639">
        <f t="shared" si="527"/>
        <v>0</v>
      </c>
      <c r="SF62" s="639">
        <f t="shared" si="527"/>
        <v>0</v>
      </c>
      <c r="SG62" s="639">
        <f t="shared" si="527"/>
        <v>0</v>
      </c>
      <c r="SH62" s="639">
        <f t="shared" si="527"/>
        <v>0</v>
      </c>
      <c r="SI62" s="639">
        <f t="shared" si="527"/>
        <v>0</v>
      </c>
      <c r="SJ62" s="639">
        <f t="shared" si="527"/>
        <v>0</v>
      </c>
      <c r="SK62" s="639">
        <f t="shared" si="527"/>
        <v>0</v>
      </c>
      <c r="SL62" s="639">
        <f t="shared" si="527"/>
        <v>0</v>
      </c>
      <c r="SM62" s="639">
        <f t="shared" si="527"/>
        <v>0</v>
      </c>
      <c r="SN62" s="639">
        <f t="shared" si="527"/>
        <v>0</v>
      </c>
      <c r="SO62" s="639">
        <f t="shared" si="527"/>
        <v>0</v>
      </c>
      <c r="SP62" s="639">
        <f t="shared" si="527"/>
        <v>0</v>
      </c>
      <c r="SQ62" s="639">
        <f t="shared" si="527"/>
        <v>0</v>
      </c>
      <c r="SR62" s="639">
        <f t="shared" si="527"/>
        <v>0</v>
      </c>
      <c r="SS62" s="639">
        <f t="shared" si="527"/>
        <v>0</v>
      </c>
      <c r="ST62" s="639">
        <f t="shared" si="527"/>
        <v>0</v>
      </c>
      <c r="SU62" s="639">
        <f t="shared" si="527"/>
        <v>0</v>
      </c>
      <c r="SV62" s="639">
        <f t="shared" si="527"/>
        <v>0</v>
      </c>
      <c r="SW62" s="639">
        <f t="shared" si="527"/>
        <v>0</v>
      </c>
      <c r="SX62" s="639">
        <f t="shared" si="527"/>
        <v>0</v>
      </c>
      <c r="SY62" s="639">
        <f t="shared" si="527"/>
        <v>0</v>
      </c>
      <c r="SZ62" s="639">
        <f t="shared" si="527"/>
        <v>0</v>
      </c>
      <c r="TA62" s="639">
        <f t="shared" si="527"/>
        <v>0</v>
      </c>
      <c r="TB62" s="639">
        <f t="shared" si="527"/>
        <v>0</v>
      </c>
      <c r="TC62" s="639">
        <f t="shared" si="527"/>
        <v>0</v>
      </c>
      <c r="TD62" s="639">
        <f t="shared" si="527"/>
        <v>0</v>
      </c>
      <c r="TE62" s="639">
        <f t="shared" si="527"/>
        <v>0</v>
      </c>
      <c r="TF62" s="639">
        <f t="shared" si="527"/>
        <v>0</v>
      </c>
      <c r="TG62" s="639">
        <f t="shared" si="527"/>
        <v>0</v>
      </c>
      <c r="TH62" s="639">
        <f t="shared" si="527"/>
        <v>0</v>
      </c>
      <c r="TI62" s="639">
        <f t="shared" si="527"/>
        <v>0</v>
      </c>
      <c r="TJ62" s="639">
        <f t="shared" si="527"/>
        <v>0</v>
      </c>
      <c r="TK62" s="639">
        <f t="shared" si="527"/>
        <v>0</v>
      </c>
      <c r="TL62" s="639">
        <f t="shared" si="527"/>
        <v>0</v>
      </c>
      <c r="TM62" s="639">
        <f t="shared" si="527"/>
        <v>0</v>
      </c>
      <c r="TN62" s="639">
        <f t="shared" si="527"/>
        <v>0</v>
      </c>
      <c r="TO62" s="639">
        <f t="shared" si="527"/>
        <v>0</v>
      </c>
      <c r="TP62" s="639">
        <f t="shared" si="527"/>
        <v>0</v>
      </c>
      <c r="TQ62" s="639">
        <f t="shared" si="527"/>
        <v>0</v>
      </c>
      <c r="TR62" s="639">
        <f t="shared" si="527"/>
        <v>0</v>
      </c>
      <c r="TS62" s="639">
        <f t="shared" si="527"/>
        <v>0</v>
      </c>
      <c r="TT62" s="639">
        <f t="shared" si="527"/>
        <v>0</v>
      </c>
      <c r="TU62" s="639">
        <f t="shared" si="527"/>
        <v>0</v>
      </c>
      <c r="TV62" s="639">
        <f t="shared" si="527"/>
        <v>0</v>
      </c>
      <c r="TW62" s="639">
        <f t="shared" si="527"/>
        <v>0</v>
      </c>
      <c r="TX62" s="639">
        <f t="shared" si="527"/>
        <v>0</v>
      </c>
      <c r="TY62" s="639">
        <f t="shared" si="527"/>
        <v>0</v>
      </c>
      <c r="TZ62" s="639">
        <f t="shared" si="527"/>
        <v>0</v>
      </c>
      <c r="UA62" s="639">
        <f t="shared" si="527"/>
        <v>0</v>
      </c>
      <c r="UB62" s="639">
        <f t="shared" si="527"/>
        <v>0</v>
      </c>
      <c r="UC62" s="639">
        <f t="shared" ref="UC62:WN62" si="528">COUNTIFS($O55:$O63,"&lt;="&amp;UC$14,$P55:$P63,"&gt;"&amp;UC$14,$N55:$N63,"みなし保育士")</f>
        <v>0</v>
      </c>
      <c r="UD62" s="639">
        <f t="shared" si="528"/>
        <v>0</v>
      </c>
      <c r="UE62" s="639">
        <f t="shared" si="528"/>
        <v>0</v>
      </c>
      <c r="UF62" s="639">
        <f t="shared" si="528"/>
        <v>0</v>
      </c>
      <c r="UG62" s="639">
        <f t="shared" si="528"/>
        <v>0</v>
      </c>
      <c r="UH62" s="639">
        <f t="shared" si="528"/>
        <v>0</v>
      </c>
      <c r="UI62" s="639">
        <f t="shared" si="528"/>
        <v>0</v>
      </c>
      <c r="UJ62" s="639">
        <f t="shared" si="528"/>
        <v>0</v>
      </c>
      <c r="UK62" s="639">
        <f t="shared" si="528"/>
        <v>0</v>
      </c>
      <c r="UL62" s="639">
        <f t="shared" si="528"/>
        <v>0</v>
      </c>
      <c r="UM62" s="639">
        <f t="shared" si="528"/>
        <v>0</v>
      </c>
      <c r="UN62" s="639">
        <f t="shared" si="528"/>
        <v>0</v>
      </c>
      <c r="UO62" s="639">
        <f t="shared" si="528"/>
        <v>0</v>
      </c>
      <c r="UP62" s="639">
        <f t="shared" si="528"/>
        <v>0</v>
      </c>
      <c r="UQ62" s="639">
        <f t="shared" si="528"/>
        <v>0</v>
      </c>
      <c r="UR62" s="639">
        <f t="shared" si="528"/>
        <v>0</v>
      </c>
      <c r="US62" s="639">
        <f t="shared" si="528"/>
        <v>0</v>
      </c>
      <c r="UT62" s="639">
        <f t="shared" si="528"/>
        <v>0</v>
      </c>
      <c r="UU62" s="639">
        <f t="shared" si="528"/>
        <v>0</v>
      </c>
      <c r="UV62" s="639">
        <f t="shared" si="528"/>
        <v>0</v>
      </c>
      <c r="UW62" s="639">
        <f t="shared" si="528"/>
        <v>0</v>
      </c>
      <c r="UX62" s="639">
        <f t="shared" si="528"/>
        <v>0</v>
      </c>
      <c r="UY62" s="639">
        <f t="shared" si="528"/>
        <v>0</v>
      </c>
      <c r="UZ62" s="639">
        <f t="shared" si="528"/>
        <v>0</v>
      </c>
      <c r="VA62" s="639">
        <f t="shared" si="528"/>
        <v>0</v>
      </c>
      <c r="VB62" s="639">
        <f t="shared" si="528"/>
        <v>0</v>
      </c>
      <c r="VC62" s="639">
        <f t="shared" si="528"/>
        <v>0</v>
      </c>
      <c r="VD62" s="639">
        <f t="shared" si="528"/>
        <v>0</v>
      </c>
      <c r="VE62" s="639">
        <f t="shared" si="528"/>
        <v>0</v>
      </c>
      <c r="VF62" s="639">
        <f t="shared" si="528"/>
        <v>0</v>
      </c>
      <c r="VG62" s="639">
        <f t="shared" si="528"/>
        <v>0</v>
      </c>
      <c r="VH62" s="639">
        <f t="shared" si="528"/>
        <v>0</v>
      </c>
      <c r="VI62" s="639">
        <f t="shared" si="528"/>
        <v>0</v>
      </c>
      <c r="VJ62" s="639">
        <f t="shared" si="528"/>
        <v>0</v>
      </c>
      <c r="VK62" s="639">
        <f t="shared" si="528"/>
        <v>0</v>
      </c>
      <c r="VL62" s="639">
        <f t="shared" si="528"/>
        <v>0</v>
      </c>
      <c r="VM62" s="639">
        <f t="shared" si="528"/>
        <v>0</v>
      </c>
      <c r="VN62" s="639">
        <f t="shared" si="528"/>
        <v>0</v>
      </c>
      <c r="VO62" s="639">
        <f t="shared" si="528"/>
        <v>0</v>
      </c>
      <c r="VP62" s="639">
        <f t="shared" si="528"/>
        <v>0</v>
      </c>
      <c r="VQ62" s="639">
        <f t="shared" si="528"/>
        <v>0</v>
      </c>
      <c r="VR62" s="639">
        <f t="shared" si="528"/>
        <v>0</v>
      </c>
      <c r="VS62" s="639">
        <f t="shared" si="528"/>
        <v>0</v>
      </c>
      <c r="VT62" s="639">
        <f t="shared" si="528"/>
        <v>0</v>
      </c>
      <c r="VU62" s="639">
        <f t="shared" si="528"/>
        <v>0</v>
      </c>
      <c r="VV62" s="639">
        <f t="shared" si="528"/>
        <v>0</v>
      </c>
      <c r="VW62" s="639">
        <f t="shared" si="528"/>
        <v>0</v>
      </c>
      <c r="VX62" s="639">
        <f t="shared" si="528"/>
        <v>0</v>
      </c>
      <c r="VY62" s="639">
        <f t="shared" si="528"/>
        <v>0</v>
      </c>
      <c r="VZ62" s="639">
        <f t="shared" si="528"/>
        <v>0</v>
      </c>
      <c r="WA62" s="639">
        <f t="shared" si="528"/>
        <v>0</v>
      </c>
      <c r="WB62" s="639">
        <f t="shared" si="528"/>
        <v>0</v>
      </c>
      <c r="WC62" s="639">
        <f t="shared" si="528"/>
        <v>0</v>
      </c>
      <c r="WD62" s="639">
        <f t="shared" si="528"/>
        <v>0</v>
      </c>
      <c r="WE62" s="639">
        <f t="shared" si="528"/>
        <v>0</v>
      </c>
      <c r="WF62" s="639">
        <f t="shared" si="528"/>
        <v>0</v>
      </c>
      <c r="WG62" s="639">
        <f t="shared" si="528"/>
        <v>0</v>
      </c>
      <c r="WH62" s="639">
        <f t="shared" si="528"/>
        <v>0</v>
      </c>
      <c r="WI62" s="639">
        <f t="shared" si="528"/>
        <v>0</v>
      </c>
      <c r="WJ62" s="639">
        <f t="shared" si="528"/>
        <v>0</v>
      </c>
      <c r="WK62" s="639">
        <f t="shared" si="528"/>
        <v>0</v>
      </c>
      <c r="WL62" s="639">
        <f t="shared" si="528"/>
        <v>0</v>
      </c>
      <c r="WM62" s="639">
        <f t="shared" si="528"/>
        <v>0</v>
      </c>
      <c r="WN62" s="639">
        <f t="shared" si="528"/>
        <v>0</v>
      </c>
      <c r="WO62" s="639">
        <f t="shared" ref="WO62:YZ62" si="529">COUNTIFS($O55:$O63,"&lt;="&amp;WO$14,$P55:$P63,"&gt;"&amp;WO$14,$N55:$N63,"みなし保育士")</f>
        <v>0</v>
      </c>
      <c r="WP62" s="639">
        <f t="shared" si="529"/>
        <v>0</v>
      </c>
      <c r="WQ62" s="639">
        <f t="shared" si="529"/>
        <v>0</v>
      </c>
      <c r="WR62" s="639">
        <f t="shared" si="529"/>
        <v>0</v>
      </c>
      <c r="WS62" s="639">
        <f t="shared" si="529"/>
        <v>0</v>
      </c>
      <c r="WT62" s="639">
        <f t="shared" si="529"/>
        <v>0</v>
      </c>
      <c r="WU62" s="639">
        <f t="shared" si="529"/>
        <v>0</v>
      </c>
      <c r="WV62" s="639">
        <f t="shared" si="529"/>
        <v>0</v>
      </c>
      <c r="WW62" s="639">
        <f t="shared" si="529"/>
        <v>0</v>
      </c>
      <c r="WX62" s="639">
        <f t="shared" si="529"/>
        <v>0</v>
      </c>
      <c r="WY62" s="639">
        <f t="shared" si="529"/>
        <v>0</v>
      </c>
      <c r="WZ62" s="639">
        <f t="shared" si="529"/>
        <v>0</v>
      </c>
      <c r="XA62" s="639">
        <f t="shared" si="529"/>
        <v>0</v>
      </c>
      <c r="XB62" s="639">
        <f t="shared" si="529"/>
        <v>0</v>
      </c>
      <c r="XC62" s="639">
        <f t="shared" si="529"/>
        <v>0</v>
      </c>
      <c r="XD62" s="639">
        <f t="shared" si="529"/>
        <v>0</v>
      </c>
      <c r="XE62" s="639">
        <f t="shared" si="529"/>
        <v>0</v>
      </c>
      <c r="XF62" s="639">
        <f t="shared" si="529"/>
        <v>0</v>
      </c>
      <c r="XG62" s="639">
        <f t="shared" si="529"/>
        <v>0</v>
      </c>
      <c r="XH62" s="639">
        <f t="shared" si="529"/>
        <v>0</v>
      </c>
      <c r="XI62" s="639">
        <f t="shared" si="529"/>
        <v>0</v>
      </c>
      <c r="XJ62" s="639">
        <f t="shared" si="529"/>
        <v>0</v>
      </c>
      <c r="XK62" s="639">
        <f t="shared" si="529"/>
        <v>0</v>
      </c>
      <c r="XL62" s="639">
        <f t="shared" si="529"/>
        <v>0</v>
      </c>
      <c r="XM62" s="639">
        <f t="shared" si="529"/>
        <v>0</v>
      </c>
      <c r="XN62" s="639">
        <f t="shared" si="529"/>
        <v>0</v>
      </c>
      <c r="XO62" s="639">
        <f t="shared" si="529"/>
        <v>0</v>
      </c>
      <c r="XP62" s="639">
        <f t="shared" si="529"/>
        <v>0</v>
      </c>
      <c r="XQ62" s="639">
        <f t="shared" si="529"/>
        <v>0</v>
      </c>
      <c r="XR62" s="639">
        <f t="shared" si="529"/>
        <v>0</v>
      </c>
      <c r="XS62" s="639">
        <f t="shared" si="529"/>
        <v>0</v>
      </c>
      <c r="XT62" s="639">
        <f t="shared" si="529"/>
        <v>0</v>
      </c>
      <c r="XU62" s="639">
        <f t="shared" si="529"/>
        <v>0</v>
      </c>
      <c r="XV62" s="639">
        <f t="shared" si="529"/>
        <v>0</v>
      </c>
      <c r="XW62" s="639">
        <f t="shared" si="529"/>
        <v>0</v>
      </c>
      <c r="XX62" s="639">
        <f t="shared" si="529"/>
        <v>0</v>
      </c>
      <c r="XY62" s="639">
        <f t="shared" si="529"/>
        <v>0</v>
      </c>
      <c r="XZ62" s="639">
        <f t="shared" si="529"/>
        <v>0</v>
      </c>
      <c r="YA62" s="639">
        <f t="shared" si="529"/>
        <v>0</v>
      </c>
      <c r="YB62" s="639">
        <f t="shared" si="529"/>
        <v>0</v>
      </c>
      <c r="YC62" s="639">
        <f t="shared" si="529"/>
        <v>0</v>
      </c>
      <c r="YD62" s="639">
        <f t="shared" si="529"/>
        <v>0</v>
      </c>
      <c r="YE62" s="639">
        <f t="shared" si="529"/>
        <v>0</v>
      </c>
      <c r="YF62" s="639">
        <f t="shared" si="529"/>
        <v>0</v>
      </c>
      <c r="YG62" s="639">
        <f t="shared" si="529"/>
        <v>0</v>
      </c>
      <c r="YH62" s="639">
        <f t="shared" si="529"/>
        <v>0</v>
      </c>
      <c r="YI62" s="639">
        <f t="shared" si="529"/>
        <v>0</v>
      </c>
      <c r="YJ62" s="639">
        <f t="shared" si="529"/>
        <v>0</v>
      </c>
      <c r="YK62" s="639">
        <f t="shared" si="529"/>
        <v>0</v>
      </c>
      <c r="YL62" s="639">
        <f t="shared" si="529"/>
        <v>0</v>
      </c>
      <c r="YM62" s="639">
        <f t="shared" si="529"/>
        <v>0</v>
      </c>
      <c r="YN62" s="639">
        <f t="shared" si="529"/>
        <v>0</v>
      </c>
      <c r="YO62" s="639">
        <f t="shared" si="529"/>
        <v>0</v>
      </c>
      <c r="YP62" s="639">
        <f t="shared" si="529"/>
        <v>0</v>
      </c>
      <c r="YQ62" s="639">
        <f t="shared" si="529"/>
        <v>0</v>
      </c>
      <c r="YR62" s="639">
        <f t="shared" si="529"/>
        <v>0</v>
      </c>
      <c r="YS62" s="639">
        <f t="shared" si="529"/>
        <v>0</v>
      </c>
      <c r="YT62" s="639">
        <f t="shared" si="529"/>
        <v>0</v>
      </c>
      <c r="YU62" s="639">
        <f t="shared" si="529"/>
        <v>0</v>
      </c>
      <c r="YV62" s="639">
        <f t="shared" si="529"/>
        <v>0</v>
      </c>
      <c r="YW62" s="639">
        <f t="shared" si="529"/>
        <v>0</v>
      </c>
      <c r="YX62" s="639">
        <f t="shared" si="529"/>
        <v>0</v>
      </c>
      <c r="YY62" s="639">
        <f t="shared" si="529"/>
        <v>0</v>
      </c>
      <c r="YZ62" s="639">
        <f t="shared" si="529"/>
        <v>0</v>
      </c>
      <c r="ZA62" s="639">
        <f t="shared" ref="ZA62:ABL62" si="530">COUNTIFS($O55:$O63,"&lt;="&amp;ZA$14,$P55:$P63,"&gt;"&amp;ZA$14,$N55:$N63,"みなし保育士")</f>
        <v>0</v>
      </c>
      <c r="ZB62" s="639">
        <f t="shared" si="530"/>
        <v>0</v>
      </c>
      <c r="ZC62" s="639">
        <f t="shared" si="530"/>
        <v>0</v>
      </c>
      <c r="ZD62" s="639">
        <f t="shared" si="530"/>
        <v>0</v>
      </c>
      <c r="ZE62" s="639">
        <f t="shared" si="530"/>
        <v>0</v>
      </c>
      <c r="ZF62" s="639">
        <f t="shared" si="530"/>
        <v>0</v>
      </c>
      <c r="ZG62" s="639">
        <f t="shared" si="530"/>
        <v>0</v>
      </c>
      <c r="ZH62" s="639">
        <f t="shared" si="530"/>
        <v>0</v>
      </c>
      <c r="ZI62" s="639">
        <f t="shared" si="530"/>
        <v>0</v>
      </c>
      <c r="ZJ62" s="639">
        <f t="shared" si="530"/>
        <v>0</v>
      </c>
      <c r="ZK62" s="639">
        <f t="shared" si="530"/>
        <v>0</v>
      </c>
      <c r="ZL62" s="639">
        <f t="shared" si="530"/>
        <v>0</v>
      </c>
      <c r="ZM62" s="639">
        <f t="shared" si="530"/>
        <v>0</v>
      </c>
      <c r="ZN62" s="639">
        <f t="shared" si="530"/>
        <v>0</v>
      </c>
      <c r="ZO62" s="639">
        <f t="shared" si="530"/>
        <v>0</v>
      </c>
      <c r="ZP62" s="639">
        <f t="shared" si="530"/>
        <v>0</v>
      </c>
      <c r="ZQ62" s="639">
        <f t="shared" si="530"/>
        <v>0</v>
      </c>
      <c r="ZR62" s="639">
        <f t="shared" si="530"/>
        <v>0</v>
      </c>
      <c r="ZS62" s="639">
        <f t="shared" si="530"/>
        <v>0</v>
      </c>
      <c r="ZT62" s="639">
        <f t="shared" si="530"/>
        <v>0</v>
      </c>
      <c r="ZU62" s="639">
        <f t="shared" si="530"/>
        <v>0</v>
      </c>
      <c r="ZV62" s="639">
        <f t="shared" si="530"/>
        <v>0</v>
      </c>
      <c r="ZW62" s="639">
        <f t="shared" si="530"/>
        <v>0</v>
      </c>
      <c r="ZX62" s="639">
        <f t="shared" si="530"/>
        <v>0</v>
      </c>
      <c r="ZY62" s="639">
        <f t="shared" si="530"/>
        <v>0</v>
      </c>
      <c r="ZZ62" s="639">
        <f t="shared" si="530"/>
        <v>0</v>
      </c>
      <c r="AAA62" s="639">
        <f t="shared" si="530"/>
        <v>0</v>
      </c>
      <c r="AAB62" s="639">
        <f t="shared" si="530"/>
        <v>0</v>
      </c>
      <c r="AAC62" s="639">
        <f t="shared" si="530"/>
        <v>0</v>
      </c>
      <c r="AAD62" s="639">
        <f t="shared" si="530"/>
        <v>0</v>
      </c>
      <c r="AAE62" s="639">
        <f t="shared" si="530"/>
        <v>0</v>
      </c>
      <c r="AAF62" s="639">
        <f t="shared" si="530"/>
        <v>0</v>
      </c>
      <c r="AAG62" s="639">
        <f t="shared" si="530"/>
        <v>0</v>
      </c>
      <c r="AAH62" s="639">
        <f t="shared" si="530"/>
        <v>0</v>
      </c>
      <c r="AAI62" s="639">
        <f t="shared" si="530"/>
        <v>0</v>
      </c>
      <c r="AAJ62" s="639">
        <f t="shared" si="530"/>
        <v>0</v>
      </c>
      <c r="AAK62" s="639">
        <f t="shared" si="530"/>
        <v>0</v>
      </c>
      <c r="AAL62" s="639">
        <f t="shared" si="530"/>
        <v>0</v>
      </c>
      <c r="AAM62" s="639">
        <f t="shared" si="530"/>
        <v>0</v>
      </c>
      <c r="AAN62" s="639">
        <f t="shared" si="530"/>
        <v>0</v>
      </c>
      <c r="AAO62" s="639">
        <f t="shared" si="530"/>
        <v>0</v>
      </c>
      <c r="AAP62" s="639">
        <f t="shared" si="530"/>
        <v>0</v>
      </c>
      <c r="AAQ62" s="639">
        <f t="shared" si="530"/>
        <v>0</v>
      </c>
      <c r="AAR62" s="639">
        <f t="shared" si="530"/>
        <v>0</v>
      </c>
      <c r="AAS62" s="639">
        <f t="shared" si="530"/>
        <v>0</v>
      </c>
      <c r="AAT62" s="639">
        <f t="shared" si="530"/>
        <v>0</v>
      </c>
      <c r="AAU62" s="639">
        <f t="shared" si="530"/>
        <v>0</v>
      </c>
      <c r="AAV62" s="639">
        <f t="shared" si="530"/>
        <v>0</v>
      </c>
      <c r="AAW62" s="639">
        <f t="shared" si="530"/>
        <v>0</v>
      </c>
      <c r="AAX62" s="639">
        <f t="shared" si="530"/>
        <v>0</v>
      </c>
      <c r="AAY62" s="639">
        <f t="shared" si="530"/>
        <v>0</v>
      </c>
      <c r="AAZ62" s="639">
        <f t="shared" si="530"/>
        <v>0</v>
      </c>
      <c r="ABA62" s="639">
        <f t="shared" si="530"/>
        <v>0</v>
      </c>
      <c r="ABB62" s="639">
        <f t="shared" si="530"/>
        <v>0</v>
      </c>
      <c r="ABC62" s="639">
        <f t="shared" si="530"/>
        <v>0</v>
      </c>
      <c r="ABD62" s="639">
        <f t="shared" si="530"/>
        <v>0</v>
      </c>
      <c r="ABE62" s="639">
        <f t="shared" si="530"/>
        <v>0</v>
      </c>
      <c r="ABF62" s="639">
        <f t="shared" si="530"/>
        <v>0</v>
      </c>
      <c r="ABG62" s="639">
        <f t="shared" si="530"/>
        <v>0</v>
      </c>
      <c r="ABH62" s="639">
        <f t="shared" si="530"/>
        <v>0</v>
      </c>
      <c r="ABI62" s="639">
        <f t="shared" si="530"/>
        <v>0</v>
      </c>
      <c r="ABJ62" s="639">
        <f t="shared" si="530"/>
        <v>0</v>
      </c>
      <c r="ABK62" s="639">
        <f t="shared" si="530"/>
        <v>0</v>
      </c>
      <c r="ABL62" s="639">
        <f t="shared" si="530"/>
        <v>0</v>
      </c>
      <c r="ABM62" s="639">
        <f t="shared" ref="ABM62:ADX62" si="531">COUNTIFS($O55:$O63,"&lt;="&amp;ABM$14,$P55:$P63,"&gt;"&amp;ABM$14,$N55:$N63,"みなし保育士")</f>
        <v>0</v>
      </c>
      <c r="ABN62" s="639">
        <f t="shared" si="531"/>
        <v>0</v>
      </c>
      <c r="ABO62" s="639">
        <f t="shared" si="531"/>
        <v>0</v>
      </c>
      <c r="ABP62" s="639">
        <f t="shared" si="531"/>
        <v>0</v>
      </c>
      <c r="ABQ62" s="639">
        <f t="shared" si="531"/>
        <v>0</v>
      </c>
      <c r="ABR62" s="639">
        <f t="shared" si="531"/>
        <v>0</v>
      </c>
      <c r="ABS62" s="639">
        <f t="shared" si="531"/>
        <v>0</v>
      </c>
      <c r="ABT62" s="639">
        <f t="shared" si="531"/>
        <v>0</v>
      </c>
      <c r="ABU62" s="639">
        <f t="shared" si="531"/>
        <v>0</v>
      </c>
      <c r="ABV62" s="639">
        <f t="shared" si="531"/>
        <v>0</v>
      </c>
      <c r="ABW62" s="639">
        <f t="shared" si="531"/>
        <v>0</v>
      </c>
      <c r="ABX62" s="639">
        <f t="shared" si="531"/>
        <v>0</v>
      </c>
      <c r="ABY62" s="639">
        <f t="shared" si="531"/>
        <v>0</v>
      </c>
      <c r="ABZ62" s="639">
        <f t="shared" si="531"/>
        <v>0</v>
      </c>
      <c r="ACA62" s="639">
        <f t="shared" si="531"/>
        <v>0</v>
      </c>
      <c r="ACB62" s="639">
        <f t="shared" si="531"/>
        <v>0</v>
      </c>
      <c r="ACC62" s="639">
        <f t="shared" si="531"/>
        <v>0</v>
      </c>
      <c r="ACD62" s="639">
        <f t="shared" si="531"/>
        <v>0</v>
      </c>
      <c r="ACE62" s="639">
        <f t="shared" si="531"/>
        <v>0</v>
      </c>
      <c r="ACF62" s="639">
        <f t="shared" si="531"/>
        <v>0</v>
      </c>
      <c r="ACG62" s="639">
        <f t="shared" si="531"/>
        <v>0</v>
      </c>
      <c r="ACH62" s="639">
        <f t="shared" si="531"/>
        <v>0</v>
      </c>
      <c r="ACI62" s="639">
        <f t="shared" si="531"/>
        <v>0</v>
      </c>
      <c r="ACJ62" s="639">
        <f t="shared" si="531"/>
        <v>0</v>
      </c>
      <c r="ACK62" s="639">
        <f t="shared" si="531"/>
        <v>0</v>
      </c>
      <c r="ACL62" s="639">
        <f t="shared" si="531"/>
        <v>0</v>
      </c>
      <c r="ACM62" s="639">
        <f t="shared" si="531"/>
        <v>0</v>
      </c>
      <c r="ACN62" s="639">
        <f t="shared" si="531"/>
        <v>0</v>
      </c>
      <c r="ACO62" s="639">
        <f t="shared" si="531"/>
        <v>0</v>
      </c>
      <c r="ACP62" s="639">
        <f t="shared" si="531"/>
        <v>0</v>
      </c>
      <c r="ACQ62" s="639">
        <f t="shared" si="531"/>
        <v>0</v>
      </c>
      <c r="ACR62" s="639">
        <f t="shared" si="531"/>
        <v>0</v>
      </c>
      <c r="ACS62" s="639">
        <f t="shared" si="531"/>
        <v>0</v>
      </c>
      <c r="ACT62" s="639">
        <f t="shared" si="531"/>
        <v>0</v>
      </c>
      <c r="ACU62" s="639">
        <f t="shared" si="531"/>
        <v>0</v>
      </c>
      <c r="ACV62" s="639">
        <f t="shared" si="531"/>
        <v>0</v>
      </c>
      <c r="ACW62" s="639">
        <f t="shared" si="531"/>
        <v>0</v>
      </c>
      <c r="ACX62" s="639">
        <f t="shared" si="531"/>
        <v>0</v>
      </c>
      <c r="ACY62" s="639">
        <f t="shared" si="531"/>
        <v>0</v>
      </c>
      <c r="ACZ62" s="639">
        <f t="shared" si="531"/>
        <v>0</v>
      </c>
      <c r="ADA62" s="639">
        <f t="shared" si="531"/>
        <v>0</v>
      </c>
      <c r="ADB62" s="639">
        <f t="shared" si="531"/>
        <v>0</v>
      </c>
      <c r="ADC62" s="639">
        <f t="shared" si="531"/>
        <v>0</v>
      </c>
      <c r="ADD62" s="639">
        <f t="shared" si="531"/>
        <v>0</v>
      </c>
      <c r="ADE62" s="639">
        <f t="shared" si="531"/>
        <v>0</v>
      </c>
      <c r="ADF62" s="639">
        <f t="shared" si="531"/>
        <v>0</v>
      </c>
      <c r="ADG62" s="639">
        <f t="shared" si="531"/>
        <v>0</v>
      </c>
      <c r="ADH62" s="639">
        <f t="shared" si="531"/>
        <v>0</v>
      </c>
      <c r="ADI62" s="639">
        <f t="shared" si="531"/>
        <v>0</v>
      </c>
      <c r="ADJ62" s="639">
        <f t="shared" si="531"/>
        <v>0</v>
      </c>
      <c r="ADK62" s="639">
        <f t="shared" si="531"/>
        <v>0</v>
      </c>
      <c r="ADL62" s="639">
        <f t="shared" si="531"/>
        <v>0</v>
      </c>
      <c r="ADM62" s="639">
        <f t="shared" si="531"/>
        <v>0</v>
      </c>
      <c r="ADN62" s="639">
        <f t="shared" si="531"/>
        <v>0</v>
      </c>
      <c r="ADO62" s="639">
        <f t="shared" si="531"/>
        <v>0</v>
      </c>
      <c r="ADP62" s="639">
        <f t="shared" si="531"/>
        <v>0</v>
      </c>
      <c r="ADQ62" s="639">
        <f t="shared" si="531"/>
        <v>0</v>
      </c>
      <c r="ADR62" s="639">
        <f t="shared" si="531"/>
        <v>0</v>
      </c>
      <c r="ADS62" s="639">
        <f t="shared" si="531"/>
        <v>0</v>
      </c>
      <c r="ADT62" s="639">
        <f t="shared" si="531"/>
        <v>0</v>
      </c>
      <c r="ADU62" s="639">
        <f t="shared" si="531"/>
        <v>0</v>
      </c>
      <c r="ADV62" s="639">
        <f t="shared" si="531"/>
        <v>0</v>
      </c>
      <c r="ADW62" s="639">
        <f t="shared" si="531"/>
        <v>0</v>
      </c>
      <c r="ADX62" s="639">
        <f t="shared" si="531"/>
        <v>0</v>
      </c>
      <c r="ADY62" s="639">
        <f t="shared" ref="ADY62:AGJ62" si="532">COUNTIFS($O55:$O63,"&lt;="&amp;ADY$14,$P55:$P63,"&gt;"&amp;ADY$14,$N55:$N63,"みなし保育士")</f>
        <v>0</v>
      </c>
      <c r="ADZ62" s="639">
        <f t="shared" si="532"/>
        <v>0</v>
      </c>
      <c r="AEA62" s="639">
        <f t="shared" si="532"/>
        <v>0</v>
      </c>
      <c r="AEB62" s="639">
        <f t="shared" si="532"/>
        <v>0</v>
      </c>
      <c r="AEC62" s="639">
        <f t="shared" si="532"/>
        <v>0</v>
      </c>
      <c r="AED62" s="639">
        <f t="shared" si="532"/>
        <v>0</v>
      </c>
      <c r="AEE62" s="639">
        <f t="shared" si="532"/>
        <v>0</v>
      </c>
      <c r="AEF62" s="639">
        <f t="shared" si="532"/>
        <v>0</v>
      </c>
      <c r="AEG62" s="639">
        <f t="shared" si="532"/>
        <v>0</v>
      </c>
      <c r="AEH62" s="639">
        <f t="shared" si="532"/>
        <v>0</v>
      </c>
      <c r="AEI62" s="639">
        <f t="shared" si="532"/>
        <v>0</v>
      </c>
      <c r="AEJ62" s="639">
        <f t="shared" si="532"/>
        <v>0</v>
      </c>
      <c r="AEK62" s="639">
        <f t="shared" si="532"/>
        <v>0</v>
      </c>
      <c r="AEL62" s="639">
        <f t="shared" si="532"/>
        <v>0</v>
      </c>
      <c r="AEM62" s="639">
        <f t="shared" si="532"/>
        <v>0</v>
      </c>
      <c r="AEN62" s="639">
        <f t="shared" si="532"/>
        <v>0</v>
      </c>
      <c r="AEO62" s="639">
        <f t="shared" si="532"/>
        <v>0</v>
      </c>
      <c r="AEP62" s="639">
        <f t="shared" si="532"/>
        <v>0</v>
      </c>
      <c r="AEQ62" s="639">
        <f t="shared" si="532"/>
        <v>0</v>
      </c>
      <c r="AER62" s="639">
        <f t="shared" si="532"/>
        <v>0</v>
      </c>
      <c r="AES62" s="639">
        <f t="shared" si="532"/>
        <v>0</v>
      </c>
      <c r="AET62" s="639">
        <f t="shared" si="532"/>
        <v>0</v>
      </c>
      <c r="AEU62" s="639">
        <f t="shared" si="532"/>
        <v>0</v>
      </c>
      <c r="AEV62" s="639">
        <f t="shared" si="532"/>
        <v>0</v>
      </c>
      <c r="AEW62" s="639">
        <f t="shared" si="532"/>
        <v>0</v>
      </c>
      <c r="AEX62" s="639">
        <f t="shared" si="532"/>
        <v>0</v>
      </c>
      <c r="AEY62" s="639">
        <f t="shared" si="532"/>
        <v>0</v>
      </c>
      <c r="AEZ62" s="639">
        <f t="shared" si="532"/>
        <v>0</v>
      </c>
      <c r="AFA62" s="639">
        <f t="shared" si="532"/>
        <v>0</v>
      </c>
      <c r="AFB62" s="639">
        <f t="shared" si="532"/>
        <v>0</v>
      </c>
      <c r="AFC62" s="639">
        <f t="shared" si="532"/>
        <v>0</v>
      </c>
      <c r="AFD62" s="639">
        <f t="shared" si="532"/>
        <v>0</v>
      </c>
      <c r="AFE62" s="639">
        <f t="shared" si="532"/>
        <v>0</v>
      </c>
      <c r="AFF62" s="639">
        <f t="shared" si="532"/>
        <v>0</v>
      </c>
      <c r="AFG62" s="639">
        <f t="shared" si="532"/>
        <v>0</v>
      </c>
      <c r="AFH62" s="639">
        <f t="shared" si="532"/>
        <v>0</v>
      </c>
      <c r="AFI62" s="639">
        <f t="shared" si="532"/>
        <v>0</v>
      </c>
      <c r="AFJ62" s="639">
        <f t="shared" si="532"/>
        <v>0</v>
      </c>
      <c r="AFK62" s="639">
        <f t="shared" si="532"/>
        <v>0</v>
      </c>
      <c r="AFL62" s="639">
        <f t="shared" si="532"/>
        <v>0</v>
      </c>
      <c r="AFM62" s="639">
        <f t="shared" si="532"/>
        <v>0</v>
      </c>
      <c r="AFN62" s="639">
        <f t="shared" si="532"/>
        <v>0</v>
      </c>
      <c r="AFO62" s="639">
        <f t="shared" si="532"/>
        <v>0</v>
      </c>
      <c r="AFP62" s="639">
        <f t="shared" si="532"/>
        <v>0</v>
      </c>
      <c r="AFQ62" s="639">
        <f t="shared" si="532"/>
        <v>0</v>
      </c>
      <c r="AFR62" s="639">
        <f t="shared" si="532"/>
        <v>0</v>
      </c>
      <c r="AFS62" s="639">
        <f t="shared" si="532"/>
        <v>0</v>
      </c>
      <c r="AFT62" s="639">
        <f t="shared" si="532"/>
        <v>0</v>
      </c>
      <c r="AFU62" s="639">
        <f t="shared" si="532"/>
        <v>0</v>
      </c>
      <c r="AFV62" s="639">
        <f t="shared" si="532"/>
        <v>0</v>
      </c>
      <c r="AFW62" s="639">
        <f t="shared" si="532"/>
        <v>0</v>
      </c>
      <c r="AFX62" s="639">
        <f t="shared" si="532"/>
        <v>0</v>
      </c>
      <c r="AFY62" s="639">
        <f t="shared" si="532"/>
        <v>0</v>
      </c>
      <c r="AFZ62" s="639">
        <f t="shared" si="532"/>
        <v>0</v>
      </c>
      <c r="AGA62" s="639">
        <f t="shared" si="532"/>
        <v>0</v>
      </c>
      <c r="AGB62" s="639">
        <f t="shared" si="532"/>
        <v>0</v>
      </c>
      <c r="AGC62" s="639">
        <f t="shared" si="532"/>
        <v>0</v>
      </c>
      <c r="AGD62" s="639">
        <f t="shared" si="532"/>
        <v>0</v>
      </c>
      <c r="AGE62" s="639">
        <f t="shared" si="532"/>
        <v>0</v>
      </c>
      <c r="AGF62" s="639">
        <f t="shared" si="532"/>
        <v>0</v>
      </c>
      <c r="AGG62" s="639">
        <f t="shared" si="532"/>
        <v>0</v>
      </c>
      <c r="AGH62" s="639">
        <f t="shared" si="532"/>
        <v>0</v>
      </c>
      <c r="AGI62" s="639">
        <f t="shared" si="532"/>
        <v>0</v>
      </c>
      <c r="AGJ62" s="639">
        <f t="shared" si="532"/>
        <v>0</v>
      </c>
      <c r="AGK62" s="639">
        <f t="shared" ref="AGK62:AIV62" si="533">COUNTIFS($O55:$O63,"&lt;="&amp;AGK$14,$P55:$P63,"&gt;"&amp;AGK$14,$N55:$N63,"みなし保育士")</f>
        <v>0</v>
      </c>
      <c r="AGL62" s="639">
        <f t="shared" si="533"/>
        <v>0</v>
      </c>
      <c r="AGM62" s="639">
        <f t="shared" si="533"/>
        <v>0</v>
      </c>
      <c r="AGN62" s="639">
        <f t="shared" si="533"/>
        <v>0</v>
      </c>
      <c r="AGO62" s="639">
        <f t="shared" si="533"/>
        <v>0</v>
      </c>
      <c r="AGP62" s="639">
        <f t="shared" si="533"/>
        <v>0</v>
      </c>
      <c r="AGQ62" s="639">
        <f t="shared" si="533"/>
        <v>0</v>
      </c>
      <c r="AGR62" s="639">
        <f t="shared" si="533"/>
        <v>0</v>
      </c>
      <c r="AGS62" s="639">
        <f t="shared" si="533"/>
        <v>0</v>
      </c>
      <c r="AGT62" s="639">
        <f t="shared" si="533"/>
        <v>0</v>
      </c>
      <c r="AGU62" s="639">
        <f t="shared" si="533"/>
        <v>0</v>
      </c>
      <c r="AGV62" s="639">
        <f t="shared" si="533"/>
        <v>0</v>
      </c>
      <c r="AGW62" s="639">
        <f t="shared" si="533"/>
        <v>0</v>
      </c>
      <c r="AGX62" s="639">
        <f t="shared" si="533"/>
        <v>0</v>
      </c>
      <c r="AGY62" s="639">
        <f t="shared" si="533"/>
        <v>0</v>
      </c>
      <c r="AGZ62" s="639">
        <f t="shared" si="533"/>
        <v>0</v>
      </c>
      <c r="AHA62" s="639">
        <f t="shared" si="533"/>
        <v>0</v>
      </c>
      <c r="AHB62" s="639">
        <f t="shared" si="533"/>
        <v>0</v>
      </c>
      <c r="AHC62" s="639">
        <f t="shared" si="533"/>
        <v>0</v>
      </c>
      <c r="AHD62" s="639">
        <f t="shared" si="533"/>
        <v>0</v>
      </c>
      <c r="AHE62" s="639">
        <f t="shared" si="533"/>
        <v>0</v>
      </c>
      <c r="AHF62" s="639">
        <f t="shared" si="533"/>
        <v>0</v>
      </c>
      <c r="AHG62" s="639">
        <f t="shared" si="533"/>
        <v>0</v>
      </c>
      <c r="AHH62" s="639">
        <f t="shared" si="533"/>
        <v>0</v>
      </c>
      <c r="AHI62" s="639">
        <f t="shared" si="533"/>
        <v>0</v>
      </c>
      <c r="AHJ62" s="639">
        <f t="shared" si="533"/>
        <v>0</v>
      </c>
      <c r="AHK62" s="639">
        <f t="shared" si="533"/>
        <v>0</v>
      </c>
      <c r="AHL62" s="639">
        <f t="shared" si="533"/>
        <v>0</v>
      </c>
      <c r="AHM62" s="639">
        <f t="shared" si="533"/>
        <v>0</v>
      </c>
      <c r="AHN62" s="639">
        <f t="shared" si="533"/>
        <v>0</v>
      </c>
      <c r="AHO62" s="639">
        <f t="shared" si="533"/>
        <v>0</v>
      </c>
      <c r="AHP62" s="639">
        <f t="shared" si="533"/>
        <v>0</v>
      </c>
      <c r="AHQ62" s="639">
        <f t="shared" si="533"/>
        <v>0</v>
      </c>
      <c r="AHR62" s="639">
        <f t="shared" si="533"/>
        <v>0</v>
      </c>
      <c r="AHS62" s="639">
        <f t="shared" si="533"/>
        <v>0</v>
      </c>
      <c r="AHT62" s="639">
        <f t="shared" si="533"/>
        <v>0</v>
      </c>
      <c r="AHU62" s="639">
        <f t="shared" si="533"/>
        <v>0</v>
      </c>
      <c r="AHV62" s="639">
        <f t="shared" si="533"/>
        <v>0</v>
      </c>
      <c r="AHW62" s="639">
        <f t="shared" si="533"/>
        <v>0</v>
      </c>
      <c r="AHX62" s="639">
        <f t="shared" si="533"/>
        <v>0</v>
      </c>
      <c r="AHY62" s="639">
        <f t="shared" si="533"/>
        <v>0</v>
      </c>
      <c r="AHZ62" s="639">
        <f t="shared" si="533"/>
        <v>0</v>
      </c>
      <c r="AIA62" s="639">
        <f t="shared" si="533"/>
        <v>0</v>
      </c>
      <c r="AIB62" s="639">
        <f t="shared" si="533"/>
        <v>0</v>
      </c>
      <c r="AIC62" s="639">
        <f t="shared" si="533"/>
        <v>0</v>
      </c>
      <c r="AID62" s="639">
        <f t="shared" si="533"/>
        <v>0</v>
      </c>
      <c r="AIE62" s="639">
        <f t="shared" si="533"/>
        <v>0</v>
      </c>
      <c r="AIF62" s="639">
        <f t="shared" si="533"/>
        <v>0</v>
      </c>
      <c r="AIG62" s="639">
        <f t="shared" si="533"/>
        <v>0</v>
      </c>
      <c r="AIH62" s="639">
        <f t="shared" si="533"/>
        <v>0</v>
      </c>
      <c r="AII62" s="639">
        <f t="shared" si="533"/>
        <v>0</v>
      </c>
      <c r="AIJ62" s="639">
        <f t="shared" si="533"/>
        <v>0</v>
      </c>
      <c r="AIK62" s="639">
        <f t="shared" si="533"/>
        <v>0</v>
      </c>
      <c r="AIL62" s="639">
        <f t="shared" si="533"/>
        <v>0</v>
      </c>
      <c r="AIM62" s="639">
        <f t="shared" si="533"/>
        <v>0</v>
      </c>
      <c r="AIN62" s="639">
        <f t="shared" si="533"/>
        <v>0</v>
      </c>
      <c r="AIO62" s="639">
        <f t="shared" si="533"/>
        <v>0</v>
      </c>
      <c r="AIP62" s="639">
        <f t="shared" si="533"/>
        <v>0</v>
      </c>
      <c r="AIQ62" s="639">
        <f t="shared" si="533"/>
        <v>0</v>
      </c>
      <c r="AIR62" s="639">
        <f t="shared" si="533"/>
        <v>0</v>
      </c>
      <c r="AIS62" s="639">
        <f t="shared" si="533"/>
        <v>0</v>
      </c>
      <c r="AIT62" s="639">
        <f t="shared" si="533"/>
        <v>0</v>
      </c>
      <c r="AIU62" s="639">
        <f t="shared" si="533"/>
        <v>0</v>
      </c>
      <c r="AIV62" s="639">
        <f t="shared" si="533"/>
        <v>0</v>
      </c>
      <c r="AIW62" s="639">
        <f t="shared" ref="AIW62:AIZ62" si="534">COUNTIFS($O55:$O63,"&lt;="&amp;AIW$14,$P55:$P63,"&gt;"&amp;AIW$14,$N55:$N63,"みなし保育士")</f>
        <v>0</v>
      </c>
      <c r="AIX62" s="639">
        <f t="shared" si="534"/>
        <v>0</v>
      </c>
      <c r="AIY62" s="639">
        <f t="shared" si="534"/>
        <v>0</v>
      </c>
      <c r="AIZ62" s="639">
        <f t="shared" si="534"/>
        <v>0</v>
      </c>
    </row>
    <row r="63" spans="1:936" ht="20.399999999999999" customHeight="1">
      <c r="A63" s="2214"/>
      <c r="B63" s="2275"/>
      <c r="C63" s="2278"/>
      <c r="D63" s="2271"/>
      <c r="E63" s="2270"/>
      <c r="F63" s="2271"/>
      <c r="G63" s="2270"/>
      <c r="H63" s="2271"/>
      <c r="I63" s="2272"/>
      <c r="J63" s="675"/>
      <c r="K63" s="676"/>
      <c r="L63" s="677"/>
      <c r="M63" s="678"/>
      <c r="N63" s="926"/>
      <c r="O63" s="676"/>
      <c r="P63" s="677"/>
      <c r="R63" s="2214"/>
      <c r="S63" s="2214"/>
      <c r="T63" s="2214"/>
      <c r="U63" s="642"/>
      <c r="V63" s="2281"/>
      <c r="W63" s="640" t="s">
        <v>1230</v>
      </c>
      <c r="X63" s="916" t="s">
        <v>1231</v>
      </c>
      <c r="Y63" s="662">
        <f>SUM(G61)*1.98</f>
        <v>0</v>
      </c>
      <c r="Z63" s="662" cm="1">
        <f t="array" ref="Z63">INDEX(AJ57:AIZ57, MATCH(MAX(AJ55:AIZ55 + AJ56:AIZ56 + AJ57:AIZ57), AJ55:AIZ55 + AJ56:AIZ56 + AJ57:AIZ57, 0))*1.98</f>
        <v>0</v>
      </c>
      <c r="AA63" s="2215"/>
      <c r="AB63" s="2215"/>
      <c r="AC63" s="2226"/>
      <c r="AD63" s="2214"/>
    </row>
    <row r="64" spans="1:936" ht="20.399999999999999" customHeight="1">
      <c r="A64" s="642"/>
      <c r="B64" s="642"/>
      <c r="C64" s="642"/>
      <c r="D64" s="642"/>
      <c r="E64" s="642"/>
      <c r="F64" s="642"/>
      <c r="G64" s="642"/>
      <c r="H64" s="642"/>
      <c r="I64" s="642"/>
      <c r="J64" s="642"/>
      <c r="K64" s="642"/>
      <c r="L64" s="642"/>
      <c r="M64" s="642"/>
      <c r="N64" s="642"/>
      <c r="O64" s="642"/>
      <c r="P64" s="642"/>
      <c r="Q64" s="642"/>
      <c r="R64" s="642"/>
      <c r="S64" s="642"/>
      <c r="T64" s="642"/>
      <c r="U64" s="642"/>
    </row>
    <row r="65" spans="1:936" ht="20.399999999999999" customHeight="1">
      <c r="A65" s="2214">
        <v>5</v>
      </c>
      <c r="B65" s="2273" t="s">
        <v>210</v>
      </c>
      <c r="C65" s="2276"/>
      <c r="D65" s="2268" t="s">
        <v>53</v>
      </c>
      <c r="E65" s="2267"/>
      <c r="F65" s="2268" t="s">
        <v>53</v>
      </c>
      <c r="G65" s="2267"/>
      <c r="H65" s="2268" t="s">
        <v>53</v>
      </c>
      <c r="I65" s="2269">
        <f>E65-G65</f>
        <v>0</v>
      </c>
      <c r="J65" s="663"/>
      <c r="K65" s="664"/>
      <c r="L65" s="665"/>
      <c r="M65" s="666"/>
      <c r="N65" s="924"/>
      <c r="O65" s="664"/>
      <c r="P65" s="665"/>
      <c r="R65" s="2214" t="str">
        <f>IF(SUM(G65:G73,Z68:Z69)&lt;=SUM(E65:E73), "○", "×")</f>
        <v>○</v>
      </c>
      <c r="S65" s="2214" t="str">
        <f>IF(AND((AD68+AF68+AE68)&gt;=AB68,AG68="○"),"○","×")</f>
        <v>○</v>
      </c>
      <c r="T65" s="2214" t="str">
        <f>IF(C65 &gt;= AA72, "○", "×")</f>
        <v>○</v>
      </c>
      <c r="U65" s="642"/>
      <c r="V65" s="2279" t="s">
        <v>1208</v>
      </c>
      <c r="W65" s="2279"/>
      <c r="X65" s="2279"/>
      <c r="Y65" s="910" cm="1">
        <f t="array" ref="Y65">INDEX($AJ$14:$AIZ$14, MATCH(MAX(AJ65:AIZ65 + AJ66:AIZ66 + AJ67:AIZ67), AJ65:AIZ65 + AJ66:AIZ66 + AJ67:AIZ67, 0))</f>
        <v>0.25</v>
      </c>
      <c r="Z65" s="639" t="s">
        <v>1209</v>
      </c>
      <c r="AI65" s="639" t="s">
        <v>53</v>
      </c>
      <c r="AJ65" s="639">
        <f>COUNTIFS($K65:$K73,"&lt;="&amp;AJ$14,$L65:$L73,"&gt;"&amp;AJ$14,$J65:$J73,"0歳児")</f>
        <v>0</v>
      </c>
      <c r="AK65" s="639">
        <f t="shared" ref="AK65:CV65" si="535">COUNTIFS($K65:$K73,"&lt;="&amp;AK$14,$L65:$L73,"&gt;"&amp;AK$14,$J65:$J73,"0歳児")</f>
        <v>0</v>
      </c>
      <c r="AL65" s="639">
        <f t="shared" si="535"/>
        <v>0</v>
      </c>
      <c r="AM65" s="639">
        <f t="shared" si="535"/>
        <v>0</v>
      </c>
      <c r="AN65" s="639">
        <f t="shared" si="535"/>
        <v>0</v>
      </c>
      <c r="AO65" s="639">
        <f t="shared" si="535"/>
        <v>0</v>
      </c>
      <c r="AP65" s="639">
        <f t="shared" si="535"/>
        <v>0</v>
      </c>
      <c r="AQ65" s="639">
        <f t="shared" si="535"/>
        <v>0</v>
      </c>
      <c r="AR65" s="639">
        <f t="shared" si="535"/>
        <v>0</v>
      </c>
      <c r="AS65" s="639">
        <f t="shared" si="535"/>
        <v>0</v>
      </c>
      <c r="AT65" s="639">
        <f t="shared" si="535"/>
        <v>0</v>
      </c>
      <c r="AU65" s="639">
        <f t="shared" si="535"/>
        <v>0</v>
      </c>
      <c r="AV65" s="639">
        <f t="shared" si="535"/>
        <v>0</v>
      </c>
      <c r="AW65" s="639">
        <f t="shared" si="535"/>
        <v>0</v>
      </c>
      <c r="AX65" s="639">
        <f t="shared" si="535"/>
        <v>0</v>
      </c>
      <c r="AY65" s="639">
        <f t="shared" si="535"/>
        <v>0</v>
      </c>
      <c r="AZ65" s="639">
        <f t="shared" si="535"/>
        <v>0</v>
      </c>
      <c r="BA65" s="639">
        <f t="shared" si="535"/>
        <v>0</v>
      </c>
      <c r="BB65" s="639">
        <f t="shared" si="535"/>
        <v>0</v>
      </c>
      <c r="BC65" s="639">
        <f t="shared" si="535"/>
        <v>0</v>
      </c>
      <c r="BD65" s="639">
        <f t="shared" si="535"/>
        <v>0</v>
      </c>
      <c r="BE65" s="639">
        <f t="shared" si="535"/>
        <v>0</v>
      </c>
      <c r="BF65" s="639">
        <f t="shared" si="535"/>
        <v>0</v>
      </c>
      <c r="BG65" s="639">
        <f t="shared" si="535"/>
        <v>0</v>
      </c>
      <c r="BH65" s="639">
        <f t="shared" si="535"/>
        <v>0</v>
      </c>
      <c r="BI65" s="639">
        <f t="shared" si="535"/>
        <v>0</v>
      </c>
      <c r="BJ65" s="639">
        <f t="shared" si="535"/>
        <v>0</v>
      </c>
      <c r="BK65" s="639">
        <f t="shared" si="535"/>
        <v>0</v>
      </c>
      <c r="BL65" s="639">
        <f t="shared" si="535"/>
        <v>0</v>
      </c>
      <c r="BM65" s="639">
        <f t="shared" si="535"/>
        <v>0</v>
      </c>
      <c r="BN65" s="639">
        <f t="shared" si="535"/>
        <v>0</v>
      </c>
      <c r="BO65" s="639">
        <f t="shared" si="535"/>
        <v>0</v>
      </c>
      <c r="BP65" s="639">
        <f t="shared" si="535"/>
        <v>0</v>
      </c>
      <c r="BQ65" s="639">
        <f t="shared" si="535"/>
        <v>0</v>
      </c>
      <c r="BR65" s="639">
        <f t="shared" si="535"/>
        <v>0</v>
      </c>
      <c r="BS65" s="639">
        <f t="shared" si="535"/>
        <v>0</v>
      </c>
      <c r="BT65" s="639">
        <f t="shared" si="535"/>
        <v>0</v>
      </c>
      <c r="BU65" s="639">
        <f t="shared" si="535"/>
        <v>0</v>
      </c>
      <c r="BV65" s="639">
        <f t="shared" si="535"/>
        <v>0</v>
      </c>
      <c r="BW65" s="639">
        <f t="shared" si="535"/>
        <v>0</v>
      </c>
      <c r="BX65" s="639">
        <f t="shared" si="535"/>
        <v>0</v>
      </c>
      <c r="BY65" s="639">
        <f t="shared" si="535"/>
        <v>0</v>
      </c>
      <c r="BZ65" s="639">
        <f t="shared" si="535"/>
        <v>0</v>
      </c>
      <c r="CA65" s="639">
        <f t="shared" si="535"/>
        <v>0</v>
      </c>
      <c r="CB65" s="639">
        <f t="shared" si="535"/>
        <v>0</v>
      </c>
      <c r="CC65" s="639">
        <f t="shared" si="535"/>
        <v>0</v>
      </c>
      <c r="CD65" s="639">
        <f t="shared" si="535"/>
        <v>0</v>
      </c>
      <c r="CE65" s="639">
        <f t="shared" si="535"/>
        <v>0</v>
      </c>
      <c r="CF65" s="639">
        <f t="shared" si="535"/>
        <v>0</v>
      </c>
      <c r="CG65" s="639">
        <f t="shared" si="535"/>
        <v>0</v>
      </c>
      <c r="CH65" s="639">
        <f t="shared" si="535"/>
        <v>0</v>
      </c>
      <c r="CI65" s="639">
        <f t="shared" si="535"/>
        <v>0</v>
      </c>
      <c r="CJ65" s="639">
        <f t="shared" si="535"/>
        <v>0</v>
      </c>
      <c r="CK65" s="639">
        <f t="shared" si="535"/>
        <v>0</v>
      </c>
      <c r="CL65" s="639">
        <f t="shared" si="535"/>
        <v>0</v>
      </c>
      <c r="CM65" s="639">
        <f t="shared" si="535"/>
        <v>0</v>
      </c>
      <c r="CN65" s="639">
        <f t="shared" si="535"/>
        <v>0</v>
      </c>
      <c r="CO65" s="639">
        <f t="shared" si="535"/>
        <v>0</v>
      </c>
      <c r="CP65" s="639">
        <f t="shared" si="535"/>
        <v>0</v>
      </c>
      <c r="CQ65" s="639">
        <f t="shared" si="535"/>
        <v>0</v>
      </c>
      <c r="CR65" s="639">
        <f t="shared" si="535"/>
        <v>0</v>
      </c>
      <c r="CS65" s="639">
        <f t="shared" si="535"/>
        <v>0</v>
      </c>
      <c r="CT65" s="639">
        <f t="shared" si="535"/>
        <v>0</v>
      </c>
      <c r="CU65" s="639">
        <f t="shared" si="535"/>
        <v>0</v>
      </c>
      <c r="CV65" s="639">
        <f t="shared" si="535"/>
        <v>0</v>
      </c>
      <c r="CW65" s="639">
        <f t="shared" ref="CW65:FH65" si="536">COUNTIFS($K65:$K73,"&lt;="&amp;CW$14,$L65:$L73,"&gt;"&amp;CW$14,$J65:$J73,"0歳児")</f>
        <v>0</v>
      </c>
      <c r="CX65" s="639">
        <f t="shared" si="536"/>
        <v>0</v>
      </c>
      <c r="CY65" s="639">
        <f t="shared" si="536"/>
        <v>0</v>
      </c>
      <c r="CZ65" s="639">
        <f t="shared" si="536"/>
        <v>0</v>
      </c>
      <c r="DA65" s="639">
        <f t="shared" si="536"/>
        <v>0</v>
      </c>
      <c r="DB65" s="639">
        <f t="shared" si="536"/>
        <v>0</v>
      </c>
      <c r="DC65" s="639">
        <f t="shared" si="536"/>
        <v>0</v>
      </c>
      <c r="DD65" s="639">
        <f t="shared" si="536"/>
        <v>0</v>
      </c>
      <c r="DE65" s="639">
        <f t="shared" si="536"/>
        <v>0</v>
      </c>
      <c r="DF65" s="639">
        <f t="shared" si="536"/>
        <v>0</v>
      </c>
      <c r="DG65" s="639">
        <f t="shared" si="536"/>
        <v>0</v>
      </c>
      <c r="DH65" s="639">
        <f t="shared" si="536"/>
        <v>0</v>
      </c>
      <c r="DI65" s="639">
        <f t="shared" si="536"/>
        <v>0</v>
      </c>
      <c r="DJ65" s="639">
        <f t="shared" si="536"/>
        <v>0</v>
      </c>
      <c r="DK65" s="639">
        <f t="shared" si="536"/>
        <v>0</v>
      </c>
      <c r="DL65" s="639">
        <f t="shared" si="536"/>
        <v>0</v>
      </c>
      <c r="DM65" s="639">
        <f t="shared" si="536"/>
        <v>0</v>
      </c>
      <c r="DN65" s="639">
        <f t="shared" si="536"/>
        <v>0</v>
      </c>
      <c r="DO65" s="639">
        <f t="shared" si="536"/>
        <v>0</v>
      </c>
      <c r="DP65" s="639">
        <f t="shared" si="536"/>
        <v>0</v>
      </c>
      <c r="DQ65" s="639">
        <f t="shared" si="536"/>
        <v>0</v>
      </c>
      <c r="DR65" s="639">
        <f t="shared" si="536"/>
        <v>0</v>
      </c>
      <c r="DS65" s="639">
        <f t="shared" si="536"/>
        <v>0</v>
      </c>
      <c r="DT65" s="639">
        <f t="shared" si="536"/>
        <v>0</v>
      </c>
      <c r="DU65" s="639">
        <f t="shared" si="536"/>
        <v>0</v>
      </c>
      <c r="DV65" s="639">
        <f t="shared" si="536"/>
        <v>0</v>
      </c>
      <c r="DW65" s="639">
        <f t="shared" si="536"/>
        <v>0</v>
      </c>
      <c r="DX65" s="639">
        <f t="shared" si="536"/>
        <v>0</v>
      </c>
      <c r="DY65" s="639">
        <f t="shared" si="536"/>
        <v>0</v>
      </c>
      <c r="DZ65" s="639">
        <f t="shared" si="536"/>
        <v>0</v>
      </c>
      <c r="EA65" s="639">
        <f t="shared" si="536"/>
        <v>0</v>
      </c>
      <c r="EB65" s="639">
        <f t="shared" si="536"/>
        <v>0</v>
      </c>
      <c r="EC65" s="639">
        <f t="shared" si="536"/>
        <v>0</v>
      </c>
      <c r="ED65" s="639">
        <f t="shared" si="536"/>
        <v>0</v>
      </c>
      <c r="EE65" s="639">
        <f t="shared" si="536"/>
        <v>0</v>
      </c>
      <c r="EF65" s="639">
        <f t="shared" si="536"/>
        <v>0</v>
      </c>
      <c r="EG65" s="639">
        <f t="shared" si="536"/>
        <v>0</v>
      </c>
      <c r="EH65" s="639">
        <f t="shared" si="536"/>
        <v>0</v>
      </c>
      <c r="EI65" s="639">
        <f t="shared" si="536"/>
        <v>0</v>
      </c>
      <c r="EJ65" s="639">
        <f t="shared" si="536"/>
        <v>0</v>
      </c>
      <c r="EK65" s="639">
        <f t="shared" si="536"/>
        <v>0</v>
      </c>
      <c r="EL65" s="639">
        <f t="shared" si="536"/>
        <v>0</v>
      </c>
      <c r="EM65" s="639">
        <f t="shared" si="536"/>
        <v>0</v>
      </c>
      <c r="EN65" s="639">
        <f t="shared" si="536"/>
        <v>0</v>
      </c>
      <c r="EO65" s="639">
        <f t="shared" si="536"/>
        <v>0</v>
      </c>
      <c r="EP65" s="639">
        <f t="shared" si="536"/>
        <v>0</v>
      </c>
      <c r="EQ65" s="639">
        <f t="shared" si="536"/>
        <v>0</v>
      </c>
      <c r="ER65" s="639">
        <f t="shared" si="536"/>
        <v>0</v>
      </c>
      <c r="ES65" s="639">
        <f t="shared" si="536"/>
        <v>0</v>
      </c>
      <c r="ET65" s="639">
        <f t="shared" si="536"/>
        <v>0</v>
      </c>
      <c r="EU65" s="639">
        <f t="shared" si="536"/>
        <v>0</v>
      </c>
      <c r="EV65" s="639">
        <f t="shared" si="536"/>
        <v>0</v>
      </c>
      <c r="EW65" s="639">
        <f t="shared" si="536"/>
        <v>0</v>
      </c>
      <c r="EX65" s="639">
        <f t="shared" si="536"/>
        <v>0</v>
      </c>
      <c r="EY65" s="639">
        <f t="shared" si="536"/>
        <v>0</v>
      </c>
      <c r="EZ65" s="639">
        <f t="shared" si="536"/>
        <v>0</v>
      </c>
      <c r="FA65" s="639">
        <f t="shared" si="536"/>
        <v>0</v>
      </c>
      <c r="FB65" s="639">
        <f t="shared" si="536"/>
        <v>0</v>
      </c>
      <c r="FC65" s="639">
        <f t="shared" si="536"/>
        <v>0</v>
      </c>
      <c r="FD65" s="639">
        <f t="shared" si="536"/>
        <v>0</v>
      </c>
      <c r="FE65" s="639">
        <f t="shared" si="536"/>
        <v>0</v>
      </c>
      <c r="FF65" s="639">
        <f t="shared" si="536"/>
        <v>0</v>
      </c>
      <c r="FG65" s="639">
        <f t="shared" si="536"/>
        <v>0</v>
      </c>
      <c r="FH65" s="639">
        <f t="shared" si="536"/>
        <v>0</v>
      </c>
      <c r="FI65" s="639">
        <f t="shared" ref="FI65:HT65" si="537">COUNTIFS($K65:$K73,"&lt;="&amp;FI$14,$L65:$L73,"&gt;"&amp;FI$14,$J65:$J73,"0歳児")</f>
        <v>0</v>
      </c>
      <c r="FJ65" s="639">
        <f t="shared" si="537"/>
        <v>0</v>
      </c>
      <c r="FK65" s="639">
        <f t="shared" si="537"/>
        <v>0</v>
      </c>
      <c r="FL65" s="639">
        <f t="shared" si="537"/>
        <v>0</v>
      </c>
      <c r="FM65" s="639">
        <f t="shared" si="537"/>
        <v>0</v>
      </c>
      <c r="FN65" s="639">
        <f t="shared" si="537"/>
        <v>0</v>
      </c>
      <c r="FO65" s="639">
        <f t="shared" si="537"/>
        <v>0</v>
      </c>
      <c r="FP65" s="639">
        <f t="shared" si="537"/>
        <v>0</v>
      </c>
      <c r="FQ65" s="639">
        <f t="shared" si="537"/>
        <v>0</v>
      </c>
      <c r="FR65" s="639">
        <f t="shared" si="537"/>
        <v>0</v>
      </c>
      <c r="FS65" s="639">
        <f t="shared" si="537"/>
        <v>0</v>
      </c>
      <c r="FT65" s="639">
        <f t="shared" si="537"/>
        <v>0</v>
      </c>
      <c r="FU65" s="639">
        <f t="shared" si="537"/>
        <v>0</v>
      </c>
      <c r="FV65" s="639">
        <f t="shared" si="537"/>
        <v>0</v>
      </c>
      <c r="FW65" s="639">
        <f t="shared" si="537"/>
        <v>0</v>
      </c>
      <c r="FX65" s="639">
        <f t="shared" si="537"/>
        <v>0</v>
      </c>
      <c r="FY65" s="639">
        <f t="shared" si="537"/>
        <v>0</v>
      </c>
      <c r="FZ65" s="639">
        <f t="shared" si="537"/>
        <v>0</v>
      </c>
      <c r="GA65" s="639">
        <f t="shared" si="537"/>
        <v>0</v>
      </c>
      <c r="GB65" s="639">
        <f t="shared" si="537"/>
        <v>0</v>
      </c>
      <c r="GC65" s="639">
        <f t="shared" si="537"/>
        <v>0</v>
      </c>
      <c r="GD65" s="639">
        <f t="shared" si="537"/>
        <v>0</v>
      </c>
      <c r="GE65" s="639">
        <f t="shared" si="537"/>
        <v>0</v>
      </c>
      <c r="GF65" s="639">
        <f t="shared" si="537"/>
        <v>0</v>
      </c>
      <c r="GG65" s="639">
        <f t="shared" si="537"/>
        <v>0</v>
      </c>
      <c r="GH65" s="639">
        <f t="shared" si="537"/>
        <v>0</v>
      </c>
      <c r="GI65" s="639">
        <f t="shared" si="537"/>
        <v>0</v>
      </c>
      <c r="GJ65" s="639">
        <f t="shared" si="537"/>
        <v>0</v>
      </c>
      <c r="GK65" s="639">
        <f t="shared" si="537"/>
        <v>0</v>
      </c>
      <c r="GL65" s="639">
        <f t="shared" si="537"/>
        <v>0</v>
      </c>
      <c r="GM65" s="639">
        <f t="shared" si="537"/>
        <v>0</v>
      </c>
      <c r="GN65" s="639">
        <f t="shared" si="537"/>
        <v>0</v>
      </c>
      <c r="GO65" s="639">
        <f t="shared" si="537"/>
        <v>0</v>
      </c>
      <c r="GP65" s="639">
        <f t="shared" si="537"/>
        <v>0</v>
      </c>
      <c r="GQ65" s="639">
        <f t="shared" si="537"/>
        <v>0</v>
      </c>
      <c r="GR65" s="639">
        <f t="shared" si="537"/>
        <v>0</v>
      </c>
      <c r="GS65" s="639">
        <f t="shared" si="537"/>
        <v>0</v>
      </c>
      <c r="GT65" s="639">
        <f t="shared" si="537"/>
        <v>0</v>
      </c>
      <c r="GU65" s="639">
        <f t="shared" si="537"/>
        <v>0</v>
      </c>
      <c r="GV65" s="639">
        <f t="shared" si="537"/>
        <v>0</v>
      </c>
      <c r="GW65" s="639">
        <f t="shared" si="537"/>
        <v>0</v>
      </c>
      <c r="GX65" s="639">
        <f t="shared" si="537"/>
        <v>0</v>
      </c>
      <c r="GY65" s="639">
        <f t="shared" si="537"/>
        <v>0</v>
      </c>
      <c r="GZ65" s="639">
        <f t="shared" si="537"/>
        <v>0</v>
      </c>
      <c r="HA65" s="639">
        <f t="shared" si="537"/>
        <v>0</v>
      </c>
      <c r="HB65" s="639">
        <f t="shared" si="537"/>
        <v>0</v>
      </c>
      <c r="HC65" s="639">
        <f t="shared" si="537"/>
        <v>0</v>
      </c>
      <c r="HD65" s="639">
        <f t="shared" si="537"/>
        <v>0</v>
      </c>
      <c r="HE65" s="639">
        <f t="shared" si="537"/>
        <v>0</v>
      </c>
      <c r="HF65" s="639">
        <f t="shared" si="537"/>
        <v>0</v>
      </c>
      <c r="HG65" s="639">
        <f t="shared" si="537"/>
        <v>0</v>
      </c>
      <c r="HH65" s="639">
        <f t="shared" si="537"/>
        <v>0</v>
      </c>
      <c r="HI65" s="639">
        <f t="shared" si="537"/>
        <v>0</v>
      </c>
      <c r="HJ65" s="639">
        <f t="shared" si="537"/>
        <v>0</v>
      </c>
      <c r="HK65" s="639">
        <f t="shared" si="537"/>
        <v>0</v>
      </c>
      <c r="HL65" s="639">
        <f t="shared" si="537"/>
        <v>0</v>
      </c>
      <c r="HM65" s="639">
        <f t="shared" si="537"/>
        <v>0</v>
      </c>
      <c r="HN65" s="639">
        <f t="shared" si="537"/>
        <v>0</v>
      </c>
      <c r="HO65" s="639">
        <f t="shared" si="537"/>
        <v>0</v>
      </c>
      <c r="HP65" s="639">
        <f t="shared" si="537"/>
        <v>0</v>
      </c>
      <c r="HQ65" s="639">
        <f t="shared" si="537"/>
        <v>0</v>
      </c>
      <c r="HR65" s="639">
        <f t="shared" si="537"/>
        <v>0</v>
      </c>
      <c r="HS65" s="639">
        <f t="shared" si="537"/>
        <v>0</v>
      </c>
      <c r="HT65" s="639">
        <f t="shared" si="537"/>
        <v>0</v>
      </c>
      <c r="HU65" s="639">
        <f t="shared" ref="HU65:KF65" si="538">COUNTIFS($K65:$K73,"&lt;="&amp;HU$14,$L65:$L73,"&gt;"&amp;HU$14,$J65:$J73,"0歳児")</f>
        <v>0</v>
      </c>
      <c r="HV65" s="639">
        <f t="shared" si="538"/>
        <v>0</v>
      </c>
      <c r="HW65" s="639">
        <f t="shared" si="538"/>
        <v>0</v>
      </c>
      <c r="HX65" s="639">
        <f t="shared" si="538"/>
        <v>0</v>
      </c>
      <c r="HY65" s="639">
        <f t="shared" si="538"/>
        <v>0</v>
      </c>
      <c r="HZ65" s="639">
        <f t="shared" si="538"/>
        <v>0</v>
      </c>
      <c r="IA65" s="639">
        <f t="shared" si="538"/>
        <v>0</v>
      </c>
      <c r="IB65" s="639">
        <f t="shared" si="538"/>
        <v>0</v>
      </c>
      <c r="IC65" s="639">
        <f t="shared" si="538"/>
        <v>0</v>
      </c>
      <c r="ID65" s="639">
        <f t="shared" si="538"/>
        <v>0</v>
      </c>
      <c r="IE65" s="639">
        <f t="shared" si="538"/>
        <v>0</v>
      </c>
      <c r="IF65" s="639">
        <f t="shared" si="538"/>
        <v>0</v>
      </c>
      <c r="IG65" s="639">
        <f t="shared" si="538"/>
        <v>0</v>
      </c>
      <c r="IH65" s="639">
        <f t="shared" si="538"/>
        <v>0</v>
      </c>
      <c r="II65" s="639">
        <f t="shared" si="538"/>
        <v>0</v>
      </c>
      <c r="IJ65" s="639">
        <f t="shared" si="538"/>
        <v>0</v>
      </c>
      <c r="IK65" s="639">
        <f t="shared" si="538"/>
        <v>0</v>
      </c>
      <c r="IL65" s="639">
        <f t="shared" si="538"/>
        <v>0</v>
      </c>
      <c r="IM65" s="639">
        <f t="shared" si="538"/>
        <v>0</v>
      </c>
      <c r="IN65" s="639">
        <f t="shared" si="538"/>
        <v>0</v>
      </c>
      <c r="IO65" s="639">
        <f t="shared" si="538"/>
        <v>0</v>
      </c>
      <c r="IP65" s="639">
        <f t="shared" si="538"/>
        <v>0</v>
      </c>
      <c r="IQ65" s="639">
        <f t="shared" si="538"/>
        <v>0</v>
      </c>
      <c r="IR65" s="639">
        <f t="shared" si="538"/>
        <v>0</v>
      </c>
      <c r="IS65" s="639">
        <f t="shared" si="538"/>
        <v>0</v>
      </c>
      <c r="IT65" s="639">
        <f t="shared" si="538"/>
        <v>0</v>
      </c>
      <c r="IU65" s="639">
        <f t="shared" si="538"/>
        <v>0</v>
      </c>
      <c r="IV65" s="639">
        <f t="shared" si="538"/>
        <v>0</v>
      </c>
      <c r="IW65" s="639">
        <f t="shared" si="538"/>
        <v>0</v>
      </c>
      <c r="IX65" s="639">
        <f t="shared" si="538"/>
        <v>0</v>
      </c>
      <c r="IY65" s="639">
        <f t="shared" si="538"/>
        <v>0</v>
      </c>
      <c r="IZ65" s="639">
        <f t="shared" si="538"/>
        <v>0</v>
      </c>
      <c r="JA65" s="639">
        <f t="shared" si="538"/>
        <v>0</v>
      </c>
      <c r="JB65" s="639">
        <f t="shared" si="538"/>
        <v>0</v>
      </c>
      <c r="JC65" s="639">
        <f t="shared" si="538"/>
        <v>0</v>
      </c>
      <c r="JD65" s="639">
        <f t="shared" si="538"/>
        <v>0</v>
      </c>
      <c r="JE65" s="639">
        <f t="shared" si="538"/>
        <v>0</v>
      </c>
      <c r="JF65" s="639">
        <f t="shared" si="538"/>
        <v>0</v>
      </c>
      <c r="JG65" s="639">
        <f t="shared" si="538"/>
        <v>0</v>
      </c>
      <c r="JH65" s="639">
        <f t="shared" si="538"/>
        <v>0</v>
      </c>
      <c r="JI65" s="639">
        <f t="shared" si="538"/>
        <v>0</v>
      </c>
      <c r="JJ65" s="639">
        <f t="shared" si="538"/>
        <v>0</v>
      </c>
      <c r="JK65" s="639">
        <f t="shared" si="538"/>
        <v>0</v>
      </c>
      <c r="JL65" s="639">
        <f t="shared" si="538"/>
        <v>0</v>
      </c>
      <c r="JM65" s="639">
        <f t="shared" si="538"/>
        <v>0</v>
      </c>
      <c r="JN65" s="639">
        <f t="shared" si="538"/>
        <v>0</v>
      </c>
      <c r="JO65" s="639">
        <f t="shared" si="538"/>
        <v>0</v>
      </c>
      <c r="JP65" s="639">
        <f t="shared" si="538"/>
        <v>0</v>
      </c>
      <c r="JQ65" s="639">
        <f t="shared" si="538"/>
        <v>0</v>
      </c>
      <c r="JR65" s="639">
        <f t="shared" si="538"/>
        <v>0</v>
      </c>
      <c r="JS65" s="639">
        <f t="shared" si="538"/>
        <v>0</v>
      </c>
      <c r="JT65" s="639">
        <f t="shared" si="538"/>
        <v>0</v>
      </c>
      <c r="JU65" s="639">
        <f t="shared" si="538"/>
        <v>0</v>
      </c>
      <c r="JV65" s="639">
        <f t="shared" si="538"/>
        <v>0</v>
      </c>
      <c r="JW65" s="639">
        <f t="shared" si="538"/>
        <v>0</v>
      </c>
      <c r="JX65" s="639">
        <f t="shared" si="538"/>
        <v>0</v>
      </c>
      <c r="JY65" s="639">
        <f t="shared" si="538"/>
        <v>0</v>
      </c>
      <c r="JZ65" s="639">
        <f t="shared" si="538"/>
        <v>0</v>
      </c>
      <c r="KA65" s="639">
        <f t="shared" si="538"/>
        <v>0</v>
      </c>
      <c r="KB65" s="639">
        <f t="shared" si="538"/>
        <v>0</v>
      </c>
      <c r="KC65" s="639">
        <f t="shared" si="538"/>
        <v>0</v>
      </c>
      <c r="KD65" s="639">
        <f t="shared" si="538"/>
        <v>0</v>
      </c>
      <c r="KE65" s="639">
        <f t="shared" si="538"/>
        <v>0</v>
      </c>
      <c r="KF65" s="639">
        <f t="shared" si="538"/>
        <v>0</v>
      </c>
      <c r="KG65" s="639">
        <f t="shared" ref="KG65:MR65" si="539">COUNTIFS($K65:$K73,"&lt;="&amp;KG$14,$L65:$L73,"&gt;"&amp;KG$14,$J65:$J73,"0歳児")</f>
        <v>0</v>
      </c>
      <c r="KH65" s="639">
        <f t="shared" si="539"/>
        <v>0</v>
      </c>
      <c r="KI65" s="639">
        <f t="shared" si="539"/>
        <v>0</v>
      </c>
      <c r="KJ65" s="639">
        <f t="shared" si="539"/>
        <v>0</v>
      </c>
      <c r="KK65" s="639">
        <f t="shared" si="539"/>
        <v>0</v>
      </c>
      <c r="KL65" s="639">
        <f t="shared" si="539"/>
        <v>0</v>
      </c>
      <c r="KM65" s="639">
        <f t="shared" si="539"/>
        <v>0</v>
      </c>
      <c r="KN65" s="639">
        <f t="shared" si="539"/>
        <v>0</v>
      </c>
      <c r="KO65" s="639">
        <f t="shared" si="539"/>
        <v>0</v>
      </c>
      <c r="KP65" s="639">
        <f t="shared" si="539"/>
        <v>0</v>
      </c>
      <c r="KQ65" s="639">
        <f t="shared" si="539"/>
        <v>0</v>
      </c>
      <c r="KR65" s="639">
        <f t="shared" si="539"/>
        <v>0</v>
      </c>
      <c r="KS65" s="639">
        <f t="shared" si="539"/>
        <v>0</v>
      </c>
      <c r="KT65" s="639">
        <f t="shared" si="539"/>
        <v>0</v>
      </c>
      <c r="KU65" s="639">
        <f t="shared" si="539"/>
        <v>0</v>
      </c>
      <c r="KV65" s="639">
        <f t="shared" si="539"/>
        <v>0</v>
      </c>
      <c r="KW65" s="639">
        <f t="shared" si="539"/>
        <v>0</v>
      </c>
      <c r="KX65" s="639">
        <f t="shared" si="539"/>
        <v>0</v>
      </c>
      <c r="KY65" s="639">
        <f t="shared" si="539"/>
        <v>0</v>
      </c>
      <c r="KZ65" s="639">
        <f t="shared" si="539"/>
        <v>0</v>
      </c>
      <c r="LA65" s="639">
        <f t="shared" si="539"/>
        <v>0</v>
      </c>
      <c r="LB65" s="639">
        <f t="shared" si="539"/>
        <v>0</v>
      </c>
      <c r="LC65" s="639">
        <f t="shared" si="539"/>
        <v>0</v>
      </c>
      <c r="LD65" s="639">
        <f t="shared" si="539"/>
        <v>0</v>
      </c>
      <c r="LE65" s="639">
        <f t="shared" si="539"/>
        <v>0</v>
      </c>
      <c r="LF65" s="639">
        <f t="shared" si="539"/>
        <v>0</v>
      </c>
      <c r="LG65" s="639">
        <f t="shared" si="539"/>
        <v>0</v>
      </c>
      <c r="LH65" s="639">
        <f t="shared" si="539"/>
        <v>0</v>
      </c>
      <c r="LI65" s="639">
        <f t="shared" si="539"/>
        <v>0</v>
      </c>
      <c r="LJ65" s="639">
        <f t="shared" si="539"/>
        <v>0</v>
      </c>
      <c r="LK65" s="639">
        <f t="shared" si="539"/>
        <v>0</v>
      </c>
      <c r="LL65" s="639">
        <f t="shared" si="539"/>
        <v>0</v>
      </c>
      <c r="LM65" s="639">
        <f t="shared" si="539"/>
        <v>0</v>
      </c>
      <c r="LN65" s="639">
        <f t="shared" si="539"/>
        <v>0</v>
      </c>
      <c r="LO65" s="639">
        <f t="shared" si="539"/>
        <v>0</v>
      </c>
      <c r="LP65" s="639">
        <f t="shared" si="539"/>
        <v>0</v>
      </c>
      <c r="LQ65" s="639">
        <f t="shared" si="539"/>
        <v>0</v>
      </c>
      <c r="LR65" s="639">
        <f t="shared" si="539"/>
        <v>0</v>
      </c>
      <c r="LS65" s="639">
        <f t="shared" si="539"/>
        <v>0</v>
      </c>
      <c r="LT65" s="639">
        <f t="shared" si="539"/>
        <v>0</v>
      </c>
      <c r="LU65" s="639">
        <f t="shared" si="539"/>
        <v>0</v>
      </c>
      <c r="LV65" s="639">
        <f t="shared" si="539"/>
        <v>0</v>
      </c>
      <c r="LW65" s="639">
        <f t="shared" si="539"/>
        <v>0</v>
      </c>
      <c r="LX65" s="639">
        <f t="shared" si="539"/>
        <v>0</v>
      </c>
      <c r="LY65" s="639">
        <f t="shared" si="539"/>
        <v>0</v>
      </c>
      <c r="LZ65" s="639">
        <f t="shared" si="539"/>
        <v>0</v>
      </c>
      <c r="MA65" s="639">
        <f t="shared" si="539"/>
        <v>0</v>
      </c>
      <c r="MB65" s="639">
        <f t="shared" si="539"/>
        <v>0</v>
      </c>
      <c r="MC65" s="639">
        <f t="shared" si="539"/>
        <v>0</v>
      </c>
      <c r="MD65" s="639">
        <f t="shared" si="539"/>
        <v>0</v>
      </c>
      <c r="ME65" s="639">
        <f t="shared" si="539"/>
        <v>0</v>
      </c>
      <c r="MF65" s="639">
        <f t="shared" si="539"/>
        <v>0</v>
      </c>
      <c r="MG65" s="639">
        <f t="shared" si="539"/>
        <v>0</v>
      </c>
      <c r="MH65" s="639">
        <f t="shared" si="539"/>
        <v>0</v>
      </c>
      <c r="MI65" s="639">
        <f t="shared" si="539"/>
        <v>0</v>
      </c>
      <c r="MJ65" s="639">
        <f t="shared" si="539"/>
        <v>0</v>
      </c>
      <c r="MK65" s="639">
        <f t="shared" si="539"/>
        <v>0</v>
      </c>
      <c r="ML65" s="639">
        <f t="shared" si="539"/>
        <v>0</v>
      </c>
      <c r="MM65" s="639">
        <f t="shared" si="539"/>
        <v>0</v>
      </c>
      <c r="MN65" s="639">
        <f t="shared" si="539"/>
        <v>0</v>
      </c>
      <c r="MO65" s="639">
        <f t="shared" si="539"/>
        <v>0</v>
      </c>
      <c r="MP65" s="639">
        <f t="shared" si="539"/>
        <v>0</v>
      </c>
      <c r="MQ65" s="639">
        <f t="shared" si="539"/>
        <v>0</v>
      </c>
      <c r="MR65" s="639">
        <f t="shared" si="539"/>
        <v>0</v>
      </c>
      <c r="MS65" s="639">
        <f t="shared" ref="MS65:PD65" si="540">COUNTIFS($K65:$K73,"&lt;="&amp;MS$14,$L65:$L73,"&gt;"&amp;MS$14,$J65:$J73,"0歳児")</f>
        <v>0</v>
      </c>
      <c r="MT65" s="639">
        <f t="shared" si="540"/>
        <v>0</v>
      </c>
      <c r="MU65" s="639">
        <f t="shared" si="540"/>
        <v>0</v>
      </c>
      <c r="MV65" s="639">
        <f t="shared" si="540"/>
        <v>0</v>
      </c>
      <c r="MW65" s="639">
        <f t="shared" si="540"/>
        <v>0</v>
      </c>
      <c r="MX65" s="639">
        <f t="shared" si="540"/>
        <v>0</v>
      </c>
      <c r="MY65" s="639">
        <f t="shared" si="540"/>
        <v>0</v>
      </c>
      <c r="MZ65" s="639">
        <f t="shared" si="540"/>
        <v>0</v>
      </c>
      <c r="NA65" s="639">
        <f t="shared" si="540"/>
        <v>0</v>
      </c>
      <c r="NB65" s="639">
        <f t="shared" si="540"/>
        <v>0</v>
      </c>
      <c r="NC65" s="639">
        <f t="shared" si="540"/>
        <v>0</v>
      </c>
      <c r="ND65" s="639">
        <f t="shared" si="540"/>
        <v>0</v>
      </c>
      <c r="NE65" s="639">
        <f t="shared" si="540"/>
        <v>0</v>
      </c>
      <c r="NF65" s="639">
        <f t="shared" si="540"/>
        <v>0</v>
      </c>
      <c r="NG65" s="639">
        <f t="shared" si="540"/>
        <v>0</v>
      </c>
      <c r="NH65" s="639">
        <f t="shared" si="540"/>
        <v>0</v>
      </c>
      <c r="NI65" s="639">
        <f t="shared" si="540"/>
        <v>0</v>
      </c>
      <c r="NJ65" s="639">
        <f t="shared" si="540"/>
        <v>0</v>
      </c>
      <c r="NK65" s="639">
        <f t="shared" si="540"/>
        <v>0</v>
      </c>
      <c r="NL65" s="639">
        <f t="shared" si="540"/>
        <v>0</v>
      </c>
      <c r="NM65" s="639">
        <f t="shared" si="540"/>
        <v>0</v>
      </c>
      <c r="NN65" s="639">
        <f t="shared" si="540"/>
        <v>0</v>
      </c>
      <c r="NO65" s="639">
        <f t="shared" si="540"/>
        <v>0</v>
      </c>
      <c r="NP65" s="639">
        <f t="shared" si="540"/>
        <v>0</v>
      </c>
      <c r="NQ65" s="639">
        <f t="shared" si="540"/>
        <v>0</v>
      </c>
      <c r="NR65" s="639">
        <f t="shared" si="540"/>
        <v>0</v>
      </c>
      <c r="NS65" s="639">
        <f t="shared" si="540"/>
        <v>0</v>
      </c>
      <c r="NT65" s="639">
        <f t="shared" si="540"/>
        <v>0</v>
      </c>
      <c r="NU65" s="639">
        <f t="shared" si="540"/>
        <v>0</v>
      </c>
      <c r="NV65" s="639">
        <f t="shared" si="540"/>
        <v>0</v>
      </c>
      <c r="NW65" s="639">
        <f t="shared" si="540"/>
        <v>0</v>
      </c>
      <c r="NX65" s="639">
        <f t="shared" si="540"/>
        <v>0</v>
      </c>
      <c r="NY65" s="639">
        <f t="shared" si="540"/>
        <v>0</v>
      </c>
      <c r="NZ65" s="639">
        <f t="shared" si="540"/>
        <v>0</v>
      </c>
      <c r="OA65" s="639">
        <f t="shared" si="540"/>
        <v>0</v>
      </c>
      <c r="OB65" s="639">
        <f t="shared" si="540"/>
        <v>0</v>
      </c>
      <c r="OC65" s="639">
        <f t="shared" si="540"/>
        <v>0</v>
      </c>
      <c r="OD65" s="639">
        <f t="shared" si="540"/>
        <v>0</v>
      </c>
      <c r="OE65" s="639">
        <f t="shared" si="540"/>
        <v>0</v>
      </c>
      <c r="OF65" s="639">
        <f t="shared" si="540"/>
        <v>0</v>
      </c>
      <c r="OG65" s="639">
        <f t="shared" si="540"/>
        <v>0</v>
      </c>
      <c r="OH65" s="639">
        <f t="shared" si="540"/>
        <v>0</v>
      </c>
      <c r="OI65" s="639">
        <f t="shared" si="540"/>
        <v>0</v>
      </c>
      <c r="OJ65" s="639">
        <f t="shared" si="540"/>
        <v>0</v>
      </c>
      <c r="OK65" s="639">
        <f t="shared" si="540"/>
        <v>0</v>
      </c>
      <c r="OL65" s="639">
        <f t="shared" si="540"/>
        <v>0</v>
      </c>
      <c r="OM65" s="639">
        <f t="shared" si="540"/>
        <v>0</v>
      </c>
      <c r="ON65" s="639">
        <f t="shared" si="540"/>
        <v>0</v>
      </c>
      <c r="OO65" s="639">
        <f t="shared" si="540"/>
        <v>0</v>
      </c>
      <c r="OP65" s="639">
        <f t="shared" si="540"/>
        <v>0</v>
      </c>
      <c r="OQ65" s="639">
        <f t="shared" si="540"/>
        <v>0</v>
      </c>
      <c r="OR65" s="639">
        <f t="shared" si="540"/>
        <v>0</v>
      </c>
      <c r="OS65" s="639">
        <f t="shared" si="540"/>
        <v>0</v>
      </c>
      <c r="OT65" s="639">
        <f t="shared" si="540"/>
        <v>0</v>
      </c>
      <c r="OU65" s="639">
        <f t="shared" si="540"/>
        <v>0</v>
      </c>
      <c r="OV65" s="639">
        <f t="shared" si="540"/>
        <v>0</v>
      </c>
      <c r="OW65" s="639">
        <f t="shared" si="540"/>
        <v>0</v>
      </c>
      <c r="OX65" s="639">
        <f t="shared" si="540"/>
        <v>0</v>
      </c>
      <c r="OY65" s="639">
        <f t="shared" si="540"/>
        <v>0</v>
      </c>
      <c r="OZ65" s="639">
        <f t="shared" si="540"/>
        <v>0</v>
      </c>
      <c r="PA65" s="639">
        <f t="shared" si="540"/>
        <v>0</v>
      </c>
      <c r="PB65" s="639">
        <f t="shared" si="540"/>
        <v>0</v>
      </c>
      <c r="PC65" s="639">
        <f t="shared" si="540"/>
        <v>0</v>
      </c>
      <c r="PD65" s="639">
        <f t="shared" si="540"/>
        <v>0</v>
      </c>
      <c r="PE65" s="639">
        <f t="shared" ref="PE65:RP65" si="541">COUNTIFS($K65:$K73,"&lt;="&amp;PE$14,$L65:$L73,"&gt;"&amp;PE$14,$J65:$J73,"0歳児")</f>
        <v>0</v>
      </c>
      <c r="PF65" s="639">
        <f t="shared" si="541"/>
        <v>0</v>
      </c>
      <c r="PG65" s="639">
        <f t="shared" si="541"/>
        <v>0</v>
      </c>
      <c r="PH65" s="639">
        <f t="shared" si="541"/>
        <v>0</v>
      </c>
      <c r="PI65" s="639">
        <f t="shared" si="541"/>
        <v>0</v>
      </c>
      <c r="PJ65" s="639">
        <f t="shared" si="541"/>
        <v>0</v>
      </c>
      <c r="PK65" s="639">
        <f t="shared" si="541"/>
        <v>0</v>
      </c>
      <c r="PL65" s="639">
        <f t="shared" si="541"/>
        <v>0</v>
      </c>
      <c r="PM65" s="639">
        <f t="shared" si="541"/>
        <v>0</v>
      </c>
      <c r="PN65" s="639">
        <f t="shared" si="541"/>
        <v>0</v>
      </c>
      <c r="PO65" s="639">
        <f t="shared" si="541"/>
        <v>0</v>
      </c>
      <c r="PP65" s="639">
        <f t="shared" si="541"/>
        <v>0</v>
      </c>
      <c r="PQ65" s="639">
        <f t="shared" si="541"/>
        <v>0</v>
      </c>
      <c r="PR65" s="639">
        <f t="shared" si="541"/>
        <v>0</v>
      </c>
      <c r="PS65" s="639">
        <f t="shared" si="541"/>
        <v>0</v>
      </c>
      <c r="PT65" s="639">
        <f t="shared" si="541"/>
        <v>0</v>
      </c>
      <c r="PU65" s="639">
        <f t="shared" si="541"/>
        <v>0</v>
      </c>
      <c r="PV65" s="639">
        <f t="shared" si="541"/>
        <v>0</v>
      </c>
      <c r="PW65" s="639">
        <f t="shared" si="541"/>
        <v>0</v>
      </c>
      <c r="PX65" s="639">
        <f t="shared" si="541"/>
        <v>0</v>
      </c>
      <c r="PY65" s="639">
        <f t="shared" si="541"/>
        <v>0</v>
      </c>
      <c r="PZ65" s="639">
        <f t="shared" si="541"/>
        <v>0</v>
      </c>
      <c r="QA65" s="639">
        <f t="shared" si="541"/>
        <v>0</v>
      </c>
      <c r="QB65" s="639">
        <f t="shared" si="541"/>
        <v>0</v>
      </c>
      <c r="QC65" s="639">
        <f t="shared" si="541"/>
        <v>0</v>
      </c>
      <c r="QD65" s="639">
        <f t="shared" si="541"/>
        <v>0</v>
      </c>
      <c r="QE65" s="639">
        <f t="shared" si="541"/>
        <v>0</v>
      </c>
      <c r="QF65" s="639">
        <f t="shared" si="541"/>
        <v>0</v>
      </c>
      <c r="QG65" s="639">
        <f t="shared" si="541"/>
        <v>0</v>
      </c>
      <c r="QH65" s="639">
        <f t="shared" si="541"/>
        <v>0</v>
      </c>
      <c r="QI65" s="639">
        <f t="shared" si="541"/>
        <v>0</v>
      </c>
      <c r="QJ65" s="639">
        <f t="shared" si="541"/>
        <v>0</v>
      </c>
      <c r="QK65" s="639">
        <f t="shared" si="541"/>
        <v>0</v>
      </c>
      <c r="QL65" s="639">
        <f t="shared" si="541"/>
        <v>0</v>
      </c>
      <c r="QM65" s="639">
        <f t="shared" si="541"/>
        <v>0</v>
      </c>
      <c r="QN65" s="639">
        <f t="shared" si="541"/>
        <v>0</v>
      </c>
      <c r="QO65" s="639">
        <f t="shared" si="541"/>
        <v>0</v>
      </c>
      <c r="QP65" s="639">
        <f t="shared" si="541"/>
        <v>0</v>
      </c>
      <c r="QQ65" s="639">
        <f t="shared" si="541"/>
        <v>0</v>
      </c>
      <c r="QR65" s="639">
        <f t="shared" si="541"/>
        <v>0</v>
      </c>
      <c r="QS65" s="639">
        <f t="shared" si="541"/>
        <v>0</v>
      </c>
      <c r="QT65" s="639">
        <f t="shared" si="541"/>
        <v>0</v>
      </c>
      <c r="QU65" s="639">
        <f t="shared" si="541"/>
        <v>0</v>
      </c>
      <c r="QV65" s="639">
        <f t="shared" si="541"/>
        <v>0</v>
      </c>
      <c r="QW65" s="639">
        <f t="shared" si="541"/>
        <v>0</v>
      </c>
      <c r="QX65" s="639">
        <f t="shared" si="541"/>
        <v>0</v>
      </c>
      <c r="QY65" s="639">
        <f t="shared" si="541"/>
        <v>0</v>
      </c>
      <c r="QZ65" s="639">
        <f t="shared" si="541"/>
        <v>0</v>
      </c>
      <c r="RA65" s="639">
        <f t="shared" si="541"/>
        <v>0</v>
      </c>
      <c r="RB65" s="639">
        <f t="shared" si="541"/>
        <v>0</v>
      </c>
      <c r="RC65" s="639">
        <f t="shared" si="541"/>
        <v>0</v>
      </c>
      <c r="RD65" s="639">
        <f t="shared" si="541"/>
        <v>0</v>
      </c>
      <c r="RE65" s="639">
        <f t="shared" si="541"/>
        <v>0</v>
      </c>
      <c r="RF65" s="639">
        <f t="shared" si="541"/>
        <v>0</v>
      </c>
      <c r="RG65" s="639">
        <f t="shared" si="541"/>
        <v>0</v>
      </c>
      <c r="RH65" s="639">
        <f t="shared" si="541"/>
        <v>0</v>
      </c>
      <c r="RI65" s="639">
        <f t="shared" si="541"/>
        <v>0</v>
      </c>
      <c r="RJ65" s="639">
        <f t="shared" si="541"/>
        <v>0</v>
      </c>
      <c r="RK65" s="639">
        <f t="shared" si="541"/>
        <v>0</v>
      </c>
      <c r="RL65" s="639">
        <f t="shared" si="541"/>
        <v>0</v>
      </c>
      <c r="RM65" s="639">
        <f t="shared" si="541"/>
        <v>0</v>
      </c>
      <c r="RN65" s="639">
        <f t="shared" si="541"/>
        <v>0</v>
      </c>
      <c r="RO65" s="639">
        <f t="shared" si="541"/>
        <v>0</v>
      </c>
      <c r="RP65" s="639">
        <f t="shared" si="541"/>
        <v>0</v>
      </c>
      <c r="RQ65" s="639">
        <f t="shared" ref="RQ65:UB65" si="542">COUNTIFS($K65:$K73,"&lt;="&amp;RQ$14,$L65:$L73,"&gt;"&amp;RQ$14,$J65:$J73,"0歳児")</f>
        <v>0</v>
      </c>
      <c r="RR65" s="639">
        <f t="shared" si="542"/>
        <v>0</v>
      </c>
      <c r="RS65" s="639">
        <f t="shared" si="542"/>
        <v>0</v>
      </c>
      <c r="RT65" s="639">
        <f t="shared" si="542"/>
        <v>0</v>
      </c>
      <c r="RU65" s="639">
        <f t="shared" si="542"/>
        <v>0</v>
      </c>
      <c r="RV65" s="639">
        <f t="shared" si="542"/>
        <v>0</v>
      </c>
      <c r="RW65" s="639">
        <f t="shared" si="542"/>
        <v>0</v>
      </c>
      <c r="RX65" s="639">
        <f t="shared" si="542"/>
        <v>0</v>
      </c>
      <c r="RY65" s="639">
        <f t="shared" si="542"/>
        <v>0</v>
      </c>
      <c r="RZ65" s="639">
        <f t="shared" si="542"/>
        <v>0</v>
      </c>
      <c r="SA65" s="639">
        <f t="shared" si="542"/>
        <v>0</v>
      </c>
      <c r="SB65" s="639">
        <f t="shared" si="542"/>
        <v>0</v>
      </c>
      <c r="SC65" s="639">
        <f t="shared" si="542"/>
        <v>0</v>
      </c>
      <c r="SD65" s="639">
        <f t="shared" si="542"/>
        <v>0</v>
      </c>
      <c r="SE65" s="639">
        <f t="shared" si="542"/>
        <v>0</v>
      </c>
      <c r="SF65" s="639">
        <f t="shared" si="542"/>
        <v>0</v>
      </c>
      <c r="SG65" s="639">
        <f t="shared" si="542"/>
        <v>0</v>
      </c>
      <c r="SH65" s="639">
        <f t="shared" si="542"/>
        <v>0</v>
      </c>
      <c r="SI65" s="639">
        <f t="shared" si="542"/>
        <v>0</v>
      </c>
      <c r="SJ65" s="639">
        <f t="shared" si="542"/>
        <v>0</v>
      </c>
      <c r="SK65" s="639">
        <f t="shared" si="542"/>
        <v>0</v>
      </c>
      <c r="SL65" s="639">
        <f t="shared" si="542"/>
        <v>0</v>
      </c>
      <c r="SM65" s="639">
        <f t="shared" si="542"/>
        <v>0</v>
      </c>
      <c r="SN65" s="639">
        <f t="shared" si="542"/>
        <v>0</v>
      </c>
      <c r="SO65" s="639">
        <f t="shared" si="542"/>
        <v>0</v>
      </c>
      <c r="SP65" s="639">
        <f t="shared" si="542"/>
        <v>0</v>
      </c>
      <c r="SQ65" s="639">
        <f t="shared" si="542"/>
        <v>0</v>
      </c>
      <c r="SR65" s="639">
        <f t="shared" si="542"/>
        <v>0</v>
      </c>
      <c r="SS65" s="639">
        <f t="shared" si="542"/>
        <v>0</v>
      </c>
      <c r="ST65" s="639">
        <f t="shared" si="542"/>
        <v>0</v>
      </c>
      <c r="SU65" s="639">
        <f t="shared" si="542"/>
        <v>0</v>
      </c>
      <c r="SV65" s="639">
        <f t="shared" si="542"/>
        <v>0</v>
      </c>
      <c r="SW65" s="639">
        <f t="shared" si="542"/>
        <v>0</v>
      </c>
      <c r="SX65" s="639">
        <f t="shared" si="542"/>
        <v>0</v>
      </c>
      <c r="SY65" s="639">
        <f t="shared" si="542"/>
        <v>0</v>
      </c>
      <c r="SZ65" s="639">
        <f t="shared" si="542"/>
        <v>0</v>
      </c>
      <c r="TA65" s="639">
        <f t="shared" si="542"/>
        <v>0</v>
      </c>
      <c r="TB65" s="639">
        <f t="shared" si="542"/>
        <v>0</v>
      </c>
      <c r="TC65" s="639">
        <f t="shared" si="542"/>
        <v>0</v>
      </c>
      <c r="TD65" s="639">
        <f t="shared" si="542"/>
        <v>0</v>
      </c>
      <c r="TE65" s="639">
        <f t="shared" si="542"/>
        <v>0</v>
      </c>
      <c r="TF65" s="639">
        <f t="shared" si="542"/>
        <v>0</v>
      </c>
      <c r="TG65" s="639">
        <f t="shared" si="542"/>
        <v>0</v>
      </c>
      <c r="TH65" s="639">
        <f t="shared" si="542"/>
        <v>0</v>
      </c>
      <c r="TI65" s="639">
        <f t="shared" si="542"/>
        <v>0</v>
      </c>
      <c r="TJ65" s="639">
        <f t="shared" si="542"/>
        <v>0</v>
      </c>
      <c r="TK65" s="639">
        <f t="shared" si="542"/>
        <v>0</v>
      </c>
      <c r="TL65" s="639">
        <f t="shared" si="542"/>
        <v>0</v>
      </c>
      <c r="TM65" s="639">
        <f t="shared" si="542"/>
        <v>0</v>
      </c>
      <c r="TN65" s="639">
        <f t="shared" si="542"/>
        <v>0</v>
      </c>
      <c r="TO65" s="639">
        <f t="shared" si="542"/>
        <v>0</v>
      </c>
      <c r="TP65" s="639">
        <f t="shared" si="542"/>
        <v>0</v>
      </c>
      <c r="TQ65" s="639">
        <f t="shared" si="542"/>
        <v>0</v>
      </c>
      <c r="TR65" s="639">
        <f t="shared" si="542"/>
        <v>0</v>
      </c>
      <c r="TS65" s="639">
        <f t="shared" si="542"/>
        <v>0</v>
      </c>
      <c r="TT65" s="639">
        <f t="shared" si="542"/>
        <v>0</v>
      </c>
      <c r="TU65" s="639">
        <f t="shared" si="542"/>
        <v>0</v>
      </c>
      <c r="TV65" s="639">
        <f t="shared" si="542"/>
        <v>0</v>
      </c>
      <c r="TW65" s="639">
        <f t="shared" si="542"/>
        <v>0</v>
      </c>
      <c r="TX65" s="639">
        <f t="shared" si="542"/>
        <v>0</v>
      </c>
      <c r="TY65" s="639">
        <f t="shared" si="542"/>
        <v>0</v>
      </c>
      <c r="TZ65" s="639">
        <f t="shared" si="542"/>
        <v>0</v>
      </c>
      <c r="UA65" s="639">
        <f t="shared" si="542"/>
        <v>0</v>
      </c>
      <c r="UB65" s="639">
        <f t="shared" si="542"/>
        <v>0</v>
      </c>
      <c r="UC65" s="639">
        <f t="shared" ref="UC65:WN65" si="543">COUNTIFS($K65:$K73,"&lt;="&amp;UC$14,$L65:$L73,"&gt;"&amp;UC$14,$J65:$J73,"0歳児")</f>
        <v>0</v>
      </c>
      <c r="UD65" s="639">
        <f t="shared" si="543"/>
        <v>0</v>
      </c>
      <c r="UE65" s="639">
        <f t="shared" si="543"/>
        <v>0</v>
      </c>
      <c r="UF65" s="639">
        <f t="shared" si="543"/>
        <v>0</v>
      </c>
      <c r="UG65" s="639">
        <f t="shared" si="543"/>
        <v>0</v>
      </c>
      <c r="UH65" s="639">
        <f t="shared" si="543"/>
        <v>0</v>
      </c>
      <c r="UI65" s="639">
        <f t="shared" si="543"/>
        <v>0</v>
      </c>
      <c r="UJ65" s="639">
        <f t="shared" si="543"/>
        <v>0</v>
      </c>
      <c r="UK65" s="639">
        <f t="shared" si="543"/>
        <v>0</v>
      </c>
      <c r="UL65" s="639">
        <f t="shared" si="543"/>
        <v>0</v>
      </c>
      <c r="UM65" s="639">
        <f t="shared" si="543"/>
        <v>0</v>
      </c>
      <c r="UN65" s="639">
        <f t="shared" si="543"/>
        <v>0</v>
      </c>
      <c r="UO65" s="639">
        <f t="shared" si="543"/>
        <v>0</v>
      </c>
      <c r="UP65" s="639">
        <f t="shared" si="543"/>
        <v>0</v>
      </c>
      <c r="UQ65" s="639">
        <f t="shared" si="543"/>
        <v>0</v>
      </c>
      <c r="UR65" s="639">
        <f t="shared" si="543"/>
        <v>0</v>
      </c>
      <c r="US65" s="639">
        <f t="shared" si="543"/>
        <v>0</v>
      </c>
      <c r="UT65" s="639">
        <f t="shared" si="543"/>
        <v>0</v>
      </c>
      <c r="UU65" s="639">
        <f t="shared" si="543"/>
        <v>0</v>
      </c>
      <c r="UV65" s="639">
        <f t="shared" si="543"/>
        <v>0</v>
      </c>
      <c r="UW65" s="639">
        <f t="shared" si="543"/>
        <v>0</v>
      </c>
      <c r="UX65" s="639">
        <f t="shared" si="543"/>
        <v>0</v>
      </c>
      <c r="UY65" s="639">
        <f t="shared" si="543"/>
        <v>0</v>
      </c>
      <c r="UZ65" s="639">
        <f t="shared" si="543"/>
        <v>0</v>
      </c>
      <c r="VA65" s="639">
        <f t="shared" si="543"/>
        <v>0</v>
      </c>
      <c r="VB65" s="639">
        <f t="shared" si="543"/>
        <v>0</v>
      </c>
      <c r="VC65" s="639">
        <f t="shared" si="543"/>
        <v>0</v>
      </c>
      <c r="VD65" s="639">
        <f t="shared" si="543"/>
        <v>0</v>
      </c>
      <c r="VE65" s="639">
        <f t="shared" si="543"/>
        <v>0</v>
      </c>
      <c r="VF65" s="639">
        <f t="shared" si="543"/>
        <v>0</v>
      </c>
      <c r="VG65" s="639">
        <f t="shared" si="543"/>
        <v>0</v>
      </c>
      <c r="VH65" s="639">
        <f t="shared" si="543"/>
        <v>0</v>
      </c>
      <c r="VI65" s="639">
        <f t="shared" si="543"/>
        <v>0</v>
      </c>
      <c r="VJ65" s="639">
        <f t="shared" si="543"/>
        <v>0</v>
      </c>
      <c r="VK65" s="639">
        <f t="shared" si="543"/>
        <v>0</v>
      </c>
      <c r="VL65" s="639">
        <f t="shared" si="543"/>
        <v>0</v>
      </c>
      <c r="VM65" s="639">
        <f t="shared" si="543"/>
        <v>0</v>
      </c>
      <c r="VN65" s="639">
        <f t="shared" si="543"/>
        <v>0</v>
      </c>
      <c r="VO65" s="639">
        <f t="shared" si="543"/>
        <v>0</v>
      </c>
      <c r="VP65" s="639">
        <f t="shared" si="543"/>
        <v>0</v>
      </c>
      <c r="VQ65" s="639">
        <f t="shared" si="543"/>
        <v>0</v>
      </c>
      <c r="VR65" s="639">
        <f t="shared" si="543"/>
        <v>0</v>
      </c>
      <c r="VS65" s="639">
        <f t="shared" si="543"/>
        <v>0</v>
      </c>
      <c r="VT65" s="639">
        <f t="shared" si="543"/>
        <v>0</v>
      </c>
      <c r="VU65" s="639">
        <f t="shared" si="543"/>
        <v>0</v>
      </c>
      <c r="VV65" s="639">
        <f t="shared" si="543"/>
        <v>0</v>
      </c>
      <c r="VW65" s="639">
        <f t="shared" si="543"/>
        <v>0</v>
      </c>
      <c r="VX65" s="639">
        <f t="shared" si="543"/>
        <v>0</v>
      </c>
      <c r="VY65" s="639">
        <f t="shared" si="543"/>
        <v>0</v>
      </c>
      <c r="VZ65" s="639">
        <f t="shared" si="543"/>
        <v>0</v>
      </c>
      <c r="WA65" s="639">
        <f t="shared" si="543"/>
        <v>0</v>
      </c>
      <c r="WB65" s="639">
        <f t="shared" si="543"/>
        <v>0</v>
      </c>
      <c r="WC65" s="639">
        <f t="shared" si="543"/>
        <v>0</v>
      </c>
      <c r="WD65" s="639">
        <f t="shared" si="543"/>
        <v>0</v>
      </c>
      <c r="WE65" s="639">
        <f t="shared" si="543"/>
        <v>0</v>
      </c>
      <c r="WF65" s="639">
        <f t="shared" si="543"/>
        <v>0</v>
      </c>
      <c r="WG65" s="639">
        <f t="shared" si="543"/>
        <v>0</v>
      </c>
      <c r="WH65" s="639">
        <f t="shared" si="543"/>
        <v>0</v>
      </c>
      <c r="WI65" s="639">
        <f t="shared" si="543"/>
        <v>0</v>
      </c>
      <c r="WJ65" s="639">
        <f t="shared" si="543"/>
        <v>0</v>
      </c>
      <c r="WK65" s="639">
        <f t="shared" si="543"/>
        <v>0</v>
      </c>
      <c r="WL65" s="639">
        <f t="shared" si="543"/>
        <v>0</v>
      </c>
      <c r="WM65" s="639">
        <f t="shared" si="543"/>
        <v>0</v>
      </c>
      <c r="WN65" s="639">
        <f t="shared" si="543"/>
        <v>0</v>
      </c>
      <c r="WO65" s="639">
        <f t="shared" ref="WO65:YZ65" si="544">COUNTIFS($K65:$K73,"&lt;="&amp;WO$14,$L65:$L73,"&gt;"&amp;WO$14,$J65:$J73,"0歳児")</f>
        <v>0</v>
      </c>
      <c r="WP65" s="639">
        <f t="shared" si="544"/>
        <v>0</v>
      </c>
      <c r="WQ65" s="639">
        <f t="shared" si="544"/>
        <v>0</v>
      </c>
      <c r="WR65" s="639">
        <f t="shared" si="544"/>
        <v>0</v>
      </c>
      <c r="WS65" s="639">
        <f t="shared" si="544"/>
        <v>0</v>
      </c>
      <c r="WT65" s="639">
        <f t="shared" si="544"/>
        <v>0</v>
      </c>
      <c r="WU65" s="639">
        <f t="shared" si="544"/>
        <v>0</v>
      </c>
      <c r="WV65" s="639">
        <f t="shared" si="544"/>
        <v>0</v>
      </c>
      <c r="WW65" s="639">
        <f t="shared" si="544"/>
        <v>0</v>
      </c>
      <c r="WX65" s="639">
        <f t="shared" si="544"/>
        <v>0</v>
      </c>
      <c r="WY65" s="639">
        <f t="shared" si="544"/>
        <v>0</v>
      </c>
      <c r="WZ65" s="639">
        <f t="shared" si="544"/>
        <v>0</v>
      </c>
      <c r="XA65" s="639">
        <f t="shared" si="544"/>
        <v>0</v>
      </c>
      <c r="XB65" s="639">
        <f t="shared" si="544"/>
        <v>0</v>
      </c>
      <c r="XC65" s="639">
        <f t="shared" si="544"/>
        <v>0</v>
      </c>
      <c r="XD65" s="639">
        <f t="shared" si="544"/>
        <v>0</v>
      </c>
      <c r="XE65" s="639">
        <f t="shared" si="544"/>
        <v>0</v>
      </c>
      <c r="XF65" s="639">
        <f t="shared" si="544"/>
        <v>0</v>
      </c>
      <c r="XG65" s="639">
        <f t="shared" si="544"/>
        <v>0</v>
      </c>
      <c r="XH65" s="639">
        <f t="shared" si="544"/>
        <v>0</v>
      </c>
      <c r="XI65" s="639">
        <f t="shared" si="544"/>
        <v>0</v>
      </c>
      <c r="XJ65" s="639">
        <f t="shared" si="544"/>
        <v>0</v>
      </c>
      <c r="XK65" s="639">
        <f t="shared" si="544"/>
        <v>0</v>
      </c>
      <c r="XL65" s="639">
        <f t="shared" si="544"/>
        <v>0</v>
      </c>
      <c r="XM65" s="639">
        <f t="shared" si="544"/>
        <v>0</v>
      </c>
      <c r="XN65" s="639">
        <f t="shared" si="544"/>
        <v>0</v>
      </c>
      <c r="XO65" s="639">
        <f t="shared" si="544"/>
        <v>0</v>
      </c>
      <c r="XP65" s="639">
        <f t="shared" si="544"/>
        <v>0</v>
      </c>
      <c r="XQ65" s="639">
        <f t="shared" si="544"/>
        <v>0</v>
      </c>
      <c r="XR65" s="639">
        <f t="shared" si="544"/>
        <v>0</v>
      </c>
      <c r="XS65" s="639">
        <f t="shared" si="544"/>
        <v>0</v>
      </c>
      <c r="XT65" s="639">
        <f t="shared" si="544"/>
        <v>0</v>
      </c>
      <c r="XU65" s="639">
        <f t="shared" si="544"/>
        <v>0</v>
      </c>
      <c r="XV65" s="639">
        <f t="shared" si="544"/>
        <v>0</v>
      </c>
      <c r="XW65" s="639">
        <f t="shared" si="544"/>
        <v>0</v>
      </c>
      <c r="XX65" s="639">
        <f t="shared" si="544"/>
        <v>0</v>
      </c>
      <c r="XY65" s="639">
        <f t="shared" si="544"/>
        <v>0</v>
      </c>
      <c r="XZ65" s="639">
        <f t="shared" si="544"/>
        <v>0</v>
      </c>
      <c r="YA65" s="639">
        <f t="shared" si="544"/>
        <v>0</v>
      </c>
      <c r="YB65" s="639">
        <f t="shared" si="544"/>
        <v>0</v>
      </c>
      <c r="YC65" s="639">
        <f t="shared" si="544"/>
        <v>0</v>
      </c>
      <c r="YD65" s="639">
        <f t="shared" si="544"/>
        <v>0</v>
      </c>
      <c r="YE65" s="639">
        <f t="shared" si="544"/>
        <v>0</v>
      </c>
      <c r="YF65" s="639">
        <f t="shared" si="544"/>
        <v>0</v>
      </c>
      <c r="YG65" s="639">
        <f t="shared" si="544"/>
        <v>0</v>
      </c>
      <c r="YH65" s="639">
        <f t="shared" si="544"/>
        <v>0</v>
      </c>
      <c r="YI65" s="639">
        <f t="shared" si="544"/>
        <v>0</v>
      </c>
      <c r="YJ65" s="639">
        <f t="shared" si="544"/>
        <v>0</v>
      </c>
      <c r="YK65" s="639">
        <f t="shared" si="544"/>
        <v>0</v>
      </c>
      <c r="YL65" s="639">
        <f t="shared" si="544"/>
        <v>0</v>
      </c>
      <c r="YM65" s="639">
        <f t="shared" si="544"/>
        <v>0</v>
      </c>
      <c r="YN65" s="639">
        <f t="shared" si="544"/>
        <v>0</v>
      </c>
      <c r="YO65" s="639">
        <f t="shared" si="544"/>
        <v>0</v>
      </c>
      <c r="YP65" s="639">
        <f t="shared" si="544"/>
        <v>0</v>
      </c>
      <c r="YQ65" s="639">
        <f t="shared" si="544"/>
        <v>0</v>
      </c>
      <c r="YR65" s="639">
        <f t="shared" si="544"/>
        <v>0</v>
      </c>
      <c r="YS65" s="639">
        <f t="shared" si="544"/>
        <v>0</v>
      </c>
      <c r="YT65" s="639">
        <f t="shared" si="544"/>
        <v>0</v>
      </c>
      <c r="YU65" s="639">
        <f t="shared" si="544"/>
        <v>0</v>
      </c>
      <c r="YV65" s="639">
        <f t="shared" si="544"/>
        <v>0</v>
      </c>
      <c r="YW65" s="639">
        <f t="shared" si="544"/>
        <v>0</v>
      </c>
      <c r="YX65" s="639">
        <f t="shared" si="544"/>
        <v>0</v>
      </c>
      <c r="YY65" s="639">
        <f t="shared" si="544"/>
        <v>0</v>
      </c>
      <c r="YZ65" s="639">
        <f t="shared" si="544"/>
        <v>0</v>
      </c>
      <c r="ZA65" s="639">
        <f t="shared" ref="ZA65:ABL65" si="545">COUNTIFS($K65:$K73,"&lt;="&amp;ZA$14,$L65:$L73,"&gt;"&amp;ZA$14,$J65:$J73,"0歳児")</f>
        <v>0</v>
      </c>
      <c r="ZB65" s="639">
        <f t="shared" si="545"/>
        <v>0</v>
      </c>
      <c r="ZC65" s="639">
        <f t="shared" si="545"/>
        <v>0</v>
      </c>
      <c r="ZD65" s="639">
        <f t="shared" si="545"/>
        <v>0</v>
      </c>
      <c r="ZE65" s="639">
        <f t="shared" si="545"/>
        <v>0</v>
      </c>
      <c r="ZF65" s="639">
        <f t="shared" si="545"/>
        <v>0</v>
      </c>
      <c r="ZG65" s="639">
        <f t="shared" si="545"/>
        <v>0</v>
      </c>
      <c r="ZH65" s="639">
        <f t="shared" si="545"/>
        <v>0</v>
      </c>
      <c r="ZI65" s="639">
        <f t="shared" si="545"/>
        <v>0</v>
      </c>
      <c r="ZJ65" s="639">
        <f t="shared" si="545"/>
        <v>0</v>
      </c>
      <c r="ZK65" s="639">
        <f t="shared" si="545"/>
        <v>0</v>
      </c>
      <c r="ZL65" s="639">
        <f t="shared" si="545"/>
        <v>0</v>
      </c>
      <c r="ZM65" s="639">
        <f t="shared" si="545"/>
        <v>0</v>
      </c>
      <c r="ZN65" s="639">
        <f t="shared" si="545"/>
        <v>0</v>
      </c>
      <c r="ZO65" s="639">
        <f t="shared" si="545"/>
        <v>0</v>
      </c>
      <c r="ZP65" s="639">
        <f t="shared" si="545"/>
        <v>0</v>
      </c>
      <c r="ZQ65" s="639">
        <f t="shared" si="545"/>
        <v>0</v>
      </c>
      <c r="ZR65" s="639">
        <f t="shared" si="545"/>
        <v>0</v>
      </c>
      <c r="ZS65" s="639">
        <f t="shared" si="545"/>
        <v>0</v>
      </c>
      <c r="ZT65" s="639">
        <f t="shared" si="545"/>
        <v>0</v>
      </c>
      <c r="ZU65" s="639">
        <f t="shared" si="545"/>
        <v>0</v>
      </c>
      <c r="ZV65" s="639">
        <f t="shared" si="545"/>
        <v>0</v>
      </c>
      <c r="ZW65" s="639">
        <f t="shared" si="545"/>
        <v>0</v>
      </c>
      <c r="ZX65" s="639">
        <f t="shared" si="545"/>
        <v>0</v>
      </c>
      <c r="ZY65" s="639">
        <f t="shared" si="545"/>
        <v>0</v>
      </c>
      <c r="ZZ65" s="639">
        <f t="shared" si="545"/>
        <v>0</v>
      </c>
      <c r="AAA65" s="639">
        <f t="shared" si="545"/>
        <v>0</v>
      </c>
      <c r="AAB65" s="639">
        <f t="shared" si="545"/>
        <v>0</v>
      </c>
      <c r="AAC65" s="639">
        <f t="shared" si="545"/>
        <v>0</v>
      </c>
      <c r="AAD65" s="639">
        <f t="shared" si="545"/>
        <v>0</v>
      </c>
      <c r="AAE65" s="639">
        <f t="shared" si="545"/>
        <v>0</v>
      </c>
      <c r="AAF65" s="639">
        <f t="shared" si="545"/>
        <v>0</v>
      </c>
      <c r="AAG65" s="639">
        <f t="shared" si="545"/>
        <v>0</v>
      </c>
      <c r="AAH65" s="639">
        <f t="shared" si="545"/>
        <v>0</v>
      </c>
      <c r="AAI65" s="639">
        <f t="shared" si="545"/>
        <v>0</v>
      </c>
      <c r="AAJ65" s="639">
        <f t="shared" si="545"/>
        <v>0</v>
      </c>
      <c r="AAK65" s="639">
        <f t="shared" si="545"/>
        <v>0</v>
      </c>
      <c r="AAL65" s="639">
        <f t="shared" si="545"/>
        <v>0</v>
      </c>
      <c r="AAM65" s="639">
        <f t="shared" si="545"/>
        <v>0</v>
      </c>
      <c r="AAN65" s="639">
        <f t="shared" si="545"/>
        <v>0</v>
      </c>
      <c r="AAO65" s="639">
        <f t="shared" si="545"/>
        <v>0</v>
      </c>
      <c r="AAP65" s="639">
        <f t="shared" si="545"/>
        <v>0</v>
      </c>
      <c r="AAQ65" s="639">
        <f t="shared" si="545"/>
        <v>0</v>
      </c>
      <c r="AAR65" s="639">
        <f t="shared" si="545"/>
        <v>0</v>
      </c>
      <c r="AAS65" s="639">
        <f t="shared" si="545"/>
        <v>0</v>
      </c>
      <c r="AAT65" s="639">
        <f t="shared" si="545"/>
        <v>0</v>
      </c>
      <c r="AAU65" s="639">
        <f t="shared" si="545"/>
        <v>0</v>
      </c>
      <c r="AAV65" s="639">
        <f t="shared" si="545"/>
        <v>0</v>
      </c>
      <c r="AAW65" s="639">
        <f t="shared" si="545"/>
        <v>0</v>
      </c>
      <c r="AAX65" s="639">
        <f t="shared" si="545"/>
        <v>0</v>
      </c>
      <c r="AAY65" s="639">
        <f t="shared" si="545"/>
        <v>0</v>
      </c>
      <c r="AAZ65" s="639">
        <f t="shared" si="545"/>
        <v>0</v>
      </c>
      <c r="ABA65" s="639">
        <f t="shared" si="545"/>
        <v>0</v>
      </c>
      <c r="ABB65" s="639">
        <f t="shared" si="545"/>
        <v>0</v>
      </c>
      <c r="ABC65" s="639">
        <f t="shared" si="545"/>
        <v>0</v>
      </c>
      <c r="ABD65" s="639">
        <f t="shared" si="545"/>
        <v>0</v>
      </c>
      <c r="ABE65" s="639">
        <f t="shared" si="545"/>
        <v>0</v>
      </c>
      <c r="ABF65" s="639">
        <f t="shared" si="545"/>
        <v>0</v>
      </c>
      <c r="ABG65" s="639">
        <f t="shared" si="545"/>
        <v>0</v>
      </c>
      <c r="ABH65" s="639">
        <f t="shared" si="545"/>
        <v>0</v>
      </c>
      <c r="ABI65" s="639">
        <f t="shared" si="545"/>
        <v>0</v>
      </c>
      <c r="ABJ65" s="639">
        <f t="shared" si="545"/>
        <v>0</v>
      </c>
      <c r="ABK65" s="639">
        <f t="shared" si="545"/>
        <v>0</v>
      </c>
      <c r="ABL65" s="639">
        <f t="shared" si="545"/>
        <v>0</v>
      </c>
      <c r="ABM65" s="639">
        <f t="shared" ref="ABM65:ADX65" si="546">COUNTIFS($K65:$K73,"&lt;="&amp;ABM$14,$L65:$L73,"&gt;"&amp;ABM$14,$J65:$J73,"0歳児")</f>
        <v>0</v>
      </c>
      <c r="ABN65" s="639">
        <f t="shared" si="546"/>
        <v>0</v>
      </c>
      <c r="ABO65" s="639">
        <f t="shared" si="546"/>
        <v>0</v>
      </c>
      <c r="ABP65" s="639">
        <f t="shared" si="546"/>
        <v>0</v>
      </c>
      <c r="ABQ65" s="639">
        <f t="shared" si="546"/>
        <v>0</v>
      </c>
      <c r="ABR65" s="639">
        <f t="shared" si="546"/>
        <v>0</v>
      </c>
      <c r="ABS65" s="639">
        <f t="shared" si="546"/>
        <v>0</v>
      </c>
      <c r="ABT65" s="639">
        <f t="shared" si="546"/>
        <v>0</v>
      </c>
      <c r="ABU65" s="639">
        <f t="shared" si="546"/>
        <v>0</v>
      </c>
      <c r="ABV65" s="639">
        <f t="shared" si="546"/>
        <v>0</v>
      </c>
      <c r="ABW65" s="639">
        <f t="shared" si="546"/>
        <v>0</v>
      </c>
      <c r="ABX65" s="639">
        <f t="shared" si="546"/>
        <v>0</v>
      </c>
      <c r="ABY65" s="639">
        <f t="shared" si="546"/>
        <v>0</v>
      </c>
      <c r="ABZ65" s="639">
        <f t="shared" si="546"/>
        <v>0</v>
      </c>
      <c r="ACA65" s="639">
        <f t="shared" si="546"/>
        <v>0</v>
      </c>
      <c r="ACB65" s="639">
        <f t="shared" si="546"/>
        <v>0</v>
      </c>
      <c r="ACC65" s="639">
        <f t="shared" si="546"/>
        <v>0</v>
      </c>
      <c r="ACD65" s="639">
        <f t="shared" si="546"/>
        <v>0</v>
      </c>
      <c r="ACE65" s="639">
        <f t="shared" si="546"/>
        <v>0</v>
      </c>
      <c r="ACF65" s="639">
        <f t="shared" si="546"/>
        <v>0</v>
      </c>
      <c r="ACG65" s="639">
        <f t="shared" si="546"/>
        <v>0</v>
      </c>
      <c r="ACH65" s="639">
        <f t="shared" si="546"/>
        <v>0</v>
      </c>
      <c r="ACI65" s="639">
        <f t="shared" si="546"/>
        <v>0</v>
      </c>
      <c r="ACJ65" s="639">
        <f t="shared" si="546"/>
        <v>0</v>
      </c>
      <c r="ACK65" s="639">
        <f t="shared" si="546"/>
        <v>0</v>
      </c>
      <c r="ACL65" s="639">
        <f t="shared" si="546"/>
        <v>0</v>
      </c>
      <c r="ACM65" s="639">
        <f t="shared" si="546"/>
        <v>0</v>
      </c>
      <c r="ACN65" s="639">
        <f t="shared" si="546"/>
        <v>0</v>
      </c>
      <c r="ACO65" s="639">
        <f t="shared" si="546"/>
        <v>0</v>
      </c>
      <c r="ACP65" s="639">
        <f t="shared" si="546"/>
        <v>0</v>
      </c>
      <c r="ACQ65" s="639">
        <f t="shared" si="546"/>
        <v>0</v>
      </c>
      <c r="ACR65" s="639">
        <f t="shared" si="546"/>
        <v>0</v>
      </c>
      <c r="ACS65" s="639">
        <f t="shared" si="546"/>
        <v>0</v>
      </c>
      <c r="ACT65" s="639">
        <f t="shared" si="546"/>
        <v>0</v>
      </c>
      <c r="ACU65" s="639">
        <f t="shared" si="546"/>
        <v>0</v>
      </c>
      <c r="ACV65" s="639">
        <f t="shared" si="546"/>
        <v>0</v>
      </c>
      <c r="ACW65" s="639">
        <f t="shared" si="546"/>
        <v>0</v>
      </c>
      <c r="ACX65" s="639">
        <f t="shared" si="546"/>
        <v>0</v>
      </c>
      <c r="ACY65" s="639">
        <f t="shared" si="546"/>
        <v>0</v>
      </c>
      <c r="ACZ65" s="639">
        <f t="shared" si="546"/>
        <v>0</v>
      </c>
      <c r="ADA65" s="639">
        <f t="shared" si="546"/>
        <v>0</v>
      </c>
      <c r="ADB65" s="639">
        <f t="shared" si="546"/>
        <v>0</v>
      </c>
      <c r="ADC65" s="639">
        <f t="shared" si="546"/>
        <v>0</v>
      </c>
      <c r="ADD65" s="639">
        <f t="shared" si="546"/>
        <v>0</v>
      </c>
      <c r="ADE65" s="639">
        <f t="shared" si="546"/>
        <v>0</v>
      </c>
      <c r="ADF65" s="639">
        <f t="shared" si="546"/>
        <v>0</v>
      </c>
      <c r="ADG65" s="639">
        <f t="shared" si="546"/>
        <v>0</v>
      </c>
      <c r="ADH65" s="639">
        <f t="shared" si="546"/>
        <v>0</v>
      </c>
      <c r="ADI65" s="639">
        <f t="shared" si="546"/>
        <v>0</v>
      </c>
      <c r="ADJ65" s="639">
        <f t="shared" si="546"/>
        <v>0</v>
      </c>
      <c r="ADK65" s="639">
        <f t="shared" si="546"/>
        <v>0</v>
      </c>
      <c r="ADL65" s="639">
        <f t="shared" si="546"/>
        <v>0</v>
      </c>
      <c r="ADM65" s="639">
        <f t="shared" si="546"/>
        <v>0</v>
      </c>
      <c r="ADN65" s="639">
        <f t="shared" si="546"/>
        <v>0</v>
      </c>
      <c r="ADO65" s="639">
        <f t="shared" si="546"/>
        <v>0</v>
      </c>
      <c r="ADP65" s="639">
        <f t="shared" si="546"/>
        <v>0</v>
      </c>
      <c r="ADQ65" s="639">
        <f t="shared" si="546"/>
        <v>0</v>
      </c>
      <c r="ADR65" s="639">
        <f t="shared" si="546"/>
        <v>0</v>
      </c>
      <c r="ADS65" s="639">
        <f t="shared" si="546"/>
        <v>0</v>
      </c>
      <c r="ADT65" s="639">
        <f t="shared" si="546"/>
        <v>0</v>
      </c>
      <c r="ADU65" s="639">
        <f t="shared" si="546"/>
        <v>0</v>
      </c>
      <c r="ADV65" s="639">
        <f t="shared" si="546"/>
        <v>0</v>
      </c>
      <c r="ADW65" s="639">
        <f t="shared" si="546"/>
        <v>0</v>
      </c>
      <c r="ADX65" s="639">
        <f t="shared" si="546"/>
        <v>0</v>
      </c>
      <c r="ADY65" s="639">
        <f t="shared" ref="ADY65:AGJ65" si="547">COUNTIFS($K65:$K73,"&lt;="&amp;ADY$14,$L65:$L73,"&gt;"&amp;ADY$14,$J65:$J73,"0歳児")</f>
        <v>0</v>
      </c>
      <c r="ADZ65" s="639">
        <f t="shared" si="547"/>
        <v>0</v>
      </c>
      <c r="AEA65" s="639">
        <f t="shared" si="547"/>
        <v>0</v>
      </c>
      <c r="AEB65" s="639">
        <f t="shared" si="547"/>
        <v>0</v>
      </c>
      <c r="AEC65" s="639">
        <f t="shared" si="547"/>
        <v>0</v>
      </c>
      <c r="AED65" s="639">
        <f t="shared" si="547"/>
        <v>0</v>
      </c>
      <c r="AEE65" s="639">
        <f t="shared" si="547"/>
        <v>0</v>
      </c>
      <c r="AEF65" s="639">
        <f t="shared" si="547"/>
        <v>0</v>
      </c>
      <c r="AEG65" s="639">
        <f t="shared" si="547"/>
        <v>0</v>
      </c>
      <c r="AEH65" s="639">
        <f t="shared" si="547"/>
        <v>0</v>
      </c>
      <c r="AEI65" s="639">
        <f t="shared" si="547"/>
        <v>0</v>
      </c>
      <c r="AEJ65" s="639">
        <f t="shared" si="547"/>
        <v>0</v>
      </c>
      <c r="AEK65" s="639">
        <f t="shared" si="547"/>
        <v>0</v>
      </c>
      <c r="AEL65" s="639">
        <f t="shared" si="547"/>
        <v>0</v>
      </c>
      <c r="AEM65" s="639">
        <f t="shared" si="547"/>
        <v>0</v>
      </c>
      <c r="AEN65" s="639">
        <f t="shared" si="547"/>
        <v>0</v>
      </c>
      <c r="AEO65" s="639">
        <f t="shared" si="547"/>
        <v>0</v>
      </c>
      <c r="AEP65" s="639">
        <f t="shared" si="547"/>
        <v>0</v>
      </c>
      <c r="AEQ65" s="639">
        <f t="shared" si="547"/>
        <v>0</v>
      </c>
      <c r="AER65" s="639">
        <f t="shared" si="547"/>
        <v>0</v>
      </c>
      <c r="AES65" s="639">
        <f t="shared" si="547"/>
        <v>0</v>
      </c>
      <c r="AET65" s="639">
        <f t="shared" si="547"/>
        <v>0</v>
      </c>
      <c r="AEU65" s="639">
        <f t="shared" si="547"/>
        <v>0</v>
      </c>
      <c r="AEV65" s="639">
        <f t="shared" si="547"/>
        <v>0</v>
      </c>
      <c r="AEW65" s="639">
        <f t="shared" si="547"/>
        <v>0</v>
      </c>
      <c r="AEX65" s="639">
        <f t="shared" si="547"/>
        <v>0</v>
      </c>
      <c r="AEY65" s="639">
        <f t="shared" si="547"/>
        <v>0</v>
      </c>
      <c r="AEZ65" s="639">
        <f t="shared" si="547"/>
        <v>0</v>
      </c>
      <c r="AFA65" s="639">
        <f t="shared" si="547"/>
        <v>0</v>
      </c>
      <c r="AFB65" s="639">
        <f t="shared" si="547"/>
        <v>0</v>
      </c>
      <c r="AFC65" s="639">
        <f t="shared" si="547"/>
        <v>0</v>
      </c>
      <c r="AFD65" s="639">
        <f t="shared" si="547"/>
        <v>0</v>
      </c>
      <c r="AFE65" s="639">
        <f t="shared" si="547"/>
        <v>0</v>
      </c>
      <c r="AFF65" s="639">
        <f t="shared" si="547"/>
        <v>0</v>
      </c>
      <c r="AFG65" s="639">
        <f t="shared" si="547"/>
        <v>0</v>
      </c>
      <c r="AFH65" s="639">
        <f t="shared" si="547"/>
        <v>0</v>
      </c>
      <c r="AFI65" s="639">
        <f t="shared" si="547"/>
        <v>0</v>
      </c>
      <c r="AFJ65" s="639">
        <f t="shared" si="547"/>
        <v>0</v>
      </c>
      <c r="AFK65" s="639">
        <f t="shared" si="547"/>
        <v>0</v>
      </c>
      <c r="AFL65" s="639">
        <f t="shared" si="547"/>
        <v>0</v>
      </c>
      <c r="AFM65" s="639">
        <f t="shared" si="547"/>
        <v>0</v>
      </c>
      <c r="AFN65" s="639">
        <f t="shared" si="547"/>
        <v>0</v>
      </c>
      <c r="AFO65" s="639">
        <f t="shared" si="547"/>
        <v>0</v>
      </c>
      <c r="AFP65" s="639">
        <f t="shared" si="547"/>
        <v>0</v>
      </c>
      <c r="AFQ65" s="639">
        <f t="shared" si="547"/>
        <v>0</v>
      </c>
      <c r="AFR65" s="639">
        <f t="shared" si="547"/>
        <v>0</v>
      </c>
      <c r="AFS65" s="639">
        <f t="shared" si="547"/>
        <v>0</v>
      </c>
      <c r="AFT65" s="639">
        <f t="shared" si="547"/>
        <v>0</v>
      </c>
      <c r="AFU65" s="639">
        <f t="shared" si="547"/>
        <v>0</v>
      </c>
      <c r="AFV65" s="639">
        <f t="shared" si="547"/>
        <v>0</v>
      </c>
      <c r="AFW65" s="639">
        <f t="shared" si="547"/>
        <v>0</v>
      </c>
      <c r="AFX65" s="639">
        <f t="shared" si="547"/>
        <v>0</v>
      </c>
      <c r="AFY65" s="639">
        <f t="shared" si="547"/>
        <v>0</v>
      </c>
      <c r="AFZ65" s="639">
        <f t="shared" si="547"/>
        <v>0</v>
      </c>
      <c r="AGA65" s="639">
        <f t="shared" si="547"/>
        <v>0</v>
      </c>
      <c r="AGB65" s="639">
        <f t="shared" si="547"/>
        <v>0</v>
      </c>
      <c r="AGC65" s="639">
        <f t="shared" si="547"/>
        <v>0</v>
      </c>
      <c r="AGD65" s="639">
        <f t="shared" si="547"/>
        <v>0</v>
      </c>
      <c r="AGE65" s="639">
        <f t="shared" si="547"/>
        <v>0</v>
      </c>
      <c r="AGF65" s="639">
        <f t="shared" si="547"/>
        <v>0</v>
      </c>
      <c r="AGG65" s="639">
        <f t="shared" si="547"/>
        <v>0</v>
      </c>
      <c r="AGH65" s="639">
        <f t="shared" si="547"/>
        <v>0</v>
      </c>
      <c r="AGI65" s="639">
        <f t="shared" si="547"/>
        <v>0</v>
      </c>
      <c r="AGJ65" s="639">
        <f t="shared" si="547"/>
        <v>0</v>
      </c>
      <c r="AGK65" s="639">
        <f t="shared" ref="AGK65:AIV65" si="548">COUNTIFS($K65:$K73,"&lt;="&amp;AGK$14,$L65:$L73,"&gt;"&amp;AGK$14,$J65:$J73,"0歳児")</f>
        <v>0</v>
      </c>
      <c r="AGL65" s="639">
        <f t="shared" si="548"/>
        <v>0</v>
      </c>
      <c r="AGM65" s="639">
        <f t="shared" si="548"/>
        <v>0</v>
      </c>
      <c r="AGN65" s="639">
        <f t="shared" si="548"/>
        <v>0</v>
      </c>
      <c r="AGO65" s="639">
        <f t="shared" si="548"/>
        <v>0</v>
      </c>
      <c r="AGP65" s="639">
        <f t="shared" si="548"/>
        <v>0</v>
      </c>
      <c r="AGQ65" s="639">
        <f t="shared" si="548"/>
        <v>0</v>
      </c>
      <c r="AGR65" s="639">
        <f t="shared" si="548"/>
        <v>0</v>
      </c>
      <c r="AGS65" s="639">
        <f t="shared" si="548"/>
        <v>0</v>
      </c>
      <c r="AGT65" s="639">
        <f t="shared" si="548"/>
        <v>0</v>
      </c>
      <c r="AGU65" s="639">
        <f t="shared" si="548"/>
        <v>0</v>
      </c>
      <c r="AGV65" s="639">
        <f t="shared" si="548"/>
        <v>0</v>
      </c>
      <c r="AGW65" s="639">
        <f t="shared" si="548"/>
        <v>0</v>
      </c>
      <c r="AGX65" s="639">
        <f t="shared" si="548"/>
        <v>0</v>
      </c>
      <c r="AGY65" s="639">
        <f t="shared" si="548"/>
        <v>0</v>
      </c>
      <c r="AGZ65" s="639">
        <f t="shared" si="548"/>
        <v>0</v>
      </c>
      <c r="AHA65" s="639">
        <f t="shared" si="548"/>
        <v>0</v>
      </c>
      <c r="AHB65" s="639">
        <f t="shared" si="548"/>
        <v>0</v>
      </c>
      <c r="AHC65" s="639">
        <f t="shared" si="548"/>
        <v>0</v>
      </c>
      <c r="AHD65" s="639">
        <f t="shared" si="548"/>
        <v>0</v>
      </c>
      <c r="AHE65" s="639">
        <f t="shared" si="548"/>
        <v>0</v>
      </c>
      <c r="AHF65" s="639">
        <f t="shared" si="548"/>
        <v>0</v>
      </c>
      <c r="AHG65" s="639">
        <f t="shared" si="548"/>
        <v>0</v>
      </c>
      <c r="AHH65" s="639">
        <f t="shared" si="548"/>
        <v>0</v>
      </c>
      <c r="AHI65" s="639">
        <f t="shared" si="548"/>
        <v>0</v>
      </c>
      <c r="AHJ65" s="639">
        <f t="shared" si="548"/>
        <v>0</v>
      </c>
      <c r="AHK65" s="639">
        <f t="shared" si="548"/>
        <v>0</v>
      </c>
      <c r="AHL65" s="639">
        <f t="shared" si="548"/>
        <v>0</v>
      </c>
      <c r="AHM65" s="639">
        <f t="shared" si="548"/>
        <v>0</v>
      </c>
      <c r="AHN65" s="639">
        <f t="shared" si="548"/>
        <v>0</v>
      </c>
      <c r="AHO65" s="639">
        <f t="shared" si="548"/>
        <v>0</v>
      </c>
      <c r="AHP65" s="639">
        <f t="shared" si="548"/>
        <v>0</v>
      </c>
      <c r="AHQ65" s="639">
        <f t="shared" si="548"/>
        <v>0</v>
      </c>
      <c r="AHR65" s="639">
        <f t="shared" si="548"/>
        <v>0</v>
      </c>
      <c r="AHS65" s="639">
        <f t="shared" si="548"/>
        <v>0</v>
      </c>
      <c r="AHT65" s="639">
        <f t="shared" si="548"/>
        <v>0</v>
      </c>
      <c r="AHU65" s="639">
        <f t="shared" si="548"/>
        <v>0</v>
      </c>
      <c r="AHV65" s="639">
        <f t="shared" si="548"/>
        <v>0</v>
      </c>
      <c r="AHW65" s="639">
        <f t="shared" si="548"/>
        <v>0</v>
      </c>
      <c r="AHX65" s="639">
        <f t="shared" si="548"/>
        <v>0</v>
      </c>
      <c r="AHY65" s="639">
        <f t="shared" si="548"/>
        <v>0</v>
      </c>
      <c r="AHZ65" s="639">
        <f t="shared" si="548"/>
        <v>0</v>
      </c>
      <c r="AIA65" s="639">
        <f t="shared" si="548"/>
        <v>0</v>
      </c>
      <c r="AIB65" s="639">
        <f t="shared" si="548"/>
        <v>0</v>
      </c>
      <c r="AIC65" s="639">
        <f t="shared" si="548"/>
        <v>0</v>
      </c>
      <c r="AID65" s="639">
        <f t="shared" si="548"/>
        <v>0</v>
      </c>
      <c r="AIE65" s="639">
        <f t="shared" si="548"/>
        <v>0</v>
      </c>
      <c r="AIF65" s="639">
        <f t="shared" si="548"/>
        <v>0</v>
      </c>
      <c r="AIG65" s="639">
        <f t="shared" si="548"/>
        <v>0</v>
      </c>
      <c r="AIH65" s="639">
        <f t="shared" si="548"/>
        <v>0</v>
      </c>
      <c r="AII65" s="639">
        <f t="shared" si="548"/>
        <v>0</v>
      </c>
      <c r="AIJ65" s="639">
        <f t="shared" si="548"/>
        <v>0</v>
      </c>
      <c r="AIK65" s="639">
        <f t="shared" si="548"/>
        <v>0</v>
      </c>
      <c r="AIL65" s="639">
        <f t="shared" si="548"/>
        <v>0</v>
      </c>
      <c r="AIM65" s="639">
        <f t="shared" si="548"/>
        <v>0</v>
      </c>
      <c r="AIN65" s="639">
        <f t="shared" si="548"/>
        <v>0</v>
      </c>
      <c r="AIO65" s="639">
        <f t="shared" si="548"/>
        <v>0</v>
      </c>
      <c r="AIP65" s="639">
        <f t="shared" si="548"/>
        <v>0</v>
      </c>
      <c r="AIQ65" s="639">
        <f t="shared" si="548"/>
        <v>0</v>
      </c>
      <c r="AIR65" s="639">
        <f t="shared" si="548"/>
        <v>0</v>
      </c>
      <c r="AIS65" s="639">
        <f t="shared" si="548"/>
        <v>0</v>
      </c>
      <c r="AIT65" s="639">
        <f t="shared" si="548"/>
        <v>0</v>
      </c>
      <c r="AIU65" s="639">
        <f t="shared" si="548"/>
        <v>0</v>
      </c>
      <c r="AIV65" s="639">
        <f t="shared" si="548"/>
        <v>0</v>
      </c>
      <c r="AIW65" s="639">
        <f t="shared" ref="AIW65:AIZ65" si="549">COUNTIFS($K65:$K73,"&lt;="&amp;AIW$14,$L65:$L73,"&gt;"&amp;AIW$14,$J65:$J73,"0歳児")</f>
        <v>0</v>
      </c>
      <c r="AIX65" s="639">
        <f t="shared" si="549"/>
        <v>0</v>
      </c>
      <c r="AIY65" s="639">
        <f t="shared" si="549"/>
        <v>0</v>
      </c>
      <c r="AIZ65" s="639">
        <f t="shared" si="549"/>
        <v>0</v>
      </c>
    </row>
    <row r="66" spans="1:936" ht="20.399999999999999" customHeight="1">
      <c r="A66" s="2214"/>
      <c r="B66" s="2274"/>
      <c r="C66" s="2277"/>
      <c r="D66" s="2265"/>
      <c r="E66" s="2264"/>
      <c r="F66" s="2265"/>
      <c r="G66" s="2264"/>
      <c r="H66" s="2265"/>
      <c r="I66" s="2266"/>
      <c r="J66" s="667"/>
      <c r="K66" s="668"/>
      <c r="L66" s="669"/>
      <c r="M66" s="670"/>
      <c r="N66" s="925"/>
      <c r="O66" s="668"/>
      <c r="P66" s="669"/>
      <c r="R66" s="2214"/>
      <c r="S66" s="2214"/>
      <c r="T66" s="2214"/>
      <c r="U66" s="642"/>
      <c r="Z66" s="639" t="s">
        <v>1211</v>
      </c>
      <c r="AF66" s="2233" t="s">
        <v>1212</v>
      </c>
      <c r="AG66" s="2233"/>
      <c r="AI66" s="639" t="s">
        <v>54</v>
      </c>
      <c r="AJ66" s="639">
        <f>COUNTIFS($K65:$K73,"&lt;="&amp;AJ$14,$L65:$L73,"&gt;"&amp;AJ$14,$J65:$J73,"1歳児")</f>
        <v>0</v>
      </c>
      <c r="AK66" s="639">
        <f t="shared" ref="AK66:CV66" si="550">COUNTIFS($K65:$K73,"&lt;="&amp;AK$14,$L65:$L73,"&gt;"&amp;AK$14,$J65:$J73,"1歳児")</f>
        <v>0</v>
      </c>
      <c r="AL66" s="639">
        <f t="shared" si="550"/>
        <v>0</v>
      </c>
      <c r="AM66" s="639">
        <f t="shared" si="550"/>
        <v>0</v>
      </c>
      <c r="AN66" s="639">
        <f t="shared" si="550"/>
        <v>0</v>
      </c>
      <c r="AO66" s="639">
        <f t="shared" si="550"/>
        <v>0</v>
      </c>
      <c r="AP66" s="639">
        <f t="shared" si="550"/>
        <v>0</v>
      </c>
      <c r="AQ66" s="639">
        <f t="shared" si="550"/>
        <v>0</v>
      </c>
      <c r="AR66" s="639">
        <f t="shared" si="550"/>
        <v>0</v>
      </c>
      <c r="AS66" s="639">
        <f t="shared" si="550"/>
        <v>0</v>
      </c>
      <c r="AT66" s="639">
        <f t="shared" si="550"/>
        <v>0</v>
      </c>
      <c r="AU66" s="639">
        <f t="shared" si="550"/>
        <v>0</v>
      </c>
      <c r="AV66" s="639">
        <f t="shared" si="550"/>
        <v>0</v>
      </c>
      <c r="AW66" s="639">
        <f t="shared" si="550"/>
        <v>0</v>
      </c>
      <c r="AX66" s="639">
        <f t="shared" si="550"/>
        <v>0</v>
      </c>
      <c r="AY66" s="639">
        <f t="shared" si="550"/>
        <v>0</v>
      </c>
      <c r="AZ66" s="639">
        <f t="shared" si="550"/>
        <v>0</v>
      </c>
      <c r="BA66" s="639">
        <f t="shared" si="550"/>
        <v>0</v>
      </c>
      <c r="BB66" s="639">
        <f t="shared" si="550"/>
        <v>0</v>
      </c>
      <c r="BC66" s="639">
        <f t="shared" si="550"/>
        <v>0</v>
      </c>
      <c r="BD66" s="639">
        <f t="shared" si="550"/>
        <v>0</v>
      </c>
      <c r="BE66" s="639">
        <f t="shared" si="550"/>
        <v>0</v>
      </c>
      <c r="BF66" s="639">
        <f t="shared" si="550"/>
        <v>0</v>
      </c>
      <c r="BG66" s="639">
        <f t="shared" si="550"/>
        <v>0</v>
      </c>
      <c r="BH66" s="639">
        <f t="shared" si="550"/>
        <v>0</v>
      </c>
      <c r="BI66" s="639">
        <f t="shared" si="550"/>
        <v>0</v>
      </c>
      <c r="BJ66" s="639">
        <f t="shared" si="550"/>
        <v>0</v>
      </c>
      <c r="BK66" s="639">
        <f t="shared" si="550"/>
        <v>0</v>
      </c>
      <c r="BL66" s="639">
        <f t="shared" si="550"/>
        <v>0</v>
      </c>
      <c r="BM66" s="639">
        <f t="shared" si="550"/>
        <v>0</v>
      </c>
      <c r="BN66" s="639">
        <f t="shared" si="550"/>
        <v>0</v>
      </c>
      <c r="BO66" s="639">
        <f t="shared" si="550"/>
        <v>0</v>
      </c>
      <c r="BP66" s="639">
        <f t="shared" si="550"/>
        <v>0</v>
      </c>
      <c r="BQ66" s="639">
        <f t="shared" si="550"/>
        <v>0</v>
      </c>
      <c r="BR66" s="639">
        <f t="shared" si="550"/>
        <v>0</v>
      </c>
      <c r="BS66" s="639">
        <f t="shared" si="550"/>
        <v>0</v>
      </c>
      <c r="BT66" s="639">
        <f t="shared" si="550"/>
        <v>0</v>
      </c>
      <c r="BU66" s="639">
        <f t="shared" si="550"/>
        <v>0</v>
      </c>
      <c r="BV66" s="639">
        <f t="shared" si="550"/>
        <v>0</v>
      </c>
      <c r="BW66" s="639">
        <f t="shared" si="550"/>
        <v>0</v>
      </c>
      <c r="BX66" s="639">
        <f t="shared" si="550"/>
        <v>0</v>
      </c>
      <c r="BY66" s="639">
        <f t="shared" si="550"/>
        <v>0</v>
      </c>
      <c r="BZ66" s="639">
        <f t="shared" si="550"/>
        <v>0</v>
      </c>
      <c r="CA66" s="639">
        <f t="shared" si="550"/>
        <v>0</v>
      </c>
      <c r="CB66" s="639">
        <f t="shared" si="550"/>
        <v>0</v>
      </c>
      <c r="CC66" s="639">
        <f t="shared" si="550"/>
        <v>0</v>
      </c>
      <c r="CD66" s="639">
        <f t="shared" si="550"/>
        <v>0</v>
      </c>
      <c r="CE66" s="639">
        <f t="shared" si="550"/>
        <v>0</v>
      </c>
      <c r="CF66" s="639">
        <f t="shared" si="550"/>
        <v>0</v>
      </c>
      <c r="CG66" s="639">
        <f t="shared" si="550"/>
        <v>0</v>
      </c>
      <c r="CH66" s="639">
        <f t="shared" si="550"/>
        <v>0</v>
      </c>
      <c r="CI66" s="639">
        <f t="shared" si="550"/>
        <v>0</v>
      </c>
      <c r="CJ66" s="639">
        <f t="shared" si="550"/>
        <v>0</v>
      </c>
      <c r="CK66" s="639">
        <f t="shared" si="550"/>
        <v>0</v>
      </c>
      <c r="CL66" s="639">
        <f t="shared" si="550"/>
        <v>0</v>
      </c>
      <c r="CM66" s="639">
        <f t="shared" si="550"/>
        <v>0</v>
      </c>
      <c r="CN66" s="639">
        <f t="shared" si="550"/>
        <v>0</v>
      </c>
      <c r="CO66" s="639">
        <f t="shared" si="550"/>
        <v>0</v>
      </c>
      <c r="CP66" s="639">
        <f t="shared" si="550"/>
        <v>0</v>
      </c>
      <c r="CQ66" s="639">
        <f t="shared" si="550"/>
        <v>0</v>
      </c>
      <c r="CR66" s="639">
        <f t="shared" si="550"/>
        <v>0</v>
      </c>
      <c r="CS66" s="639">
        <f t="shared" si="550"/>
        <v>0</v>
      </c>
      <c r="CT66" s="639">
        <f t="shared" si="550"/>
        <v>0</v>
      </c>
      <c r="CU66" s="639">
        <f t="shared" si="550"/>
        <v>0</v>
      </c>
      <c r="CV66" s="639">
        <f t="shared" si="550"/>
        <v>0</v>
      </c>
      <c r="CW66" s="639">
        <f t="shared" ref="CW66:FH66" si="551">COUNTIFS($K65:$K73,"&lt;="&amp;CW$14,$L65:$L73,"&gt;"&amp;CW$14,$J65:$J73,"1歳児")</f>
        <v>0</v>
      </c>
      <c r="CX66" s="639">
        <f t="shared" si="551"/>
        <v>0</v>
      </c>
      <c r="CY66" s="639">
        <f t="shared" si="551"/>
        <v>0</v>
      </c>
      <c r="CZ66" s="639">
        <f t="shared" si="551"/>
        <v>0</v>
      </c>
      <c r="DA66" s="639">
        <f t="shared" si="551"/>
        <v>0</v>
      </c>
      <c r="DB66" s="639">
        <f t="shared" si="551"/>
        <v>0</v>
      </c>
      <c r="DC66" s="639">
        <f t="shared" si="551"/>
        <v>0</v>
      </c>
      <c r="DD66" s="639">
        <f t="shared" si="551"/>
        <v>0</v>
      </c>
      <c r="DE66" s="639">
        <f t="shared" si="551"/>
        <v>0</v>
      </c>
      <c r="DF66" s="639">
        <f t="shared" si="551"/>
        <v>0</v>
      </c>
      <c r="DG66" s="639">
        <f t="shared" si="551"/>
        <v>0</v>
      </c>
      <c r="DH66" s="639">
        <f t="shared" si="551"/>
        <v>0</v>
      </c>
      <c r="DI66" s="639">
        <f t="shared" si="551"/>
        <v>0</v>
      </c>
      <c r="DJ66" s="639">
        <f t="shared" si="551"/>
        <v>0</v>
      </c>
      <c r="DK66" s="639">
        <f t="shared" si="551"/>
        <v>0</v>
      </c>
      <c r="DL66" s="639">
        <f t="shared" si="551"/>
        <v>0</v>
      </c>
      <c r="DM66" s="639">
        <f t="shared" si="551"/>
        <v>0</v>
      </c>
      <c r="DN66" s="639">
        <f t="shared" si="551"/>
        <v>0</v>
      </c>
      <c r="DO66" s="639">
        <f t="shared" si="551"/>
        <v>0</v>
      </c>
      <c r="DP66" s="639">
        <f t="shared" si="551"/>
        <v>0</v>
      </c>
      <c r="DQ66" s="639">
        <f t="shared" si="551"/>
        <v>0</v>
      </c>
      <c r="DR66" s="639">
        <f t="shared" si="551"/>
        <v>0</v>
      </c>
      <c r="DS66" s="639">
        <f t="shared" si="551"/>
        <v>0</v>
      </c>
      <c r="DT66" s="639">
        <f t="shared" si="551"/>
        <v>0</v>
      </c>
      <c r="DU66" s="639">
        <f t="shared" si="551"/>
        <v>0</v>
      </c>
      <c r="DV66" s="639">
        <f t="shared" si="551"/>
        <v>0</v>
      </c>
      <c r="DW66" s="639">
        <f t="shared" si="551"/>
        <v>0</v>
      </c>
      <c r="DX66" s="639">
        <f t="shared" si="551"/>
        <v>0</v>
      </c>
      <c r="DY66" s="639">
        <f t="shared" si="551"/>
        <v>0</v>
      </c>
      <c r="DZ66" s="639">
        <f t="shared" si="551"/>
        <v>0</v>
      </c>
      <c r="EA66" s="639">
        <f t="shared" si="551"/>
        <v>0</v>
      </c>
      <c r="EB66" s="639">
        <f t="shared" si="551"/>
        <v>0</v>
      </c>
      <c r="EC66" s="639">
        <f t="shared" si="551"/>
        <v>0</v>
      </c>
      <c r="ED66" s="639">
        <f t="shared" si="551"/>
        <v>0</v>
      </c>
      <c r="EE66" s="639">
        <f t="shared" si="551"/>
        <v>0</v>
      </c>
      <c r="EF66" s="639">
        <f t="shared" si="551"/>
        <v>0</v>
      </c>
      <c r="EG66" s="639">
        <f t="shared" si="551"/>
        <v>0</v>
      </c>
      <c r="EH66" s="639">
        <f t="shared" si="551"/>
        <v>0</v>
      </c>
      <c r="EI66" s="639">
        <f t="shared" si="551"/>
        <v>0</v>
      </c>
      <c r="EJ66" s="639">
        <f t="shared" si="551"/>
        <v>0</v>
      </c>
      <c r="EK66" s="639">
        <f t="shared" si="551"/>
        <v>0</v>
      </c>
      <c r="EL66" s="639">
        <f t="shared" si="551"/>
        <v>0</v>
      </c>
      <c r="EM66" s="639">
        <f t="shared" si="551"/>
        <v>0</v>
      </c>
      <c r="EN66" s="639">
        <f t="shared" si="551"/>
        <v>0</v>
      </c>
      <c r="EO66" s="639">
        <f t="shared" si="551"/>
        <v>0</v>
      </c>
      <c r="EP66" s="639">
        <f t="shared" si="551"/>
        <v>0</v>
      </c>
      <c r="EQ66" s="639">
        <f t="shared" si="551"/>
        <v>0</v>
      </c>
      <c r="ER66" s="639">
        <f t="shared" si="551"/>
        <v>0</v>
      </c>
      <c r="ES66" s="639">
        <f t="shared" si="551"/>
        <v>0</v>
      </c>
      <c r="ET66" s="639">
        <f t="shared" si="551"/>
        <v>0</v>
      </c>
      <c r="EU66" s="639">
        <f t="shared" si="551"/>
        <v>0</v>
      </c>
      <c r="EV66" s="639">
        <f t="shared" si="551"/>
        <v>0</v>
      </c>
      <c r="EW66" s="639">
        <f t="shared" si="551"/>
        <v>0</v>
      </c>
      <c r="EX66" s="639">
        <f t="shared" si="551"/>
        <v>0</v>
      </c>
      <c r="EY66" s="639">
        <f t="shared" si="551"/>
        <v>0</v>
      </c>
      <c r="EZ66" s="639">
        <f t="shared" si="551"/>
        <v>0</v>
      </c>
      <c r="FA66" s="639">
        <f t="shared" si="551"/>
        <v>0</v>
      </c>
      <c r="FB66" s="639">
        <f t="shared" si="551"/>
        <v>0</v>
      </c>
      <c r="FC66" s="639">
        <f t="shared" si="551"/>
        <v>0</v>
      </c>
      <c r="FD66" s="639">
        <f t="shared" si="551"/>
        <v>0</v>
      </c>
      <c r="FE66" s="639">
        <f t="shared" si="551"/>
        <v>0</v>
      </c>
      <c r="FF66" s="639">
        <f t="shared" si="551"/>
        <v>0</v>
      </c>
      <c r="FG66" s="639">
        <f t="shared" si="551"/>
        <v>0</v>
      </c>
      <c r="FH66" s="639">
        <f t="shared" si="551"/>
        <v>0</v>
      </c>
      <c r="FI66" s="639">
        <f t="shared" ref="FI66:HT66" si="552">COUNTIFS($K65:$K73,"&lt;="&amp;FI$14,$L65:$L73,"&gt;"&amp;FI$14,$J65:$J73,"1歳児")</f>
        <v>0</v>
      </c>
      <c r="FJ66" s="639">
        <f t="shared" si="552"/>
        <v>0</v>
      </c>
      <c r="FK66" s="639">
        <f t="shared" si="552"/>
        <v>0</v>
      </c>
      <c r="FL66" s="639">
        <f t="shared" si="552"/>
        <v>0</v>
      </c>
      <c r="FM66" s="639">
        <f t="shared" si="552"/>
        <v>0</v>
      </c>
      <c r="FN66" s="639">
        <f t="shared" si="552"/>
        <v>0</v>
      </c>
      <c r="FO66" s="639">
        <f t="shared" si="552"/>
        <v>0</v>
      </c>
      <c r="FP66" s="639">
        <f t="shared" si="552"/>
        <v>0</v>
      </c>
      <c r="FQ66" s="639">
        <f t="shared" si="552"/>
        <v>0</v>
      </c>
      <c r="FR66" s="639">
        <f t="shared" si="552"/>
        <v>0</v>
      </c>
      <c r="FS66" s="639">
        <f t="shared" si="552"/>
        <v>0</v>
      </c>
      <c r="FT66" s="639">
        <f t="shared" si="552"/>
        <v>0</v>
      </c>
      <c r="FU66" s="639">
        <f t="shared" si="552"/>
        <v>0</v>
      </c>
      <c r="FV66" s="639">
        <f t="shared" si="552"/>
        <v>0</v>
      </c>
      <c r="FW66" s="639">
        <f t="shared" si="552"/>
        <v>0</v>
      </c>
      <c r="FX66" s="639">
        <f t="shared" si="552"/>
        <v>0</v>
      </c>
      <c r="FY66" s="639">
        <f t="shared" si="552"/>
        <v>0</v>
      </c>
      <c r="FZ66" s="639">
        <f t="shared" si="552"/>
        <v>0</v>
      </c>
      <c r="GA66" s="639">
        <f t="shared" si="552"/>
        <v>0</v>
      </c>
      <c r="GB66" s="639">
        <f t="shared" si="552"/>
        <v>0</v>
      </c>
      <c r="GC66" s="639">
        <f t="shared" si="552"/>
        <v>0</v>
      </c>
      <c r="GD66" s="639">
        <f t="shared" si="552"/>
        <v>0</v>
      </c>
      <c r="GE66" s="639">
        <f t="shared" si="552"/>
        <v>0</v>
      </c>
      <c r="GF66" s="639">
        <f t="shared" si="552"/>
        <v>0</v>
      </c>
      <c r="GG66" s="639">
        <f t="shared" si="552"/>
        <v>0</v>
      </c>
      <c r="GH66" s="639">
        <f t="shared" si="552"/>
        <v>0</v>
      </c>
      <c r="GI66" s="639">
        <f t="shared" si="552"/>
        <v>0</v>
      </c>
      <c r="GJ66" s="639">
        <f t="shared" si="552"/>
        <v>0</v>
      </c>
      <c r="GK66" s="639">
        <f t="shared" si="552"/>
        <v>0</v>
      </c>
      <c r="GL66" s="639">
        <f t="shared" si="552"/>
        <v>0</v>
      </c>
      <c r="GM66" s="639">
        <f t="shared" si="552"/>
        <v>0</v>
      </c>
      <c r="GN66" s="639">
        <f t="shared" si="552"/>
        <v>0</v>
      </c>
      <c r="GO66" s="639">
        <f t="shared" si="552"/>
        <v>0</v>
      </c>
      <c r="GP66" s="639">
        <f t="shared" si="552"/>
        <v>0</v>
      </c>
      <c r="GQ66" s="639">
        <f t="shared" si="552"/>
        <v>0</v>
      </c>
      <c r="GR66" s="639">
        <f t="shared" si="552"/>
        <v>0</v>
      </c>
      <c r="GS66" s="639">
        <f t="shared" si="552"/>
        <v>0</v>
      </c>
      <c r="GT66" s="639">
        <f t="shared" si="552"/>
        <v>0</v>
      </c>
      <c r="GU66" s="639">
        <f t="shared" si="552"/>
        <v>0</v>
      </c>
      <c r="GV66" s="639">
        <f t="shared" si="552"/>
        <v>0</v>
      </c>
      <c r="GW66" s="639">
        <f t="shared" si="552"/>
        <v>0</v>
      </c>
      <c r="GX66" s="639">
        <f t="shared" si="552"/>
        <v>0</v>
      </c>
      <c r="GY66" s="639">
        <f t="shared" si="552"/>
        <v>0</v>
      </c>
      <c r="GZ66" s="639">
        <f t="shared" si="552"/>
        <v>0</v>
      </c>
      <c r="HA66" s="639">
        <f t="shared" si="552"/>
        <v>0</v>
      </c>
      <c r="HB66" s="639">
        <f t="shared" si="552"/>
        <v>0</v>
      </c>
      <c r="HC66" s="639">
        <f t="shared" si="552"/>
        <v>0</v>
      </c>
      <c r="HD66" s="639">
        <f t="shared" si="552"/>
        <v>0</v>
      </c>
      <c r="HE66" s="639">
        <f t="shared" si="552"/>
        <v>0</v>
      </c>
      <c r="HF66" s="639">
        <f t="shared" si="552"/>
        <v>0</v>
      </c>
      <c r="HG66" s="639">
        <f t="shared" si="552"/>
        <v>0</v>
      </c>
      <c r="HH66" s="639">
        <f t="shared" si="552"/>
        <v>0</v>
      </c>
      <c r="HI66" s="639">
        <f t="shared" si="552"/>
        <v>0</v>
      </c>
      <c r="HJ66" s="639">
        <f t="shared" si="552"/>
        <v>0</v>
      </c>
      <c r="HK66" s="639">
        <f t="shared" si="552"/>
        <v>0</v>
      </c>
      <c r="HL66" s="639">
        <f t="shared" si="552"/>
        <v>0</v>
      </c>
      <c r="HM66" s="639">
        <f t="shared" si="552"/>
        <v>0</v>
      </c>
      <c r="HN66" s="639">
        <f t="shared" si="552"/>
        <v>0</v>
      </c>
      <c r="HO66" s="639">
        <f t="shared" si="552"/>
        <v>0</v>
      </c>
      <c r="HP66" s="639">
        <f t="shared" si="552"/>
        <v>0</v>
      </c>
      <c r="HQ66" s="639">
        <f t="shared" si="552"/>
        <v>0</v>
      </c>
      <c r="HR66" s="639">
        <f t="shared" si="552"/>
        <v>0</v>
      </c>
      <c r="HS66" s="639">
        <f t="shared" si="552"/>
        <v>0</v>
      </c>
      <c r="HT66" s="639">
        <f t="shared" si="552"/>
        <v>0</v>
      </c>
      <c r="HU66" s="639">
        <f t="shared" ref="HU66:KF66" si="553">COUNTIFS($K65:$K73,"&lt;="&amp;HU$14,$L65:$L73,"&gt;"&amp;HU$14,$J65:$J73,"1歳児")</f>
        <v>0</v>
      </c>
      <c r="HV66" s="639">
        <f t="shared" si="553"/>
        <v>0</v>
      </c>
      <c r="HW66" s="639">
        <f t="shared" si="553"/>
        <v>0</v>
      </c>
      <c r="HX66" s="639">
        <f t="shared" si="553"/>
        <v>0</v>
      </c>
      <c r="HY66" s="639">
        <f t="shared" si="553"/>
        <v>0</v>
      </c>
      <c r="HZ66" s="639">
        <f t="shared" si="553"/>
        <v>0</v>
      </c>
      <c r="IA66" s="639">
        <f t="shared" si="553"/>
        <v>0</v>
      </c>
      <c r="IB66" s="639">
        <f t="shared" si="553"/>
        <v>0</v>
      </c>
      <c r="IC66" s="639">
        <f t="shared" si="553"/>
        <v>0</v>
      </c>
      <c r="ID66" s="639">
        <f t="shared" si="553"/>
        <v>0</v>
      </c>
      <c r="IE66" s="639">
        <f t="shared" si="553"/>
        <v>0</v>
      </c>
      <c r="IF66" s="639">
        <f t="shared" si="553"/>
        <v>0</v>
      </c>
      <c r="IG66" s="639">
        <f t="shared" si="553"/>
        <v>0</v>
      </c>
      <c r="IH66" s="639">
        <f t="shared" si="553"/>
        <v>0</v>
      </c>
      <c r="II66" s="639">
        <f t="shared" si="553"/>
        <v>0</v>
      </c>
      <c r="IJ66" s="639">
        <f t="shared" si="553"/>
        <v>0</v>
      </c>
      <c r="IK66" s="639">
        <f t="shared" si="553"/>
        <v>0</v>
      </c>
      <c r="IL66" s="639">
        <f t="shared" si="553"/>
        <v>0</v>
      </c>
      <c r="IM66" s="639">
        <f t="shared" si="553"/>
        <v>0</v>
      </c>
      <c r="IN66" s="639">
        <f t="shared" si="553"/>
        <v>0</v>
      </c>
      <c r="IO66" s="639">
        <f t="shared" si="553"/>
        <v>0</v>
      </c>
      <c r="IP66" s="639">
        <f t="shared" si="553"/>
        <v>0</v>
      </c>
      <c r="IQ66" s="639">
        <f t="shared" si="553"/>
        <v>0</v>
      </c>
      <c r="IR66" s="639">
        <f t="shared" si="553"/>
        <v>0</v>
      </c>
      <c r="IS66" s="639">
        <f t="shared" si="553"/>
        <v>0</v>
      </c>
      <c r="IT66" s="639">
        <f t="shared" si="553"/>
        <v>0</v>
      </c>
      <c r="IU66" s="639">
        <f t="shared" si="553"/>
        <v>0</v>
      </c>
      <c r="IV66" s="639">
        <f t="shared" si="553"/>
        <v>0</v>
      </c>
      <c r="IW66" s="639">
        <f t="shared" si="553"/>
        <v>0</v>
      </c>
      <c r="IX66" s="639">
        <f t="shared" si="553"/>
        <v>0</v>
      </c>
      <c r="IY66" s="639">
        <f t="shared" si="553"/>
        <v>0</v>
      </c>
      <c r="IZ66" s="639">
        <f t="shared" si="553"/>
        <v>0</v>
      </c>
      <c r="JA66" s="639">
        <f t="shared" si="553"/>
        <v>0</v>
      </c>
      <c r="JB66" s="639">
        <f t="shared" si="553"/>
        <v>0</v>
      </c>
      <c r="JC66" s="639">
        <f t="shared" si="553"/>
        <v>0</v>
      </c>
      <c r="JD66" s="639">
        <f t="shared" si="553"/>
        <v>0</v>
      </c>
      <c r="JE66" s="639">
        <f t="shared" si="553"/>
        <v>0</v>
      </c>
      <c r="JF66" s="639">
        <f t="shared" si="553"/>
        <v>0</v>
      </c>
      <c r="JG66" s="639">
        <f t="shared" si="553"/>
        <v>0</v>
      </c>
      <c r="JH66" s="639">
        <f t="shared" si="553"/>
        <v>0</v>
      </c>
      <c r="JI66" s="639">
        <f t="shared" si="553"/>
        <v>0</v>
      </c>
      <c r="JJ66" s="639">
        <f t="shared" si="553"/>
        <v>0</v>
      </c>
      <c r="JK66" s="639">
        <f t="shared" si="553"/>
        <v>0</v>
      </c>
      <c r="JL66" s="639">
        <f t="shared" si="553"/>
        <v>0</v>
      </c>
      <c r="JM66" s="639">
        <f t="shared" si="553"/>
        <v>0</v>
      </c>
      <c r="JN66" s="639">
        <f t="shared" si="553"/>
        <v>0</v>
      </c>
      <c r="JO66" s="639">
        <f t="shared" si="553"/>
        <v>0</v>
      </c>
      <c r="JP66" s="639">
        <f t="shared" si="553"/>
        <v>0</v>
      </c>
      <c r="JQ66" s="639">
        <f t="shared" si="553"/>
        <v>0</v>
      </c>
      <c r="JR66" s="639">
        <f t="shared" si="553"/>
        <v>0</v>
      </c>
      <c r="JS66" s="639">
        <f t="shared" si="553"/>
        <v>0</v>
      </c>
      <c r="JT66" s="639">
        <f t="shared" si="553"/>
        <v>0</v>
      </c>
      <c r="JU66" s="639">
        <f t="shared" si="553"/>
        <v>0</v>
      </c>
      <c r="JV66" s="639">
        <f t="shared" si="553"/>
        <v>0</v>
      </c>
      <c r="JW66" s="639">
        <f t="shared" si="553"/>
        <v>0</v>
      </c>
      <c r="JX66" s="639">
        <f t="shared" si="553"/>
        <v>0</v>
      </c>
      <c r="JY66" s="639">
        <f t="shared" si="553"/>
        <v>0</v>
      </c>
      <c r="JZ66" s="639">
        <f t="shared" si="553"/>
        <v>0</v>
      </c>
      <c r="KA66" s="639">
        <f t="shared" si="553"/>
        <v>0</v>
      </c>
      <c r="KB66" s="639">
        <f t="shared" si="553"/>
        <v>0</v>
      </c>
      <c r="KC66" s="639">
        <f t="shared" si="553"/>
        <v>0</v>
      </c>
      <c r="KD66" s="639">
        <f t="shared" si="553"/>
        <v>0</v>
      </c>
      <c r="KE66" s="639">
        <f t="shared" si="553"/>
        <v>0</v>
      </c>
      <c r="KF66" s="639">
        <f t="shared" si="553"/>
        <v>0</v>
      </c>
      <c r="KG66" s="639">
        <f t="shared" ref="KG66:MR66" si="554">COUNTIFS($K65:$K73,"&lt;="&amp;KG$14,$L65:$L73,"&gt;"&amp;KG$14,$J65:$J73,"1歳児")</f>
        <v>0</v>
      </c>
      <c r="KH66" s="639">
        <f t="shared" si="554"/>
        <v>0</v>
      </c>
      <c r="KI66" s="639">
        <f t="shared" si="554"/>
        <v>0</v>
      </c>
      <c r="KJ66" s="639">
        <f t="shared" si="554"/>
        <v>0</v>
      </c>
      <c r="KK66" s="639">
        <f t="shared" si="554"/>
        <v>0</v>
      </c>
      <c r="KL66" s="639">
        <f t="shared" si="554"/>
        <v>0</v>
      </c>
      <c r="KM66" s="639">
        <f t="shared" si="554"/>
        <v>0</v>
      </c>
      <c r="KN66" s="639">
        <f t="shared" si="554"/>
        <v>0</v>
      </c>
      <c r="KO66" s="639">
        <f t="shared" si="554"/>
        <v>0</v>
      </c>
      <c r="KP66" s="639">
        <f t="shared" si="554"/>
        <v>0</v>
      </c>
      <c r="KQ66" s="639">
        <f t="shared" si="554"/>
        <v>0</v>
      </c>
      <c r="KR66" s="639">
        <f t="shared" si="554"/>
        <v>0</v>
      </c>
      <c r="KS66" s="639">
        <f t="shared" si="554"/>
        <v>0</v>
      </c>
      <c r="KT66" s="639">
        <f t="shared" si="554"/>
        <v>0</v>
      </c>
      <c r="KU66" s="639">
        <f t="shared" si="554"/>
        <v>0</v>
      </c>
      <c r="KV66" s="639">
        <f t="shared" si="554"/>
        <v>0</v>
      </c>
      <c r="KW66" s="639">
        <f t="shared" si="554"/>
        <v>0</v>
      </c>
      <c r="KX66" s="639">
        <f t="shared" si="554"/>
        <v>0</v>
      </c>
      <c r="KY66" s="639">
        <f t="shared" si="554"/>
        <v>0</v>
      </c>
      <c r="KZ66" s="639">
        <f t="shared" si="554"/>
        <v>0</v>
      </c>
      <c r="LA66" s="639">
        <f t="shared" si="554"/>
        <v>0</v>
      </c>
      <c r="LB66" s="639">
        <f t="shared" si="554"/>
        <v>0</v>
      </c>
      <c r="LC66" s="639">
        <f t="shared" si="554"/>
        <v>0</v>
      </c>
      <c r="LD66" s="639">
        <f t="shared" si="554"/>
        <v>0</v>
      </c>
      <c r="LE66" s="639">
        <f t="shared" si="554"/>
        <v>0</v>
      </c>
      <c r="LF66" s="639">
        <f t="shared" si="554"/>
        <v>0</v>
      </c>
      <c r="LG66" s="639">
        <f t="shared" si="554"/>
        <v>0</v>
      </c>
      <c r="LH66" s="639">
        <f t="shared" si="554"/>
        <v>0</v>
      </c>
      <c r="LI66" s="639">
        <f t="shared" si="554"/>
        <v>0</v>
      </c>
      <c r="LJ66" s="639">
        <f t="shared" si="554"/>
        <v>0</v>
      </c>
      <c r="LK66" s="639">
        <f t="shared" si="554"/>
        <v>0</v>
      </c>
      <c r="LL66" s="639">
        <f t="shared" si="554"/>
        <v>0</v>
      </c>
      <c r="LM66" s="639">
        <f t="shared" si="554"/>
        <v>0</v>
      </c>
      <c r="LN66" s="639">
        <f t="shared" si="554"/>
        <v>0</v>
      </c>
      <c r="LO66" s="639">
        <f t="shared" si="554"/>
        <v>0</v>
      </c>
      <c r="LP66" s="639">
        <f t="shared" si="554"/>
        <v>0</v>
      </c>
      <c r="LQ66" s="639">
        <f t="shared" si="554"/>
        <v>0</v>
      </c>
      <c r="LR66" s="639">
        <f t="shared" si="554"/>
        <v>0</v>
      </c>
      <c r="LS66" s="639">
        <f t="shared" si="554"/>
        <v>0</v>
      </c>
      <c r="LT66" s="639">
        <f t="shared" si="554"/>
        <v>0</v>
      </c>
      <c r="LU66" s="639">
        <f t="shared" si="554"/>
        <v>0</v>
      </c>
      <c r="LV66" s="639">
        <f t="shared" si="554"/>
        <v>0</v>
      </c>
      <c r="LW66" s="639">
        <f t="shared" si="554"/>
        <v>0</v>
      </c>
      <c r="LX66" s="639">
        <f t="shared" si="554"/>
        <v>0</v>
      </c>
      <c r="LY66" s="639">
        <f t="shared" si="554"/>
        <v>0</v>
      </c>
      <c r="LZ66" s="639">
        <f t="shared" si="554"/>
        <v>0</v>
      </c>
      <c r="MA66" s="639">
        <f t="shared" si="554"/>
        <v>0</v>
      </c>
      <c r="MB66" s="639">
        <f t="shared" si="554"/>
        <v>0</v>
      </c>
      <c r="MC66" s="639">
        <f t="shared" si="554"/>
        <v>0</v>
      </c>
      <c r="MD66" s="639">
        <f t="shared" si="554"/>
        <v>0</v>
      </c>
      <c r="ME66" s="639">
        <f t="shared" si="554"/>
        <v>0</v>
      </c>
      <c r="MF66" s="639">
        <f t="shared" si="554"/>
        <v>0</v>
      </c>
      <c r="MG66" s="639">
        <f t="shared" si="554"/>
        <v>0</v>
      </c>
      <c r="MH66" s="639">
        <f t="shared" si="554"/>
        <v>0</v>
      </c>
      <c r="MI66" s="639">
        <f t="shared" si="554"/>
        <v>0</v>
      </c>
      <c r="MJ66" s="639">
        <f t="shared" si="554"/>
        <v>0</v>
      </c>
      <c r="MK66" s="639">
        <f t="shared" si="554"/>
        <v>0</v>
      </c>
      <c r="ML66" s="639">
        <f t="shared" si="554"/>
        <v>0</v>
      </c>
      <c r="MM66" s="639">
        <f t="shared" si="554"/>
        <v>0</v>
      </c>
      <c r="MN66" s="639">
        <f t="shared" si="554"/>
        <v>0</v>
      </c>
      <c r="MO66" s="639">
        <f t="shared" si="554"/>
        <v>0</v>
      </c>
      <c r="MP66" s="639">
        <f t="shared" si="554"/>
        <v>0</v>
      </c>
      <c r="MQ66" s="639">
        <f t="shared" si="554"/>
        <v>0</v>
      </c>
      <c r="MR66" s="639">
        <f t="shared" si="554"/>
        <v>0</v>
      </c>
      <c r="MS66" s="639">
        <f t="shared" ref="MS66:PD66" si="555">COUNTIFS($K65:$K73,"&lt;="&amp;MS$14,$L65:$L73,"&gt;"&amp;MS$14,$J65:$J73,"1歳児")</f>
        <v>0</v>
      </c>
      <c r="MT66" s="639">
        <f t="shared" si="555"/>
        <v>0</v>
      </c>
      <c r="MU66" s="639">
        <f t="shared" si="555"/>
        <v>0</v>
      </c>
      <c r="MV66" s="639">
        <f t="shared" si="555"/>
        <v>0</v>
      </c>
      <c r="MW66" s="639">
        <f t="shared" si="555"/>
        <v>0</v>
      </c>
      <c r="MX66" s="639">
        <f t="shared" si="555"/>
        <v>0</v>
      </c>
      <c r="MY66" s="639">
        <f t="shared" si="555"/>
        <v>0</v>
      </c>
      <c r="MZ66" s="639">
        <f t="shared" si="555"/>
        <v>0</v>
      </c>
      <c r="NA66" s="639">
        <f t="shared" si="555"/>
        <v>0</v>
      </c>
      <c r="NB66" s="639">
        <f t="shared" si="555"/>
        <v>0</v>
      </c>
      <c r="NC66" s="639">
        <f t="shared" si="555"/>
        <v>0</v>
      </c>
      <c r="ND66" s="639">
        <f t="shared" si="555"/>
        <v>0</v>
      </c>
      <c r="NE66" s="639">
        <f t="shared" si="555"/>
        <v>0</v>
      </c>
      <c r="NF66" s="639">
        <f t="shared" si="555"/>
        <v>0</v>
      </c>
      <c r="NG66" s="639">
        <f t="shared" si="555"/>
        <v>0</v>
      </c>
      <c r="NH66" s="639">
        <f t="shared" si="555"/>
        <v>0</v>
      </c>
      <c r="NI66" s="639">
        <f t="shared" si="555"/>
        <v>0</v>
      </c>
      <c r="NJ66" s="639">
        <f t="shared" si="555"/>
        <v>0</v>
      </c>
      <c r="NK66" s="639">
        <f t="shared" si="555"/>
        <v>0</v>
      </c>
      <c r="NL66" s="639">
        <f t="shared" si="555"/>
        <v>0</v>
      </c>
      <c r="NM66" s="639">
        <f t="shared" si="555"/>
        <v>0</v>
      </c>
      <c r="NN66" s="639">
        <f t="shared" si="555"/>
        <v>0</v>
      </c>
      <c r="NO66" s="639">
        <f t="shared" si="555"/>
        <v>0</v>
      </c>
      <c r="NP66" s="639">
        <f t="shared" si="555"/>
        <v>0</v>
      </c>
      <c r="NQ66" s="639">
        <f t="shared" si="555"/>
        <v>0</v>
      </c>
      <c r="NR66" s="639">
        <f t="shared" si="555"/>
        <v>0</v>
      </c>
      <c r="NS66" s="639">
        <f t="shared" si="555"/>
        <v>0</v>
      </c>
      <c r="NT66" s="639">
        <f t="shared" si="555"/>
        <v>0</v>
      </c>
      <c r="NU66" s="639">
        <f t="shared" si="555"/>
        <v>0</v>
      </c>
      <c r="NV66" s="639">
        <f t="shared" si="555"/>
        <v>0</v>
      </c>
      <c r="NW66" s="639">
        <f t="shared" si="555"/>
        <v>0</v>
      </c>
      <c r="NX66" s="639">
        <f t="shared" si="555"/>
        <v>0</v>
      </c>
      <c r="NY66" s="639">
        <f t="shared" si="555"/>
        <v>0</v>
      </c>
      <c r="NZ66" s="639">
        <f t="shared" si="555"/>
        <v>0</v>
      </c>
      <c r="OA66" s="639">
        <f t="shared" si="555"/>
        <v>0</v>
      </c>
      <c r="OB66" s="639">
        <f t="shared" si="555"/>
        <v>0</v>
      </c>
      <c r="OC66" s="639">
        <f t="shared" si="555"/>
        <v>0</v>
      </c>
      <c r="OD66" s="639">
        <f t="shared" si="555"/>
        <v>0</v>
      </c>
      <c r="OE66" s="639">
        <f t="shared" si="555"/>
        <v>0</v>
      </c>
      <c r="OF66" s="639">
        <f t="shared" si="555"/>
        <v>0</v>
      </c>
      <c r="OG66" s="639">
        <f t="shared" si="555"/>
        <v>0</v>
      </c>
      <c r="OH66" s="639">
        <f t="shared" si="555"/>
        <v>0</v>
      </c>
      <c r="OI66" s="639">
        <f t="shared" si="555"/>
        <v>0</v>
      </c>
      <c r="OJ66" s="639">
        <f t="shared" si="555"/>
        <v>0</v>
      </c>
      <c r="OK66" s="639">
        <f t="shared" si="555"/>
        <v>0</v>
      </c>
      <c r="OL66" s="639">
        <f t="shared" si="555"/>
        <v>0</v>
      </c>
      <c r="OM66" s="639">
        <f t="shared" si="555"/>
        <v>0</v>
      </c>
      <c r="ON66" s="639">
        <f t="shared" si="555"/>
        <v>0</v>
      </c>
      <c r="OO66" s="639">
        <f t="shared" si="555"/>
        <v>0</v>
      </c>
      <c r="OP66" s="639">
        <f t="shared" si="555"/>
        <v>0</v>
      </c>
      <c r="OQ66" s="639">
        <f t="shared" si="555"/>
        <v>0</v>
      </c>
      <c r="OR66" s="639">
        <f t="shared" si="555"/>
        <v>0</v>
      </c>
      <c r="OS66" s="639">
        <f t="shared" si="555"/>
        <v>0</v>
      </c>
      <c r="OT66" s="639">
        <f t="shared" si="555"/>
        <v>0</v>
      </c>
      <c r="OU66" s="639">
        <f t="shared" si="555"/>
        <v>0</v>
      </c>
      <c r="OV66" s="639">
        <f t="shared" si="555"/>
        <v>0</v>
      </c>
      <c r="OW66" s="639">
        <f t="shared" si="555"/>
        <v>0</v>
      </c>
      <c r="OX66" s="639">
        <f t="shared" si="555"/>
        <v>0</v>
      </c>
      <c r="OY66" s="639">
        <f t="shared" si="555"/>
        <v>0</v>
      </c>
      <c r="OZ66" s="639">
        <f t="shared" si="555"/>
        <v>0</v>
      </c>
      <c r="PA66" s="639">
        <f t="shared" si="555"/>
        <v>0</v>
      </c>
      <c r="PB66" s="639">
        <f t="shared" si="555"/>
        <v>0</v>
      </c>
      <c r="PC66" s="639">
        <f t="shared" si="555"/>
        <v>0</v>
      </c>
      <c r="PD66" s="639">
        <f t="shared" si="555"/>
        <v>0</v>
      </c>
      <c r="PE66" s="639">
        <f t="shared" ref="PE66:RP66" si="556">COUNTIFS($K65:$K73,"&lt;="&amp;PE$14,$L65:$L73,"&gt;"&amp;PE$14,$J65:$J73,"1歳児")</f>
        <v>0</v>
      </c>
      <c r="PF66" s="639">
        <f t="shared" si="556"/>
        <v>0</v>
      </c>
      <c r="PG66" s="639">
        <f t="shared" si="556"/>
        <v>0</v>
      </c>
      <c r="PH66" s="639">
        <f t="shared" si="556"/>
        <v>0</v>
      </c>
      <c r="PI66" s="639">
        <f t="shared" si="556"/>
        <v>0</v>
      </c>
      <c r="PJ66" s="639">
        <f t="shared" si="556"/>
        <v>0</v>
      </c>
      <c r="PK66" s="639">
        <f t="shared" si="556"/>
        <v>0</v>
      </c>
      <c r="PL66" s="639">
        <f t="shared" si="556"/>
        <v>0</v>
      </c>
      <c r="PM66" s="639">
        <f t="shared" si="556"/>
        <v>0</v>
      </c>
      <c r="PN66" s="639">
        <f t="shared" si="556"/>
        <v>0</v>
      </c>
      <c r="PO66" s="639">
        <f t="shared" si="556"/>
        <v>0</v>
      </c>
      <c r="PP66" s="639">
        <f t="shared" si="556"/>
        <v>0</v>
      </c>
      <c r="PQ66" s="639">
        <f t="shared" si="556"/>
        <v>0</v>
      </c>
      <c r="PR66" s="639">
        <f t="shared" si="556"/>
        <v>0</v>
      </c>
      <c r="PS66" s="639">
        <f t="shared" si="556"/>
        <v>0</v>
      </c>
      <c r="PT66" s="639">
        <f t="shared" si="556"/>
        <v>0</v>
      </c>
      <c r="PU66" s="639">
        <f t="shared" si="556"/>
        <v>0</v>
      </c>
      <c r="PV66" s="639">
        <f t="shared" si="556"/>
        <v>0</v>
      </c>
      <c r="PW66" s="639">
        <f t="shared" si="556"/>
        <v>0</v>
      </c>
      <c r="PX66" s="639">
        <f t="shared" si="556"/>
        <v>0</v>
      </c>
      <c r="PY66" s="639">
        <f t="shared" si="556"/>
        <v>0</v>
      </c>
      <c r="PZ66" s="639">
        <f t="shared" si="556"/>
        <v>0</v>
      </c>
      <c r="QA66" s="639">
        <f t="shared" si="556"/>
        <v>0</v>
      </c>
      <c r="QB66" s="639">
        <f t="shared" si="556"/>
        <v>0</v>
      </c>
      <c r="QC66" s="639">
        <f t="shared" si="556"/>
        <v>0</v>
      </c>
      <c r="QD66" s="639">
        <f t="shared" si="556"/>
        <v>0</v>
      </c>
      <c r="QE66" s="639">
        <f t="shared" si="556"/>
        <v>0</v>
      </c>
      <c r="QF66" s="639">
        <f t="shared" si="556"/>
        <v>0</v>
      </c>
      <c r="QG66" s="639">
        <f t="shared" si="556"/>
        <v>0</v>
      </c>
      <c r="QH66" s="639">
        <f t="shared" si="556"/>
        <v>0</v>
      </c>
      <c r="QI66" s="639">
        <f t="shared" si="556"/>
        <v>0</v>
      </c>
      <c r="QJ66" s="639">
        <f t="shared" si="556"/>
        <v>0</v>
      </c>
      <c r="QK66" s="639">
        <f t="shared" si="556"/>
        <v>0</v>
      </c>
      <c r="QL66" s="639">
        <f t="shared" si="556"/>
        <v>0</v>
      </c>
      <c r="QM66" s="639">
        <f t="shared" si="556"/>
        <v>0</v>
      </c>
      <c r="QN66" s="639">
        <f t="shared" si="556"/>
        <v>0</v>
      </c>
      <c r="QO66" s="639">
        <f t="shared" si="556"/>
        <v>0</v>
      </c>
      <c r="QP66" s="639">
        <f t="shared" si="556"/>
        <v>0</v>
      </c>
      <c r="QQ66" s="639">
        <f t="shared" si="556"/>
        <v>0</v>
      </c>
      <c r="QR66" s="639">
        <f t="shared" si="556"/>
        <v>0</v>
      </c>
      <c r="QS66" s="639">
        <f t="shared" si="556"/>
        <v>0</v>
      </c>
      <c r="QT66" s="639">
        <f t="shared" si="556"/>
        <v>0</v>
      </c>
      <c r="QU66" s="639">
        <f t="shared" si="556"/>
        <v>0</v>
      </c>
      <c r="QV66" s="639">
        <f t="shared" si="556"/>
        <v>0</v>
      </c>
      <c r="QW66" s="639">
        <f t="shared" si="556"/>
        <v>0</v>
      </c>
      <c r="QX66" s="639">
        <f t="shared" si="556"/>
        <v>0</v>
      </c>
      <c r="QY66" s="639">
        <f t="shared" si="556"/>
        <v>0</v>
      </c>
      <c r="QZ66" s="639">
        <f t="shared" si="556"/>
        <v>0</v>
      </c>
      <c r="RA66" s="639">
        <f t="shared" si="556"/>
        <v>0</v>
      </c>
      <c r="RB66" s="639">
        <f t="shared" si="556"/>
        <v>0</v>
      </c>
      <c r="RC66" s="639">
        <f t="shared" si="556"/>
        <v>0</v>
      </c>
      <c r="RD66" s="639">
        <f t="shared" si="556"/>
        <v>0</v>
      </c>
      <c r="RE66" s="639">
        <f t="shared" si="556"/>
        <v>0</v>
      </c>
      <c r="RF66" s="639">
        <f t="shared" si="556"/>
        <v>0</v>
      </c>
      <c r="RG66" s="639">
        <f t="shared" si="556"/>
        <v>0</v>
      </c>
      <c r="RH66" s="639">
        <f t="shared" si="556"/>
        <v>0</v>
      </c>
      <c r="RI66" s="639">
        <f t="shared" si="556"/>
        <v>0</v>
      </c>
      <c r="RJ66" s="639">
        <f t="shared" si="556"/>
        <v>0</v>
      </c>
      <c r="RK66" s="639">
        <f t="shared" si="556"/>
        <v>0</v>
      </c>
      <c r="RL66" s="639">
        <f t="shared" si="556"/>
        <v>0</v>
      </c>
      <c r="RM66" s="639">
        <f t="shared" si="556"/>
        <v>0</v>
      </c>
      <c r="RN66" s="639">
        <f t="shared" si="556"/>
        <v>0</v>
      </c>
      <c r="RO66" s="639">
        <f t="shared" si="556"/>
        <v>0</v>
      </c>
      <c r="RP66" s="639">
        <f t="shared" si="556"/>
        <v>0</v>
      </c>
      <c r="RQ66" s="639">
        <f t="shared" ref="RQ66:UB66" si="557">COUNTIFS($K65:$K73,"&lt;="&amp;RQ$14,$L65:$L73,"&gt;"&amp;RQ$14,$J65:$J73,"1歳児")</f>
        <v>0</v>
      </c>
      <c r="RR66" s="639">
        <f t="shared" si="557"/>
        <v>0</v>
      </c>
      <c r="RS66" s="639">
        <f t="shared" si="557"/>
        <v>0</v>
      </c>
      <c r="RT66" s="639">
        <f t="shared" si="557"/>
        <v>0</v>
      </c>
      <c r="RU66" s="639">
        <f t="shared" si="557"/>
        <v>0</v>
      </c>
      <c r="RV66" s="639">
        <f t="shared" si="557"/>
        <v>0</v>
      </c>
      <c r="RW66" s="639">
        <f t="shared" si="557"/>
        <v>0</v>
      </c>
      <c r="RX66" s="639">
        <f t="shared" si="557"/>
        <v>0</v>
      </c>
      <c r="RY66" s="639">
        <f t="shared" si="557"/>
        <v>0</v>
      </c>
      <c r="RZ66" s="639">
        <f t="shared" si="557"/>
        <v>0</v>
      </c>
      <c r="SA66" s="639">
        <f t="shared" si="557"/>
        <v>0</v>
      </c>
      <c r="SB66" s="639">
        <f t="shared" si="557"/>
        <v>0</v>
      </c>
      <c r="SC66" s="639">
        <f t="shared" si="557"/>
        <v>0</v>
      </c>
      <c r="SD66" s="639">
        <f t="shared" si="557"/>
        <v>0</v>
      </c>
      <c r="SE66" s="639">
        <f t="shared" si="557"/>
        <v>0</v>
      </c>
      <c r="SF66" s="639">
        <f t="shared" si="557"/>
        <v>0</v>
      </c>
      <c r="SG66" s="639">
        <f t="shared" si="557"/>
        <v>0</v>
      </c>
      <c r="SH66" s="639">
        <f t="shared" si="557"/>
        <v>0</v>
      </c>
      <c r="SI66" s="639">
        <f t="shared" si="557"/>
        <v>0</v>
      </c>
      <c r="SJ66" s="639">
        <f t="shared" si="557"/>
        <v>0</v>
      </c>
      <c r="SK66" s="639">
        <f t="shared" si="557"/>
        <v>0</v>
      </c>
      <c r="SL66" s="639">
        <f t="shared" si="557"/>
        <v>0</v>
      </c>
      <c r="SM66" s="639">
        <f t="shared" si="557"/>
        <v>0</v>
      </c>
      <c r="SN66" s="639">
        <f t="shared" si="557"/>
        <v>0</v>
      </c>
      <c r="SO66" s="639">
        <f t="shared" si="557"/>
        <v>0</v>
      </c>
      <c r="SP66" s="639">
        <f t="shared" si="557"/>
        <v>0</v>
      </c>
      <c r="SQ66" s="639">
        <f t="shared" si="557"/>
        <v>0</v>
      </c>
      <c r="SR66" s="639">
        <f t="shared" si="557"/>
        <v>0</v>
      </c>
      <c r="SS66" s="639">
        <f t="shared" si="557"/>
        <v>0</v>
      </c>
      <c r="ST66" s="639">
        <f t="shared" si="557"/>
        <v>0</v>
      </c>
      <c r="SU66" s="639">
        <f t="shared" si="557"/>
        <v>0</v>
      </c>
      <c r="SV66" s="639">
        <f t="shared" si="557"/>
        <v>0</v>
      </c>
      <c r="SW66" s="639">
        <f t="shared" si="557"/>
        <v>0</v>
      </c>
      <c r="SX66" s="639">
        <f t="shared" si="557"/>
        <v>0</v>
      </c>
      <c r="SY66" s="639">
        <f t="shared" si="557"/>
        <v>0</v>
      </c>
      <c r="SZ66" s="639">
        <f t="shared" si="557"/>
        <v>0</v>
      </c>
      <c r="TA66" s="639">
        <f t="shared" si="557"/>
        <v>0</v>
      </c>
      <c r="TB66" s="639">
        <f t="shared" si="557"/>
        <v>0</v>
      </c>
      <c r="TC66" s="639">
        <f t="shared" si="557"/>
        <v>0</v>
      </c>
      <c r="TD66" s="639">
        <f t="shared" si="557"/>
        <v>0</v>
      </c>
      <c r="TE66" s="639">
        <f t="shared" si="557"/>
        <v>0</v>
      </c>
      <c r="TF66" s="639">
        <f t="shared" si="557"/>
        <v>0</v>
      </c>
      <c r="TG66" s="639">
        <f t="shared" si="557"/>
        <v>0</v>
      </c>
      <c r="TH66" s="639">
        <f t="shared" si="557"/>
        <v>0</v>
      </c>
      <c r="TI66" s="639">
        <f t="shared" si="557"/>
        <v>0</v>
      </c>
      <c r="TJ66" s="639">
        <f t="shared" si="557"/>
        <v>0</v>
      </c>
      <c r="TK66" s="639">
        <f t="shared" si="557"/>
        <v>0</v>
      </c>
      <c r="TL66" s="639">
        <f t="shared" si="557"/>
        <v>0</v>
      </c>
      <c r="TM66" s="639">
        <f t="shared" si="557"/>
        <v>0</v>
      </c>
      <c r="TN66" s="639">
        <f t="shared" si="557"/>
        <v>0</v>
      </c>
      <c r="TO66" s="639">
        <f t="shared" si="557"/>
        <v>0</v>
      </c>
      <c r="TP66" s="639">
        <f t="shared" si="557"/>
        <v>0</v>
      </c>
      <c r="TQ66" s="639">
        <f t="shared" si="557"/>
        <v>0</v>
      </c>
      <c r="TR66" s="639">
        <f t="shared" si="557"/>
        <v>0</v>
      </c>
      <c r="TS66" s="639">
        <f t="shared" si="557"/>
        <v>0</v>
      </c>
      <c r="TT66" s="639">
        <f t="shared" si="557"/>
        <v>0</v>
      </c>
      <c r="TU66" s="639">
        <f t="shared" si="557"/>
        <v>0</v>
      </c>
      <c r="TV66" s="639">
        <f t="shared" si="557"/>
        <v>0</v>
      </c>
      <c r="TW66" s="639">
        <f t="shared" si="557"/>
        <v>0</v>
      </c>
      <c r="TX66" s="639">
        <f t="shared" si="557"/>
        <v>0</v>
      </c>
      <c r="TY66" s="639">
        <f t="shared" si="557"/>
        <v>0</v>
      </c>
      <c r="TZ66" s="639">
        <f t="shared" si="557"/>
        <v>0</v>
      </c>
      <c r="UA66" s="639">
        <f t="shared" si="557"/>
        <v>0</v>
      </c>
      <c r="UB66" s="639">
        <f t="shared" si="557"/>
        <v>0</v>
      </c>
      <c r="UC66" s="639">
        <f t="shared" ref="UC66:WN66" si="558">COUNTIFS($K65:$K73,"&lt;="&amp;UC$14,$L65:$L73,"&gt;"&amp;UC$14,$J65:$J73,"1歳児")</f>
        <v>0</v>
      </c>
      <c r="UD66" s="639">
        <f t="shared" si="558"/>
        <v>0</v>
      </c>
      <c r="UE66" s="639">
        <f t="shared" si="558"/>
        <v>0</v>
      </c>
      <c r="UF66" s="639">
        <f t="shared" si="558"/>
        <v>0</v>
      </c>
      <c r="UG66" s="639">
        <f t="shared" si="558"/>
        <v>0</v>
      </c>
      <c r="UH66" s="639">
        <f t="shared" si="558"/>
        <v>0</v>
      </c>
      <c r="UI66" s="639">
        <f t="shared" si="558"/>
        <v>0</v>
      </c>
      <c r="UJ66" s="639">
        <f t="shared" si="558"/>
        <v>0</v>
      </c>
      <c r="UK66" s="639">
        <f t="shared" si="558"/>
        <v>0</v>
      </c>
      <c r="UL66" s="639">
        <f t="shared" si="558"/>
        <v>0</v>
      </c>
      <c r="UM66" s="639">
        <f t="shared" si="558"/>
        <v>0</v>
      </c>
      <c r="UN66" s="639">
        <f t="shared" si="558"/>
        <v>0</v>
      </c>
      <c r="UO66" s="639">
        <f t="shared" si="558"/>
        <v>0</v>
      </c>
      <c r="UP66" s="639">
        <f t="shared" si="558"/>
        <v>0</v>
      </c>
      <c r="UQ66" s="639">
        <f t="shared" si="558"/>
        <v>0</v>
      </c>
      <c r="UR66" s="639">
        <f t="shared" si="558"/>
        <v>0</v>
      </c>
      <c r="US66" s="639">
        <f t="shared" si="558"/>
        <v>0</v>
      </c>
      <c r="UT66" s="639">
        <f t="shared" si="558"/>
        <v>0</v>
      </c>
      <c r="UU66" s="639">
        <f t="shared" si="558"/>
        <v>0</v>
      </c>
      <c r="UV66" s="639">
        <f t="shared" si="558"/>
        <v>0</v>
      </c>
      <c r="UW66" s="639">
        <f t="shared" si="558"/>
        <v>0</v>
      </c>
      <c r="UX66" s="639">
        <f t="shared" si="558"/>
        <v>0</v>
      </c>
      <c r="UY66" s="639">
        <f t="shared" si="558"/>
        <v>0</v>
      </c>
      <c r="UZ66" s="639">
        <f t="shared" si="558"/>
        <v>0</v>
      </c>
      <c r="VA66" s="639">
        <f t="shared" si="558"/>
        <v>0</v>
      </c>
      <c r="VB66" s="639">
        <f t="shared" si="558"/>
        <v>0</v>
      </c>
      <c r="VC66" s="639">
        <f t="shared" si="558"/>
        <v>0</v>
      </c>
      <c r="VD66" s="639">
        <f t="shared" si="558"/>
        <v>0</v>
      </c>
      <c r="VE66" s="639">
        <f t="shared" si="558"/>
        <v>0</v>
      </c>
      <c r="VF66" s="639">
        <f t="shared" si="558"/>
        <v>0</v>
      </c>
      <c r="VG66" s="639">
        <f t="shared" si="558"/>
        <v>0</v>
      </c>
      <c r="VH66" s="639">
        <f t="shared" si="558"/>
        <v>0</v>
      </c>
      <c r="VI66" s="639">
        <f t="shared" si="558"/>
        <v>0</v>
      </c>
      <c r="VJ66" s="639">
        <f t="shared" si="558"/>
        <v>0</v>
      </c>
      <c r="VK66" s="639">
        <f t="shared" si="558"/>
        <v>0</v>
      </c>
      <c r="VL66" s="639">
        <f t="shared" si="558"/>
        <v>0</v>
      </c>
      <c r="VM66" s="639">
        <f t="shared" si="558"/>
        <v>0</v>
      </c>
      <c r="VN66" s="639">
        <f t="shared" si="558"/>
        <v>0</v>
      </c>
      <c r="VO66" s="639">
        <f t="shared" si="558"/>
        <v>0</v>
      </c>
      <c r="VP66" s="639">
        <f t="shared" si="558"/>
        <v>0</v>
      </c>
      <c r="VQ66" s="639">
        <f t="shared" si="558"/>
        <v>0</v>
      </c>
      <c r="VR66" s="639">
        <f t="shared" si="558"/>
        <v>0</v>
      </c>
      <c r="VS66" s="639">
        <f t="shared" si="558"/>
        <v>0</v>
      </c>
      <c r="VT66" s="639">
        <f t="shared" si="558"/>
        <v>0</v>
      </c>
      <c r="VU66" s="639">
        <f t="shared" si="558"/>
        <v>0</v>
      </c>
      <c r="VV66" s="639">
        <f t="shared" si="558"/>
        <v>0</v>
      </c>
      <c r="VW66" s="639">
        <f t="shared" si="558"/>
        <v>0</v>
      </c>
      <c r="VX66" s="639">
        <f t="shared" si="558"/>
        <v>0</v>
      </c>
      <c r="VY66" s="639">
        <f t="shared" si="558"/>
        <v>0</v>
      </c>
      <c r="VZ66" s="639">
        <f t="shared" si="558"/>
        <v>0</v>
      </c>
      <c r="WA66" s="639">
        <f t="shared" si="558"/>
        <v>0</v>
      </c>
      <c r="WB66" s="639">
        <f t="shared" si="558"/>
        <v>0</v>
      </c>
      <c r="WC66" s="639">
        <f t="shared" si="558"/>
        <v>0</v>
      </c>
      <c r="WD66" s="639">
        <f t="shared" si="558"/>
        <v>0</v>
      </c>
      <c r="WE66" s="639">
        <f t="shared" si="558"/>
        <v>0</v>
      </c>
      <c r="WF66" s="639">
        <f t="shared" si="558"/>
        <v>0</v>
      </c>
      <c r="WG66" s="639">
        <f t="shared" si="558"/>
        <v>0</v>
      </c>
      <c r="WH66" s="639">
        <f t="shared" si="558"/>
        <v>0</v>
      </c>
      <c r="WI66" s="639">
        <f t="shared" si="558"/>
        <v>0</v>
      </c>
      <c r="WJ66" s="639">
        <f t="shared" si="558"/>
        <v>0</v>
      </c>
      <c r="WK66" s="639">
        <f t="shared" si="558"/>
        <v>0</v>
      </c>
      <c r="WL66" s="639">
        <f t="shared" si="558"/>
        <v>0</v>
      </c>
      <c r="WM66" s="639">
        <f t="shared" si="558"/>
        <v>0</v>
      </c>
      <c r="WN66" s="639">
        <f t="shared" si="558"/>
        <v>0</v>
      </c>
      <c r="WO66" s="639">
        <f t="shared" ref="WO66:YZ66" si="559">COUNTIFS($K65:$K73,"&lt;="&amp;WO$14,$L65:$L73,"&gt;"&amp;WO$14,$J65:$J73,"1歳児")</f>
        <v>0</v>
      </c>
      <c r="WP66" s="639">
        <f t="shared" si="559"/>
        <v>0</v>
      </c>
      <c r="WQ66" s="639">
        <f t="shared" si="559"/>
        <v>0</v>
      </c>
      <c r="WR66" s="639">
        <f t="shared" si="559"/>
        <v>0</v>
      </c>
      <c r="WS66" s="639">
        <f t="shared" si="559"/>
        <v>0</v>
      </c>
      <c r="WT66" s="639">
        <f t="shared" si="559"/>
        <v>0</v>
      </c>
      <c r="WU66" s="639">
        <f t="shared" si="559"/>
        <v>0</v>
      </c>
      <c r="WV66" s="639">
        <f t="shared" si="559"/>
        <v>0</v>
      </c>
      <c r="WW66" s="639">
        <f t="shared" si="559"/>
        <v>0</v>
      </c>
      <c r="WX66" s="639">
        <f t="shared" si="559"/>
        <v>0</v>
      </c>
      <c r="WY66" s="639">
        <f t="shared" si="559"/>
        <v>0</v>
      </c>
      <c r="WZ66" s="639">
        <f t="shared" si="559"/>
        <v>0</v>
      </c>
      <c r="XA66" s="639">
        <f t="shared" si="559"/>
        <v>0</v>
      </c>
      <c r="XB66" s="639">
        <f t="shared" si="559"/>
        <v>0</v>
      </c>
      <c r="XC66" s="639">
        <f t="shared" si="559"/>
        <v>0</v>
      </c>
      <c r="XD66" s="639">
        <f t="shared" si="559"/>
        <v>0</v>
      </c>
      <c r="XE66" s="639">
        <f t="shared" si="559"/>
        <v>0</v>
      </c>
      <c r="XF66" s="639">
        <f t="shared" si="559"/>
        <v>0</v>
      </c>
      <c r="XG66" s="639">
        <f t="shared" si="559"/>
        <v>0</v>
      </c>
      <c r="XH66" s="639">
        <f t="shared" si="559"/>
        <v>0</v>
      </c>
      <c r="XI66" s="639">
        <f t="shared" si="559"/>
        <v>0</v>
      </c>
      <c r="XJ66" s="639">
        <f t="shared" si="559"/>
        <v>0</v>
      </c>
      <c r="XK66" s="639">
        <f t="shared" si="559"/>
        <v>0</v>
      </c>
      <c r="XL66" s="639">
        <f t="shared" si="559"/>
        <v>0</v>
      </c>
      <c r="XM66" s="639">
        <f t="shared" si="559"/>
        <v>0</v>
      </c>
      <c r="XN66" s="639">
        <f t="shared" si="559"/>
        <v>0</v>
      </c>
      <c r="XO66" s="639">
        <f t="shared" si="559"/>
        <v>0</v>
      </c>
      <c r="XP66" s="639">
        <f t="shared" si="559"/>
        <v>0</v>
      </c>
      <c r="XQ66" s="639">
        <f t="shared" si="559"/>
        <v>0</v>
      </c>
      <c r="XR66" s="639">
        <f t="shared" si="559"/>
        <v>0</v>
      </c>
      <c r="XS66" s="639">
        <f t="shared" si="559"/>
        <v>0</v>
      </c>
      <c r="XT66" s="639">
        <f t="shared" si="559"/>
        <v>0</v>
      </c>
      <c r="XU66" s="639">
        <f t="shared" si="559"/>
        <v>0</v>
      </c>
      <c r="XV66" s="639">
        <f t="shared" si="559"/>
        <v>0</v>
      </c>
      <c r="XW66" s="639">
        <f t="shared" si="559"/>
        <v>0</v>
      </c>
      <c r="XX66" s="639">
        <f t="shared" si="559"/>
        <v>0</v>
      </c>
      <c r="XY66" s="639">
        <f t="shared" si="559"/>
        <v>0</v>
      </c>
      <c r="XZ66" s="639">
        <f t="shared" si="559"/>
        <v>0</v>
      </c>
      <c r="YA66" s="639">
        <f t="shared" si="559"/>
        <v>0</v>
      </c>
      <c r="YB66" s="639">
        <f t="shared" si="559"/>
        <v>0</v>
      </c>
      <c r="YC66" s="639">
        <f t="shared" si="559"/>
        <v>0</v>
      </c>
      <c r="YD66" s="639">
        <f t="shared" si="559"/>
        <v>0</v>
      </c>
      <c r="YE66" s="639">
        <f t="shared" si="559"/>
        <v>0</v>
      </c>
      <c r="YF66" s="639">
        <f t="shared" si="559"/>
        <v>0</v>
      </c>
      <c r="YG66" s="639">
        <f t="shared" si="559"/>
        <v>0</v>
      </c>
      <c r="YH66" s="639">
        <f t="shared" si="559"/>
        <v>0</v>
      </c>
      <c r="YI66" s="639">
        <f t="shared" si="559"/>
        <v>0</v>
      </c>
      <c r="YJ66" s="639">
        <f t="shared" si="559"/>
        <v>0</v>
      </c>
      <c r="YK66" s="639">
        <f t="shared" si="559"/>
        <v>0</v>
      </c>
      <c r="YL66" s="639">
        <f t="shared" si="559"/>
        <v>0</v>
      </c>
      <c r="YM66" s="639">
        <f t="shared" si="559"/>
        <v>0</v>
      </c>
      <c r="YN66" s="639">
        <f t="shared" si="559"/>
        <v>0</v>
      </c>
      <c r="YO66" s="639">
        <f t="shared" si="559"/>
        <v>0</v>
      </c>
      <c r="YP66" s="639">
        <f t="shared" si="559"/>
        <v>0</v>
      </c>
      <c r="YQ66" s="639">
        <f t="shared" si="559"/>
        <v>0</v>
      </c>
      <c r="YR66" s="639">
        <f t="shared" si="559"/>
        <v>0</v>
      </c>
      <c r="YS66" s="639">
        <f t="shared" si="559"/>
        <v>0</v>
      </c>
      <c r="YT66" s="639">
        <f t="shared" si="559"/>
        <v>0</v>
      </c>
      <c r="YU66" s="639">
        <f t="shared" si="559"/>
        <v>0</v>
      </c>
      <c r="YV66" s="639">
        <f t="shared" si="559"/>
        <v>0</v>
      </c>
      <c r="YW66" s="639">
        <f t="shared" si="559"/>
        <v>0</v>
      </c>
      <c r="YX66" s="639">
        <f t="shared" si="559"/>
        <v>0</v>
      </c>
      <c r="YY66" s="639">
        <f t="shared" si="559"/>
        <v>0</v>
      </c>
      <c r="YZ66" s="639">
        <f t="shared" si="559"/>
        <v>0</v>
      </c>
      <c r="ZA66" s="639">
        <f t="shared" ref="ZA66:ABL66" si="560">COUNTIFS($K65:$K73,"&lt;="&amp;ZA$14,$L65:$L73,"&gt;"&amp;ZA$14,$J65:$J73,"1歳児")</f>
        <v>0</v>
      </c>
      <c r="ZB66" s="639">
        <f t="shared" si="560"/>
        <v>0</v>
      </c>
      <c r="ZC66" s="639">
        <f t="shared" si="560"/>
        <v>0</v>
      </c>
      <c r="ZD66" s="639">
        <f t="shared" si="560"/>
        <v>0</v>
      </c>
      <c r="ZE66" s="639">
        <f t="shared" si="560"/>
        <v>0</v>
      </c>
      <c r="ZF66" s="639">
        <f t="shared" si="560"/>
        <v>0</v>
      </c>
      <c r="ZG66" s="639">
        <f t="shared" si="560"/>
        <v>0</v>
      </c>
      <c r="ZH66" s="639">
        <f t="shared" si="560"/>
        <v>0</v>
      </c>
      <c r="ZI66" s="639">
        <f t="shared" si="560"/>
        <v>0</v>
      </c>
      <c r="ZJ66" s="639">
        <f t="shared" si="560"/>
        <v>0</v>
      </c>
      <c r="ZK66" s="639">
        <f t="shared" si="560"/>
        <v>0</v>
      </c>
      <c r="ZL66" s="639">
        <f t="shared" si="560"/>
        <v>0</v>
      </c>
      <c r="ZM66" s="639">
        <f t="shared" si="560"/>
        <v>0</v>
      </c>
      <c r="ZN66" s="639">
        <f t="shared" si="560"/>
        <v>0</v>
      </c>
      <c r="ZO66" s="639">
        <f t="shared" si="560"/>
        <v>0</v>
      </c>
      <c r="ZP66" s="639">
        <f t="shared" si="560"/>
        <v>0</v>
      </c>
      <c r="ZQ66" s="639">
        <f t="shared" si="560"/>
        <v>0</v>
      </c>
      <c r="ZR66" s="639">
        <f t="shared" si="560"/>
        <v>0</v>
      </c>
      <c r="ZS66" s="639">
        <f t="shared" si="560"/>
        <v>0</v>
      </c>
      <c r="ZT66" s="639">
        <f t="shared" si="560"/>
        <v>0</v>
      </c>
      <c r="ZU66" s="639">
        <f t="shared" si="560"/>
        <v>0</v>
      </c>
      <c r="ZV66" s="639">
        <f t="shared" si="560"/>
        <v>0</v>
      </c>
      <c r="ZW66" s="639">
        <f t="shared" si="560"/>
        <v>0</v>
      </c>
      <c r="ZX66" s="639">
        <f t="shared" si="560"/>
        <v>0</v>
      </c>
      <c r="ZY66" s="639">
        <f t="shared" si="560"/>
        <v>0</v>
      </c>
      <c r="ZZ66" s="639">
        <f t="shared" si="560"/>
        <v>0</v>
      </c>
      <c r="AAA66" s="639">
        <f t="shared" si="560"/>
        <v>0</v>
      </c>
      <c r="AAB66" s="639">
        <f t="shared" si="560"/>
        <v>0</v>
      </c>
      <c r="AAC66" s="639">
        <f t="shared" si="560"/>
        <v>0</v>
      </c>
      <c r="AAD66" s="639">
        <f t="shared" si="560"/>
        <v>0</v>
      </c>
      <c r="AAE66" s="639">
        <f t="shared" si="560"/>
        <v>0</v>
      </c>
      <c r="AAF66" s="639">
        <f t="shared" si="560"/>
        <v>0</v>
      </c>
      <c r="AAG66" s="639">
        <f t="shared" si="560"/>
        <v>0</v>
      </c>
      <c r="AAH66" s="639">
        <f t="shared" si="560"/>
        <v>0</v>
      </c>
      <c r="AAI66" s="639">
        <f t="shared" si="560"/>
        <v>0</v>
      </c>
      <c r="AAJ66" s="639">
        <f t="shared" si="560"/>
        <v>0</v>
      </c>
      <c r="AAK66" s="639">
        <f t="shared" si="560"/>
        <v>0</v>
      </c>
      <c r="AAL66" s="639">
        <f t="shared" si="560"/>
        <v>0</v>
      </c>
      <c r="AAM66" s="639">
        <f t="shared" si="560"/>
        <v>0</v>
      </c>
      <c r="AAN66" s="639">
        <f t="shared" si="560"/>
        <v>0</v>
      </c>
      <c r="AAO66" s="639">
        <f t="shared" si="560"/>
        <v>0</v>
      </c>
      <c r="AAP66" s="639">
        <f t="shared" si="560"/>
        <v>0</v>
      </c>
      <c r="AAQ66" s="639">
        <f t="shared" si="560"/>
        <v>0</v>
      </c>
      <c r="AAR66" s="639">
        <f t="shared" si="560"/>
        <v>0</v>
      </c>
      <c r="AAS66" s="639">
        <f t="shared" si="560"/>
        <v>0</v>
      </c>
      <c r="AAT66" s="639">
        <f t="shared" si="560"/>
        <v>0</v>
      </c>
      <c r="AAU66" s="639">
        <f t="shared" si="560"/>
        <v>0</v>
      </c>
      <c r="AAV66" s="639">
        <f t="shared" si="560"/>
        <v>0</v>
      </c>
      <c r="AAW66" s="639">
        <f t="shared" si="560"/>
        <v>0</v>
      </c>
      <c r="AAX66" s="639">
        <f t="shared" si="560"/>
        <v>0</v>
      </c>
      <c r="AAY66" s="639">
        <f t="shared" si="560"/>
        <v>0</v>
      </c>
      <c r="AAZ66" s="639">
        <f t="shared" si="560"/>
        <v>0</v>
      </c>
      <c r="ABA66" s="639">
        <f t="shared" si="560"/>
        <v>0</v>
      </c>
      <c r="ABB66" s="639">
        <f t="shared" si="560"/>
        <v>0</v>
      </c>
      <c r="ABC66" s="639">
        <f t="shared" si="560"/>
        <v>0</v>
      </c>
      <c r="ABD66" s="639">
        <f t="shared" si="560"/>
        <v>0</v>
      </c>
      <c r="ABE66" s="639">
        <f t="shared" si="560"/>
        <v>0</v>
      </c>
      <c r="ABF66" s="639">
        <f t="shared" si="560"/>
        <v>0</v>
      </c>
      <c r="ABG66" s="639">
        <f t="shared" si="560"/>
        <v>0</v>
      </c>
      <c r="ABH66" s="639">
        <f t="shared" si="560"/>
        <v>0</v>
      </c>
      <c r="ABI66" s="639">
        <f t="shared" si="560"/>
        <v>0</v>
      </c>
      <c r="ABJ66" s="639">
        <f t="shared" si="560"/>
        <v>0</v>
      </c>
      <c r="ABK66" s="639">
        <f t="shared" si="560"/>
        <v>0</v>
      </c>
      <c r="ABL66" s="639">
        <f t="shared" si="560"/>
        <v>0</v>
      </c>
      <c r="ABM66" s="639">
        <f t="shared" ref="ABM66:ADX66" si="561">COUNTIFS($K65:$K73,"&lt;="&amp;ABM$14,$L65:$L73,"&gt;"&amp;ABM$14,$J65:$J73,"1歳児")</f>
        <v>0</v>
      </c>
      <c r="ABN66" s="639">
        <f t="shared" si="561"/>
        <v>0</v>
      </c>
      <c r="ABO66" s="639">
        <f t="shared" si="561"/>
        <v>0</v>
      </c>
      <c r="ABP66" s="639">
        <f t="shared" si="561"/>
        <v>0</v>
      </c>
      <c r="ABQ66" s="639">
        <f t="shared" si="561"/>
        <v>0</v>
      </c>
      <c r="ABR66" s="639">
        <f t="shared" si="561"/>
        <v>0</v>
      </c>
      <c r="ABS66" s="639">
        <f t="shared" si="561"/>
        <v>0</v>
      </c>
      <c r="ABT66" s="639">
        <f t="shared" si="561"/>
        <v>0</v>
      </c>
      <c r="ABU66" s="639">
        <f t="shared" si="561"/>
        <v>0</v>
      </c>
      <c r="ABV66" s="639">
        <f t="shared" si="561"/>
        <v>0</v>
      </c>
      <c r="ABW66" s="639">
        <f t="shared" si="561"/>
        <v>0</v>
      </c>
      <c r="ABX66" s="639">
        <f t="shared" si="561"/>
        <v>0</v>
      </c>
      <c r="ABY66" s="639">
        <f t="shared" si="561"/>
        <v>0</v>
      </c>
      <c r="ABZ66" s="639">
        <f t="shared" si="561"/>
        <v>0</v>
      </c>
      <c r="ACA66" s="639">
        <f t="shared" si="561"/>
        <v>0</v>
      </c>
      <c r="ACB66" s="639">
        <f t="shared" si="561"/>
        <v>0</v>
      </c>
      <c r="ACC66" s="639">
        <f t="shared" si="561"/>
        <v>0</v>
      </c>
      <c r="ACD66" s="639">
        <f t="shared" si="561"/>
        <v>0</v>
      </c>
      <c r="ACE66" s="639">
        <f t="shared" si="561"/>
        <v>0</v>
      </c>
      <c r="ACF66" s="639">
        <f t="shared" si="561"/>
        <v>0</v>
      </c>
      <c r="ACG66" s="639">
        <f t="shared" si="561"/>
        <v>0</v>
      </c>
      <c r="ACH66" s="639">
        <f t="shared" si="561"/>
        <v>0</v>
      </c>
      <c r="ACI66" s="639">
        <f t="shared" si="561"/>
        <v>0</v>
      </c>
      <c r="ACJ66" s="639">
        <f t="shared" si="561"/>
        <v>0</v>
      </c>
      <c r="ACK66" s="639">
        <f t="shared" si="561"/>
        <v>0</v>
      </c>
      <c r="ACL66" s="639">
        <f t="shared" si="561"/>
        <v>0</v>
      </c>
      <c r="ACM66" s="639">
        <f t="shared" si="561"/>
        <v>0</v>
      </c>
      <c r="ACN66" s="639">
        <f t="shared" si="561"/>
        <v>0</v>
      </c>
      <c r="ACO66" s="639">
        <f t="shared" si="561"/>
        <v>0</v>
      </c>
      <c r="ACP66" s="639">
        <f t="shared" si="561"/>
        <v>0</v>
      </c>
      <c r="ACQ66" s="639">
        <f t="shared" si="561"/>
        <v>0</v>
      </c>
      <c r="ACR66" s="639">
        <f t="shared" si="561"/>
        <v>0</v>
      </c>
      <c r="ACS66" s="639">
        <f t="shared" si="561"/>
        <v>0</v>
      </c>
      <c r="ACT66" s="639">
        <f t="shared" si="561"/>
        <v>0</v>
      </c>
      <c r="ACU66" s="639">
        <f t="shared" si="561"/>
        <v>0</v>
      </c>
      <c r="ACV66" s="639">
        <f t="shared" si="561"/>
        <v>0</v>
      </c>
      <c r="ACW66" s="639">
        <f t="shared" si="561"/>
        <v>0</v>
      </c>
      <c r="ACX66" s="639">
        <f t="shared" si="561"/>
        <v>0</v>
      </c>
      <c r="ACY66" s="639">
        <f t="shared" si="561"/>
        <v>0</v>
      </c>
      <c r="ACZ66" s="639">
        <f t="shared" si="561"/>
        <v>0</v>
      </c>
      <c r="ADA66" s="639">
        <f t="shared" si="561"/>
        <v>0</v>
      </c>
      <c r="ADB66" s="639">
        <f t="shared" si="561"/>
        <v>0</v>
      </c>
      <c r="ADC66" s="639">
        <f t="shared" si="561"/>
        <v>0</v>
      </c>
      <c r="ADD66" s="639">
        <f t="shared" si="561"/>
        <v>0</v>
      </c>
      <c r="ADE66" s="639">
        <f t="shared" si="561"/>
        <v>0</v>
      </c>
      <c r="ADF66" s="639">
        <f t="shared" si="561"/>
        <v>0</v>
      </c>
      <c r="ADG66" s="639">
        <f t="shared" si="561"/>
        <v>0</v>
      </c>
      <c r="ADH66" s="639">
        <f t="shared" si="561"/>
        <v>0</v>
      </c>
      <c r="ADI66" s="639">
        <f t="shared" si="561"/>
        <v>0</v>
      </c>
      <c r="ADJ66" s="639">
        <f t="shared" si="561"/>
        <v>0</v>
      </c>
      <c r="ADK66" s="639">
        <f t="shared" si="561"/>
        <v>0</v>
      </c>
      <c r="ADL66" s="639">
        <f t="shared" si="561"/>
        <v>0</v>
      </c>
      <c r="ADM66" s="639">
        <f t="shared" si="561"/>
        <v>0</v>
      </c>
      <c r="ADN66" s="639">
        <f t="shared" si="561"/>
        <v>0</v>
      </c>
      <c r="ADO66" s="639">
        <f t="shared" si="561"/>
        <v>0</v>
      </c>
      <c r="ADP66" s="639">
        <f t="shared" si="561"/>
        <v>0</v>
      </c>
      <c r="ADQ66" s="639">
        <f t="shared" si="561"/>
        <v>0</v>
      </c>
      <c r="ADR66" s="639">
        <f t="shared" si="561"/>
        <v>0</v>
      </c>
      <c r="ADS66" s="639">
        <f t="shared" si="561"/>
        <v>0</v>
      </c>
      <c r="ADT66" s="639">
        <f t="shared" si="561"/>
        <v>0</v>
      </c>
      <c r="ADU66" s="639">
        <f t="shared" si="561"/>
        <v>0</v>
      </c>
      <c r="ADV66" s="639">
        <f t="shared" si="561"/>
        <v>0</v>
      </c>
      <c r="ADW66" s="639">
        <f t="shared" si="561"/>
        <v>0</v>
      </c>
      <c r="ADX66" s="639">
        <f t="shared" si="561"/>
        <v>0</v>
      </c>
      <c r="ADY66" s="639">
        <f t="shared" ref="ADY66:AGJ66" si="562">COUNTIFS($K65:$K73,"&lt;="&amp;ADY$14,$L65:$L73,"&gt;"&amp;ADY$14,$J65:$J73,"1歳児")</f>
        <v>0</v>
      </c>
      <c r="ADZ66" s="639">
        <f t="shared" si="562"/>
        <v>0</v>
      </c>
      <c r="AEA66" s="639">
        <f t="shared" si="562"/>
        <v>0</v>
      </c>
      <c r="AEB66" s="639">
        <f t="shared" si="562"/>
        <v>0</v>
      </c>
      <c r="AEC66" s="639">
        <f t="shared" si="562"/>
        <v>0</v>
      </c>
      <c r="AED66" s="639">
        <f t="shared" si="562"/>
        <v>0</v>
      </c>
      <c r="AEE66" s="639">
        <f t="shared" si="562"/>
        <v>0</v>
      </c>
      <c r="AEF66" s="639">
        <f t="shared" si="562"/>
        <v>0</v>
      </c>
      <c r="AEG66" s="639">
        <f t="shared" si="562"/>
        <v>0</v>
      </c>
      <c r="AEH66" s="639">
        <f t="shared" si="562"/>
        <v>0</v>
      </c>
      <c r="AEI66" s="639">
        <f t="shared" si="562"/>
        <v>0</v>
      </c>
      <c r="AEJ66" s="639">
        <f t="shared" si="562"/>
        <v>0</v>
      </c>
      <c r="AEK66" s="639">
        <f t="shared" si="562"/>
        <v>0</v>
      </c>
      <c r="AEL66" s="639">
        <f t="shared" si="562"/>
        <v>0</v>
      </c>
      <c r="AEM66" s="639">
        <f t="shared" si="562"/>
        <v>0</v>
      </c>
      <c r="AEN66" s="639">
        <f t="shared" si="562"/>
        <v>0</v>
      </c>
      <c r="AEO66" s="639">
        <f t="shared" si="562"/>
        <v>0</v>
      </c>
      <c r="AEP66" s="639">
        <f t="shared" si="562"/>
        <v>0</v>
      </c>
      <c r="AEQ66" s="639">
        <f t="shared" si="562"/>
        <v>0</v>
      </c>
      <c r="AER66" s="639">
        <f t="shared" si="562"/>
        <v>0</v>
      </c>
      <c r="AES66" s="639">
        <f t="shared" si="562"/>
        <v>0</v>
      </c>
      <c r="AET66" s="639">
        <f t="shared" si="562"/>
        <v>0</v>
      </c>
      <c r="AEU66" s="639">
        <f t="shared" si="562"/>
        <v>0</v>
      </c>
      <c r="AEV66" s="639">
        <f t="shared" si="562"/>
        <v>0</v>
      </c>
      <c r="AEW66" s="639">
        <f t="shared" si="562"/>
        <v>0</v>
      </c>
      <c r="AEX66" s="639">
        <f t="shared" si="562"/>
        <v>0</v>
      </c>
      <c r="AEY66" s="639">
        <f t="shared" si="562"/>
        <v>0</v>
      </c>
      <c r="AEZ66" s="639">
        <f t="shared" si="562"/>
        <v>0</v>
      </c>
      <c r="AFA66" s="639">
        <f t="shared" si="562"/>
        <v>0</v>
      </c>
      <c r="AFB66" s="639">
        <f t="shared" si="562"/>
        <v>0</v>
      </c>
      <c r="AFC66" s="639">
        <f t="shared" si="562"/>
        <v>0</v>
      </c>
      <c r="AFD66" s="639">
        <f t="shared" si="562"/>
        <v>0</v>
      </c>
      <c r="AFE66" s="639">
        <f t="shared" si="562"/>
        <v>0</v>
      </c>
      <c r="AFF66" s="639">
        <f t="shared" si="562"/>
        <v>0</v>
      </c>
      <c r="AFG66" s="639">
        <f t="shared" si="562"/>
        <v>0</v>
      </c>
      <c r="AFH66" s="639">
        <f t="shared" si="562"/>
        <v>0</v>
      </c>
      <c r="AFI66" s="639">
        <f t="shared" si="562"/>
        <v>0</v>
      </c>
      <c r="AFJ66" s="639">
        <f t="shared" si="562"/>
        <v>0</v>
      </c>
      <c r="AFK66" s="639">
        <f t="shared" si="562"/>
        <v>0</v>
      </c>
      <c r="AFL66" s="639">
        <f t="shared" si="562"/>
        <v>0</v>
      </c>
      <c r="AFM66" s="639">
        <f t="shared" si="562"/>
        <v>0</v>
      </c>
      <c r="AFN66" s="639">
        <f t="shared" si="562"/>
        <v>0</v>
      </c>
      <c r="AFO66" s="639">
        <f t="shared" si="562"/>
        <v>0</v>
      </c>
      <c r="AFP66" s="639">
        <f t="shared" si="562"/>
        <v>0</v>
      </c>
      <c r="AFQ66" s="639">
        <f t="shared" si="562"/>
        <v>0</v>
      </c>
      <c r="AFR66" s="639">
        <f t="shared" si="562"/>
        <v>0</v>
      </c>
      <c r="AFS66" s="639">
        <f t="shared" si="562"/>
        <v>0</v>
      </c>
      <c r="AFT66" s="639">
        <f t="shared" si="562"/>
        <v>0</v>
      </c>
      <c r="AFU66" s="639">
        <f t="shared" si="562"/>
        <v>0</v>
      </c>
      <c r="AFV66" s="639">
        <f t="shared" si="562"/>
        <v>0</v>
      </c>
      <c r="AFW66" s="639">
        <f t="shared" si="562"/>
        <v>0</v>
      </c>
      <c r="AFX66" s="639">
        <f t="shared" si="562"/>
        <v>0</v>
      </c>
      <c r="AFY66" s="639">
        <f t="shared" si="562"/>
        <v>0</v>
      </c>
      <c r="AFZ66" s="639">
        <f t="shared" si="562"/>
        <v>0</v>
      </c>
      <c r="AGA66" s="639">
        <f t="shared" si="562"/>
        <v>0</v>
      </c>
      <c r="AGB66" s="639">
        <f t="shared" si="562"/>
        <v>0</v>
      </c>
      <c r="AGC66" s="639">
        <f t="shared" si="562"/>
        <v>0</v>
      </c>
      <c r="AGD66" s="639">
        <f t="shared" si="562"/>
        <v>0</v>
      </c>
      <c r="AGE66" s="639">
        <f t="shared" si="562"/>
        <v>0</v>
      </c>
      <c r="AGF66" s="639">
        <f t="shared" si="562"/>
        <v>0</v>
      </c>
      <c r="AGG66" s="639">
        <f t="shared" si="562"/>
        <v>0</v>
      </c>
      <c r="AGH66" s="639">
        <f t="shared" si="562"/>
        <v>0</v>
      </c>
      <c r="AGI66" s="639">
        <f t="shared" si="562"/>
        <v>0</v>
      </c>
      <c r="AGJ66" s="639">
        <f t="shared" si="562"/>
        <v>0</v>
      </c>
      <c r="AGK66" s="639">
        <f t="shared" ref="AGK66:AIV66" si="563">COUNTIFS($K65:$K73,"&lt;="&amp;AGK$14,$L65:$L73,"&gt;"&amp;AGK$14,$J65:$J73,"1歳児")</f>
        <v>0</v>
      </c>
      <c r="AGL66" s="639">
        <f t="shared" si="563"/>
        <v>0</v>
      </c>
      <c r="AGM66" s="639">
        <f t="shared" si="563"/>
        <v>0</v>
      </c>
      <c r="AGN66" s="639">
        <f t="shared" si="563"/>
        <v>0</v>
      </c>
      <c r="AGO66" s="639">
        <f t="shared" si="563"/>
        <v>0</v>
      </c>
      <c r="AGP66" s="639">
        <f t="shared" si="563"/>
        <v>0</v>
      </c>
      <c r="AGQ66" s="639">
        <f t="shared" si="563"/>
        <v>0</v>
      </c>
      <c r="AGR66" s="639">
        <f t="shared" si="563"/>
        <v>0</v>
      </c>
      <c r="AGS66" s="639">
        <f t="shared" si="563"/>
        <v>0</v>
      </c>
      <c r="AGT66" s="639">
        <f t="shared" si="563"/>
        <v>0</v>
      </c>
      <c r="AGU66" s="639">
        <f t="shared" si="563"/>
        <v>0</v>
      </c>
      <c r="AGV66" s="639">
        <f t="shared" si="563"/>
        <v>0</v>
      </c>
      <c r="AGW66" s="639">
        <f t="shared" si="563"/>
        <v>0</v>
      </c>
      <c r="AGX66" s="639">
        <f t="shared" si="563"/>
        <v>0</v>
      </c>
      <c r="AGY66" s="639">
        <f t="shared" si="563"/>
        <v>0</v>
      </c>
      <c r="AGZ66" s="639">
        <f t="shared" si="563"/>
        <v>0</v>
      </c>
      <c r="AHA66" s="639">
        <f t="shared" si="563"/>
        <v>0</v>
      </c>
      <c r="AHB66" s="639">
        <f t="shared" si="563"/>
        <v>0</v>
      </c>
      <c r="AHC66" s="639">
        <f t="shared" si="563"/>
        <v>0</v>
      </c>
      <c r="AHD66" s="639">
        <f t="shared" si="563"/>
        <v>0</v>
      </c>
      <c r="AHE66" s="639">
        <f t="shared" si="563"/>
        <v>0</v>
      </c>
      <c r="AHF66" s="639">
        <f t="shared" si="563"/>
        <v>0</v>
      </c>
      <c r="AHG66" s="639">
        <f t="shared" si="563"/>
        <v>0</v>
      </c>
      <c r="AHH66" s="639">
        <f t="shared" si="563"/>
        <v>0</v>
      </c>
      <c r="AHI66" s="639">
        <f t="shared" si="563"/>
        <v>0</v>
      </c>
      <c r="AHJ66" s="639">
        <f t="shared" si="563"/>
        <v>0</v>
      </c>
      <c r="AHK66" s="639">
        <f t="shared" si="563"/>
        <v>0</v>
      </c>
      <c r="AHL66" s="639">
        <f t="shared" si="563"/>
        <v>0</v>
      </c>
      <c r="AHM66" s="639">
        <f t="shared" si="563"/>
        <v>0</v>
      </c>
      <c r="AHN66" s="639">
        <f t="shared" si="563"/>
        <v>0</v>
      </c>
      <c r="AHO66" s="639">
        <f t="shared" si="563"/>
        <v>0</v>
      </c>
      <c r="AHP66" s="639">
        <f t="shared" si="563"/>
        <v>0</v>
      </c>
      <c r="AHQ66" s="639">
        <f t="shared" si="563"/>
        <v>0</v>
      </c>
      <c r="AHR66" s="639">
        <f t="shared" si="563"/>
        <v>0</v>
      </c>
      <c r="AHS66" s="639">
        <f t="shared" si="563"/>
        <v>0</v>
      </c>
      <c r="AHT66" s="639">
        <f t="shared" si="563"/>
        <v>0</v>
      </c>
      <c r="AHU66" s="639">
        <f t="shared" si="563"/>
        <v>0</v>
      </c>
      <c r="AHV66" s="639">
        <f t="shared" si="563"/>
        <v>0</v>
      </c>
      <c r="AHW66" s="639">
        <f t="shared" si="563"/>
        <v>0</v>
      </c>
      <c r="AHX66" s="639">
        <f t="shared" si="563"/>
        <v>0</v>
      </c>
      <c r="AHY66" s="639">
        <f t="shared" si="563"/>
        <v>0</v>
      </c>
      <c r="AHZ66" s="639">
        <f t="shared" si="563"/>
        <v>0</v>
      </c>
      <c r="AIA66" s="639">
        <f t="shared" si="563"/>
        <v>0</v>
      </c>
      <c r="AIB66" s="639">
        <f t="shared" si="563"/>
        <v>0</v>
      </c>
      <c r="AIC66" s="639">
        <f t="shared" si="563"/>
        <v>0</v>
      </c>
      <c r="AID66" s="639">
        <f t="shared" si="563"/>
        <v>0</v>
      </c>
      <c r="AIE66" s="639">
        <f t="shared" si="563"/>
        <v>0</v>
      </c>
      <c r="AIF66" s="639">
        <f t="shared" si="563"/>
        <v>0</v>
      </c>
      <c r="AIG66" s="639">
        <f t="shared" si="563"/>
        <v>0</v>
      </c>
      <c r="AIH66" s="639">
        <f t="shared" si="563"/>
        <v>0</v>
      </c>
      <c r="AII66" s="639">
        <f t="shared" si="563"/>
        <v>0</v>
      </c>
      <c r="AIJ66" s="639">
        <f t="shared" si="563"/>
        <v>0</v>
      </c>
      <c r="AIK66" s="639">
        <f t="shared" si="563"/>
        <v>0</v>
      </c>
      <c r="AIL66" s="639">
        <f t="shared" si="563"/>
        <v>0</v>
      </c>
      <c r="AIM66" s="639">
        <f t="shared" si="563"/>
        <v>0</v>
      </c>
      <c r="AIN66" s="639">
        <f t="shared" si="563"/>
        <v>0</v>
      </c>
      <c r="AIO66" s="639">
        <f t="shared" si="563"/>
        <v>0</v>
      </c>
      <c r="AIP66" s="639">
        <f t="shared" si="563"/>
        <v>0</v>
      </c>
      <c r="AIQ66" s="639">
        <f t="shared" si="563"/>
        <v>0</v>
      </c>
      <c r="AIR66" s="639">
        <f t="shared" si="563"/>
        <v>0</v>
      </c>
      <c r="AIS66" s="639">
        <f t="shared" si="563"/>
        <v>0</v>
      </c>
      <c r="AIT66" s="639">
        <f t="shared" si="563"/>
        <v>0</v>
      </c>
      <c r="AIU66" s="639">
        <f t="shared" si="563"/>
        <v>0</v>
      </c>
      <c r="AIV66" s="639">
        <f t="shared" si="563"/>
        <v>0</v>
      </c>
      <c r="AIW66" s="639">
        <f t="shared" ref="AIW66:AIZ66" si="564">COUNTIFS($K65:$K73,"&lt;="&amp;AIW$14,$L65:$L73,"&gt;"&amp;AIW$14,$J65:$J73,"1歳児")</f>
        <v>0</v>
      </c>
      <c r="AIX66" s="639">
        <f t="shared" si="564"/>
        <v>0</v>
      </c>
      <c r="AIY66" s="639">
        <f t="shared" si="564"/>
        <v>0</v>
      </c>
      <c r="AIZ66" s="639">
        <f t="shared" si="564"/>
        <v>0</v>
      </c>
    </row>
    <row r="67" spans="1:936" ht="20.399999999999999" customHeight="1">
      <c r="A67" s="2214"/>
      <c r="B67" s="2274"/>
      <c r="C67" s="2277"/>
      <c r="D67" s="2265"/>
      <c r="E67" s="2264"/>
      <c r="F67" s="2265"/>
      <c r="G67" s="2264"/>
      <c r="H67" s="2265"/>
      <c r="I67" s="2266"/>
      <c r="J67" s="667"/>
      <c r="K67" s="668"/>
      <c r="L67" s="669"/>
      <c r="M67" s="670"/>
      <c r="N67" s="925"/>
      <c r="O67" s="668"/>
      <c r="P67" s="669"/>
      <c r="R67" s="2214"/>
      <c r="S67" s="2214"/>
      <c r="T67" s="2214"/>
      <c r="U67" s="642"/>
      <c r="V67" s="648"/>
      <c r="W67" s="649" t="s">
        <v>1100</v>
      </c>
      <c r="X67" s="649" t="s">
        <v>1133</v>
      </c>
      <c r="Y67" s="649" t="s">
        <v>1214</v>
      </c>
      <c r="Z67" s="649" t="s">
        <v>1215</v>
      </c>
      <c r="AA67" s="2279" t="s">
        <v>1216</v>
      </c>
      <c r="AB67" s="2279"/>
      <c r="AD67" s="649" t="s">
        <v>1096</v>
      </c>
      <c r="AE67" s="650" t="s">
        <v>1217</v>
      </c>
      <c r="AF67" s="650" t="s">
        <v>1121</v>
      </c>
      <c r="AG67" s="651" t="s">
        <v>1142</v>
      </c>
      <c r="AI67" s="639" t="s">
        <v>55</v>
      </c>
      <c r="AJ67" s="639">
        <f>COUNTIFS($K65:$K73,"&lt;="&amp;AJ$14,$L65:$L73,"&gt;"&amp;AJ$14,$J65:$J73,"2歳児")</f>
        <v>0</v>
      </c>
      <c r="AK67" s="639">
        <f t="shared" ref="AK67:CV67" si="565">COUNTIFS($K65:$K73,"&lt;="&amp;AK$14,$L65:$L73,"&gt;"&amp;AK$14,$J65:$J73,"2歳児")</f>
        <v>0</v>
      </c>
      <c r="AL67" s="639">
        <f t="shared" si="565"/>
        <v>0</v>
      </c>
      <c r="AM67" s="639">
        <f t="shared" si="565"/>
        <v>0</v>
      </c>
      <c r="AN67" s="639">
        <f t="shared" si="565"/>
        <v>0</v>
      </c>
      <c r="AO67" s="639">
        <f t="shared" si="565"/>
        <v>0</v>
      </c>
      <c r="AP67" s="639">
        <f t="shared" si="565"/>
        <v>0</v>
      </c>
      <c r="AQ67" s="639">
        <f t="shared" si="565"/>
        <v>0</v>
      </c>
      <c r="AR67" s="639">
        <f t="shared" si="565"/>
        <v>0</v>
      </c>
      <c r="AS67" s="639">
        <f t="shared" si="565"/>
        <v>0</v>
      </c>
      <c r="AT67" s="639">
        <f t="shared" si="565"/>
        <v>0</v>
      </c>
      <c r="AU67" s="639">
        <f t="shared" si="565"/>
        <v>0</v>
      </c>
      <c r="AV67" s="639">
        <f t="shared" si="565"/>
        <v>0</v>
      </c>
      <c r="AW67" s="639">
        <f t="shared" si="565"/>
        <v>0</v>
      </c>
      <c r="AX67" s="639">
        <f t="shared" si="565"/>
        <v>0</v>
      </c>
      <c r="AY67" s="639">
        <f t="shared" si="565"/>
        <v>0</v>
      </c>
      <c r="AZ67" s="639">
        <f t="shared" si="565"/>
        <v>0</v>
      </c>
      <c r="BA67" s="639">
        <f t="shared" si="565"/>
        <v>0</v>
      </c>
      <c r="BB67" s="639">
        <f t="shared" si="565"/>
        <v>0</v>
      </c>
      <c r="BC67" s="639">
        <f t="shared" si="565"/>
        <v>0</v>
      </c>
      <c r="BD67" s="639">
        <f t="shared" si="565"/>
        <v>0</v>
      </c>
      <c r="BE67" s="639">
        <f t="shared" si="565"/>
        <v>0</v>
      </c>
      <c r="BF67" s="639">
        <f t="shared" si="565"/>
        <v>0</v>
      </c>
      <c r="BG67" s="639">
        <f t="shared" si="565"/>
        <v>0</v>
      </c>
      <c r="BH67" s="639">
        <f t="shared" si="565"/>
        <v>0</v>
      </c>
      <c r="BI67" s="639">
        <f t="shared" si="565"/>
        <v>0</v>
      </c>
      <c r="BJ67" s="639">
        <f t="shared" si="565"/>
        <v>0</v>
      </c>
      <c r="BK67" s="639">
        <f t="shared" si="565"/>
        <v>0</v>
      </c>
      <c r="BL67" s="639">
        <f t="shared" si="565"/>
        <v>0</v>
      </c>
      <c r="BM67" s="639">
        <f t="shared" si="565"/>
        <v>0</v>
      </c>
      <c r="BN67" s="639">
        <f t="shared" si="565"/>
        <v>0</v>
      </c>
      <c r="BO67" s="639">
        <f t="shared" si="565"/>
        <v>0</v>
      </c>
      <c r="BP67" s="639">
        <f t="shared" si="565"/>
        <v>0</v>
      </c>
      <c r="BQ67" s="639">
        <f t="shared" si="565"/>
        <v>0</v>
      </c>
      <c r="BR67" s="639">
        <f t="shared" si="565"/>
        <v>0</v>
      </c>
      <c r="BS67" s="639">
        <f t="shared" si="565"/>
        <v>0</v>
      </c>
      <c r="BT67" s="639">
        <f t="shared" si="565"/>
        <v>0</v>
      </c>
      <c r="BU67" s="639">
        <f t="shared" si="565"/>
        <v>0</v>
      </c>
      <c r="BV67" s="639">
        <f t="shared" si="565"/>
        <v>0</v>
      </c>
      <c r="BW67" s="639">
        <f t="shared" si="565"/>
        <v>0</v>
      </c>
      <c r="BX67" s="639">
        <f t="shared" si="565"/>
        <v>0</v>
      </c>
      <c r="BY67" s="639">
        <f t="shared" si="565"/>
        <v>0</v>
      </c>
      <c r="BZ67" s="639">
        <f t="shared" si="565"/>
        <v>0</v>
      </c>
      <c r="CA67" s="639">
        <f t="shared" si="565"/>
        <v>0</v>
      </c>
      <c r="CB67" s="639">
        <f t="shared" si="565"/>
        <v>0</v>
      </c>
      <c r="CC67" s="639">
        <f t="shared" si="565"/>
        <v>0</v>
      </c>
      <c r="CD67" s="639">
        <f t="shared" si="565"/>
        <v>0</v>
      </c>
      <c r="CE67" s="639">
        <f t="shared" si="565"/>
        <v>0</v>
      </c>
      <c r="CF67" s="639">
        <f t="shared" si="565"/>
        <v>0</v>
      </c>
      <c r="CG67" s="639">
        <f t="shared" si="565"/>
        <v>0</v>
      </c>
      <c r="CH67" s="639">
        <f t="shared" si="565"/>
        <v>0</v>
      </c>
      <c r="CI67" s="639">
        <f t="shared" si="565"/>
        <v>0</v>
      </c>
      <c r="CJ67" s="639">
        <f t="shared" si="565"/>
        <v>0</v>
      </c>
      <c r="CK67" s="639">
        <f t="shared" si="565"/>
        <v>0</v>
      </c>
      <c r="CL67" s="639">
        <f t="shared" si="565"/>
        <v>0</v>
      </c>
      <c r="CM67" s="639">
        <f t="shared" si="565"/>
        <v>0</v>
      </c>
      <c r="CN67" s="639">
        <f t="shared" si="565"/>
        <v>0</v>
      </c>
      <c r="CO67" s="639">
        <f t="shared" si="565"/>
        <v>0</v>
      </c>
      <c r="CP67" s="639">
        <f t="shared" si="565"/>
        <v>0</v>
      </c>
      <c r="CQ67" s="639">
        <f t="shared" si="565"/>
        <v>0</v>
      </c>
      <c r="CR67" s="639">
        <f t="shared" si="565"/>
        <v>0</v>
      </c>
      <c r="CS67" s="639">
        <f t="shared" si="565"/>
        <v>0</v>
      </c>
      <c r="CT67" s="639">
        <f t="shared" si="565"/>
        <v>0</v>
      </c>
      <c r="CU67" s="639">
        <f t="shared" si="565"/>
        <v>0</v>
      </c>
      <c r="CV67" s="639">
        <f t="shared" si="565"/>
        <v>0</v>
      </c>
      <c r="CW67" s="639">
        <f t="shared" ref="CW67:FH67" si="566">COUNTIFS($K65:$K73,"&lt;="&amp;CW$14,$L65:$L73,"&gt;"&amp;CW$14,$J65:$J73,"2歳児")</f>
        <v>0</v>
      </c>
      <c r="CX67" s="639">
        <f t="shared" si="566"/>
        <v>0</v>
      </c>
      <c r="CY67" s="639">
        <f t="shared" si="566"/>
        <v>0</v>
      </c>
      <c r="CZ67" s="639">
        <f t="shared" si="566"/>
        <v>0</v>
      </c>
      <c r="DA67" s="639">
        <f t="shared" si="566"/>
        <v>0</v>
      </c>
      <c r="DB67" s="639">
        <f t="shared" si="566"/>
        <v>0</v>
      </c>
      <c r="DC67" s="639">
        <f t="shared" si="566"/>
        <v>0</v>
      </c>
      <c r="DD67" s="639">
        <f t="shared" si="566"/>
        <v>0</v>
      </c>
      <c r="DE67" s="639">
        <f t="shared" si="566"/>
        <v>0</v>
      </c>
      <c r="DF67" s="639">
        <f t="shared" si="566"/>
        <v>0</v>
      </c>
      <c r="DG67" s="639">
        <f t="shared" si="566"/>
        <v>0</v>
      </c>
      <c r="DH67" s="639">
        <f t="shared" si="566"/>
        <v>0</v>
      </c>
      <c r="DI67" s="639">
        <f t="shared" si="566"/>
        <v>0</v>
      </c>
      <c r="DJ67" s="639">
        <f t="shared" si="566"/>
        <v>0</v>
      </c>
      <c r="DK67" s="639">
        <f t="shared" si="566"/>
        <v>0</v>
      </c>
      <c r="DL67" s="639">
        <f t="shared" si="566"/>
        <v>0</v>
      </c>
      <c r="DM67" s="639">
        <f t="shared" si="566"/>
        <v>0</v>
      </c>
      <c r="DN67" s="639">
        <f t="shared" si="566"/>
        <v>0</v>
      </c>
      <c r="DO67" s="639">
        <f t="shared" si="566"/>
        <v>0</v>
      </c>
      <c r="DP67" s="639">
        <f t="shared" si="566"/>
        <v>0</v>
      </c>
      <c r="DQ67" s="639">
        <f t="shared" si="566"/>
        <v>0</v>
      </c>
      <c r="DR67" s="639">
        <f t="shared" si="566"/>
        <v>0</v>
      </c>
      <c r="DS67" s="639">
        <f t="shared" si="566"/>
        <v>0</v>
      </c>
      <c r="DT67" s="639">
        <f t="shared" si="566"/>
        <v>0</v>
      </c>
      <c r="DU67" s="639">
        <f t="shared" si="566"/>
        <v>0</v>
      </c>
      <c r="DV67" s="639">
        <f t="shared" si="566"/>
        <v>0</v>
      </c>
      <c r="DW67" s="639">
        <f t="shared" si="566"/>
        <v>0</v>
      </c>
      <c r="DX67" s="639">
        <f t="shared" si="566"/>
        <v>0</v>
      </c>
      <c r="DY67" s="639">
        <f t="shared" si="566"/>
        <v>0</v>
      </c>
      <c r="DZ67" s="639">
        <f t="shared" si="566"/>
        <v>0</v>
      </c>
      <c r="EA67" s="639">
        <f t="shared" si="566"/>
        <v>0</v>
      </c>
      <c r="EB67" s="639">
        <f t="shared" si="566"/>
        <v>0</v>
      </c>
      <c r="EC67" s="639">
        <f t="shared" si="566"/>
        <v>0</v>
      </c>
      <c r="ED67" s="639">
        <f t="shared" si="566"/>
        <v>0</v>
      </c>
      <c r="EE67" s="639">
        <f t="shared" si="566"/>
        <v>0</v>
      </c>
      <c r="EF67" s="639">
        <f t="shared" si="566"/>
        <v>0</v>
      </c>
      <c r="EG67" s="639">
        <f t="shared" si="566"/>
        <v>0</v>
      </c>
      <c r="EH67" s="639">
        <f t="shared" si="566"/>
        <v>0</v>
      </c>
      <c r="EI67" s="639">
        <f t="shared" si="566"/>
        <v>0</v>
      </c>
      <c r="EJ67" s="639">
        <f t="shared" si="566"/>
        <v>0</v>
      </c>
      <c r="EK67" s="639">
        <f t="shared" si="566"/>
        <v>0</v>
      </c>
      <c r="EL67" s="639">
        <f t="shared" si="566"/>
        <v>0</v>
      </c>
      <c r="EM67" s="639">
        <f t="shared" si="566"/>
        <v>0</v>
      </c>
      <c r="EN67" s="639">
        <f t="shared" si="566"/>
        <v>0</v>
      </c>
      <c r="EO67" s="639">
        <f t="shared" si="566"/>
        <v>0</v>
      </c>
      <c r="EP67" s="639">
        <f t="shared" si="566"/>
        <v>0</v>
      </c>
      <c r="EQ67" s="639">
        <f t="shared" si="566"/>
        <v>0</v>
      </c>
      <c r="ER67" s="639">
        <f t="shared" si="566"/>
        <v>0</v>
      </c>
      <c r="ES67" s="639">
        <f t="shared" si="566"/>
        <v>0</v>
      </c>
      <c r="ET67" s="639">
        <f t="shared" si="566"/>
        <v>0</v>
      </c>
      <c r="EU67" s="639">
        <f t="shared" si="566"/>
        <v>0</v>
      </c>
      <c r="EV67" s="639">
        <f t="shared" si="566"/>
        <v>0</v>
      </c>
      <c r="EW67" s="639">
        <f t="shared" si="566"/>
        <v>0</v>
      </c>
      <c r="EX67" s="639">
        <f t="shared" si="566"/>
        <v>0</v>
      </c>
      <c r="EY67" s="639">
        <f t="shared" si="566"/>
        <v>0</v>
      </c>
      <c r="EZ67" s="639">
        <f t="shared" si="566"/>
        <v>0</v>
      </c>
      <c r="FA67" s="639">
        <f t="shared" si="566"/>
        <v>0</v>
      </c>
      <c r="FB67" s="639">
        <f t="shared" si="566"/>
        <v>0</v>
      </c>
      <c r="FC67" s="639">
        <f t="shared" si="566"/>
        <v>0</v>
      </c>
      <c r="FD67" s="639">
        <f t="shared" si="566"/>
        <v>0</v>
      </c>
      <c r="FE67" s="639">
        <f t="shared" si="566"/>
        <v>0</v>
      </c>
      <c r="FF67" s="639">
        <f t="shared" si="566"/>
        <v>0</v>
      </c>
      <c r="FG67" s="639">
        <f t="shared" si="566"/>
        <v>0</v>
      </c>
      <c r="FH67" s="639">
        <f t="shared" si="566"/>
        <v>0</v>
      </c>
      <c r="FI67" s="639">
        <f t="shared" ref="FI67:HT67" si="567">COUNTIFS($K65:$K73,"&lt;="&amp;FI$14,$L65:$L73,"&gt;"&amp;FI$14,$J65:$J73,"2歳児")</f>
        <v>0</v>
      </c>
      <c r="FJ67" s="639">
        <f t="shared" si="567"/>
        <v>0</v>
      </c>
      <c r="FK67" s="639">
        <f t="shared" si="567"/>
        <v>0</v>
      </c>
      <c r="FL67" s="639">
        <f t="shared" si="567"/>
        <v>0</v>
      </c>
      <c r="FM67" s="639">
        <f t="shared" si="567"/>
        <v>0</v>
      </c>
      <c r="FN67" s="639">
        <f t="shared" si="567"/>
        <v>0</v>
      </c>
      <c r="FO67" s="639">
        <f t="shared" si="567"/>
        <v>0</v>
      </c>
      <c r="FP67" s="639">
        <f t="shared" si="567"/>
        <v>0</v>
      </c>
      <c r="FQ67" s="639">
        <f t="shared" si="567"/>
        <v>0</v>
      </c>
      <c r="FR67" s="639">
        <f t="shared" si="567"/>
        <v>0</v>
      </c>
      <c r="FS67" s="639">
        <f t="shared" si="567"/>
        <v>0</v>
      </c>
      <c r="FT67" s="639">
        <f t="shared" si="567"/>
        <v>0</v>
      </c>
      <c r="FU67" s="639">
        <f t="shared" si="567"/>
        <v>0</v>
      </c>
      <c r="FV67" s="639">
        <f t="shared" si="567"/>
        <v>0</v>
      </c>
      <c r="FW67" s="639">
        <f t="shared" si="567"/>
        <v>0</v>
      </c>
      <c r="FX67" s="639">
        <f t="shared" si="567"/>
        <v>0</v>
      </c>
      <c r="FY67" s="639">
        <f t="shared" si="567"/>
        <v>0</v>
      </c>
      <c r="FZ67" s="639">
        <f t="shared" si="567"/>
        <v>0</v>
      </c>
      <c r="GA67" s="639">
        <f t="shared" si="567"/>
        <v>0</v>
      </c>
      <c r="GB67" s="639">
        <f t="shared" si="567"/>
        <v>0</v>
      </c>
      <c r="GC67" s="639">
        <f t="shared" si="567"/>
        <v>0</v>
      </c>
      <c r="GD67" s="639">
        <f t="shared" si="567"/>
        <v>0</v>
      </c>
      <c r="GE67" s="639">
        <f t="shared" si="567"/>
        <v>0</v>
      </c>
      <c r="GF67" s="639">
        <f t="shared" si="567"/>
        <v>0</v>
      </c>
      <c r="GG67" s="639">
        <f t="shared" si="567"/>
        <v>0</v>
      </c>
      <c r="GH67" s="639">
        <f t="shared" si="567"/>
        <v>0</v>
      </c>
      <c r="GI67" s="639">
        <f t="shared" si="567"/>
        <v>0</v>
      </c>
      <c r="GJ67" s="639">
        <f t="shared" si="567"/>
        <v>0</v>
      </c>
      <c r="GK67" s="639">
        <f t="shared" si="567"/>
        <v>0</v>
      </c>
      <c r="GL67" s="639">
        <f t="shared" si="567"/>
        <v>0</v>
      </c>
      <c r="GM67" s="639">
        <f t="shared" si="567"/>
        <v>0</v>
      </c>
      <c r="GN67" s="639">
        <f t="shared" si="567"/>
        <v>0</v>
      </c>
      <c r="GO67" s="639">
        <f t="shared" si="567"/>
        <v>0</v>
      </c>
      <c r="GP67" s="639">
        <f t="shared" si="567"/>
        <v>0</v>
      </c>
      <c r="GQ67" s="639">
        <f t="shared" si="567"/>
        <v>0</v>
      </c>
      <c r="GR67" s="639">
        <f t="shared" si="567"/>
        <v>0</v>
      </c>
      <c r="GS67" s="639">
        <f t="shared" si="567"/>
        <v>0</v>
      </c>
      <c r="GT67" s="639">
        <f t="shared" si="567"/>
        <v>0</v>
      </c>
      <c r="GU67" s="639">
        <f t="shared" si="567"/>
        <v>0</v>
      </c>
      <c r="GV67" s="639">
        <f t="shared" si="567"/>
        <v>0</v>
      </c>
      <c r="GW67" s="639">
        <f t="shared" si="567"/>
        <v>0</v>
      </c>
      <c r="GX67" s="639">
        <f t="shared" si="567"/>
        <v>0</v>
      </c>
      <c r="GY67" s="639">
        <f t="shared" si="567"/>
        <v>0</v>
      </c>
      <c r="GZ67" s="639">
        <f t="shared" si="567"/>
        <v>0</v>
      </c>
      <c r="HA67" s="639">
        <f t="shared" si="567"/>
        <v>0</v>
      </c>
      <c r="HB67" s="639">
        <f t="shared" si="567"/>
        <v>0</v>
      </c>
      <c r="HC67" s="639">
        <f t="shared" si="567"/>
        <v>0</v>
      </c>
      <c r="HD67" s="639">
        <f t="shared" si="567"/>
        <v>0</v>
      </c>
      <c r="HE67" s="639">
        <f t="shared" si="567"/>
        <v>0</v>
      </c>
      <c r="HF67" s="639">
        <f t="shared" si="567"/>
        <v>0</v>
      </c>
      <c r="HG67" s="639">
        <f t="shared" si="567"/>
        <v>0</v>
      </c>
      <c r="HH67" s="639">
        <f t="shared" si="567"/>
        <v>0</v>
      </c>
      <c r="HI67" s="639">
        <f t="shared" si="567"/>
        <v>0</v>
      </c>
      <c r="HJ67" s="639">
        <f t="shared" si="567"/>
        <v>0</v>
      </c>
      <c r="HK67" s="639">
        <f t="shared" si="567"/>
        <v>0</v>
      </c>
      <c r="HL67" s="639">
        <f t="shared" si="567"/>
        <v>0</v>
      </c>
      <c r="HM67" s="639">
        <f t="shared" si="567"/>
        <v>0</v>
      </c>
      <c r="HN67" s="639">
        <f t="shared" si="567"/>
        <v>0</v>
      </c>
      <c r="HO67" s="639">
        <f t="shared" si="567"/>
        <v>0</v>
      </c>
      <c r="HP67" s="639">
        <f t="shared" si="567"/>
        <v>0</v>
      </c>
      <c r="HQ67" s="639">
        <f t="shared" si="567"/>
        <v>0</v>
      </c>
      <c r="HR67" s="639">
        <f t="shared" si="567"/>
        <v>0</v>
      </c>
      <c r="HS67" s="639">
        <f t="shared" si="567"/>
        <v>0</v>
      </c>
      <c r="HT67" s="639">
        <f t="shared" si="567"/>
        <v>0</v>
      </c>
      <c r="HU67" s="639">
        <f t="shared" ref="HU67:KF67" si="568">COUNTIFS($K65:$K73,"&lt;="&amp;HU$14,$L65:$L73,"&gt;"&amp;HU$14,$J65:$J73,"2歳児")</f>
        <v>0</v>
      </c>
      <c r="HV67" s="639">
        <f t="shared" si="568"/>
        <v>0</v>
      </c>
      <c r="HW67" s="639">
        <f t="shared" si="568"/>
        <v>0</v>
      </c>
      <c r="HX67" s="639">
        <f t="shared" si="568"/>
        <v>0</v>
      </c>
      <c r="HY67" s="639">
        <f t="shared" si="568"/>
        <v>0</v>
      </c>
      <c r="HZ67" s="639">
        <f t="shared" si="568"/>
        <v>0</v>
      </c>
      <c r="IA67" s="639">
        <f t="shared" si="568"/>
        <v>0</v>
      </c>
      <c r="IB67" s="639">
        <f t="shared" si="568"/>
        <v>0</v>
      </c>
      <c r="IC67" s="639">
        <f t="shared" si="568"/>
        <v>0</v>
      </c>
      <c r="ID67" s="639">
        <f t="shared" si="568"/>
        <v>0</v>
      </c>
      <c r="IE67" s="639">
        <f t="shared" si="568"/>
        <v>0</v>
      </c>
      <c r="IF67" s="639">
        <f t="shared" si="568"/>
        <v>0</v>
      </c>
      <c r="IG67" s="639">
        <f t="shared" si="568"/>
        <v>0</v>
      </c>
      <c r="IH67" s="639">
        <f t="shared" si="568"/>
        <v>0</v>
      </c>
      <c r="II67" s="639">
        <f t="shared" si="568"/>
        <v>0</v>
      </c>
      <c r="IJ67" s="639">
        <f t="shared" si="568"/>
        <v>0</v>
      </c>
      <c r="IK67" s="639">
        <f t="shared" si="568"/>
        <v>0</v>
      </c>
      <c r="IL67" s="639">
        <f t="shared" si="568"/>
        <v>0</v>
      </c>
      <c r="IM67" s="639">
        <f t="shared" si="568"/>
        <v>0</v>
      </c>
      <c r="IN67" s="639">
        <f t="shared" si="568"/>
        <v>0</v>
      </c>
      <c r="IO67" s="639">
        <f t="shared" si="568"/>
        <v>0</v>
      </c>
      <c r="IP67" s="639">
        <f t="shared" si="568"/>
        <v>0</v>
      </c>
      <c r="IQ67" s="639">
        <f t="shared" si="568"/>
        <v>0</v>
      </c>
      <c r="IR67" s="639">
        <f t="shared" si="568"/>
        <v>0</v>
      </c>
      <c r="IS67" s="639">
        <f t="shared" si="568"/>
        <v>0</v>
      </c>
      <c r="IT67" s="639">
        <f t="shared" si="568"/>
        <v>0</v>
      </c>
      <c r="IU67" s="639">
        <f t="shared" si="568"/>
        <v>0</v>
      </c>
      <c r="IV67" s="639">
        <f t="shared" si="568"/>
        <v>0</v>
      </c>
      <c r="IW67" s="639">
        <f t="shared" si="568"/>
        <v>0</v>
      </c>
      <c r="IX67" s="639">
        <f t="shared" si="568"/>
        <v>0</v>
      </c>
      <c r="IY67" s="639">
        <f t="shared" si="568"/>
        <v>0</v>
      </c>
      <c r="IZ67" s="639">
        <f t="shared" si="568"/>
        <v>0</v>
      </c>
      <c r="JA67" s="639">
        <f t="shared" si="568"/>
        <v>0</v>
      </c>
      <c r="JB67" s="639">
        <f t="shared" si="568"/>
        <v>0</v>
      </c>
      <c r="JC67" s="639">
        <f t="shared" si="568"/>
        <v>0</v>
      </c>
      <c r="JD67" s="639">
        <f t="shared" si="568"/>
        <v>0</v>
      </c>
      <c r="JE67" s="639">
        <f t="shared" si="568"/>
        <v>0</v>
      </c>
      <c r="JF67" s="639">
        <f t="shared" si="568"/>
        <v>0</v>
      </c>
      <c r="JG67" s="639">
        <f t="shared" si="568"/>
        <v>0</v>
      </c>
      <c r="JH67" s="639">
        <f t="shared" si="568"/>
        <v>0</v>
      </c>
      <c r="JI67" s="639">
        <f t="shared" si="568"/>
        <v>0</v>
      </c>
      <c r="JJ67" s="639">
        <f t="shared" si="568"/>
        <v>0</v>
      </c>
      <c r="JK67" s="639">
        <f t="shared" si="568"/>
        <v>0</v>
      </c>
      <c r="JL67" s="639">
        <f t="shared" si="568"/>
        <v>0</v>
      </c>
      <c r="JM67" s="639">
        <f t="shared" si="568"/>
        <v>0</v>
      </c>
      <c r="JN67" s="639">
        <f t="shared" si="568"/>
        <v>0</v>
      </c>
      <c r="JO67" s="639">
        <f t="shared" si="568"/>
        <v>0</v>
      </c>
      <c r="JP67" s="639">
        <f t="shared" si="568"/>
        <v>0</v>
      </c>
      <c r="JQ67" s="639">
        <f t="shared" si="568"/>
        <v>0</v>
      </c>
      <c r="JR67" s="639">
        <f t="shared" si="568"/>
        <v>0</v>
      </c>
      <c r="JS67" s="639">
        <f t="shared" si="568"/>
        <v>0</v>
      </c>
      <c r="JT67" s="639">
        <f t="shared" si="568"/>
        <v>0</v>
      </c>
      <c r="JU67" s="639">
        <f t="shared" si="568"/>
        <v>0</v>
      </c>
      <c r="JV67" s="639">
        <f t="shared" si="568"/>
        <v>0</v>
      </c>
      <c r="JW67" s="639">
        <f t="shared" si="568"/>
        <v>0</v>
      </c>
      <c r="JX67" s="639">
        <f t="shared" si="568"/>
        <v>0</v>
      </c>
      <c r="JY67" s="639">
        <f t="shared" si="568"/>
        <v>0</v>
      </c>
      <c r="JZ67" s="639">
        <f t="shared" si="568"/>
        <v>0</v>
      </c>
      <c r="KA67" s="639">
        <f t="shared" si="568"/>
        <v>0</v>
      </c>
      <c r="KB67" s="639">
        <f t="shared" si="568"/>
        <v>0</v>
      </c>
      <c r="KC67" s="639">
        <f t="shared" si="568"/>
        <v>0</v>
      </c>
      <c r="KD67" s="639">
        <f t="shared" si="568"/>
        <v>0</v>
      </c>
      <c r="KE67" s="639">
        <f t="shared" si="568"/>
        <v>0</v>
      </c>
      <c r="KF67" s="639">
        <f t="shared" si="568"/>
        <v>0</v>
      </c>
      <c r="KG67" s="639">
        <f t="shared" ref="KG67:MR67" si="569">COUNTIFS($K65:$K73,"&lt;="&amp;KG$14,$L65:$L73,"&gt;"&amp;KG$14,$J65:$J73,"2歳児")</f>
        <v>0</v>
      </c>
      <c r="KH67" s="639">
        <f t="shared" si="569"/>
        <v>0</v>
      </c>
      <c r="KI67" s="639">
        <f t="shared" si="569"/>
        <v>0</v>
      </c>
      <c r="KJ67" s="639">
        <f t="shared" si="569"/>
        <v>0</v>
      </c>
      <c r="KK67" s="639">
        <f t="shared" si="569"/>
        <v>0</v>
      </c>
      <c r="KL67" s="639">
        <f t="shared" si="569"/>
        <v>0</v>
      </c>
      <c r="KM67" s="639">
        <f t="shared" si="569"/>
        <v>0</v>
      </c>
      <c r="KN67" s="639">
        <f t="shared" si="569"/>
        <v>0</v>
      </c>
      <c r="KO67" s="639">
        <f t="shared" si="569"/>
        <v>0</v>
      </c>
      <c r="KP67" s="639">
        <f t="shared" si="569"/>
        <v>0</v>
      </c>
      <c r="KQ67" s="639">
        <f t="shared" si="569"/>
        <v>0</v>
      </c>
      <c r="KR67" s="639">
        <f t="shared" si="569"/>
        <v>0</v>
      </c>
      <c r="KS67" s="639">
        <f t="shared" si="569"/>
        <v>0</v>
      </c>
      <c r="KT67" s="639">
        <f t="shared" si="569"/>
        <v>0</v>
      </c>
      <c r="KU67" s="639">
        <f t="shared" si="569"/>
        <v>0</v>
      </c>
      <c r="KV67" s="639">
        <f t="shared" si="569"/>
        <v>0</v>
      </c>
      <c r="KW67" s="639">
        <f t="shared" si="569"/>
        <v>0</v>
      </c>
      <c r="KX67" s="639">
        <f t="shared" si="569"/>
        <v>0</v>
      </c>
      <c r="KY67" s="639">
        <f t="shared" si="569"/>
        <v>0</v>
      </c>
      <c r="KZ67" s="639">
        <f t="shared" si="569"/>
        <v>0</v>
      </c>
      <c r="LA67" s="639">
        <f t="shared" si="569"/>
        <v>0</v>
      </c>
      <c r="LB67" s="639">
        <f t="shared" si="569"/>
        <v>0</v>
      </c>
      <c r="LC67" s="639">
        <f t="shared" si="569"/>
        <v>0</v>
      </c>
      <c r="LD67" s="639">
        <f t="shared" si="569"/>
        <v>0</v>
      </c>
      <c r="LE67" s="639">
        <f t="shared" si="569"/>
        <v>0</v>
      </c>
      <c r="LF67" s="639">
        <f t="shared" si="569"/>
        <v>0</v>
      </c>
      <c r="LG67" s="639">
        <f t="shared" si="569"/>
        <v>0</v>
      </c>
      <c r="LH67" s="639">
        <f t="shared" si="569"/>
        <v>0</v>
      </c>
      <c r="LI67" s="639">
        <f t="shared" si="569"/>
        <v>0</v>
      </c>
      <c r="LJ67" s="639">
        <f t="shared" si="569"/>
        <v>0</v>
      </c>
      <c r="LK67" s="639">
        <f t="shared" si="569"/>
        <v>0</v>
      </c>
      <c r="LL67" s="639">
        <f t="shared" si="569"/>
        <v>0</v>
      </c>
      <c r="LM67" s="639">
        <f t="shared" si="569"/>
        <v>0</v>
      </c>
      <c r="LN67" s="639">
        <f t="shared" si="569"/>
        <v>0</v>
      </c>
      <c r="LO67" s="639">
        <f t="shared" si="569"/>
        <v>0</v>
      </c>
      <c r="LP67" s="639">
        <f t="shared" si="569"/>
        <v>0</v>
      </c>
      <c r="LQ67" s="639">
        <f t="shared" si="569"/>
        <v>0</v>
      </c>
      <c r="LR67" s="639">
        <f t="shared" si="569"/>
        <v>0</v>
      </c>
      <c r="LS67" s="639">
        <f t="shared" si="569"/>
        <v>0</v>
      </c>
      <c r="LT67" s="639">
        <f t="shared" si="569"/>
        <v>0</v>
      </c>
      <c r="LU67" s="639">
        <f t="shared" si="569"/>
        <v>0</v>
      </c>
      <c r="LV67" s="639">
        <f t="shared" si="569"/>
        <v>0</v>
      </c>
      <c r="LW67" s="639">
        <f t="shared" si="569"/>
        <v>0</v>
      </c>
      <c r="LX67" s="639">
        <f t="shared" si="569"/>
        <v>0</v>
      </c>
      <c r="LY67" s="639">
        <f t="shared" si="569"/>
        <v>0</v>
      </c>
      <c r="LZ67" s="639">
        <f t="shared" si="569"/>
        <v>0</v>
      </c>
      <c r="MA67" s="639">
        <f t="shared" si="569"/>
        <v>0</v>
      </c>
      <c r="MB67" s="639">
        <f t="shared" si="569"/>
        <v>0</v>
      </c>
      <c r="MC67" s="639">
        <f t="shared" si="569"/>
        <v>0</v>
      </c>
      <c r="MD67" s="639">
        <f t="shared" si="569"/>
        <v>0</v>
      </c>
      <c r="ME67" s="639">
        <f t="shared" si="569"/>
        <v>0</v>
      </c>
      <c r="MF67" s="639">
        <f t="shared" si="569"/>
        <v>0</v>
      </c>
      <c r="MG67" s="639">
        <f t="shared" si="569"/>
        <v>0</v>
      </c>
      <c r="MH67" s="639">
        <f t="shared" si="569"/>
        <v>0</v>
      </c>
      <c r="MI67" s="639">
        <f t="shared" si="569"/>
        <v>0</v>
      </c>
      <c r="MJ67" s="639">
        <f t="shared" si="569"/>
        <v>0</v>
      </c>
      <c r="MK67" s="639">
        <f t="shared" si="569"/>
        <v>0</v>
      </c>
      <c r="ML67" s="639">
        <f t="shared" si="569"/>
        <v>0</v>
      </c>
      <c r="MM67" s="639">
        <f t="shared" si="569"/>
        <v>0</v>
      </c>
      <c r="MN67" s="639">
        <f t="shared" si="569"/>
        <v>0</v>
      </c>
      <c r="MO67" s="639">
        <f t="shared" si="569"/>
        <v>0</v>
      </c>
      <c r="MP67" s="639">
        <f t="shared" si="569"/>
        <v>0</v>
      </c>
      <c r="MQ67" s="639">
        <f t="shared" si="569"/>
        <v>0</v>
      </c>
      <c r="MR67" s="639">
        <f t="shared" si="569"/>
        <v>0</v>
      </c>
      <c r="MS67" s="639">
        <f t="shared" ref="MS67:PD67" si="570">COUNTIFS($K65:$K73,"&lt;="&amp;MS$14,$L65:$L73,"&gt;"&amp;MS$14,$J65:$J73,"2歳児")</f>
        <v>0</v>
      </c>
      <c r="MT67" s="639">
        <f t="shared" si="570"/>
        <v>0</v>
      </c>
      <c r="MU67" s="639">
        <f t="shared" si="570"/>
        <v>0</v>
      </c>
      <c r="MV67" s="639">
        <f t="shared" si="570"/>
        <v>0</v>
      </c>
      <c r="MW67" s="639">
        <f t="shared" si="570"/>
        <v>0</v>
      </c>
      <c r="MX67" s="639">
        <f t="shared" si="570"/>
        <v>0</v>
      </c>
      <c r="MY67" s="639">
        <f t="shared" si="570"/>
        <v>0</v>
      </c>
      <c r="MZ67" s="639">
        <f t="shared" si="570"/>
        <v>0</v>
      </c>
      <c r="NA67" s="639">
        <f t="shared" si="570"/>
        <v>0</v>
      </c>
      <c r="NB67" s="639">
        <f t="shared" si="570"/>
        <v>0</v>
      </c>
      <c r="NC67" s="639">
        <f t="shared" si="570"/>
        <v>0</v>
      </c>
      <c r="ND67" s="639">
        <f t="shared" si="570"/>
        <v>0</v>
      </c>
      <c r="NE67" s="639">
        <f t="shared" si="570"/>
        <v>0</v>
      </c>
      <c r="NF67" s="639">
        <f t="shared" si="570"/>
        <v>0</v>
      </c>
      <c r="NG67" s="639">
        <f t="shared" si="570"/>
        <v>0</v>
      </c>
      <c r="NH67" s="639">
        <f t="shared" si="570"/>
        <v>0</v>
      </c>
      <c r="NI67" s="639">
        <f t="shared" si="570"/>
        <v>0</v>
      </c>
      <c r="NJ67" s="639">
        <f t="shared" si="570"/>
        <v>0</v>
      </c>
      <c r="NK67" s="639">
        <f t="shared" si="570"/>
        <v>0</v>
      </c>
      <c r="NL67" s="639">
        <f t="shared" si="570"/>
        <v>0</v>
      </c>
      <c r="NM67" s="639">
        <f t="shared" si="570"/>
        <v>0</v>
      </c>
      <c r="NN67" s="639">
        <f t="shared" si="570"/>
        <v>0</v>
      </c>
      <c r="NO67" s="639">
        <f t="shared" si="570"/>
        <v>0</v>
      </c>
      <c r="NP67" s="639">
        <f t="shared" si="570"/>
        <v>0</v>
      </c>
      <c r="NQ67" s="639">
        <f t="shared" si="570"/>
        <v>0</v>
      </c>
      <c r="NR67" s="639">
        <f t="shared" si="570"/>
        <v>0</v>
      </c>
      <c r="NS67" s="639">
        <f t="shared" si="570"/>
        <v>0</v>
      </c>
      <c r="NT67" s="639">
        <f t="shared" si="570"/>
        <v>0</v>
      </c>
      <c r="NU67" s="639">
        <f t="shared" si="570"/>
        <v>0</v>
      </c>
      <c r="NV67" s="639">
        <f t="shared" si="570"/>
        <v>0</v>
      </c>
      <c r="NW67" s="639">
        <f t="shared" si="570"/>
        <v>0</v>
      </c>
      <c r="NX67" s="639">
        <f t="shared" si="570"/>
        <v>0</v>
      </c>
      <c r="NY67" s="639">
        <f t="shared" si="570"/>
        <v>0</v>
      </c>
      <c r="NZ67" s="639">
        <f t="shared" si="570"/>
        <v>0</v>
      </c>
      <c r="OA67" s="639">
        <f t="shared" si="570"/>
        <v>0</v>
      </c>
      <c r="OB67" s="639">
        <f t="shared" si="570"/>
        <v>0</v>
      </c>
      <c r="OC67" s="639">
        <f t="shared" si="570"/>
        <v>0</v>
      </c>
      <c r="OD67" s="639">
        <f t="shared" si="570"/>
        <v>0</v>
      </c>
      <c r="OE67" s="639">
        <f t="shared" si="570"/>
        <v>0</v>
      </c>
      <c r="OF67" s="639">
        <f t="shared" si="570"/>
        <v>0</v>
      </c>
      <c r="OG67" s="639">
        <f t="shared" si="570"/>
        <v>0</v>
      </c>
      <c r="OH67" s="639">
        <f t="shared" si="570"/>
        <v>0</v>
      </c>
      <c r="OI67" s="639">
        <f t="shared" si="570"/>
        <v>0</v>
      </c>
      <c r="OJ67" s="639">
        <f t="shared" si="570"/>
        <v>0</v>
      </c>
      <c r="OK67" s="639">
        <f t="shared" si="570"/>
        <v>0</v>
      </c>
      <c r="OL67" s="639">
        <f t="shared" si="570"/>
        <v>0</v>
      </c>
      <c r="OM67" s="639">
        <f t="shared" si="570"/>
        <v>0</v>
      </c>
      <c r="ON67" s="639">
        <f t="shared" si="570"/>
        <v>0</v>
      </c>
      <c r="OO67" s="639">
        <f t="shared" si="570"/>
        <v>0</v>
      </c>
      <c r="OP67" s="639">
        <f t="shared" si="570"/>
        <v>0</v>
      </c>
      <c r="OQ67" s="639">
        <f t="shared" si="570"/>
        <v>0</v>
      </c>
      <c r="OR67" s="639">
        <f t="shared" si="570"/>
        <v>0</v>
      </c>
      <c r="OS67" s="639">
        <f t="shared" si="570"/>
        <v>0</v>
      </c>
      <c r="OT67" s="639">
        <f t="shared" si="570"/>
        <v>0</v>
      </c>
      <c r="OU67" s="639">
        <f t="shared" si="570"/>
        <v>0</v>
      </c>
      <c r="OV67" s="639">
        <f t="shared" si="570"/>
        <v>0</v>
      </c>
      <c r="OW67" s="639">
        <f t="shared" si="570"/>
        <v>0</v>
      </c>
      <c r="OX67" s="639">
        <f t="shared" si="570"/>
        <v>0</v>
      </c>
      <c r="OY67" s="639">
        <f t="shared" si="570"/>
        <v>0</v>
      </c>
      <c r="OZ67" s="639">
        <f t="shared" si="570"/>
        <v>0</v>
      </c>
      <c r="PA67" s="639">
        <f t="shared" si="570"/>
        <v>0</v>
      </c>
      <c r="PB67" s="639">
        <f t="shared" si="570"/>
        <v>0</v>
      </c>
      <c r="PC67" s="639">
        <f t="shared" si="570"/>
        <v>0</v>
      </c>
      <c r="PD67" s="639">
        <f t="shared" si="570"/>
        <v>0</v>
      </c>
      <c r="PE67" s="639">
        <f t="shared" ref="PE67:RP67" si="571">COUNTIFS($K65:$K73,"&lt;="&amp;PE$14,$L65:$L73,"&gt;"&amp;PE$14,$J65:$J73,"2歳児")</f>
        <v>0</v>
      </c>
      <c r="PF67" s="639">
        <f t="shared" si="571"/>
        <v>0</v>
      </c>
      <c r="PG67" s="639">
        <f t="shared" si="571"/>
        <v>0</v>
      </c>
      <c r="PH67" s="639">
        <f t="shared" si="571"/>
        <v>0</v>
      </c>
      <c r="PI67" s="639">
        <f t="shared" si="571"/>
        <v>0</v>
      </c>
      <c r="PJ67" s="639">
        <f t="shared" si="571"/>
        <v>0</v>
      </c>
      <c r="PK67" s="639">
        <f t="shared" si="571"/>
        <v>0</v>
      </c>
      <c r="PL67" s="639">
        <f t="shared" si="571"/>
        <v>0</v>
      </c>
      <c r="PM67" s="639">
        <f t="shared" si="571"/>
        <v>0</v>
      </c>
      <c r="PN67" s="639">
        <f t="shared" si="571"/>
        <v>0</v>
      </c>
      <c r="PO67" s="639">
        <f t="shared" si="571"/>
        <v>0</v>
      </c>
      <c r="PP67" s="639">
        <f t="shared" si="571"/>
        <v>0</v>
      </c>
      <c r="PQ67" s="639">
        <f t="shared" si="571"/>
        <v>0</v>
      </c>
      <c r="PR67" s="639">
        <f t="shared" si="571"/>
        <v>0</v>
      </c>
      <c r="PS67" s="639">
        <f t="shared" si="571"/>
        <v>0</v>
      </c>
      <c r="PT67" s="639">
        <f t="shared" si="571"/>
        <v>0</v>
      </c>
      <c r="PU67" s="639">
        <f t="shared" si="571"/>
        <v>0</v>
      </c>
      <c r="PV67" s="639">
        <f t="shared" si="571"/>
        <v>0</v>
      </c>
      <c r="PW67" s="639">
        <f t="shared" si="571"/>
        <v>0</v>
      </c>
      <c r="PX67" s="639">
        <f t="shared" si="571"/>
        <v>0</v>
      </c>
      <c r="PY67" s="639">
        <f t="shared" si="571"/>
        <v>0</v>
      </c>
      <c r="PZ67" s="639">
        <f t="shared" si="571"/>
        <v>0</v>
      </c>
      <c r="QA67" s="639">
        <f t="shared" si="571"/>
        <v>0</v>
      </c>
      <c r="QB67" s="639">
        <f t="shared" si="571"/>
        <v>0</v>
      </c>
      <c r="QC67" s="639">
        <f t="shared" si="571"/>
        <v>0</v>
      </c>
      <c r="QD67" s="639">
        <f t="shared" si="571"/>
        <v>0</v>
      </c>
      <c r="QE67" s="639">
        <f t="shared" si="571"/>
        <v>0</v>
      </c>
      <c r="QF67" s="639">
        <f t="shared" si="571"/>
        <v>0</v>
      </c>
      <c r="QG67" s="639">
        <f t="shared" si="571"/>
        <v>0</v>
      </c>
      <c r="QH67" s="639">
        <f t="shared" si="571"/>
        <v>0</v>
      </c>
      <c r="QI67" s="639">
        <f t="shared" si="571"/>
        <v>0</v>
      </c>
      <c r="QJ67" s="639">
        <f t="shared" si="571"/>
        <v>0</v>
      </c>
      <c r="QK67" s="639">
        <f t="shared" si="571"/>
        <v>0</v>
      </c>
      <c r="QL67" s="639">
        <f t="shared" si="571"/>
        <v>0</v>
      </c>
      <c r="QM67" s="639">
        <f t="shared" si="571"/>
        <v>0</v>
      </c>
      <c r="QN67" s="639">
        <f t="shared" si="571"/>
        <v>0</v>
      </c>
      <c r="QO67" s="639">
        <f t="shared" si="571"/>
        <v>0</v>
      </c>
      <c r="QP67" s="639">
        <f t="shared" si="571"/>
        <v>0</v>
      </c>
      <c r="QQ67" s="639">
        <f t="shared" si="571"/>
        <v>0</v>
      </c>
      <c r="QR67" s="639">
        <f t="shared" si="571"/>
        <v>0</v>
      </c>
      <c r="QS67" s="639">
        <f t="shared" si="571"/>
        <v>0</v>
      </c>
      <c r="QT67" s="639">
        <f t="shared" si="571"/>
        <v>0</v>
      </c>
      <c r="QU67" s="639">
        <f t="shared" si="571"/>
        <v>0</v>
      </c>
      <c r="QV67" s="639">
        <f t="shared" si="571"/>
        <v>0</v>
      </c>
      <c r="QW67" s="639">
        <f t="shared" si="571"/>
        <v>0</v>
      </c>
      <c r="QX67" s="639">
        <f t="shared" si="571"/>
        <v>0</v>
      </c>
      <c r="QY67" s="639">
        <f t="shared" si="571"/>
        <v>0</v>
      </c>
      <c r="QZ67" s="639">
        <f t="shared" si="571"/>
        <v>0</v>
      </c>
      <c r="RA67" s="639">
        <f t="shared" si="571"/>
        <v>0</v>
      </c>
      <c r="RB67" s="639">
        <f t="shared" si="571"/>
        <v>0</v>
      </c>
      <c r="RC67" s="639">
        <f t="shared" si="571"/>
        <v>0</v>
      </c>
      <c r="RD67" s="639">
        <f t="shared" si="571"/>
        <v>0</v>
      </c>
      <c r="RE67" s="639">
        <f t="shared" si="571"/>
        <v>0</v>
      </c>
      <c r="RF67" s="639">
        <f t="shared" si="571"/>
        <v>0</v>
      </c>
      <c r="RG67" s="639">
        <f t="shared" si="571"/>
        <v>0</v>
      </c>
      <c r="RH67" s="639">
        <f t="shared" si="571"/>
        <v>0</v>
      </c>
      <c r="RI67" s="639">
        <f t="shared" si="571"/>
        <v>0</v>
      </c>
      <c r="RJ67" s="639">
        <f t="shared" si="571"/>
        <v>0</v>
      </c>
      <c r="RK67" s="639">
        <f t="shared" si="571"/>
        <v>0</v>
      </c>
      <c r="RL67" s="639">
        <f t="shared" si="571"/>
        <v>0</v>
      </c>
      <c r="RM67" s="639">
        <f t="shared" si="571"/>
        <v>0</v>
      </c>
      <c r="RN67" s="639">
        <f t="shared" si="571"/>
        <v>0</v>
      </c>
      <c r="RO67" s="639">
        <f t="shared" si="571"/>
        <v>0</v>
      </c>
      <c r="RP67" s="639">
        <f t="shared" si="571"/>
        <v>0</v>
      </c>
      <c r="RQ67" s="639">
        <f t="shared" ref="RQ67:UB67" si="572">COUNTIFS($K65:$K73,"&lt;="&amp;RQ$14,$L65:$L73,"&gt;"&amp;RQ$14,$J65:$J73,"2歳児")</f>
        <v>0</v>
      </c>
      <c r="RR67" s="639">
        <f t="shared" si="572"/>
        <v>0</v>
      </c>
      <c r="RS67" s="639">
        <f t="shared" si="572"/>
        <v>0</v>
      </c>
      <c r="RT67" s="639">
        <f t="shared" si="572"/>
        <v>0</v>
      </c>
      <c r="RU67" s="639">
        <f t="shared" si="572"/>
        <v>0</v>
      </c>
      <c r="RV67" s="639">
        <f t="shared" si="572"/>
        <v>0</v>
      </c>
      <c r="RW67" s="639">
        <f t="shared" si="572"/>
        <v>0</v>
      </c>
      <c r="RX67" s="639">
        <f t="shared" si="572"/>
        <v>0</v>
      </c>
      <c r="RY67" s="639">
        <f t="shared" si="572"/>
        <v>0</v>
      </c>
      <c r="RZ67" s="639">
        <f t="shared" si="572"/>
        <v>0</v>
      </c>
      <c r="SA67" s="639">
        <f t="shared" si="572"/>
        <v>0</v>
      </c>
      <c r="SB67" s="639">
        <f t="shared" si="572"/>
        <v>0</v>
      </c>
      <c r="SC67" s="639">
        <f t="shared" si="572"/>
        <v>0</v>
      </c>
      <c r="SD67" s="639">
        <f t="shared" si="572"/>
        <v>0</v>
      </c>
      <c r="SE67" s="639">
        <f t="shared" si="572"/>
        <v>0</v>
      </c>
      <c r="SF67" s="639">
        <f t="shared" si="572"/>
        <v>0</v>
      </c>
      <c r="SG67" s="639">
        <f t="shared" si="572"/>
        <v>0</v>
      </c>
      <c r="SH67" s="639">
        <f t="shared" si="572"/>
        <v>0</v>
      </c>
      <c r="SI67" s="639">
        <f t="shared" si="572"/>
        <v>0</v>
      </c>
      <c r="SJ67" s="639">
        <f t="shared" si="572"/>
        <v>0</v>
      </c>
      <c r="SK67" s="639">
        <f t="shared" si="572"/>
        <v>0</v>
      </c>
      <c r="SL67" s="639">
        <f t="shared" si="572"/>
        <v>0</v>
      </c>
      <c r="SM67" s="639">
        <f t="shared" si="572"/>
        <v>0</v>
      </c>
      <c r="SN67" s="639">
        <f t="shared" si="572"/>
        <v>0</v>
      </c>
      <c r="SO67" s="639">
        <f t="shared" si="572"/>
        <v>0</v>
      </c>
      <c r="SP67" s="639">
        <f t="shared" si="572"/>
        <v>0</v>
      </c>
      <c r="SQ67" s="639">
        <f t="shared" si="572"/>
        <v>0</v>
      </c>
      <c r="SR67" s="639">
        <f t="shared" si="572"/>
        <v>0</v>
      </c>
      <c r="SS67" s="639">
        <f t="shared" si="572"/>
        <v>0</v>
      </c>
      <c r="ST67" s="639">
        <f t="shared" si="572"/>
        <v>0</v>
      </c>
      <c r="SU67" s="639">
        <f t="shared" si="572"/>
        <v>0</v>
      </c>
      <c r="SV67" s="639">
        <f t="shared" si="572"/>
        <v>0</v>
      </c>
      <c r="SW67" s="639">
        <f t="shared" si="572"/>
        <v>0</v>
      </c>
      <c r="SX67" s="639">
        <f t="shared" si="572"/>
        <v>0</v>
      </c>
      <c r="SY67" s="639">
        <f t="shared" si="572"/>
        <v>0</v>
      </c>
      <c r="SZ67" s="639">
        <f t="shared" si="572"/>
        <v>0</v>
      </c>
      <c r="TA67" s="639">
        <f t="shared" si="572"/>
        <v>0</v>
      </c>
      <c r="TB67" s="639">
        <f t="shared" si="572"/>
        <v>0</v>
      </c>
      <c r="TC67" s="639">
        <f t="shared" si="572"/>
        <v>0</v>
      </c>
      <c r="TD67" s="639">
        <f t="shared" si="572"/>
        <v>0</v>
      </c>
      <c r="TE67" s="639">
        <f t="shared" si="572"/>
        <v>0</v>
      </c>
      <c r="TF67" s="639">
        <f t="shared" si="572"/>
        <v>0</v>
      </c>
      <c r="TG67" s="639">
        <f t="shared" si="572"/>
        <v>0</v>
      </c>
      <c r="TH67" s="639">
        <f t="shared" si="572"/>
        <v>0</v>
      </c>
      <c r="TI67" s="639">
        <f t="shared" si="572"/>
        <v>0</v>
      </c>
      <c r="TJ67" s="639">
        <f t="shared" si="572"/>
        <v>0</v>
      </c>
      <c r="TK67" s="639">
        <f t="shared" si="572"/>
        <v>0</v>
      </c>
      <c r="TL67" s="639">
        <f t="shared" si="572"/>
        <v>0</v>
      </c>
      <c r="TM67" s="639">
        <f t="shared" si="572"/>
        <v>0</v>
      </c>
      <c r="TN67" s="639">
        <f t="shared" si="572"/>
        <v>0</v>
      </c>
      <c r="TO67" s="639">
        <f t="shared" si="572"/>
        <v>0</v>
      </c>
      <c r="TP67" s="639">
        <f t="shared" si="572"/>
        <v>0</v>
      </c>
      <c r="TQ67" s="639">
        <f t="shared" si="572"/>
        <v>0</v>
      </c>
      <c r="TR67" s="639">
        <f t="shared" si="572"/>
        <v>0</v>
      </c>
      <c r="TS67" s="639">
        <f t="shared" si="572"/>
        <v>0</v>
      </c>
      <c r="TT67" s="639">
        <f t="shared" si="572"/>
        <v>0</v>
      </c>
      <c r="TU67" s="639">
        <f t="shared" si="572"/>
        <v>0</v>
      </c>
      <c r="TV67" s="639">
        <f t="shared" si="572"/>
        <v>0</v>
      </c>
      <c r="TW67" s="639">
        <f t="shared" si="572"/>
        <v>0</v>
      </c>
      <c r="TX67" s="639">
        <f t="shared" si="572"/>
        <v>0</v>
      </c>
      <c r="TY67" s="639">
        <f t="shared" si="572"/>
        <v>0</v>
      </c>
      <c r="TZ67" s="639">
        <f t="shared" si="572"/>
        <v>0</v>
      </c>
      <c r="UA67" s="639">
        <f t="shared" si="572"/>
        <v>0</v>
      </c>
      <c r="UB67" s="639">
        <f t="shared" si="572"/>
        <v>0</v>
      </c>
      <c r="UC67" s="639">
        <f t="shared" ref="UC67:WN67" si="573">COUNTIFS($K65:$K73,"&lt;="&amp;UC$14,$L65:$L73,"&gt;"&amp;UC$14,$J65:$J73,"2歳児")</f>
        <v>0</v>
      </c>
      <c r="UD67" s="639">
        <f t="shared" si="573"/>
        <v>0</v>
      </c>
      <c r="UE67" s="639">
        <f t="shared" si="573"/>
        <v>0</v>
      </c>
      <c r="UF67" s="639">
        <f t="shared" si="573"/>
        <v>0</v>
      </c>
      <c r="UG67" s="639">
        <f t="shared" si="573"/>
        <v>0</v>
      </c>
      <c r="UH67" s="639">
        <f t="shared" si="573"/>
        <v>0</v>
      </c>
      <c r="UI67" s="639">
        <f t="shared" si="573"/>
        <v>0</v>
      </c>
      <c r="UJ67" s="639">
        <f t="shared" si="573"/>
        <v>0</v>
      </c>
      <c r="UK67" s="639">
        <f t="shared" si="573"/>
        <v>0</v>
      </c>
      <c r="UL67" s="639">
        <f t="shared" si="573"/>
        <v>0</v>
      </c>
      <c r="UM67" s="639">
        <f t="shared" si="573"/>
        <v>0</v>
      </c>
      <c r="UN67" s="639">
        <f t="shared" si="573"/>
        <v>0</v>
      </c>
      <c r="UO67" s="639">
        <f t="shared" si="573"/>
        <v>0</v>
      </c>
      <c r="UP67" s="639">
        <f t="shared" si="573"/>
        <v>0</v>
      </c>
      <c r="UQ67" s="639">
        <f t="shared" si="573"/>
        <v>0</v>
      </c>
      <c r="UR67" s="639">
        <f t="shared" si="573"/>
        <v>0</v>
      </c>
      <c r="US67" s="639">
        <f t="shared" si="573"/>
        <v>0</v>
      </c>
      <c r="UT67" s="639">
        <f t="shared" si="573"/>
        <v>0</v>
      </c>
      <c r="UU67" s="639">
        <f t="shared" si="573"/>
        <v>0</v>
      </c>
      <c r="UV67" s="639">
        <f t="shared" si="573"/>
        <v>0</v>
      </c>
      <c r="UW67" s="639">
        <f t="shared" si="573"/>
        <v>0</v>
      </c>
      <c r="UX67" s="639">
        <f t="shared" si="573"/>
        <v>0</v>
      </c>
      <c r="UY67" s="639">
        <f t="shared" si="573"/>
        <v>0</v>
      </c>
      <c r="UZ67" s="639">
        <f t="shared" si="573"/>
        <v>0</v>
      </c>
      <c r="VA67" s="639">
        <f t="shared" si="573"/>
        <v>0</v>
      </c>
      <c r="VB67" s="639">
        <f t="shared" si="573"/>
        <v>0</v>
      </c>
      <c r="VC67" s="639">
        <f t="shared" si="573"/>
        <v>0</v>
      </c>
      <c r="VD67" s="639">
        <f t="shared" si="573"/>
        <v>0</v>
      </c>
      <c r="VE67" s="639">
        <f t="shared" si="573"/>
        <v>0</v>
      </c>
      <c r="VF67" s="639">
        <f t="shared" si="573"/>
        <v>0</v>
      </c>
      <c r="VG67" s="639">
        <f t="shared" si="573"/>
        <v>0</v>
      </c>
      <c r="VH67" s="639">
        <f t="shared" si="573"/>
        <v>0</v>
      </c>
      <c r="VI67" s="639">
        <f t="shared" si="573"/>
        <v>0</v>
      </c>
      <c r="VJ67" s="639">
        <f t="shared" si="573"/>
        <v>0</v>
      </c>
      <c r="VK67" s="639">
        <f t="shared" si="573"/>
        <v>0</v>
      </c>
      <c r="VL67" s="639">
        <f t="shared" si="573"/>
        <v>0</v>
      </c>
      <c r="VM67" s="639">
        <f t="shared" si="573"/>
        <v>0</v>
      </c>
      <c r="VN67" s="639">
        <f t="shared" si="573"/>
        <v>0</v>
      </c>
      <c r="VO67" s="639">
        <f t="shared" si="573"/>
        <v>0</v>
      </c>
      <c r="VP67" s="639">
        <f t="shared" si="573"/>
        <v>0</v>
      </c>
      <c r="VQ67" s="639">
        <f t="shared" si="573"/>
        <v>0</v>
      </c>
      <c r="VR67" s="639">
        <f t="shared" si="573"/>
        <v>0</v>
      </c>
      <c r="VS67" s="639">
        <f t="shared" si="573"/>
        <v>0</v>
      </c>
      <c r="VT67" s="639">
        <f t="shared" si="573"/>
        <v>0</v>
      </c>
      <c r="VU67" s="639">
        <f t="shared" si="573"/>
        <v>0</v>
      </c>
      <c r="VV67" s="639">
        <f t="shared" si="573"/>
        <v>0</v>
      </c>
      <c r="VW67" s="639">
        <f t="shared" si="573"/>
        <v>0</v>
      </c>
      <c r="VX67" s="639">
        <f t="shared" si="573"/>
        <v>0</v>
      </c>
      <c r="VY67" s="639">
        <f t="shared" si="573"/>
        <v>0</v>
      </c>
      <c r="VZ67" s="639">
        <f t="shared" si="573"/>
        <v>0</v>
      </c>
      <c r="WA67" s="639">
        <f t="shared" si="573"/>
        <v>0</v>
      </c>
      <c r="WB67" s="639">
        <f t="shared" si="573"/>
        <v>0</v>
      </c>
      <c r="WC67" s="639">
        <f t="shared" si="573"/>
        <v>0</v>
      </c>
      <c r="WD67" s="639">
        <f t="shared" si="573"/>
        <v>0</v>
      </c>
      <c r="WE67" s="639">
        <f t="shared" si="573"/>
        <v>0</v>
      </c>
      <c r="WF67" s="639">
        <f t="shared" si="573"/>
        <v>0</v>
      </c>
      <c r="WG67" s="639">
        <f t="shared" si="573"/>
        <v>0</v>
      </c>
      <c r="WH67" s="639">
        <f t="shared" si="573"/>
        <v>0</v>
      </c>
      <c r="WI67" s="639">
        <f t="shared" si="573"/>
        <v>0</v>
      </c>
      <c r="WJ67" s="639">
        <f t="shared" si="573"/>
        <v>0</v>
      </c>
      <c r="WK67" s="639">
        <f t="shared" si="573"/>
        <v>0</v>
      </c>
      <c r="WL67" s="639">
        <f t="shared" si="573"/>
        <v>0</v>
      </c>
      <c r="WM67" s="639">
        <f t="shared" si="573"/>
        <v>0</v>
      </c>
      <c r="WN67" s="639">
        <f t="shared" si="573"/>
        <v>0</v>
      </c>
      <c r="WO67" s="639">
        <f t="shared" ref="WO67:YZ67" si="574">COUNTIFS($K65:$K73,"&lt;="&amp;WO$14,$L65:$L73,"&gt;"&amp;WO$14,$J65:$J73,"2歳児")</f>
        <v>0</v>
      </c>
      <c r="WP67" s="639">
        <f t="shared" si="574"/>
        <v>0</v>
      </c>
      <c r="WQ67" s="639">
        <f t="shared" si="574"/>
        <v>0</v>
      </c>
      <c r="WR67" s="639">
        <f t="shared" si="574"/>
        <v>0</v>
      </c>
      <c r="WS67" s="639">
        <f t="shared" si="574"/>
        <v>0</v>
      </c>
      <c r="WT67" s="639">
        <f t="shared" si="574"/>
        <v>0</v>
      </c>
      <c r="WU67" s="639">
        <f t="shared" si="574"/>
        <v>0</v>
      </c>
      <c r="WV67" s="639">
        <f t="shared" si="574"/>
        <v>0</v>
      </c>
      <c r="WW67" s="639">
        <f t="shared" si="574"/>
        <v>0</v>
      </c>
      <c r="WX67" s="639">
        <f t="shared" si="574"/>
        <v>0</v>
      </c>
      <c r="WY67" s="639">
        <f t="shared" si="574"/>
        <v>0</v>
      </c>
      <c r="WZ67" s="639">
        <f t="shared" si="574"/>
        <v>0</v>
      </c>
      <c r="XA67" s="639">
        <f t="shared" si="574"/>
        <v>0</v>
      </c>
      <c r="XB67" s="639">
        <f t="shared" si="574"/>
        <v>0</v>
      </c>
      <c r="XC67" s="639">
        <f t="shared" si="574"/>
        <v>0</v>
      </c>
      <c r="XD67" s="639">
        <f t="shared" si="574"/>
        <v>0</v>
      </c>
      <c r="XE67" s="639">
        <f t="shared" si="574"/>
        <v>0</v>
      </c>
      <c r="XF67" s="639">
        <f t="shared" si="574"/>
        <v>0</v>
      </c>
      <c r="XG67" s="639">
        <f t="shared" si="574"/>
        <v>0</v>
      </c>
      <c r="XH67" s="639">
        <f t="shared" si="574"/>
        <v>0</v>
      </c>
      <c r="XI67" s="639">
        <f t="shared" si="574"/>
        <v>0</v>
      </c>
      <c r="XJ67" s="639">
        <f t="shared" si="574"/>
        <v>0</v>
      </c>
      <c r="XK67" s="639">
        <f t="shared" si="574"/>
        <v>0</v>
      </c>
      <c r="XL67" s="639">
        <f t="shared" si="574"/>
        <v>0</v>
      </c>
      <c r="XM67" s="639">
        <f t="shared" si="574"/>
        <v>0</v>
      </c>
      <c r="XN67" s="639">
        <f t="shared" si="574"/>
        <v>0</v>
      </c>
      <c r="XO67" s="639">
        <f t="shared" si="574"/>
        <v>0</v>
      </c>
      <c r="XP67" s="639">
        <f t="shared" si="574"/>
        <v>0</v>
      </c>
      <c r="XQ67" s="639">
        <f t="shared" si="574"/>
        <v>0</v>
      </c>
      <c r="XR67" s="639">
        <f t="shared" si="574"/>
        <v>0</v>
      </c>
      <c r="XS67" s="639">
        <f t="shared" si="574"/>
        <v>0</v>
      </c>
      <c r="XT67" s="639">
        <f t="shared" si="574"/>
        <v>0</v>
      </c>
      <c r="XU67" s="639">
        <f t="shared" si="574"/>
        <v>0</v>
      </c>
      <c r="XV67" s="639">
        <f t="shared" si="574"/>
        <v>0</v>
      </c>
      <c r="XW67" s="639">
        <f t="shared" si="574"/>
        <v>0</v>
      </c>
      <c r="XX67" s="639">
        <f t="shared" si="574"/>
        <v>0</v>
      </c>
      <c r="XY67" s="639">
        <f t="shared" si="574"/>
        <v>0</v>
      </c>
      <c r="XZ67" s="639">
        <f t="shared" si="574"/>
        <v>0</v>
      </c>
      <c r="YA67" s="639">
        <f t="shared" si="574"/>
        <v>0</v>
      </c>
      <c r="YB67" s="639">
        <f t="shared" si="574"/>
        <v>0</v>
      </c>
      <c r="YC67" s="639">
        <f t="shared" si="574"/>
        <v>0</v>
      </c>
      <c r="YD67" s="639">
        <f t="shared" si="574"/>
        <v>0</v>
      </c>
      <c r="YE67" s="639">
        <f t="shared" si="574"/>
        <v>0</v>
      </c>
      <c r="YF67" s="639">
        <f t="shared" si="574"/>
        <v>0</v>
      </c>
      <c r="YG67" s="639">
        <f t="shared" si="574"/>
        <v>0</v>
      </c>
      <c r="YH67" s="639">
        <f t="shared" si="574"/>
        <v>0</v>
      </c>
      <c r="YI67" s="639">
        <f t="shared" si="574"/>
        <v>0</v>
      </c>
      <c r="YJ67" s="639">
        <f t="shared" si="574"/>
        <v>0</v>
      </c>
      <c r="YK67" s="639">
        <f t="shared" si="574"/>
        <v>0</v>
      </c>
      <c r="YL67" s="639">
        <f t="shared" si="574"/>
        <v>0</v>
      </c>
      <c r="YM67" s="639">
        <f t="shared" si="574"/>
        <v>0</v>
      </c>
      <c r="YN67" s="639">
        <f t="shared" si="574"/>
        <v>0</v>
      </c>
      <c r="YO67" s="639">
        <f t="shared" si="574"/>
        <v>0</v>
      </c>
      <c r="YP67" s="639">
        <f t="shared" si="574"/>
        <v>0</v>
      </c>
      <c r="YQ67" s="639">
        <f t="shared" si="574"/>
        <v>0</v>
      </c>
      <c r="YR67" s="639">
        <f t="shared" si="574"/>
        <v>0</v>
      </c>
      <c r="YS67" s="639">
        <f t="shared" si="574"/>
        <v>0</v>
      </c>
      <c r="YT67" s="639">
        <f t="shared" si="574"/>
        <v>0</v>
      </c>
      <c r="YU67" s="639">
        <f t="shared" si="574"/>
        <v>0</v>
      </c>
      <c r="YV67" s="639">
        <f t="shared" si="574"/>
        <v>0</v>
      </c>
      <c r="YW67" s="639">
        <f t="shared" si="574"/>
        <v>0</v>
      </c>
      <c r="YX67" s="639">
        <f t="shared" si="574"/>
        <v>0</v>
      </c>
      <c r="YY67" s="639">
        <f t="shared" si="574"/>
        <v>0</v>
      </c>
      <c r="YZ67" s="639">
        <f t="shared" si="574"/>
        <v>0</v>
      </c>
      <c r="ZA67" s="639">
        <f t="shared" ref="ZA67:ABL67" si="575">COUNTIFS($K65:$K73,"&lt;="&amp;ZA$14,$L65:$L73,"&gt;"&amp;ZA$14,$J65:$J73,"2歳児")</f>
        <v>0</v>
      </c>
      <c r="ZB67" s="639">
        <f t="shared" si="575"/>
        <v>0</v>
      </c>
      <c r="ZC67" s="639">
        <f t="shared" si="575"/>
        <v>0</v>
      </c>
      <c r="ZD67" s="639">
        <f t="shared" si="575"/>
        <v>0</v>
      </c>
      <c r="ZE67" s="639">
        <f t="shared" si="575"/>
        <v>0</v>
      </c>
      <c r="ZF67" s="639">
        <f t="shared" si="575"/>
        <v>0</v>
      </c>
      <c r="ZG67" s="639">
        <f t="shared" si="575"/>
        <v>0</v>
      </c>
      <c r="ZH67" s="639">
        <f t="shared" si="575"/>
        <v>0</v>
      </c>
      <c r="ZI67" s="639">
        <f t="shared" si="575"/>
        <v>0</v>
      </c>
      <c r="ZJ67" s="639">
        <f t="shared" si="575"/>
        <v>0</v>
      </c>
      <c r="ZK67" s="639">
        <f t="shared" si="575"/>
        <v>0</v>
      </c>
      <c r="ZL67" s="639">
        <f t="shared" si="575"/>
        <v>0</v>
      </c>
      <c r="ZM67" s="639">
        <f t="shared" si="575"/>
        <v>0</v>
      </c>
      <c r="ZN67" s="639">
        <f t="shared" si="575"/>
        <v>0</v>
      </c>
      <c r="ZO67" s="639">
        <f t="shared" si="575"/>
        <v>0</v>
      </c>
      <c r="ZP67" s="639">
        <f t="shared" si="575"/>
        <v>0</v>
      </c>
      <c r="ZQ67" s="639">
        <f t="shared" si="575"/>
        <v>0</v>
      </c>
      <c r="ZR67" s="639">
        <f t="shared" si="575"/>
        <v>0</v>
      </c>
      <c r="ZS67" s="639">
        <f t="shared" si="575"/>
        <v>0</v>
      </c>
      <c r="ZT67" s="639">
        <f t="shared" si="575"/>
        <v>0</v>
      </c>
      <c r="ZU67" s="639">
        <f t="shared" si="575"/>
        <v>0</v>
      </c>
      <c r="ZV67" s="639">
        <f t="shared" si="575"/>
        <v>0</v>
      </c>
      <c r="ZW67" s="639">
        <f t="shared" si="575"/>
        <v>0</v>
      </c>
      <c r="ZX67" s="639">
        <f t="shared" si="575"/>
        <v>0</v>
      </c>
      <c r="ZY67" s="639">
        <f t="shared" si="575"/>
        <v>0</v>
      </c>
      <c r="ZZ67" s="639">
        <f t="shared" si="575"/>
        <v>0</v>
      </c>
      <c r="AAA67" s="639">
        <f t="shared" si="575"/>
        <v>0</v>
      </c>
      <c r="AAB67" s="639">
        <f t="shared" si="575"/>
        <v>0</v>
      </c>
      <c r="AAC67" s="639">
        <f t="shared" si="575"/>
        <v>0</v>
      </c>
      <c r="AAD67" s="639">
        <f t="shared" si="575"/>
        <v>0</v>
      </c>
      <c r="AAE67" s="639">
        <f t="shared" si="575"/>
        <v>0</v>
      </c>
      <c r="AAF67" s="639">
        <f t="shared" si="575"/>
        <v>0</v>
      </c>
      <c r="AAG67" s="639">
        <f t="shared" si="575"/>
        <v>0</v>
      </c>
      <c r="AAH67" s="639">
        <f t="shared" si="575"/>
        <v>0</v>
      </c>
      <c r="AAI67" s="639">
        <f t="shared" si="575"/>
        <v>0</v>
      </c>
      <c r="AAJ67" s="639">
        <f t="shared" si="575"/>
        <v>0</v>
      </c>
      <c r="AAK67" s="639">
        <f t="shared" si="575"/>
        <v>0</v>
      </c>
      <c r="AAL67" s="639">
        <f t="shared" si="575"/>
        <v>0</v>
      </c>
      <c r="AAM67" s="639">
        <f t="shared" si="575"/>
        <v>0</v>
      </c>
      <c r="AAN67" s="639">
        <f t="shared" si="575"/>
        <v>0</v>
      </c>
      <c r="AAO67" s="639">
        <f t="shared" si="575"/>
        <v>0</v>
      </c>
      <c r="AAP67" s="639">
        <f t="shared" si="575"/>
        <v>0</v>
      </c>
      <c r="AAQ67" s="639">
        <f t="shared" si="575"/>
        <v>0</v>
      </c>
      <c r="AAR67" s="639">
        <f t="shared" si="575"/>
        <v>0</v>
      </c>
      <c r="AAS67" s="639">
        <f t="shared" si="575"/>
        <v>0</v>
      </c>
      <c r="AAT67" s="639">
        <f t="shared" si="575"/>
        <v>0</v>
      </c>
      <c r="AAU67" s="639">
        <f t="shared" si="575"/>
        <v>0</v>
      </c>
      <c r="AAV67" s="639">
        <f t="shared" si="575"/>
        <v>0</v>
      </c>
      <c r="AAW67" s="639">
        <f t="shared" si="575"/>
        <v>0</v>
      </c>
      <c r="AAX67" s="639">
        <f t="shared" si="575"/>
        <v>0</v>
      </c>
      <c r="AAY67" s="639">
        <f t="shared" si="575"/>
        <v>0</v>
      </c>
      <c r="AAZ67" s="639">
        <f t="shared" si="575"/>
        <v>0</v>
      </c>
      <c r="ABA67" s="639">
        <f t="shared" si="575"/>
        <v>0</v>
      </c>
      <c r="ABB67" s="639">
        <f t="shared" si="575"/>
        <v>0</v>
      </c>
      <c r="ABC67" s="639">
        <f t="shared" si="575"/>
        <v>0</v>
      </c>
      <c r="ABD67" s="639">
        <f t="shared" si="575"/>
        <v>0</v>
      </c>
      <c r="ABE67" s="639">
        <f t="shared" si="575"/>
        <v>0</v>
      </c>
      <c r="ABF67" s="639">
        <f t="shared" si="575"/>
        <v>0</v>
      </c>
      <c r="ABG67" s="639">
        <f t="shared" si="575"/>
        <v>0</v>
      </c>
      <c r="ABH67" s="639">
        <f t="shared" si="575"/>
        <v>0</v>
      </c>
      <c r="ABI67" s="639">
        <f t="shared" si="575"/>
        <v>0</v>
      </c>
      <c r="ABJ67" s="639">
        <f t="shared" si="575"/>
        <v>0</v>
      </c>
      <c r="ABK67" s="639">
        <f t="shared" si="575"/>
        <v>0</v>
      </c>
      <c r="ABL67" s="639">
        <f t="shared" si="575"/>
        <v>0</v>
      </c>
      <c r="ABM67" s="639">
        <f t="shared" ref="ABM67:ADX67" si="576">COUNTIFS($K65:$K73,"&lt;="&amp;ABM$14,$L65:$L73,"&gt;"&amp;ABM$14,$J65:$J73,"2歳児")</f>
        <v>0</v>
      </c>
      <c r="ABN67" s="639">
        <f t="shared" si="576"/>
        <v>0</v>
      </c>
      <c r="ABO67" s="639">
        <f t="shared" si="576"/>
        <v>0</v>
      </c>
      <c r="ABP67" s="639">
        <f t="shared" si="576"/>
        <v>0</v>
      </c>
      <c r="ABQ67" s="639">
        <f t="shared" si="576"/>
        <v>0</v>
      </c>
      <c r="ABR67" s="639">
        <f t="shared" si="576"/>
        <v>0</v>
      </c>
      <c r="ABS67" s="639">
        <f t="shared" si="576"/>
        <v>0</v>
      </c>
      <c r="ABT67" s="639">
        <f t="shared" si="576"/>
        <v>0</v>
      </c>
      <c r="ABU67" s="639">
        <f t="shared" si="576"/>
        <v>0</v>
      </c>
      <c r="ABV67" s="639">
        <f t="shared" si="576"/>
        <v>0</v>
      </c>
      <c r="ABW67" s="639">
        <f t="shared" si="576"/>
        <v>0</v>
      </c>
      <c r="ABX67" s="639">
        <f t="shared" si="576"/>
        <v>0</v>
      </c>
      <c r="ABY67" s="639">
        <f t="shared" si="576"/>
        <v>0</v>
      </c>
      <c r="ABZ67" s="639">
        <f t="shared" si="576"/>
        <v>0</v>
      </c>
      <c r="ACA67" s="639">
        <f t="shared" si="576"/>
        <v>0</v>
      </c>
      <c r="ACB67" s="639">
        <f t="shared" si="576"/>
        <v>0</v>
      </c>
      <c r="ACC67" s="639">
        <f t="shared" si="576"/>
        <v>0</v>
      </c>
      <c r="ACD67" s="639">
        <f t="shared" si="576"/>
        <v>0</v>
      </c>
      <c r="ACE67" s="639">
        <f t="shared" si="576"/>
        <v>0</v>
      </c>
      <c r="ACF67" s="639">
        <f t="shared" si="576"/>
        <v>0</v>
      </c>
      <c r="ACG67" s="639">
        <f t="shared" si="576"/>
        <v>0</v>
      </c>
      <c r="ACH67" s="639">
        <f t="shared" si="576"/>
        <v>0</v>
      </c>
      <c r="ACI67" s="639">
        <f t="shared" si="576"/>
        <v>0</v>
      </c>
      <c r="ACJ67" s="639">
        <f t="shared" si="576"/>
        <v>0</v>
      </c>
      <c r="ACK67" s="639">
        <f t="shared" si="576"/>
        <v>0</v>
      </c>
      <c r="ACL67" s="639">
        <f t="shared" si="576"/>
        <v>0</v>
      </c>
      <c r="ACM67" s="639">
        <f t="shared" si="576"/>
        <v>0</v>
      </c>
      <c r="ACN67" s="639">
        <f t="shared" si="576"/>
        <v>0</v>
      </c>
      <c r="ACO67" s="639">
        <f t="shared" si="576"/>
        <v>0</v>
      </c>
      <c r="ACP67" s="639">
        <f t="shared" si="576"/>
        <v>0</v>
      </c>
      <c r="ACQ67" s="639">
        <f t="shared" si="576"/>
        <v>0</v>
      </c>
      <c r="ACR67" s="639">
        <f t="shared" si="576"/>
        <v>0</v>
      </c>
      <c r="ACS67" s="639">
        <f t="shared" si="576"/>
        <v>0</v>
      </c>
      <c r="ACT67" s="639">
        <f t="shared" si="576"/>
        <v>0</v>
      </c>
      <c r="ACU67" s="639">
        <f t="shared" si="576"/>
        <v>0</v>
      </c>
      <c r="ACV67" s="639">
        <f t="shared" si="576"/>
        <v>0</v>
      </c>
      <c r="ACW67" s="639">
        <f t="shared" si="576"/>
        <v>0</v>
      </c>
      <c r="ACX67" s="639">
        <f t="shared" si="576"/>
        <v>0</v>
      </c>
      <c r="ACY67" s="639">
        <f t="shared" si="576"/>
        <v>0</v>
      </c>
      <c r="ACZ67" s="639">
        <f t="shared" si="576"/>
        <v>0</v>
      </c>
      <c r="ADA67" s="639">
        <f t="shared" si="576"/>
        <v>0</v>
      </c>
      <c r="ADB67" s="639">
        <f t="shared" si="576"/>
        <v>0</v>
      </c>
      <c r="ADC67" s="639">
        <f t="shared" si="576"/>
        <v>0</v>
      </c>
      <c r="ADD67" s="639">
        <f t="shared" si="576"/>
        <v>0</v>
      </c>
      <c r="ADE67" s="639">
        <f t="shared" si="576"/>
        <v>0</v>
      </c>
      <c r="ADF67" s="639">
        <f t="shared" si="576"/>
        <v>0</v>
      </c>
      <c r="ADG67" s="639">
        <f t="shared" si="576"/>
        <v>0</v>
      </c>
      <c r="ADH67" s="639">
        <f t="shared" si="576"/>
        <v>0</v>
      </c>
      <c r="ADI67" s="639">
        <f t="shared" si="576"/>
        <v>0</v>
      </c>
      <c r="ADJ67" s="639">
        <f t="shared" si="576"/>
        <v>0</v>
      </c>
      <c r="ADK67" s="639">
        <f t="shared" si="576"/>
        <v>0</v>
      </c>
      <c r="ADL67" s="639">
        <f t="shared" si="576"/>
        <v>0</v>
      </c>
      <c r="ADM67" s="639">
        <f t="shared" si="576"/>
        <v>0</v>
      </c>
      <c r="ADN67" s="639">
        <f t="shared" si="576"/>
        <v>0</v>
      </c>
      <c r="ADO67" s="639">
        <f t="shared" si="576"/>
        <v>0</v>
      </c>
      <c r="ADP67" s="639">
        <f t="shared" si="576"/>
        <v>0</v>
      </c>
      <c r="ADQ67" s="639">
        <f t="shared" si="576"/>
        <v>0</v>
      </c>
      <c r="ADR67" s="639">
        <f t="shared" si="576"/>
        <v>0</v>
      </c>
      <c r="ADS67" s="639">
        <f t="shared" si="576"/>
        <v>0</v>
      </c>
      <c r="ADT67" s="639">
        <f t="shared" si="576"/>
        <v>0</v>
      </c>
      <c r="ADU67" s="639">
        <f t="shared" si="576"/>
        <v>0</v>
      </c>
      <c r="ADV67" s="639">
        <f t="shared" si="576"/>
        <v>0</v>
      </c>
      <c r="ADW67" s="639">
        <f t="shared" si="576"/>
        <v>0</v>
      </c>
      <c r="ADX67" s="639">
        <f t="shared" si="576"/>
        <v>0</v>
      </c>
      <c r="ADY67" s="639">
        <f t="shared" ref="ADY67:AGJ67" si="577">COUNTIFS($K65:$K73,"&lt;="&amp;ADY$14,$L65:$L73,"&gt;"&amp;ADY$14,$J65:$J73,"2歳児")</f>
        <v>0</v>
      </c>
      <c r="ADZ67" s="639">
        <f t="shared" si="577"/>
        <v>0</v>
      </c>
      <c r="AEA67" s="639">
        <f t="shared" si="577"/>
        <v>0</v>
      </c>
      <c r="AEB67" s="639">
        <f t="shared" si="577"/>
        <v>0</v>
      </c>
      <c r="AEC67" s="639">
        <f t="shared" si="577"/>
        <v>0</v>
      </c>
      <c r="AED67" s="639">
        <f t="shared" si="577"/>
        <v>0</v>
      </c>
      <c r="AEE67" s="639">
        <f t="shared" si="577"/>
        <v>0</v>
      </c>
      <c r="AEF67" s="639">
        <f t="shared" si="577"/>
        <v>0</v>
      </c>
      <c r="AEG67" s="639">
        <f t="shared" si="577"/>
        <v>0</v>
      </c>
      <c r="AEH67" s="639">
        <f t="shared" si="577"/>
        <v>0</v>
      </c>
      <c r="AEI67" s="639">
        <f t="shared" si="577"/>
        <v>0</v>
      </c>
      <c r="AEJ67" s="639">
        <f t="shared" si="577"/>
        <v>0</v>
      </c>
      <c r="AEK67" s="639">
        <f t="shared" si="577"/>
        <v>0</v>
      </c>
      <c r="AEL67" s="639">
        <f t="shared" si="577"/>
        <v>0</v>
      </c>
      <c r="AEM67" s="639">
        <f t="shared" si="577"/>
        <v>0</v>
      </c>
      <c r="AEN67" s="639">
        <f t="shared" si="577"/>
        <v>0</v>
      </c>
      <c r="AEO67" s="639">
        <f t="shared" si="577"/>
        <v>0</v>
      </c>
      <c r="AEP67" s="639">
        <f t="shared" si="577"/>
        <v>0</v>
      </c>
      <c r="AEQ67" s="639">
        <f t="shared" si="577"/>
        <v>0</v>
      </c>
      <c r="AER67" s="639">
        <f t="shared" si="577"/>
        <v>0</v>
      </c>
      <c r="AES67" s="639">
        <f t="shared" si="577"/>
        <v>0</v>
      </c>
      <c r="AET67" s="639">
        <f t="shared" si="577"/>
        <v>0</v>
      </c>
      <c r="AEU67" s="639">
        <f t="shared" si="577"/>
        <v>0</v>
      </c>
      <c r="AEV67" s="639">
        <f t="shared" si="577"/>
        <v>0</v>
      </c>
      <c r="AEW67" s="639">
        <f t="shared" si="577"/>
        <v>0</v>
      </c>
      <c r="AEX67" s="639">
        <f t="shared" si="577"/>
        <v>0</v>
      </c>
      <c r="AEY67" s="639">
        <f t="shared" si="577"/>
        <v>0</v>
      </c>
      <c r="AEZ67" s="639">
        <f t="shared" si="577"/>
        <v>0</v>
      </c>
      <c r="AFA67" s="639">
        <f t="shared" si="577"/>
        <v>0</v>
      </c>
      <c r="AFB67" s="639">
        <f t="shared" si="577"/>
        <v>0</v>
      </c>
      <c r="AFC67" s="639">
        <f t="shared" si="577"/>
        <v>0</v>
      </c>
      <c r="AFD67" s="639">
        <f t="shared" si="577"/>
        <v>0</v>
      </c>
      <c r="AFE67" s="639">
        <f t="shared" si="577"/>
        <v>0</v>
      </c>
      <c r="AFF67" s="639">
        <f t="shared" si="577"/>
        <v>0</v>
      </c>
      <c r="AFG67" s="639">
        <f t="shared" si="577"/>
        <v>0</v>
      </c>
      <c r="AFH67" s="639">
        <f t="shared" si="577"/>
        <v>0</v>
      </c>
      <c r="AFI67" s="639">
        <f t="shared" si="577"/>
        <v>0</v>
      </c>
      <c r="AFJ67" s="639">
        <f t="shared" si="577"/>
        <v>0</v>
      </c>
      <c r="AFK67" s="639">
        <f t="shared" si="577"/>
        <v>0</v>
      </c>
      <c r="AFL67" s="639">
        <f t="shared" si="577"/>
        <v>0</v>
      </c>
      <c r="AFM67" s="639">
        <f t="shared" si="577"/>
        <v>0</v>
      </c>
      <c r="AFN67" s="639">
        <f t="shared" si="577"/>
        <v>0</v>
      </c>
      <c r="AFO67" s="639">
        <f t="shared" si="577"/>
        <v>0</v>
      </c>
      <c r="AFP67" s="639">
        <f t="shared" si="577"/>
        <v>0</v>
      </c>
      <c r="AFQ67" s="639">
        <f t="shared" si="577"/>
        <v>0</v>
      </c>
      <c r="AFR67" s="639">
        <f t="shared" si="577"/>
        <v>0</v>
      </c>
      <c r="AFS67" s="639">
        <f t="shared" si="577"/>
        <v>0</v>
      </c>
      <c r="AFT67" s="639">
        <f t="shared" si="577"/>
        <v>0</v>
      </c>
      <c r="AFU67" s="639">
        <f t="shared" si="577"/>
        <v>0</v>
      </c>
      <c r="AFV67" s="639">
        <f t="shared" si="577"/>
        <v>0</v>
      </c>
      <c r="AFW67" s="639">
        <f t="shared" si="577"/>
        <v>0</v>
      </c>
      <c r="AFX67" s="639">
        <f t="shared" si="577"/>
        <v>0</v>
      </c>
      <c r="AFY67" s="639">
        <f t="shared" si="577"/>
        <v>0</v>
      </c>
      <c r="AFZ67" s="639">
        <f t="shared" si="577"/>
        <v>0</v>
      </c>
      <c r="AGA67" s="639">
        <f t="shared" si="577"/>
        <v>0</v>
      </c>
      <c r="AGB67" s="639">
        <f t="shared" si="577"/>
        <v>0</v>
      </c>
      <c r="AGC67" s="639">
        <f t="shared" si="577"/>
        <v>0</v>
      </c>
      <c r="AGD67" s="639">
        <f t="shared" si="577"/>
        <v>0</v>
      </c>
      <c r="AGE67" s="639">
        <f t="shared" si="577"/>
        <v>0</v>
      </c>
      <c r="AGF67" s="639">
        <f t="shared" si="577"/>
        <v>0</v>
      </c>
      <c r="AGG67" s="639">
        <f t="shared" si="577"/>
        <v>0</v>
      </c>
      <c r="AGH67" s="639">
        <f t="shared" si="577"/>
        <v>0</v>
      </c>
      <c r="AGI67" s="639">
        <f t="shared" si="577"/>
        <v>0</v>
      </c>
      <c r="AGJ67" s="639">
        <f t="shared" si="577"/>
        <v>0</v>
      </c>
      <c r="AGK67" s="639">
        <f t="shared" ref="AGK67:AIV67" si="578">COUNTIFS($K65:$K73,"&lt;="&amp;AGK$14,$L65:$L73,"&gt;"&amp;AGK$14,$J65:$J73,"2歳児")</f>
        <v>0</v>
      </c>
      <c r="AGL67" s="639">
        <f t="shared" si="578"/>
        <v>0</v>
      </c>
      <c r="AGM67" s="639">
        <f t="shared" si="578"/>
        <v>0</v>
      </c>
      <c r="AGN67" s="639">
        <f t="shared" si="578"/>
        <v>0</v>
      </c>
      <c r="AGO67" s="639">
        <f t="shared" si="578"/>
        <v>0</v>
      </c>
      <c r="AGP67" s="639">
        <f t="shared" si="578"/>
        <v>0</v>
      </c>
      <c r="AGQ67" s="639">
        <f t="shared" si="578"/>
        <v>0</v>
      </c>
      <c r="AGR67" s="639">
        <f t="shared" si="578"/>
        <v>0</v>
      </c>
      <c r="AGS67" s="639">
        <f t="shared" si="578"/>
        <v>0</v>
      </c>
      <c r="AGT67" s="639">
        <f t="shared" si="578"/>
        <v>0</v>
      </c>
      <c r="AGU67" s="639">
        <f t="shared" si="578"/>
        <v>0</v>
      </c>
      <c r="AGV67" s="639">
        <f t="shared" si="578"/>
        <v>0</v>
      </c>
      <c r="AGW67" s="639">
        <f t="shared" si="578"/>
        <v>0</v>
      </c>
      <c r="AGX67" s="639">
        <f t="shared" si="578"/>
        <v>0</v>
      </c>
      <c r="AGY67" s="639">
        <f t="shared" si="578"/>
        <v>0</v>
      </c>
      <c r="AGZ67" s="639">
        <f t="shared" si="578"/>
        <v>0</v>
      </c>
      <c r="AHA67" s="639">
        <f t="shared" si="578"/>
        <v>0</v>
      </c>
      <c r="AHB67" s="639">
        <f t="shared" si="578"/>
        <v>0</v>
      </c>
      <c r="AHC67" s="639">
        <f t="shared" si="578"/>
        <v>0</v>
      </c>
      <c r="AHD67" s="639">
        <f t="shared" si="578"/>
        <v>0</v>
      </c>
      <c r="AHE67" s="639">
        <f t="shared" si="578"/>
        <v>0</v>
      </c>
      <c r="AHF67" s="639">
        <f t="shared" si="578"/>
        <v>0</v>
      </c>
      <c r="AHG67" s="639">
        <f t="shared" si="578"/>
        <v>0</v>
      </c>
      <c r="AHH67" s="639">
        <f t="shared" si="578"/>
        <v>0</v>
      </c>
      <c r="AHI67" s="639">
        <f t="shared" si="578"/>
        <v>0</v>
      </c>
      <c r="AHJ67" s="639">
        <f t="shared" si="578"/>
        <v>0</v>
      </c>
      <c r="AHK67" s="639">
        <f t="shared" si="578"/>
        <v>0</v>
      </c>
      <c r="AHL67" s="639">
        <f t="shared" si="578"/>
        <v>0</v>
      </c>
      <c r="AHM67" s="639">
        <f t="shared" si="578"/>
        <v>0</v>
      </c>
      <c r="AHN67" s="639">
        <f t="shared" si="578"/>
        <v>0</v>
      </c>
      <c r="AHO67" s="639">
        <f t="shared" si="578"/>
        <v>0</v>
      </c>
      <c r="AHP67" s="639">
        <f t="shared" si="578"/>
        <v>0</v>
      </c>
      <c r="AHQ67" s="639">
        <f t="shared" si="578"/>
        <v>0</v>
      </c>
      <c r="AHR67" s="639">
        <f t="shared" si="578"/>
        <v>0</v>
      </c>
      <c r="AHS67" s="639">
        <f t="shared" si="578"/>
        <v>0</v>
      </c>
      <c r="AHT67" s="639">
        <f t="shared" si="578"/>
        <v>0</v>
      </c>
      <c r="AHU67" s="639">
        <f t="shared" si="578"/>
        <v>0</v>
      </c>
      <c r="AHV67" s="639">
        <f t="shared" si="578"/>
        <v>0</v>
      </c>
      <c r="AHW67" s="639">
        <f t="shared" si="578"/>
        <v>0</v>
      </c>
      <c r="AHX67" s="639">
        <f t="shared" si="578"/>
        <v>0</v>
      </c>
      <c r="AHY67" s="639">
        <f t="shared" si="578"/>
        <v>0</v>
      </c>
      <c r="AHZ67" s="639">
        <f t="shared" si="578"/>
        <v>0</v>
      </c>
      <c r="AIA67" s="639">
        <f t="shared" si="578"/>
        <v>0</v>
      </c>
      <c r="AIB67" s="639">
        <f t="shared" si="578"/>
        <v>0</v>
      </c>
      <c r="AIC67" s="639">
        <f t="shared" si="578"/>
        <v>0</v>
      </c>
      <c r="AID67" s="639">
        <f t="shared" si="578"/>
        <v>0</v>
      </c>
      <c r="AIE67" s="639">
        <f t="shared" si="578"/>
        <v>0</v>
      </c>
      <c r="AIF67" s="639">
        <f t="shared" si="578"/>
        <v>0</v>
      </c>
      <c r="AIG67" s="639">
        <f t="shared" si="578"/>
        <v>0</v>
      </c>
      <c r="AIH67" s="639">
        <f t="shared" si="578"/>
        <v>0</v>
      </c>
      <c r="AII67" s="639">
        <f t="shared" si="578"/>
        <v>0</v>
      </c>
      <c r="AIJ67" s="639">
        <f t="shared" si="578"/>
        <v>0</v>
      </c>
      <c r="AIK67" s="639">
        <f t="shared" si="578"/>
        <v>0</v>
      </c>
      <c r="AIL67" s="639">
        <f t="shared" si="578"/>
        <v>0</v>
      </c>
      <c r="AIM67" s="639">
        <f t="shared" si="578"/>
        <v>0</v>
      </c>
      <c r="AIN67" s="639">
        <f t="shared" si="578"/>
        <v>0</v>
      </c>
      <c r="AIO67" s="639">
        <f t="shared" si="578"/>
        <v>0</v>
      </c>
      <c r="AIP67" s="639">
        <f t="shared" si="578"/>
        <v>0</v>
      </c>
      <c r="AIQ67" s="639">
        <f t="shared" si="578"/>
        <v>0</v>
      </c>
      <c r="AIR67" s="639">
        <f t="shared" si="578"/>
        <v>0</v>
      </c>
      <c r="AIS67" s="639">
        <f t="shared" si="578"/>
        <v>0</v>
      </c>
      <c r="AIT67" s="639">
        <f t="shared" si="578"/>
        <v>0</v>
      </c>
      <c r="AIU67" s="639">
        <f t="shared" si="578"/>
        <v>0</v>
      </c>
      <c r="AIV67" s="639">
        <f t="shared" si="578"/>
        <v>0</v>
      </c>
      <c r="AIW67" s="639">
        <f t="shared" ref="AIW67:AIZ67" si="579">COUNTIFS($K65:$K73,"&lt;="&amp;AIW$14,$L65:$L73,"&gt;"&amp;AIW$14,$J65:$J73,"2歳児")</f>
        <v>0</v>
      </c>
      <c r="AIX67" s="639">
        <f t="shared" si="579"/>
        <v>0</v>
      </c>
      <c r="AIY67" s="639">
        <f t="shared" si="579"/>
        <v>0</v>
      </c>
      <c r="AIZ67" s="639">
        <f t="shared" si="579"/>
        <v>0</v>
      </c>
    </row>
    <row r="68" spans="1:936" ht="20.399999999999999" customHeight="1">
      <c r="A68" s="2214"/>
      <c r="B68" s="2274"/>
      <c r="C68" s="2277"/>
      <c r="D68" s="2265" t="s">
        <v>54</v>
      </c>
      <c r="E68" s="2264"/>
      <c r="F68" s="2265" t="s">
        <v>54</v>
      </c>
      <c r="G68" s="2264"/>
      <c r="H68" s="2265" t="s">
        <v>54</v>
      </c>
      <c r="I68" s="2266">
        <f t="shared" ref="I68" si="580">E68-G68</f>
        <v>0</v>
      </c>
      <c r="J68" s="667"/>
      <c r="K68" s="668"/>
      <c r="L68" s="669"/>
      <c r="M68" s="670"/>
      <c r="N68" s="925"/>
      <c r="O68" s="668"/>
      <c r="P68" s="669"/>
      <c r="R68" s="2214"/>
      <c r="S68" s="2214"/>
      <c r="T68" s="2214"/>
      <c r="U68" s="642"/>
      <c r="V68" s="2280" t="s">
        <v>1218</v>
      </c>
      <c r="W68" s="640" t="s">
        <v>1104</v>
      </c>
      <c r="X68" s="640" t="s">
        <v>1137</v>
      </c>
      <c r="Y68" s="656">
        <f>SUM(G65)</f>
        <v>0</v>
      </c>
      <c r="Z68" s="656" cm="1">
        <f t="array" ref="Z68">INDEX(AJ65:AIZ65, MATCH(MAX(AJ65:AIZ65 + AJ66:AIZ66 + AJ67:AIZ67), AJ65:AIZ65 + AJ66:AIZ66 + AJ67:AIZ67, 0))</f>
        <v>0</v>
      </c>
      <c r="AA68" s="657">
        <f>ROUNDDOWN(SUM(Y68:Z68)/3, 1)</f>
        <v>0</v>
      </c>
      <c r="AB68" s="2244">
        <f>ROUND(SUM(AA68:AA69),0)</f>
        <v>0</v>
      </c>
      <c r="AC68" s="2282" t="s">
        <v>1145</v>
      </c>
      <c r="AD68" s="2214" cm="1">
        <f t="array" ref="AD68">INDEX(AJ70:AIZ70, MATCH(MAX(AJ65:AIZ65 + AJ66:AIZ66 + AJ67:AIZ67), AJ65:AIZ65 + AJ66:AIZ66 + AJ67:AIZ67, 0))</f>
        <v>0</v>
      </c>
      <c r="AE68" s="2214" cm="1">
        <f t="array" ref="AE68">INDEX(AJ72:AIZ72, MATCH(MAX(AJ65:AIZ65 + AJ66:AIZ66 + AJ67:AIZ67), AJ65:AIZ65 + AJ66:AIZ66 + AJ67:AIZ67, 0))</f>
        <v>0</v>
      </c>
      <c r="AF68" s="2214" cm="1">
        <f t="array" ref="AF68">INDEX(AJ71:AIZ71, MATCH(MAX(AJ65:AIZ65 + AJ66:AIZ66 + AJ67:AIZ67), AJ65:AIZ65 + AJ66:AIZ66 + AJ67:AIZ67, 0))</f>
        <v>0</v>
      </c>
      <c r="AG68" s="2214" t="str">
        <f>IF(AD68&gt;=_xlfn.CEILING.MATH((AD68+AF68+AE68)/2,1),"○","×")</f>
        <v>○</v>
      </c>
      <c r="AI68" s="639" t="s">
        <v>1219</v>
      </c>
      <c r="AJ68" s="639">
        <f>SUM(AJ65:AJ66)</f>
        <v>0</v>
      </c>
      <c r="AK68" s="639">
        <f t="shared" ref="AK68:CV69" si="581">SUM(AK65:AK66)</f>
        <v>0</v>
      </c>
      <c r="AL68" s="639">
        <f t="shared" si="581"/>
        <v>0</v>
      </c>
      <c r="AM68" s="639">
        <f t="shared" si="581"/>
        <v>0</v>
      </c>
      <c r="AN68" s="639">
        <f t="shared" si="581"/>
        <v>0</v>
      </c>
      <c r="AO68" s="639">
        <f t="shared" si="581"/>
        <v>0</v>
      </c>
      <c r="AP68" s="639">
        <f t="shared" si="581"/>
        <v>0</v>
      </c>
      <c r="AQ68" s="639">
        <f t="shared" si="581"/>
        <v>0</v>
      </c>
      <c r="AR68" s="639">
        <f t="shared" si="581"/>
        <v>0</v>
      </c>
      <c r="AS68" s="639">
        <f t="shared" si="581"/>
        <v>0</v>
      </c>
      <c r="AT68" s="639">
        <f t="shared" si="581"/>
        <v>0</v>
      </c>
      <c r="AU68" s="639">
        <f t="shared" si="581"/>
        <v>0</v>
      </c>
      <c r="AV68" s="639">
        <f t="shared" si="581"/>
        <v>0</v>
      </c>
      <c r="AW68" s="639">
        <f t="shared" si="581"/>
        <v>0</v>
      </c>
      <c r="AX68" s="639">
        <f t="shared" si="581"/>
        <v>0</v>
      </c>
      <c r="AY68" s="639">
        <f t="shared" si="581"/>
        <v>0</v>
      </c>
      <c r="AZ68" s="639">
        <f t="shared" si="581"/>
        <v>0</v>
      </c>
      <c r="BA68" s="639">
        <f t="shared" si="581"/>
        <v>0</v>
      </c>
      <c r="BB68" s="639">
        <f t="shared" si="581"/>
        <v>0</v>
      </c>
      <c r="BC68" s="639">
        <f t="shared" si="581"/>
        <v>0</v>
      </c>
      <c r="BD68" s="639">
        <f t="shared" si="581"/>
        <v>0</v>
      </c>
      <c r="BE68" s="639">
        <f t="shared" si="581"/>
        <v>0</v>
      </c>
      <c r="BF68" s="639">
        <f t="shared" si="581"/>
        <v>0</v>
      </c>
      <c r="BG68" s="639">
        <f t="shared" si="581"/>
        <v>0</v>
      </c>
      <c r="BH68" s="639">
        <f t="shared" si="581"/>
        <v>0</v>
      </c>
      <c r="BI68" s="639">
        <f t="shared" si="581"/>
        <v>0</v>
      </c>
      <c r="BJ68" s="639">
        <f t="shared" si="581"/>
        <v>0</v>
      </c>
      <c r="BK68" s="639">
        <f t="shared" si="581"/>
        <v>0</v>
      </c>
      <c r="BL68" s="639">
        <f t="shared" si="581"/>
        <v>0</v>
      </c>
      <c r="BM68" s="639">
        <f t="shared" si="581"/>
        <v>0</v>
      </c>
      <c r="BN68" s="639">
        <f t="shared" si="581"/>
        <v>0</v>
      </c>
      <c r="BO68" s="639">
        <f t="shared" si="581"/>
        <v>0</v>
      </c>
      <c r="BP68" s="639">
        <f t="shared" si="581"/>
        <v>0</v>
      </c>
      <c r="BQ68" s="639">
        <f t="shared" si="581"/>
        <v>0</v>
      </c>
      <c r="BR68" s="639">
        <f t="shared" si="581"/>
        <v>0</v>
      </c>
      <c r="BS68" s="639">
        <f t="shared" si="581"/>
        <v>0</v>
      </c>
      <c r="BT68" s="639">
        <f t="shared" si="581"/>
        <v>0</v>
      </c>
      <c r="BU68" s="639">
        <f t="shared" si="581"/>
        <v>0</v>
      </c>
      <c r="BV68" s="639">
        <f t="shared" si="581"/>
        <v>0</v>
      </c>
      <c r="BW68" s="639">
        <f t="shared" si="581"/>
        <v>0</v>
      </c>
      <c r="BX68" s="639">
        <f t="shared" si="581"/>
        <v>0</v>
      </c>
      <c r="BY68" s="639">
        <f t="shared" si="581"/>
        <v>0</v>
      </c>
      <c r="BZ68" s="639">
        <f t="shared" si="581"/>
        <v>0</v>
      </c>
      <c r="CA68" s="639">
        <f t="shared" si="581"/>
        <v>0</v>
      </c>
      <c r="CB68" s="639">
        <f t="shared" si="581"/>
        <v>0</v>
      </c>
      <c r="CC68" s="639">
        <f t="shared" si="581"/>
        <v>0</v>
      </c>
      <c r="CD68" s="639">
        <f t="shared" si="581"/>
        <v>0</v>
      </c>
      <c r="CE68" s="639">
        <f t="shared" si="581"/>
        <v>0</v>
      </c>
      <c r="CF68" s="639">
        <f t="shared" si="581"/>
        <v>0</v>
      </c>
      <c r="CG68" s="639">
        <f t="shared" si="581"/>
        <v>0</v>
      </c>
      <c r="CH68" s="639">
        <f t="shared" si="581"/>
        <v>0</v>
      </c>
      <c r="CI68" s="639">
        <f t="shared" si="581"/>
        <v>0</v>
      </c>
      <c r="CJ68" s="639">
        <f t="shared" si="581"/>
        <v>0</v>
      </c>
      <c r="CK68" s="639">
        <f t="shared" si="581"/>
        <v>0</v>
      </c>
      <c r="CL68" s="639">
        <f t="shared" si="581"/>
        <v>0</v>
      </c>
      <c r="CM68" s="639">
        <f t="shared" si="581"/>
        <v>0</v>
      </c>
      <c r="CN68" s="639">
        <f t="shared" si="581"/>
        <v>0</v>
      </c>
      <c r="CO68" s="639">
        <f t="shared" si="581"/>
        <v>0</v>
      </c>
      <c r="CP68" s="639">
        <f t="shared" si="581"/>
        <v>0</v>
      </c>
      <c r="CQ68" s="639">
        <f t="shared" si="581"/>
        <v>0</v>
      </c>
      <c r="CR68" s="639">
        <f t="shared" si="581"/>
        <v>0</v>
      </c>
      <c r="CS68" s="639">
        <f t="shared" si="581"/>
        <v>0</v>
      </c>
      <c r="CT68" s="639">
        <f t="shared" si="581"/>
        <v>0</v>
      </c>
      <c r="CU68" s="639">
        <f t="shared" si="581"/>
        <v>0</v>
      </c>
      <c r="CV68" s="639">
        <f t="shared" si="581"/>
        <v>0</v>
      </c>
      <c r="CW68" s="639">
        <f t="shared" ref="CW68:FH69" si="582">SUM(CW65:CW66)</f>
        <v>0</v>
      </c>
      <c r="CX68" s="639">
        <f t="shared" si="582"/>
        <v>0</v>
      </c>
      <c r="CY68" s="639">
        <f t="shared" si="582"/>
        <v>0</v>
      </c>
      <c r="CZ68" s="639">
        <f t="shared" si="582"/>
        <v>0</v>
      </c>
      <c r="DA68" s="639">
        <f t="shared" si="582"/>
        <v>0</v>
      </c>
      <c r="DB68" s="639">
        <f t="shared" si="582"/>
        <v>0</v>
      </c>
      <c r="DC68" s="639">
        <f t="shared" si="582"/>
        <v>0</v>
      </c>
      <c r="DD68" s="639">
        <f t="shared" si="582"/>
        <v>0</v>
      </c>
      <c r="DE68" s="639">
        <f t="shared" si="582"/>
        <v>0</v>
      </c>
      <c r="DF68" s="639">
        <f t="shared" si="582"/>
        <v>0</v>
      </c>
      <c r="DG68" s="639">
        <f t="shared" si="582"/>
        <v>0</v>
      </c>
      <c r="DH68" s="639">
        <f t="shared" si="582"/>
        <v>0</v>
      </c>
      <c r="DI68" s="639">
        <f t="shared" si="582"/>
        <v>0</v>
      </c>
      <c r="DJ68" s="639">
        <f t="shared" si="582"/>
        <v>0</v>
      </c>
      <c r="DK68" s="639">
        <f t="shared" si="582"/>
        <v>0</v>
      </c>
      <c r="DL68" s="639">
        <f t="shared" si="582"/>
        <v>0</v>
      </c>
      <c r="DM68" s="639">
        <f t="shared" si="582"/>
        <v>0</v>
      </c>
      <c r="DN68" s="639">
        <f t="shared" si="582"/>
        <v>0</v>
      </c>
      <c r="DO68" s="639">
        <f t="shared" si="582"/>
        <v>0</v>
      </c>
      <c r="DP68" s="639">
        <f t="shared" si="582"/>
        <v>0</v>
      </c>
      <c r="DQ68" s="639">
        <f t="shared" si="582"/>
        <v>0</v>
      </c>
      <c r="DR68" s="639">
        <f t="shared" si="582"/>
        <v>0</v>
      </c>
      <c r="DS68" s="639">
        <f t="shared" si="582"/>
        <v>0</v>
      </c>
      <c r="DT68" s="639">
        <f t="shared" si="582"/>
        <v>0</v>
      </c>
      <c r="DU68" s="639">
        <f t="shared" si="582"/>
        <v>0</v>
      </c>
      <c r="DV68" s="639">
        <f t="shared" si="582"/>
        <v>0</v>
      </c>
      <c r="DW68" s="639">
        <f t="shared" si="582"/>
        <v>0</v>
      </c>
      <c r="DX68" s="639">
        <f t="shared" si="582"/>
        <v>0</v>
      </c>
      <c r="DY68" s="639">
        <f t="shared" si="582"/>
        <v>0</v>
      </c>
      <c r="DZ68" s="639">
        <f t="shared" si="582"/>
        <v>0</v>
      </c>
      <c r="EA68" s="639">
        <f t="shared" si="582"/>
        <v>0</v>
      </c>
      <c r="EB68" s="639">
        <f t="shared" si="582"/>
        <v>0</v>
      </c>
      <c r="EC68" s="639">
        <f t="shared" si="582"/>
        <v>0</v>
      </c>
      <c r="ED68" s="639">
        <f t="shared" si="582"/>
        <v>0</v>
      </c>
      <c r="EE68" s="639">
        <f t="shared" si="582"/>
        <v>0</v>
      </c>
      <c r="EF68" s="639">
        <f t="shared" si="582"/>
        <v>0</v>
      </c>
      <c r="EG68" s="639">
        <f t="shared" si="582"/>
        <v>0</v>
      </c>
      <c r="EH68" s="639">
        <f t="shared" si="582"/>
        <v>0</v>
      </c>
      <c r="EI68" s="639">
        <f t="shared" si="582"/>
        <v>0</v>
      </c>
      <c r="EJ68" s="639">
        <f t="shared" si="582"/>
        <v>0</v>
      </c>
      <c r="EK68" s="639">
        <f t="shared" si="582"/>
        <v>0</v>
      </c>
      <c r="EL68" s="639">
        <f t="shared" si="582"/>
        <v>0</v>
      </c>
      <c r="EM68" s="639">
        <f t="shared" si="582"/>
        <v>0</v>
      </c>
      <c r="EN68" s="639">
        <f t="shared" si="582"/>
        <v>0</v>
      </c>
      <c r="EO68" s="639">
        <f t="shared" si="582"/>
        <v>0</v>
      </c>
      <c r="EP68" s="639">
        <f t="shared" si="582"/>
        <v>0</v>
      </c>
      <c r="EQ68" s="639">
        <f t="shared" si="582"/>
        <v>0</v>
      </c>
      <c r="ER68" s="639">
        <f t="shared" si="582"/>
        <v>0</v>
      </c>
      <c r="ES68" s="639">
        <f t="shared" si="582"/>
        <v>0</v>
      </c>
      <c r="ET68" s="639">
        <f t="shared" si="582"/>
        <v>0</v>
      </c>
      <c r="EU68" s="639">
        <f t="shared" si="582"/>
        <v>0</v>
      </c>
      <c r="EV68" s="639">
        <f t="shared" si="582"/>
        <v>0</v>
      </c>
      <c r="EW68" s="639">
        <f t="shared" si="582"/>
        <v>0</v>
      </c>
      <c r="EX68" s="639">
        <f t="shared" si="582"/>
        <v>0</v>
      </c>
      <c r="EY68" s="639">
        <f t="shared" si="582"/>
        <v>0</v>
      </c>
      <c r="EZ68" s="639">
        <f t="shared" si="582"/>
        <v>0</v>
      </c>
      <c r="FA68" s="639">
        <f t="shared" si="582"/>
        <v>0</v>
      </c>
      <c r="FB68" s="639">
        <f t="shared" si="582"/>
        <v>0</v>
      </c>
      <c r="FC68" s="639">
        <f t="shared" si="582"/>
        <v>0</v>
      </c>
      <c r="FD68" s="639">
        <f t="shared" si="582"/>
        <v>0</v>
      </c>
      <c r="FE68" s="639">
        <f t="shared" si="582"/>
        <v>0</v>
      </c>
      <c r="FF68" s="639">
        <f t="shared" si="582"/>
        <v>0</v>
      </c>
      <c r="FG68" s="639">
        <f t="shared" si="582"/>
        <v>0</v>
      </c>
      <c r="FH68" s="639">
        <f t="shared" si="582"/>
        <v>0</v>
      </c>
      <c r="FI68" s="639">
        <f t="shared" ref="FI68:HT69" si="583">SUM(FI65:FI66)</f>
        <v>0</v>
      </c>
      <c r="FJ68" s="639">
        <f t="shared" si="583"/>
        <v>0</v>
      </c>
      <c r="FK68" s="639">
        <f t="shared" si="583"/>
        <v>0</v>
      </c>
      <c r="FL68" s="639">
        <f t="shared" si="583"/>
        <v>0</v>
      </c>
      <c r="FM68" s="639">
        <f t="shared" si="583"/>
        <v>0</v>
      </c>
      <c r="FN68" s="639">
        <f t="shared" si="583"/>
        <v>0</v>
      </c>
      <c r="FO68" s="639">
        <f t="shared" si="583"/>
        <v>0</v>
      </c>
      <c r="FP68" s="639">
        <f t="shared" si="583"/>
        <v>0</v>
      </c>
      <c r="FQ68" s="639">
        <f t="shared" si="583"/>
        <v>0</v>
      </c>
      <c r="FR68" s="639">
        <f t="shared" si="583"/>
        <v>0</v>
      </c>
      <c r="FS68" s="639">
        <f t="shared" si="583"/>
        <v>0</v>
      </c>
      <c r="FT68" s="639">
        <f t="shared" si="583"/>
        <v>0</v>
      </c>
      <c r="FU68" s="639">
        <f t="shared" si="583"/>
        <v>0</v>
      </c>
      <c r="FV68" s="639">
        <f t="shared" si="583"/>
        <v>0</v>
      </c>
      <c r="FW68" s="639">
        <f t="shared" si="583"/>
        <v>0</v>
      </c>
      <c r="FX68" s="639">
        <f t="shared" si="583"/>
        <v>0</v>
      </c>
      <c r="FY68" s="639">
        <f t="shared" si="583"/>
        <v>0</v>
      </c>
      <c r="FZ68" s="639">
        <f t="shared" si="583"/>
        <v>0</v>
      </c>
      <c r="GA68" s="639">
        <f t="shared" si="583"/>
        <v>0</v>
      </c>
      <c r="GB68" s="639">
        <f t="shared" si="583"/>
        <v>0</v>
      </c>
      <c r="GC68" s="639">
        <f t="shared" si="583"/>
        <v>0</v>
      </c>
      <c r="GD68" s="639">
        <f t="shared" si="583"/>
        <v>0</v>
      </c>
      <c r="GE68" s="639">
        <f t="shared" si="583"/>
        <v>0</v>
      </c>
      <c r="GF68" s="639">
        <f t="shared" si="583"/>
        <v>0</v>
      </c>
      <c r="GG68" s="639">
        <f t="shared" si="583"/>
        <v>0</v>
      </c>
      <c r="GH68" s="639">
        <f t="shared" si="583"/>
        <v>0</v>
      </c>
      <c r="GI68" s="639">
        <f t="shared" si="583"/>
        <v>0</v>
      </c>
      <c r="GJ68" s="639">
        <f t="shared" si="583"/>
        <v>0</v>
      </c>
      <c r="GK68" s="639">
        <f t="shared" si="583"/>
        <v>0</v>
      </c>
      <c r="GL68" s="639">
        <f t="shared" si="583"/>
        <v>0</v>
      </c>
      <c r="GM68" s="639">
        <f t="shared" si="583"/>
        <v>0</v>
      </c>
      <c r="GN68" s="639">
        <f t="shared" si="583"/>
        <v>0</v>
      </c>
      <c r="GO68" s="639">
        <f t="shared" si="583"/>
        <v>0</v>
      </c>
      <c r="GP68" s="639">
        <f t="shared" si="583"/>
        <v>0</v>
      </c>
      <c r="GQ68" s="639">
        <f t="shared" si="583"/>
        <v>0</v>
      </c>
      <c r="GR68" s="639">
        <f t="shared" si="583"/>
        <v>0</v>
      </c>
      <c r="GS68" s="639">
        <f t="shared" si="583"/>
        <v>0</v>
      </c>
      <c r="GT68" s="639">
        <f t="shared" si="583"/>
        <v>0</v>
      </c>
      <c r="GU68" s="639">
        <f t="shared" si="583"/>
        <v>0</v>
      </c>
      <c r="GV68" s="639">
        <f t="shared" si="583"/>
        <v>0</v>
      </c>
      <c r="GW68" s="639">
        <f t="shared" si="583"/>
        <v>0</v>
      </c>
      <c r="GX68" s="639">
        <f t="shared" si="583"/>
        <v>0</v>
      </c>
      <c r="GY68" s="639">
        <f t="shared" si="583"/>
        <v>0</v>
      </c>
      <c r="GZ68" s="639">
        <f t="shared" si="583"/>
        <v>0</v>
      </c>
      <c r="HA68" s="639">
        <f t="shared" si="583"/>
        <v>0</v>
      </c>
      <c r="HB68" s="639">
        <f t="shared" si="583"/>
        <v>0</v>
      </c>
      <c r="HC68" s="639">
        <f t="shared" si="583"/>
        <v>0</v>
      </c>
      <c r="HD68" s="639">
        <f t="shared" si="583"/>
        <v>0</v>
      </c>
      <c r="HE68" s="639">
        <f t="shared" si="583"/>
        <v>0</v>
      </c>
      <c r="HF68" s="639">
        <f t="shared" si="583"/>
        <v>0</v>
      </c>
      <c r="HG68" s="639">
        <f t="shared" si="583"/>
        <v>0</v>
      </c>
      <c r="HH68" s="639">
        <f t="shared" si="583"/>
        <v>0</v>
      </c>
      <c r="HI68" s="639">
        <f t="shared" si="583"/>
        <v>0</v>
      </c>
      <c r="HJ68" s="639">
        <f t="shared" si="583"/>
        <v>0</v>
      </c>
      <c r="HK68" s="639">
        <f t="shared" si="583"/>
        <v>0</v>
      </c>
      <c r="HL68" s="639">
        <f t="shared" si="583"/>
        <v>0</v>
      </c>
      <c r="HM68" s="639">
        <f t="shared" si="583"/>
        <v>0</v>
      </c>
      <c r="HN68" s="639">
        <f t="shared" si="583"/>
        <v>0</v>
      </c>
      <c r="HO68" s="639">
        <f t="shared" si="583"/>
        <v>0</v>
      </c>
      <c r="HP68" s="639">
        <f t="shared" si="583"/>
        <v>0</v>
      </c>
      <c r="HQ68" s="639">
        <f t="shared" si="583"/>
        <v>0</v>
      </c>
      <c r="HR68" s="639">
        <f t="shared" si="583"/>
        <v>0</v>
      </c>
      <c r="HS68" s="639">
        <f t="shared" si="583"/>
        <v>0</v>
      </c>
      <c r="HT68" s="639">
        <f t="shared" si="583"/>
        <v>0</v>
      </c>
      <c r="HU68" s="639">
        <f t="shared" ref="HU68:KF69" si="584">SUM(HU65:HU66)</f>
        <v>0</v>
      </c>
      <c r="HV68" s="639">
        <f t="shared" si="584"/>
        <v>0</v>
      </c>
      <c r="HW68" s="639">
        <f t="shared" si="584"/>
        <v>0</v>
      </c>
      <c r="HX68" s="639">
        <f t="shared" si="584"/>
        <v>0</v>
      </c>
      <c r="HY68" s="639">
        <f t="shared" si="584"/>
        <v>0</v>
      </c>
      <c r="HZ68" s="639">
        <f t="shared" si="584"/>
        <v>0</v>
      </c>
      <c r="IA68" s="639">
        <f t="shared" si="584"/>
        <v>0</v>
      </c>
      <c r="IB68" s="639">
        <f t="shared" si="584"/>
        <v>0</v>
      </c>
      <c r="IC68" s="639">
        <f t="shared" si="584"/>
        <v>0</v>
      </c>
      <c r="ID68" s="639">
        <f t="shared" si="584"/>
        <v>0</v>
      </c>
      <c r="IE68" s="639">
        <f t="shared" si="584"/>
        <v>0</v>
      </c>
      <c r="IF68" s="639">
        <f t="shared" si="584"/>
        <v>0</v>
      </c>
      <c r="IG68" s="639">
        <f t="shared" si="584"/>
        <v>0</v>
      </c>
      <c r="IH68" s="639">
        <f t="shared" si="584"/>
        <v>0</v>
      </c>
      <c r="II68" s="639">
        <f t="shared" si="584"/>
        <v>0</v>
      </c>
      <c r="IJ68" s="639">
        <f t="shared" si="584"/>
        <v>0</v>
      </c>
      <c r="IK68" s="639">
        <f t="shared" si="584"/>
        <v>0</v>
      </c>
      <c r="IL68" s="639">
        <f t="shared" si="584"/>
        <v>0</v>
      </c>
      <c r="IM68" s="639">
        <f t="shared" si="584"/>
        <v>0</v>
      </c>
      <c r="IN68" s="639">
        <f t="shared" si="584"/>
        <v>0</v>
      </c>
      <c r="IO68" s="639">
        <f t="shared" si="584"/>
        <v>0</v>
      </c>
      <c r="IP68" s="639">
        <f t="shared" si="584"/>
        <v>0</v>
      </c>
      <c r="IQ68" s="639">
        <f t="shared" si="584"/>
        <v>0</v>
      </c>
      <c r="IR68" s="639">
        <f t="shared" si="584"/>
        <v>0</v>
      </c>
      <c r="IS68" s="639">
        <f t="shared" si="584"/>
        <v>0</v>
      </c>
      <c r="IT68" s="639">
        <f t="shared" si="584"/>
        <v>0</v>
      </c>
      <c r="IU68" s="639">
        <f t="shared" si="584"/>
        <v>0</v>
      </c>
      <c r="IV68" s="639">
        <f t="shared" si="584"/>
        <v>0</v>
      </c>
      <c r="IW68" s="639">
        <f t="shared" si="584"/>
        <v>0</v>
      </c>
      <c r="IX68" s="639">
        <f t="shared" si="584"/>
        <v>0</v>
      </c>
      <c r="IY68" s="639">
        <f t="shared" si="584"/>
        <v>0</v>
      </c>
      <c r="IZ68" s="639">
        <f t="shared" si="584"/>
        <v>0</v>
      </c>
      <c r="JA68" s="639">
        <f t="shared" si="584"/>
        <v>0</v>
      </c>
      <c r="JB68" s="639">
        <f t="shared" si="584"/>
        <v>0</v>
      </c>
      <c r="JC68" s="639">
        <f t="shared" si="584"/>
        <v>0</v>
      </c>
      <c r="JD68" s="639">
        <f t="shared" si="584"/>
        <v>0</v>
      </c>
      <c r="JE68" s="639">
        <f t="shared" si="584"/>
        <v>0</v>
      </c>
      <c r="JF68" s="639">
        <f t="shared" si="584"/>
        <v>0</v>
      </c>
      <c r="JG68" s="639">
        <f t="shared" si="584"/>
        <v>0</v>
      </c>
      <c r="JH68" s="639">
        <f t="shared" si="584"/>
        <v>0</v>
      </c>
      <c r="JI68" s="639">
        <f t="shared" si="584"/>
        <v>0</v>
      </c>
      <c r="JJ68" s="639">
        <f t="shared" si="584"/>
        <v>0</v>
      </c>
      <c r="JK68" s="639">
        <f t="shared" si="584"/>
        <v>0</v>
      </c>
      <c r="JL68" s="639">
        <f t="shared" si="584"/>
        <v>0</v>
      </c>
      <c r="JM68" s="639">
        <f t="shared" si="584"/>
        <v>0</v>
      </c>
      <c r="JN68" s="639">
        <f t="shared" si="584"/>
        <v>0</v>
      </c>
      <c r="JO68" s="639">
        <f t="shared" si="584"/>
        <v>0</v>
      </c>
      <c r="JP68" s="639">
        <f t="shared" si="584"/>
        <v>0</v>
      </c>
      <c r="JQ68" s="639">
        <f t="shared" si="584"/>
        <v>0</v>
      </c>
      <c r="JR68" s="639">
        <f t="shared" si="584"/>
        <v>0</v>
      </c>
      <c r="JS68" s="639">
        <f t="shared" si="584"/>
        <v>0</v>
      </c>
      <c r="JT68" s="639">
        <f t="shared" si="584"/>
        <v>0</v>
      </c>
      <c r="JU68" s="639">
        <f t="shared" si="584"/>
        <v>0</v>
      </c>
      <c r="JV68" s="639">
        <f t="shared" si="584"/>
        <v>0</v>
      </c>
      <c r="JW68" s="639">
        <f t="shared" si="584"/>
        <v>0</v>
      </c>
      <c r="JX68" s="639">
        <f t="shared" si="584"/>
        <v>0</v>
      </c>
      <c r="JY68" s="639">
        <f t="shared" si="584"/>
        <v>0</v>
      </c>
      <c r="JZ68" s="639">
        <f t="shared" si="584"/>
        <v>0</v>
      </c>
      <c r="KA68" s="639">
        <f t="shared" si="584"/>
        <v>0</v>
      </c>
      <c r="KB68" s="639">
        <f t="shared" si="584"/>
        <v>0</v>
      </c>
      <c r="KC68" s="639">
        <f t="shared" si="584"/>
        <v>0</v>
      </c>
      <c r="KD68" s="639">
        <f t="shared" si="584"/>
        <v>0</v>
      </c>
      <c r="KE68" s="639">
        <f t="shared" si="584"/>
        <v>0</v>
      </c>
      <c r="KF68" s="639">
        <f t="shared" si="584"/>
        <v>0</v>
      </c>
      <c r="KG68" s="639">
        <f t="shared" ref="KG68:MR69" si="585">SUM(KG65:KG66)</f>
        <v>0</v>
      </c>
      <c r="KH68" s="639">
        <f t="shared" si="585"/>
        <v>0</v>
      </c>
      <c r="KI68" s="639">
        <f t="shared" si="585"/>
        <v>0</v>
      </c>
      <c r="KJ68" s="639">
        <f t="shared" si="585"/>
        <v>0</v>
      </c>
      <c r="KK68" s="639">
        <f t="shared" si="585"/>
        <v>0</v>
      </c>
      <c r="KL68" s="639">
        <f t="shared" si="585"/>
        <v>0</v>
      </c>
      <c r="KM68" s="639">
        <f t="shared" si="585"/>
        <v>0</v>
      </c>
      <c r="KN68" s="639">
        <f t="shared" si="585"/>
        <v>0</v>
      </c>
      <c r="KO68" s="639">
        <f t="shared" si="585"/>
        <v>0</v>
      </c>
      <c r="KP68" s="639">
        <f t="shared" si="585"/>
        <v>0</v>
      </c>
      <c r="KQ68" s="639">
        <f t="shared" si="585"/>
        <v>0</v>
      </c>
      <c r="KR68" s="639">
        <f t="shared" si="585"/>
        <v>0</v>
      </c>
      <c r="KS68" s="639">
        <f t="shared" si="585"/>
        <v>0</v>
      </c>
      <c r="KT68" s="639">
        <f t="shared" si="585"/>
        <v>0</v>
      </c>
      <c r="KU68" s="639">
        <f t="shared" si="585"/>
        <v>0</v>
      </c>
      <c r="KV68" s="639">
        <f t="shared" si="585"/>
        <v>0</v>
      </c>
      <c r="KW68" s="639">
        <f t="shared" si="585"/>
        <v>0</v>
      </c>
      <c r="KX68" s="639">
        <f t="shared" si="585"/>
        <v>0</v>
      </c>
      <c r="KY68" s="639">
        <f t="shared" si="585"/>
        <v>0</v>
      </c>
      <c r="KZ68" s="639">
        <f t="shared" si="585"/>
        <v>0</v>
      </c>
      <c r="LA68" s="639">
        <f t="shared" si="585"/>
        <v>0</v>
      </c>
      <c r="LB68" s="639">
        <f t="shared" si="585"/>
        <v>0</v>
      </c>
      <c r="LC68" s="639">
        <f t="shared" si="585"/>
        <v>0</v>
      </c>
      <c r="LD68" s="639">
        <f t="shared" si="585"/>
        <v>0</v>
      </c>
      <c r="LE68" s="639">
        <f t="shared" si="585"/>
        <v>0</v>
      </c>
      <c r="LF68" s="639">
        <f t="shared" si="585"/>
        <v>0</v>
      </c>
      <c r="LG68" s="639">
        <f t="shared" si="585"/>
        <v>0</v>
      </c>
      <c r="LH68" s="639">
        <f t="shared" si="585"/>
        <v>0</v>
      </c>
      <c r="LI68" s="639">
        <f t="shared" si="585"/>
        <v>0</v>
      </c>
      <c r="LJ68" s="639">
        <f t="shared" si="585"/>
        <v>0</v>
      </c>
      <c r="LK68" s="639">
        <f t="shared" si="585"/>
        <v>0</v>
      </c>
      <c r="LL68" s="639">
        <f t="shared" si="585"/>
        <v>0</v>
      </c>
      <c r="LM68" s="639">
        <f t="shared" si="585"/>
        <v>0</v>
      </c>
      <c r="LN68" s="639">
        <f t="shared" si="585"/>
        <v>0</v>
      </c>
      <c r="LO68" s="639">
        <f t="shared" si="585"/>
        <v>0</v>
      </c>
      <c r="LP68" s="639">
        <f t="shared" si="585"/>
        <v>0</v>
      </c>
      <c r="LQ68" s="639">
        <f t="shared" si="585"/>
        <v>0</v>
      </c>
      <c r="LR68" s="639">
        <f t="shared" si="585"/>
        <v>0</v>
      </c>
      <c r="LS68" s="639">
        <f t="shared" si="585"/>
        <v>0</v>
      </c>
      <c r="LT68" s="639">
        <f t="shared" si="585"/>
        <v>0</v>
      </c>
      <c r="LU68" s="639">
        <f t="shared" si="585"/>
        <v>0</v>
      </c>
      <c r="LV68" s="639">
        <f t="shared" si="585"/>
        <v>0</v>
      </c>
      <c r="LW68" s="639">
        <f t="shared" si="585"/>
        <v>0</v>
      </c>
      <c r="LX68" s="639">
        <f t="shared" si="585"/>
        <v>0</v>
      </c>
      <c r="LY68" s="639">
        <f t="shared" si="585"/>
        <v>0</v>
      </c>
      <c r="LZ68" s="639">
        <f t="shared" si="585"/>
        <v>0</v>
      </c>
      <c r="MA68" s="639">
        <f t="shared" si="585"/>
        <v>0</v>
      </c>
      <c r="MB68" s="639">
        <f t="shared" si="585"/>
        <v>0</v>
      </c>
      <c r="MC68" s="639">
        <f t="shared" si="585"/>
        <v>0</v>
      </c>
      <c r="MD68" s="639">
        <f t="shared" si="585"/>
        <v>0</v>
      </c>
      <c r="ME68" s="639">
        <f t="shared" si="585"/>
        <v>0</v>
      </c>
      <c r="MF68" s="639">
        <f t="shared" si="585"/>
        <v>0</v>
      </c>
      <c r="MG68" s="639">
        <f t="shared" si="585"/>
        <v>0</v>
      </c>
      <c r="MH68" s="639">
        <f t="shared" si="585"/>
        <v>0</v>
      </c>
      <c r="MI68" s="639">
        <f t="shared" si="585"/>
        <v>0</v>
      </c>
      <c r="MJ68" s="639">
        <f t="shared" si="585"/>
        <v>0</v>
      </c>
      <c r="MK68" s="639">
        <f t="shared" si="585"/>
        <v>0</v>
      </c>
      <c r="ML68" s="639">
        <f t="shared" si="585"/>
        <v>0</v>
      </c>
      <c r="MM68" s="639">
        <f t="shared" si="585"/>
        <v>0</v>
      </c>
      <c r="MN68" s="639">
        <f t="shared" si="585"/>
        <v>0</v>
      </c>
      <c r="MO68" s="639">
        <f t="shared" si="585"/>
        <v>0</v>
      </c>
      <c r="MP68" s="639">
        <f t="shared" si="585"/>
        <v>0</v>
      </c>
      <c r="MQ68" s="639">
        <f t="shared" si="585"/>
        <v>0</v>
      </c>
      <c r="MR68" s="639">
        <f t="shared" si="585"/>
        <v>0</v>
      </c>
      <c r="MS68" s="639">
        <f t="shared" ref="MS68:PD69" si="586">SUM(MS65:MS66)</f>
        <v>0</v>
      </c>
      <c r="MT68" s="639">
        <f t="shared" si="586"/>
        <v>0</v>
      </c>
      <c r="MU68" s="639">
        <f t="shared" si="586"/>
        <v>0</v>
      </c>
      <c r="MV68" s="639">
        <f t="shared" si="586"/>
        <v>0</v>
      </c>
      <c r="MW68" s="639">
        <f t="shared" si="586"/>
        <v>0</v>
      </c>
      <c r="MX68" s="639">
        <f t="shared" si="586"/>
        <v>0</v>
      </c>
      <c r="MY68" s="639">
        <f t="shared" si="586"/>
        <v>0</v>
      </c>
      <c r="MZ68" s="639">
        <f t="shared" si="586"/>
        <v>0</v>
      </c>
      <c r="NA68" s="639">
        <f t="shared" si="586"/>
        <v>0</v>
      </c>
      <c r="NB68" s="639">
        <f t="shared" si="586"/>
        <v>0</v>
      </c>
      <c r="NC68" s="639">
        <f t="shared" si="586"/>
        <v>0</v>
      </c>
      <c r="ND68" s="639">
        <f t="shared" si="586"/>
        <v>0</v>
      </c>
      <c r="NE68" s="639">
        <f t="shared" si="586"/>
        <v>0</v>
      </c>
      <c r="NF68" s="639">
        <f t="shared" si="586"/>
        <v>0</v>
      </c>
      <c r="NG68" s="639">
        <f t="shared" si="586"/>
        <v>0</v>
      </c>
      <c r="NH68" s="639">
        <f t="shared" si="586"/>
        <v>0</v>
      </c>
      <c r="NI68" s="639">
        <f t="shared" si="586"/>
        <v>0</v>
      </c>
      <c r="NJ68" s="639">
        <f t="shared" si="586"/>
        <v>0</v>
      </c>
      <c r="NK68" s="639">
        <f t="shared" si="586"/>
        <v>0</v>
      </c>
      <c r="NL68" s="639">
        <f t="shared" si="586"/>
        <v>0</v>
      </c>
      <c r="NM68" s="639">
        <f t="shared" si="586"/>
        <v>0</v>
      </c>
      <c r="NN68" s="639">
        <f t="shared" si="586"/>
        <v>0</v>
      </c>
      <c r="NO68" s="639">
        <f t="shared" si="586"/>
        <v>0</v>
      </c>
      <c r="NP68" s="639">
        <f t="shared" si="586"/>
        <v>0</v>
      </c>
      <c r="NQ68" s="639">
        <f t="shared" si="586"/>
        <v>0</v>
      </c>
      <c r="NR68" s="639">
        <f t="shared" si="586"/>
        <v>0</v>
      </c>
      <c r="NS68" s="639">
        <f t="shared" si="586"/>
        <v>0</v>
      </c>
      <c r="NT68" s="639">
        <f t="shared" si="586"/>
        <v>0</v>
      </c>
      <c r="NU68" s="639">
        <f t="shared" si="586"/>
        <v>0</v>
      </c>
      <c r="NV68" s="639">
        <f t="shared" si="586"/>
        <v>0</v>
      </c>
      <c r="NW68" s="639">
        <f t="shared" si="586"/>
        <v>0</v>
      </c>
      <c r="NX68" s="639">
        <f t="shared" si="586"/>
        <v>0</v>
      </c>
      <c r="NY68" s="639">
        <f t="shared" si="586"/>
        <v>0</v>
      </c>
      <c r="NZ68" s="639">
        <f t="shared" si="586"/>
        <v>0</v>
      </c>
      <c r="OA68" s="639">
        <f t="shared" si="586"/>
        <v>0</v>
      </c>
      <c r="OB68" s="639">
        <f t="shared" si="586"/>
        <v>0</v>
      </c>
      <c r="OC68" s="639">
        <f t="shared" si="586"/>
        <v>0</v>
      </c>
      <c r="OD68" s="639">
        <f t="shared" si="586"/>
        <v>0</v>
      </c>
      <c r="OE68" s="639">
        <f t="shared" si="586"/>
        <v>0</v>
      </c>
      <c r="OF68" s="639">
        <f t="shared" si="586"/>
        <v>0</v>
      </c>
      <c r="OG68" s="639">
        <f t="shared" si="586"/>
        <v>0</v>
      </c>
      <c r="OH68" s="639">
        <f t="shared" si="586"/>
        <v>0</v>
      </c>
      <c r="OI68" s="639">
        <f t="shared" si="586"/>
        <v>0</v>
      </c>
      <c r="OJ68" s="639">
        <f t="shared" si="586"/>
        <v>0</v>
      </c>
      <c r="OK68" s="639">
        <f t="shared" si="586"/>
        <v>0</v>
      </c>
      <c r="OL68" s="639">
        <f t="shared" si="586"/>
        <v>0</v>
      </c>
      <c r="OM68" s="639">
        <f t="shared" si="586"/>
        <v>0</v>
      </c>
      <c r="ON68" s="639">
        <f t="shared" si="586"/>
        <v>0</v>
      </c>
      <c r="OO68" s="639">
        <f t="shared" si="586"/>
        <v>0</v>
      </c>
      <c r="OP68" s="639">
        <f t="shared" si="586"/>
        <v>0</v>
      </c>
      <c r="OQ68" s="639">
        <f t="shared" si="586"/>
        <v>0</v>
      </c>
      <c r="OR68" s="639">
        <f t="shared" si="586"/>
        <v>0</v>
      </c>
      <c r="OS68" s="639">
        <f t="shared" si="586"/>
        <v>0</v>
      </c>
      <c r="OT68" s="639">
        <f t="shared" si="586"/>
        <v>0</v>
      </c>
      <c r="OU68" s="639">
        <f t="shared" si="586"/>
        <v>0</v>
      </c>
      <c r="OV68" s="639">
        <f t="shared" si="586"/>
        <v>0</v>
      </c>
      <c r="OW68" s="639">
        <f t="shared" si="586"/>
        <v>0</v>
      </c>
      <c r="OX68" s="639">
        <f t="shared" si="586"/>
        <v>0</v>
      </c>
      <c r="OY68" s="639">
        <f t="shared" si="586"/>
        <v>0</v>
      </c>
      <c r="OZ68" s="639">
        <f t="shared" si="586"/>
        <v>0</v>
      </c>
      <c r="PA68" s="639">
        <f t="shared" si="586"/>
        <v>0</v>
      </c>
      <c r="PB68" s="639">
        <f t="shared" si="586"/>
        <v>0</v>
      </c>
      <c r="PC68" s="639">
        <f t="shared" si="586"/>
        <v>0</v>
      </c>
      <c r="PD68" s="639">
        <f t="shared" si="586"/>
        <v>0</v>
      </c>
      <c r="PE68" s="639">
        <f t="shared" ref="PE68:RP69" si="587">SUM(PE65:PE66)</f>
        <v>0</v>
      </c>
      <c r="PF68" s="639">
        <f t="shared" si="587"/>
        <v>0</v>
      </c>
      <c r="PG68" s="639">
        <f t="shared" si="587"/>
        <v>0</v>
      </c>
      <c r="PH68" s="639">
        <f t="shared" si="587"/>
        <v>0</v>
      </c>
      <c r="PI68" s="639">
        <f t="shared" si="587"/>
        <v>0</v>
      </c>
      <c r="PJ68" s="639">
        <f t="shared" si="587"/>
        <v>0</v>
      </c>
      <c r="PK68" s="639">
        <f t="shared" si="587"/>
        <v>0</v>
      </c>
      <c r="PL68" s="639">
        <f t="shared" si="587"/>
        <v>0</v>
      </c>
      <c r="PM68" s="639">
        <f t="shared" si="587"/>
        <v>0</v>
      </c>
      <c r="PN68" s="639">
        <f t="shared" si="587"/>
        <v>0</v>
      </c>
      <c r="PO68" s="639">
        <f t="shared" si="587"/>
        <v>0</v>
      </c>
      <c r="PP68" s="639">
        <f t="shared" si="587"/>
        <v>0</v>
      </c>
      <c r="PQ68" s="639">
        <f t="shared" si="587"/>
        <v>0</v>
      </c>
      <c r="PR68" s="639">
        <f t="shared" si="587"/>
        <v>0</v>
      </c>
      <c r="PS68" s="639">
        <f t="shared" si="587"/>
        <v>0</v>
      </c>
      <c r="PT68" s="639">
        <f t="shared" si="587"/>
        <v>0</v>
      </c>
      <c r="PU68" s="639">
        <f t="shared" si="587"/>
        <v>0</v>
      </c>
      <c r="PV68" s="639">
        <f t="shared" si="587"/>
        <v>0</v>
      </c>
      <c r="PW68" s="639">
        <f t="shared" si="587"/>
        <v>0</v>
      </c>
      <c r="PX68" s="639">
        <f t="shared" si="587"/>
        <v>0</v>
      </c>
      <c r="PY68" s="639">
        <f t="shared" si="587"/>
        <v>0</v>
      </c>
      <c r="PZ68" s="639">
        <f t="shared" si="587"/>
        <v>0</v>
      </c>
      <c r="QA68" s="639">
        <f t="shared" si="587"/>
        <v>0</v>
      </c>
      <c r="QB68" s="639">
        <f t="shared" si="587"/>
        <v>0</v>
      </c>
      <c r="QC68" s="639">
        <f t="shared" si="587"/>
        <v>0</v>
      </c>
      <c r="QD68" s="639">
        <f t="shared" si="587"/>
        <v>0</v>
      </c>
      <c r="QE68" s="639">
        <f t="shared" si="587"/>
        <v>0</v>
      </c>
      <c r="QF68" s="639">
        <f t="shared" si="587"/>
        <v>0</v>
      </c>
      <c r="QG68" s="639">
        <f t="shared" si="587"/>
        <v>0</v>
      </c>
      <c r="QH68" s="639">
        <f t="shared" si="587"/>
        <v>0</v>
      </c>
      <c r="QI68" s="639">
        <f t="shared" si="587"/>
        <v>0</v>
      </c>
      <c r="QJ68" s="639">
        <f t="shared" si="587"/>
        <v>0</v>
      </c>
      <c r="QK68" s="639">
        <f t="shared" si="587"/>
        <v>0</v>
      </c>
      <c r="QL68" s="639">
        <f t="shared" si="587"/>
        <v>0</v>
      </c>
      <c r="QM68" s="639">
        <f t="shared" si="587"/>
        <v>0</v>
      </c>
      <c r="QN68" s="639">
        <f t="shared" si="587"/>
        <v>0</v>
      </c>
      <c r="QO68" s="639">
        <f t="shared" si="587"/>
        <v>0</v>
      </c>
      <c r="QP68" s="639">
        <f t="shared" si="587"/>
        <v>0</v>
      </c>
      <c r="QQ68" s="639">
        <f t="shared" si="587"/>
        <v>0</v>
      </c>
      <c r="QR68" s="639">
        <f t="shared" si="587"/>
        <v>0</v>
      </c>
      <c r="QS68" s="639">
        <f t="shared" si="587"/>
        <v>0</v>
      </c>
      <c r="QT68" s="639">
        <f t="shared" si="587"/>
        <v>0</v>
      </c>
      <c r="QU68" s="639">
        <f t="shared" si="587"/>
        <v>0</v>
      </c>
      <c r="QV68" s="639">
        <f t="shared" si="587"/>
        <v>0</v>
      </c>
      <c r="QW68" s="639">
        <f t="shared" si="587"/>
        <v>0</v>
      </c>
      <c r="QX68" s="639">
        <f t="shared" si="587"/>
        <v>0</v>
      </c>
      <c r="QY68" s="639">
        <f t="shared" si="587"/>
        <v>0</v>
      </c>
      <c r="QZ68" s="639">
        <f t="shared" si="587"/>
        <v>0</v>
      </c>
      <c r="RA68" s="639">
        <f t="shared" si="587"/>
        <v>0</v>
      </c>
      <c r="RB68" s="639">
        <f t="shared" si="587"/>
        <v>0</v>
      </c>
      <c r="RC68" s="639">
        <f t="shared" si="587"/>
        <v>0</v>
      </c>
      <c r="RD68" s="639">
        <f t="shared" si="587"/>
        <v>0</v>
      </c>
      <c r="RE68" s="639">
        <f t="shared" si="587"/>
        <v>0</v>
      </c>
      <c r="RF68" s="639">
        <f t="shared" si="587"/>
        <v>0</v>
      </c>
      <c r="RG68" s="639">
        <f t="shared" si="587"/>
        <v>0</v>
      </c>
      <c r="RH68" s="639">
        <f t="shared" si="587"/>
        <v>0</v>
      </c>
      <c r="RI68" s="639">
        <f t="shared" si="587"/>
        <v>0</v>
      </c>
      <c r="RJ68" s="639">
        <f t="shared" si="587"/>
        <v>0</v>
      </c>
      <c r="RK68" s="639">
        <f t="shared" si="587"/>
        <v>0</v>
      </c>
      <c r="RL68" s="639">
        <f t="shared" si="587"/>
        <v>0</v>
      </c>
      <c r="RM68" s="639">
        <f t="shared" si="587"/>
        <v>0</v>
      </c>
      <c r="RN68" s="639">
        <f t="shared" si="587"/>
        <v>0</v>
      </c>
      <c r="RO68" s="639">
        <f t="shared" si="587"/>
        <v>0</v>
      </c>
      <c r="RP68" s="639">
        <f t="shared" si="587"/>
        <v>0</v>
      </c>
      <c r="RQ68" s="639">
        <f t="shared" ref="RQ68:UB69" si="588">SUM(RQ65:RQ66)</f>
        <v>0</v>
      </c>
      <c r="RR68" s="639">
        <f t="shared" si="588"/>
        <v>0</v>
      </c>
      <c r="RS68" s="639">
        <f t="shared" si="588"/>
        <v>0</v>
      </c>
      <c r="RT68" s="639">
        <f t="shared" si="588"/>
        <v>0</v>
      </c>
      <c r="RU68" s="639">
        <f t="shared" si="588"/>
        <v>0</v>
      </c>
      <c r="RV68" s="639">
        <f t="shared" si="588"/>
        <v>0</v>
      </c>
      <c r="RW68" s="639">
        <f t="shared" si="588"/>
        <v>0</v>
      </c>
      <c r="RX68" s="639">
        <f t="shared" si="588"/>
        <v>0</v>
      </c>
      <c r="RY68" s="639">
        <f t="shared" si="588"/>
        <v>0</v>
      </c>
      <c r="RZ68" s="639">
        <f t="shared" si="588"/>
        <v>0</v>
      </c>
      <c r="SA68" s="639">
        <f t="shared" si="588"/>
        <v>0</v>
      </c>
      <c r="SB68" s="639">
        <f t="shared" si="588"/>
        <v>0</v>
      </c>
      <c r="SC68" s="639">
        <f t="shared" si="588"/>
        <v>0</v>
      </c>
      <c r="SD68" s="639">
        <f t="shared" si="588"/>
        <v>0</v>
      </c>
      <c r="SE68" s="639">
        <f t="shared" si="588"/>
        <v>0</v>
      </c>
      <c r="SF68" s="639">
        <f t="shared" si="588"/>
        <v>0</v>
      </c>
      <c r="SG68" s="639">
        <f t="shared" si="588"/>
        <v>0</v>
      </c>
      <c r="SH68" s="639">
        <f t="shared" si="588"/>
        <v>0</v>
      </c>
      <c r="SI68" s="639">
        <f t="shared" si="588"/>
        <v>0</v>
      </c>
      <c r="SJ68" s="639">
        <f t="shared" si="588"/>
        <v>0</v>
      </c>
      <c r="SK68" s="639">
        <f t="shared" si="588"/>
        <v>0</v>
      </c>
      <c r="SL68" s="639">
        <f t="shared" si="588"/>
        <v>0</v>
      </c>
      <c r="SM68" s="639">
        <f t="shared" si="588"/>
        <v>0</v>
      </c>
      <c r="SN68" s="639">
        <f t="shared" si="588"/>
        <v>0</v>
      </c>
      <c r="SO68" s="639">
        <f t="shared" si="588"/>
        <v>0</v>
      </c>
      <c r="SP68" s="639">
        <f t="shared" si="588"/>
        <v>0</v>
      </c>
      <c r="SQ68" s="639">
        <f t="shared" si="588"/>
        <v>0</v>
      </c>
      <c r="SR68" s="639">
        <f t="shared" si="588"/>
        <v>0</v>
      </c>
      <c r="SS68" s="639">
        <f t="shared" si="588"/>
        <v>0</v>
      </c>
      <c r="ST68" s="639">
        <f t="shared" si="588"/>
        <v>0</v>
      </c>
      <c r="SU68" s="639">
        <f t="shared" si="588"/>
        <v>0</v>
      </c>
      <c r="SV68" s="639">
        <f t="shared" si="588"/>
        <v>0</v>
      </c>
      <c r="SW68" s="639">
        <f t="shared" si="588"/>
        <v>0</v>
      </c>
      <c r="SX68" s="639">
        <f t="shared" si="588"/>
        <v>0</v>
      </c>
      <c r="SY68" s="639">
        <f t="shared" si="588"/>
        <v>0</v>
      </c>
      <c r="SZ68" s="639">
        <f t="shared" si="588"/>
        <v>0</v>
      </c>
      <c r="TA68" s="639">
        <f t="shared" si="588"/>
        <v>0</v>
      </c>
      <c r="TB68" s="639">
        <f t="shared" si="588"/>
        <v>0</v>
      </c>
      <c r="TC68" s="639">
        <f t="shared" si="588"/>
        <v>0</v>
      </c>
      <c r="TD68" s="639">
        <f t="shared" si="588"/>
        <v>0</v>
      </c>
      <c r="TE68" s="639">
        <f t="shared" si="588"/>
        <v>0</v>
      </c>
      <c r="TF68" s="639">
        <f t="shared" si="588"/>
        <v>0</v>
      </c>
      <c r="TG68" s="639">
        <f t="shared" si="588"/>
        <v>0</v>
      </c>
      <c r="TH68" s="639">
        <f t="shared" si="588"/>
        <v>0</v>
      </c>
      <c r="TI68" s="639">
        <f t="shared" si="588"/>
        <v>0</v>
      </c>
      <c r="TJ68" s="639">
        <f t="shared" si="588"/>
        <v>0</v>
      </c>
      <c r="TK68" s="639">
        <f t="shared" si="588"/>
        <v>0</v>
      </c>
      <c r="TL68" s="639">
        <f t="shared" si="588"/>
        <v>0</v>
      </c>
      <c r="TM68" s="639">
        <f t="shared" si="588"/>
        <v>0</v>
      </c>
      <c r="TN68" s="639">
        <f t="shared" si="588"/>
        <v>0</v>
      </c>
      <c r="TO68" s="639">
        <f t="shared" si="588"/>
        <v>0</v>
      </c>
      <c r="TP68" s="639">
        <f t="shared" si="588"/>
        <v>0</v>
      </c>
      <c r="TQ68" s="639">
        <f t="shared" si="588"/>
        <v>0</v>
      </c>
      <c r="TR68" s="639">
        <f t="shared" si="588"/>
        <v>0</v>
      </c>
      <c r="TS68" s="639">
        <f t="shared" si="588"/>
        <v>0</v>
      </c>
      <c r="TT68" s="639">
        <f t="shared" si="588"/>
        <v>0</v>
      </c>
      <c r="TU68" s="639">
        <f t="shared" si="588"/>
        <v>0</v>
      </c>
      <c r="TV68" s="639">
        <f t="shared" si="588"/>
        <v>0</v>
      </c>
      <c r="TW68" s="639">
        <f t="shared" si="588"/>
        <v>0</v>
      </c>
      <c r="TX68" s="639">
        <f t="shared" si="588"/>
        <v>0</v>
      </c>
      <c r="TY68" s="639">
        <f t="shared" si="588"/>
        <v>0</v>
      </c>
      <c r="TZ68" s="639">
        <f t="shared" si="588"/>
        <v>0</v>
      </c>
      <c r="UA68" s="639">
        <f t="shared" si="588"/>
        <v>0</v>
      </c>
      <c r="UB68" s="639">
        <f t="shared" si="588"/>
        <v>0</v>
      </c>
      <c r="UC68" s="639">
        <f t="shared" ref="UC68:WN69" si="589">SUM(UC65:UC66)</f>
        <v>0</v>
      </c>
      <c r="UD68" s="639">
        <f t="shared" si="589"/>
        <v>0</v>
      </c>
      <c r="UE68" s="639">
        <f t="shared" si="589"/>
        <v>0</v>
      </c>
      <c r="UF68" s="639">
        <f t="shared" si="589"/>
        <v>0</v>
      </c>
      <c r="UG68" s="639">
        <f t="shared" si="589"/>
        <v>0</v>
      </c>
      <c r="UH68" s="639">
        <f t="shared" si="589"/>
        <v>0</v>
      </c>
      <c r="UI68" s="639">
        <f t="shared" si="589"/>
        <v>0</v>
      </c>
      <c r="UJ68" s="639">
        <f t="shared" si="589"/>
        <v>0</v>
      </c>
      <c r="UK68" s="639">
        <f t="shared" si="589"/>
        <v>0</v>
      </c>
      <c r="UL68" s="639">
        <f t="shared" si="589"/>
        <v>0</v>
      </c>
      <c r="UM68" s="639">
        <f t="shared" si="589"/>
        <v>0</v>
      </c>
      <c r="UN68" s="639">
        <f t="shared" si="589"/>
        <v>0</v>
      </c>
      <c r="UO68" s="639">
        <f t="shared" si="589"/>
        <v>0</v>
      </c>
      <c r="UP68" s="639">
        <f t="shared" si="589"/>
        <v>0</v>
      </c>
      <c r="UQ68" s="639">
        <f t="shared" si="589"/>
        <v>0</v>
      </c>
      <c r="UR68" s="639">
        <f t="shared" si="589"/>
        <v>0</v>
      </c>
      <c r="US68" s="639">
        <f t="shared" si="589"/>
        <v>0</v>
      </c>
      <c r="UT68" s="639">
        <f t="shared" si="589"/>
        <v>0</v>
      </c>
      <c r="UU68" s="639">
        <f t="shared" si="589"/>
        <v>0</v>
      </c>
      <c r="UV68" s="639">
        <f t="shared" si="589"/>
        <v>0</v>
      </c>
      <c r="UW68" s="639">
        <f t="shared" si="589"/>
        <v>0</v>
      </c>
      <c r="UX68" s="639">
        <f t="shared" si="589"/>
        <v>0</v>
      </c>
      <c r="UY68" s="639">
        <f t="shared" si="589"/>
        <v>0</v>
      </c>
      <c r="UZ68" s="639">
        <f t="shared" si="589"/>
        <v>0</v>
      </c>
      <c r="VA68" s="639">
        <f t="shared" si="589"/>
        <v>0</v>
      </c>
      <c r="VB68" s="639">
        <f t="shared" si="589"/>
        <v>0</v>
      </c>
      <c r="VC68" s="639">
        <f t="shared" si="589"/>
        <v>0</v>
      </c>
      <c r="VD68" s="639">
        <f t="shared" si="589"/>
        <v>0</v>
      </c>
      <c r="VE68" s="639">
        <f t="shared" si="589"/>
        <v>0</v>
      </c>
      <c r="VF68" s="639">
        <f t="shared" si="589"/>
        <v>0</v>
      </c>
      <c r="VG68" s="639">
        <f t="shared" si="589"/>
        <v>0</v>
      </c>
      <c r="VH68" s="639">
        <f t="shared" si="589"/>
        <v>0</v>
      </c>
      <c r="VI68" s="639">
        <f t="shared" si="589"/>
        <v>0</v>
      </c>
      <c r="VJ68" s="639">
        <f t="shared" si="589"/>
        <v>0</v>
      </c>
      <c r="VK68" s="639">
        <f t="shared" si="589"/>
        <v>0</v>
      </c>
      <c r="VL68" s="639">
        <f t="shared" si="589"/>
        <v>0</v>
      </c>
      <c r="VM68" s="639">
        <f t="shared" si="589"/>
        <v>0</v>
      </c>
      <c r="VN68" s="639">
        <f t="shared" si="589"/>
        <v>0</v>
      </c>
      <c r="VO68" s="639">
        <f t="shared" si="589"/>
        <v>0</v>
      </c>
      <c r="VP68" s="639">
        <f t="shared" si="589"/>
        <v>0</v>
      </c>
      <c r="VQ68" s="639">
        <f t="shared" si="589"/>
        <v>0</v>
      </c>
      <c r="VR68" s="639">
        <f t="shared" si="589"/>
        <v>0</v>
      </c>
      <c r="VS68" s="639">
        <f t="shared" si="589"/>
        <v>0</v>
      </c>
      <c r="VT68" s="639">
        <f t="shared" si="589"/>
        <v>0</v>
      </c>
      <c r="VU68" s="639">
        <f t="shared" si="589"/>
        <v>0</v>
      </c>
      <c r="VV68" s="639">
        <f t="shared" si="589"/>
        <v>0</v>
      </c>
      <c r="VW68" s="639">
        <f t="shared" si="589"/>
        <v>0</v>
      </c>
      <c r="VX68" s="639">
        <f t="shared" si="589"/>
        <v>0</v>
      </c>
      <c r="VY68" s="639">
        <f t="shared" si="589"/>
        <v>0</v>
      </c>
      <c r="VZ68" s="639">
        <f t="shared" si="589"/>
        <v>0</v>
      </c>
      <c r="WA68" s="639">
        <f t="shared" si="589"/>
        <v>0</v>
      </c>
      <c r="WB68" s="639">
        <f t="shared" si="589"/>
        <v>0</v>
      </c>
      <c r="WC68" s="639">
        <f t="shared" si="589"/>
        <v>0</v>
      </c>
      <c r="WD68" s="639">
        <f t="shared" si="589"/>
        <v>0</v>
      </c>
      <c r="WE68" s="639">
        <f t="shared" si="589"/>
        <v>0</v>
      </c>
      <c r="WF68" s="639">
        <f t="shared" si="589"/>
        <v>0</v>
      </c>
      <c r="WG68" s="639">
        <f t="shared" si="589"/>
        <v>0</v>
      </c>
      <c r="WH68" s="639">
        <f t="shared" si="589"/>
        <v>0</v>
      </c>
      <c r="WI68" s="639">
        <f t="shared" si="589"/>
        <v>0</v>
      </c>
      <c r="WJ68" s="639">
        <f t="shared" si="589"/>
        <v>0</v>
      </c>
      <c r="WK68" s="639">
        <f t="shared" si="589"/>
        <v>0</v>
      </c>
      <c r="WL68" s="639">
        <f t="shared" si="589"/>
        <v>0</v>
      </c>
      <c r="WM68" s="639">
        <f t="shared" si="589"/>
        <v>0</v>
      </c>
      <c r="WN68" s="639">
        <f t="shared" si="589"/>
        <v>0</v>
      </c>
      <c r="WO68" s="639">
        <f t="shared" ref="WO68:YZ69" si="590">SUM(WO65:WO66)</f>
        <v>0</v>
      </c>
      <c r="WP68" s="639">
        <f t="shared" si="590"/>
        <v>0</v>
      </c>
      <c r="WQ68" s="639">
        <f t="shared" si="590"/>
        <v>0</v>
      </c>
      <c r="WR68" s="639">
        <f t="shared" si="590"/>
        <v>0</v>
      </c>
      <c r="WS68" s="639">
        <f t="shared" si="590"/>
        <v>0</v>
      </c>
      <c r="WT68" s="639">
        <f t="shared" si="590"/>
        <v>0</v>
      </c>
      <c r="WU68" s="639">
        <f t="shared" si="590"/>
        <v>0</v>
      </c>
      <c r="WV68" s="639">
        <f t="shared" si="590"/>
        <v>0</v>
      </c>
      <c r="WW68" s="639">
        <f t="shared" si="590"/>
        <v>0</v>
      </c>
      <c r="WX68" s="639">
        <f t="shared" si="590"/>
        <v>0</v>
      </c>
      <c r="WY68" s="639">
        <f t="shared" si="590"/>
        <v>0</v>
      </c>
      <c r="WZ68" s="639">
        <f t="shared" si="590"/>
        <v>0</v>
      </c>
      <c r="XA68" s="639">
        <f t="shared" si="590"/>
        <v>0</v>
      </c>
      <c r="XB68" s="639">
        <f t="shared" si="590"/>
        <v>0</v>
      </c>
      <c r="XC68" s="639">
        <f t="shared" si="590"/>
        <v>0</v>
      </c>
      <c r="XD68" s="639">
        <f t="shared" si="590"/>
        <v>0</v>
      </c>
      <c r="XE68" s="639">
        <f t="shared" si="590"/>
        <v>0</v>
      </c>
      <c r="XF68" s="639">
        <f t="shared" si="590"/>
        <v>0</v>
      </c>
      <c r="XG68" s="639">
        <f t="shared" si="590"/>
        <v>0</v>
      </c>
      <c r="XH68" s="639">
        <f t="shared" si="590"/>
        <v>0</v>
      </c>
      <c r="XI68" s="639">
        <f t="shared" si="590"/>
        <v>0</v>
      </c>
      <c r="XJ68" s="639">
        <f t="shared" si="590"/>
        <v>0</v>
      </c>
      <c r="XK68" s="639">
        <f t="shared" si="590"/>
        <v>0</v>
      </c>
      <c r="XL68" s="639">
        <f t="shared" si="590"/>
        <v>0</v>
      </c>
      <c r="XM68" s="639">
        <f t="shared" si="590"/>
        <v>0</v>
      </c>
      <c r="XN68" s="639">
        <f t="shared" si="590"/>
        <v>0</v>
      </c>
      <c r="XO68" s="639">
        <f t="shared" si="590"/>
        <v>0</v>
      </c>
      <c r="XP68" s="639">
        <f t="shared" si="590"/>
        <v>0</v>
      </c>
      <c r="XQ68" s="639">
        <f t="shared" si="590"/>
        <v>0</v>
      </c>
      <c r="XR68" s="639">
        <f t="shared" si="590"/>
        <v>0</v>
      </c>
      <c r="XS68" s="639">
        <f t="shared" si="590"/>
        <v>0</v>
      </c>
      <c r="XT68" s="639">
        <f t="shared" si="590"/>
        <v>0</v>
      </c>
      <c r="XU68" s="639">
        <f t="shared" si="590"/>
        <v>0</v>
      </c>
      <c r="XV68" s="639">
        <f t="shared" si="590"/>
        <v>0</v>
      </c>
      <c r="XW68" s="639">
        <f t="shared" si="590"/>
        <v>0</v>
      </c>
      <c r="XX68" s="639">
        <f t="shared" si="590"/>
        <v>0</v>
      </c>
      <c r="XY68" s="639">
        <f t="shared" si="590"/>
        <v>0</v>
      </c>
      <c r="XZ68" s="639">
        <f t="shared" si="590"/>
        <v>0</v>
      </c>
      <c r="YA68" s="639">
        <f t="shared" si="590"/>
        <v>0</v>
      </c>
      <c r="YB68" s="639">
        <f t="shared" si="590"/>
        <v>0</v>
      </c>
      <c r="YC68" s="639">
        <f t="shared" si="590"/>
        <v>0</v>
      </c>
      <c r="YD68" s="639">
        <f t="shared" si="590"/>
        <v>0</v>
      </c>
      <c r="YE68" s="639">
        <f t="shared" si="590"/>
        <v>0</v>
      </c>
      <c r="YF68" s="639">
        <f t="shared" si="590"/>
        <v>0</v>
      </c>
      <c r="YG68" s="639">
        <f t="shared" si="590"/>
        <v>0</v>
      </c>
      <c r="YH68" s="639">
        <f t="shared" si="590"/>
        <v>0</v>
      </c>
      <c r="YI68" s="639">
        <f t="shared" si="590"/>
        <v>0</v>
      </c>
      <c r="YJ68" s="639">
        <f t="shared" si="590"/>
        <v>0</v>
      </c>
      <c r="YK68" s="639">
        <f t="shared" si="590"/>
        <v>0</v>
      </c>
      <c r="YL68" s="639">
        <f t="shared" si="590"/>
        <v>0</v>
      </c>
      <c r="YM68" s="639">
        <f t="shared" si="590"/>
        <v>0</v>
      </c>
      <c r="YN68" s="639">
        <f t="shared" si="590"/>
        <v>0</v>
      </c>
      <c r="YO68" s="639">
        <f t="shared" si="590"/>
        <v>0</v>
      </c>
      <c r="YP68" s="639">
        <f t="shared" si="590"/>
        <v>0</v>
      </c>
      <c r="YQ68" s="639">
        <f t="shared" si="590"/>
        <v>0</v>
      </c>
      <c r="YR68" s="639">
        <f t="shared" si="590"/>
        <v>0</v>
      </c>
      <c r="YS68" s="639">
        <f t="shared" si="590"/>
        <v>0</v>
      </c>
      <c r="YT68" s="639">
        <f t="shared" si="590"/>
        <v>0</v>
      </c>
      <c r="YU68" s="639">
        <f t="shared" si="590"/>
        <v>0</v>
      </c>
      <c r="YV68" s="639">
        <f t="shared" si="590"/>
        <v>0</v>
      </c>
      <c r="YW68" s="639">
        <f t="shared" si="590"/>
        <v>0</v>
      </c>
      <c r="YX68" s="639">
        <f t="shared" si="590"/>
        <v>0</v>
      </c>
      <c r="YY68" s="639">
        <f t="shared" si="590"/>
        <v>0</v>
      </c>
      <c r="YZ68" s="639">
        <f t="shared" si="590"/>
        <v>0</v>
      </c>
      <c r="ZA68" s="639">
        <f t="shared" ref="ZA68:ABL69" si="591">SUM(ZA65:ZA66)</f>
        <v>0</v>
      </c>
      <c r="ZB68" s="639">
        <f t="shared" si="591"/>
        <v>0</v>
      </c>
      <c r="ZC68" s="639">
        <f t="shared" si="591"/>
        <v>0</v>
      </c>
      <c r="ZD68" s="639">
        <f t="shared" si="591"/>
        <v>0</v>
      </c>
      <c r="ZE68" s="639">
        <f t="shared" si="591"/>
        <v>0</v>
      </c>
      <c r="ZF68" s="639">
        <f t="shared" si="591"/>
        <v>0</v>
      </c>
      <c r="ZG68" s="639">
        <f t="shared" si="591"/>
        <v>0</v>
      </c>
      <c r="ZH68" s="639">
        <f t="shared" si="591"/>
        <v>0</v>
      </c>
      <c r="ZI68" s="639">
        <f t="shared" si="591"/>
        <v>0</v>
      </c>
      <c r="ZJ68" s="639">
        <f t="shared" si="591"/>
        <v>0</v>
      </c>
      <c r="ZK68" s="639">
        <f t="shared" si="591"/>
        <v>0</v>
      </c>
      <c r="ZL68" s="639">
        <f t="shared" si="591"/>
        <v>0</v>
      </c>
      <c r="ZM68" s="639">
        <f t="shared" si="591"/>
        <v>0</v>
      </c>
      <c r="ZN68" s="639">
        <f t="shared" si="591"/>
        <v>0</v>
      </c>
      <c r="ZO68" s="639">
        <f t="shared" si="591"/>
        <v>0</v>
      </c>
      <c r="ZP68" s="639">
        <f t="shared" si="591"/>
        <v>0</v>
      </c>
      <c r="ZQ68" s="639">
        <f t="shared" si="591"/>
        <v>0</v>
      </c>
      <c r="ZR68" s="639">
        <f t="shared" si="591"/>
        <v>0</v>
      </c>
      <c r="ZS68" s="639">
        <f t="shared" si="591"/>
        <v>0</v>
      </c>
      <c r="ZT68" s="639">
        <f t="shared" si="591"/>
        <v>0</v>
      </c>
      <c r="ZU68" s="639">
        <f t="shared" si="591"/>
        <v>0</v>
      </c>
      <c r="ZV68" s="639">
        <f t="shared" si="591"/>
        <v>0</v>
      </c>
      <c r="ZW68" s="639">
        <f t="shared" si="591"/>
        <v>0</v>
      </c>
      <c r="ZX68" s="639">
        <f t="shared" si="591"/>
        <v>0</v>
      </c>
      <c r="ZY68" s="639">
        <f t="shared" si="591"/>
        <v>0</v>
      </c>
      <c r="ZZ68" s="639">
        <f t="shared" si="591"/>
        <v>0</v>
      </c>
      <c r="AAA68" s="639">
        <f t="shared" si="591"/>
        <v>0</v>
      </c>
      <c r="AAB68" s="639">
        <f t="shared" si="591"/>
        <v>0</v>
      </c>
      <c r="AAC68" s="639">
        <f t="shared" si="591"/>
        <v>0</v>
      </c>
      <c r="AAD68" s="639">
        <f t="shared" si="591"/>
        <v>0</v>
      </c>
      <c r="AAE68" s="639">
        <f t="shared" si="591"/>
        <v>0</v>
      </c>
      <c r="AAF68" s="639">
        <f t="shared" si="591"/>
        <v>0</v>
      </c>
      <c r="AAG68" s="639">
        <f t="shared" si="591"/>
        <v>0</v>
      </c>
      <c r="AAH68" s="639">
        <f t="shared" si="591"/>
        <v>0</v>
      </c>
      <c r="AAI68" s="639">
        <f t="shared" si="591"/>
        <v>0</v>
      </c>
      <c r="AAJ68" s="639">
        <f t="shared" si="591"/>
        <v>0</v>
      </c>
      <c r="AAK68" s="639">
        <f t="shared" si="591"/>
        <v>0</v>
      </c>
      <c r="AAL68" s="639">
        <f t="shared" si="591"/>
        <v>0</v>
      </c>
      <c r="AAM68" s="639">
        <f t="shared" si="591"/>
        <v>0</v>
      </c>
      <c r="AAN68" s="639">
        <f t="shared" si="591"/>
        <v>0</v>
      </c>
      <c r="AAO68" s="639">
        <f t="shared" si="591"/>
        <v>0</v>
      </c>
      <c r="AAP68" s="639">
        <f t="shared" si="591"/>
        <v>0</v>
      </c>
      <c r="AAQ68" s="639">
        <f t="shared" si="591"/>
        <v>0</v>
      </c>
      <c r="AAR68" s="639">
        <f t="shared" si="591"/>
        <v>0</v>
      </c>
      <c r="AAS68" s="639">
        <f t="shared" si="591"/>
        <v>0</v>
      </c>
      <c r="AAT68" s="639">
        <f t="shared" si="591"/>
        <v>0</v>
      </c>
      <c r="AAU68" s="639">
        <f t="shared" si="591"/>
        <v>0</v>
      </c>
      <c r="AAV68" s="639">
        <f t="shared" si="591"/>
        <v>0</v>
      </c>
      <c r="AAW68" s="639">
        <f t="shared" si="591"/>
        <v>0</v>
      </c>
      <c r="AAX68" s="639">
        <f t="shared" si="591"/>
        <v>0</v>
      </c>
      <c r="AAY68" s="639">
        <f t="shared" si="591"/>
        <v>0</v>
      </c>
      <c r="AAZ68" s="639">
        <f t="shared" si="591"/>
        <v>0</v>
      </c>
      <c r="ABA68" s="639">
        <f t="shared" si="591"/>
        <v>0</v>
      </c>
      <c r="ABB68" s="639">
        <f t="shared" si="591"/>
        <v>0</v>
      </c>
      <c r="ABC68" s="639">
        <f t="shared" si="591"/>
        <v>0</v>
      </c>
      <c r="ABD68" s="639">
        <f t="shared" si="591"/>
        <v>0</v>
      </c>
      <c r="ABE68" s="639">
        <f t="shared" si="591"/>
        <v>0</v>
      </c>
      <c r="ABF68" s="639">
        <f t="shared" si="591"/>
        <v>0</v>
      </c>
      <c r="ABG68" s="639">
        <f t="shared" si="591"/>
        <v>0</v>
      </c>
      <c r="ABH68" s="639">
        <f t="shared" si="591"/>
        <v>0</v>
      </c>
      <c r="ABI68" s="639">
        <f t="shared" si="591"/>
        <v>0</v>
      </c>
      <c r="ABJ68" s="639">
        <f t="shared" si="591"/>
        <v>0</v>
      </c>
      <c r="ABK68" s="639">
        <f t="shared" si="591"/>
        <v>0</v>
      </c>
      <c r="ABL68" s="639">
        <f t="shared" si="591"/>
        <v>0</v>
      </c>
      <c r="ABM68" s="639">
        <f t="shared" ref="ABM68:ADX69" si="592">SUM(ABM65:ABM66)</f>
        <v>0</v>
      </c>
      <c r="ABN68" s="639">
        <f t="shared" si="592"/>
        <v>0</v>
      </c>
      <c r="ABO68" s="639">
        <f t="shared" si="592"/>
        <v>0</v>
      </c>
      <c r="ABP68" s="639">
        <f t="shared" si="592"/>
        <v>0</v>
      </c>
      <c r="ABQ68" s="639">
        <f t="shared" si="592"/>
        <v>0</v>
      </c>
      <c r="ABR68" s="639">
        <f t="shared" si="592"/>
        <v>0</v>
      </c>
      <c r="ABS68" s="639">
        <f t="shared" si="592"/>
        <v>0</v>
      </c>
      <c r="ABT68" s="639">
        <f t="shared" si="592"/>
        <v>0</v>
      </c>
      <c r="ABU68" s="639">
        <f t="shared" si="592"/>
        <v>0</v>
      </c>
      <c r="ABV68" s="639">
        <f t="shared" si="592"/>
        <v>0</v>
      </c>
      <c r="ABW68" s="639">
        <f t="shared" si="592"/>
        <v>0</v>
      </c>
      <c r="ABX68" s="639">
        <f t="shared" si="592"/>
        <v>0</v>
      </c>
      <c r="ABY68" s="639">
        <f t="shared" si="592"/>
        <v>0</v>
      </c>
      <c r="ABZ68" s="639">
        <f t="shared" si="592"/>
        <v>0</v>
      </c>
      <c r="ACA68" s="639">
        <f t="shared" si="592"/>
        <v>0</v>
      </c>
      <c r="ACB68" s="639">
        <f t="shared" si="592"/>
        <v>0</v>
      </c>
      <c r="ACC68" s="639">
        <f t="shared" si="592"/>
        <v>0</v>
      </c>
      <c r="ACD68" s="639">
        <f t="shared" si="592"/>
        <v>0</v>
      </c>
      <c r="ACE68" s="639">
        <f t="shared" si="592"/>
        <v>0</v>
      </c>
      <c r="ACF68" s="639">
        <f t="shared" si="592"/>
        <v>0</v>
      </c>
      <c r="ACG68" s="639">
        <f t="shared" si="592"/>
        <v>0</v>
      </c>
      <c r="ACH68" s="639">
        <f t="shared" si="592"/>
        <v>0</v>
      </c>
      <c r="ACI68" s="639">
        <f t="shared" si="592"/>
        <v>0</v>
      </c>
      <c r="ACJ68" s="639">
        <f t="shared" si="592"/>
        <v>0</v>
      </c>
      <c r="ACK68" s="639">
        <f t="shared" si="592"/>
        <v>0</v>
      </c>
      <c r="ACL68" s="639">
        <f t="shared" si="592"/>
        <v>0</v>
      </c>
      <c r="ACM68" s="639">
        <f t="shared" si="592"/>
        <v>0</v>
      </c>
      <c r="ACN68" s="639">
        <f t="shared" si="592"/>
        <v>0</v>
      </c>
      <c r="ACO68" s="639">
        <f t="shared" si="592"/>
        <v>0</v>
      </c>
      <c r="ACP68" s="639">
        <f t="shared" si="592"/>
        <v>0</v>
      </c>
      <c r="ACQ68" s="639">
        <f t="shared" si="592"/>
        <v>0</v>
      </c>
      <c r="ACR68" s="639">
        <f t="shared" si="592"/>
        <v>0</v>
      </c>
      <c r="ACS68" s="639">
        <f t="shared" si="592"/>
        <v>0</v>
      </c>
      <c r="ACT68" s="639">
        <f t="shared" si="592"/>
        <v>0</v>
      </c>
      <c r="ACU68" s="639">
        <f t="shared" si="592"/>
        <v>0</v>
      </c>
      <c r="ACV68" s="639">
        <f t="shared" si="592"/>
        <v>0</v>
      </c>
      <c r="ACW68" s="639">
        <f t="shared" si="592"/>
        <v>0</v>
      </c>
      <c r="ACX68" s="639">
        <f t="shared" si="592"/>
        <v>0</v>
      </c>
      <c r="ACY68" s="639">
        <f t="shared" si="592"/>
        <v>0</v>
      </c>
      <c r="ACZ68" s="639">
        <f t="shared" si="592"/>
        <v>0</v>
      </c>
      <c r="ADA68" s="639">
        <f t="shared" si="592"/>
        <v>0</v>
      </c>
      <c r="ADB68" s="639">
        <f t="shared" si="592"/>
        <v>0</v>
      </c>
      <c r="ADC68" s="639">
        <f t="shared" si="592"/>
        <v>0</v>
      </c>
      <c r="ADD68" s="639">
        <f t="shared" si="592"/>
        <v>0</v>
      </c>
      <c r="ADE68" s="639">
        <f t="shared" si="592"/>
        <v>0</v>
      </c>
      <c r="ADF68" s="639">
        <f t="shared" si="592"/>
        <v>0</v>
      </c>
      <c r="ADG68" s="639">
        <f t="shared" si="592"/>
        <v>0</v>
      </c>
      <c r="ADH68" s="639">
        <f t="shared" si="592"/>
        <v>0</v>
      </c>
      <c r="ADI68" s="639">
        <f t="shared" si="592"/>
        <v>0</v>
      </c>
      <c r="ADJ68" s="639">
        <f t="shared" si="592"/>
        <v>0</v>
      </c>
      <c r="ADK68" s="639">
        <f t="shared" si="592"/>
        <v>0</v>
      </c>
      <c r="ADL68" s="639">
        <f t="shared" si="592"/>
        <v>0</v>
      </c>
      <c r="ADM68" s="639">
        <f t="shared" si="592"/>
        <v>0</v>
      </c>
      <c r="ADN68" s="639">
        <f t="shared" si="592"/>
        <v>0</v>
      </c>
      <c r="ADO68" s="639">
        <f t="shared" si="592"/>
        <v>0</v>
      </c>
      <c r="ADP68" s="639">
        <f t="shared" si="592"/>
        <v>0</v>
      </c>
      <c r="ADQ68" s="639">
        <f t="shared" si="592"/>
        <v>0</v>
      </c>
      <c r="ADR68" s="639">
        <f t="shared" si="592"/>
        <v>0</v>
      </c>
      <c r="ADS68" s="639">
        <f t="shared" si="592"/>
        <v>0</v>
      </c>
      <c r="ADT68" s="639">
        <f t="shared" si="592"/>
        <v>0</v>
      </c>
      <c r="ADU68" s="639">
        <f t="shared" si="592"/>
        <v>0</v>
      </c>
      <c r="ADV68" s="639">
        <f t="shared" si="592"/>
        <v>0</v>
      </c>
      <c r="ADW68" s="639">
        <f t="shared" si="592"/>
        <v>0</v>
      </c>
      <c r="ADX68" s="639">
        <f t="shared" si="592"/>
        <v>0</v>
      </c>
      <c r="ADY68" s="639">
        <f t="shared" ref="ADY68:AGJ69" si="593">SUM(ADY65:ADY66)</f>
        <v>0</v>
      </c>
      <c r="ADZ68" s="639">
        <f t="shared" si="593"/>
        <v>0</v>
      </c>
      <c r="AEA68" s="639">
        <f t="shared" si="593"/>
        <v>0</v>
      </c>
      <c r="AEB68" s="639">
        <f t="shared" si="593"/>
        <v>0</v>
      </c>
      <c r="AEC68" s="639">
        <f t="shared" si="593"/>
        <v>0</v>
      </c>
      <c r="AED68" s="639">
        <f t="shared" si="593"/>
        <v>0</v>
      </c>
      <c r="AEE68" s="639">
        <f t="shared" si="593"/>
        <v>0</v>
      </c>
      <c r="AEF68" s="639">
        <f t="shared" si="593"/>
        <v>0</v>
      </c>
      <c r="AEG68" s="639">
        <f t="shared" si="593"/>
        <v>0</v>
      </c>
      <c r="AEH68" s="639">
        <f t="shared" si="593"/>
        <v>0</v>
      </c>
      <c r="AEI68" s="639">
        <f t="shared" si="593"/>
        <v>0</v>
      </c>
      <c r="AEJ68" s="639">
        <f t="shared" si="593"/>
        <v>0</v>
      </c>
      <c r="AEK68" s="639">
        <f t="shared" si="593"/>
        <v>0</v>
      </c>
      <c r="AEL68" s="639">
        <f t="shared" si="593"/>
        <v>0</v>
      </c>
      <c r="AEM68" s="639">
        <f t="shared" si="593"/>
        <v>0</v>
      </c>
      <c r="AEN68" s="639">
        <f t="shared" si="593"/>
        <v>0</v>
      </c>
      <c r="AEO68" s="639">
        <f t="shared" si="593"/>
        <v>0</v>
      </c>
      <c r="AEP68" s="639">
        <f t="shared" si="593"/>
        <v>0</v>
      </c>
      <c r="AEQ68" s="639">
        <f t="shared" si="593"/>
        <v>0</v>
      </c>
      <c r="AER68" s="639">
        <f t="shared" si="593"/>
        <v>0</v>
      </c>
      <c r="AES68" s="639">
        <f t="shared" si="593"/>
        <v>0</v>
      </c>
      <c r="AET68" s="639">
        <f t="shared" si="593"/>
        <v>0</v>
      </c>
      <c r="AEU68" s="639">
        <f t="shared" si="593"/>
        <v>0</v>
      </c>
      <c r="AEV68" s="639">
        <f t="shared" si="593"/>
        <v>0</v>
      </c>
      <c r="AEW68" s="639">
        <f t="shared" si="593"/>
        <v>0</v>
      </c>
      <c r="AEX68" s="639">
        <f t="shared" si="593"/>
        <v>0</v>
      </c>
      <c r="AEY68" s="639">
        <f t="shared" si="593"/>
        <v>0</v>
      </c>
      <c r="AEZ68" s="639">
        <f t="shared" si="593"/>
        <v>0</v>
      </c>
      <c r="AFA68" s="639">
        <f t="shared" si="593"/>
        <v>0</v>
      </c>
      <c r="AFB68" s="639">
        <f t="shared" si="593"/>
        <v>0</v>
      </c>
      <c r="AFC68" s="639">
        <f t="shared" si="593"/>
        <v>0</v>
      </c>
      <c r="AFD68" s="639">
        <f t="shared" si="593"/>
        <v>0</v>
      </c>
      <c r="AFE68" s="639">
        <f t="shared" si="593"/>
        <v>0</v>
      </c>
      <c r="AFF68" s="639">
        <f t="shared" si="593"/>
        <v>0</v>
      </c>
      <c r="AFG68" s="639">
        <f t="shared" si="593"/>
        <v>0</v>
      </c>
      <c r="AFH68" s="639">
        <f t="shared" si="593"/>
        <v>0</v>
      </c>
      <c r="AFI68" s="639">
        <f t="shared" si="593"/>
        <v>0</v>
      </c>
      <c r="AFJ68" s="639">
        <f t="shared" si="593"/>
        <v>0</v>
      </c>
      <c r="AFK68" s="639">
        <f t="shared" si="593"/>
        <v>0</v>
      </c>
      <c r="AFL68" s="639">
        <f t="shared" si="593"/>
        <v>0</v>
      </c>
      <c r="AFM68" s="639">
        <f t="shared" si="593"/>
        <v>0</v>
      </c>
      <c r="AFN68" s="639">
        <f t="shared" si="593"/>
        <v>0</v>
      </c>
      <c r="AFO68" s="639">
        <f t="shared" si="593"/>
        <v>0</v>
      </c>
      <c r="AFP68" s="639">
        <f t="shared" si="593"/>
        <v>0</v>
      </c>
      <c r="AFQ68" s="639">
        <f t="shared" si="593"/>
        <v>0</v>
      </c>
      <c r="AFR68" s="639">
        <f t="shared" si="593"/>
        <v>0</v>
      </c>
      <c r="AFS68" s="639">
        <f t="shared" si="593"/>
        <v>0</v>
      </c>
      <c r="AFT68" s="639">
        <f t="shared" si="593"/>
        <v>0</v>
      </c>
      <c r="AFU68" s="639">
        <f t="shared" si="593"/>
        <v>0</v>
      </c>
      <c r="AFV68" s="639">
        <f t="shared" si="593"/>
        <v>0</v>
      </c>
      <c r="AFW68" s="639">
        <f t="shared" si="593"/>
        <v>0</v>
      </c>
      <c r="AFX68" s="639">
        <f t="shared" si="593"/>
        <v>0</v>
      </c>
      <c r="AFY68" s="639">
        <f t="shared" si="593"/>
        <v>0</v>
      </c>
      <c r="AFZ68" s="639">
        <f t="shared" si="593"/>
        <v>0</v>
      </c>
      <c r="AGA68" s="639">
        <f t="shared" si="593"/>
        <v>0</v>
      </c>
      <c r="AGB68" s="639">
        <f t="shared" si="593"/>
        <v>0</v>
      </c>
      <c r="AGC68" s="639">
        <f t="shared" si="593"/>
        <v>0</v>
      </c>
      <c r="AGD68" s="639">
        <f t="shared" si="593"/>
        <v>0</v>
      </c>
      <c r="AGE68" s="639">
        <f t="shared" si="593"/>
        <v>0</v>
      </c>
      <c r="AGF68" s="639">
        <f t="shared" si="593"/>
        <v>0</v>
      </c>
      <c r="AGG68" s="639">
        <f t="shared" si="593"/>
        <v>0</v>
      </c>
      <c r="AGH68" s="639">
        <f t="shared" si="593"/>
        <v>0</v>
      </c>
      <c r="AGI68" s="639">
        <f t="shared" si="593"/>
        <v>0</v>
      </c>
      <c r="AGJ68" s="639">
        <f t="shared" si="593"/>
        <v>0</v>
      </c>
      <c r="AGK68" s="639">
        <f t="shared" ref="AGK68:AIV69" si="594">SUM(AGK65:AGK66)</f>
        <v>0</v>
      </c>
      <c r="AGL68" s="639">
        <f t="shared" si="594"/>
        <v>0</v>
      </c>
      <c r="AGM68" s="639">
        <f t="shared" si="594"/>
        <v>0</v>
      </c>
      <c r="AGN68" s="639">
        <f t="shared" si="594"/>
        <v>0</v>
      </c>
      <c r="AGO68" s="639">
        <f t="shared" si="594"/>
        <v>0</v>
      </c>
      <c r="AGP68" s="639">
        <f t="shared" si="594"/>
        <v>0</v>
      </c>
      <c r="AGQ68" s="639">
        <f t="shared" si="594"/>
        <v>0</v>
      </c>
      <c r="AGR68" s="639">
        <f t="shared" si="594"/>
        <v>0</v>
      </c>
      <c r="AGS68" s="639">
        <f t="shared" si="594"/>
        <v>0</v>
      </c>
      <c r="AGT68" s="639">
        <f t="shared" si="594"/>
        <v>0</v>
      </c>
      <c r="AGU68" s="639">
        <f t="shared" si="594"/>
        <v>0</v>
      </c>
      <c r="AGV68" s="639">
        <f t="shared" si="594"/>
        <v>0</v>
      </c>
      <c r="AGW68" s="639">
        <f t="shared" si="594"/>
        <v>0</v>
      </c>
      <c r="AGX68" s="639">
        <f t="shared" si="594"/>
        <v>0</v>
      </c>
      <c r="AGY68" s="639">
        <f t="shared" si="594"/>
        <v>0</v>
      </c>
      <c r="AGZ68" s="639">
        <f t="shared" si="594"/>
        <v>0</v>
      </c>
      <c r="AHA68" s="639">
        <f t="shared" si="594"/>
        <v>0</v>
      </c>
      <c r="AHB68" s="639">
        <f t="shared" si="594"/>
        <v>0</v>
      </c>
      <c r="AHC68" s="639">
        <f t="shared" si="594"/>
        <v>0</v>
      </c>
      <c r="AHD68" s="639">
        <f t="shared" si="594"/>
        <v>0</v>
      </c>
      <c r="AHE68" s="639">
        <f t="shared" si="594"/>
        <v>0</v>
      </c>
      <c r="AHF68" s="639">
        <f t="shared" si="594"/>
        <v>0</v>
      </c>
      <c r="AHG68" s="639">
        <f t="shared" si="594"/>
        <v>0</v>
      </c>
      <c r="AHH68" s="639">
        <f t="shared" si="594"/>
        <v>0</v>
      </c>
      <c r="AHI68" s="639">
        <f t="shared" si="594"/>
        <v>0</v>
      </c>
      <c r="AHJ68" s="639">
        <f t="shared" si="594"/>
        <v>0</v>
      </c>
      <c r="AHK68" s="639">
        <f t="shared" si="594"/>
        <v>0</v>
      </c>
      <c r="AHL68" s="639">
        <f t="shared" si="594"/>
        <v>0</v>
      </c>
      <c r="AHM68" s="639">
        <f t="shared" si="594"/>
        <v>0</v>
      </c>
      <c r="AHN68" s="639">
        <f t="shared" si="594"/>
        <v>0</v>
      </c>
      <c r="AHO68" s="639">
        <f t="shared" si="594"/>
        <v>0</v>
      </c>
      <c r="AHP68" s="639">
        <f t="shared" si="594"/>
        <v>0</v>
      </c>
      <c r="AHQ68" s="639">
        <f t="shared" si="594"/>
        <v>0</v>
      </c>
      <c r="AHR68" s="639">
        <f t="shared" si="594"/>
        <v>0</v>
      </c>
      <c r="AHS68" s="639">
        <f t="shared" si="594"/>
        <v>0</v>
      </c>
      <c r="AHT68" s="639">
        <f t="shared" si="594"/>
        <v>0</v>
      </c>
      <c r="AHU68" s="639">
        <f t="shared" si="594"/>
        <v>0</v>
      </c>
      <c r="AHV68" s="639">
        <f t="shared" si="594"/>
        <v>0</v>
      </c>
      <c r="AHW68" s="639">
        <f t="shared" si="594"/>
        <v>0</v>
      </c>
      <c r="AHX68" s="639">
        <f t="shared" si="594"/>
        <v>0</v>
      </c>
      <c r="AHY68" s="639">
        <f t="shared" si="594"/>
        <v>0</v>
      </c>
      <c r="AHZ68" s="639">
        <f t="shared" si="594"/>
        <v>0</v>
      </c>
      <c r="AIA68" s="639">
        <f t="shared" si="594"/>
        <v>0</v>
      </c>
      <c r="AIB68" s="639">
        <f t="shared" si="594"/>
        <v>0</v>
      </c>
      <c r="AIC68" s="639">
        <f t="shared" si="594"/>
        <v>0</v>
      </c>
      <c r="AID68" s="639">
        <f t="shared" si="594"/>
        <v>0</v>
      </c>
      <c r="AIE68" s="639">
        <f t="shared" si="594"/>
        <v>0</v>
      </c>
      <c r="AIF68" s="639">
        <f t="shared" si="594"/>
        <v>0</v>
      </c>
      <c r="AIG68" s="639">
        <f t="shared" si="594"/>
        <v>0</v>
      </c>
      <c r="AIH68" s="639">
        <f t="shared" si="594"/>
        <v>0</v>
      </c>
      <c r="AII68" s="639">
        <f t="shared" si="594"/>
        <v>0</v>
      </c>
      <c r="AIJ68" s="639">
        <f t="shared" si="594"/>
        <v>0</v>
      </c>
      <c r="AIK68" s="639">
        <f t="shared" si="594"/>
        <v>0</v>
      </c>
      <c r="AIL68" s="639">
        <f t="shared" si="594"/>
        <v>0</v>
      </c>
      <c r="AIM68" s="639">
        <f t="shared" si="594"/>
        <v>0</v>
      </c>
      <c r="AIN68" s="639">
        <f t="shared" si="594"/>
        <v>0</v>
      </c>
      <c r="AIO68" s="639">
        <f t="shared" si="594"/>
        <v>0</v>
      </c>
      <c r="AIP68" s="639">
        <f t="shared" si="594"/>
        <v>0</v>
      </c>
      <c r="AIQ68" s="639">
        <f t="shared" si="594"/>
        <v>0</v>
      </c>
      <c r="AIR68" s="639">
        <f t="shared" si="594"/>
        <v>0</v>
      </c>
      <c r="AIS68" s="639">
        <f t="shared" si="594"/>
        <v>0</v>
      </c>
      <c r="AIT68" s="639">
        <f t="shared" si="594"/>
        <v>0</v>
      </c>
      <c r="AIU68" s="639">
        <f t="shared" si="594"/>
        <v>0</v>
      </c>
      <c r="AIV68" s="639">
        <f t="shared" si="594"/>
        <v>0</v>
      </c>
      <c r="AIW68" s="639">
        <f t="shared" ref="AIW68:AIZ69" si="595">SUM(AIW65:AIW66)</f>
        <v>0</v>
      </c>
      <c r="AIX68" s="639">
        <f t="shared" si="595"/>
        <v>0</v>
      </c>
      <c r="AIY68" s="639">
        <f t="shared" si="595"/>
        <v>0</v>
      </c>
      <c r="AIZ68" s="639">
        <f t="shared" si="595"/>
        <v>0</v>
      </c>
    </row>
    <row r="69" spans="1:936" ht="20.399999999999999" customHeight="1">
      <c r="A69" s="2214"/>
      <c r="B69" s="2274"/>
      <c r="C69" s="2277"/>
      <c r="D69" s="2265"/>
      <c r="E69" s="2264"/>
      <c r="F69" s="2265"/>
      <c r="G69" s="2264"/>
      <c r="H69" s="2265"/>
      <c r="I69" s="2266"/>
      <c r="J69" s="671"/>
      <c r="K69" s="672"/>
      <c r="L69" s="673"/>
      <c r="M69" s="674"/>
      <c r="N69" s="925"/>
      <c r="O69" s="668"/>
      <c r="P69" s="669"/>
      <c r="R69" s="2214"/>
      <c r="S69" s="2214"/>
      <c r="T69" s="2214"/>
      <c r="U69" s="642"/>
      <c r="V69" s="2281"/>
      <c r="W69" s="640" t="s">
        <v>1220</v>
      </c>
      <c r="X69" s="640" t="s">
        <v>1140</v>
      </c>
      <c r="Y69" s="656">
        <f>SUM(G68:G73)</f>
        <v>0</v>
      </c>
      <c r="Z69" s="656" cm="1">
        <f t="array" ref="Z69">INDEX(AJ69:AIZ69, MATCH(MAX(AJ65:AIZ65 + AJ66:AIZ66 + AJ67:AIZ67), AJ65:AIZ65 + AJ66:AIZ66 + AJ67:AIZ67, 0))</f>
        <v>0</v>
      </c>
      <c r="AA69" s="657">
        <f>ROUNDDOWN(SUM(Y69:Z69)/6, 1)</f>
        <v>0</v>
      </c>
      <c r="AB69" s="2244"/>
      <c r="AC69" s="2282"/>
      <c r="AD69" s="2214"/>
      <c r="AE69" s="2214"/>
      <c r="AF69" s="2214"/>
      <c r="AG69" s="2214"/>
      <c r="AI69" s="639" t="s">
        <v>1221</v>
      </c>
      <c r="AJ69" s="639">
        <f>SUM(AJ66:AJ67)</f>
        <v>0</v>
      </c>
      <c r="AK69" s="639">
        <f t="shared" si="581"/>
        <v>0</v>
      </c>
      <c r="AL69" s="639">
        <f t="shared" si="581"/>
        <v>0</v>
      </c>
      <c r="AM69" s="639">
        <f t="shared" si="581"/>
        <v>0</v>
      </c>
      <c r="AN69" s="639">
        <f t="shared" si="581"/>
        <v>0</v>
      </c>
      <c r="AO69" s="639">
        <f t="shared" si="581"/>
        <v>0</v>
      </c>
      <c r="AP69" s="639">
        <f t="shared" si="581"/>
        <v>0</v>
      </c>
      <c r="AQ69" s="639">
        <f t="shared" si="581"/>
        <v>0</v>
      </c>
      <c r="AR69" s="639">
        <f t="shared" si="581"/>
        <v>0</v>
      </c>
      <c r="AS69" s="639">
        <f t="shared" si="581"/>
        <v>0</v>
      </c>
      <c r="AT69" s="639">
        <f t="shared" si="581"/>
        <v>0</v>
      </c>
      <c r="AU69" s="639">
        <f t="shared" si="581"/>
        <v>0</v>
      </c>
      <c r="AV69" s="639">
        <f t="shared" si="581"/>
        <v>0</v>
      </c>
      <c r="AW69" s="639">
        <f t="shared" si="581"/>
        <v>0</v>
      </c>
      <c r="AX69" s="639">
        <f t="shared" si="581"/>
        <v>0</v>
      </c>
      <c r="AY69" s="639">
        <f t="shared" si="581"/>
        <v>0</v>
      </c>
      <c r="AZ69" s="639">
        <f t="shared" si="581"/>
        <v>0</v>
      </c>
      <c r="BA69" s="639">
        <f t="shared" si="581"/>
        <v>0</v>
      </c>
      <c r="BB69" s="639">
        <f t="shared" si="581"/>
        <v>0</v>
      </c>
      <c r="BC69" s="639">
        <f t="shared" si="581"/>
        <v>0</v>
      </c>
      <c r="BD69" s="639">
        <f t="shared" si="581"/>
        <v>0</v>
      </c>
      <c r="BE69" s="639">
        <f t="shared" si="581"/>
        <v>0</v>
      </c>
      <c r="BF69" s="639">
        <f t="shared" si="581"/>
        <v>0</v>
      </c>
      <c r="BG69" s="639">
        <f t="shared" si="581"/>
        <v>0</v>
      </c>
      <c r="BH69" s="639">
        <f t="shared" si="581"/>
        <v>0</v>
      </c>
      <c r="BI69" s="639">
        <f t="shared" si="581"/>
        <v>0</v>
      </c>
      <c r="BJ69" s="639">
        <f t="shared" si="581"/>
        <v>0</v>
      </c>
      <c r="BK69" s="639">
        <f t="shared" si="581"/>
        <v>0</v>
      </c>
      <c r="BL69" s="639">
        <f t="shared" si="581"/>
        <v>0</v>
      </c>
      <c r="BM69" s="639">
        <f t="shared" si="581"/>
        <v>0</v>
      </c>
      <c r="BN69" s="639">
        <f t="shared" si="581"/>
        <v>0</v>
      </c>
      <c r="BO69" s="639">
        <f t="shared" si="581"/>
        <v>0</v>
      </c>
      <c r="BP69" s="639">
        <f t="shared" si="581"/>
        <v>0</v>
      </c>
      <c r="BQ69" s="639">
        <f t="shared" si="581"/>
        <v>0</v>
      </c>
      <c r="BR69" s="639">
        <f t="shared" si="581"/>
        <v>0</v>
      </c>
      <c r="BS69" s="639">
        <f t="shared" si="581"/>
        <v>0</v>
      </c>
      <c r="BT69" s="639">
        <f t="shared" si="581"/>
        <v>0</v>
      </c>
      <c r="BU69" s="639">
        <f t="shared" si="581"/>
        <v>0</v>
      </c>
      <c r="BV69" s="639">
        <f t="shared" si="581"/>
        <v>0</v>
      </c>
      <c r="BW69" s="639">
        <f t="shared" si="581"/>
        <v>0</v>
      </c>
      <c r="BX69" s="639">
        <f t="shared" si="581"/>
        <v>0</v>
      </c>
      <c r="BY69" s="639">
        <f t="shared" si="581"/>
        <v>0</v>
      </c>
      <c r="BZ69" s="639">
        <f t="shared" si="581"/>
        <v>0</v>
      </c>
      <c r="CA69" s="639">
        <f t="shared" si="581"/>
        <v>0</v>
      </c>
      <c r="CB69" s="639">
        <f t="shared" si="581"/>
        <v>0</v>
      </c>
      <c r="CC69" s="639">
        <f t="shared" si="581"/>
        <v>0</v>
      </c>
      <c r="CD69" s="639">
        <f t="shared" si="581"/>
        <v>0</v>
      </c>
      <c r="CE69" s="639">
        <f t="shared" si="581"/>
        <v>0</v>
      </c>
      <c r="CF69" s="639">
        <f t="shared" si="581"/>
        <v>0</v>
      </c>
      <c r="CG69" s="639">
        <f t="shared" si="581"/>
        <v>0</v>
      </c>
      <c r="CH69" s="639">
        <f t="shared" si="581"/>
        <v>0</v>
      </c>
      <c r="CI69" s="639">
        <f t="shared" si="581"/>
        <v>0</v>
      </c>
      <c r="CJ69" s="639">
        <f t="shared" si="581"/>
        <v>0</v>
      </c>
      <c r="CK69" s="639">
        <f t="shared" si="581"/>
        <v>0</v>
      </c>
      <c r="CL69" s="639">
        <f t="shared" si="581"/>
        <v>0</v>
      </c>
      <c r="CM69" s="639">
        <f t="shared" si="581"/>
        <v>0</v>
      </c>
      <c r="CN69" s="639">
        <f t="shared" si="581"/>
        <v>0</v>
      </c>
      <c r="CO69" s="639">
        <f t="shared" si="581"/>
        <v>0</v>
      </c>
      <c r="CP69" s="639">
        <f t="shared" si="581"/>
        <v>0</v>
      </c>
      <c r="CQ69" s="639">
        <f t="shared" si="581"/>
        <v>0</v>
      </c>
      <c r="CR69" s="639">
        <f t="shared" si="581"/>
        <v>0</v>
      </c>
      <c r="CS69" s="639">
        <f t="shared" si="581"/>
        <v>0</v>
      </c>
      <c r="CT69" s="639">
        <f t="shared" si="581"/>
        <v>0</v>
      </c>
      <c r="CU69" s="639">
        <f t="shared" si="581"/>
        <v>0</v>
      </c>
      <c r="CV69" s="639">
        <f t="shared" si="581"/>
        <v>0</v>
      </c>
      <c r="CW69" s="639">
        <f t="shared" si="582"/>
        <v>0</v>
      </c>
      <c r="CX69" s="639">
        <f t="shared" si="582"/>
        <v>0</v>
      </c>
      <c r="CY69" s="639">
        <f t="shared" si="582"/>
        <v>0</v>
      </c>
      <c r="CZ69" s="639">
        <f t="shared" si="582"/>
        <v>0</v>
      </c>
      <c r="DA69" s="639">
        <f t="shared" si="582"/>
        <v>0</v>
      </c>
      <c r="DB69" s="639">
        <f t="shared" si="582"/>
        <v>0</v>
      </c>
      <c r="DC69" s="639">
        <f t="shared" si="582"/>
        <v>0</v>
      </c>
      <c r="DD69" s="639">
        <f t="shared" si="582"/>
        <v>0</v>
      </c>
      <c r="DE69" s="639">
        <f t="shared" si="582"/>
        <v>0</v>
      </c>
      <c r="DF69" s="639">
        <f t="shared" si="582"/>
        <v>0</v>
      </c>
      <c r="DG69" s="639">
        <f t="shared" si="582"/>
        <v>0</v>
      </c>
      <c r="DH69" s="639">
        <f t="shared" si="582"/>
        <v>0</v>
      </c>
      <c r="DI69" s="639">
        <f t="shared" si="582"/>
        <v>0</v>
      </c>
      <c r="DJ69" s="639">
        <f t="shared" si="582"/>
        <v>0</v>
      </c>
      <c r="DK69" s="639">
        <f t="shared" si="582"/>
        <v>0</v>
      </c>
      <c r="DL69" s="639">
        <f t="shared" si="582"/>
        <v>0</v>
      </c>
      <c r="DM69" s="639">
        <f t="shared" si="582"/>
        <v>0</v>
      </c>
      <c r="DN69" s="639">
        <f t="shared" si="582"/>
        <v>0</v>
      </c>
      <c r="DO69" s="639">
        <f t="shared" si="582"/>
        <v>0</v>
      </c>
      <c r="DP69" s="639">
        <f t="shared" si="582"/>
        <v>0</v>
      </c>
      <c r="DQ69" s="639">
        <f t="shared" si="582"/>
        <v>0</v>
      </c>
      <c r="DR69" s="639">
        <f t="shared" si="582"/>
        <v>0</v>
      </c>
      <c r="DS69" s="639">
        <f t="shared" si="582"/>
        <v>0</v>
      </c>
      <c r="DT69" s="639">
        <f t="shared" si="582"/>
        <v>0</v>
      </c>
      <c r="DU69" s="639">
        <f t="shared" si="582"/>
        <v>0</v>
      </c>
      <c r="DV69" s="639">
        <f t="shared" si="582"/>
        <v>0</v>
      </c>
      <c r="DW69" s="639">
        <f t="shared" si="582"/>
        <v>0</v>
      </c>
      <c r="DX69" s="639">
        <f t="shared" si="582"/>
        <v>0</v>
      </c>
      <c r="DY69" s="639">
        <f t="shared" si="582"/>
        <v>0</v>
      </c>
      <c r="DZ69" s="639">
        <f t="shared" si="582"/>
        <v>0</v>
      </c>
      <c r="EA69" s="639">
        <f t="shared" si="582"/>
        <v>0</v>
      </c>
      <c r="EB69" s="639">
        <f t="shared" si="582"/>
        <v>0</v>
      </c>
      <c r="EC69" s="639">
        <f t="shared" si="582"/>
        <v>0</v>
      </c>
      <c r="ED69" s="639">
        <f t="shared" si="582"/>
        <v>0</v>
      </c>
      <c r="EE69" s="639">
        <f t="shared" si="582"/>
        <v>0</v>
      </c>
      <c r="EF69" s="639">
        <f t="shared" si="582"/>
        <v>0</v>
      </c>
      <c r="EG69" s="639">
        <f t="shared" si="582"/>
        <v>0</v>
      </c>
      <c r="EH69" s="639">
        <f t="shared" si="582"/>
        <v>0</v>
      </c>
      <c r="EI69" s="639">
        <f t="shared" si="582"/>
        <v>0</v>
      </c>
      <c r="EJ69" s="639">
        <f t="shared" si="582"/>
        <v>0</v>
      </c>
      <c r="EK69" s="639">
        <f t="shared" si="582"/>
        <v>0</v>
      </c>
      <c r="EL69" s="639">
        <f t="shared" si="582"/>
        <v>0</v>
      </c>
      <c r="EM69" s="639">
        <f t="shared" si="582"/>
        <v>0</v>
      </c>
      <c r="EN69" s="639">
        <f t="shared" si="582"/>
        <v>0</v>
      </c>
      <c r="EO69" s="639">
        <f t="shared" si="582"/>
        <v>0</v>
      </c>
      <c r="EP69" s="639">
        <f t="shared" si="582"/>
        <v>0</v>
      </c>
      <c r="EQ69" s="639">
        <f t="shared" si="582"/>
        <v>0</v>
      </c>
      <c r="ER69" s="639">
        <f t="shared" si="582"/>
        <v>0</v>
      </c>
      <c r="ES69" s="639">
        <f t="shared" si="582"/>
        <v>0</v>
      </c>
      <c r="ET69" s="639">
        <f t="shared" si="582"/>
        <v>0</v>
      </c>
      <c r="EU69" s="639">
        <f t="shared" si="582"/>
        <v>0</v>
      </c>
      <c r="EV69" s="639">
        <f t="shared" si="582"/>
        <v>0</v>
      </c>
      <c r="EW69" s="639">
        <f t="shared" si="582"/>
        <v>0</v>
      </c>
      <c r="EX69" s="639">
        <f t="shared" si="582"/>
        <v>0</v>
      </c>
      <c r="EY69" s="639">
        <f t="shared" si="582"/>
        <v>0</v>
      </c>
      <c r="EZ69" s="639">
        <f t="shared" si="582"/>
        <v>0</v>
      </c>
      <c r="FA69" s="639">
        <f t="shared" si="582"/>
        <v>0</v>
      </c>
      <c r="FB69" s="639">
        <f t="shared" si="582"/>
        <v>0</v>
      </c>
      <c r="FC69" s="639">
        <f t="shared" si="582"/>
        <v>0</v>
      </c>
      <c r="FD69" s="639">
        <f t="shared" si="582"/>
        <v>0</v>
      </c>
      <c r="FE69" s="639">
        <f t="shared" si="582"/>
        <v>0</v>
      </c>
      <c r="FF69" s="639">
        <f t="shared" si="582"/>
        <v>0</v>
      </c>
      <c r="FG69" s="639">
        <f t="shared" si="582"/>
        <v>0</v>
      </c>
      <c r="FH69" s="639">
        <f t="shared" si="582"/>
        <v>0</v>
      </c>
      <c r="FI69" s="639">
        <f t="shared" si="583"/>
        <v>0</v>
      </c>
      <c r="FJ69" s="639">
        <f t="shared" si="583"/>
        <v>0</v>
      </c>
      <c r="FK69" s="639">
        <f t="shared" si="583"/>
        <v>0</v>
      </c>
      <c r="FL69" s="639">
        <f t="shared" si="583"/>
        <v>0</v>
      </c>
      <c r="FM69" s="639">
        <f t="shared" si="583"/>
        <v>0</v>
      </c>
      <c r="FN69" s="639">
        <f t="shared" si="583"/>
        <v>0</v>
      </c>
      <c r="FO69" s="639">
        <f t="shared" si="583"/>
        <v>0</v>
      </c>
      <c r="FP69" s="639">
        <f t="shared" si="583"/>
        <v>0</v>
      </c>
      <c r="FQ69" s="639">
        <f t="shared" si="583"/>
        <v>0</v>
      </c>
      <c r="FR69" s="639">
        <f t="shared" si="583"/>
        <v>0</v>
      </c>
      <c r="FS69" s="639">
        <f t="shared" si="583"/>
        <v>0</v>
      </c>
      <c r="FT69" s="639">
        <f t="shared" si="583"/>
        <v>0</v>
      </c>
      <c r="FU69" s="639">
        <f t="shared" si="583"/>
        <v>0</v>
      </c>
      <c r="FV69" s="639">
        <f t="shared" si="583"/>
        <v>0</v>
      </c>
      <c r="FW69" s="639">
        <f t="shared" si="583"/>
        <v>0</v>
      </c>
      <c r="FX69" s="639">
        <f t="shared" si="583"/>
        <v>0</v>
      </c>
      <c r="FY69" s="639">
        <f t="shared" si="583"/>
        <v>0</v>
      </c>
      <c r="FZ69" s="639">
        <f t="shared" si="583"/>
        <v>0</v>
      </c>
      <c r="GA69" s="639">
        <f t="shared" si="583"/>
        <v>0</v>
      </c>
      <c r="GB69" s="639">
        <f t="shared" si="583"/>
        <v>0</v>
      </c>
      <c r="GC69" s="639">
        <f t="shared" si="583"/>
        <v>0</v>
      </c>
      <c r="GD69" s="639">
        <f t="shared" si="583"/>
        <v>0</v>
      </c>
      <c r="GE69" s="639">
        <f t="shared" si="583"/>
        <v>0</v>
      </c>
      <c r="GF69" s="639">
        <f t="shared" si="583"/>
        <v>0</v>
      </c>
      <c r="GG69" s="639">
        <f t="shared" si="583"/>
        <v>0</v>
      </c>
      <c r="GH69" s="639">
        <f t="shared" si="583"/>
        <v>0</v>
      </c>
      <c r="GI69" s="639">
        <f t="shared" si="583"/>
        <v>0</v>
      </c>
      <c r="GJ69" s="639">
        <f t="shared" si="583"/>
        <v>0</v>
      </c>
      <c r="GK69" s="639">
        <f t="shared" si="583"/>
        <v>0</v>
      </c>
      <c r="GL69" s="639">
        <f t="shared" si="583"/>
        <v>0</v>
      </c>
      <c r="GM69" s="639">
        <f t="shared" si="583"/>
        <v>0</v>
      </c>
      <c r="GN69" s="639">
        <f t="shared" si="583"/>
        <v>0</v>
      </c>
      <c r="GO69" s="639">
        <f t="shared" si="583"/>
        <v>0</v>
      </c>
      <c r="GP69" s="639">
        <f t="shared" si="583"/>
        <v>0</v>
      </c>
      <c r="GQ69" s="639">
        <f t="shared" si="583"/>
        <v>0</v>
      </c>
      <c r="GR69" s="639">
        <f t="shared" si="583"/>
        <v>0</v>
      </c>
      <c r="GS69" s="639">
        <f t="shared" si="583"/>
        <v>0</v>
      </c>
      <c r="GT69" s="639">
        <f t="shared" si="583"/>
        <v>0</v>
      </c>
      <c r="GU69" s="639">
        <f t="shared" si="583"/>
        <v>0</v>
      </c>
      <c r="GV69" s="639">
        <f t="shared" si="583"/>
        <v>0</v>
      </c>
      <c r="GW69" s="639">
        <f t="shared" si="583"/>
        <v>0</v>
      </c>
      <c r="GX69" s="639">
        <f t="shared" si="583"/>
        <v>0</v>
      </c>
      <c r="GY69" s="639">
        <f t="shared" si="583"/>
        <v>0</v>
      </c>
      <c r="GZ69" s="639">
        <f t="shared" si="583"/>
        <v>0</v>
      </c>
      <c r="HA69" s="639">
        <f t="shared" si="583"/>
        <v>0</v>
      </c>
      <c r="HB69" s="639">
        <f t="shared" si="583"/>
        <v>0</v>
      </c>
      <c r="HC69" s="639">
        <f t="shared" si="583"/>
        <v>0</v>
      </c>
      <c r="HD69" s="639">
        <f t="shared" si="583"/>
        <v>0</v>
      </c>
      <c r="HE69" s="639">
        <f t="shared" si="583"/>
        <v>0</v>
      </c>
      <c r="HF69" s="639">
        <f t="shared" si="583"/>
        <v>0</v>
      </c>
      <c r="HG69" s="639">
        <f t="shared" si="583"/>
        <v>0</v>
      </c>
      <c r="HH69" s="639">
        <f t="shared" si="583"/>
        <v>0</v>
      </c>
      <c r="HI69" s="639">
        <f t="shared" si="583"/>
        <v>0</v>
      </c>
      <c r="HJ69" s="639">
        <f t="shared" si="583"/>
        <v>0</v>
      </c>
      <c r="HK69" s="639">
        <f t="shared" si="583"/>
        <v>0</v>
      </c>
      <c r="HL69" s="639">
        <f t="shared" si="583"/>
        <v>0</v>
      </c>
      <c r="HM69" s="639">
        <f t="shared" si="583"/>
        <v>0</v>
      </c>
      <c r="HN69" s="639">
        <f t="shared" si="583"/>
        <v>0</v>
      </c>
      <c r="HO69" s="639">
        <f t="shared" si="583"/>
        <v>0</v>
      </c>
      <c r="HP69" s="639">
        <f t="shared" si="583"/>
        <v>0</v>
      </c>
      <c r="HQ69" s="639">
        <f t="shared" si="583"/>
        <v>0</v>
      </c>
      <c r="HR69" s="639">
        <f t="shared" si="583"/>
        <v>0</v>
      </c>
      <c r="HS69" s="639">
        <f t="shared" si="583"/>
        <v>0</v>
      </c>
      <c r="HT69" s="639">
        <f t="shared" si="583"/>
        <v>0</v>
      </c>
      <c r="HU69" s="639">
        <f t="shared" si="584"/>
        <v>0</v>
      </c>
      <c r="HV69" s="639">
        <f t="shared" si="584"/>
        <v>0</v>
      </c>
      <c r="HW69" s="639">
        <f t="shared" si="584"/>
        <v>0</v>
      </c>
      <c r="HX69" s="639">
        <f t="shared" si="584"/>
        <v>0</v>
      </c>
      <c r="HY69" s="639">
        <f t="shared" si="584"/>
        <v>0</v>
      </c>
      <c r="HZ69" s="639">
        <f t="shared" si="584"/>
        <v>0</v>
      </c>
      <c r="IA69" s="639">
        <f t="shared" si="584"/>
        <v>0</v>
      </c>
      <c r="IB69" s="639">
        <f t="shared" si="584"/>
        <v>0</v>
      </c>
      <c r="IC69" s="639">
        <f t="shared" si="584"/>
        <v>0</v>
      </c>
      <c r="ID69" s="639">
        <f t="shared" si="584"/>
        <v>0</v>
      </c>
      <c r="IE69" s="639">
        <f t="shared" si="584"/>
        <v>0</v>
      </c>
      <c r="IF69" s="639">
        <f t="shared" si="584"/>
        <v>0</v>
      </c>
      <c r="IG69" s="639">
        <f t="shared" si="584"/>
        <v>0</v>
      </c>
      <c r="IH69" s="639">
        <f t="shared" si="584"/>
        <v>0</v>
      </c>
      <c r="II69" s="639">
        <f t="shared" si="584"/>
        <v>0</v>
      </c>
      <c r="IJ69" s="639">
        <f t="shared" si="584"/>
        <v>0</v>
      </c>
      <c r="IK69" s="639">
        <f t="shared" si="584"/>
        <v>0</v>
      </c>
      <c r="IL69" s="639">
        <f t="shared" si="584"/>
        <v>0</v>
      </c>
      <c r="IM69" s="639">
        <f t="shared" si="584"/>
        <v>0</v>
      </c>
      <c r="IN69" s="639">
        <f t="shared" si="584"/>
        <v>0</v>
      </c>
      <c r="IO69" s="639">
        <f t="shared" si="584"/>
        <v>0</v>
      </c>
      <c r="IP69" s="639">
        <f t="shared" si="584"/>
        <v>0</v>
      </c>
      <c r="IQ69" s="639">
        <f t="shared" si="584"/>
        <v>0</v>
      </c>
      <c r="IR69" s="639">
        <f t="shared" si="584"/>
        <v>0</v>
      </c>
      <c r="IS69" s="639">
        <f t="shared" si="584"/>
        <v>0</v>
      </c>
      <c r="IT69" s="639">
        <f t="shared" si="584"/>
        <v>0</v>
      </c>
      <c r="IU69" s="639">
        <f t="shared" si="584"/>
        <v>0</v>
      </c>
      <c r="IV69" s="639">
        <f t="shared" si="584"/>
        <v>0</v>
      </c>
      <c r="IW69" s="639">
        <f t="shared" si="584"/>
        <v>0</v>
      </c>
      <c r="IX69" s="639">
        <f t="shared" si="584"/>
        <v>0</v>
      </c>
      <c r="IY69" s="639">
        <f t="shared" si="584"/>
        <v>0</v>
      </c>
      <c r="IZ69" s="639">
        <f t="shared" si="584"/>
        <v>0</v>
      </c>
      <c r="JA69" s="639">
        <f t="shared" si="584"/>
        <v>0</v>
      </c>
      <c r="JB69" s="639">
        <f t="shared" si="584"/>
        <v>0</v>
      </c>
      <c r="JC69" s="639">
        <f t="shared" si="584"/>
        <v>0</v>
      </c>
      <c r="JD69" s="639">
        <f t="shared" si="584"/>
        <v>0</v>
      </c>
      <c r="JE69" s="639">
        <f t="shared" si="584"/>
        <v>0</v>
      </c>
      <c r="JF69" s="639">
        <f t="shared" si="584"/>
        <v>0</v>
      </c>
      <c r="JG69" s="639">
        <f t="shared" si="584"/>
        <v>0</v>
      </c>
      <c r="JH69" s="639">
        <f t="shared" si="584"/>
        <v>0</v>
      </c>
      <c r="JI69" s="639">
        <f t="shared" si="584"/>
        <v>0</v>
      </c>
      <c r="JJ69" s="639">
        <f t="shared" si="584"/>
        <v>0</v>
      </c>
      <c r="JK69" s="639">
        <f t="shared" si="584"/>
        <v>0</v>
      </c>
      <c r="JL69" s="639">
        <f t="shared" si="584"/>
        <v>0</v>
      </c>
      <c r="JM69" s="639">
        <f t="shared" si="584"/>
        <v>0</v>
      </c>
      <c r="JN69" s="639">
        <f t="shared" si="584"/>
        <v>0</v>
      </c>
      <c r="JO69" s="639">
        <f t="shared" si="584"/>
        <v>0</v>
      </c>
      <c r="JP69" s="639">
        <f t="shared" si="584"/>
        <v>0</v>
      </c>
      <c r="JQ69" s="639">
        <f t="shared" si="584"/>
        <v>0</v>
      </c>
      <c r="JR69" s="639">
        <f t="shared" si="584"/>
        <v>0</v>
      </c>
      <c r="JS69" s="639">
        <f t="shared" si="584"/>
        <v>0</v>
      </c>
      <c r="JT69" s="639">
        <f t="shared" si="584"/>
        <v>0</v>
      </c>
      <c r="JU69" s="639">
        <f t="shared" si="584"/>
        <v>0</v>
      </c>
      <c r="JV69" s="639">
        <f t="shared" si="584"/>
        <v>0</v>
      </c>
      <c r="JW69" s="639">
        <f t="shared" si="584"/>
        <v>0</v>
      </c>
      <c r="JX69" s="639">
        <f t="shared" si="584"/>
        <v>0</v>
      </c>
      <c r="JY69" s="639">
        <f t="shared" si="584"/>
        <v>0</v>
      </c>
      <c r="JZ69" s="639">
        <f t="shared" si="584"/>
        <v>0</v>
      </c>
      <c r="KA69" s="639">
        <f t="shared" si="584"/>
        <v>0</v>
      </c>
      <c r="KB69" s="639">
        <f t="shared" si="584"/>
        <v>0</v>
      </c>
      <c r="KC69" s="639">
        <f t="shared" si="584"/>
        <v>0</v>
      </c>
      <c r="KD69" s="639">
        <f t="shared" si="584"/>
        <v>0</v>
      </c>
      <c r="KE69" s="639">
        <f t="shared" si="584"/>
        <v>0</v>
      </c>
      <c r="KF69" s="639">
        <f t="shared" si="584"/>
        <v>0</v>
      </c>
      <c r="KG69" s="639">
        <f t="shared" si="585"/>
        <v>0</v>
      </c>
      <c r="KH69" s="639">
        <f t="shared" si="585"/>
        <v>0</v>
      </c>
      <c r="KI69" s="639">
        <f t="shared" si="585"/>
        <v>0</v>
      </c>
      <c r="KJ69" s="639">
        <f t="shared" si="585"/>
        <v>0</v>
      </c>
      <c r="KK69" s="639">
        <f t="shared" si="585"/>
        <v>0</v>
      </c>
      <c r="KL69" s="639">
        <f t="shared" si="585"/>
        <v>0</v>
      </c>
      <c r="KM69" s="639">
        <f t="shared" si="585"/>
        <v>0</v>
      </c>
      <c r="KN69" s="639">
        <f t="shared" si="585"/>
        <v>0</v>
      </c>
      <c r="KO69" s="639">
        <f t="shared" si="585"/>
        <v>0</v>
      </c>
      <c r="KP69" s="639">
        <f t="shared" si="585"/>
        <v>0</v>
      </c>
      <c r="KQ69" s="639">
        <f t="shared" si="585"/>
        <v>0</v>
      </c>
      <c r="KR69" s="639">
        <f t="shared" si="585"/>
        <v>0</v>
      </c>
      <c r="KS69" s="639">
        <f t="shared" si="585"/>
        <v>0</v>
      </c>
      <c r="KT69" s="639">
        <f t="shared" si="585"/>
        <v>0</v>
      </c>
      <c r="KU69" s="639">
        <f t="shared" si="585"/>
        <v>0</v>
      </c>
      <c r="KV69" s="639">
        <f t="shared" si="585"/>
        <v>0</v>
      </c>
      <c r="KW69" s="639">
        <f t="shared" si="585"/>
        <v>0</v>
      </c>
      <c r="KX69" s="639">
        <f t="shared" si="585"/>
        <v>0</v>
      </c>
      <c r="KY69" s="639">
        <f t="shared" si="585"/>
        <v>0</v>
      </c>
      <c r="KZ69" s="639">
        <f t="shared" si="585"/>
        <v>0</v>
      </c>
      <c r="LA69" s="639">
        <f t="shared" si="585"/>
        <v>0</v>
      </c>
      <c r="LB69" s="639">
        <f t="shared" si="585"/>
        <v>0</v>
      </c>
      <c r="LC69" s="639">
        <f t="shared" si="585"/>
        <v>0</v>
      </c>
      <c r="LD69" s="639">
        <f t="shared" si="585"/>
        <v>0</v>
      </c>
      <c r="LE69" s="639">
        <f t="shared" si="585"/>
        <v>0</v>
      </c>
      <c r="LF69" s="639">
        <f t="shared" si="585"/>
        <v>0</v>
      </c>
      <c r="LG69" s="639">
        <f t="shared" si="585"/>
        <v>0</v>
      </c>
      <c r="LH69" s="639">
        <f t="shared" si="585"/>
        <v>0</v>
      </c>
      <c r="LI69" s="639">
        <f t="shared" si="585"/>
        <v>0</v>
      </c>
      <c r="LJ69" s="639">
        <f t="shared" si="585"/>
        <v>0</v>
      </c>
      <c r="LK69" s="639">
        <f t="shared" si="585"/>
        <v>0</v>
      </c>
      <c r="LL69" s="639">
        <f t="shared" si="585"/>
        <v>0</v>
      </c>
      <c r="LM69" s="639">
        <f t="shared" si="585"/>
        <v>0</v>
      </c>
      <c r="LN69" s="639">
        <f t="shared" si="585"/>
        <v>0</v>
      </c>
      <c r="LO69" s="639">
        <f t="shared" si="585"/>
        <v>0</v>
      </c>
      <c r="LP69" s="639">
        <f t="shared" si="585"/>
        <v>0</v>
      </c>
      <c r="LQ69" s="639">
        <f t="shared" si="585"/>
        <v>0</v>
      </c>
      <c r="LR69" s="639">
        <f t="shared" si="585"/>
        <v>0</v>
      </c>
      <c r="LS69" s="639">
        <f t="shared" si="585"/>
        <v>0</v>
      </c>
      <c r="LT69" s="639">
        <f t="shared" si="585"/>
        <v>0</v>
      </c>
      <c r="LU69" s="639">
        <f t="shared" si="585"/>
        <v>0</v>
      </c>
      <c r="LV69" s="639">
        <f t="shared" si="585"/>
        <v>0</v>
      </c>
      <c r="LW69" s="639">
        <f t="shared" si="585"/>
        <v>0</v>
      </c>
      <c r="LX69" s="639">
        <f t="shared" si="585"/>
        <v>0</v>
      </c>
      <c r="LY69" s="639">
        <f t="shared" si="585"/>
        <v>0</v>
      </c>
      <c r="LZ69" s="639">
        <f t="shared" si="585"/>
        <v>0</v>
      </c>
      <c r="MA69" s="639">
        <f t="shared" si="585"/>
        <v>0</v>
      </c>
      <c r="MB69" s="639">
        <f t="shared" si="585"/>
        <v>0</v>
      </c>
      <c r="MC69" s="639">
        <f t="shared" si="585"/>
        <v>0</v>
      </c>
      <c r="MD69" s="639">
        <f t="shared" si="585"/>
        <v>0</v>
      </c>
      <c r="ME69" s="639">
        <f t="shared" si="585"/>
        <v>0</v>
      </c>
      <c r="MF69" s="639">
        <f t="shared" si="585"/>
        <v>0</v>
      </c>
      <c r="MG69" s="639">
        <f t="shared" si="585"/>
        <v>0</v>
      </c>
      <c r="MH69" s="639">
        <f t="shared" si="585"/>
        <v>0</v>
      </c>
      <c r="MI69" s="639">
        <f t="shared" si="585"/>
        <v>0</v>
      </c>
      <c r="MJ69" s="639">
        <f t="shared" si="585"/>
        <v>0</v>
      </c>
      <c r="MK69" s="639">
        <f t="shared" si="585"/>
        <v>0</v>
      </c>
      <c r="ML69" s="639">
        <f t="shared" si="585"/>
        <v>0</v>
      </c>
      <c r="MM69" s="639">
        <f t="shared" si="585"/>
        <v>0</v>
      </c>
      <c r="MN69" s="639">
        <f t="shared" si="585"/>
        <v>0</v>
      </c>
      <c r="MO69" s="639">
        <f t="shared" si="585"/>
        <v>0</v>
      </c>
      <c r="MP69" s="639">
        <f t="shared" si="585"/>
        <v>0</v>
      </c>
      <c r="MQ69" s="639">
        <f t="shared" si="585"/>
        <v>0</v>
      </c>
      <c r="MR69" s="639">
        <f t="shared" si="585"/>
        <v>0</v>
      </c>
      <c r="MS69" s="639">
        <f t="shared" si="586"/>
        <v>0</v>
      </c>
      <c r="MT69" s="639">
        <f t="shared" si="586"/>
        <v>0</v>
      </c>
      <c r="MU69" s="639">
        <f t="shared" si="586"/>
        <v>0</v>
      </c>
      <c r="MV69" s="639">
        <f t="shared" si="586"/>
        <v>0</v>
      </c>
      <c r="MW69" s="639">
        <f t="shared" si="586"/>
        <v>0</v>
      </c>
      <c r="MX69" s="639">
        <f t="shared" si="586"/>
        <v>0</v>
      </c>
      <c r="MY69" s="639">
        <f t="shared" si="586"/>
        <v>0</v>
      </c>
      <c r="MZ69" s="639">
        <f t="shared" si="586"/>
        <v>0</v>
      </c>
      <c r="NA69" s="639">
        <f t="shared" si="586"/>
        <v>0</v>
      </c>
      <c r="NB69" s="639">
        <f t="shared" si="586"/>
        <v>0</v>
      </c>
      <c r="NC69" s="639">
        <f t="shared" si="586"/>
        <v>0</v>
      </c>
      <c r="ND69" s="639">
        <f t="shared" si="586"/>
        <v>0</v>
      </c>
      <c r="NE69" s="639">
        <f t="shared" si="586"/>
        <v>0</v>
      </c>
      <c r="NF69" s="639">
        <f t="shared" si="586"/>
        <v>0</v>
      </c>
      <c r="NG69" s="639">
        <f t="shared" si="586"/>
        <v>0</v>
      </c>
      <c r="NH69" s="639">
        <f t="shared" si="586"/>
        <v>0</v>
      </c>
      <c r="NI69" s="639">
        <f t="shared" si="586"/>
        <v>0</v>
      </c>
      <c r="NJ69" s="639">
        <f t="shared" si="586"/>
        <v>0</v>
      </c>
      <c r="NK69" s="639">
        <f t="shared" si="586"/>
        <v>0</v>
      </c>
      <c r="NL69" s="639">
        <f t="shared" si="586"/>
        <v>0</v>
      </c>
      <c r="NM69" s="639">
        <f t="shared" si="586"/>
        <v>0</v>
      </c>
      <c r="NN69" s="639">
        <f t="shared" si="586"/>
        <v>0</v>
      </c>
      <c r="NO69" s="639">
        <f t="shared" si="586"/>
        <v>0</v>
      </c>
      <c r="NP69" s="639">
        <f t="shared" si="586"/>
        <v>0</v>
      </c>
      <c r="NQ69" s="639">
        <f t="shared" si="586"/>
        <v>0</v>
      </c>
      <c r="NR69" s="639">
        <f t="shared" si="586"/>
        <v>0</v>
      </c>
      <c r="NS69" s="639">
        <f t="shared" si="586"/>
        <v>0</v>
      </c>
      <c r="NT69" s="639">
        <f t="shared" si="586"/>
        <v>0</v>
      </c>
      <c r="NU69" s="639">
        <f t="shared" si="586"/>
        <v>0</v>
      </c>
      <c r="NV69" s="639">
        <f t="shared" si="586"/>
        <v>0</v>
      </c>
      <c r="NW69" s="639">
        <f t="shared" si="586"/>
        <v>0</v>
      </c>
      <c r="NX69" s="639">
        <f t="shared" si="586"/>
        <v>0</v>
      </c>
      <c r="NY69" s="639">
        <f t="shared" si="586"/>
        <v>0</v>
      </c>
      <c r="NZ69" s="639">
        <f t="shared" si="586"/>
        <v>0</v>
      </c>
      <c r="OA69" s="639">
        <f t="shared" si="586"/>
        <v>0</v>
      </c>
      <c r="OB69" s="639">
        <f t="shared" si="586"/>
        <v>0</v>
      </c>
      <c r="OC69" s="639">
        <f t="shared" si="586"/>
        <v>0</v>
      </c>
      <c r="OD69" s="639">
        <f t="shared" si="586"/>
        <v>0</v>
      </c>
      <c r="OE69" s="639">
        <f t="shared" si="586"/>
        <v>0</v>
      </c>
      <c r="OF69" s="639">
        <f t="shared" si="586"/>
        <v>0</v>
      </c>
      <c r="OG69" s="639">
        <f t="shared" si="586"/>
        <v>0</v>
      </c>
      <c r="OH69" s="639">
        <f t="shared" si="586"/>
        <v>0</v>
      </c>
      <c r="OI69" s="639">
        <f t="shared" si="586"/>
        <v>0</v>
      </c>
      <c r="OJ69" s="639">
        <f t="shared" si="586"/>
        <v>0</v>
      </c>
      <c r="OK69" s="639">
        <f t="shared" si="586"/>
        <v>0</v>
      </c>
      <c r="OL69" s="639">
        <f t="shared" si="586"/>
        <v>0</v>
      </c>
      <c r="OM69" s="639">
        <f t="shared" si="586"/>
        <v>0</v>
      </c>
      <c r="ON69" s="639">
        <f t="shared" si="586"/>
        <v>0</v>
      </c>
      <c r="OO69" s="639">
        <f t="shared" si="586"/>
        <v>0</v>
      </c>
      <c r="OP69" s="639">
        <f t="shared" si="586"/>
        <v>0</v>
      </c>
      <c r="OQ69" s="639">
        <f t="shared" si="586"/>
        <v>0</v>
      </c>
      <c r="OR69" s="639">
        <f t="shared" si="586"/>
        <v>0</v>
      </c>
      <c r="OS69" s="639">
        <f t="shared" si="586"/>
        <v>0</v>
      </c>
      <c r="OT69" s="639">
        <f t="shared" si="586"/>
        <v>0</v>
      </c>
      <c r="OU69" s="639">
        <f t="shared" si="586"/>
        <v>0</v>
      </c>
      <c r="OV69" s="639">
        <f t="shared" si="586"/>
        <v>0</v>
      </c>
      <c r="OW69" s="639">
        <f t="shared" si="586"/>
        <v>0</v>
      </c>
      <c r="OX69" s="639">
        <f t="shared" si="586"/>
        <v>0</v>
      </c>
      <c r="OY69" s="639">
        <f t="shared" si="586"/>
        <v>0</v>
      </c>
      <c r="OZ69" s="639">
        <f t="shared" si="586"/>
        <v>0</v>
      </c>
      <c r="PA69" s="639">
        <f t="shared" si="586"/>
        <v>0</v>
      </c>
      <c r="PB69" s="639">
        <f t="shared" si="586"/>
        <v>0</v>
      </c>
      <c r="PC69" s="639">
        <f t="shared" si="586"/>
        <v>0</v>
      </c>
      <c r="PD69" s="639">
        <f t="shared" si="586"/>
        <v>0</v>
      </c>
      <c r="PE69" s="639">
        <f t="shared" si="587"/>
        <v>0</v>
      </c>
      <c r="PF69" s="639">
        <f t="shared" si="587"/>
        <v>0</v>
      </c>
      <c r="PG69" s="639">
        <f t="shared" si="587"/>
        <v>0</v>
      </c>
      <c r="PH69" s="639">
        <f t="shared" si="587"/>
        <v>0</v>
      </c>
      <c r="PI69" s="639">
        <f t="shared" si="587"/>
        <v>0</v>
      </c>
      <c r="PJ69" s="639">
        <f t="shared" si="587"/>
        <v>0</v>
      </c>
      <c r="PK69" s="639">
        <f t="shared" si="587"/>
        <v>0</v>
      </c>
      <c r="PL69" s="639">
        <f t="shared" si="587"/>
        <v>0</v>
      </c>
      <c r="PM69" s="639">
        <f t="shared" si="587"/>
        <v>0</v>
      </c>
      <c r="PN69" s="639">
        <f t="shared" si="587"/>
        <v>0</v>
      </c>
      <c r="PO69" s="639">
        <f t="shared" si="587"/>
        <v>0</v>
      </c>
      <c r="PP69" s="639">
        <f t="shared" si="587"/>
        <v>0</v>
      </c>
      <c r="PQ69" s="639">
        <f t="shared" si="587"/>
        <v>0</v>
      </c>
      <c r="PR69" s="639">
        <f t="shared" si="587"/>
        <v>0</v>
      </c>
      <c r="PS69" s="639">
        <f t="shared" si="587"/>
        <v>0</v>
      </c>
      <c r="PT69" s="639">
        <f t="shared" si="587"/>
        <v>0</v>
      </c>
      <c r="PU69" s="639">
        <f t="shared" si="587"/>
        <v>0</v>
      </c>
      <c r="PV69" s="639">
        <f t="shared" si="587"/>
        <v>0</v>
      </c>
      <c r="PW69" s="639">
        <f t="shared" si="587"/>
        <v>0</v>
      </c>
      <c r="PX69" s="639">
        <f t="shared" si="587"/>
        <v>0</v>
      </c>
      <c r="PY69" s="639">
        <f t="shared" si="587"/>
        <v>0</v>
      </c>
      <c r="PZ69" s="639">
        <f t="shared" si="587"/>
        <v>0</v>
      </c>
      <c r="QA69" s="639">
        <f t="shared" si="587"/>
        <v>0</v>
      </c>
      <c r="QB69" s="639">
        <f t="shared" si="587"/>
        <v>0</v>
      </c>
      <c r="QC69" s="639">
        <f t="shared" si="587"/>
        <v>0</v>
      </c>
      <c r="QD69" s="639">
        <f t="shared" si="587"/>
        <v>0</v>
      </c>
      <c r="QE69" s="639">
        <f t="shared" si="587"/>
        <v>0</v>
      </c>
      <c r="QF69" s="639">
        <f t="shared" si="587"/>
        <v>0</v>
      </c>
      <c r="QG69" s="639">
        <f t="shared" si="587"/>
        <v>0</v>
      </c>
      <c r="QH69" s="639">
        <f t="shared" si="587"/>
        <v>0</v>
      </c>
      <c r="QI69" s="639">
        <f t="shared" si="587"/>
        <v>0</v>
      </c>
      <c r="QJ69" s="639">
        <f t="shared" si="587"/>
        <v>0</v>
      </c>
      <c r="QK69" s="639">
        <f t="shared" si="587"/>
        <v>0</v>
      </c>
      <c r="QL69" s="639">
        <f t="shared" si="587"/>
        <v>0</v>
      </c>
      <c r="QM69" s="639">
        <f t="shared" si="587"/>
        <v>0</v>
      </c>
      <c r="QN69" s="639">
        <f t="shared" si="587"/>
        <v>0</v>
      </c>
      <c r="QO69" s="639">
        <f t="shared" si="587"/>
        <v>0</v>
      </c>
      <c r="QP69" s="639">
        <f t="shared" si="587"/>
        <v>0</v>
      </c>
      <c r="QQ69" s="639">
        <f t="shared" si="587"/>
        <v>0</v>
      </c>
      <c r="QR69" s="639">
        <f t="shared" si="587"/>
        <v>0</v>
      </c>
      <c r="QS69" s="639">
        <f t="shared" si="587"/>
        <v>0</v>
      </c>
      <c r="QT69" s="639">
        <f t="shared" si="587"/>
        <v>0</v>
      </c>
      <c r="QU69" s="639">
        <f t="shared" si="587"/>
        <v>0</v>
      </c>
      <c r="QV69" s="639">
        <f t="shared" si="587"/>
        <v>0</v>
      </c>
      <c r="QW69" s="639">
        <f t="shared" si="587"/>
        <v>0</v>
      </c>
      <c r="QX69" s="639">
        <f t="shared" si="587"/>
        <v>0</v>
      </c>
      <c r="QY69" s="639">
        <f t="shared" si="587"/>
        <v>0</v>
      </c>
      <c r="QZ69" s="639">
        <f t="shared" si="587"/>
        <v>0</v>
      </c>
      <c r="RA69" s="639">
        <f t="shared" si="587"/>
        <v>0</v>
      </c>
      <c r="RB69" s="639">
        <f t="shared" si="587"/>
        <v>0</v>
      </c>
      <c r="RC69" s="639">
        <f t="shared" si="587"/>
        <v>0</v>
      </c>
      <c r="RD69" s="639">
        <f t="shared" si="587"/>
        <v>0</v>
      </c>
      <c r="RE69" s="639">
        <f t="shared" si="587"/>
        <v>0</v>
      </c>
      <c r="RF69" s="639">
        <f t="shared" si="587"/>
        <v>0</v>
      </c>
      <c r="RG69" s="639">
        <f t="shared" si="587"/>
        <v>0</v>
      </c>
      <c r="RH69" s="639">
        <f t="shared" si="587"/>
        <v>0</v>
      </c>
      <c r="RI69" s="639">
        <f t="shared" si="587"/>
        <v>0</v>
      </c>
      <c r="RJ69" s="639">
        <f t="shared" si="587"/>
        <v>0</v>
      </c>
      <c r="RK69" s="639">
        <f t="shared" si="587"/>
        <v>0</v>
      </c>
      <c r="RL69" s="639">
        <f t="shared" si="587"/>
        <v>0</v>
      </c>
      <c r="RM69" s="639">
        <f t="shared" si="587"/>
        <v>0</v>
      </c>
      <c r="RN69" s="639">
        <f t="shared" si="587"/>
        <v>0</v>
      </c>
      <c r="RO69" s="639">
        <f t="shared" si="587"/>
        <v>0</v>
      </c>
      <c r="RP69" s="639">
        <f t="shared" si="587"/>
        <v>0</v>
      </c>
      <c r="RQ69" s="639">
        <f t="shared" si="588"/>
        <v>0</v>
      </c>
      <c r="RR69" s="639">
        <f t="shared" si="588"/>
        <v>0</v>
      </c>
      <c r="RS69" s="639">
        <f t="shared" si="588"/>
        <v>0</v>
      </c>
      <c r="RT69" s="639">
        <f t="shared" si="588"/>
        <v>0</v>
      </c>
      <c r="RU69" s="639">
        <f t="shared" si="588"/>
        <v>0</v>
      </c>
      <c r="RV69" s="639">
        <f t="shared" si="588"/>
        <v>0</v>
      </c>
      <c r="RW69" s="639">
        <f t="shared" si="588"/>
        <v>0</v>
      </c>
      <c r="RX69" s="639">
        <f t="shared" si="588"/>
        <v>0</v>
      </c>
      <c r="RY69" s="639">
        <f t="shared" si="588"/>
        <v>0</v>
      </c>
      <c r="RZ69" s="639">
        <f t="shared" si="588"/>
        <v>0</v>
      </c>
      <c r="SA69" s="639">
        <f t="shared" si="588"/>
        <v>0</v>
      </c>
      <c r="SB69" s="639">
        <f t="shared" si="588"/>
        <v>0</v>
      </c>
      <c r="SC69" s="639">
        <f t="shared" si="588"/>
        <v>0</v>
      </c>
      <c r="SD69" s="639">
        <f t="shared" si="588"/>
        <v>0</v>
      </c>
      <c r="SE69" s="639">
        <f t="shared" si="588"/>
        <v>0</v>
      </c>
      <c r="SF69" s="639">
        <f t="shared" si="588"/>
        <v>0</v>
      </c>
      <c r="SG69" s="639">
        <f t="shared" si="588"/>
        <v>0</v>
      </c>
      <c r="SH69" s="639">
        <f t="shared" si="588"/>
        <v>0</v>
      </c>
      <c r="SI69" s="639">
        <f t="shared" si="588"/>
        <v>0</v>
      </c>
      <c r="SJ69" s="639">
        <f t="shared" si="588"/>
        <v>0</v>
      </c>
      <c r="SK69" s="639">
        <f t="shared" si="588"/>
        <v>0</v>
      </c>
      <c r="SL69" s="639">
        <f t="shared" si="588"/>
        <v>0</v>
      </c>
      <c r="SM69" s="639">
        <f t="shared" si="588"/>
        <v>0</v>
      </c>
      <c r="SN69" s="639">
        <f t="shared" si="588"/>
        <v>0</v>
      </c>
      <c r="SO69" s="639">
        <f t="shared" si="588"/>
        <v>0</v>
      </c>
      <c r="SP69" s="639">
        <f t="shared" si="588"/>
        <v>0</v>
      </c>
      <c r="SQ69" s="639">
        <f t="shared" si="588"/>
        <v>0</v>
      </c>
      <c r="SR69" s="639">
        <f t="shared" si="588"/>
        <v>0</v>
      </c>
      <c r="SS69" s="639">
        <f t="shared" si="588"/>
        <v>0</v>
      </c>
      <c r="ST69" s="639">
        <f t="shared" si="588"/>
        <v>0</v>
      </c>
      <c r="SU69" s="639">
        <f t="shared" si="588"/>
        <v>0</v>
      </c>
      <c r="SV69" s="639">
        <f t="shared" si="588"/>
        <v>0</v>
      </c>
      <c r="SW69" s="639">
        <f t="shared" si="588"/>
        <v>0</v>
      </c>
      <c r="SX69" s="639">
        <f t="shared" si="588"/>
        <v>0</v>
      </c>
      <c r="SY69" s="639">
        <f t="shared" si="588"/>
        <v>0</v>
      </c>
      <c r="SZ69" s="639">
        <f t="shared" si="588"/>
        <v>0</v>
      </c>
      <c r="TA69" s="639">
        <f t="shared" si="588"/>
        <v>0</v>
      </c>
      <c r="TB69" s="639">
        <f t="shared" si="588"/>
        <v>0</v>
      </c>
      <c r="TC69" s="639">
        <f t="shared" si="588"/>
        <v>0</v>
      </c>
      <c r="TD69" s="639">
        <f t="shared" si="588"/>
        <v>0</v>
      </c>
      <c r="TE69" s="639">
        <f t="shared" si="588"/>
        <v>0</v>
      </c>
      <c r="TF69" s="639">
        <f t="shared" si="588"/>
        <v>0</v>
      </c>
      <c r="TG69" s="639">
        <f t="shared" si="588"/>
        <v>0</v>
      </c>
      <c r="TH69" s="639">
        <f t="shared" si="588"/>
        <v>0</v>
      </c>
      <c r="TI69" s="639">
        <f t="shared" si="588"/>
        <v>0</v>
      </c>
      <c r="TJ69" s="639">
        <f t="shared" si="588"/>
        <v>0</v>
      </c>
      <c r="TK69" s="639">
        <f t="shared" si="588"/>
        <v>0</v>
      </c>
      <c r="TL69" s="639">
        <f t="shared" si="588"/>
        <v>0</v>
      </c>
      <c r="TM69" s="639">
        <f t="shared" si="588"/>
        <v>0</v>
      </c>
      <c r="TN69" s="639">
        <f t="shared" si="588"/>
        <v>0</v>
      </c>
      <c r="TO69" s="639">
        <f t="shared" si="588"/>
        <v>0</v>
      </c>
      <c r="TP69" s="639">
        <f t="shared" si="588"/>
        <v>0</v>
      </c>
      <c r="TQ69" s="639">
        <f t="shared" si="588"/>
        <v>0</v>
      </c>
      <c r="TR69" s="639">
        <f t="shared" si="588"/>
        <v>0</v>
      </c>
      <c r="TS69" s="639">
        <f t="shared" si="588"/>
        <v>0</v>
      </c>
      <c r="TT69" s="639">
        <f t="shared" si="588"/>
        <v>0</v>
      </c>
      <c r="TU69" s="639">
        <f t="shared" si="588"/>
        <v>0</v>
      </c>
      <c r="TV69" s="639">
        <f t="shared" si="588"/>
        <v>0</v>
      </c>
      <c r="TW69" s="639">
        <f t="shared" si="588"/>
        <v>0</v>
      </c>
      <c r="TX69" s="639">
        <f t="shared" si="588"/>
        <v>0</v>
      </c>
      <c r="TY69" s="639">
        <f t="shared" si="588"/>
        <v>0</v>
      </c>
      <c r="TZ69" s="639">
        <f t="shared" si="588"/>
        <v>0</v>
      </c>
      <c r="UA69" s="639">
        <f t="shared" si="588"/>
        <v>0</v>
      </c>
      <c r="UB69" s="639">
        <f t="shared" si="588"/>
        <v>0</v>
      </c>
      <c r="UC69" s="639">
        <f t="shared" si="589"/>
        <v>0</v>
      </c>
      <c r="UD69" s="639">
        <f t="shared" si="589"/>
        <v>0</v>
      </c>
      <c r="UE69" s="639">
        <f t="shared" si="589"/>
        <v>0</v>
      </c>
      <c r="UF69" s="639">
        <f t="shared" si="589"/>
        <v>0</v>
      </c>
      <c r="UG69" s="639">
        <f t="shared" si="589"/>
        <v>0</v>
      </c>
      <c r="UH69" s="639">
        <f t="shared" si="589"/>
        <v>0</v>
      </c>
      <c r="UI69" s="639">
        <f t="shared" si="589"/>
        <v>0</v>
      </c>
      <c r="UJ69" s="639">
        <f t="shared" si="589"/>
        <v>0</v>
      </c>
      <c r="UK69" s="639">
        <f t="shared" si="589"/>
        <v>0</v>
      </c>
      <c r="UL69" s="639">
        <f t="shared" si="589"/>
        <v>0</v>
      </c>
      <c r="UM69" s="639">
        <f t="shared" si="589"/>
        <v>0</v>
      </c>
      <c r="UN69" s="639">
        <f t="shared" si="589"/>
        <v>0</v>
      </c>
      <c r="UO69" s="639">
        <f t="shared" si="589"/>
        <v>0</v>
      </c>
      <c r="UP69" s="639">
        <f t="shared" si="589"/>
        <v>0</v>
      </c>
      <c r="UQ69" s="639">
        <f t="shared" si="589"/>
        <v>0</v>
      </c>
      <c r="UR69" s="639">
        <f t="shared" si="589"/>
        <v>0</v>
      </c>
      <c r="US69" s="639">
        <f t="shared" si="589"/>
        <v>0</v>
      </c>
      <c r="UT69" s="639">
        <f t="shared" si="589"/>
        <v>0</v>
      </c>
      <c r="UU69" s="639">
        <f t="shared" si="589"/>
        <v>0</v>
      </c>
      <c r="UV69" s="639">
        <f t="shared" si="589"/>
        <v>0</v>
      </c>
      <c r="UW69" s="639">
        <f t="shared" si="589"/>
        <v>0</v>
      </c>
      <c r="UX69" s="639">
        <f t="shared" si="589"/>
        <v>0</v>
      </c>
      <c r="UY69" s="639">
        <f t="shared" si="589"/>
        <v>0</v>
      </c>
      <c r="UZ69" s="639">
        <f t="shared" si="589"/>
        <v>0</v>
      </c>
      <c r="VA69" s="639">
        <f t="shared" si="589"/>
        <v>0</v>
      </c>
      <c r="VB69" s="639">
        <f t="shared" si="589"/>
        <v>0</v>
      </c>
      <c r="VC69" s="639">
        <f t="shared" si="589"/>
        <v>0</v>
      </c>
      <c r="VD69" s="639">
        <f t="shared" si="589"/>
        <v>0</v>
      </c>
      <c r="VE69" s="639">
        <f t="shared" si="589"/>
        <v>0</v>
      </c>
      <c r="VF69" s="639">
        <f t="shared" si="589"/>
        <v>0</v>
      </c>
      <c r="VG69" s="639">
        <f t="shared" si="589"/>
        <v>0</v>
      </c>
      <c r="VH69" s="639">
        <f t="shared" si="589"/>
        <v>0</v>
      </c>
      <c r="VI69" s="639">
        <f t="shared" si="589"/>
        <v>0</v>
      </c>
      <c r="VJ69" s="639">
        <f t="shared" si="589"/>
        <v>0</v>
      </c>
      <c r="VK69" s="639">
        <f t="shared" si="589"/>
        <v>0</v>
      </c>
      <c r="VL69" s="639">
        <f t="shared" si="589"/>
        <v>0</v>
      </c>
      <c r="VM69" s="639">
        <f t="shared" si="589"/>
        <v>0</v>
      </c>
      <c r="VN69" s="639">
        <f t="shared" si="589"/>
        <v>0</v>
      </c>
      <c r="VO69" s="639">
        <f t="shared" si="589"/>
        <v>0</v>
      </c>
      <c r="VP69" s="639">
        <f t="shared" si="589"/>
        <v>0</v>
      </c>
      <c r="VQ69" s="639">
        <f t="shared" si="589"/>
        <v>0</v>
      </c>
      <c r="VR69" s="639">
        <f t="shared" si="589"/>
        <v>0</v>
      </c>
      <c r="VS69" s="639">
        <f t="shared" si="589"/>
        <v>0</v>
      </c>
      <c r="VT69" s="639">
        <f t="shared" si="589"/>
        <v>0</v>
      </c>
      <c r="VU69" s="639">
        <f t="shared" si="589"/>
        <v>0</v>
      </c>
      <c r="VV69" s="639">
        <f t="shared" si="589"/>
        <v>0</v>
      </c>
      <c r="VW69" s="639">
        <f t="shared" si="589"/>
        <v>0</v>
      </c>
      <c r="VX69" s="639">
        <f t="shared" si="589"/>
        <v>0</v>
      </c>
      <c r="VY69" s="639">
        <f t="shared" si="589"/>
        <v>0</v>
      </c>
      <c r="VZ69" s="639">
        <f t="shared" si="589"/>
        <v>0</v>
      </c>
      <c r="WA69" s="639">
        <f t="shared" si="589"/>
        <v>0</v>
      </c>
      <c r="WB69" s="639">
        <f t="shared" si="589"/>
        <v>0</v>
      </c>
      <c r="WC69" s="639">
        <f t="shared" si="589"/>
        <v>0</v>
      </c>
      <c r="WD69" s="639">
        <f t="shared" si="589"/>
        <v>0</v>
      </c>
      <c r="WE69" s="639">
        <f t="shared" si="589"/>
        <v>0</v>
      </c>
      <c r="WF69" s="639">
        <f t="shared" si="589"/>
        <v>0</v>
      </c>
      <c r="WG69" s="639">
        <f t="shared" si="589"/>
        <v>0</v>
      </c>
      <c r="WH69" s="639">
        <f t="shared" si="589"/>
        <v>0</v>
      </c>
      <c r="WI69" s="639">
        <f t="shared" si="589"/>
        <v>0</v>
      </c>
      <c r="WJ69" s="639">
        <f t="shared" si="589"/>
        <v>0</v>
      </c>
      <c r="WK69" s="639">
        <f t="shared" si="589"/>
        <v>0</v>
      </c>
      <c r="WL69" s="639">
        <f t="shared" si="589"/>
        <v>0</v>
      </c>
      <c r="WM69" s="639">
        <f t="shared" si="589"/>
        <v>0</v>
      </c>
      <c r="WN69" s="639">
        <f t="shared" si="589"/>
        <v>0</v>
      </c>
      <c r="WO69" s="639">
        <f t="shared" si="590"/>
        <v>0</v>
      </c>
      <c r="WP69" s="639">
        <f t="shared" si="590"/>
        <v>0</v>
      </c>
      <c r="WQ69" s="639">
        <f t="shared" si="590"/>
        <v>0</v>
      </c>
      <c r="WR69" s="639">
        <f t="shared" si="590"/>
        <v>0</v>
      </c>
      <c r="WS69" s="639">
        <f t="shared" si="590"/>
        <v>0</v>
      </c>
      <c r="WT69" s="639">
        <f t="shared" si="590"/>
        <v>0</v>
      </c>
      <c r="WU69" s="639">
        <f t="shared" si="590"/>
        <v>0</v>
      </c>
      <c r="WV69" s="639">
        <f t="shared" si="590"/>
        <v>0</v>
      </c>
      <c r="WW69" s="639">
        <f t="shared" si="590"/>
        <v>0</v>
      </c>
      <c r="WX69" s="639">
        <f t="shared" si="590"/>
        <v>0</v>
      </c>
      <c r="WY69" s="639">
        <f t="shared" si="590"/>
        <v>0</v>
      </c>
      <c r="WZ69" s="639">
        <f t="shared" si="590"/>
        <v>0</v>
      </c>
      <c r="XA69" s="639">
        <f t="shared" si="590"/>
        <v>0</v>
      </c>
      <c r="XB69" s="639">
        <f t="shared" si="590"/>
        <v>0</v>
      </c>
      <c r="XC69" s="639">
        <f t="shared" si="590"/>
        <v>0</v>
      </c>
      <c r="XD69" s="639">
        <f t="shared" si="590"/>
        <v>0</v>
      </c>
      <c r="XE69" s="639">
        <f t="shared" si="590"/>
        <v>0</v>
      </c>
      <c r="XF69" s="639">
        <f t="shared" si="590"/>
        <v>0</v>
      </c>
      <c r="XG69" s="639">
        <f t="shared" si="590"/>
        <v>0</v>
      </c>
      <c r="XH69" s="639">
        <f t="shared" si="590"/>
        <v>0</v>
      </c>
      <c r="XI69" s="639">
        <f t="shared" si="590"/>
        <v>0</v>
      </c>
      <c r="XJ69" s="639">
        <f t="shared" si="590"/>
        <v>0</v>
      </c>
      <c r="XK69" s="639">
        <f t="shared" si="590"/>
        <v>0</v>
      </c>
      <c r="XL69" s="639">
        <f t="shared" si="590"/>
        <v>0</v>
      </c>
      <c r="XM69" s="639">
        <f t="shared" si="590"/>
        <v>0</v>
      </c>
      <c r="XN69" s="639">
        <f t="shared" si="590"/>
        <v>0</v>
      </c>
      <c r="XO69" s="639">
        <f t="shared" si="590"/>
        <v>0</v>
      </c>
      <c r="XP69" s="639">
        <f t="shared" si="590"/>
        <v>0</v>
      </c>
      <c r="XQ69" s="639">
        <f t="shared" si="590"/>
        <v>0</v>
      </c>
      <c r="XR69" s="639">
        <f t="shared" si="590"/>
        <v>0</v>
      </c>
      <c r="XS69" s="639">
        <f t="shared" si="590"/>
        <v>0</v>
      </c>
      <c r="XT69" s="639">
        <f t="shared" si="590"/>
        <v>0</v>
      </c>
      <c r="XU69" s="639">
        <f t="shared" si="590"/>
        <v>0</v>
      </c>
      <c r="XV69" s="639">
        <f t="shared" si="590"/>
        <v>0</v>
      </c>
      <c r="XW69" s="639">
        <f t="shared" si="590"/>
        <v>0</v>
      </c>
      <c r="XX69" s="639">
        <f t="shared" si="590"/>
        <v>0</v>
      </c>
      <c r="XY69" s="639">
        <f t="shared" si="590"/>
        <v>0</v>
      </c>
      <c r="XZ69" s="639">
        <f t="shared" si="590"/>
        <v>0</v>
      </c>
      <c r="YA69" s="639">
        <f t="shared" si="590"/>
        <v>0</v>
      </c>
      <c r="YB69" s="639">
        <f t="shared" si="590"/>
        <v>0</v>
      </c>
      <c r="YC69" s="639">
        <f t="shared" si="590"/>
        <v>0</v>
      </c>
      <c r="YD69" s="639">
        <f t="shared" si="590"/>
        <v>0</v>
      </c>
      <c r="YE69" s="639">
        <f t="shared" si="590"/>
        <v>0</v>
      </c>
      <c r="YF69" s="639">
        <f t="shared" si="590"/>
        <v>0</v>
      </c>
      <c r="YG69" s="639">
        <f t="shared" si="590"/>
        <v>0</v>
      </c>
      <c r="YH69" s="639">
        <f t="shared" si="590"/>
        <v>0</v>
      </c>
      <c r="YI69" s="639">
        <f t="shared" si="590"/>
        <v>0</v>
      </c>
      <c r="YJ69" s="639">
        <f t="shared" si="590"/>
        <v>0</v>
      </c>
      <c r="YK69" s="639">
        <f t="shared" si="590"/>
        <v>0</v>
      </c>
      <c r="YL69" s="639">
        <f t="shared" si="590"/>
        <v>0</v>
      </c>
      <c r="YM69" s="639">
        <f t="shared" si="590"/>
        <v>0</v>
      </c>
      <c r="YN69" s="639">
        <f t="shared" si="590"/>
        <v>0</v>
      </c>
      <c r="YO69" s="639">
        <f t="shared" si="590"/>
        <v>0</v>
      </c>
      <c r="YP69" s="639">
        <f t="shared" si="590"/>
        <v>0</v>
      </c>
      <c r="YQ69" s="639">
        <f t="shared" si="590"/>
        <v>0</v>
      </c>
      <c r="YR69" s="639">
        <f t="shared" si="590"/>
        <v>0</v>
      </c>
      <c r="YS69" s="639">
        <f t="shared" si="590"/>
        <v>0</v>
      </c>
      <c r="YT69" s="639">
        <f t="shared" si="590"/>
        <v>0</v>
      </c>
      <c r="YU69" s="639">
        <f t="shared" si="590"/>
        <v>0</v>
      </c>
      <c r="YV69" s="639">
        <f t="shared" si="590"/>
        <v>0</v>
      </c>
      <c r="YW69" s="639">
        <f t="shared" si="590"/>
        <v>0</v>
      </c>
      <c r="YX69" s="639">
        <f t="shared" si="590"/>
        <v>0</v>
      </c>
      <c r="YY69" s="639">
        <f t="shared" si="590"/>
        <v>0</v>
      </c>
      <c r="YZ69" s="639">
        <f t="shared" si="590"/>
        <v>0</v>
      </c>
      <c r="ZA69" s="639">
        <f t="shared" si="591"/>
        <v>0</v>
      </c>
      <c r="ZB69" s="639">
        <f t="shared" si="591"/>
        <v>0</v>
      </c>
      <c r="ZC69" s="639">
        <f t="shared" si="591"/>
        <v>0</v>
      </c>
      <c r="ZD69" s="639">
        <f t="shared" si="591"/>
        <v>0</v>
      </c>
      <c r="ZE69" s="639">
        <f t="shared" si="591"/>
        <v>0</v>
      </c>
      <c r="ZF69" s="639">
        <f t="shared" si="591"/>
        <v>0</v>
      </c>
      <c r="ZG69" s="639">
        <f t="shared" si="591"/>
        <v>0</v>
      </c>
      <c r="ZH69" s="639">
        <f t="shared" si="591"/>
        <v>0</v>
      </c>
      <c r="ZI69" s="639">
        <f t="shared" si="591"/>
        <v>0</v>
      </c>
      <c r="ZJ69" s="639">
        <f t="shared" si="591"/>
        <v>0</v>
      </c>
      <c r="ZK69" s="639">
        <f t="shared" si="591"/>
        <v>0</v>
      </c>
      <c r="ZL69" s="639">
        <f t="shared" si="591"/>
        <v>0</v>
      </c>
      <c r="ZM69" s="639">
        <f t="shared" si="591"/>
        <v>0</v>
      </c>
      <c r="ZN69" s="639">
        <f t="shared" si="591"/>
        <v>0</v>
      </c>
      <c r="ZO69" s="639">
        <f t="shared" si="591"/>
        <v>0</v>
      </c>
      <c r="ZP69" s="639">
        <f t="shared" si="591"/>
        <v>0</v>
      </c>
      <c r="ZQ69" s="639">
        <f t="shared" si="591"/>
        <v>0</v>
      </c>
      <c r="ZR69" s="639">
        <f t="shared" si="591"/>
        <v>0</v>
      </c>
      <c r="ZS69" s="639">
        <f t="shared" si="591"/>
        <v>0</v>
      </c>
      <c r="ZT69" s="639">
        <f t="shared" si="591"/>
        <v>0</v>
      </c>
      <c r="ZU69" s="639">
        <f t="shared" si="591"/>
        <v>0</v>
      </c>
      <c r="ZV69" s="639">
        <f t="shared" si="591"/>
        <v>0</v>
      </c>
      <c r="ZW69" s="639">
        <f t="shared" si="591"/>
        <v>0</v>
      </c>
      <c r="ZX69" s="639">
        <f t="shared" si="591"/>
        <v>0</v>
      </c>
      <c r="ZY69" s="639">
        <f t="shared" si="591"/>
        <v>0</v>
      </c>
      <c r="ZZ69" s="639">
        <f t="shared" si="591"/>
        <v>0</v>
      </c>
      <c r="AAA69" s="639">
        <f t="shared" si="591"/>
        <v>0</v>
      </c>
      <c r="AAB69" s="639">
        <f t="shared" si="591"/>
        <v>0</v>
      </c>
      <c r="AAC69" s="639">
        <f t="shared" si="591"/>
        <v>0</v>
      </c>
      <c r="AAD69" s="639">
        <f t="shared" si="591"/>
        <v>0</v>
      </c>
      <c r="AAE69" s="639">
        <f t="shared" si="591"/>
        <v>0</v>
      </c>
      <c r="AAF69" s="639">
        <f t="shared" si="591"/>
        <v>0</v>
      </c>
      <c r="AAG69" s="639">
        <f t="shared" si="591"/>
        <v>0</v>
      </c>
      <c r="AAH69" s="639">
        <f t="shared" si="591"/>
        <v>0</v>
      </c>
      <c r="AAI69" s="639">
        <f t="shared" si="591"/>
        <v>0</v>
      </c>
      <c r="AAJ69" s="639">
        <f t="shared" si="591"/>
        <v>0</v>
      </c>
      <c r="AAK69" s="639">
        <f t="shared" si="591"/>
        <v>0</v>
      </c>
      <c r="AAL69" s="639">
        <f t="shared" si="591"/>
        <v>0</v>
      </c>
      <c r="AAM69" s="639">
        <f t="shared" si="591"/>
        <v>0</v>
      </c>
      <c r="AAN69" s="639">
        <f t="shared" si="591"/>
        <v>0</v>
      </c>
      <c r="AAO69" s="639">
        <f t="shared" si="591"/>
        <v>0</v>
      </c>
      <c r="AAP69" s="639">
        <f t="shared" si="591"/>
        <v>0</v>
      </c>
      <c r="AAQ69" s="639">
        <f t="shared" si="591"/>
        <v>0</v>
      </c>
      <c r="AAR69" s="639">
        <f t="shared" si="591"/>
        <v>0</v>
      </c>
      <c r="AAS69" s="639">
        <f t="shared" si="591"/>
        <v>0</v>
      </c>
      <c r="AAT69" s="639">
        <f t="shared" si="591"/>
        <v>0</v>
      </c>
      <c r="AAU69" s="639">
        <f t="shared" si="591"/>
        <v>0</v>
      </c>
      <c r="AAV69" s="639">
        <f t="shared" si="591"/>
        <v>0</v>
      </c>
      <c r="AAW69" s="639">
        <f t="shared" si="591"/>
        <v>0</v>
      </c>
      <c r="AAX69" s="639">
        <f t="shared" si="591"/>
        <v>0</v>
      </c>
      <c r="AAY69" s="639">
        <f t="shared" si="591"/>
        <v>0</v>
      </c>
      <c r="AAZ69" s="639">
        <f t="shared" si="591"/>
        <v>0</v>
      </c>
      <c r="ABA69" s="639">
        <f t="shared" si="591"/>
        <v>0</v>
      </c>
      <c r="ABB69" s="639">
        <f t="shared" si="591"/>
        <v>0</v>
      </c>
      <c r="ABC69" s="639">
        <f t="shared" si="591"/>
        <v>0</v>
      </c>
      <c r="ABD69" s="639">
        <f t="shared" si="591"/>
        <v>0</v>
      </c>
      <c r="ABE69" s="639">
        <f t="shared" si="591"/>
        <v>0</v>
      </c>
      <c r="ABF69" s="639">
        <f t="shared" si="591"/>
        <v>0</v>
      </c>
      <c r="ABG69" s="639">
        <f t="shared" si="591"/>
        <v>0</v>
      </c>
      <c r="ABH69" s="639">
        <f t="shared" si="591"/>
        <v>0</v>
      </c>
      <c r="ABI69" s="639">
        <f t="shared" si="591"/>
        <v>0</v>
      </c>
      <c r="ABJ69" s="639">
        <f t="shared" si="591"/>
        <v>0</v>
      </c>
      <c r="ABK69" s="639">
        <f t="shared" si="591"/>
        <v>0</v>
      </c>
      <c r="ABL69" s="639">
        <f t="shared" si="591"/>
        <v>0</v>
      </c>
      <c r="ABM69" s="639">
        <f t="shared" si="592"/>
        <v>0</v>
      </c>
      <c r="ABN69" s="639">
        <f t="shared" si="592"/>
        <v>0</v>
      </c>
      <c r="ABO69" s="639">
        <f t="shared" si="592"/>
        <v>0</v>
      </c>
      <c r="ABP69" s="639">
        <f t="shared" si="592"/>
        <v>0</v>
      </c>
      <c r="ABQ69" s="639">
        <f t="shared" si="592"/>
        <v>0</v>
      </c>
      <c r="ABR69" s="639">
        <f t="shared" si="592"/>
        <v>0</v>
      </c>
      <c r="ABS69" s="639">
        <f t="shared" si="592"/>
        <v>0</v>
      </c>
      <c r="ABT69" s="639">
        <f t="shared" si="592"/>
        <v>0</v>
      </c>
      <c r="ABU69" s="639">
        <f t="shared" si="592"/>
        <v>0</v>
      </c>
      <c r="ABV69" s="639">
        <f t="shared" si="592"/>
        <v>0</v>
      </c>
      <c r="ABW69" s="639">
        <f t="shared" si="592"/>
        <v>0</v>
      </c>
      <c r="ABX69" s="639">
        <f t="shared" si="592"/>
        <v>0</v>
      </c>
      <c r="ABY69" s="639">
        <f t="shared" si="592"/>
        <v>0</v>
      </c>
      <c r="ABZ69" s="639">
        <f t="shared" si="592"/>
        <v>0</v>
      </c>
      <c r="ACA69" s="639">
        <f t="shared" si="592"/>
        <v>0</v>
      </c>
      <c r="ACB69" s="639">
        <f t="shared" si="592"/>
        <v>0</v>
      </c>
      <c r="ACC69" s="639">
        <f t="shared" si="592"/>
        <v>0</v>
      </c>
      <c r="ACD69" s="639">
        <f t="shared" si="592"/>
        <v>0</v>
      </c>
      <c r="ACE69" s="639">
        <f t="shared" si="592"/>
        <v>0</v>
      </c>
      <c r="ACF69" s="639">
        <f t="shared" si="592"/>
        <v>0</v>
      </c>
      <c r="ACG69" s="639">
        <f t="shared" si="592"/>
        <v>0</v>
      </c>
      <c r="ACH69" s="639">
        <f t="shared" si="592"/>
        <v>0</v>
      </c>
      <c r="ACI69" s="639">
        <f t="shared" si="592"/>
        <v>0</v>
      </c>
      <c r="ACJ69" s="639">
        <f t="shared" si="592"/>
        <v>0</v>
      </c>
      <c r="ACK69" s="639">
        <f t="shared" si="592"/>
        <v>0</v>
      </c>
      <c r="ACL69" s="639">
        <f t="shared" si="592"/>
        <v>0</v>
      </c>
      <c r="ACM69" s="639">
        <f t="shared" si="592"/>
        <v>0</v>
      </c>
      <c r="ACN69" s="639">
        <f t="shared" si="592"/>
        <v>0</v>
      </c>
      <c r="ACO69" s="639">
        <f t="shared" si="592"/>
        <v>0</v>
      </c>
      <c r="ACP69" s="639">
        <f t="shared" si="592"/>
        <v>0</v>
      </c>
      <c r="ACQ69" s="639">
        <f t="shared" si="592"/>
        <v>0</v>
      </c>
      <c r="ACR69" s="639">
        <f t="shared" si="592"/>
        <v>0</v>
      </c>
      <c r="ACS69" s="639">
        <f t="shared" si="592"/>
        <v>0</v>
      </c>
      <c r="ACT69" s="639">
        <f t="shared" si="592"/>
        <v>0</v>
      </c>
      <c r="ACU69" s="639">
        <f t="shared" si="592"/>
        <v>0</v>
      </c>
      <c r="ACV69" s="639">
        <f t="shared" si="592"/>
        <v>0</v>
      </c>
      <c r="ACW69" s="639">
        <f t="shared" si="592"/>
        <v>0</v>
      </c>
      <c r="ACX69" s="639">
        <f t="shared" si="592"/>
        <v>0</v>
      </c>
      <c r="ACY69" s="639">
        <f t="shared" si="592"/>
        <v>0</v>
      </c>
      <c r="ACZ69" s="639">
        <f t="shared" si="592"/>
        <v>0</v>
      </c>
      <c r="ADA69" s="639">
        <f t="shared" si="592"/>
        <v>0</v>
      </c>
      <c r="ADB69" s="639">
        <f t="shared" si="592"/>
        <v>0</v>
      </c>
      <c r="ADC69" s="639">
        <f t="shared" si="592"/>
        <v>0</v>
      </c>
      <c r="ADD69" s="639">
        <f t="shared" si="592"/>
        <v>0</v>
      </c>
      <c r="ADE69" s="639">
        <f t="shared" si="592"/>
        <v>0</v>
      </c>
      <c r="ADF69" s="639">
        <f t="shared" si="592"/>
        <v>0</v>
      </c>
      <c r="ADG69" s="639">
        <f t="shared" si="592"/>
        <v>0</v>
      </c>
      <c r="ADH69" s="639">
        <f t="shared" si="592"/>
        <v>0</v>
      </c>
      <c r="ADI69" s="639">
        <f t="shared" si="592"/>
        <v>0</v>
      </c>
      <c r="ADJ69" s="639">
        <f t="shared" si="592"/>
        <v>0</v>
      </c>
      <c r="ADK69" s="639">
        <f t="shared" si="592"/>
        <v>0</v>
      </c>
      <c r="ADL69" s="639">
        <f t="shared" si="592"/>
        <v>0</v>
      </c>
      <c r="ADM69" s="639">
        <f t="shared" si="592"/>
        <v>0</v>
      </c>
      <c r="ADN69" s="639">
        <f t="shared" si="592"/>
        <v>0</v>
      </c>
      <c r="ADO69" s="639">
        <f t="shared" si="592"/>
        <v>0</v>
      </c>
      <c r="ADP69" s="639">
        <f t="shared" si="592"/>
        <v>0</v>
      </c>
      <c r="ADQ69" s="639">
        <f t="shared" si="592"/>
        <v>0</v>
      </c>
      <c r="ADR69" s="639">
        <f t="shared" si="592"/>
        <v>0</v>
      </c>
      <c r="ADS69" s="639">
        <f t="shared" si="592"/>
        <v>0</v>
      </c>
      <c r="ADT69" s="639">
        <f t="shared" si="592"/>
        <v>0</v>
      </c>
      <c r="ADU69" s="639">
        <f t="shared" si="592"/>
        <v>0</v>
      </c>
      <c r="ADV69" s="639">
        <f t="shared" si="592"/>
        <v>0</v>
      </c>
      <c r="ADW69" s="639">
        <f t="shared" si="592"/>
        <v>0</v>
      </c>
      <c r="ADX69" s="639">
        <f t="shared" si="592"/>
        <v>0</v>
      </c>
      <c r="ADY69" s="639">
        <f t="shared" si="593"/>
        <v>0</v>
      </c>
      <c r="ADZ69" s="639">
        <f t="shared" si="593"/>
        <v>0</v>
      </c>
      <c r="AEA69" s="639">
        <f t="shared" si="593"/>
        <v>0</v>
      </c>
      <c r="AEB69" s="639">
        <f t="shared" si="593"/>
        <v>0</v>
      </c>
      <c r="AEC69" s="639">
        <f t="shared" si="593"/>
        <v>0</v>
      </c>
      <c r="AED69" s="639">
        <f t="shared" si="593"/>
        <v>0</v>
      </c>
      <c r="AEE69" s="639">
        <f t="shared" si="593"/>
        <v>0</v>
      </c>
      <c r="AEF69" s="639">
        <f t="shared" si="593"/>
        <v>0</v>
      </c>
      <c r="AEG69" s="639">
        <f t="shared" si="593"/>
        <v>0</v>
      </c>
      <c r="AEH69" s="639">
        <f t="shared" si="593"/>
        <v>0</v>
      </c>
      <c r="AEI69" s="639">
        <f t="shared" si="593"/>
        <v>0</v>
      </c>
      <c r="AEJ69" s="639">
        <f t="shared" si="593"/>
        <v>0</v>
      </c>
      <c r="AEK69" s="639">
        <f t="shared" si="593"/>
        <v>0</v>
      </c>
      <c r="AEL69" s="639">
        <f t="shared" si="593"/>
        <v>0</v>
      </c>
      <c r="AEM69" s="639">
        <f t="shared" si="593"/>
        <v>0</v>
      </c>
      <c r="AEN69" s="639">
        <f t="shared" si="593"/>
        <v>0</v>
      </c>
      <c r="AEO69" s="639">
        <f t="shared" si="593"/>
        <v>0</v>
      </c>
      <c r="AEP69" s="639">
        <f t="shared" si="593"/>
        <v>0</v>
      </c>
      <c r="AEQ69" s="639">
        <f t="shared" si="593"/>
        <v>0</v>
      </c>
      <c r="AER69" s="639">
        <f t="shared" si="593"/>
        <v>0</v>
      </c>
      <c r="AES69" s="639">
        <f t="shared" si="593"/>
        <v>0</v>
      </c>
      <c r="AET69" s="639">
        <f t="shared" si="593"/>
        <v>0</v>
      </c>
      <c r="AEU69" s="639">
        <f t="shared" si="593"/>
        <v>0</v>
      </c>
      <c r="AEV69" s="639">
        <f t="shared" si="593"/>
        <v>0</v>
      </c>
      <c r="AEW69" s="639">
        <f t="shared" si="593"/>
        <v>0</v>
      </c>
      <c r="AEX69" s="639">
        <f t="shared" si="593"/>
        <v>0</v>
      </c>
      <c r="AEY69" s="639">
        <f t="shared" si="593"/>
        <v>0</v>
      </c>
      <c r="AEZ69" s="639">
        <f t="shared" si="593"/>
        <v>0</v>
      </c>
      <c r="AFA69" s="639">
        <f t="shared" si="593"/>
        <v>0</v>
      </c>
      <c r="AFB69" s="639">
        <f t="shared" si="593"/>
        <v>0</v>
      </c>
      <c r="AFC69" s="639">
        <f t="shared" si="593"/>
        <v>0</v>
      </c>
      <c r="AFD69" s="639">
        <f t="shared" si="593"/>
        <v>0</v>
      </c>
      <c r="AFE69" s="639">
        <f t="shared" si="593"/>
        <v>0</v>
      </c>
      <c r="AFF69" s="639">
        <f t="shared" si="593"/>
        <v>0</v>
      </c>
      <c r="AFG69" s="639">
        <f t="shared" si="593"/>
        <v>0</v>
      </c>
      <c r="AFH69" s="639">
        <f t="shared" si="593"/>
        <v>0</v>
      </c>
      <c r="AFI69" s="639">
        <f t="shared" si="593"/>
        <v>0</v>
      </c>
      <c r="AFJ69" s="639">
        <f t="shared" si="593"/>
        <v>0</v>
      </c>
      <c r="AFK69" s="639">
        <f t="shared" si="593"/>
        <v>0</v>
      </c>
      <c r="AFL69" s="639">
        <f t="shared" si="593"/>
        <v>0</v>
      </c>
      <c r="AFM69" s="639">
        <f t="shared" si="593"/>
        <v>0</v>
      </c>
      <c r="AFN69" s="639">
        <f t="shared" si="593"/>
        <v>0</v>
      </c>
      <c r="AFO69" s="639">
        <f t="shared" si="593"/>
        <v>0</v>
      </c>
      <c r="AFP69" s="639">
        <f t="shared" si="593"/>
        <v>0</v>
      </c>
      <c r="AFQ69" s="639">
        <f t="shared" si="593"/>
        <v>0</v>
      </c>
      <c r="AFR69" s="639">
        <f t="shared" si="593"/>
        <v>0</v>
      </c>
      <c r="AFS69" s="639">
        <f t="shared" si="593"/>
        <v>0</v>
      </c>
      <c r="AFT69" s="639">
        <f t="shared" si="593"/>
        <v>0</v>
      </c>
      <c r="AFU69" s="639">
        <f t="shared" si="593"/>
        <v>0</v>
      </c>
      <c r="AFV69" s="639">
        <f t="shared" si="593"/>
        <v>0</v>
      </c>
      <c r="AFW69" s="639">
        <f t="shared" si="593"/>
        <v>0</v>
      </c>
      <c r="AFX69" s="639">
        <f t="shared" si="593"/>
        <v>0</v>
      </c>
      <c r="AFY69" s="639">
        <f t="shared" si="593"/>
        <v>0</v>
      </c>
      <c r="AFZ69" s="639">
        <f t="shared" si="593"/>
        <v>0</v>
      </c>
      <c r="AGA69" s="639">
        <f t="shared" si="593"/>
        <v>0</v>
      </c>
      <c r="AGB69" s="639">
        <f t="shared" si="593"/>
        <v>0</v>
      </c>
      <c r="AGC69" s="639">
        <f t="shared" si="593"/>
        <v>0</v>
      </c>
      <c r="AGD69" s="639">
        <f t="shared" si="593"/>
        <v>0</v>
      </c>
      <c r="AGE69" s="639">
        <f t="shared" si="593"/>
        <v>0</v>
      </c>
      <c r="AGF69" s="639">
        <f t="shared" si="593"/>
        <v>0</v>
      </c>
      <c r="AGG69" s="639">
        <f t="shared" si="593"/>
        <v>0</v>
      </c>
      <c r="AGH69" s="639">
        <f t="shared" si="593"/>
        <v>0</v>
      </c>
      <c r="AGI69" s="639">
        <f t="shared" si="593"/>
        <v>0</v>
      </c>
      <c r="AGJ69" s="639">
        <f t="shared" si="593"/>
        <v>0</v>
      </c>
      <c r="AGK69" s="639">
        <f t="shared" si="594"/>
        <v>0</v>
      </c>
      <c r="AGL69" s="639">
        <f t="shared" si="594"/>
        <v>0</v>
      </c>
      <c r="AGM69" s="639">
        <f t="shared" si="594"/>
        <v>0</v>
      </c>
      <c r="AGN69" s="639">
        <f t="shared" si="594"/>
        <v>0</v>
      </c>
      <c r="AGO69" s="639">
        <f t="shared" si="594"/>
        <v>0</v>
      </c>
      <c r="AGP69" s="639">
        <f t="shared" si="594"/>
        <v>0</v>
      </c>
      <c r="AGQ69" s="639">
        <f t="shared" si="594"/>
        <v>0</v>
      </c>
      <c r="AGR69" s="639">
        <f t="shared" si="594"/>
        <v>0</v>
      </c>
      <c r="AGS69" s="639">
        <f t="shared" si="594"/>
        <v>0</v>
      </c>
      <c r="AGT69" s="639">
        <f t="shared" si="594"/>
        <v>0</v>
      </c>
      <c r="AGU69" s="639">
        <f t="shared" si="594"/>
        <v>0</v>
      </c>
      <c r="AGV69" s="639">
        <f t="shared" si="594"/>
        <v>0</v>
      </c>
      <c r="AGW69" s="639">
        <f t="shared" si="594"/>
        <v>0</v>
      </c>
      <c r="AGX69" s="639">
        <f t="shared" si="594"/>
        <v>0</v>
      </c>
      <c r="AGY69" s="639">
        <f t="shared" si="594"/>
        <v>0</v>
      </c>
      <c r="AGZ69" s="639">
        <f t="shared" si="594"/>
        <v>0</v>
      </c>
      <c r="AHA69" s="639">
        <f t="shared" si="594"/>
        <v>0</v>
      </c>
      <c r="AHB69" s="639">
        <f t="shared" si="594"/>
        <v>0</v>
      </c>
      <c r="AHC69" s="639">
        <f t="shared" si="594"/>
        <v>0</v>
      </c>
      <c r="AHD69" s="639">
        <f t="shared" si="594"/>
        <v>0</v>
      </c>
      <c r="AHE69" s="639">
        <f t="shared" si="594"/>
        <v>0</v>
      </c>
      <c r="AHF69" s="639">
        <f t="shared" si="594"/>
        <v>0</v>
      </c>
      <c r="AHG69" s="639">
        <f t="shared" si="594"/>
        <v>0</v>
      </c>
      <c r="AHH69" s="639">
        <f t="shared" si="594"/>
        <v>0</v>
      </c>
      <c r="AHI69" s="639">
        <f t="shared" si="594"/>
        <v>0</v>
      </c>
      <c r="AHJ69" s="639">
        <f t="shared" si="594"/>
        <v>0</v>
      </c>
      <c r="AHK69" s="639">
        <f t="shared" si="594"/>
        <v>0</v>
      </c>
      <c r="AHL69" s="639">
        <f t="shared" si="594"/>
        <v>0</v>
      </c>
      <c r="AHM69" s="639">
        <f t="shared" si="594"/>
        <v>0</v>
      </c>
      <c r="AHN69" s="639">
        <f t="shared" si="594"/>
        <v>0</v>
      </c>
      <c r="AHO69" s="639">
        <f t="shared" si="594"/>
        <v>0</v>
      </c>
      <c r="AHP69" s="639">
        <f t="shared" si="594"/>
        <v>0</v>
      </c>
      <c r="AHQ69" s="639">
        <f t="shared" si="594"/>
        <v>0</v>
      </c>
      <c r="AHR69" s="639">
        <f t="shared" si="594"/>
        <v>0</v>
      </c>
      <c r="AHS69" s="639">
        <f t="shared" si="594"/>
        <v>0</v>
      </c>
      <c r="AHT69" s="639">
        <f t="shared" si="594"/>
        <v>0</v>
      </c>
      <c r="AHU69" s="639">
        <f t="shared" si="594"/>
        <v>0</v>
      </c>
      <c r="AHV69" s="639">
        <f t="shared" si="594"/>
        <v>0</v>
      </c>
      <c r="AHW69" s="639">
        <f t="shared" si="594"/>
        <v>0</v>
      </c>
      <c r="AHX69" s="639">
        <f t="shared" si="594"/>
        <v>0</v>
      </c>
      <c r="AHY69" s="639">
        <f t="shared" si="594"/>
        <v>0</v>
      </c>
      <c r="AHZ69" s="639">
        <f t="shared" si="594"/>
        <v>0</v>
      </c>
      <c r="AIA69" s="639">
        <f t="shared" si="594"/>
        <v>0</v>
      </c>
      <c r="AIB69" s="639">
        <f t="shared" si="594"/>
        <v>0</v>
      </c>
      <c r="AIC69" s="639">
        <f t="shared" si="594"/>
        <v>0</v>
      </c>
      <c r="AID69" s="639">
        <f t="shared" si="594"/>
        <v>0</v>
      </c>
      <c r="AIE69" s="639">
        <f t="shared" si="594"/>
        <v>0</v>
      </c>
      <c r="AIF69" s="639">
        <f t="shared" si="594"/>
        <v>0</v>
      </c>
      <c r="AIG69" s="639">
        <f t="shared" si="594"/>
        <v>0</v>
      </c>
      <c r="AIH69" s="639">
        <f t="shared" si="594"/>
        <v>0</v>
      </c>
      <c r="AII69" s="639">
        <f t="shared" si="594"/>
        <v>0</v>
      </c>
      <c r="AIJ69" s="639">
        <f t="shared" si="594"/>
        <v>0</v>
      </c>
      <c r="AIK69" s="639">
        <f t="shared" si="594"/>
        <v>0</v>
      </c>
      <c r="AIL69" s="639">
        <f t="shared" si="594"/>
        <v>0</v>
      </c>
      <c r="AIM69" s="639">
        <f t="shared" si="594"/>
        <v>0</v>
      </c>
      <c r="AIN69" s="639">
        <f t="shared" si="594"/>
        <v>0</v>
      </c>
      <c r="AIO69" s="639">
        <f t="shared" si="594"/>
        <v>0</v>
      </c>
      <c r="AIP69" s="639">
        <f t="shared" si="594"/>
        <v>0</v>
      </c>
      <c r="AIQ69" s="639">
        <f t="shared" si="594"/>
        <v>0</v>
      </c>
      <c r="AIR69" s="639">
        <f t="shared" si="594"/>
        <v>0</v>
      </c>
      <c r="AIS69" s="639">
        <f t="shared" si="594"/>
        <v>0</v>
      </c>
      <c r="AIT69" s="639">
        <f t="shared" si="594"/>
        <v>0</v>
      </c>
      <c r="AIU69" s="639">
        <f t="shared" si="594"/>
        <v>0</v>
      </c>
      <c r="AIV69" s="639">
        <f t="shared" si="594"/>
        <v>0</v>
      </c>
      <c r="AIW69" s="639">
        <f t="shared" si="595"/>
        <v>0</v>
      </c>
      <c r="AIX69" s="639">
        <f t="shared" si="595"/>
        <v>0</v>
      </c>
      <c r="AIY69" s="639">
        <f t="shared" si="595"/>
        <v>0</v>
      </c>
      <c r="AIZ69" s="639">
        <f t="shared" si="595"/>
        <v>0</v>
      </c>
    </row>
    <row r="70" spans="1:936" ht="20.399999999999999" customHeight="1">
      <c r="A70" s="2214"/>
      <c r="B70" s="2274"/>
      <c r="C70" s="2277"/>
      <c r="D70" s="2265"/>
      <c r="E70" s="2264"/>
      <c r="F70" s="2265"/>
      <c r="G70" s="2264"/>
      <c r="H70" s="2265"/>
      <c r="I70" s="2266"/>
      <c r="J70" s="671"/>
      <c r="K70" s="672"/>
      <c r="L70" s="673"/>
      <c r="M70" s="674"/>
      <c r="N70" s="925"/>
      <c r="O70" s="668"/>
      <c r="P70" s="669"/>
      <c r="R70" s="2214"/>
      <c r="S70" s="2214"/>
      <c r="T70" s="2214"/>
      <c r="U70" s="642"/>
      <c r="AI70" s="639" t="s">
        <v>1222</v>
      </c>
      <c r="AJ70" s="639">
        <f>COUNTIFS($O65:$O73,"&lt;="&amp;AJ$14,$P65:$P73,"&gt;"&amp;AJ$14,$N65:$N73,"保育士")</f>
        <v>0</v>
      </c>
      <c r="AK70" s="639">
        <f t="shared" ref="AK70:CV70" si="596">COUNTIFS($O65:$O73,"&lt;="&amp;AK$14,$P65:$P73,"&gt;"&amp;AK$14,$N65:$N73,"保育士")</f>
        <v>0</v>
      </c>
      <c r="AL70" s="639">
        <f t="shared" si="596"/>
        <v>0</v>
      </c>
      <c r="AM70" s="639">
        <f t="shared" si="596"/>
        <v>0</v>
      </c>
      <c r="AN70" s="639">
        <f t="shared" si="596"/>
        <v>0</v>
      </c>
      <c r="AO70" s="639">
        <f t="shared" si="596"/>
        <v>0</v>
      </c>
      <c r="AP70" s="639">
        <f t="shared" si="596"/>
        <v>0</v>
      </c>
      <c r="AQ70" s="639">
        <f t="shared" si="596"/>
        <v>0</v>
      </c>
      <c r="AR70" s="639">
        <f t="shared" si="596"/>
        <v>0</v>
      </c>
      <c r="AS70" s="639">
        <f t="shared" si="596"/>
        <v>0</v>
      </c>
      <c r="AT70" s="639">
        <f t="shared" si="596"/>
        <v>0</v>
      </c>
      <c r="AU70" s="639">
        <f t="shared" si="596"/>
        <v>0</v>
      </c>
      <c r="AV70" s="639">
        <f t="shared" si="596"/>
        <v>0</v>
      </c>
      <c r="AW70" s="639">
        <f t="shared" si="596"/>
        <v>0</v>
      </c>
      <c r="AX70" s="639">
        <f t="shared" si="596"/>
        <v>0</v>
      </c>
      <c r="AY70" s="639">
        <f t="shared" si="596"/>
        <v>0</v>
      </c>
      <c r="AZ70" s="639">
        <f t="shared" si="596"/>
        <v>0</v>
      </c>
      <c r="BA70" s="639">
        <f t="shared" si="596"/>
        <v>0</v>
      </c>
      <c r="BB70" s="639">
        <f t="shared" si="596"/>
        <v>0</v>
      </c>
      <c r="BC70" s="639">
        <f t="shared" si="596"/>
        <v>0</v>
      </c>
      <c r="BD70" s="639">
        <f t="shared" si="596"/>
        <v>0</v>
      </c>
      <c r="BE70" s="639">
        <f t="shared" si="596"/>
        <v>0</v>
      </c>
      <c r="BF70" s="639">
        <f t="shared" si="596"/>
        <v>0</v>
      </c>
      <c r="BG70" s="639">
        <f t="shared" si="596"/>
        <v>0</v>
      </c>
      <c r="BH70" s="639">
        <f t="shared" si="596"/>
        <v>0</v>
      </c>
      <c r="BI70" s="639">
        <f t="shared" si="596"/>
        <v>0</v>
      </c>
      <c r="BJ70" s="639">
        <f t="shared" si="596"/>
        <v>0</v>
      </c>
      <c r="BK70" s="639">
        <f t="shared" si="596"/>
        <v>0</v>
      </c>
      <c r="BL70" s="639">
        <f t="shared" si="596"/>
        <v>0</v>
      </c>
      <c r="BM70" s="639">
        <f t="shared" si="596"/>
        <v>0</v>
      </c>
      <c r="BN70" s="639">
        <f t="shared" si="596"/>
        <v>0</v>
      </c>
      <c r="BO70" s="639">
        <f t="shared" si="596"/>
        <v>0</v>
      </c>
      <c r="BP70" s="639">
        <f t="shared" si="596"/>
        <v>0</v>
      </c>
      <c r="BQ70" s="639">
        <f t="shared" si="596"/>
        <v>0</v>
      </c>
      <c r="BR70" s="639">
        <f t="shared" si="596"/>
        <v>0</v>
      </c>
      <c r="BS70" s="639">
        <f t="shared" si="596"/>
        <v>0</v>
      </c>
      <c r="BT70" s="639">
        <f t="shared" si="596"/>
        <v>0</v>
      </c>
      <c r="BU70" s="639">
        <f t="shared" si="596"/>
        <v>0</v>
      </c>
      <c r="BV70" s="639">
        <f t="shared" si="596"/>
        <v>0</v>
      </c>
      <c r="BW70" s="639">
        <f t="shared" si="596"/>
        <v>0</v>
      </c>
      <c r="BX70" s="639">
        <f t="shared" si="596"/>
        <v>0</v>
      </c>
      <c r="BY70" s="639">
        <f t="shared" si="596"/>
        <v>0</v>
      </c>
      <c r="BZ70" s="639">
        <f t="shared" si="596"/>
        <v>0</v>
      </c>
      <c r="CA70" s="639">
        <f t="shared" si="596"/>
        <v>0</v>
      </c>
      <c r="CB70" s="639">
        <f t="shared" si="596"/>
        <v>0</v>
      </c>
      <c r="CC70" s="639">
        <f t="shared" si="596"/>
        <v>0</v>
      </c>
      <c r="CD70" s="639">
        <f t="shared" si="596"/>
        <v>0</v>
      </c>
      <c r="CE70" s="639">
        <f t="shared" si="596"/>
        <v>0</v>
      </c>
      <c r="CF70" s="639">
        <f t="shared" si="596"/>
        <v>0</v>
      </c>
      <c r="CG70" s="639">
        <f t="shared" si="596"/>
        <v>0</v>
      </c>
      <c r="CH70" s="639">
        <f t="shared" si="596"/>
        <v>0</v>
      </c>
      <c r="CI70" s="639">
        <f t="shared" si="596"/>
        <v>0</v>
      </c>
      <c r="CJ70" s="639">
        <f t="shared" si="596"/>
        <v>0</v>
      </c>
      <c r="CK70" s="639">
        <f t="shared" si="596"/>
        <v>0</v>
      </c>
      <c r="CL70" s="639">
        <f t="shared" si="596"/>
        <v>0</v>
      </c>
      <c r="CM70" s="639">
        <f t="shared" si="596"/>
        <v>0</v>
      </c>
      <c r="CN70" s="639">
        <f t="shared" si="596"/>
        <v>0</v>
      </c>
      <c r="CO70" s="639">
        <f t="shared" si="596"/>
        <v>0</v>
      </c>
      <c r="CP70" s="639">
        <f t="shared" si="596"/>
        <v>0</v>
      </c>
      <c r="CQ70" s="639">
        <f t="shared" si="596"/>
        <v>0</v>
      </c>
      <c r="CR70" s="639">
        <f t="shared" si="596"/>
        <v>0</v>
      </c>
      <c r="CS70" s="639">
        <f t="shared" si="596"/>
        <v>0</v>
      </c>
      <c r="CT70" s="639">
        <f t="shared" si="596"/>
        <v>0</v>
      </c>
      <c r="CU70" s="639">
        <f t="shared" si="596"/>
        <v>0</v>
      </c>
      <c r="CV70" s="639">
        <f t="shared" si="596"/>
        <v>0</v>
      </c>
      <c r="CW70" s="639">
        <f t="shared" ref="CW70:FH70" si="597">COUNTIFS($O65:$O73,"&lt;="&amp;CW$14,$P65:$P73,"&gt;"&amp;CW$14,$N65:$N73,"保育士")</f>
        <v>0</v>
      </c>
      <c r="CX70" s="639">
        <f t="shared" si="597"/>
        <v>0</v>
      </c>
      <c r="CY70" s="639">
        <f t="shared" si="597"/>
        <v>0</v>
      </c>
      <c r="CZ70" s="639">
        <f t="shared" si="597"/>
        <v>0</v>
      </c>
      <c r="DA70" s="639">
        <f t="shared" si="597"/>
        <v>0</v>
      </c>
      <c r="DB70" s="639">
        <f t="shared" si="597"/>
        <v>0</v>
      </c>
      <c r="DC70" s="639">
        <f t="shared" si="597"/>
        <v>0</v>
      </c>
      <c r="DD70" s="639">
        <f t="shared" si="597"/>
        <v>0</v>
      </c>
      <c r="DE70" s="639">
        <f t="shared" si="597"/>
        <v>0</v>
      </c>
      <c r="DF70" s="639">
        <f t="shared" si="597"/>
        <v>0</v>
      </c>
      <c r="DG70" s="639">
        <f t="shared" si="597"/>
        <v>0</v>
      </c>
      <c r="DH70" s="639">
        <f t="shared" si="597"/>
        <v>0</v>
      </c>
      <c r="DI70" s="639">
        <f t="shared" si="597"/>
        <v>0</v>
      </c>
      <c r="DJ70" s="639">
        <f t="shared" si="597"/>
        <v>0</v>
      </c>
      <c r="DK70" s="639">
        <f t="shared" si="597"/>
        <v>0</v>
      </c>
      <c r="DL70" s="639">
        <f t="shared" si="597"/>
        <v>0</v>
      </c>
      <c r="DM70" s="639">
        <f t="shared" si="597"/>
        <v>0</v>
      </c>
      <c r="DN70" s="639">
        <f t="shared" si="597"/>
        <v>0</v>
      </c>
      <c r="DO70" s="639">
        <f t="shared" si="597"/>
        <v>0</v>
      </c>
      <c r="DP70" s="639">
        <f t="shared" si="597"/>
        <v>0</v>
      </c>
      <c r="DQ70" s="639">
        <f t="shared" si="597"/>
        <v>0</v>
      </c>
      <c r="DR70" s="639">
        <f t="shared" si="597"/>
        <v>0</v>
      </c>
      <c r="DS70" s="639">
        <f t="shared" si="597"/>
        <v>0</v>
      </c>
      <c r="DT70" s="639">
        <f t="shared" si="597"/>
        <v>0</v>
      </c>
      <c r="DU70" s="639">
        <f t="shared" si="597"/>
        <v>0</v>
      </c>
      <c r="DV70" s="639">
        <f t="shared" si="597"/>
        <v>0</v>
      </c>
      <c r="DW70" s="639">
        <f t="shared" si="597"/>
        <v>0</v>
      </c>
      <c r="DX70" s="639">
        <f t="shared" si="597"/>
        <v>0</v>
      </c>
      <c r="DY70" s="639">
        <f t="shared" si="597"/>
        <v>0</v>
      </c>
      <c r="DZ70" s="639">
        <f t="shared" si="597"/>
        <v>0</v>
      </c>
      <c r="EA70" s="639">
        <f t="shared" si="597"/>
        <v>0</v>
      </c>
      <c r="EB70" s="639">
        <f t="shared" si="597"/>
        <v>0</v>
      </c>
      <c r="EC70" s="639">
        <f t="shared" si="597"/>
        <v>0</v>
      </c>
      <c r="ED70" s="639">
        <f t="shared" si="597"/>
        <v>0</v>
      </c>
      <c r="EE70" s="639">
        <f t="shared" si="597"/>
        <v>0</v>
      </c>
      <c r="EF70" s="639">
        <f t="shared" si="597"/>
        <v>0</v>
      </c>
      <c r="EG70" s="639">
        <f t="shared" si="597"/>
        <v>0</v>
      </c>
      <c r="EH70" s="639">
        <f t="shared" si="597"/>
        <v>0</v>
      </c>
      <c r="EI70" s="639">
        <f t="shared" si="597"/>
        <v>0</v>
      </c>
      <c r="EJ70" s="639">
        <f t="shared" si="597"/>
        <v>0</v>
      </c>
      <c r="EK70" s="639">
        <f t="shared" si="597"/>
        <v>0</v>
      </c>
      <c r="EL70" s="639">
        <f t="shared" si="597"/>
        <v>0</v>
      </c>
      <c r="EM70" s="639">
        <f t="shared" si="597"/>
        <v>0</v>
      </c>
      <c r="EN70" s="639">
        <f t="shared" si="597"/>
        <v>0</v>
      </c>
      <c r="EO70" s="639">
        <f t="shared" si="597"/>
        <v>0</v>
      </c>
      <c r="EP70" s="639">
        <f t="shared" si="597"/>
        <v>0</v>
      </c>
      <c r="EQ70" s="639">
        <f t="shared" si="597"/>
        <v>0</v>
      </c>
      <c r="ER70" s="639">
        <f t="shared" si="597"/>
        <v>0</v>
      </c>
      <c r="ES70" s="639">
        <f t="shared" si="597"/>
        <v>0</v>
      </c>
      <c r="ET70" s="639">
        <f t="shared" si="597"/>
        <v>0</v>
      </c>
      <c r="EU70" s="639">
        <f t="shared" si="597"/>
        <v>0</v>
      </c>
      <c r="EV70" s="639">
        <f t="shared" si="597"/>
        <v>0</v>
      </c>
      <c r="EW70" s="639">
        <f t="shared" si="597"/>
        <v>0</v>
      </c>
      <c r="EX70" s="639">
        <f t="shared" si="597"/>
        <v>0</v>
      </c>
      <c r="EY70" s="639">
        <f t="shared" si="597"/>
        <v>0</v>
      </c>
      <c r="EZ70" s="639">
        <f t="shared" si="597"/>
        <v>0</v>
      </c>
      <c r="FA70" s="639">
        <f t="shared" si="597"/>
        <v>0</v>
      </c>
      <c r="FB70" s="639">
        <f t="shared" si="597"/>
        <v>0</v>
      </c>
      <c r="FC70" s="639">
        <f t="shared" si="597"/>
        <v>0</v>
      </c>
      <c r="FD70" s="639">
        <f t="shared" si="597"/>
        <v>0</v>
      </c>
      <c r="FE70" s="639">
        <f t="shared" si="597"/>
        <v>0</v>
      </c>
      <c r="FF70" s="639">
        <f t="shared" si="597"/>
        <v>0</v>
      </c>
      <c r="FG70" s="639">
        <f t="shared" si="597"/>
        <v>0</v>
      </c>
      <c r="FH70" s="639">
        <f t="shared" si="597"/>
        <v>0</v>
      </c>
      <c r="FI70" s="639">
        <f t="shared" ref="FI70:HT70" si="598">COUNTIFS($O65:$O73,"&lt;="&amp;FI$14,$P65:$P73,"&gt;"&amp;FI$14,$N65:$N73,"保育士")</f>
        <v>0</v>
      </c>
      <c r="FJ70" s="639">
        <f t="shared" si="598"/>
        <v>0</v>
      </c>
      <c r="FK70" s="639">
        <f t="shared" si="598"/>
        <v>0</v>
      </c>
      <c r="FL70" s="639">
        <f t="shared" si="598"/>
        <v>0</v>
      </c>
      <c r="FM70" s="639">
        <f t="shared" si="598"/>
        <v>0</v>
      </c>
      <c r="FN70" s="639">
        <f t="shared" si="598"/>
        <v>0</v>
      </c>
      <c r="FO70" s="639">
        <f t="shared" si="598"/>
        <v>0</v>
      </c>
      <c r="FP70" s="639">
        <f t="shared" si="598"/>
        <v>0</v>
      </c>
      <c r="FQ70" s="639">
        <f t="shared" si="598"/>
        <v>0</v>
      </c>
      <c r="FR70" s="639">
        <f t="shared" si="598"/>
        <v>0</v>
      </c>
      <c r="FS70" s="639">
        <f t="shared" si="598"/>
        <v>0</v>
      </c>
      <c r="FT70" s="639">
        <f t="shared" si="598"/>
        <v>0</v>
      </c>
      <c r="FU70" s="639">
        <f t="shared" si="598"/>
        <v>0</v>
      </c>
      <c r="FV70" s="639">
        <f t="shared" si="598"/>
        <v>0</v>
      </c>
      <c r="FW70" s="639">
        <f t="shared" si="598"/>
        <v>0</v>
      </c>
      <c r="FX70" s="639">
        <f t="shared" si="598"/>
        <v>0</v>
      </c>
      <c r="FY70" s="639">
        <f t="shared" si="598"/>
        <v>0</v>
      </c>
      <c r="FZ70" s="639">
        <f t="shared" si="598"/>
        <v>0</v>
      </c>
      <c r="GA70" s="639">
        <f t="shared" si="598"/>
        <v>0</v>
      </c>
      <c r="GB70" s="639">
        <f t="shared" si="598"/>
        <v>0</v>
      </c>
      <c r="GC70" s="639">
        <f t="shared" si="598"/>
        <v>0</v>
      </c>
      <c r="GD70" s="639">
        <f t="shared" si="598"/>
        <v>0</v>
      </c>
      <c r="GE70" s="639">
        <f t="shared" si="598"/>
        <v>0</v>
      </c>
      <c r="GF70" s="639">
        <f t="shared" si="598"/>
        <v>0</v>
      </c>
      <c r="GG70" s="639">
        <f t="shared" si="598"/>
        <v>0</v>
      </c>
      <c r="GH70" s="639">
        <f t="shared" si="598"/>
        <v>0</v>
      </c>
      <c r="GI70" s="639">
        <f t="shared" si="598"/>
        <v>0</v>
      </c>
      <c r="GJ70" s="639">
        <f t="shared" si="598"/>
        <v>0</v>
      </c>
      <c r="GK70" s="639">
        <f t="shared" si="598"/>
        <v>0</v>
      </c>
      <c r="GL70" s="639">
        <f t="shared" si="598"/>
        <v>0</v>
      </c>
      <c r="GM70" s="639">
        <f t="shared" si="598"/>
        <v>0</v>
      </c>
      <c r="GN70" s="639">
        <f t="shared" si="598"/>
        <v>0</v>
      </c>
      <c r="GO70" s="639">
        <f t="shared" si="598"/>
        <v>0</v>
      </c>
      <c r="GP70" s="639">
        <f t="shared" si="598"/>
        <v>0</v>
      </c>
      <c r="GQ70" s="639">
        <f t="shared" si="598"/>
        <v>0</v>
      </c>
      <c r="GR70" s="639">
        <f t="shared" si="598"/>
        <v>0</v>
      </c>
      <c r="GS70" s="639">
        <f t="shared" si="598"/>
        <v>0</v>
      </c>
      <c r="GT70" s="639">
        <f t="shared" si="598"/>
        <v>0</v>
      </c>
      <c r="GU70" s="639">
        <f t="shared" si="598"/>
        <v>0</v>
      </c>
      <c r="GV70" s="639">
        <f t="shared" si="598"/>
        <v>0</v>
      </c>
      <c r="GW70" s="639">
        <f t="shared" si="598"/>
        <v>0</v>
      </c>
      <c r="GX70" s="639">
        <f t="shared" si="598"/>
        <v>0</v>
      </c>
      <c r="GY70" s="639">
        <f t="shared" si="598"/>
        <v>0</v>
      </c>
      <c r="GZ70" s="639">
        <f t="shared" si="598"/>
        <v>0</v>
      </c>
      <c r="HA70" s="639">
        <f t="shared" si="598"/>
        <v>0</v>
      </c>
      <c r="HB70" s="639">
        <f t="shared" si="598"/>
        <v>0</v>
      </c>
      <c r="HC70" s="639">
        <f t="shared" si="598"/>
        <v>0</v>
      </c>
      <c r="HD70" s="639">
        <f t="shared" si="598"/>
        <v>0</v>
      </c>
      <c r="HE70" s="639">
        <f t="shared" si="598"/>
        <v>0</v>
      </c>
      <c r="HF70" s="639">
        <f t="shared" si="598"/>
        <v>0</v>
      </c>
      <c r="HG70" s="639">
        <f t="shared" si="598"/>
        <v>0</v>
      </c>
      <c r="HH70" s="639">
        <f t="shared" si="598"/>
        <v>0</v>
      </c>
      <c r="HI70" s="639">
        <f t="shared" si="598"/>
        <v>0</v>
      </c>
      <c r="HJ70" s="639">
        <f t="shared" si="598"/>
        <v>0</v>
      </c>
      <c r="HK70" s="639">
        <f t="shared" si="598"/>
        <v>0</v>
      </c>
      <c r="HL70" s="639">
        <f t="shared" si="598"/>
        <v>0</v>
      </c>
      <c r="HM70" s="639">
        <f t="shared" si="598"/>
        <v>0</v>
      </c>
      <c r="HN70" s="639">
        <f t="shared" si="598"/>
        <v>0</v>
      </c>
      <c r="HO70" s="639">
        <f t="shared" si="598"/>
        <v>0</v>
      </c>
      <c r="HP70" s="639">
        <f t="shared" si="598"/>
        <v>0</v>
      </c>
      <c r="HQ70" s="639">
        <f t="shared" si="598"/>
        <v>0</v>
      </c>
      <c r="HR70" s="639">
        <f t="shared" si="598"/>
        <v>0</v>
      </c>
      <c r="HS70" s="639">
        <f t="shared" si="598"/>
        <v>0</v>
      </c>
      <c r="HT70" s="639">
        <f t="shared" si="598"/>
        <v>0</v>
      </c>
      <c r="HU70" s="639">
        <f t="shared" ref="HU70:KF70" si="599">COUNTIFS($O65:$O73,"&lt;="&amp;HU$14,$P65:$P73,"&gt;"&amp;HU$14,$N65:$N73,"保育士")</f>
        <v>0</v>
      </c>
      <c r="HV70" s="639">
        <f t="shared" si="599"/>
        <v>0</v>
      </c>
      <c r="HW70" s="639">
        <f t="shared" si="599"/>
        <v>0</v>
      </c>
      <c r="HX70" s="639">
        <f t="shared" si="599"/>
        <v>0</v>
      </c>
      <c r="HY70" s="639">
        <f t="shared" si="599"/>
        <v>0</v>
      </c>
      <c r="HZ70" s="639">
        <f t="shared" si="599"/>
        <v>0</v>
      </c>
      <c r="IA70" s="639">
        <f t="shared" si="599"/>
        <v>0</v>
      </c>
      <c r="IB70" s="639">
        <f t="shared" si="599"/>
        <v>0</v>
      </c>
      <c r="IC70" s="639">
        <f t="shared" si="599"/>
        <v>0</v>
      </c>
      <c r="ID70" s="639">
        <f t="shared" si="599"/>
        <v>0</v>
      </c>
      <c r="IE70" s="639">
        <f t="shared" si="599"/>
        <v>0</v>
      </c>
      <c r="IF70" s="639">
        <f t="shared" si="599"/>
        <v>0</v>
      </c>
      <c r="IG70" s="639">
        <f t="shared" si="599"/>
        <v>0</v>
      </c>
      <c r="IH70" s="639">
        <f t="shared" si="599"/>
        <v>0</v>
      </c>
      <c r="II70" s="639">
        <f t="shared" si="599"/>
        <v>0</v>
      </c>
      <c r="IJ70" s="639">
        <f t="shared" si="599"/>
        <v>0</v>
      </c>
      <c r="IK70" s="639">
        <f t="shared" si="599"/>
        <v>0</v>
      </c>
      <c r="IL70" s="639">
        <f t="shared" si="599"/>
        <v>0</v>
      </c>
      <c r="IM70" s="639">
        <f t="shared" si="599"/>
        <v>0</v>
      </c>
      <c r="IN70" s="639">
        <f t="shared" si="599"/>
        <v>0</v>
      </c>
      <c r="IO70" s="639">
        <f t="shared" si="599"/>
        <v>0</v>
      </c>
      <c r="IP70" s="639">
        <f t="shared" si="599"/>
        <v>0</v>
      </c>
      <c r="IQ70" s="639">
        <f t="shared" si="599"/>
        <v>0</v>
      </c>
      <c r="IR70" s="639">
        <f t="shared" si="599"/>
        <v>0</v>
      </c>
      <c r="IS70" s="639">
        <f t="shared" si="599"/>
        <v>0</v>
      </c>
      <c r="IT70" s="639">
        <f t="shared" si="599"/>
        <v>0</v>
      </c>
      <c r="IU70" s="639">
        <f t="shared" si="599"/>
        <v>0</v>
      </c>
      <c r="IV70" s="639">
        <f t="shared" si="599"/>
        <v>0</v>
      </c>
      <c r="IW70" s="639">
        <f t="shared" si="599"/>
        <v>0</v>
      </c>
      <c r="IX70" s="639">
        <f t="shared" si="599"/>
        <v>0</v>
      </c>
      <c r="IY70" s="639">
        <f t="shared" si="599"/>
        <v>0</v>
      </c>
      <c r="IZ70" s="639">
        <f t="shared" si="599"/>
        <v>0</v>
      </c>
      <c r="JA70" s="639">
        <f t="shared" si="599"/>
        <v>0</v>
      </c>
      <c r="JB70" s="639">
        <f t="shared" si="599"/>
        <v>0</v>
      </c>
      <c r="JC70" s="639">
        <f t="shared" si="599"/>
        <v>0</v>
      </c>
      <c r="JD70" s="639">
        <f t="shared" si="599"/>
        <v>0</v>
      </c>
      <c r="JE70" s="639">
        <f t="shared" si="599"/>
        <v>0</v>
      </c>
      <c r="JF70" s="639">
        <f t="shared" si="599"/>
        <v>0</v>
      </c>
      <c r="JG70" s="639">
        <f t="shared" si="599"/>
        <v>0</v>
      </c>
      <c r="JH70" s="639">
        <f t="shared" si="599"/>
        <v>0</v>
      </c>
      <c r="JI70" s="639">
        <f t="shared" si="599"/>
        <v>0</v>
      </c>
      <c r="JJ70" s="639">
        <f t="shared" si="599"/>
        <v>0</v>
      </c>
      <c r="JK70" s="639">
        <f t="shared" si="599"/>
        <v>0</v>
      </c>
      <c r="JL70" s="639">
        <f t="shared" si="599"/>
        <v>0</v>
      </c>
      <c r="JM70" s="639">
        <f t="shared" si="599"/>
        <v>0</v>
      </c>
      <c r="JN70" s="639">
        <f t="shared" si="599"/>
        <v>0</v>
      </c>
      <c r="JO70" s="639">
        <f t="shared" si="599"/>
        <v>0</v>
      </c>
      <c r="JP70" s="639">
        <f t="shared" si="599"/>
        <v>0</v>
      </c>
      <c r="JQ70" s="639">
        <f t="shared" si="599"/>
        <v>0</v>
      </c>
      <c r="JR70" s="639">
        <f t="shared" si="599"/>
        <v>0</v>
      </c>
      <c r="JS70" s="639">
        <f t="shared" si="599"/>
        <v>0</v>
      </c>
      <c r="JT70" s="639">
        <f t="shared" si="599"/>
        <v>0</v>
      </c>
      <c r="JU70" s="639">
        <f t="shared" si="599"/>
        <v>0</v>
      </c>
      <c r="JV70" s="639">
        <f t="shared" si="599"/>
        <v>0</v>
      </c>
      <c r="JW70" s="639">
        <f t="shared" si="599"/>
        <v>0</v>
      </c>
      <c r="JX70" s="639">
        <f t="shared" si="599"/>
        <v>0</v>
      </c>
      <c r="JY70" s="639">
        <f t="shared" si="599"/>
        <v>0</v>
      </c>
      <c r="JZ70" s="639">
        <f t="shared" si="599"/>
        <v>0</v>
      </c>
      <c r="KA70" s="639">
        <f t="shared" si="599"/>
        <v>0</v>
      </c>
      <c r="KB70" s="639">
        <f t="shared" si="599"/>
        <v>0</v>
      </c>
      <c r="KC70" s="639">
        <f t="shared" si="599"/>
        <v>0</v>
      </c>
      <c r="KD70" s="639">
        <f t="shared" si="599"/>
        <v>0</v>
      </c>
      <c r="KE70" s="639">
        <f t="shared" si="599"/>
        <v>0</v>
      </c>
      <c r="KF70" s="639">
        <f t="shared" si="599"/>
        <v>0</v>
      </c>
      <c r="KG70" s="639">
        <f t="shared" ref="KG70:MR70" si="600">COUNTIFS($O65:$O73,"&lt;="&amp;KG$14,$P65:$P73,"&gt;"&amp;KG$14,$N65:$N73,"保育士")</f>
        <v>0</v>
      </c>
      <c r="KH70" s="639">
        <f t="shared" si="600"/>
        <v>0</v>
      </c>
      <c r="KI70" s="639">
        <f t="shared" si="600"/>
        <v>0</v>
      </c>
      <c r="KJ70" s="639">
        <f t="shared" si="600"/>
        <v>0</v>
      </c>
      <c r="KK70" s="639">
        <f t="shared" si="600"/>
        <v>0</v>
      </c>
      <c r="KL70" s="639">
        <f t="shared" si="600"/>
        <v>0</v>
      </c>
      <c r="KM70" s="639">
        <f t="shared" si="600"/>
        <v>0</v>
      </c>
      <c r="KN70" s="639">
        <f t="shared" si="600"/>
        <v>0</v>
      </c>
      <c r="KO70" s="639">
        <f t="shared" si="600"/>
        <v>0</v>
      </c>
      <c r="KP70" s="639">
        <f t="shared" si="600"/>
        <v>0</v>
      </c>
      <c r="KQ70" s="639">
        <f t="shared" si="600"/>
        <v>0</v>
      </c>
      <c r="KR70" s="639">
        <f t="shared" si="600"/>
        <v>0</v>
      </c>
      <c r="KS70" s="639">
        <f t="shared" si="600"/>
        <v>0</v>
      </c>
      <c r="KT70" s="639">
        <f t="shared" si="600"/>
        <v>0</v>
      </c>
      <c r="KU70" s="639">
        <f t="shared" si="600"/>
        <v>0</v>
      </c>
      <c r="KV70" s="639">
        <f t="shared" si="600"/>
        <v>0</v>
      </c>
      <c r="KW70" s="639">
        <f t="shared" si="600"/>
        <v>0</v>
      </c>
      <c r="KX70" s="639">
        <f t="shared" si="600"/>
        <v>0</v>
      </c>
      <c r="KY70" s="639">
        <f t="shared" si="600"/>
        <v>0</v>
      </c>
      <c r="KZ70" s="639">
        <f t="shared" si="600"/>
        <v>0</v>
      </c>
      <c r="LA70" s="639">
        <f t="shared" si="600"/>
        <v>0</v>
      </c>
      <c r="LB70" s="639">
        <f t="shared" si="600"/>
        <v>0</v>
      </c>
      <c r="LC70" s="639">
        <f t="shared" si="600"/>
        <v>0</v>
      </c>
      <c r="LD70" s="639">
        <f t="shared" si="600"/>
        <v>0</v>
      </c>
      <c r="LE70" s="639">
        <f t="shared" si="600"/>
        <v>0</v>
      </c>
      <c r="LF70" s="639">
        <f t="shared" si="600"/>
        <v>0</v>
      </c>
      <c r="LG70" s="639">
        <f t="shared" si="600"/>
        <v>0</v>
      </c>
      <c r="LH70" s="639">
        <f t="shared" si="600"/>
        <v>0</v>
      </c>
      <c r="LI70" s="639">
        <f t="shared" si="600"/>
        <v>0</v>
      </c>
      <c r="LJ70" s="639">
        <f t="shared" si="600"/>
        <v>0</v>
      </c>
      <c r="LK70" s="639">
        <f t="shared" si="600"/>
        <v>0</v>
      </c>
      <c r="LL70" s="639">
        <f t="shared" si="600"/>
        <v>0</v>
      </c>
      <c r="LM70" s="639">
        <f t="shared" si="600"/>
        <v>0</v>
      </c>
      <c r="LN70" s="639">
        <f t="shared" si="600"/>
        <v>0</v>
      </c>
      <c r="LO70" s="639">
        <f t="shared" si="600"/>
        <v>0</v>
      </c>
      <c r="LP70" s="639">
        <f t="shared" si="600"/>
        <v>0</v>
      </c>
      <c r="LQ70" s="639">
        <f t="shared" si="600"/>
        <v>0</v>
      </c>
      <c r="LR70" s="639">
        <f t="shared" si="600"/>
        <v>0</v>
      </c>
      <c r="LS70" s="639">
        <f t="shared" si="600"/>
        <v>0</v>
      </c>
      <c r="LT70" s="639">
        <f t="shared" si="600"/>
        <v>0</v>
      </c>
      <c r="LU70" s="639">
        <f t="shared" si="600"/>
        <v>0</v>
      </c>
      <c r="LV70" s="639">
        <f t="shared" si="600"/>
        <v>0</v>
      </c>
      <c r="LW70" s="639">
        <f t="shared" si="600"/>
        <v>0</v>
      </c>
      <c r="LX70" s="639">
        <f t="shared" si="600"/>
        <v>0</v>
      </c>
      <c r="LY70" s="639">
        <f t="shared" si="600"/>
        <v>0</v>
      </c>
      <c r="LZ70" s="639">
        <f t="shared" si="600"/>
        <v>0</v>
      </c>
      <c r="MA70" s="639">
        <f t="shared" si="600"/>
        <v>0</v>
      </c>
      <c r="MB70" s="639">
        <f t="shared" si="600"/>
        <v>0</v>
      </c>
      <c r="MC70" s="639">
        <f t="shared" si="600"/>
        <v>0</v>
      </c>
      <c r="MD70" s="639">
        <f t="shared" si="600"/>
        <v>0</v>
      </c>
      <c r="ME70" s="639">
        <f t="shared" si="600"/>
        <v>0</v>
      </c>
      <c r="MF70" s="639">
        <f t="shared" si="600"/>
        <v>0</v>
      </c>
      <c r="MG70" s="639">
        <f t="shared" si="600"/>
        <v>0</v>
      </c>
      <c r="MH70" s="639">
        <f t="shared" si="600"/>
        <v>0</v>
      </c>
      <c r="MI70" s="639">
        <f t="shared" si="600"/>
        <v>0</v>
      </c>
      <c r="MJ70" s="639">
        <f t="shared" si="600"/>
        <v>0</v>
      </c>
      <c r="MK70" s="639">
        <f t="shared" si="600"/>
        <v>0</v>
      </c>
      <c r="ML70" s="639">
        <f t="shared" si="600"/>
        <v>0</v>
      </c>
      <c r="MM70" s="639">
        <f t="shared" si="600"/>
        <v>0</v>
      </c>
      <c r="MN70" s="639">
        <f t="shared" si="600"/>
        <v>0</v>
      </c>
      <c r="MO70" s="639">
        <f t="shared" si="600"/>
        <v>0</v>
      </c>
      <c r="MP70" s="639">
        <f t="shared" si="600"/>
        <v>0</v>
      </c>
      <c r="MQ70" s="639">
        <f t="shared" si="600"/>
        <v>0</v>
      </c>
      <c r="MR70" s="639">
        <f t="shared" si="600"/>
        <v>0</v>
      </c>
      <c r="MS70" s="639">
        <f t="shared" ref="MS70:PD70" si="601">COUNTIFS($O65:$O73,"&lt;="&amp;MS$14,$P65:$P73,"&gt;"&amp;MS$14,$N65:$N73,"保育士")</f>
        <v>0</v>
      </c>
      <c r="MT70" s="639">
        <f t="shared" si="601"/>
        <v>0</v>
      </c>
      <c r="MU70" s="639">
        <f t="shared" si="601"/>
        <v>0</v>
      </c>
      <c r="MV70" s="639">
        <f t="shared" si="601"/>
        <v>0</v>
      </c>
      <c r="MW70" s="639">
        <f t="shared" si="601"/>
        <v>0</v>
      </c>
      <c r="MX70" s="639">
        <f t="shared" si="601"/>
        <v>0</v>
      </c>
      <c r="MY70" s="639">
        <f t="shared" si="601"/>
        <v>0</v>
      </c>
      <c r="MZ70" s="639">
        <f t="shared" si="601"/>
        <v>0</v>
      </c>
      <c r="NA70" s="639">
        <f t="shared" si="601"/>
        <v>0</v>
      </c>
      <c r="NB70" s="639">
        <f t="shared" si="601"/>
        <v>0</v>
      </c>
      <c r="NC70" s="639">
        <f t="shared" si="601"/>
        <v>0</v>
      </c>
      <c r="ND70" s="639">
        <f t="shared" si="601"/>
        <v>0</v>
      </c>
      <c r="NE70" s="639">
        <f t="shared" si="601"/>
        <v>0</v>
      </c>
      <c r="NF70" s="639">
        <f t="shared" si="601"/>
        <v>0</v>
      </c>
      <c r="NG70" s="639">
        <f t="shared" si="601"/>
        <v>0</v>
      </c>
      <c r="NH70" s="639">
        <f t="shared" si="601"/>
        <v>0</v>
      </c>
      <c r="NI70" s="639">
        <f t="shared" si="601"/>
        <v>0</v>
      </c>
      <c r="NJ70" s="639">
        <f t="shared" si="601"/>
        <v>0</v>
      </c>
      <c r="NK70" s="639">
        <f t="shared" si="601"/>
        <v>0</v>
      </c>
      <c r="NL70" s="639">
        <f t="shared" si="601"/>
        <v>0</v>
      </c>
      <c r="NM70" s="639">
        <f t="shared" si="601"/>
        <v>0</v>
      </c>
      <c r="NN70" s="639">
        <f t="shared" si="601"/>
        <v>0</v>
      </c>
      <c r="NO70" s="639">
        <f t="shared" si="601"/>
        <v>0</v>
      </c>
      <c r="NP70" s="639">
        <f t="shared" si="601"/>
        <v>0</v>
      </c>
      <c r="NQ70" s="639">
        <f t="shared" si="601"/>
        <v>0</v>
      </c>
      <c r="NR70" s="639">
        <f t="shared" si="601"/>
        <v>0</v>
      </c>
      <c r="NS70" s="639">
        <f t="shared" si="601"/>
        <v>0</v>
      </c>
      <c r="NT70" s="639">
        <f t="shared" si="601"/>
        <v>0</v>
      </c>
      <c r="NU70" s="639">
        <f t="shared" si="601"/>
        <v>0</v>
      </c>
      <c r="NV70" s="639">
        <f t="shared" si="601"/>
        <v>0</v>
      </c>
      <c r="NW70" s="639">
        <f t="shared" si="601"/>
        <v>0</v>
      </c>
      <c r="NX70" s="639">
        <f t="shared" si="601"/>
        <v>0</v>
      </c>
      <c r="NY70" s="639">
        <f t="shared" si="601"/>
        <v>0</v>
      </c>
      <c r="NZ70" s="639">
        <f t="shared" si="601"/>
        <v>0</v>
      </c>
      <c r="OA70" s="639">
        <f t="shared" si="601"/>
        <v>0</v>
      </c>
      <c r="OB70" s="639">
        <f t="shared" si="601"/>
        <v>0</v>
      </c>
      <c r="OC70" s="639">
        <f t="shared" si="601"/>
        <v>0</v>
      </c>
      <c r="OD70" s="639">
        <f t="shared" si="601"/>
        <v>0</v>
      </c>
      <c r="OE70" s="639">
        <f t="shared" si="601"/>
        <v>0</v>
      </c>
      <c r="OF70" s="639">
        <f t="shared" si="601"/>
        <v>0</v>
      </c>
      <c r="OG70" s="639">
        <f t="shared" si="601"/>
        <v>0</v>
      </c>
      <c r="OH70" s="639">
        <f t="shared" si="601"/>
        <v>0</v>
      </c>
      <c r="OI70" s="639">
        <f t="shared" si="601"/>
        <v>0</v>
      </c>
      <c r="OJ70" s="639">
        <f t="shared" si="601"/>
        <v>0</v>
      </c>
      <c r="OK70" s="639">
        <f t="shared" si="601"/>
        <v>0</v>
      </c>
      <c r="OL70" s="639">
        <f t="shared" si="601"/>
        <v>0</v>
      </c>
      <c r="OM70" s="639">
        <f t="shared" si="601"/>
        <v>0</v>
      </c>
      <c r="ON70" s="639">
        <f t="shared" si="601"/>
        <v>0</v>
      </c>
      <c r="OO70" s="639">
        <f t="shared" si="601"/>
        <v>0</v>
      </c>
      <c r="OP70" s="639">
        <f t="shared" si="601"/>
        <v>0</v>
      </c>
      <c r="OQ70" s="639">
        <f t="shared" si="601"/>
        <v>0</v>
      </c>
      <c r="OR70" s="639">
        <f t="shared" si="601"/>
        <v>0</v>
      </c>
      <c r="OS70" s="639">
        <f t="shared" si="601"/>
        <v>0</v>
      </c>
      <c r="OT70" s="639">
        <f t="shared" si="601"/>
        <v>0</v>
      </c>
      <c r="OU70" s="639">
        <f t="shared" si="601"/>
        <v>0</v>
      </c>
      <c r="OV70" s="639">
        <f t="shared" si="601"/>
        <v>0</v>
      </c>
      <c r="OW70" s="639">
        <f t="shared" si="601"/>
        <v>0</v>
      </c>
      <c r="OX70" s="639">
        <f t="shared" si="601"/>
        <v>0</v>
      </c>
      <c r="OY70" s="639">
        <f t="shared" si="601"/>
        <v>0</v>
      </c>
      <c r="OZ70" s="639">
        <f t="shared" si="601"/>
        <v>0</v>
      </c>
      <c r="PA70" s="639">
        <f t="shared" si="601"/>
        <v>0</v>
      </c>
      <c r="PB70" s="639">
        <f t="shared" si="601"/>
        <v>0</v>
      </c>
      <c r="PC70" s="639">
        <f t="shared" si="601"/>
        <v>0</v>
      </c>
      <c r="PD70" s="639">
        <f t="shared" si="601"/>
        <v>0</v>
      </c>
      <c r="PE70" s="639">
        <f t="shared" ref="PE70:RP70" si="602">COUNTIFS($O65:$O73,"&lt;="&amp;PE$14,$P65:$P73,"&gt;"&amp;PE$14,$N65:$N73,"保育士")</f>
        <v>0</v>
      </c>
      <c r="PF70" s="639">
        <f t="shared" si="602"/>
        <v>0</v>
      </c>
      <c r="PG70" s="639">
        <f t="shared" si="602"/>
        <v>0</v>
      </c>
      <c r="PH70" s="639">
        <f t="shared" si="602"/>
        <v>0</v>
      </c>
      <c r="PI70" s="639">
        <f t="shared" si="602"/>
        <v>0</v>
      </c>
      <c r="PJ70" s="639">
        <f t="shared" si="602"/>
        <v>0</v>
      </c>
      <c r="PK70" s="639">
        <f t="shared" si="602"/>
        <v>0</v>
      </c>
      <c r="PL70" s="639">
        <f t="shared" si="602"/>
        <v>0</v>
      </c>
      <c r="PM70" s="639">
        <f t="shared" si="602"/>
        <v>0</v>
      </c>
      <c r="PN70" s="639">
        <f t="shared" si="602"/>
        <v>0</v>
      </c>
      <c r="PO70" s="639">
        <f t="shared" si="602"/>
        <v>0</v>
      </c>
      <c r="PP70" s="639">
        <f t="shared" si="602"/>
        <v>0</v>
      </c>
      <c r="PQ70" s="639">
        <f t="shared" si="602"/>
        <v>0</v>
      </c>
      <c r="PR70" s="639">
        <f t="shared" si="602"/>
        <v>0</v>
      </c>
      <c r="PS70" s="639">
        <f t="shared" si="602"/>
        <v>0</v>
      </c>
      <c r="PT70" s="639">
        <f t="shared" si="602"/>
        <v>0</v>
      </c>
      <c r="PU70" s="639">
        <f t="shared" si="602"/>
        <v>0</v>
      </c>
      <c r="PV70" s="639">
        <f t="shared" si="602"/>
        <v>0</v>
      </c>
      <c r="PW70" s="639">
        <f t="shared" si="602"/>
        <v>0</v>
      </c>
      <c r="PX70" s="639">
        <f t="shared" si="602"/>
        <v>0</v>
      </c>
      <c r="PY70" s="639">
        <f t="shared" si="602"/>
        <v>0</v>
      </c>
      <c r="PZ70" s="639">
        <f t="shared" si="602"/>
        <v>0</v>
      </c>
      <c r="QA70" s="639">
        <f t="shared" si="602"/>
        <v>0</v>
      </c>
      <c r="QB70" s="639">
        <f t="shared" si="602"/>
        <v>0</v>
      </c>
      <c r="QC70" s="639">
        <f t="shared" si="602"/>
        <v>0</v>
      </c>
      <c r="QD70" s="639">
        <f t="shared" si="602"/>
        <v>0</v>
      </c>
      <c r="QE70" s="639">
        <f t="shared" si="602"/>
        <v>0</v>
      </c>
      <c r="QF70" s="639">
        <f t="shared" si="602"/>
        <v>0</v>
      </c>
      <c r="QG70" s="639">
        <f t="shared" si="602"/>
        <v>0</v>
      </c>
      <c r="QH70" s="639">
        <f t="shared" si="602"/>
        <v>0</v>
      </c>
      <c r="QI70" s="639">
        <f t="shared" si="602"/>
        <v>0</v>
      </c>
      <c r="QJ70" s="639">
        <f t="shared" si="602"/>
        <v>0</v>
      </c>
      <c r="QK70" s="639">
        <f t="shared" si="602"/>
        <v>0</v>
      </c>
      <c r="QL70" s="639">
        <f t="shared" si="602"/>
        <v>0</v>
      </c>
      <c r="QM70" s="639">
        <f t="shared" si="602"/>
        <v>0</v>
      </c>
      <c r="QN70" s="639">
        <f t="shared" si="602"/>
        <v>0</v>
      </c>
      <c r="QO70" s="639">
        <f t="shared" si="602"/>
        <v>0</v>
      </c>
      <c r="QP70" s="639">
        <f t="shared" si="602"/>
        <v>0</v>
      </c>
      <c r="QQ70" s="639">
        <f t="shared" si="602"/>
        <v>0</v>
      </c>
      <c r="QR70" s="639">
        <f t="shared" si="602"/>
        <v>0</v>
      </c>
      <c r="QS70" s="639">
        <f t="shared" si="602"/>
        <v>0</v>
      </c>
      <c r="QT70" s="639">
        <f t="shared" si="602"/>
        <v>0</v>
      </c>
      <c r="QU70" s="639">
        <f t="shared" si="602"/>
        <v>0</v>
      </c>
      <c r="QV70" s="639">
        <f t="shared" si="602"/>
        <v>0</v>
      </c>
      <c r="QW70" s="639">
        <f t="shared" si="602"/>
        <v>0</v>
      </c>
      <c r="QX70" s="639">
        <f t="shared" si="602"/>
        <v>0</v>
      </c>
      <c r="QY70" s="639">
        <f t="shared" si="602"/>
        <v>0</v>
      </c>
      <c r="QZ70" s="639">
        <f t="shared" si="602"/>
        <v>0</v>
      </c>
      <c r="RA70" s="639">
        <f t="shared" si="602"/>
        <v>0</v>
      </c>
      <c r="RB70" s="639">
        <f t="shared" si="602"/>
        <v>0</v>
      </c>
      <c r="RC70" s="639">
        <f t="shared" si="602"/>
        <v>0</v>
      </c>
      <c r="RD70" s="639">
        <f t="shared" si="602"/>
        <v>0</v>
      </c>
      <c r="RE70" s="639">
        <f t="shared" si="602"/>
        <v>0</v>
      </c>
      <c r="RF70" s="639">
        <f t="shared" si="602"/>
        <v>0</v>
      </c>
      <c r="RG70" s="639">
        <f t="shared" si="602"/>
        <v>0</v>
      </c>
      <c r="RH70" s="639">
        <f t="shared" si="602"/>
        <v>0</v>
      </c>
      <c r="RI70" s="639">
        <f t="shared" si="602"/>
        <v>0</v>
      </c>
      <c r="RJ70" s="639">
        <f t="shared" si="602"/>
        <v>0</v>
      </c>
      <c r="RK70" s="639">
        <f t="shared" si="602"/>
        <v>0</v>
      </c>
      <c r="RL70" s="639">
        <f t="shared" si="602"/>
        <v>0</v>
      </c>
      <c r="RM70" s="639">
        <f t="shared" si="602"/>
        <v>0</v>
      </c>
      <c r="RN70" s="639">
        <f t="shared" si="602"/>
        <v>0</v>
      </c>
      <c r="RO70" s="639">
        <f t="shared" si="602"/>
        <v>0</v>
      </c>
      <c r="RP70" s="639">
        <f t="shared" si="602"/>
        <v>0</v>
      </c>
      <c r="RQ70" s="639">
        <f t="shared" ref="RQ70:UB70" si="603">COUNTIFS($O65:$O73,"&lt;="&amp;RQ$14,$P65:$P73,"&gt;"&amp;RQ$14,$N65:$N73,"保育士")</f>
        <v>0</v>
      </c>
      <c r="RR70" s="639">
        <f t="shared" si="603"/>
        <v>0</v>
      </c>
      <c r="RS70" s="639">
        <f t="shared" si="603"/>
        <v>0</v>
      </c>
      <c r="RT70" s="639">
        <f t="shared" si="603"/>
        <v>0</v>
      </c>
      <c r="RU70" s="639">
        <f t="shared" si="603"/>
        <v>0</v>
      </c>
      <c r="RV70" s="639">
        <f t="shared" si="603"/>
        <v>0</v>
      </c>
      <c r="RW70" s="639">
        <f t="shared" si="603"/>
        <v>0</v>
      </c>
      <c r="RX70" s="639">
        <f t="shared" si="603"/>
        <v>0</v>
      </c>
      <c r="RY70" s="639">
        <f t="shared" si="603"/>
        <v>0</v>
      </c>
      <c r="RZ70" s="639">
        <f t="shared" si="603"/>
        <v>0</v>
      </c>
      <c r="SA70" s="639">
        <f t="shared" si="603"/>
        <v>0</v>
      </c>
      <c r="SB70" s="639">
        <f t="shared" si="603"/>
        <v>0</v>
      </c>
      <c r="SC70" s="639">
        <f t="shared" si="603"/>
        <v>0</v>
      </c>
      <c r="SD70" s="639">
        <f t="shared" si="603"/>
        <v>0</v>
      </c>
      <c r="SE70" s="639">
        <f t="shared" si="603"/>
        <v>0</v>
      </c>
      <c r="SF70" s="639">
        <f t="shared" si="603"/>
        <v>0</v>
      </c>
      <c r="SG70" s="639">
        <f t="shared" si="603"/>
        <v>0</v>
      </c>
      <c r="SH70" s="639">
        <f t="shared" si="603"/>
        <v>0</v>
      </c>
      <c r="SI70" s="639">
        <f t="shared" si="603"/>
        <v>0</v>
      </c>
      <c r="SJ70" s="639">
        <f t="shared" si="603"/>
        <v>0</v>
      </c>
      <c r="SK70" s="639">
        <f t="shared" si="603"/>
        <v>0</v>
      </c>
      <c r="SL70" s="639">
        <f t="shared" si="603"/>
        <v>0</v>
      </c>
      <c r="SM70" s="639">
        <f t="shared" si="603"/>
        <v>0</v>
      </c>
      <c r="SN70" s="639">
        <f t="shared" si="603"/>
        <v>0</v>
      </c>
      <c r="SO70" s="639">
        <f t="shared" si="603"/>
        <v>0</v>
      </c>
      <c r="SP70" s="639">
        <f t="shared" si="603"/>
        <v>0</v>
      </c>
      <c r="SQ70" s="639">
        <f t="shared" si="603"/>
        <v>0</v>
      </c>
      <c r="SR70" s="639">
        <f t="shared" si="603"/>
        <v>0</v>
      </c>
      <c r="SS70" s="639">
        <f t="shared" si="603"/>
        <v>0</v>
      </c>
      <c r="ST70" s="639">
        <f t="shared" si="603"/>
        <v>0</v>
      </c>
      <c r="SU70" s="639">
        <f t="shared" si="603"/>
        <v>0</v>
      </c>
      <c r="SV70" s="639">
        <f t="shared" si="603"/>
        <v>0</v>
      </c>
      <c r="SW70" s="639">
        <f t="shared" si="603"/>
        <v>0</v>
      </c>
      <c r="SX70" s="639">
        <f t="shared" si="603"/>
        <v>0</v>
      </c>
      <c r="SY70" s="639">
        <f t="shared" si="603"/>
        <v>0</v>
      </c>
      <c r="SZ70" s="639">
        <f t="shared" si="603"/>
        <v>0</v>
      </c>
      <c r="TA70" s="639">
        <f t="shared" si="603"/>
        <v>0</v>
      </c>
      <c r="TB70" s="639">
        <f t="shared" si="603"/>
        <v>0</v>
      </c>
      <c r="TC70" s="639">
        <f t="shared" si="603"/>
        <v>0</v>
      </c>
      <c r="TD70" s="639">
        <f t="shared" si="603"/>
        <v>0</v>
      </c>
      <c r="TE70" s="639">
        <f t="shared" si="603"/>
        <v>0</v>
      </c>
      <c r="TF70" s="639">
        <f t="shared" si="603"/>
        <v>0</v>
      </c>
      <c r="TG70" s="639">
        <f t="shared" si="603"/>
        <v>0</v>
      </c>
      <c r="TH70" s="639">
        <f t="shared" si="603"/>
        <v>0</v>
      </c>
      <c r="TI70" s="639">
        <f t="shared" si="603"/>
        <v>0</v>
      </c>
      <c r="TJ70" s="639">
        <f t="shared" si="603"/>
        <v>0</v>
      </c>
      <c r="TK70" s="639">
        <f t="shared" si="603"/>
        <v>0</v>
      </c>
      <c r="TL70" s="639">
        <f t="shared" si="603"/>
        <v>0</v>
      </c>
      <c r="TM70" s="639">
        <f t="shared" si="603"/>
        <v>0</v>
      </c>
      <c r="TN70" s="639">
        <f t="shared" si="603"/>
        <v>0</v>
      </c>
      <c r="TO70" s="639">
        <f t="shared" si="603"/>
        <v>0</v>
      </c>
      <c r="TP70" s="639">
        <f t="shared" si="603"/>
        <v>0</v>
      </c>
      <c r="TQ70" s="639">
        <f t="shared" si="603"/>
        <v>0</v>
      </c>
      <c r="TR70" s="639">
        <f t="shared" si="603"/>
        <v>0</v>
      </c>
      <c r="TS70" s="639">
        <f t="shared" si="603"/>
        <v>0</v>
      </c>
      <c r="TT70" s="639">
        <f t="shared" si="603"/>
        <v>0</v>
      </c>
      <c r="TU70" s="639">
        <f t="shared" si="603"/>
        <v>0</v>
      </c>
      <c r="TV70" s="639">
        <f t="shared" si="603"/>
        <v>0</v>
      </c>
      <c r="TW70" s="639">
        <f t="shared" si="603"/>
        <v>0</v>
      </c>
      <c r="TX70" s="639">
        <f t="shared" si="603"/>
        <v>0</v>
      </c>
      <c r="TY70" s="639">
        <f t="shared" si="603"/>
        <v>0</v>
      </c>
      <c r="TZ70" s="639">
        <f t="shared" si="603"/>
        <v>0</v>
      </c>
      <c r="UA70" s="639">
        <f t="shared" si="603"/>
        <v>0</v>
      </c>
      <c r="UB70" s="639">
        <f t="shared" si="603"/>
        <v>0</v>
      </c>
      <c r="UC70" s="639">
        <f t="shared" ref="UC70:WN70" si="604">COUNTIFS($O65:$O73,"&lt;="&amp;UC$14,$P65:$P73,"&gt;"&amp;UC$14,$N65:$N73,"保育士")</f>
        <v>0</v>
      </c>
      <c r="UD70" s="639">
        <f t="shared" si="604"/>
        <v>0</v>
      </c>
      <c r="UE70" s="639">
        <f t="shared" si="604"/>
        <v>0</v>
      </c>
      <c r="UF70" s="639">
        <f t="shared" si="604"/>
        <v>0</v>
      </c>
      <c r="UG70" s="639">
        <f t="shared" si="604"/>
        <v>0</v>
      </c>
      <c r="UH70" s="639">
        <f t="shared" si="604"/>
        <v>0</v>
      </c>
      <c r="UI70" s="639">
        <f t="shared" si="604"/>
        <v>0</v>
      </c>
      <c r="UJ70" s="639">
        <f t="shared" si="604"/>
        <v>0</v>
      </c>
      <c r="UK70" s="639">
        <f t="shared" si="604"/>
        <v>0</v>
      </c>
      <c r="UL70" s="639">
        <f t="shared" si="604"/>
        <v>0</v>
      </c>
      <c r="UM70" s="639">
        <f t="shared" si="604"/>
        <v>0</v>
      </c>
      <c r="UN70" s="639">
        <f t="shared" si="604"/>
        <v>0</v>
      </c>
      <c r="UO70" s="639">
        <f t="shared" si="604"/>
        <v>0</v>
      </c>
      <c r="UP70" s="639">
        <f t="shared" si="604"/>
        <v>0</v>
      </c>
      <c r="UQ70" s="639">
        <f t="shared" si="604"/>
        <v>0</v>
      </c>
      <c r="UR70" s="639">
        <f t="shared" si="604"/>
        <v>0</v>
      </c>
      <c r="US70" s="639">
        <f t="shared" si="604"/>
        <v>0</v>
      </c>
      <c r="UT70" s="639">
        <f t="shared" si="604"/>
        <v>0</v>
      </c>
      <c r="UU70" s="639">
        <f t="shared" si="604"/>
        <v>0</v>
      </c>
      <c r="UV70" s="639">
        <f t="shared" si="604"/>
        <v>0</v>
      </c>
      <c r="UW70" s="639">
        <f t="shared" si="604"/>
        <v>0</v>
      </c>
      <c r="UX70" s="639">
        <f t="shared" si="604"/>
        <v>0</v>
      </c>
      <c r="UY70" s="639">
        <f t="shared" si="604"/>
        <v>0</v>
      </c>
      <c r="UZ70" s="639">
        <f t="shared" si="604"/>
        <v>0</v>
      </c>
      <c r="VA70" s="639">
        <f t="shared" si="604"/>
        <v>0</v>
      </c>
      <c r="VB70" s="639">
        <f t="shared" si="604"/>
        <v>0</v>
      </c>
      <c r="VC70" s="639">
        <f t="shared" si="604"/>
        <v>0</v>
      </c>
      <c r="VD70" s="639">
        <f t="shared" si="604"/>
        <v>0</v>
      </c>
      <c r="VE70" s="639">
        <f t="shared" si="604"/>
        <v>0</v>
      </c>
      <c r="VF70" s="639">
        <f t="shared" si="604"/>
        <v>0</v>
      </c>
      <c r="VG70" s="639">
        <f t="shared" si="604"/>
        <v>0</v>
      </c>
      <c r="VH70" s="639">
        <f t="shared" si="604"/>
        <v>0</v>
      </c>
      <c r="VI70" s="639">
        <f t="shared" si="604"/>
        <v>0</v>
      </c>
      <c r="VJ70" s="639">
        <f t="shared" si="604"/>
        <v>0</v>
      </c>
      <c r="VK70" s="639">
        <f t="shared" si="604"/>
        <v>0</v>
      </c>
      <c r="VL70" s="639">
        <f t="shared" si="604"/>
        <v>0</v>
      </c>
      <c r="VM70" s="639">
        <f t="shared" si="604"/>
        <v>0</v>
      </c>
      <c r="VN70" s="639">
        <f t="shared" si="604"/>
        <v>0</v>
      </c>
      <c r="VO70" s="639">
        <f t="shared" si="604"/>
        <v>0</v>
      </c>
      <c r="VP70" s="639">
        <f t="shared" si="604"/>
        <v>0</v>
      </c>
      <c r="VQ70" s="639">
        <f t="shared" si="604"/>
        <v>0</v>
      </c>
      <c r="VR70" s="639">
        <f t="shared" si="604"/>
        <v>0</v>
      </c>
      <c r="VS70" s="639">
        <f t="shared" si="604"/>
        <v>0</v>
      </c>
      <c r="VT70" s="639">
        <f t="shared" si="604"/>
        <v>0</v>
      </c>
      <c r="VU70" s="639">
        <f t="shared" si="604"/>
        <v>0</v>
      </c>
      <c r="VV70" s="639">
        <f t="shared" si="604"/>
        <v>0</v>
      </c>
      <c r="VW70" s="639">
        <f t="shared" si="604"/>
        <v>0</v>
      </c>
      <c r="VX70" s="639">
        <f t="shared" si="604"/>
        <v>0</v>
      </c>
      <c r="VY70" s="639">
        <f t="shared" si="604"/>
        <v>0</v>
      </c>
      <c r="VZ70" s="639">
        <f t="shared" si="604"/>
        <v>0</v>
      </c>
      <c r="WA70" s="639">
        <f t="shared" si="604"/>
        <v>0</v>
      </c>
      <c r="WB70" s="639">
        <f t="shared" si="604"/>
        <v>0</v>
      </c>
      <c r="WC70" s="639">
        <f t="shared" si="604"/>
        <v>0</v>
      </c>
      <c r="WD70" s="639">
        <f t="shared" si="604"/>
        <v>0</v>
      </c>
      <c r="WE70" s="639">
        <f t="shared" si="604"/>
        <v>0</v>
      </c>
      <c r="WF70" s="639">
        <f t="shared" si="604"/>
        <v>0</v>
      </c>
      <c r="WG70" s="639">
        <f t="shared" si="604"/>
        <v>0</v>
      </c>
      <c r="WH70" s="639">
        <f t="shared" si="604"/>
        <v>0</v>
      </c>
      <c r="WI70" s="639">
        <f t="shared" si="604"/>
        <v>0</v>
      </c>
      <c r="WJ70" s="639">
        <f t="shared" si="604"/>
        <v>0</v>
      </c>
      <c r="WK70" s="639">
        <f t="shared" si="604"/>
        <v>0</v>
      </c>
      <c r="WL70" s="639">
        <f t="shared" si="604"/>
        <v>0</v>
      </c>
      <c r="WM70" s="639">
        <f t="shared" si="604"/>
        <v>0</v>
      </c>
      <c r="WN70" s="639">
        <f t="shared" si="604"/>
        <v>0</v>
      </c>
      <c r="WO70" s="639">
        <f t="shared" ref="WO70:YZ70" si="605">COUNTIFS($O65:$O73,"&lt;="&amp;WO$14,$P65:$P73,"&gt;"&amp;WO$14,$N65:$N73,"保育士")</f>
        <v>0</v>
      </c>
      <c r="WP70" s="639">
        <f t="shared" si="605"/>
        <v>0</v>
      </c>
      <c r="WQ70" s="639">
        <f t="shared" si="605"/>
        <v>0</v>
      </c>
      <c r="WR70" s="639">
        <f t="shared" si="605"/>
        <v>0</v>
      </c>
      <c r="WS70" s="639">
        <f t="shared" si="605"/>
        <v>0</v>
      </c>
      <c r="WT70" s="639">
        <f t="shared" si="605"/>
        <v>0</v>
      </c>
      <c r="WU70" s="639">
        <f t="shared" si="605"/>
        <v>0</v>
      </c>
      <c r="WV70" s="639">
        <f t="shared" si="605"/>
        <v>0</v>
      </c>
      <c r="WW70" s="639">
        <f t="shared" si="605"/>
        <v>0</v>
      </c>
      <c r="WX70" s="639">
        <f t="shared" si="605"/>
        <v>0</v>
      </c>
      <c r="WY70" s="639">
        <f t="shared" si="605"/>
        <v>0</v>
      </c>
      <c r="WZ70" s="639">
        <f t="shared" si="605"/>
        <v>0</v>
      </c>
      <c r="XA70" s="639">
        <f t="shared" si="605"/>
        <v>0</v>
      </c>
      <c r="XB70" s="639">
        <f t="shared" si="605"/>
        <v>0</v>
      </c>
      <c r="XC70" s="639">
        <f t="shared" si="605"/>
        <v>0</v>
      </c>
      <c r="XD70" s="639">
        <f t="shared" si="605"/>
        <v>0</v>
      </c>
      <c r="XE70" s="639">
        <f t="shared" si="605"/>
        <v>0</v>
      </c>
      <c r="XF70" s="639">
        <f t="shared" si="605"/>
        <v>0</v>
      </c>
      <c r="XG70" s="639">
        <f t="shared" si="605"/>
        <v>0</v>
      </c>
      <c r="XH70" s="639">
        <f t="shared" si="605"/>
        <v>0</v>
      </c>
      <c r="XI70" s="639">
        <f t="shared" si="605"/>
        <v>0</v>
      </c>
      <c r="XJ70" s="639">
        <f t="shared" si="605"/>
        <v>0</v>
      </c>
      <c r="XK70" s="639">
        <f t="shared" si="605"/>
        <v>0</v>
      </c>
      <c r="XL70" s="639">
        <f t="shared" si="605"/>
        <v>0</v>
      </c>
      <c r="XM70" s="639">
        <f t="shared" si="605"/>
        <v>0</v>
      </c>
      <c r="XN70" s="639">
        <f t="shared" si="605"/>
        <v>0</v>
      </c>
      <c r="XO70" s="639">
        <f t="shared" si="605"/>
        <v>0</v>
      </c>
      <c r="XP70" s="639">
        <f t="shared" si="605"/>
        <v>0</v>
      </c>
      <c r="XQ70" s="639">
        <f t="shared" si="605"/>
        <v>0</v>
      </c>
      <c r="XR70" s="639">
        <f t="shared" si="605"/>
        <v>0</v>
      </c>
      <c r="XS70" s="639">
        <f t="shared" si="605"/>
        <v>0</v>
      </c>
      <c r="XT70" s="639">
        <f t="shared" si="605"/>
        <v>0</v>
      </c>
      <c r="XU70" s="639">
        <f t="shared" si="605"/>
        <v>0</v>
      </c>
      <c r="XV70" s="639">
        <f t="shared" si="605"/>
        <v>0</v>
      </c>
      <c r="XW70" s="639">
        <f t="shared" si="605"/>
        <v>0</v>
      </c>
      <c r="XX70" s="639">
        <f t="shared" si="605"/>
        <v>0</v>
      </c>
      <c r="XY70" s="639">
        <f t="shared" si="605"/>
        <v>0</v>
      </c>
      <c r="XZ70" s="639">
        <f t="shared" si="605"/>
        <v>0</v>
      </c>
      <c r="YA70" s="639">
        <f t="shared" si="605"/>
        <v>0</v>
      </c>
      <c r="YB70" s="639">
        <f t="shared" si="605"/>
        <v>0</v>
      </c>
      <c r="YC70" s="639">
        <f t="shared" si="605"/>
        <v>0</v>
      </c>
      <c r="YD70" s="639">
        <f t="shared" si="605"/>
        <v>0</v>
      </c>
      <c r="YE70" s="639">
        <f t="shared" si="605"/>
        <v>0</v>
      </c>
      <c r="YF70" s="639">
        <f t="shared" si="605"/>
        <v>0</v>
      </c>
      <c r="YG70" s="639">
        <f t="shared" si="605"/>
        <v>0</v>
      </c>
      <c r="YH70" s="639">
        <f t="shared" si="605"/>
        <v>0</v>
      </c>
      <c r="YI70" s="639">
        <f t="shared" si="605"/>
        <v>0</v>
      </c>
      <c r="YJ70" s="639">
        <f t="shared" si="605"/>
        <v>0</v>
      </c>
      <c r="YK70" s="639">
        <f t="shared" si="605"/>
        <v>0</v>
      </c>
      <c r="YL70" s="639">
        <f t="shared" si="605"/>
        <v>0</v>
      </c>
      <c r="YM70" s="639">
        <f t="shared" si="605"/>
        <v>0</v>
      </c>
      <c r="YN70" s="639">
        <f t="shared" si="605"/>
        <v>0</v>
      </c>
      <c r="YO70" s="639">
        <f t="shared" si="605"/>
        <v>0</v>
      </c>
      <c r="YP70" s="639">
        <f t="shared" si="605"/>
        <v>0</v>
      </c>
      <c r="YQ70" s="639">
        <f t="shared" si="605"/>
        <v>0</v>
      </c>
      <c r="YR70" s="639">
        <f t="shared" si="605"/>
        <v>0</v>
      </c>
      <c r="YS70" s="639">
        <f t="shared" si="605"/>
        <v>0</v>
      </c>
      <c r="YT70" s="639">
        <f t="shared" si="605"/>
        <v>0</v>
      </c>
      <c r="YU70" s="639">
        <f t="shared" si="605"/>
        <v>0</v>
      </c>
      <c r="YV70" s="639">
        <f t="shared" si="605"/>
        <v>0</v>
      </c>
      <c r="YW70" s="639">
        <f t="shared" si="605"/>
        <v>0</v>
      </c>
      <c r="YX70" s="639">
        <f t="shared" si="605"/>
        <v>0</v>
      </c>
      <c r="YY70" s="639">
        <f t="shared" si="605"/>
        <v>0</v>
      </c>
      <c r="YZ70" s="639">
        <f t="shared" si="605"/>
        <v>0</v>
      </c>
      <c r="ZA70" s="639">
        <f t="shared" ref="ZA70:ABL70" si="606">COUNTIFS($O65:$O73,"&lt;="&amp;ZA$14,$P65:$P73,"&gt;"&amp;ZA$14,$N65:$N73,"保育士")</f>
        <v>0</v>
      </c>
      <c r="ZB70" s="639">
        <f t="shared" si="606"/>
        <v>0</v>
      </c>
      <c r="ZC70" s="639">
        <f t="shared" si="606"/>
        <v>0</v>
      </c>
      <c r="ZD70" s="639">
        <f t="shared" si="606"/>
        <v>0</v>
      </c>
      <c r="ZE70" s="639">
        <f t="shared" si="606"/>
        <v>0</v>
      </c>
      <c r="ZF70" s="639">
        <f t="shared" si="606"/>
        <v>0</v>
      </c>
      <c r="ZG70" s="639">
        <f t="shared" si="606"/>
        <v>0</v>
      </c>
      <c r="ZH70" s="639">
        <f t="shared" si="606"/>
        <v>0</v>
      </c>
      <c r="ZI70" s="639">
        <f t="shared" si="606"/>
        <v>0</v>
      </c>
      <c r="ZJ70" s="639">
        <f t="shared" si="606"/>
        <v>0</v>
      </c>
      <c r="ZK70" s="639">
        <f t="shared" si="606"/>
        <v>0</v>
      </c>
      <c r="ZL70" s="639">
        <f t="shared" si="606"/>
        <v>0</v>
      </c>
      <c r="ZM70" s="639">
        <f t="shared" si="606"/>
        <v>0</v>
      </c>
      <c r="ZN70" s="639">
        <f t="shared" si="606"/>
        <v>0</v>
      </c>
      <c r="ZO70" s="639">
        <f t="shared" si="606"/>
        <v>0</v>
      </c>
      <c r="ZP70" s="639">
        <f t="shared" si="606"/>
        <v>0</v>
      </c>
      <c r="ZQ70" s="639">
        <f t="shared" si="606"/>
        <v>0</v>
      </c>
      <c r="ZR70" s="639">
        <f t="shared" si="606"/>
        <v>0</v>
      </c>
      <c r="ZS70" s="639">
        <f t="shared" si="606"/>
        <v>0</v>
      </c>
      <c r="ZT70" s="639">
        <f t="shared" si="606"/>
        <v>0</v>
      </c>
      <c r="ZU70" s="639">
        <f t="shared" si="606"/>
        <v>0</v>
      </c>
      <c r="ZV70" s="639">
        <f t="shared" si="606"/>
        <v>0</v>
      </c>
      <c r="ZW70" s="639">
        <f t="shared" si="606"/>
        <v>0</v>
      </c>
      <c r="ZX70" s="639">
        <f t="shared" si="606"/>
        <v>0</v>
      </c>
      <c r="ZY70" s="639">
        <f t="shared" si="606"/>
        <v>0</v>
      </c>
      <c r="ZZ70" s="639">
        <f t="shared" si="606"/>
        <v>0</v>
      </c>
      <c r="AAA70" s="639">
        <f t="shared" si="606"/>
        <v>0</v>
      </c>
      <c r="AAB70" s="639">
        <f t="shared" si="606"/>
        <v>0</v>
      </c>
      <c r="AAC70" s="639">
        <f t="shared" si="606"/>
        <v>0</v>
      </c>
      <c r="AAD70" s="639">
        <f t="shared" si="606"/>
        <v>0</v>
      </c>
      <c r="AAE70" s="639">
        <f t="shared" si="606"/>
        <v>0</v>
      </c>
      <c r="AAF70" s="639">
        <f t="shared" si="606"/>
        <v>0</v>
      </c>
      <c r="AAG70" s="639">
        <f t="shared" si="606"/>
        <v>0</v>
      </c>
      <c r="AAH70" s="639">
        <f t="shared" si="606"/>
        <v>0</v>
      </c>
      <c r="AAI70" s="639">
        <f t="shared" si="606"/>
        <v>0</v>
      </c>
      <c r="AAJ70" s="639">
        <f t="shared" si="606"/>
        <v>0</v>
      </c>
      <c r="AAK70" s="639">
        <f t="shared" si="606"/>
        <v>0</v>
      </c>
      <c r="AAL70" s="639">
        <f t="shared" si="606"/>
        <v>0</v>
      </c>
      <c r="AAM70" s="639">
        <f t="shared" si="606"/>
        <v>0</v>
      </c>
      <c r="AAN70" s="639">
        <f t="shared" si="606"/>
        <v>0</v>
      </c>
      <c r="AAO70" s="639">
        <f t="shared" si="606"/>
        <v>0</v>
      </c>
      <c r="AAP70" s="639">
        <f t="shared" si="606"/>
        <v>0</v>
      </c>
      <c r="AAQ70" s="639">
        <f t="shared" si="606"/>
        <v>0</v>
      </c>
      <c r="AAR70" s="639">
        <f t="shared" si="606"/>
        <v>0</v>
      </c>
      <c r="AAS70" s="639">
        <f t="shared" si="606"/>
        <v>0</v>
      </c>
      <c r="AAT70" s="639">
        <f t="shared" si="606"/>
        <v>0</v>
      </c>
      <c r="AAU70" s="639">
        <f t="shared" si="606"/>
        <v>0</v>
      </c>
      <c r="AAV70" s="639">
        <f t="shared" si="606"/>
        <v>0</v>
      </c>
      <c r="AAW70" s="639">
        <f t="shared" si="606"/>
        <v>0</v>
      </c>
      <c r="AAX70" s="639">
        <f t="shared" si="606"/>
        <v>0</v>
      </c>
      <c r="AAY70" s="639">
        <f t="shared" si="606"/>
        <v>0</v>
      </c>
      <c r="AAZ70" s="639">
        <f t="shared" si="606"/>
        <v>0</v>
      </c>
      <c r="ABA70" s="639">
        <f t="shared" si="606"/>
        <v>0</v>
      </c>
      <c r="ABB70" s="639">
        <f t="shared" si="606"/>
        <v>0</v>
      </c>
      <c r="ABC70" s="639">
        <f t="shared" si="606"/>
        <v>0</v>
      </c>
      <c r="ABD70" s="639">
        <f t="shared" si="606"/>
        <v>0</v>
      </c>
      <c r="ABE70" s="639">
        <f t="shared" si="606"/>
        <v>0</v>
      </c>
      <c r="ABF70" s="639">
        <f t="shared" si="606"/>
        <v>0</v>
      </c>
      <c r="ABG70" s="639">
        <f t="shared" si="606"/>
        <v>0</v>
      </c>
      <c r="ABH70" s="639">
        <f t="shared" si="606"/>
        <v>0</v>
      </c>
      <c r="ABI70" s="639">
        <f t="shared" si="606"/>
        <v>0</v>
      </c>
      <c r="ABJ70" s="639">
        <f t="shared" si="606"/>
        <v>0</v>
      </c>
      <c r="ABK70" s="639">
        <f t="shared" si="606"/>
        <v>0</v>
      </c>
      <c r="ABL70" s="639">
        <f t="shared" si="606"/>
        <v>0</v>
      </c>
      <c r="ABM70" s="639">
        <f t="shared" ref="ABM70:ADX70" si="607">COUNTIFS($O65:$O73,"&lt;="&amp;ABM$14,$P65:$P73,"&gt;"&amp;ABM$14,$N65:$N73,"保育士")</f>
        <v>0</v>
      </c>
      <c r="ABN70" s="639">
        <f t="shared" si="607"/>
        <v>0</v>
      </c>
      <c r="ABO70" s="639">
        <f t="shared" si="607"/>
        <v>0</v>
      </c>
      <c r="ABP70" s="639">
        <f t="shared" si="607"/>
        <v>0</v>
      </c>
      <c r="ABQ70" s="639">
        <f t="shared" si="607"/>
        <v>0</v>
      </c>
      <c r="ABR70" s="639">
        <f t="shared" si="607"/>
        <v>0</v>
      </c>
      <c r="ABS70" s="639">
        <f t="shared" si="607"/>
        <v>0</v>
      </c>
      <c r="ABT70" s="639">
        <f t="shared" si="607"/>
        <v>0</v>
      </c>
      <c r="ABU70" s="639">
        <f t="shared" si="607"/>
        <v>0</v>
      </c>
      <c r="ABV70" s="639">
        <f t="shared" si="607"/>
        <v>0</v>
      </c>
      <c r="ABW70" s="639">
        <f t="shared" si="607"/>
        <v>0</v>
      </c>
      <c r="ABX70" s="639">
        <f t="shared" si="607"/>
        <v>0</v>
      </c>
      <c r="ABY70" s="639">
        <f t="shared" si="607"/>
        <v>0</v>
      </c>
      <c r="ABZ70" s="639">
        <f t="shared" si="607"/>
        <v>0</v>
      </c>
      <c r="ACA70" s="639">
        <f t="shared" si="607"/>
        <v>0</v>
      </c>
      <c r="ACB70" s="639">
        <f t="shared" si="607"/>
        <v>0</v>
      </c>
      <c r="ACC70" s="639">
        <f t="shared" si="607"/>
        <v>0</v>
      </c>
      <c r="ACD70" s="639">
        <f t="shared" si="607"/>
        <v>0</v>
      </c>
      <c r="ACE70" s="639">
        <f t="shared" si="607"/>
        <v>0</v>
      </c>
      <c r="ACF70" s="639">
        <f t="shared" si="607"/>
        <v>0</v>
      </c>
      <c r="ACG70" s="639">
        <f t="shared" si="607"/>
        <v>0</v>
      </c>
      <c r="ACH70" s="639">
        <f t="shared" si="607"/>
        <v>0</v>
      </c>
      <c r="ACI70" s="639">
        <f t="shared" si="607"/>
        <v>0</v>
      </c>
      <c r="ACJ70" s="639">
        <f t="shared" si="607"/>
        <v>0</v>
      </c>
      <c r="ACK70" s="639">
        <f t="shared" si="607"/>
        <v>0</v>
      </c>
      <c r="ACL70" s="639">
        <f t="shared" si="607"/>
        <v>0</v>
      </c>
      <c r="ACM70" s="639">
        <f t="shared" si="607"/>
        <v>0</v>
      </c>
      <c r="ACN70" s="639">
        <f t="shared" si="607"/>
        <v>0</v>
      </c>
      <c r="ACO70" s="639">
        <f t="shared" si="607"/>
        <v>0</v>
      </c>
      <c r="ACP70" s="639">
        <f t="shared" si="607"/>
        <v>0</v>
      </c>
      <c r="ACQ70" s="639">
        <f t="shared" si="607"/>
        <v>0</v>
      </c>
      <c r="ACR70" s="639">
        <f t="shared" si="607"/>
        <v>0</v>
      </c>
      <c r="ACS70" s="639">
        <f t="shared" si="607"/>
        <v>0</v>
      </c>
      <c r="ACT70" s="639">
        <f t="shared" si="607"/>
        <v>0</v>
      </c>
      <c r="ACU70" s="639">
        <f t="shared" si="607"/>
        <v>0</v>
      </c>
      <c r="ACV70" s="639">
        <f t="shared" si="607"/>
        <v>0</v>
      </c>
      <c r="ACW70" s="639">
        <f t="shared" si="607"/>
        <v>0</v>
      </c>
      <c r="ACX70" s="639">
        <f t="shared" si="607"/>
        <v>0</v>
      </c>
      <c r="ACY70" s="639">
        <f t="shared" si="607"/>
        <v>0</v>
      </c>
      <c r="ACZ70" s="639">
        <f t="shared" si="607"/>
        <v>0</v>
      </c>
      <c r="ADA70" s="639">
        <f t="shared" si="607"/>
        <v>0</v>
      </c>
      <c r="ADB70" s="639">
        <f t="shared" si="607"/>
        <v>0</v>
      </c>
      <c r="ADC70" s="639">
        <f t="shared" si="607"/>
        <v>0</v>
      </c>
      <c r="ADD70" s="639">
        <f t="shared" si="607"/>
        <v>0</v>
      </c>
      <c r="ADE70" s="639">
        <f t="shared" si="607"/>
        <v>0</v>
      </c>
      <c r="ADF70" s="639">
        <f t="shared" si="607"/>
        <v>0</v>
      </c>
      <c r="ADG70" s="639">
        <f t="shared" si="607"/>
        <v>0</v>
      </c>
      <c r="ADH70" s="639">
        <f t="shared" si="607"/>
        <v>0</v>
      </c>
      <c r="ADI70" s="639">
        <f t="shared" si="607"/>
        <v>0</v>
      </c>
      <c r="ADJ70" s="639">
        <f t="shared" si="607"/>
        <v>0</v>
      </c>
      <c r="ADK70" s="639">
        <f t="shared" si="607"/>
        <v>0</v>
      </c>
      <c r="ADL70" s="639">
        <f t="shared" si="607"/>
        <v>0</v>
      </c>
      <c r="ADM70" s="639">
        <f t="shared" si="607"/>
        <v>0</v>
      </c>
      <c r="ADN70" s="639">
        <f t="shared" si="607"/>
        <v>0</v>
      </c>
      <c r="ADO70" s="639">
        <f t="shared" si="607"/>
        <v>0</v>
      </c>
      <c r="ADP70" s="639">
        <f t="shared" si="607"/>
        <v>0</v>
      </c>
      <c r="ADQ70" s="639">
        <f t="shared" si="607"/>
        <v>0</v>
      </c>
      <c r="ADR70" s="639">
        <f t="shared" si="607"/>
        <v>0</v>
      </c>
      <c r="ADS70" s="639">
        <f t="shared" si="607"/>
        <v>0</v>
      </c>
      <c r="ADT70" s="639">
        <f t="shared" si="607"/>
        <v>0</v>
      </c>
      <c r="ADU70" s="639">
        <f t="shared" si="607"/>
        <v>0</v>
      </c>
      <c r="ADV70" s="639">
        <f t="shared" si="607"/>
        <v>0</v>
      </c>
      <c r="ADW70" s="639">
        <f t="shared" si="607"/>
        <v>0</v>
      </c>
      <c r="ADX70" s="639">
        <f t="shared" si="607"/>
        <v>0</v>
      </c>
      <c r="ADY70" s="639">
        <f t="shared" ref="ADY70:AGJ70" si="608">COUNTIFS($O65:$O73,"&lt;="&amp;ADY$14,$P65:$P73,"&gt;"&amp;ADY$14,$N65:$N73,"保育士")</f>
        <v>0</v>
      </c>
      <c r="ADZ70" s="639">
        <f t="shared" si="608"/>
        <v>0</v>
      </c>
      <c r="AEA70" s="639">
        <f t="shared" si="608"/>
        <v>0</v>
      </c>
      <c r="AEB70" s="639">
        <f t="shared" si="608"/>
        <v>0</v>
      </c>
      <c r="AEC70" s="639">
        <f t="shared" si="608"/>
        <v>0</v>
      </c>
      <c r="AED70" s="639">
        <f t="shared" si="608"/>
        <v>0</v>
      </c>
      <c r="AEE70" s="639">
        <f t="shared" si="608"/>
        <v>0</v>
      </c>
      <c r="AEF70" s="639">
        <f t="shared" si="608"/>
        <v>0</v>
      </c>
      <c r="AEG70" s="639">
        <f t="shared" si="608"/>
        <v>0</v>
      </c>
      <c r="AEH70" s="639">
        <f t="shared" si="608"/>
        <v>0</v>
      </c>
      <c r="AEI70" s="639">
        <f t="shared" si="608"/>
        <v>0</v>
      </c>
      <c r="AEJ70" s="639">
        <f t="shared" si="608"/>
        <v>0</v>
      </c>
      <c r="AEK70" s="639">
        <f t="shared" si="608"/>
        <v>0</v>
      </c>
      <c r="AEL70" s="639">
        <f t="shared" si="608"/>
        <v>0</v>
      </c>
      <c r="AEM70" s="639">
        <f t="shared" si="608"/>
        <v>0</v>
      </c>
      <c r="AEN70" s="639">
        <f t="shared" si="608"/>
        <v>0</v>
      </c>
      <c r="AEO70" s="639">
        <f t="shared" si="608"/>
        <v>0</v>
      </c>
      <c r="AEP70" s="639">
        <f t="shared" si="608"/>
        <v>0</v>
      </c>
      <c r="AEQ70" s="639">
        <f t="shared" si="608"/>
        <v>0</v>
      </c>
      <c r="AER70" s="639">
        <f t="shared" si="608"/>
        <v>0</v>
      </c>
      <c r="AES70" s="639">
        <f t="shared" si="608"/>
        <v>0</v>
      </c>
      <c r="AET70" s="639">
        <f t="shared" si="608"/>
        <v>0</v>
      </c>
      <c r="AEU70" s="639">
        <f t="shared" si="608"/>
        <v>0</v>
      </c>
      <c r="AEV70" s="639">
        <f t="shared" si="608"/>
        <v>0</v>
      </c>
      <c r="AEW70" s="639">
        <f t="shared" si="608"/>
        <v>0</v>
      </c>
      <c r="AEX70" s="639">
        <f t="shared" si="608"/>
        <v>0</v>
      </c>
      <c r="AEY70" s="639">
        <f t="shared" si="608"/>
        <v>0</v>
      </c>
      <c r="AEZ70" s="639">
        <f t="shared" si="608"/>
        <v>0</v>
      </c>
      <c r="AFA70" s="639">
        <f t="shared" si="608"/>
        <v>0</v>
      </c>
      <c r="AFB70" s="639">
        <f t="shared" si="608"/>
        <v>0</v>
      </c>
      <c r="AFC70" s="639">
        <f t="shared" si="608"/>
        <v>0</v>
      </c>
      <c r="AFD70" s="639">
        <f t="shared" si="608"/>
        <v>0</v>
      </c>
      <c r="AFE70" s="639">
        <f t="shared" si="608"/>
        <v>0</v>
      </c>
      <c r="AFF70" s="639">
        <f t="shared" si="608"/>
        <v>0</v>
      </c>
      <c r="AFG70" s="639">
        <f t="shared" si="608"/>
        <v>0</v>
      </c>
      <c r="AFH70" s="639">
        <f t="shared" si="608"/>
        <v>0</v>
      </c>
      <c r="AFI70" s="639">
        <f t="shared" si="608"/>
        <v>0</v>
      </c>
      <c r="AFJ70" s="639">
        <f t="shared" si="608"/>
        <v>0</v>
      </c>
      <c r="AFK70" s="639">
        <f t="shared" si="608"/>
        <v>0</v>
      </c>
      <c r="AFL70" s="639">
        <f t="shared" si="608"/>
        <v>0</v>
      </c>
      <c r="AFM70" s="639">
        <f t="shared" si="608"/>
        <v>0</v>
      </c>
      <c r="AFN70" s="639">
        <f t="shared" si="608"/>
        <v>0</v>
      </c>
      <c r="AFO70" s="639">
        <f t="shared" si="608"/>
        <v>0</v>
      </c>
      <c r="AFP70" s="639">
        <f t="shared" si="608"/>
        <v>0</v>
      </c>
      <c r="AFQ70" s="639">
        <f t="shared" si="608"/>
        <v>0</v>
      </c>
      <c r="AFR70" s="639">
        <f t="shared" si="608"/>
        <v>0</v>
      </c>
      <c r="AFS70" s="639">
        <f t="shared" si="608"/>
        <v>0</v>
      </c>
      <c r="AFT70" s="639">
        <f t="shared" si="608"/>
        <v>0</v>
      </c>
      <c r="AFU70" s="639">
        <f t="shared" si="608"/>
        <v>0</v>
      </c>
      <c r="AFV70" s="639">
        <f t="shared" si="608"/>
        <v>0</v>
      </c>
      <c r="AFW70" s="639">
        <f t="shared" si="608"/>
        <v>0</v>
      </c>
      <c r="AFX70" s="639">
        <f t="shared" si="608"/>
        <v>0</v>
      </c>
      <c r="AFY70" s="639">
        <f t="shared" si="608"/>
        <v>0</v>
      </c>
      <c r="AFZ70" s="639">
        <f t="shared" si="608"/>
        <v>0</v>
      </c>
      <c r="AGA70" s="639">
        <f t="shared" si="608"/>
        <v>0</v>
      </c>
      <c r="AGB70" s="639">
        <f t="shared" si="608"/>
        <v>0</v>
      </c>
      <c r="AGC70" s="639">
        <f t="shared" si="608"/>
        <v>0</v>
      </c>
      <c r="AGD70" s="639">
        <f t="shared" si="608"/>
        <v>0</v>
      </c>
      <c r="AGE70" s="639">
        <f t="shared" si="608"/>
        <v>0</v>
      </c>
      <c r="AGF70" s="639">
        <f t="shared" si="608"/>
        <v>0</v>
      </c>
      <c r="AGG70" s="639">
        <f t="shared" si="608"/>
        <v>0</v>
      </c>
      <c r="AGH70" s="639">
        <f t="shared" si="608"/>
        <v>0</v>
      </c>
      <c r="AGI70" s="639">
        <f t="shared" si="608"/>
        <v>0</v>
      </c>
      <c r="AGJ70" s="639">
        <f t="shared" si="608"/>
        <v>0</v>
      </c>
      <c r="AGK70" s="639">
        <f t="shared" ref="AGK70:AIV70" si="609">COUNTIFS($O65:$O73,"&lt;="&amp;AGK$14,$P65:$P73,"&gt;"&amp;AGK$14,$N65:$N73,"保育士")</f>
        <v>0</v>
      </c>
      <c r="AGL70" s="639">
        <f t="shared" si="609"/>
        <v>0</v>
      </c>
      <c r="AGM70" s="639">
        <f t="shared" si="609"/>
        <v>0</v>
      </c>
      <c r="AGN70" s="639">
        <f t="shared" si="609"/>
        <v>0</v>
      </c>
      <c r="AGO70" s="639">
        <f t="shared" si="609"/>
        <v>0</v>
      </c>
      <c r="AGP70" s="639">
        <f t="shared" si="609"/>
        <v>0</v>
      </c>
      <c r="AGQ70" s="639">
        <f t="shared" si="609"/>
        <v>0</v>
      </c>
      <c r="AGR70" s="639">
        <f t="shared" si="609"/>
        <v>0</v>
      </c>
      <c r="AGS70" s="639">
        <f t="shared" si="609"/>
        <v>0</v>
      </c>
      <c r="AGT70" s="639">
        <f t="shared" si="609"/>
        <v>0</v>
      </c>
      <c r="AGU70" s="639">
        <f t="shared" si="609"/>
        <v>0</v>
      </c>
      <c r="AGV70" s="639">
        <f t="shared" si="609"/>
        <v>0</v>
      </c>
      <c r="AGW70" s="639">
        <f t="shared" si="609"/>
        <v>0</v>
      </c>
      <c r="AGX70" s="639">
        <f t="shared" si="609"/>
        <v>0</v>
      </c>
      <c r="AGY70" s="639">
        <f t="shared" si="609"/>
        <v>0</v>
      </c>
      <c r="AGZ70" s="639">
        <f t="shared" si="609"/>
        <v>0</v>
      </c>
      <c r="AHA70" s="639">
        <f t="shared" si="609"/>
        <v>0</v>
      </c>
      <c r="AHB70" s="639">
        <f t="shared" si="609"/>
        <v>0</v>
      </c>
      <c r="AHC70" s="639">
        <f t="shared" si="609"/>
        <v>0</v>
      </c>
      <c r="AHD70" s="639">
        <f t="shared" si="609"/>
        <v>0</v>
      </c>
      <c r="AHE70" s="639">
        <f t="shared" si="609"/>
        <v>0</v>
      </c>
      <c r="AHF70" s="639">
        <f t="shared" si="609"/>
        <v>0</v>
      </c>
      <c r="AHG70" s="639">
        <f t="shared" si="609"/>
        <v>0</v>
      </c>
      <c r="AHH70" s="639">
        <f t="shared" si="609"/>
        <v>0</v>
      </c>
      <c r="AHI70" s="639">
        <f t="shared" si="609"/>
        <v>0</v>
      </c>
      <c r="AHJ70" s="639">
        <f t="shared" si="609"/>
        <v>0</v>
      </c>
      <c r="AHK70" s="639">
        <f t="shared" si="609"/>
        <v>0</v>
      </c>
      <c r="AHL70" s="639">
        <f t="shared" si="609"/>
        <v>0</v>
      </c>
      <c r="AHM70" s="639">
        <f t="shared" si="609"/>
        <v>0</v>
      </c>
      <c r="AHN70" s="639">
        <f t="shared" si="609"/>
        <v>0</v>
      </c>
      <c r="AHO70" s="639">
        <f t="shared" si="609"/>
        <v>0</v>
      </c>
      <c r="AHP70" s="639">
        <f t="shared" si="609"/>
        <v>0</v>
      </c>
      <c r="AHQ70" s="639">
        <f t="shared" si="609"/>
        <v>0</v>
      </c>
      <c r="AHR70" s="639">
        <f t="shared" si="609"/>
        <v>0</v>
      </c>
      <c r="AHS70" s="639">
        <f t="shared" si="609"/>
        <v>0</v>
      </c>
      <c r="AHT70" s="639">
        <f t="shared" si="609"/>
        <v>0</v>
      </c>
      <c r="AHU70" s="639">
        <f t="shared" si="609"/>
        <v>0</v>
      </c>
      <c r="AHV70" s="639">
        <f t="shared" si="609"/>
        <v>0</v>
      </c>
      <c r="AHW70" s="639">
        <f t="shared" si="609"/>
        <v>0</v>
      </c>
      <c r="AHX70" s="639">
        <f t="shared" si="609"/>
        <v>0</v>
      </c>
      <c r="AHY70" s="639">
        <f t="shared" si="609"/>
        <v>0</v>
      </c>
      <c r="AHZ70" s="639">
        <f t="shared" si="609"/>
        <v>0</v>
      </c>
      <c r="AIA70" s="639">
        <f t="shared" si="609"/>
        <v>0</v>
      </c>
      <c r="AIB70" s="639">
        <f t="shared" si="609"/>
        <v>0</v>
      </c>
      <c r="AIC70" s="639">
        <f t="shared" si="609"/>
        <v>0</v>
      </c>
      <c r="AID70" s="639">
        <f t="shared" si="609"/>
        <v>0</v>
      </c>
      <c r="AIE70" s="639">
        <f t="shared" si="609"/>
        <v>0</v>
      </c>
      <c r="AIF70" s="639">
        <f t="shared" si="609"/>
        <v>0</v>
      </c>
      <c r="AIG70" s="639">
        <f t="shared" si="609"/>
        <v>0</v>
      </c>
      <c r="AIH70" s="639">
        <f t="shared" si="609"/>
        <v>0</v>
      </c>
      <c r="AII70" s="639">
        <f t="shared" si="609"/>
        <v>0</v>
      </c>
      <c r="AIJ70" s="639">
        <f t="shared" si="609"/>
        <v>0</v>
      </c>
      <c r="AIK70" s="639">
        <f t="shared" si="609"/>
        <v>0</v>
      </c>
      <c r="AIL70" s="639">
        <f t="shared" si="609"/>
        <v>0</v>
      </c>
      <c r="AIM70" s="639">
        <f t="shared" si="609"/>
        <v>0</v>
      </c>
      <c r="AIN70" s="639">
        <f t="shared" si="609"/>
        <v>0</v>
      </c>
      <c r="AIO70" s="639">
        <f t="shared" si="609"/>
        <v>0</v>
      </c>
      <c r="AIP70" s="639">
        <f t="shared" si="609"/>
        <v>0</v>
      </c>
      <c r="AIQ70" s="639">
        <f t="shared" si="609"/>
        <v>0</v>
      </c>
      <c r="AIR70" s="639">
        <f t="shared" si="609"/>
        <v>0</v>
      </c>
      <c r="AIS70" s="639">
        <f t="shared" si="609"/>
        <v>0</v>
      </c>
      <c r="AIT70" s="639">
        <f t="shared" si="609"/>
        <v>0</v>
      </c>
      <c r="AIU70" s="639">
        <f t="shared" si="609"/>
        <v>0</v>
      </c>
      <c r="AIV70" s="639">
        <f t="shared" si="609"/>
        <v>0</v>
      </c>
      <c r="AIW70" s="639">
        <f t="shared" ref="AIW70:AIZ70" si="610">COUNTIFS($O65:$O73,"&lt;="&amp;AIW$14,$P65:$P73,"&gt;"&amp;AIW$14,$N65:$N73,"保育士")</f>
        <v>0</v>
      </c>
      <c r="AIX70" s="639">
        <f t="shared" si="610"/>
        <v>0</v>
      </c>
      <c r="AIY70" s="639">
        <f t="shared" si="610"/>
        <v>0</v>
      </c>
      <c r="AIZ70" s="639">
        <f t="shared" si="610"/>
        <v>0</v>
      </c>
    </row>
    <row r="71" spans="1:936" ht="20.399999999999999" customHeight="1">
      <c r="A71" s="2214"/>
      <c r="B71" s="2274"/>
      <c r="C71" s="2277"/>
      <c r="D71" s="2265" t="s">
        <v>55</v>
      </c>
      <c r="E71" s="2264"/>
      <c r="F71" s="2265" t="s">
        <v>55</v>
      </c>
      <c r="G71" s="2264"/>
      <c r="H71" s="2265" t="s">
        <v>55</v>
      </c>
      <c r="I71" s="2266">
        <f t="shared" ref="I71" si="611">E71-G71</f>
        <v>0</v>
      </c>
      <c r="J71" s="671"/>
      <c r="K71" s="672"/>
      <c r="L71" s="673"/>
      <c r="M71" s="674"/>
      <c r="N71" s="925"/>
      <c r="O71" s="668"/>
      <c r="P71" s="669"/>
      <c r="R71" s="2214"/>
      <c r="S71" s="2214"/>
      <c r="T71" s="2214"/>
      <c r="U71" s="642"/>
      <c r="V71" s="648"/>
      <c r="W71" s="649" t="s">
        <v>1100</v>
      </c>
      <c r="X71" s="649" t="s">
        <v>1133</v>
      </c>
      <c r="Y71" s="649" t="s">
        <v>1214</v>
      </c>
      <c r="Z71" s="649" t="s">
        <v>1215</v>
      </c>
      <c r="AA71" s="2279" t="s">
        <v>1223</v>
      </c>
      <c r="AB71" s="2279"/>
      <c r="AD71" s="648" t="s">
        <v>1224</v>
      </c>
      <c r="AI71" s="639" t="s">
        <v>1225</v>
      </c>
      <c r="AJ71" s="639">
        <f>COUNTIFS($O65:$O73,"&lt;="&amp;AJ$14,$P65:$P73,"&gt;"&amp;AJ$14,$N65:$N73,"研修修了者")</f>
        <v>0</v>
      </c>
      <c r="AK71" s="639">
        <f t="shared" ref="AK71:CV71" si="612">COUNTIFS($O65:$O73,"&lt;="&amp;AK$14,$P65:$P73,"&gt;"&amp;AK$14,$N65:$N73,"研修修了者")</f>
        <v>0</v>
      </c>
      <c r="AL71" s="639">
        <f t="shared" si="612"/>
        <v>0</v>
      </c>
      <c r="AM71" s="639">
        <f t="shared" si="612"/>
        <v>0</v>
      </c>
      <c r="AN71" s="639">
        <f t="shared" si="612"/>
        <v>0</v>
      </c>
      <c r="AO71" s="639">
        <f t="shared" si="612"/>
        <v>0</v>
      </c>
      <c r="AP71" s="639">
        <f t="shared" si="612"/>
        <v>0</v>
      </c>
      <c r="AQ71" s="639">
        <f t="shared" si="612"/>
        <v>0</v>
      </c>
      <c r="AR71" s="639">
        <f t="shared" si="612"/>
        <v>0</v>
      </c>
      <c r="AS71" s="639">
        <f t="shared" si="612"/>
        <v>0</v>
      </c>
      <c r="AT71" s="639">
        <f t="shared" si="612"/>
        <v>0</v>
      </c>
      <c r="AU71" s="639">
        <f t="shared" si="612"/>
        <v>0</v>
      </c>
      <c r="AV71" s="639">
        <f t="shared" si="612"/>
        <v>0</v>
      </c>
      <c r="AW71" s="639">
        <f t="shared" si="612"/>
        <v>0</v>
      </c>
      <c r="AX71" s="639">
        <f t="shared" si="612"/>
        <v>0</v>
      </c>
      <c r="AY71" s="639">
        <f t="shared" si="612"/>
        <v>0</v>
      </c>
      <c r="AZ71" s="639">
        <f t="shared" si="612"/>
        <v>0</v>
      </c>
      <c r="BA71" s="639">
        <f t="shared" si="612"/>
        <v>0</v>
      </c>
      <c r="BB71" s="639">
        <f t="shared" si="612"/>
        <v>0</v>
      </c>
      <c r="BC71" s="639">
        <f t="shared" si="612"/>
        <v>0</v>
      </c>
      <c r="BD71" s="639">
        <f t="shared" si="612"/>
        <v>0</v>
      </c>
      <c r="BE71" s="639">
        <f t="shared" si="612"/>
        <v>0</v>
      </c>
      <c r="BF71" s="639">
        <f t="shared" si="612"/>
        <v>0</v>
      </c>
      <c r="BG71" s="639">
        <f t="shared" si="612"/>
        <v>0</v>
      </c>
      <c r="BH71" s="639">
        <f t="shared" si="612"/>
        <v>0</v>
      </c>
      <c r="BI71" s="639">
        <f t="shared" si="612"/>
        <v>0</v>
      </c>
      <c r="BJ71" s="639">
        <f t="shared" si="612"/>
        <v>0</v>
      </c>
      <c r="BK71" s="639">
        <f t="shared" si="612"/>
        <v>0</v>
      </c>
      <c r="BL71" s="639">
        <f t="shared" si="612"/>
        <v>0</v>
      </c>
      <c r="BM71" s="639">
        <f t="shared" si="612"/>
        <v>0</v>
      </c>
      <c r="BN71" s="639">
        <f t="shared" si="612"/>
        <v>0</v>
      </c>
      <c r="BO71" s="639">
        <f t="shared" si="612"/>
        <v>0</v>
      </c>
      <c r="BP71" s="639">
        <f t="shared" si="612"/>
        <v>0</v>
      </c>
      <c r="BQ71" s="639">
        <f t="shared" si="612"/>
        <v>0</v>
      </c>
      <c r="BR71" s="639">
        <f t="shared" si="612"/>
        <v>0</v>
      </c>
      <c r="BS71" s="639">
        <f t="shared" si="612"/>
        <v>0</v>
      </c>
      <c r="BT71" s="639">
        <f t="shared" si="612"/>
        <v>0</v>
      </c>
      <c r="BU71" s="639">
        <f t="shared" si="612"/>
        <v>0</v>
      </c>
      <c r="BV71" s="639">
        <f t="shared" si="612"/>
        <v>0</v>
      </c>
      <c r="BW71" s="639">
        <f t="shared" si="612"/>
        <v>0</v>
      </c>
      <c r="BX71" s="639">
        <f t="shared" si="612"/>
        <v>0</v>
      </c>
      <c r="BY71" s="639">
        <f t="shared" si="612"/>
        <v>0</v>
      </c>
      <c r="BZ71" s="639">
        <f t="shared" si="612"/>
        <v>0</v>
      </c>
      <c r="CA71" s="639">
        <f t="shared" si="612"/>
        <v>0</v>
      </c>
      <c r="CB71" s="639">
        <f t="shared" si="612"/>
        <v>0</v>
      </c>
      <c r="CC71" s="639">
        <f t="shared" si="612"/>
        <v>0</v>
      </c>
      <c r="CD71" s="639">
        <f t="shared" si="612"/>
        <v>0</v>
      </c>
      <c r="CE71" s="639">
        <f t="shared" si="612"/>
        <v>0</v>
      </c>
      <c r="CF71" s="639">
        <f t="shared" si="612"/>
        <v>0</v>
      </c>
      <c r="CG71" s="639">
        <f t="shared" si="612"/>
        <v>0</v>
      </c>
      <c r="CH71" s="639">
        <f t="shared" si="612"/>
        <v>0</v>
      </c>
      <c r="CI71" s="639">
        <f t="shared" si="612"/>
        <v>0</v>
      </c>
      <c r="CJ71" s="639">
        <f t="shared" si="612"/>
        <v>0</v>
      </c>
      <c r="CK71" s="639">
        <f t="shared" si="612"/>
        <v>0</v>
      </c>
      <c r="CL71" s="639">
        <f t="shared" si="612"/>
        <v>0</v>
      </c>
      <c r="CM71" s="639">
        <f t="shared" si="612"/>
        <v>0</v>
      </c>
      <c r="CN71" s="639">
        <f t="shared" si="612"/>
        <v>0</v>
      </c>
      <c r="CO71" s="639">
        <f t="shared" si="612"/>
        <v>0</v>
      </c>
      <c r="CP71" s="639">
        <f t="shared" si="612"/>
        <v>0</v>
      </c>
      <c r="CQ71" s="639">
        <f t="shared" si="612"/>
        <v>0</v>
      </c>
      <c r="CR71" s="639">
        <f t="shared" si="612"/>
        <v>0</v>
      </c>
      <c r="CS71" s="639">
        <f t="shared" si="612"/>
        <v>0</v>
      </c>
      <c r="CT71" s="639">
        <f t="shared" si="612"/>
        <v>0</v>
      </c>
      <c r="CU71" s="639">
        <f t="shared" si="612"/>
        <v>0</v>
      </c>
      <c r="CV71" s="639">
        <f t="shared" si="612"/>
        <v>0</v>
      </c>
      <c r="CW71" s="639">
        <f t="shared" ref="CW71:FH71" si="613">COUNTIFS($O65:$O73,"&lt;="&amp;CW$14,$P65:$P73,"&gt;"&amp;CW$14,$N65:$N73,"研修修了者")</f>
        <v>0</v>
      </c>
      <c r="CX71" s="639">
        <f t="shared" si="613"/>
        <v>0</v>
      </c>
      <c r="CY71" s="639">
        <f t="shared" si="613"/>
        <v>0</v>
      </c>
      <c r="CZ71" s="639">
        <f t="shared" si="613"/>
        <v>0</v>
      </c>
      <c r="DA71" s="639">
        <f t="shared" si="613"/>
        <v>0</v>
      </c>
      <c r="DB71" s="639">
        <f t="shared" si="613"/>
        <v>0</v>
      </c>
      <c r="DC71" s="639">
        <f t="shared" si="613"/>
        <v>0</v>
      </c>
      <c r="DD71" s="639">
        <f t="shared" si="613"/>
        <v>0</v>
      </c>
      <c r="DE71" s="639">
        <f t="shared" si="613"/>
        <v>0</v>
      </c>
      <c r="DF71" s="639">
        <f t="shared" si="613"/>
        <v>0</v>
      </c>
      <c r="DG71" s="639">
        <f t="shared" si="613"/>
        <v>0</v>
      </c>
      <c r="DH71" s="639">
        <f t="shared" si="613"/>
        <v>0</v>
      </c>
      <c r="DI71" s="639">
        <f t="shared" si="613"/>
        <v>0</v>
      </c>
      <c r="DJ71" s="639">
        <f t="shared" si="613"/>
        <v>0</v>
      </c>
      <c r="DK71" s="639">
        <f t="shared" si="613"/>
        <v>0</v>
      </c>
      <c r="DL71" s="639">
        <f t="shared" si="613"/>
        <v>0</v>
      </c>
      <c r="DM71" s="639">
        <f t="shared" si="613"/>
        <v>0</v>
      </c>
      <c r="DN71" s="639">
        <f t="shared" si="613"/>
        <v>0</v>
      </c>
      <c r="DO71" s="639">
        <f t="shared" si="613"/>
        <v>0</v>
      </c>
      <c r="DP71" s="639">
        <f t="shared" si="613"/>
        <v>0</v>
      </c>
      <c r="DQ71" s="639">
        <f t="shared" si="613"/>
        <v>0</v>
      </c>
      <c r="DR71" s="639">
        <f t="shared" si="613"/>
        <v>0</v>
      </c>
      <c r="DS71" s="639">
        <f t="shared" si="613"/>
        <v>0</v>
      </c>
      <c r="DT71" s="639">
        <f t="shared" si="613"/>
        <v>0</v>
      </c>
      <c r="DU71" s="639">
        <f t="shared" si="613"/>
        <v>0</v>
      </c>
      <c r="DV71" s="639">
        <f t="shared" si="613"/>
        <v>0</v>
      </c>
      <c r="DW71" s="639">
        <f t="shared" si="613"/>
        <v>0</v>
      </c>
      <c r="DX71" s="639">
        <f t="shared" si="613"/>
        <v>0</v>
      </c>
      <c r="DY71" s="639">
        <f t="shared" si="613"/>
        <v>0</v>
      </c>
      <c r="DZ71" s="639">
        <f t="shared" si="613"/>
        <v>0</v>
      </c>
      <c r="EA71" s="639">
        <f t="shared" si="613"/>
        <v>0</v>
      </c>
      <c r="EB71" s="639">
        <f t="shared" si="613"/>
        <v>0</v>
      </c>
      <c r="EC71" s="639">
        <f t="shared" si="613"/>
        <v>0</v>
      </c>
      <c r="ED71" s="639">
        <f t="shared" si="613"/>
        <v>0</v>
      </c>
      <c r="EE71" s="639">
        <f t="shared" si="613"/>
        <v>0</v>
      </c>
      <c r="EF71" s="639">
        <f t="shared" si="613"/>
        <v>0</v>
      </c>
      <c r="EG71" s="639">
        <f t="shared" si="613"/>
        <v>0</v>
      </c>
      <c r="EH71" s="639">
        <f t="shared" si="613"/>
        <v>0</v>
      </c>
      <c r="EI71" s="639">
        <f t="shared" si="613"/>
        <v>0</v>
      </c>
      <c r="EJ71" s="639">
        <f t="shared" si="613"/>
        <v>0</v>
      </c>
      <c r="EK71" s="639">
        <f t="shared" si="613"/>
        <v>0</v>
      </c>
      <c r="EL71" s="639">
        <f t="shared" si="613"/>
        <v>0</v>
      </c>
      <c r="EM71" s="639">
        <f t="shared" si="613"/>
        <v>0</v>
      </c>
      <c r="EN71" s="639">
        <f t="shared" si="613"/>
        <v>0</v>
      </c>
      <c r="EO71" s="639">
        <f t="shared" si="613"/>
        <v>0</v>
      </c>
      <c r="EP71" s="639">
        <f t="shared" si="613"/>
        <v>0</v>
      </c>
      <c r="EQ71" s="639">
        <f t="shared" si="613"/>
        <v>0</v>
      </c>
      <c r="ER71" s="639">
        <f t="shared" si="613"/>
        <v>0</v>
      </c>
      <c r="ES71" s="639">
        <f t="shared" si="613"/>
        <v>0</v>
      </c>
      <c r="ET71" s="639">
        <f t="shared" si="613"/>
        <v>0</v>
      </c>
      <c r="EU71" s="639">
        <f t="shared" si="613"/>
        <v>0</v>
      </c>
      <c r="EV71" s="639">
        <f t="shared" si="613"/>
        <v>0</v>
      </c>
      <c r="EW71" s="639">
        <f t="shared" si="613"/>
        <v>0</v>
      </c>
      <c r="EX71" s="639">
        <f t="shared" si="613"/>
        <v>0</v>
      </c>
      <c r="EY71" s="639">
        <f t="shared" si="613"/>
        <v>0</v>
      </c>
      <c r="EZ71" s="639">
        <f t="shared" si="613"/>
        <v>0</v>
      </c>
      <c r="FA71" s="639">
        <f t="shared" si="613"/>
        <v>0</v>
      </c>
      <c r="FB71" s="639">
        <f t="shared" si="613"/>
        <v>0</v>
      </c>
      <c r="FC71" s="639">
        <f t="shared" si="613"/>
        <v>0</v>
      </c>
      <c r="FD71" s="639">
        <f t="shared" si="613"/>
        <v>0</v>
      </c>
      <c r="FE71" s="639">
        <f t="shared" si="613"/>
        <v>0</v>
      </c>
      <c r="FF71" s="639">
        <f t="shared" si="613"/>
        <v>0</v>
      </c>
      <c r="FG71" s="639">
        <f t="shared" si="613"/>
        <v>0</v>
      </c>
      <c r="FH71" s="639">
        <f t="shared" si="613"/>
        <v>0</v>
      </c>
      <c r="FI71" s="639">
        <f t="shared" ref="FI71:HT71" si="614">COUNTIFS($O65:$O73,"&lt;="&amp;FI$14,$P65:$P73,"&gt;"&amp;FI$14,$N65:$N73,"研修修了者")</f>
        <v>0</v>
      </c>
      <c r="FJ71" s="639">
        <f t="shared" si="614"/>
        <v>0</v>
      </c>
      <c r="FK71" s="639">
        <f t="shared" si="614"/>
        <v>0</v>
      </c>
      <c r="FL71" s="639">
        <f t="shared" si="614"/>
        <v>0</v>
      </c>
      <c r="FM71" s="639">
        <f t="shared" si="614"/>
        <v>0</v>
      </c>
      <c r="FN71" s="639">
        <f t="shared" si="614"/>
        <v>0</v>
      </c>
      <c r="FO71" s="639">
        <f t="shared" si="614"/>
        <v>0</v>
      </c>
      <c r="FP71" s="639">
        <f t="shared" si="614"/>
        <v>0</v>
      </c>
      <c r="FQ71" s="639">
        <f t="shared" si="614"/>
        <v>0</v>
      </c>
      <c r="FR71" s="639">
        <f t="shared" si="614"/>
        <v>0</v>
      </c>
      <c r="FS71" s="639">
        <f t="shared" si="614"/>
        <v>0</v>
      </c>
      <c r="FT71" s="639">
        <f t="shared" si="614"/>
        <v>0</v>
      </c>
      <c r="FU71" s="639">
        <f t="shared" si="614"/>
        <v>0</v>
      </c>
      <c r="FV71" s="639">
        <f t="shared" si="614"/>
        <v>0</v>
      </c>
      <c r="FW71" s="639">
        <f t="shared" si="614"/>
        <v>0</v>
      </c>
      <c r="FX71" s="639">
        <f t="shared" si="614"/>
        <v>0</v>
      </c>
      <c r="FY71" s="639">
        <f t="shared" si="614"/>
        <v>0</v>
      </c>
      <c r="FZ71" s="639">
        <f t="shared" si="614"/>
        <v>0</v>
      </c>
      <c r="GA71" s="639">
        <f t="shared" si="614"/>
        <v>0</v>
      </c>
      <c r="GB71" s="639">
        <f t="shared" si="614"/>
        <v>0</v>
      </c>
      <c r="GC71" s="639">
        <f t="shared" si="614"/>
        <v>0</v>
      </c>
      <c r="GD71" s="639">
        <f t="shared" si="614"/>
        <v>0</v>
      </c>
      <c r="GE71" s="639">
        <f t="shared" si="614"/>
        <v>0</v>
      </c>
      <c r="GF71" s="639">
        <f t="shared" si="614"/>
        <v>0</v>
      </c>
      <c r="GG71" s="639">
        <f t="shared" si="614"/>
        <v>0</v>
      </c>
      <c r="GH71" s="639">
        <f t="shared" si="614"/>
        <v>0</v>
      </c>
      <c r="GI71" s="639">
        <f t="shared" si="614"/>
        <v>0</v>
      </c>
      <c r="GJ71" s="639">
        <f t="shared" si="614"/>
        <v>0</v>
      </c>
      <c r="GK71" s="639">
        <f t="shared" si="614"/>
        <v>0</v>
      </c>
      <c r="GL71" s="639">
        <f t="shared" si="614"/>
        <v>0</v>
      </c>
      <c r="GM71" s="639">
        <f t="shared" si="614"/>
        <v>0</v>
      </c>
      <c r="GN71" s="639">
        <f t="shared" si="614"/>
        <v>0</v>
      </c>
      <c r="GO71" s="639">
        <f t="shared" si="614"/>
        <v>0</v>
      </c>
      <c r="GP71" s="639">
        <f t="shared" si="614"/>
        <v>0</v>
      </c>
      <c r="GQ71" s="639">
        <f t="shared" si="614"/>
        <v>0</v>
      </c>
      <c r="GR71" s="639">
        <f t="shared" si="614"/>
        <v>0</v>
      </c>
      <c r="GS71" s="639">
        <f t="shared" si="614"/>
        <v>0</v>
      </c>
      <c r="GT71" s="639">
        <f t="shared" si="614"/>
        <v>0</v>
      </c>
      <c r="GU71" s="639">
        <f t="shared" si="614"/>
        <v>0</v>
      </c>
      <c r="GV71" s="639">
        <f t="shared" si="614"/>
        <v>0</v>
      </c>
      <c r="GW71" s="639">
        <f t="shared" si="614"/>
        <v>0</v>
      </c>
      <c r="GX71" s="639">
        <f t="shared" si="614"/>
        <v>0</v>
      </c>
      <c r="GY71" s="639">
        <f t="shared" si="614"/>
        <v>0</v>
      </c>
      <c r="GZ71" s="639">
        <f t="shared" si="614"/>
        <v>0</v>
      </c>
      <c r="HA71" s="639">
        <f t="shared" si="614"/>
        <v>0</v>
      </c>
      <c r="HB71" s="639">
        <f t="shared" si="614"/>
        <v>0</v>
      </c>
      <c r="HC71" s="639">
        <f t="shared" si="614"/>
        <v>0</v>
      </c>
      <c r="HD71" s="639">
        <f t="shared" si="614"/>
        <v>0</v>
      </c>
      <c r="HE71" s="639">
        <f t="shared" si="614"/>
        <v>0</v>
      </c>
      <c r="HF71" s="639">
        <f t="shared" si="614"/>
        <v>0</v>
      </c>
      <c r="HG71" s="639">
        <f t="shared" si="614"/>
        <v>0</v>
      </c>
      <c r="HH71" s="639">
        <f t="shared" si="614"/>
        <v>0</v>
      </c>
      <c r="HI71" s="639">
        <f t="shared" si="614"/>
        <v>0</v>
      </c>
      <c r="HJ71" s="639">
        <f t="shared" si="614"/>
        <v>0</v>
      </c>
      <c r="HK71" s="639">
        <f t="shared" si="614"/>
        <v>0</v>
      </c>
      <c r="HL71" s="639">
        <f t="shared" si="614"/>
        <v>0</v>
      </c>
      <c r="HM71" s="639">
        <f t="shared" si="614"/>
        <v>0</v>
      </c>
      <c r="HN71" s="639">
        <f t="shared" si="614"/>
        <v>0</v>
      </c>
      <c r="HO71" s="639">
        <f t="shared" si="614"/>
        <v>0</v>
      </c>
      <c r="HP71" s="639">
        <f t="shared" si="614"/>
        <v>0</v>
      </c>
      <c r="HQ71" s="639">
        <f t="shared" si="614"/>
        <v>0</v>
      </c>
      <c r="HR71" s="639">
        <f t="shared" si="614"/>
        <v>0</v>
      </c>
      <c r="HS71" s="639">
        <f t="shared" si="614"/>
        <v>0</v>
      </c>
      <c r="HT71" s="639">
        <f t="shared" si="614"/>
        <v>0</v>
      </c>
      <c r="HU71" s="639">
        <f t="shared" ref="HU71:KF71" si="615">COUNTIFS($O65:$O73,"&lt;="&amp;HU$14,$P65:$P73,"&gt;"&amp;HU$14,$N65:$N73,"研修修了者")</f>
        <v>0</v>
      </c>
      <c r="HV71" s="639">
        <f t="shared" si="615"/>
        <v>0</v>
      </c>
      <c r="HW71" s="639">
        <f t="shared" si="615"/>
        <v>0</v>
      </c>
      <c r="HX71" s="639">
        <f t="shared" si="615"/>
        <v>0</v>
      </c>
      <c r="HY71" s="639">
        <f t="shared" si="615"/>
        <v>0</v>
      </c>
      <c r="HZ71" s="639">
        <f t="shared" si="615"/>
        <v>0</v>
      </c>
      <c r="IA71" s="639">
        <f t="shared" si="615"/>
        <v>0</v>
      </c>
      <c r="IB71" s="639">
        <f t="shared" si="615"/>
        <v>0</v>
      </c>
      <c r="IC71" s="639">
        <f t="shared" si="615"/>
        <v>0</v>
      </c>
      <c r="ID71" s="639">
        <f t="shared" si="615"/>
        <v>0</v>
      </c>
      <c r="IE71" s="639">
        <f t="shared" si="615"/>
        <v>0</v>
      </c>
      <c r="IF71" s="639">
        <f t="shared" si="615"/>
        <v>0</v>
      </c>
      <c r="IG71" s="639">
        <f t="shared" si="615"/>
        <v>0</v>
      </c>
      <c r="IH71" s="639">
        <f t="shared" si="615"/>
        <v>0</v>
      </c>
      <c r="II71" s="639">
        <f t="shared" si="615"/>
        <v>0</v>
      </c>
      <c r="IJ71" s="639">
        <f t="shared" si="615"/>
        <v>0</v>
      </c>
      <c r="IK71" s="639">
        <f t="shared" si="615"/>
        <v>0</v>
      </c>
      <c r="IL71" s="639">
        <f t="shared" si="615"/>
        <v>0</v>
      </c>
      <c r="IM71" s="639">
        <f t="shared" si="615"/>
        <v>0</v>
      </c>
      <c r="IN71" s="639">
        <f t="shared" si="615"/>
        <v>0</v>
      </c>
      <c r="IO71" s="639">
        <f t="shared" si="615"/>
        <v>0</v>
      </c>
      <c r="IP71" s="639">
        <f t="shared" si="615"/>
        <v>0</v>
      </c>
      <c r="IQ71" s="639">
        <f t="shared" si="615"/>
        <v>0</v>
      </c>
      <c r="IR71" s="639">
        <f t="shared" si="615"/>
        <v>0</v>
      </c>
      <c r="IS71" s="639">
        <f t="shared" si="615"/>
        <v>0</v>
      </c>
      <c r="IT71" s="639">
        <f t="shared" si="615"/>
        <v>0</v>
      </c>
      <c r="IU71" s="639">
        <f t="shared" si="615"/>
        <v>0</v>
      </c>
      <c r="IV71" s="639">
        <f t="shared" si="615"/>
        <v>0</v>
      </c>
      <c r="IW71" s="639">
        <f t="shared" si="615"/>
        <v>0</v>
      </c>
      <c r="IX71" s="639">
        <f t="shared" si="615"/>
        <v>0</v>
      </c>
      <c r="IY71" s="639">
        <f t="shared" si="615"/>
        <v>0</v>
      </c>
      <c r="IZ71" s="639">
        <f t="shared" si="615"/>
        <v>0</v>
      </c>
      <c r="JA71" s="639">
        <f t="shared" si="615"/>
        <v>0</v>
      </c>
      <c r="JB71" s="639">
        <f t="shared" si="615"/>
        <v>0</v>
      </c>
      <c r="JC71" s="639">
        <f t="shared" si="615"/>
        <v>0</v>
      </c>
      <c r="JD71" s="639">
        <f t="shared" si="615"/>
        <v>0</v>
      </c>
      <c r="JE71" s="639">
        <f t="shared" si="615"/>
        <v>0</v>
      </c>
      <c r="JF71" s="639">
        <f t="shared" si="615"/>
        <v>0</v>
      </c>
      <c r="JG71" s="639">
        <f t="shared" si="615"/>
        <v>0</v>
      </c>
      <c r="JH71" s="639">
        <f t="shared" si="615"/>
        <v>0</v>
      </c>
      <c r="JI71" s="639">
        <f t="shared" si="615"/>
        <v>0</v>
      </c>
      <c r="JJ71" s="639">
        <f t="shared" si="615"/>
        <v>0</v>
      </c>
      <c r="JK71" s="639">
        <f t="shared" si="615"/>
        <v>0</v>
      </c>
      <c r="JL71" s="639">
        <f t="shared" si="615"/>
        <v>0</v>
      </c>
      <c r="JM71" s="639">
        <f t="shared" si="615"/>
        <v>0</v>
      </c>
      <c r="JN71" s="639">
        <f t="shared" si="615"/>
        <v>0</v>
      </c>
      <c r="JO71" s="639">
        <f t="shared" si="615"/>
        <v>0</v>
      </c>
      <c r="JP71" s="639">
        <f t="shared" si="615"/>
        <v>0</v>
      </c>
      <c r="JQ71" s="639">
        <f t="shared" si="615"/>
        <v>0</v>
      </c>
      <c r="JR71" s="639">
        <f t="shared" si="615"/>
        <v>0</v>
      </c>
      <c r="JS71" s="639">
        <f t="shared" si="615"/>
        <v>0</v>
      </c>
      <c r="JT71" s="639">
        <f t="shared" si="615"/>
        <v>0</v>
      </c>
      <c r="JU71" s="639">
        <f t="shared" si="615"/>
        <v>0</v>
      </c>
      <c r="JV71" s="639">
        <f t="shared" si="615"/>
        <v>0</v>
      </c>
      <c r="JW71" s="639">
        <f t="shared" si="615"/>
        <v>0</v>
      </c>
      <c r="JX71" s="639">
        <f t="shared" si="615"/>
        <v>0</v>
      </c>
      <c r="JY71" s="639">
        <f t="shared" si="615"/>
        <v>0</v>
      </c>
      <c r="JZ71" s="639">
        <f t="shared" si="615"/>
        <v>0</v>
      </c>
      <c r="KA71" s="639">
        <f t="shared" si="615"/>
        <v>0</v>
      </c>
      <c r="KB71" s="639">
        <f t="shared" si="615"/>
        <v>0</v>
      </c>
      <c r="KC71" s="639">
        <f t="shared" si="615"/>
        <v>0</v>
      </c>
      <c r="KD71" s="639">
        <f t="shared" si="615"/>
        <v>0</v>
      </c>
      <c r="KE71" s="639">
        <f t="shared" si="615"/>
        <v>0</v>
      </c>
      <c r="KF71" s="639">
        <f t="shared" si="615"/>
        <v>0</v>
      </c>
      <c r="KG71" s="639">
        <f t="shared" ref="KG71:MR71" si="616">COUNTIFS($O65:$O73,"&lt;="&amp;KG$14,$P65:$P73,"&gt;"&amp;KG$14,$N65:$N73,"研修修了者")</f>
        <v>0</v>
      </c>
      <c r="KH71" s="639">
        <f t="shared" si="616"/>
        <v>0</v>
      </c>
      <c r="KI71" s="639">
        <f t="shared" si="616"/>
        <v>0</v>
      </c>
      <c r="KJ71" s="639">
        <f t="shared" si="616"/>
        <v>0</v>
      </c>
      <c r="KK71" s="639">
        <f t="shared" si="616"/>
        <v>0</v>
      </c>
      <c r="KL71" s="639">
        <f t="shared" si="616"/>
        <v>0</v>
      </c>
      <c r="KM71" s="639">
        <f t="shared" si="616"/>
        <v>0</v>
      </c>
      <c r="KN71" s="639">
        <f t="shared" si="616"/>
        <v>0</v>
      </c>
      <c r="KO71" s="639">
        <f t="shared" si="616"/>
        <v>0</v>
      </c>
      <c r="KP71" s="639">
        <f t="shared" si="616"/>
        <v>0</v>
      </c>
      <c r="KQ71" s="639">
        <f t="shared" si="616"/>
        <v>0</v>
      </c>
      <c r="KR71" s="639">
        <f t="shared" si="616"/>
        <v>0</v>
      </c>
      <c r="KS71" s="639">
        <f t="shared" si="616"/>
        <v>0</v>
      </c>
      <c r="KT71" s="639">
        <f t="shared" si="616"/>
        <v>0</v>
      </c>
      <c r="KU71" s="639">
        <f t="shared" si="616"/>
        <v>0</v>
      </c>
      <c r="KV71" s="639">
        <f t="shared" si="616"/>
        <v>0</v>
      </c>
      <c r="KW71" s="639">
        <f t="shared" si="616"/>
        <v>0</v>
      </c>
      <c r="KX71" s="639">
        <f t="shared" si="616"/>
        <v>0</v>
      </c>
      <c r="KY71" s="639">
        <f t="shared" si="616"/>
        <v>0</v>
      </c>
      <c r="KZ71" s="639">
        <f t="shared" si="616"/>
        <v>0</v>
      </c>
      <c r="LA71" s="639">
        <f t="shared" si="616"/>
        <v>0</v>
      </c>
      <c r="LB71" s="639">
        <f t="shared" si="616"/>
        <v>0</v>
      </c>
      <c r="LC71" s="639">
        <f t="shared" si="616"/>
        <v>0</v>
      </c>
      <c r="LD71" s="639">
        <f t="shared" si="616"/>
        <v>0</v>
      </c>
      <c r="LE71" s="639">
        <f t="shared" si="616"/>
        <v>0</v>
      </c>
      <c r="LF71" s="639">
        <f t="shared" si="616"/>
        <v>0</v>
      </c>
      <c r="LG71" s="639">
        <f t="shared" si="616"/>
        <v>0</v>
      </c>
      <c r="LH71" s="639">
        <f t="shared" si="616"/>
        <v>0</v>
      </c>
      <c r="LI71" s="639">
        <f t="shared" si="616"/>
        <v>0</v>
      </c>
      <c r="LJ71" s="639">
        <f t="shared" si="616"/>
        <v>0</v>
      </c>
      <c r="LK71" s="639">
        <f t="shared" si="616"/>
        <v>0</v>
      </c>
      <c r="LL71" s="639">
        <f t="shared" si="616"/>
        <v>0</v>
      </c>
      <c r="LM71" s="639">
        <f t="shared" si="616"/>
        <v>0</v>
      </c>
      <c r="LN71" s="639">
        <f t="shared" si="616"/>
        <v>0</v>
      </c>
      <c r="LO71" s="639">
        <f t="shared" si="616"/>
        <v>0</v>
      </c>
      <c r="LP71" s="639">
        <f t="shared" si="616"/>
        <v>0</v>
      </c>
      <c r="LQ71" s="639">
        <f t="shared" si="616"/>
        <v>0</v>
      </c>
      <c r="LR71" s="639">
        <f t="shared" si="616"/>
        <v>0</v>
      </c>
      <c r="LS71" s="639">
        <f t="shared" si="616"/>
        <v>0</v>
      </c>
      <c r="LT71" s="639">
        <f t="shared" si="616"/>
        <v>0</v>
      </c>
      <c r="LU71" s="639">
        <f t="shared" si="616"/>
        <v>0</v>
      </c>
      <c r="LV71" s="639">
        <f t="shared" si="616"/>
        <v>0</v>
      </c>
      <c r="LW71" s="639">
        <f t="shared" si="616"/>
        <v>0</v>
      </c>
      <c r="LX71" s="639">
        <f t="shared" si="616"/>
        <v>0</v>
      </c>
      <c r="LY71" s="639">
        <f t="shared" si="616"/>
        <v>0</v>
      </c>
      <c r="LZ71" s="639">
        <f t="shared" si="616"/>
        <v>0</v>
      </c>
      <c r="MA71" s="639">
        <f t="shared" si="616"/>
        <v>0</v>
      </c>
      <c r="MB71" s="639">
        <f t="shared" si="616"/>
        <v>0</v>
      </c>
      <c r="MC71" s="639">
        <f t="shared" si="616"/>
        <v>0</v>
      </c>
      <c r="MD71" s="639">
        <f t="shared" si="616"/>
        <v>0</v>
      </c>
      <c r="ME71" s="639">
        <f t="shared" si="616"/>
        <v>0</v>
      </c>
      <c r="MF71" s="639">
        <f t="shared" si="616"/>
        <v>0</v>
      </c>
      <c r="MG71" s="639">
        <f t="shared" si="616"/>
        <v>0</v>
      </c>
      <c r="MH71" s="639">
        <f t="shared" si="616"/>
        <v>0</v>
      </c>
      <c r="MI71" s="639">
        <f t="shared" si="616"/>
        <v>0</v>
      </c>
      <c r="MJ71" s="639">
        <f t="shared" si="616"/>
        <v>0</v>
      </c>
      <c r="MK71" s="639">
        <f t="shared" si="616"/>
        <v>0</v>
      </c>
      <c r="ML71" s="639">
        <f t="shared" si="616"/>
        <v>0</v>
      </c>
      <c r="MM71" s="639">
        <f t="shared" si="616"/>
        <v>0</v>
      </c>
      <c r="MN71" s="639">
        <f t="shared" si="616"/>
        <v>0</v>
      </c>
      <c r="MO71" s="639">
        <f t="shared" si="616"/>
        <v>0</v>
      </c>
      <c r="MP71" s="639">
        <f t="shared" si="616"/>
        <v>0</v>
      </c>
      <c r="MQ71" s="639">
        <f t="shared" si="616"/>
        <v>0</v>
      </c>
      <c r="MR71" s="639">
        <f t="shared" si="616"/>
        <v>0</v>
      </c>
      <c r="MS71" s="639">
        <f t="shared" ref="MS71:PD71" si="617">COUNTIFS($O65:$O73,"&lt;="&amp;MS$14,$P65:$P73,"&gt;"&amp;MS$14,$N65:$N73,"研修修了者")</f>
        <v>0</v>
      </c>
      <c r="MT71" s="639">
        <f t="shared" si="617"/>
        <v>0</v>
      </c>
      <c r="MU71" s="639">
        <f t="shared" si="617"/>
        <v>0</v>
      </c>
      <c r="MV71" s="639">
        <f t="shared" si="617"/>
        <v>0</v>
      </c>
      <c r="MW71" s="639">
        <f t="shared" si="617"/>
        <v>0</v>
      </c>
      <c r="MX71" s="639">
        <f t="shared" si="617"/>
        <v>0</v>
      </c>
      <c r="MY71" s="639">
        <f t="shared" si="617"/>
        <v>0</v>
      </c>
      <c r="MZ71" s="639">
        <f t="shared" si="617"/>
        <v>0</v>
      </c>
      <c r="NA71" s="639">
        <f t="shared" si="617"/>
        <v>0</v>
      </c>
      <c r="NB71" s="639">
        <f t="shared" si="617"/>
        <v>0</v>
      </c>
      <c r="NC71" s="639">
        <f t="shared" si="617"/>
        <v>0</v>
      </c>
      <c r="ND71" s="639">
        <f t="shared" si="617"/>
        <v>0</v>
      </c>
      <c r="NE71" s="639">
        <f t="shared" si="617"/>
        <v>0</v>
      </c>
      <c r="NF71" s="639">
        <f t="shared" si="617"/>
        <v>0</v>
      </c>
      <c r="NG71" s="639">
        <f t="shared" si="617"/>
        <v>0</v>
      </c>
      <c r="NH71" s="639">
        <f t="shared" si="617"/>
        <v>0</v>
      </c>
      <c r="NI71" s="639">
        <f t="shared" si="617"/>
        <v>0</v>
      </c>
      <c r="NJ71" s="639">
        <f t="shared" si="617"/>
        <v>0</v>
      </c>
      <c r="NK71" s="639">
        <f t="shared" si="617"/>
        <v>0</v>
      </c>
      <c r="NL71" s="639">
        <f t="shared" si="617"/>
        <v>0</v>
      </c>
      <c r="NM71" s="639">
        <f t="shared" si="617"/>
        <v>0</v>
      </c>
      <c r="NN71" s="639">
        <f t="shared" si="617"/>
        <v>0</v>
      </c>
      <c r="NO71" s="639">
        <f t="shared" si="617"/>
        <v>0</v>
      </c>
      <c r="NP71" s="639">
        <f t="shared" si="617"/>
        <v>0</v>
      </c>
      <c r="NQ71" s="639">
        <f t="shared" si="617"/>
        <v>0</v>
      </c>
      <c r="NR71" s="639">
        <f t="shared" si="617"/>
        <v>0</v>
      </c>
      <c r="NS71" s="639">
        <f t="shared" si="617"/>
        <v>0</v>
      </c>
      <c r="NT71" s="639">
        <f t="shared" si="617"/>
        <v>0</v>
      </c>
      <c r="NU71" s="639">
        <f t="shared" si="617"/>
        <v>0</v>
      </c>
      <c r="NV71" s="639">
        <f t="shared" si="617"/>
        <v>0</v>
      </c>
      <c r="NW71" s="639">
        <f t="shared" si="617"/>
        <v>0</v>
      </c>
      <c r="NX71" s="639">
        <f t="shared" si="617"/>
        <v>0</v>
      </c>
      <c r="NY71" s="639">
        <f t="shared" si="617"/>
        <v>0</v>
      </c>
      <c r="NZ71" s="639">
        <f t="shared" si="617"/>
        <v>0</v>
      </c>
      <c r="OA71" s="639">
        <f t="shared" si="617"/>
        <v>0</v>
      </c>
      <c r="OB71" s="639">
        <f t="shared" si="617"/>
        <v>0</v>
      </c>
      <c r="OC71" s="639">
        <f t="shared" si="617"/>
        <v>0</v>
      </c>
      <c r="OD71" s="639">
        <f t="shared" si="617"/>
        <v>0</v>
      </c>
      <c r="OE71" s="639">
        <f t="shared" si="617"/>
        <v>0</v>
      </c>
      <c r="OF71" s="639">
        <f t="shared" si="617"/>
        <v>0</v>
      </c>
      <c r="OG71" s="639">
        <f t="shared" si="617"/>
        <v>0</v>
      </c>
      <c r="OH71" s="639">
        <f t="shared" si="617"/>
        <v>0</v>
      </c>
      <c r="OI71" s="639">
        <f t="shared" si="617"/>
        <v>0</v>
      </c>
      <c r="OJ71" s="639">
        <f t="shared" si="617"/>
        <v>0</v>
      </c>
      <c r="OK71" s="639">
        <f t="shared" si="617"/>
        <v>0</v>
      </c>
      <c r="OL71" s="639">
        <f t="shared" si="617"/>
        <v>0</v>
      </c>
      <c r="OM71" s="639">
        <f t="shared" si="617"/>
        <v>0</v>
      </c>
      <c r="ON71" s="639">
        <f t="shared" si="617"/>
        <v>0</v>
      </c>
      <c r="OO71" s="639">
        <f t="shared" si="617"/>
        <v>0</v>
      </c>
      <c r="OP71" s="639">
        <f t="shared" si="617"/>
        <v>0</v>
      </c>
      <c r="OQ71" s="639">
        <f t="shared" si="617"/>
        <v>0</v>
      </c>
      <c r="OR71" s="639">
        <f t="shared" si="617"/>
        <v>0</v>
      </c>
      <c r="OS71" s="639">
        <f t="shared" si="617"/>
        <v>0</v>
      </c>
      <c r="OT71" s="639">
        <f t="shared" si="617"/>
        <v>0</v>
      </c>
      <c r="OU71" s="639">
        <f t="shared" si="617"/>
        <v>0</v>
      </c>
      <c r="OV71" s="639">
        <f t="shared" si="617"/>
        <v>0</v>
      </c>
      <c r="OW71" s="639">
        <f t="shared" si="617"/>
        <v>0</v>
      </c>
      <c r="OX71" s="639">
        <f t="shared" si="617"/>
        <v>0</v>
      </c>
      <c r="OY71" s="639">
        <f t="shared" si="617"/>
        <v>0</v>
      </c>
      <c r="OZ71" s="639">
        <f t="shared" si="617"/>
        <v>0</v>
      </c>
      <c r="PA71" s="639">
        <f t="shared" si="617"/>
        <v>0</v>
      </c>
      <c r="PB71" s="639">
        <f t="shared" si="617"/>
        <v>0</v>
      </c>
      <c r="PC71" s="639">
        <f t="shared" si="617"/>
        <v>0</v>
      </c>
      <c r="PD71" s="639">
        <f t="shared" si="617"/>
        <v>0</v>
      </c>
      <c r="PE71" s="639">
        <f t="shared" ref="PE71:RP71" si="618">COUNTIFS($O65:$O73,"&lt;="&amp;PE$14,$P65:$P73,"&gt;"&amp;PE$14,$N65:$N73,"研修修了者")</f>
        <v>0</v>
      </c>
      <c r="PF71" s="639">
        <f t="shared" si="618"/>
        <v>0</v>
      </c>
      <c r="PG71" s="639">
        <f t="shared" si="618"/>
        <v>0</v>
      </c>
      <c r="PH71" s="639">
        <f t="shared" si="618"/>
        <v>0</v>
      </c>
      <c r="PI71" s="639">
        <f t="shared" si="618"/>
        <v>0</v>
      </c>
      <c r="PJ71" s="639">
        <f t="shared" si="618"/>
        <v>0</v>
      </c>
      <c r="PK71" s="639">
        <f t="shared" si="618"/>
        <v>0</v>
      </c>
      <c r="PL71" s="639">
        <f t="shared" si="618"/>
        <v>0</v>
      </c>
      <c r="PM71" s="639">
        <f t="shared" si="618"/>
        <v>0</v>
      </c>
      <c r="PN71" s="639">
        <f t="shared" si="618"/>
        <v>0</v>
      </c>
      <c r="PO71" s="639">
        <f t="shared" si="618"/>
        <v>0</v>
      </c>
      <c r="PP71" s="639">
        <f t="shared" si="618"/>
        <v>0</v>
      </c>
      <c r="PQ71" s="639">
        <f t="shared" si="618"/>
        <v>0</v>
      </c>
      <c r="PR71" s="639">
        <f t="shared" si="618"/>
        <v>0</v>
      </c>
      <c r="PS71" s="639">
        <f t="shared" si="618"/>
        <v>0</v>
      </c>
      <c r="PT71" s="639">
        <f t="shared" si="618"/>
        <v>0</v>
      </c>
      <c r="PU71" s="639">
        <f t="shared" si="618"/>
        <v>0</v>
      </c>
      <c r="PV71" s="639">
        <f t="shared" si="618"/>
        <v>0</v>
      </c>
      <c r="PW71" s="639">
        <f t="shared" si="618"/>
        <v>0</v>
      </c>
      <c r="PX71" s="639">
        <f t="shared" si="618"/>
        <v>0</v>
      </c>
      <c r="PY71" s="639">
        <f t="shared" si="618"/>
        <v>0</v>
      </c>
      <c r="PZ71" s="639">
        <f t="shared" si="618"/>
        <v>0</v>
      </c>
      <c r="QA71" s="639">
        <f t="shared" si="618"/>
        <v>0</v>
      </c>
      <c r="QB71" s="639">
        <f t="shared" si="618"/>
        <v>0</v>
      </c>
      <c r="QC71" s="639">
        <f t="shared" si="618"/>
        <v>0</v>
      </c>
      <c r="QD71" s="639">
        <f t="shared" si="618"/>
        <v>0</v>
      </c>
      <c r="QE71" s="639">
        <f t="shared" si="618"/>
        <v>0</v>
      </c>
      <c r="QF71" s="639">
        <f t="shared" si="618"/>
        <v>0</v>
      </c>
      <c r="QG71" s="639">
        <f t="shared" si="618"/>
        <v>0</v>
      </c>
      <c r="QH71" s="639">
        <f t="shared" si="618"/>
        <v>0</v>
      </c>
      <c r="QI71" s="639">
        <f t="shared" si="618"/>
        <v>0</v>
      </c>
      <c r="QJ71" s="639">
        <f t="shared" si="618"/>
        <v>0</v>
      </c>
      <c r="QK71" s="639">
        <f t="shared" si="618"/>
        <v>0</v>
      </c>
      <c r="QL71" s="639">
        <f t="shared" si="618"/>
        <v>0</v>
      </c>
      <c r="QM71" s="639">
        <f t="shared" si="618"/>
        <v>0</v>
      </c>
      <c r="QN71" s="639">
        <f t="shared" si="618"/>
        <v>0</v>
      </c>
      <c r="QO71" s="639">
        <f t="shared" si="618"/>
        <v>0</v>
      </c>
      <c r="QP71" s="639">
        <f t="shared" si="618"/>
        <v>0</v>
      </c>
      <c r="QQ71" s="639">
        <f t="shared" si="618"/>
        <v>0</v>
      </c>
      <c r="QR71" s="639">
        <f t="shared" si="618"/>
        <v>0</v>
      </c>
      <c r="QS71" s="639">
        <f t="shared" si="618"/>
        <v>0</v>
      </c>
      <c r="QT71" s="639">
        <f t="shared" si="618"/>
        <v>0</v>
      </c>
      <c r="QU71" s="639">
        <f t="shared" si="618"/>
        <v>0</v>
      </c>
      <c r="QV71" s="639">
        <f t="shared" si="618"/>
        <v>0</v>
      </c>
      <c r="QW71" s="639">
        <f t="shared" si="618"/>
        <v>0</v>
      </c>
      <c r="QX71" s="639">
        <f t="shared" si="618"/>
        <v>0</v>
      </c>
      <c r="QY71" s="639">
        <f t="shared" si="618"/>
        <v>0</v>
      </c>
      <c r="QZ71" s="639">
        <f t="shared" si="618"/>
        <v>0</v>
      </c>
      <c r="RA71" s="639">
        <f t="shared" si="618"/>
        <v>0</v>
      </c>
      <c r="RB71" s="639">
        <f t="shared" si="618"/>
        <v>0</v>
      </c>
      <c r="RC71" s="639">
        <f t="shared" si="618"/>
        <v>0</v>
      </c>
      <c r="RD71" s="639">
        <f t="shared" si="618"/>
        <v>0</v>
      </c>
      <c r="RE71" s="639">
        <f t="shared" si="618"/>
        <v>0</v>
      </c>
      <c r="RF71" s="639">
        <f t="shared" si="618"/>
        <v>0</v>
      </c>
      <c r="RG71" s="639">
        <f t="shared" si="618"/>
        <v>0</v>
      </c>
      <c r="RH71" s="639">
        <f t="shared" si="618"/>
        <v>0</v>
      </c>
      <c r="RI71" s="639">
        <f t="shared" si="618"/>
        <v>0</v>
      </c>
      <c r="RJ71" s="639">
        <f t="shared" si="618"/>
        <v>0</v>
      </c>
      <c r="RK71" s="639">
        <f t="shared" si="618"/>
        <v>0</v>
      </c>
      <c r="RL71" s="639">
        <f t="shared" si="618"/>
        <v>0</v>
      </c>
      <c r="RM71" s="639">
        <f t="shared" si="618"/>
        <v>0</v>
      </c>
      <c r="RN71" s="639">
        <f t="shared" si="618"/>
        <v>0</v>
      </c>
      <c r="RO71" s="639">
        <f t="shared" si="618"/>
        <v>0</v>
      </c>
      <c r="RP71" s="639">
        <f t="shared" si="618"/>
        <v>0</v>
      </c>
      <c r="RQ71" s="639">
        <f t="shared" ref="RQ71:UB71" si="619">COUNTIFS($O65:$O73,"&lt;="&amp;RQ$14,$P65:$P73,"&gt;"&amp;RQ$14,$N65:$N73,"研修修了者")</f>
        <v>0</v>
      </c>
      <c r="RR71" s="639">
        <f t="shared" si="619"/>
        <v>0</v>
      </c>
      <c r="RS71" s="639">
        <f t="shared" si="619"/>
        <v>0</v>
      </c>
      <c r="RT71" s="639">
        <f t="shared" si="619"/>
        <v>0</v>
      </c>
      <c r="RU71" s="639">
        <f t="shared" si="619"/>
        <v>0</v>
      </c>
      <c r="RV71" s="639">
        <f t="shared" si="619"/>
        <v>0</v>
      </c>
      <c r="RW71" s="639">
        <f t="shared" si="619"/>
        <v>0</v>
      </c>
      <c r="RX71" s="639">
        <f t="shared" si="619"/>
        <v>0</v>
      </c>
      <c r="RY71" s="639">
        <f t="shared" si="619"/>
        <v>0</v>
      </c>
      <c r="RZ71" s="639">
        <f t="shared" si="619"/>
        <v>0</v>
      </c>
      <c r="SA71" s="639">
        <f t="shared" si="619"/>
        <v>0</v>
      </c>
      <c r="SB71" s="639">
        <f t="shared" si="619"/>
        <v>0</v>
      </c>
      <c r="SC71" s="639">
        <f t="shared" si="619"/>
        <v>0</v>
      </c>
      <c r="SD71" s="639">
        <f t="shared" si="619"/>
        <v>0</v>
      </c>
      <c r="SE71" s="639">
        <f t="shared" si="619"/>
        <v>0</v>
      </c>
      <c r="SF71" s="639">
        <f t="shared" si="619"/>
        <v>0</v>
      </c>
      <c r="SG71" s="639">
        <f t="shared" si="619"/>
        <v>0</v>
      </c>
      <c r="SH71" s="639">
        <f t="shared" si="619"/>
        <v>0</v>
      </c>
      <c r="SI71" s="639">
        <f t="shared" si="619"/>
        <v>0</v>
      </c>
      <c r="SJ71" s="639">
        <f t="shared" si="619"/>
        <v>0</v>
      </c>
      <c r="SK71" s="639">
        <f t="shared" si="619"/>
        <v>0</v>
      </c>
      <c r="SL71" s="639">
        <f t="shared" si="619"/>
        <v>0</v>
      </c>
      <c r="SM71" s="639">
        <f t="shared" si="619"/>
        <v>0</v>
      </c>
      <c r="SN71" s="639">
        <f t="shared" si="619"/>
        <v>0</v>
      </c>
      <c r="SO71" s="639">
        <f t="shared" si="619"/>
        <v>0</v>
      </c>
      <c r="SP71" s="639">
        <f t="shared" si="619"/>
        <v>0</v>
      </c>
      <c r="SQ71" s="639">
        <f t="shared" si="619"/>
        <v>0</v>
      </c>
      <c r="SR71" s="639">
        <f t="shared" si="619"/>
        <v>0</v>
      </c>
      <c r="SS71" s="639">
        <f t="shared" si="619"/>
        <v>0</v>
      </c>
      <c r="ST71" s="639">
        <f t="shared" si="619"/>
        <v>0</v>
      </c>
      <c r="SU71" s="639">
        <f t="shared" si="619"/>
        <v>0</v>
      </c>
      <c r="SV71" s="639">
        <f t="shared" si="619"/>
        <v>0</v>
      </c>
      <c r="SW71" s="639">
        <f t="shared" si="619"/>
        <v>0</v>
      </c>
      <c r="SX71" s="639">
        <f t="shared" si="619"/>
        <v>0</v>
      </c>
      <c r="SY71" s="639">
        <f t="shared" si="619"/>
        <v>0</v>
      </c>
      <c r="SZ71" s="639">
        <f t="shared" si="619"/>
        <v>0</v>
      </c>
      <c r="TA71" s="639">
        <f t="shared" si="619"/>
        <v>0</v>
      </c>
      <c r="TB71" s="639">
        <f t="shared" si="619"/>
        <v>0</v>
      </c>
      <c r="TC71" s="639">
        <f t="shared" si="619"/>
        <v>0</v>
      </c>
      <c r="TD71" s="639">
        <f t="shared" si="619"/>
        <v>0</v>
      </c>
      <c r="TE71" s="639">
        <f t="shared" si="619"/>
        <v>0</v>
      </c>
      <c r="TF71" s="639">
        <f t="shared" si="619"/>
        <v>0</v>
      </c>
      <c r="TG71" s="639">
        <f t="shared" si="619"/>
        <v>0</v>
      </c>
      <c r="TH71" s="639">
        <f t="shared" si="619"/>
        <v>0</v>
      </c>
      <c r="TI71" s="639">
        <f t="shared" si="619"/>
        <v>0</v>
      </c>
      <c r="TJ71" s="639">
        <f t="shared" si="619"/>
        <v>0</v>
      </c>
      <c r="TK71" s="639">
        <f t="shared" si="619"/>
        <v>0</v>
      </c>
      <c r="TL71" s="639">
        <f t="shared" si="619"/>
        <v>0</v>
      </c>
      <c r="TM71" s="639">
        <f t="shared" si="619"/>
        <v>0</v>
      </c>
      <c r="TN71" s="639">
        <f t="shared" si="619"/>
        <v>0</v>
      </c>
      <c r="TO71" s="639">
        <f t="shared" si="619"/>
        <v>0</v>
      </c>
      <c r="TP71" s="639">
        <f t="shared" si="619"/>
        <v>0</v>
      </c>
      <c r="TQ71" s="639">
        <f t="shared" si="619"/>
        <v>0</v>
      </c>
      <c r="TR71" s="639">
        <f t="shared" si="619"/>
        <v>0</v>
      </c>
      <c r="TS71" s="639">
        <f t="shared" si="619"/>
        <v>0</v>
      </c>
      <c r="TT71" s="639">
        <f t="shared" si="619"/>
        <v>0</v>
      </c>
      <c r="TU71" s="639">
        <f t="shared" si="619"/>
        <v>0</v>
      </c>
      <c r="TV71" s="639">
        <f t="shared" si="619"/>
        <v>0</v>
      </c>
      <c r="TW71" s="639">
        <f t="shared" si="619"/>
        <v>0</v>
      </c>
      <c r="TX71" s="639">
        <f t="shared" si="619"/>
        <v>0</v>
      </c>
      <c r="TY71" s="639">
        <f t="shared" si="619"/>
        <v>0</v>
      </c>
      <c r="TZ71" s="639">
        <f t="shared" si="619"/>
        <v>0</v>
      </c>
      <c r="UA71" s="639">
        <f t="shared" si="619"/>
        <v>0</v>
      </c>
      <c r="UB71" s="639">
        <f t="shared" si="619"/>
        <v>0</v>
      </c>
      <c r="UC71" s="639">
        <f t="shared" ref="UC71:WN71" si="620">COUNTIFS($O65:$O73,"&lt;="&amp;UC$14,$P65:$P73,"&gt;"&amp;UC$14,$N65:$N73,"研修修了者")</f>
        <v>0</v>
      </c>
      <c r="UD71" s="639">
        <f t="shared" si="620"/>
        <v>0</v>
      </c>
      <c r="UE71" s="639">
        <f t="shared" si="620"/>
        <v>0</v>
      </c>
      <c r="UF71" s="639">
        <f t="shared" si="620"/>
        <v>0</v>
      </c>
      <c r="UG71" s="639">
        <f t="shared" si="620"/>
        <v>0</v>
      </c>
      <c r="UH71" s="639">
        <f t="shared" si="620"/>
        <v>0</v>
      </c>
      <c r="UI71" s="639">
        <f t="shared" si="620"/>
        <v>0</v>
      </c>
      <c r="UJ71" s="639">
        <f t="shared" si="620"/>
        <v>0</v>
      </c>
      <c r="UK71" s="639">
        <f t="shared" si="620"/>
        <v>0</v>
      </c>
      <c r="UL71" s="639">
        <f t="shared" si="620"/>
        <v>0</v>
      </c>
      <c r="UM71" s="639">
        <f t="shared" si="620"/>
        <v>0</v>
      </c>
      <c r="UN71" s="639">
        <f t="shared" si="620"/>
        <v>0</v>
      </c>
      <c r="UO71" s="639">
        <f t="shared" si="620"/>
        <v>0</v>
      </c>
      <c r="UP71" s="639">
        <f t="shared" si="620"/>
        <v>0</v>
      </c>
      <c r="UQ71" s="639">
        <f t="shared" si="620"/>
        <v>0</v>
      </c>
      <c r="UR71" s="639">
        <f t="shared" si="620"/>
        <v>0</v>
      </c>
      <c r="US71" s="639">
        <f t="shared" si="620"/>
        <v>0</v>
      </c>
      <c r="UT71" s="639">
        <f t="shared" si="620"/>
        <v>0</v>
      </c>
      <c r="UU71" s="639">
        <f t="shared" si="620"/>
        <v>0</v>
      </c>
      <c r="UV71" s="639">
        <f t="shared" si="620"/>
        <v>0</v>
      </c>
      <c r="UW71" s="639">
        <f t="shared" si="620"/>
        <v>0</v>
      </c>
      <c r="UX71" s="639">
        <f t="shared" si="620"/>
        <v>0</v>
      </c>
      <c r="UY71" s="639">
        <f t="shared" si="620"/>
        <v>0</v>
      </c>
      <c r="UZ71" s="639">
        <f t="shared" si="620"/>
        <v>0</v>
      </c>
      <c r="VA71" s="639">
        <f t="shared" si="620"/>
        <v>0</v>
      </c>
      <c r="VB71" s="639">
        <f t="shared" si="620"/>
        <v>0</v>
      </c>
      <c r="VC71" s="639">
        <f t="shared" si="620"/>
        <v>0</v>
      </c>
      <c r="VD71" s="639">
        <f t="shared" si="620"/>
        <v>0</v>
      </c>
      <c r="VE71" s="639">
        <f t="shared" si="620"/>
        <v>0</v>
      </c>
      <c r="VF71" s="639">
        <f t="shared" si="620"/>
        <v>0</v>
      </c>
      <c r="VG71" s="639">
        <f t="shared" si="620"/>
        <v>0</v>
      </c>
      <c r="VH71" s="639">
        <f t="shared" si="620"/>
        <v>0</v>
      </c>
      <c r="VI71" s="639">
        <f t="shared" si="620"/>
        <v>0</v>
      </c>
      <c r="VJ71" s="639">
        <f t="shared" si="620"/>
        <v>0</v>
      </c>
      <c r="VK71" s="639">
        <f t="shared" si="620"/>
        <v>0</v>
      </c>
      <c r="VL71" s="639">
        <f t="shared" si="620"/>
        <v>0</v>
      </c>
      <c r="VM71" s="639">
        <f t="shared" si="620"/>
        <v>0</v>
      </c>
      <c r="VN71" s="639">
        <f t="shared" si="620"/>
        <v>0</v>
      </c>
      <c r="VO71" s="639">
        <f t="shared" si="620"/>
        <v>0</v>
      </c>
      <c r="VP71" s="639">
        <f t="shared" si="620"/>
        <v>0</v>
      </c>
      <c r="VQ71" s="639">
        <f t="shared" si="620"/>
        <v>0</v>
      </c>
      <c r="VR71" s="639">
        <f t="shared" si="620"/>
        <v>0</v>
      </c>
      <c r="VS71" s="639">
        <f t="shared" si="620"/>
        <v>0</v>
      </c>
      <c r="VT71" s="639">
        <f t="shared" si="620"/>
        <v>0</v>
      </c>
      <c r="VU71" s="639">
        <f t="shared" si="620"/>
        <v>0</v>
      </c>
      <c r="VV71" s="639">
        <f t="shared" si="620"/>
        <v>0</v>
      </c>
      <c r="VW71" s="639">
        <f t="shared" si="620"/>
        <v>0</v>
      </c>
      <c r="VX71" s="639">
        <f t="shared" si="620"/>
        <v>0</v>
      </c>
      <c r="VY71" s="639">
        <f t="shared" si="620"/>
        <v>0</v>
      </c>
      <c r="VZ71" s="639">
        <f t="shared" si="620"/>
        <v>0</v>
      </c>
      <c r="WA71" s="639">
        <f t="shared" si="620"/>
        <v>0</v>
      </c>
      <c r="WB71" s="639">
        <f t="shared" si="620"/>
        <v>0</v>
      </c>
      <c r="WC71" s="639">
        <f t="shared" si="620"/>
        <v>0</v>
      </c>
      <c r="WD71" s="639">
        <f t="shared" si="620"/>
        <v>0</v>
      </c>
      <c r="WE71" s="639">
        <f t="shared" si="620"/>
        <v>0</v>
      </c>
      <c r="WF71" s="639">
        <f t="shared" si="620"/>
        <v>0</v>
      </c>
      <c r="WG71" s="639">
        <f t="shared" si="620"/>
        <v>0</v>
      </c>
      <c r="WH71" s="639">
        <f t="shared" si="620"/>
        <v>0</v>
      </c>
      <c r="WI71" s="639">
        <f t="shared" si="620"/>
        <v>0</v>
      </c>
      <c r="WJ71" s="639">
        <f t="shared" si="620"/>
        <v>0</v>
      </c>
      <c r="WK71" s="639">
        <f t="shared" si="620"/>
        <v>0</v>
      </c>
      <c r="WL71" s="639">
        <f t="shared" si="620"/>
        <v>0</v>
      </c>
      <c r="WM71" s="639">
        <f t="shared" si="620"/>
        <v>0</v>
      </c>
      <c r="WN71" s="639">
        <f t="shared" si="620"/>
        <v>0</v>
      </c>
      <c r="WO71" s="639">
        <f t="shared" ref="WO71:YZ71" si="621">COUNTIFS($O65:$O73,"&lt;="&amp;WO$14,$P65:$P73,"&gt;"&amp;WO$14,$N65:$N73,"研修修了者")</f>
        <v>0</v>
      </c>
      <c r="WP71" s="639">
        <f t="shared" si="621"/>
        <v>0</v>
      </c>
      <c r="WQ71" s="639">
        <f t="shared" si="621"/>
        <v>0</v>
      </c>
      <c r="WR71" s="639">
        <f t="shared" si="621"/>
        <v>0</v>
      </c>
      <c r="WS71" s="639">
        <f t="shared" si="621"/>
        <v>0</v>
      </c>
      <c r="WT71" s="639">
        <f t="shared" si="621"/>
        <v>0</v>
      </c>
      <c r="WU71" s="639">
        <f t="shared" si="621"/>
        <v>0</v>
      </c>
      <c r="WV71" s="639">
        <f t="shared" si="621"/>
        <v>0</v>
      </c>
      <c r="WW71" s="639">
        <f t="shared" si="621"/>
        <v>0</v>
      </c>
      <c r="WX71" s="639">
        <f t="shared" si="621"/>
        <v>0</v>
      </c>
      <c r="WY71" s="639">
        <f t="shared" si="621"/>
        <v>0</v>
      </c>
      <c r="WZ71" s="639">
        <f t="shared" si="621"/>
        <v>0</v>
      </c>
      <c r="XA71" s="639">
        <f t="shared" si="621"/>
        <v>0</v>
      </c>
      <c r="XB71" s="639">
        <f t="shared" si="621"/>
        <v>0</v>
      </c>
      <c r="XC71" s="639">
        <f t="shared" si="621"/>
        <v>0</v>
      </c>
      <c r="XD71" s="639">
        <f t="shared" si="621"/>
        <v>0</v>
      </c>
      <c r="XE71" s="639">
        <f t="shared" si="621"/>
        <v>0</v>
      </c>
      <c r="XF71" s="639">
        <f t="shared" si="621"/>
        <v>0</v>
      </c>
      <c r="XG71" s="639">
        <f t="shared" si="621"/>
        <v>0</v>
      </c>
      <c r="XH71" s="639">
        <f t="shared" si="621"/>
        <v>0</v>
      </c>
      <c r="XI71" s="639">
        <f t="shared" si="621"/>
        <v>0</v>
      </c>
      <c r="XJ71" s="639">
        <f t="shared" si="621"/>
        <v>0</v>
      </c>
      <c r="XK71" s="639">
        <f t="shared" si="621"/>
        <v>0</v>
      </c>
      <c r="XL71" s="639">
        <f t="shared" si="621"/>
        <v>0</v>
      </c>
      <c r="XM71" s="639">
        <f t="shared" si="621"/>
        <v>0</v>
      </c>
      <c r="XN71" s="639">
        <f t="shared" si="621"/>
        <v>0</v>
      </c>
      <c r="XO71" s="639">
        <f t="shared" si="621"/>
        <v>0</v>
      </c>
      <c r="XP71" s="639">
        <f t="shared" si="621"/>
        <v>0</v>
      </c>
      <c r="XQ71" s="639">
        <f t="shared" si="621"/>
        <v>0</v>
      </c>
      <c r="XR71" s="639">
        <f t="shared" si="621"/>
        <v>0</v>
      </c>
      <c r="XS71" s="639">
        <f t="shared" si="621"/>
        <v>0</v>
      </c>
      <c r="XT71" s="639">
        <f t="shared" si="621"/>
        <v>0</v>
      </c>
      <c r="XU71" s="639">
        <f t="shared" si="621"/>
        <v>0</v>
      </c>
      <c r="XV71" s="639">
        <f t="shared" si="621"/>
        <v>0</v>
      </c>
      <c r="XW71" s="639">
        <f t="shared" si="621"/>
        <v>0</v>
      </c>
      <c r="XX71" s="639">
        <f t="shared" si="621"/>
        <v>0</v>
      </c>
      <c r="XY71" s="639">
        <f t="shared" si="621"/>
        <v>0</v>
      </c>
      <c r="XZ71" s="639">
        <f t="shared" si="621"/>
        <v>0</v>
      </c>
      <c r="YA71" s="639">
        <f t="shared" si="621"/>
        <v>0</v>
      </c>
      <c r="YB71" s="639">
        <f t="shared" si="621"/>
        <v>0</v>
      </c>
      <c r="YC71" s="639">
        <f t="shared" si="621"/>
        <v>0</v>
      </c>
      <c r="YD71" s="639">
        <f t="shared" si="621"/>
        <v>0</v>
      </c>
      <c r="YE71" s="639">
        <f t="shared" si="621"/>
        <v>0</v>
      </c>
      <c r="YF71" s="639">
        <f t="shared" si="621"/>
        <v>0</v>
      </c>
      <c r="YG71" s="639">
        <f t="shared" si="621"/>
        <v>0</v>
      </c>
      <c r="YH71" s="639">
        <f t="shared" si="621"/>
        <v>0</v>
      </c>
      <c r="YI71" s="639">
        <f t="shared" si="621"/>
        <v>0</v>
      </c>
      <c r="YJ71" s="639">
        <f t="shared" si="621"/>
        <v>0</v>
      </c>
      <c r="YK71" s="639">
        <f t="shared" si="621"/>
        <v>0</v>
      </c>
      <c r="YL71" s="639">
        <f t="shared" si="621"/>
        <v>0</v>
      </c>
      <c r="YM71" s="639">
        <f t="shared" si="621"/>
        <v>0</v>
      </c>
      <c r="YN71" s="639">
        <f t="shared" si="621"/>
        <v>0</v>
      </c>
      <c r="YO71" s="639">
        <f t="shared" si="621"/>
        <v>0</v>
      </c>
      <c r="YP71" s="639">
        <f t="shared" si="621"/>
        <v>0</v>
      </c>
      <c r="YQ71" s="639">
        <f t="shared" si="621"/>
        <v>0</v>
      </c>
      <c r="YR71" s="639">
        <f t="shared" si="621"/>
        <v>0</v>
      </c>
      <c r="YS71" s="639">
        <f t="shared" si="621"/>
        <v>0</v>
      </c>
      <c r="YT71" s="639">
        <f t="shared" si="621"/>
        <v>0</v>
      </c>
      <c r="YU71" s="639">
        <f t="shared" si="621"/>
        <v>0</v>
      </c>
      <c r="YV71" s="639">
        <f t="shared" si="621"/>
        <v>0</v>
      </c>
      <c r="YW71" s="639">
        <f t="shared" si="621"/>
        <v>0</v>
      </c>
      <c r="YX71" s="639">
        <f t="shared" si="621"/>
        <v>0</v>
      </c>
      <c r="YY71" s="639">
        <f t="shared" si="621"/>
        <v>0</v>
      </c>
      <c r="YZ71" s="639">
        <f t="shared" si="621"/>
        <v>0</v>
      </c>
      <c r="ZA71" s="639">
        <f t="shared" ref="ZA71:ABL71" si="622">COUNTIFS($O65:$O73,"&lt;="&amp;ZA$14,$P65:$P73,"&gt;"&amp;ZA$14,$N65:$N73,"研修修了者")</f>
        <v>0</v>
      </c>
      <c r="ZB71" s="639">
        <f t="shared" si="622"/>
        <v>0</v>
      </c>
      <c r="ZC71" s="639">
        <f t="shared" si="622"/>
        <v>0</v>
      </c>
      <c r="ZD71" s="639">
        <f t="shared" si="622"/>
        <v>0</v>
      </c>
      <c r="ZE71" s="639">
        <f t="shared" si="622"/>
        <v>0</v>
      </c>
      <c r="ZF71" s="639">
        <f t="shared" si="622"/>
        <v>0</v>
      </c>
      <c r="ZG71" s="639">
        <f t="shared" si="622"/>
        <v>0</v>
      </c>
      <c r="ZH71" s="639">
        <f t="shared" si="622"/>
        <v>0</v>
      </c>
      <c r="ZI71" s="639">
        <f t="shared" si="622"/>
        <v>0</v>
      </c>
      <c r="ZJ71" s="639">
        <f t="shared" si="622"/>
        <v>0</v>
      </c>
      <c r="ZK71" s="639">
        <f t="shared" si="622"/>
        <v>0</v>
      </c>
      <c r="ZL71" s="639">
        <f t="shared" si="622"/>
        <v>0</v>
      </c>
      <c r="ZM71" s="639">
        <f t="shared" si="622"/>
        <v>0</v>
      </c>
      <c r="ZN71" s="639">
        <f t="shared" si="622"/>
        <v>0</v>
      </c>
      <c r="ZO71" s="639">
        <f t="shared" si="622"/>
        <v>0</v>
      </c>
      <c r="ZP71" s="639">
        <f t="shared" si="622"/>
        <v>0</v>
      </c>
      <c r="ZQ71" s="639">
        <f t="shared" si="622"/>
        <v>0</v>
      </c>
      <c r="ZR71" s="639">
        <f t="shared" si="622"/>
        <v>0</v>
      </c>
      <c r="ZS71" s="639">
        <f t="shared" si="622"/>
        <v>0</v>
      </c>
      <c r="ZT71" s="639">
        <f t="shared" si="622"/>
        <v>0</v>
      </c>
      <c r="ZU71" s="639">
        <f t="shared" si="622"/>
        <v>0</v>
      </c>
      <c r="ZV71" s="639">
        <f t="shared" si="622"/>
        <v>0</v>
      </c>
      <c r="ZW71" s="639">
        <f t="shared" si="622"/>
        <v>0</v>
      </c>
      <c r="ZX71" s="639">
        <f t="shared" si="622"/>
        <v>0</v>
      </c>
      <c r="ZY71" s="639">
        <f t="shared" si="622"/>
        <v>0</v>
      </c>
      <c r="ZZ71" s="639">
        <f t="shared" si="622"/>
        <v>0</v>
      </c>
      <c r="AAA71" s="639">
        <f t="shared" si="622"/>
        <v>0</v>
      </c>
      <c r="AAB71" s="639">
        <f t="shared" si="622"/>
        <v>0</v>
      </c>
      <c r="AAC71" s="639">
        <f t="shared" si="622"/>
        <v>0</v>
      </c>
      <c r="AAD71" s="639">
        <f t="shared" si="622"/>
        <v>0</v>
      </c>
      <c r="AAE71" s="639">
        <f t="shared" si="622"/>
        <v>0</v>
      </c>
      <c r="AAF71" s="639">
        <f t="shared" si="622"/>
        <v>0</v>
      </c>
      <c r="AAG71" s="639">
        <f t="shared" si="622"/>
        <v>0</v>
      </c>
      <c r="AAH71" s="639">
        <f t="shared" si="622"/>
        <v>0</v>
      </c>
      <c r="AAI71" s="639">
        <f t="shared" si="622"/>
        <v>0</v>
      </c>
      <c r="AAJ71" s="639">
        <f t="shared" si="622"/>
        <v>0</v>
      </c>
      <c r="AAK71" s="639">
        <f t="shared" si="622"/>
        <v>0</v>
      </c>
      <c r="AAL71" s="639">
        <f t="shared" si="622"/>
        <v>0</v>
      </c>
      <c r="AAM71" s="639">
        <f t="shared" si="622"/>
        <v>0</v>
      </c>
      <c r="AAN71" s="639">
        <f t="shared" si="622"/>
        <v>0</v>
      </c>
      <c r="AAO71" s="639">
        <f t="shared" si="622"/>
        <v>0</v>
      </c>
      <c r="AAP71" s="639">
        <f t="shared" si="622"/>
        <v>0</v>
      </c>
      <c r="AAQ71" s="639">
        <f t="shared" si="622"/>
        <v>0</v>
      </c>
      <c r="AAR71" s="639">
        <f t="shared" si="622"/>
        <v>0</v>
      </c>
      <c r="AAS71" s="639">
        <f t="shared" si="622"/>
        <v>0</v>
      </c>
      <c r="AAT71" s="639">
        <f t="shared" si="622"/>
        <v>0</v>
      </c>
      <c r="AAU71" s="639">
        <f t="shared" si="622"/>
        <v>0</v>
      </c>
      <c r="AAV71" s="639">
        <f t="shared" si="622"/>
        <v>0</v>
      </c>
      <c r="AAW71" s="639">
        <f t="shared" si="622"/>
        <v>0</v>
      </c>
      <c r="AAX71" s="639">
        <f t="shared" si="622"/>
        <v>0</v>
      </c>
      <c r="AAY71" s="639">
        <f t="shared" si="622"/>
        <v>0</v>
      </c>
      <c r="AAZ71" s="639">
        <f t="shared" si="622"/>
        <v>0</v>
      </c>
      <c r="ABA71" s="639">
        <f t="shared" si="622"/>
        <v>0</v>
      </c>
      <c r="ABB71" s="639">
        <f t="shared" si="622"/>
        <v>0</v>
      </c>
      <c r="ABC71" s="639">
        <f t="shared" si="622"/>
        <v>0</v>
      </c>
      <c r="ABD71" s="639">
        <f t="shared" si="622"/>
        <v>0</v>
      </c>
      <c r="ABE71" s="639">
        <f t="shared" si="622"/>
        <v>0</v>
      </c>
      <c r="ABF71" s="639">
        <f t="shared" si="622"/>
        <v>0</v>
      </c>
      <c r="ABG71" s="639">
        <f t="shared" si="622"/>
        <v>0</v>
      </c>
      <c r="ABH71" s="639">
        <f t="shared" si="622"/>
        <v>0</v>
      </c>
      <c r="ABI71" s="639">
        <f t="shared" si="622"/>
        <v>0</v>
      </c>
      <c r="ABJ71" s="639">
        <f t="shared" si="622"/>
        <v>0</v>
      </c>
      <c r="ABK71" s="639">
        <f t="shared" si="622"/>
        <v>0</v>
      </c>
      <c r="ABL71" s="639">
        <f t="shared" si="622"/>
        <v>0</v>
      </c>
      <c r="ABM71" s="639">
        <f t="shared" ref="ABM71:ADX71" si="623">COUNTIFS($O65:$O73,"&lt;="&amp;ABM$14,$P65:$P73,"&gt;"&amp;ABM$14,$N65:$N73,"研修修了者")</f>
        <v>0</v>
      </c>
      <c r="ABN71" s="639">
        <f t="shared" si="623"/>
        <v>0</v>
      </c>
      <c r="ABO71" s="639">
        <f t="shared" si="623"/>
        <v>0</v>
      </c>
      <c r="ABP71" s="639">
        <f t="shared" si="623"/>
        <v>0</v>
      </c>
      <c r="ABQ71" s="639">
        <f t="shared" si="623"/>
        <v>0</v>
      </c>
      <c r="ABR71" s="639">
        <f t="shared" si="623"/>
        <v>0</v>
      </c>
      <c r="ABS71" s="639">
        <f t="shared" si="623"/>
        <v>0</v>
      </c>
      <c r="ABT71" s="639">
        <f t="shared" si="623"/>
        <v>0</v>
      </c>
      <c r="ABU71" s="639">
        <f t="shared" si="623"/>
        <v>0</v>
      </c>
      <c r="ABV71" s="639">
        <f t="shared" si="623"/>
        <v>0</v>
      </c>
      <c r="ABW71" s="639">
        <f t="shared" si="623"/>
        <v>0</v>
      </c>
      <c r="ABX71" s="639">
        <f t="shared" si="623"/>
        <v>0</v>
      </c>
      <c r="ABY71" s="639">
        <f t="shared" si="623"/>
        <v>0</v>
      </c>
      <c r="ABZ71" s="639">
        <f t="shared" si="623"/>
        <v>0</v>
      </c>
      <c r="ACA71" s="639">
        <f t="shared" si="623"/>
        <v>0</v>
      </c>
      <c r="ACB71" s="639">
        <f t="shared" si="623"/>
        <v>0</v>
      </c>
      <c r="ACC71" s="639">
        <f t="shared" si="623"/>
        <v>0</v>
      </c>
      <c r="ACD71" s="639">
        <f t="shared" si="623"/>
        <v>0</v>
      </c>
      <c r="ACE71" s="639">
        <f t="shared" si="623"/>
        <v>0</v>
      </c>
      <c r="ACF71" s="639">
        <f t="shared" si="623"/>
        <v>0</v>
      </c>
      <c r="ACG71" s="639">
        <f t="shared" si="623"/>
        <v>0</v>
      </c>
      <c r="ACH71" s="639">
        <f t="shared" si="623"/>
        <v>0</v>
      </c>
      <c r="ACI71" s="639">
        <f t="shared" si="623"/>
        <v>0</v>
      </c>
      <c r="ACJ71" s="639">
        <f t="shared" si="623"/>
        <v>0</v>
      </c>
      <c r="ACK71" s="639">
        <f t="shared" si="623"/>
        <v>0</v>
      </c>
      <c r="ACL71" s="639">
        <f t="shared" si="623"/>
        <v>0</v>
      </c>
      <c r="ACM71" s="639">
        <f t="shared" si="623"/>
        <v>0</v>
      </c>
      <c r="ACN71" s="639">
        <f t="shared" si="623"/>
        <v>0</v>
      </c>
      <c r="ACO71" s="639">
        <f t="shared" si="623"/>
        <v>0</v>
      </c>
      <c r="ACP71" s="639">
        <f t="shared" si="623"/>
        <v>0</v>
      </c>
      <c r="ACQ71" s="639">
        <f t="shared" si="623"/>
        <v>0</v>
      </c>
      <c r="ACR71" s="639">
        <f t="shared" si="623"/>
        <v>0</v>
      </c>
      <c r="ACS71" s="639">
        <f t="shared" si="623"/>
        <v>0</v>
      </c>
      <c r="ACT71" s="639">
        <f t="shared" si="623"/>
        <v>0</v>
      </c>
      <c r="ACU71" s="639">
        <f t="shared" si="623"/>
        <v>0</v>
      </c>
      <c r="ACV71" s="639">
        <f t="shared" si="623"/>
        <v>0</v>
      </c>
      <c r="ACW71" s="639">
        <f t="shared" si="623"/>
        <v>0</v>
      </c>
      <c r="ACX71" s="639">
        <f t="shared" si="623"/>
        <v>0</v>
      </c>
      <c r="ACY71" s="639">
        <f t="shared" si="623"/>
        <v>0</v>
      </c>
      <c r="ACZ71" s="639">
        <f t="shared" si="623"/>
        <v>0</v>
      </c>
      <c r="ADA71" s="639">
        <f t="shared" si="623"/>
        <v>0</v>
      </c>
      <c r="ADB71" s="639">
        <f t="shared" si="623"/>
        <v>0</v>
      </c>
      <c r="ADC71" s="639">
        <f t="shared" si="623"/>
        <v>0</v>
      </c>
      <c r="ADD71" s="639">
        <f t="shared" si="623"/>
        <v>0</v>
      </c>
      <c r="ADE71" s="639">
        <f t="shared" si="623"/>
        <v>0</v>
      </c>
      <c r="ADF71" s="639">
        <f t="shared" si="623"/>
        <v>0</v>
      </c>
      <c r="ADG71" s="639">
        <f t="shared" si="623"/>
        <v>0</v>
      </c>
      <c r="ADH71" s="639">
        <f t="shared" si="623"/>
        <v>0</v>
      </c>
      <c r="ADI71" s="639">
        <f t="shared" si="623"/>
        <v>0</v>
      </c>
      <c r="ADJ71" s="639">
        <f t="shared" si="623"/>
        <v>0</v>
      </c>
      <c r="ADK71" s="639">
        <f t="shared" si="623"/>
        <v>0</v>
      </c>
      <c r="ADL71" s="639">
        <f t="shared" si="623"/>
        <v>0</v>
      </c>
      <c r="ADM71" s="639">
        <f t="shared" si="623"/>
        <v>0</v>
      </c>
      <c r="ADN71" s="639">
        <f t="shared" si="623"/>
        <v>0</v>
      </c>
      <c r="ADO71" s="639">
        <f t="shared" si="623"/>
        <v>0</v>
      </c>
      <c r="ADP71" s="639">
        <f t="shared" si="623"/>
        <v>0</v>
      </c>
      <c r="ADQ71" s="639">
        <f t="shared" si="623"/>
        <v>0</v>
      </c>
      <c r="ADR71" s="639">
        <f t="shared" si="623"/>
        <v>0</v>
      </c>
      <c r="ADS71" s="639">
        <f t="shared" si="623"/>
        <v>0</v>
      </c>
      <c r="ADT71" s="639">
        <f t="shared" si="623"/>
        <v>0</v>
      </c>
      <c r="ADU71" s="639">
        <f t="shared" si="623"/>
        <v>0</v>
      </c>
      <c r="ADV71" s="639">
        <f t="shared" si="623"/>
        <v>0</v>
      </c>
      <c r="ADW71" s="639">
        <f t="shared" si="623"/>
        <v>0</v>
      </c>
      <c r="ADX71" s="639">
        <f t="shared" si="623"/>
        <v>0</v>
      </c>
      <c r="ADY71" s="639">
        <f t="shared" ref="ADY71:AGJ71" si="624">COUNTIFS($O65:$O73,"&lt;="&amp;ADY$14,$P65:$P73,"&gt;"&amp;ADY$14,$N65:$N73,"研修修了者")</f>
        <v>0</v>
      </c>
      <c r="ADZ71" s="639">
        <f t="shared" si="624"/>
        <v>0</v>
      </c>
      <c r="AEA71" s="639">
        <f t="shared" si="624"/>
        <v>0</v>
      </c>
      <c r="AEB71" s="639">
        <f t="shared" si="624"/>
        <v>0</v>
      </c>
      <c r="AEC71" s="639">
        <f t="shared" si="624"/>
        <v>0</v>
      </c>
      <c r="AED71" s="639">
        <f t="shared" si="624"/>
        <v>0</v>
      </c>
      <c r="AEE71" s="639">
        <f t="shared" si="624"/>
        <v>0</v>
      </c>
      <c r="AEF71" s="639">
        <f t="shared" si="624"/>
        <v>0</v>
      </c>
      <c r="AEG71" s="639">
        <f t="shared" si="624"/>
        <v>0</v>
      </c>
      <c r="AEH71" s="639">
        <f t="shared" si="624"/>
        <v>0</v>
      </c>
      <c r="AEI71" s="639">
        <f t="shared" si="624"/>
        <v>0</v>
      </c>
      <c r="AEJ71" s="639">
        <f t="shared" si="624"/>
        <v>0</v>
      </c>
      <c r="AEK71" s="639">
        <f t="shared" si="624"/>
        <v>0</v>
      </c>
      <c r="AEL71" s="639">
        <f t="shared" si="624"/>
        <v>0</v>
      </c>
      <c r="AEM71" s="639">
        <f t="shared" si="624"/>
        <v>0</v>
      </c>
      <c r="AEN71" s="639">
        <f t="shared" si="624"/>
        <v>0</v>
      </c>
      <c r="AEO71" s="639">
        <f t="shared" si="624"/>
        <v>0</v>
      </c>
      <c r="AEP71" s="639">
        <f t="shared" si="624"/>
        <v>0</v>
      </c>
      <c r="AEQ71" s="639">
        <f t="shared" si="624"/>
        <v>0</v>
      </c>
      <c r="AER71" s="639">
        <f t="shared" si="624"/>
        <v>0</v>
      </c>
      <c r="AES71" s="639">
        <f t="shared" si="624"/>
        <v>0</v>
      </c>
      <c r="AET71" s="639">
        <f t="shared" si="624"/>
        <v>0</v>
      </c>
      <c r="AEU71" s="639">
        <f t="shared" si="624"/>
        <v>0</v>
      </c>
      <c r="AEV71" s="639">
        <f t="shared" si="624"/>
        <v>0</v>
      </c>
      <c r="AEW71" s="639">
        <f t="shared" si="624"/>
        <v>0</v>
      </c>
      <c r="AEX71" s="639">
        <f t="shared" si="624"/>
        <v>0</v>
      </c>
      <c r="AEY71" s="639">
        <f t="shared" si="624"/>
        <v>0</v>
      </c>
      <c r="AEZ71" s="639">
        <f t="shared" si="624"/>
        <v>0</v>
      </c>
      <c r="AFA71" s="639">
        <f t="shared" si="624"/>
        <v>0</v>
      </c>
      <c r="AFB71" s="639">
        <f t="shared" si="624"/>
        <v>0</v>
      </c>
      <c r="AFC71" s="639">
        <f t="shared" si="624"/>
        <v>0</v>
      </c>
      <c r="AFD71" s="639">
        <f t="shared" si="624"/>
        <v>0</v>
      </c>
      <c r="AFE71" s="639">
        <f t="shared" si="624"/>
        <v>0</v>
      </c>
      <c r="AFF71" s="639">
        <f t="shared" si="624"/>
        <v>0</v>
      </c>
      <c r="AFG71" s="639">
        <f t="shared" si="624"/>
        <v>0</v>
      </c>
      <c r="AFH71" s="639">
        <f t="shared" si="624"/>
        <v>0</v>
      </c>
      <c r="AFI71" s="639">
        <f t="shared" si="624"/>
        <v>0</v>
      </c>
      <c r="AFJ71" s="639">
        <f t="shared" si="624"/>
        <v>0</v>
      </c>
      <c r="AFK71" s="639">
        <f t="shared" si="624"/>
        <v>0</v>
      </c>
      <c r="AFL71" s="639">
        <f t="shared" si="624"/>
        <v>0</v>
      </c>
      <c r="AFM71" s="639">
        <f t="shared" si="624"/>
        <v>0</v>
      </c>
      <c r="AFN71" s="639">
        <f t="shared" si="624"/>
        <v>0</v>
      </c>
      <c r="AFO71" s="639">
        <f t="shared" si="624"/>
        <v>0</v>
      </c>
      <c r="AFP71" s="639">
        <f t="shared" si="624"/>
        <v>0</v>
      </c>
      <c r="AFQ71" s="639">
        <f t="shared" si="624"/>
        <v>0</v>
      </c>
      <c r="AFR71" s="639">
        <f t="shared" si="624"/>
        <v>0</v>
      </c>
      <c r="AFS71" s="639">
        <f t="shared" si="624"/>
        <v>0</v>
      </c>
      <c r="AFT71" s="639">
        <f t="shared" si="624"/>
        <v>0</v>
      </c>
      <c r="AFU71" s="639">
        <f t="shared" si="624"/>
        <v>0</v>
      </c>
      <c r="AFV71" s="639">
        <f t="shared" si="624"/>
        <v>0</v>
      </c>
      <c r="AFW71" s="639">
        <f t="shared" si="624"/>
        <v>0</v>
      </c>
      <c r="AFX71" s="639">
        <f t="shared" si="624"/>
        <v>0</v>
      </c>
      <c r="AFY71" s="639">
        <f t="shared" si="624"/>
        <v>0</v>
      </c>
      <c r="AFZ71" s="639">
        <f t="shared" si="624"/>
        <v>0</v>
      </c>
      <c r="AGA71" s="639">
        <f t="shared" si="624"/>
        <v>0</v>
      </c>
      <c r="AGB71" s="639">
        <f t="shared" si="624"/>
        <v>0</v>
      </c>
      <c r="AGC71" s="639">
        <f t="shared" si="624"/>
        <v>0</v>
      </c>
      <c r="AGD71" s="639">
        <f t="shared" si="624"/>
        <v>0</v>
      </c>
      <c r="AGE71" s="639">
        <f t="shared" si="624"/>
        <v>0</v>
      </c>
      <c r="AGF71" s="639">
        <f t="shared" si="624"/>
        <v>0</v>
      </c>
      <c r="AGG71" s="639">
        <f t="shared" si="624"/>
        <v>0</v>
      </c>
      <c r="AGH71" s="639">
        <f t="shared" si="624"/>
        <v>0</v>
      </c>
      <c r="AGI71" s="639">
        <f t="shared" si="624"/>
        <v>0</v>
      </c>
      <c r="AGJ71" s="639">
        <f t="shared" si="624"/>
        <v>0</v>
      </c>
      <c r="AGK71" s="639">
        <f t="shared" ref="AGK71:AIV71" si="625">COUNTIFS($O65:$O73,"&lt;="&amp;AGK$14,$P65:$P73,"&gt;"&amp;AGK$14,$N65:$N73,"研修修了者")</f>
        <v>0</v>
      </c>
      <c r="AGL71" s="639">
        <f t="shared" si="625"/>
        <v>0</v>
      </c>
      <c r="AGM71" s="639">
        <f t="shared" si="625"/>
        <v>0</v>
      </c>
      <c r="AGN71" s="639">
        <f t="shared" si="625"/>
        <v>0</v>
      </c>
      <c r="AGO71" s="639">
        <f t="shared" si="625"/>
        <v>0</v>
      </c>
      <c r="AGP71" s="639">
        <f t="shared" si="625"/>
        <v>0</v>
      </c>
      <c r="AGQ71" s="639">
        <f t="shared" si="625"/>
        <v>0</v>
      </c>
      <c r="AGR71" s="639">
        <f t="shared" si="625"/>
        <v>0</v>
      </c>
      <c r="AGS71" s="639">
        <f t="shared" si="625"/>
        <v>0</v>
      </c>
      <c r="AGT71" s="639">
        <f t="shared" si="625"/>
        <v>0</v>
      </c>
      <c r="AGU71" s="639">
        <f t="shared" si="625"/>
        <v>0</v>
      </c>
      <c r="AGV71" s="639">
        <f t="shared" si="625"/>
        <v>0</v>
      </c>
      <c r="AGW71" s="639">
        <f t="shared" si="625"/>
        <v>0</v>
      </c>
      <c r="AGX71" s="639">
        <f t="shared" si="625"/>
        <v>0</v>
      </c>
      <c r="AGY71" s="639">
        <f t="shared" si="625"/>
        <v>0</v>
      </c>
      <c r="AGZ71" s="639">
        <f t="shared" si="625"/>
        <v>0</v>
      </c>
      <c r="AHA71" s="639">
        <f t="shared" si="625"/>
        <v>0</v>
      </c>
      <c r="AHB71" s="639">
        <f t="shared" si="625"/>
        <v>0</v>
      </c>
      <c r="AHC71" s="639">
        <f t="shared" si="625"/>
        <v>0</v>
      </c>
      <c r="AHD71" s="639">
        <f t="shared" si="625"/>
        <v>0</v>
      </c>
      <c r="AHE71" s="639">
        <f t="shared" si="625"/>
        <v>0</v>
      </c>
      <c r="AHF71" s="639">
        <f t="shared" si="625"/>
        <v>0</v>
      </c>
      <c r="AHG71" s="639">
        <f t="shared" si="625"/>
        <v>0</v>
      </c>
      <c r="AHH71" s="639">
        <f t="shared" si="625"/>
        <v>0</v>
      </c>
      <c r="AHI71" s="639">
        <f t="shared" si="625"/>
        <v>0</v>
      </c>
      <c r="AHJ71" s="639">
        <f t="shared" si="625"/>
        <v>0</v>
      </c>
      <c r="AHK71" s="639">
        <f t="shared" si="625"/>
        <v>0</v>
      </c>
      <c r="AHL71" s="639">
        <f t="shared" si="625"/>
        <v>0</v>
      </c>
      <c r="AHM71" s="639">
        <f t="shared" si="625"/>
        <v>0</v>
      </c>
      <c r="AHN71" s="639">
        <f t="shared" si="625"/>
        <v>0</v>
      </c>
      <c r="AHO71" s="639">
        <f t="shared" si="625"/>
        <v>0</v>
      </c>
      <c r="AHP71" s="639">
        <f t="shared" si="625"/>
        <v>0</v>
      </c>
      <c r="AHQ71" s="639">
        <f t="shared" si="625"/>
        <v>0</v>
      </c>
      <c r="AHR71" s="639">
        <f t="shared" si="625"/>
        <v>0</v>
      </c>
      <c r="AHS71" s="639">
        <f t="shared" si="625"/>
        <v>0</v>
      </c>
      <c r="AHT71" s="639">
        <f t="shared" si="625"/>
        <v>0</v>
      </c>
      <c r="AHU71" s="639">
        <f t="shared" si="625"/>
        <v>0</v>
      </c>
      <c r="AHV71" s="639">
        <f t="shared" si="625"/>
        <v>0</v>
      </c>
      <c r="AHW71" s="639">
        <f t="shared" si="625"/>
        <v>0</v>
      </c>
      <c r="AHX71" s="639">
        <f t="shared" si="625"/>
        <v>0</v>
      </c>
      <c r="AHY71" s="639">
        <f t="shared" si="625"/>
        <v>0</v>
      </c>
      <c r="AHZ71" s="639">
        <f t="shared" si="625"/>
        <v>0</v>
      </c>
      <c r="AIA71" s="639">
        <f t="shared" si="625"/>
        <v>0</v>
      </c>
      <c r="AIB71" s="639">
        <f t="shared" si="625"/>
        <v>0</v>
      </c>
      <c r="AIC71" s="639">
        <f t="shared" si="625"/>
        <v>0</v>
      </c>
      <c r="AID71" s="639">
        <f t="shared" si="625"/>
        <v>0</v>
      </c>
      <c r="AIE71" s="639">
        <f t="shared" si="625"/>
        <v>0</v>
      </c>
      <c r="AIF71" s="639">
        <f t="shared" si="625"/>
        <v>0</v>
      </c>
      <c r="AIG71" s="639">
        <f t="shared" si="625"/>
        <v>0</v>
      </c>
      <c r="AIH71" s="639">
        <f t="shared" si="625"/>
        <v>0</v>
      </c>
      <c r="AII71" s="639">
        <f t="shared" si="625"/>
        <v>0</v>
      </c>
      <c r="AIJ71" s="639">
        <f t="shared" si="625"/>
        <v>0</v>
      </c>
      <c r="AIK71" s="639">
        <f t="shared" si="625"/>
        <v>0</v>
      </c>
      <c r="AIL71" s="639">
        <f t="shared" si="625"/>
        <v>0</v>
      </c>
      <c r="AIM71" s="639">
        <f t="shared" si="625"/>
        <v>0</v>
      </c>
      <c r="AIN71" s="639">
        <f t="shared" si="625"/>
        <v>0</v>
      </c>
      <c r="AIO71" s="639">
        <f t="shared" si="625"/>
        <v>0</v>
      </c>
      <c r="AIP71" s="639">
        <f t="shared" si="625"/>
        <v>0</v>
      </c>
      <c r="AIQ71" s="639">
        <f t="shared" si="625"/>
        <v>0</v>
      </c>
      <c r="AIR71" s="639">
        <f t="shared" si="625"/>
        <v>0</v>
      </c>
      <c r="AIS71" s="639">
        <f t="shared" si="625"/>
        <v>0</v>
      </c>
      <c r="AIT71" s="639">
        <f t="shared" si="625"/>
        <v>0</v>
      </c>
      <c r="AIU71" s="639">
        <f t="shared" si="625"/>
        <v>0</v>
      </c>
      <c r="AIV71" s="639">
        <f t="shared" si="625"/>
        <v>0</v>
      </c>
      <c r="AIW71" s="639">
        <f t="shared" ref="AIW71:AIZ71" si="626">COUNTIFS($O65:$O73,"&lt;="&amp;AIW$14,$P65:$P73,"&gt;"&amp;AIW$14,$N65:$N73,"研修修了者")</f>
        <v>0</v>
      </c>
      <c r="AIX71" s="639">
        <f t="shared" si="626"/>
        <v>0</v>
      </c>
      <c r="AIY71" s="639">
        <f t="shared" si="626"/>
        <v>0</v>
      </c>
      <c r="AIZ71" s="639">
        <f t="shared" si="626"/>
        <v>0</v>
      </c>
    </row>
    <row r="72" spans="1:936" ht="20.399999999999999" customHeight="1">
      <c r="A72" s="2214"/>
      <c r="B72" s="2274"/>
      <c r="C72" s="2277"/>
      <c r="D72" s="2265"/>
      <c r="E72" s="2264"/>
      <c r="F72" s="2265"/>
      <c r="G72" s="2264"/>
      <c r="H72" s="2265"/>
      <c r="I72" s="2266"/>
      <c r="J72" s="671"/>
      <c r="K72" s="672"/>
      <c r="L72" s="673"/>
      <c r="M72" s="674"/>
      <c r="N72" s="925"/>
      <c r="O72" s="668"/>
      <c r="P72" s="669"/>
      <c r="R72" s="2214"/>
      <c r="S72" s="2214"/>
      <c r="T72" s="2214"/>
      <c r="U72" s="642"/>
      <c r="V72" s="2280" t="s">
        <v>1226</v>
      </c>
      <c r="W72" s="640" t="s">
        <v>1227</v>
      </c>
      <c r="X72" s="916" t="s">
        <v>1228</v>
      </c>
      <c r="Y72" s="662">
        <f>SUM(G65:G70)*3.3</f>
        <v>0</v>
      </c>
      <c r="Z72" s="662" cm="1">
        <f t="array" ref="Z72">INDEX(AJ68:AIZ68, MATCH(MAX(AJ65:AIZ65 + AJ66:AIZ66 + AJ67:AIZ67), AJ65:AIZ65 + AJ66:AIZ66 + AJ67:AIZ67, 0))*3.3</f>
        <v>0</v>
      </c>
      <c r="AA72" s="2215">
        <f>SUM(Y72:Z73)</f>
        <v>0</v>
      </c>
      <c r="AB72" s="2215"/>
      <c r="AC72" s="2226" t="s">
        <v>1145</v>
      </c>
      <c r="AD72" s="2215">
        <f>C65</f>
        <v>0</v>
      </c>
      <c r="AI72" s="639" t="s">
        <v>1229</v>
      </c>
      <c r="AJ72" s="639">
        <f>COUNTIFS($O65:$O73,"&lt;="&amp;AJ$14,$P65:$P73,"&gt;"&amp;AJ$14,$N65:$N73,"みなし保育士")</f>
        <v>0</v>
      </c>
      <c r="AK72" s="639">
        <f t="shared" ref="AK72:CV72" si="627">COUNTIFS($O65:$O73,"&lt;="&amp;AK$14,$P65:$P73,"&gt;"&amp;AK$14,$N65:$N73,"みなし保育士")</f>
        <v>0</v>
      </c>
      <c r="AL72" s="639">
        <f t="shared" si="627"/>
        <v>0</v>
      </c>
      <c r="AM72" s="639">
        <f t="shared" si="627"/>
        <v>0</v>
      </c>
      <c r="AN72" s="639">
        <f t="shared" si="627"/>
        <v>0</v>
      </c>
      <c r="AO72" s="639">
        <f t="shared" si="627"/>
        <v>0</v>
      </c>
      <c r="AP72" s="639">
        <f t="shared" si="627"/>
        <v>0</v>
      </c>
      <c r="AQ72" s="639">
        <f t="shared" si="627"/>
        <v>0</v>
      </c>
      <c r="AR72" s="639">
        <f t="shared" si="627"/>
        <v>0</v>
      </c>
      <c r="AS72" s="639">
        <f t="shared" si="627"/>
        <v>0</v>
      </c>
      <c r="AT72" s="639">
        <f t="shared" si="627"/>
        <v>0</v>
      </c>
      <c r="AU72" s="639">
        <f t="shared" si="627"/>
        <v>0</v>
      </c>
      <c r="AV72" s="639">
        <f t="shared" si="627"/>
        <v>0</v>
      </c>
      <c r="AW72" s="639">
        <f t="shared" si="627"/>
        <v>0</v>
      </c>
      <c r="AX72" s="639">
        <f t="shared" si="627"/>
        <v>0</v>
      </c>
      <c r="AY72" s="639">
        <f t="shared" si="627"/>
        <v>0</v>
      </c>
      <c r="AZ72" s="639">
        <f t="shared" si="627"/>
        <v>0</v>
      </c>
      <c r="BA72" s="639">
        <f t="shared" si="627"/>
        <v>0</v>
      </c>
      <c r="BB72" s="639">
        <f t="shared" si="627"/>
        <v>0</v>
      </c>
      <c r="BC72" s="639">
        <f t="shared" si="627"/>
        <v>0</v>
      </c>
      <c r="BD72" s="639">
        <f t="shared" si="627"/>
        <v>0</v>
      </c>
      <c r="BE72" s="639">
        <f t="shared" si="627"/>
        <v>0</v>
      </c>
      <c r="BF72" s="639">
        <f t="shared" si="627"/>
        <v>0</v>
      </c>
      <c r="BG72" s="639">
        <f t="shared" si="627"/>
        <v>0</v>
      </c>
      <c r="BH72" s="639">
        <f t="shared" si="627"/>
        <v>0</v>
      </c>
      <c r="BI72" s="639">
        <f t="shared" si="627"/>
        <v>0</v>
      </c>
      <c r="BJ72" s="639">
        <f t="shared" si="627"/>
        <v>0</v>
      </c>
      <c r="BK72" s="639">
        <f t="shared" si="627"/>
        <v>0</v>
      </c>
      <c r="BL72" s="639">
        <f t="shared" si="627"/>
        <v>0</v>
      </c>
      <c r="BM72" s="639">
        <f t="shared" si="627"/>
        <v>0</v>
      </c>
      <c r="BN72" s="639">
        <f t="shared" si="627"/>
        <v>0</v>
      </c>
      <c r="BO72" s="639">
        <f t="shared" si="627"/>
        <v>0</v>
      </c>
      <c r="BP72" s="639">
        <f t="shared" si="627"/>
        <v>0</v>
      </c>
      <c r="BQ72" s="639">
        <f t="shared" si="627"/>
        <v>0</v>
      </c>
      <c r="BR72" s="639">
        <f t="shared" si="627"/>
        <v>0</v>
      </c>
      <c r="BS72" s="639">
        <f t="shared" si="627"/>
        <v>0</v>
      </c>
      <c r="BT72" s="639">
        <f t="shared" si="627"/>
        <v>0</v>
      </c>
      <c r="BU72" s="639">
        <f t="shared" si="627"/>
        <v>0</v>
      </c>
      <c r="BV72" s="639">
        <f t="shared" si="627"/>
        <v>0</v>
      </c>
      <c r="BW72" s="639">
        <f t="shared" si="627"/>
        <v>0</v>
      </c>
      <c r="BX72" s="639">
        <f t="shared" si="627"/>
        <v>0</v>
      </c>
      <c r="BY72" s="639">
        <f t="shared" si="627"/>
        <v>0</v>
      </c>
      <c r="BZ72" s="639">
        <f t="shared" si="627"/>
        <v>0</v>
      </c>
      <c r="CA72" s="639">
        <f t="shared" si="627"/>
        <v>0</v>
      </c>
      <c r="CB72" s="639">
        <f t="shared" si="627"/>
        <v>0</v>
      </c>
      <c r="CC72" s="639">
        <f t="shared" si="627"/>
        <v>0</v>
      </c>
      <c r="CD72" s="639">
        <f t="shared" si="627"/>
        <v>0</v>
      </c>
      <c r="CE72" s="639">
        <f t="shared" si="627"/>
        <v>0</v>
      </c>
      <c r="CF72" s="639">
        <f t="shared" si="627"/>
        <v>0</v>
      </c>
      <c r="CG72" s="639">
        <f t="shared" si="627"/>
        <v>0</v>
      </c>
      <c r="CH72" s="639">
        <f t="shared" si="627"/>
        <v>0</v>
      </c>
      <c r="CI72" s="639">
        <f t="shared" si="627"/>
        <v>0</v>
      </c>
      <c r="CJ72" s="639">
        <f t="shared" si="627"/>
        <v>0</v>
      </c>
      <c r="CK72" s="639">
        <f t="shared" si="627"/>
        <v>0</v>
      </c>
      <c r="CL72" s="639">
        <f t="shared" si="627"/>
        <v>0</v>
      </c>
      <c r="CM72" s="639">
        <f t="shared" si="627"/>
        <v>0</v>
      </c>
      <c r="CN72" s="639">
        <f t="shared" si="627"/>
        <v>0</v>
      </c>
      <c r="CO72" s="639">
        <f t="shared" si="627"/>
        <v>0</v>
      </c>
      <c r="CP72" s="639">
        <f t="shared" si="627"/>
        <v>0</v>
      </c>
      <c r="CQ72" s="639">
        <f t="shared" si="627"/>
        <v>0</v>
      </c>
      <c r="CR72" s="639">
        <f t="shared" si="627"/>
        <v>0</v>
      </c>
      <c r="CS72" s="639">
        <f t="shared" si="627"/>
        <v>0</v>
      </c>
      <c r="CT72" s="639">
        <f t="shared" si="627"/>
        <v>0</v>
      </c>
      <c r="CU72" s="639">
        <f t="shared" si="627"/>
        <v>0</v>
      </c>
      <c r="CV72" s="639">
        <f t="shared" si="627"/>
        <v>0</v>
      </c>
      <c r="CW72" s="639">
        <f t="shared" ref="CW72:FH72" si="628">COUNTIFS($O65:$O73,"&lt;="&amp;CW$14,$P65:$P73,"&gt;"&amp;CW$14,$N65:$N73,"みなし保育士")</f>
        <v>0</v>
      </c>
      <c r="CX72" s="639">
        <f t="shared" si="628"/>
        <v>0</v>
      </c>
      <c r="CY72" s="639">
        <f t="shared" si="628"/>
        <v>0</v>
      </c>
      <c r="CZ72" s="639">
        <f t="shared" si="628"/>
        <v>0</v>
      </c>
      <c r="DA72" s="639">
        <f t="shared" si="628"/>
        <v>0</v>
      </c>
      <c r="DB72" s="639">
        <f t="shared" si="628"/>
        <v>0</v>
      </c>
      <c r="DC72" s="639">
        <f t="shared" si="628"/>
        <v>0</v>
      </c>
      <c r="DD72" s="639">
        <f t="shared" si="628"/>
        <v>0</v>
      </c>
      <c r="DE72" s="639">
        <f t="shared" si="628"/>
        <v>0</v>
      </c>
      <c r="DF72" s="639">
        <f t="shared" si="628"/>
        <v>0</v>
      </c>
      <c r="DG72" s="639">
        <f t="shared" si="628"/>
        <v>0</v>
      </c>
      <c r="DH72" s="639">
        <f t="shared" si="628"/>
        <v>0</v>
      </c>
      <c r="DI72" s="639">
        <f t="shared" si="628"/>
        <v>0</v>
      </c>
      <c r="DJ72" s="639">
        <f t="shared" si="628"/>
        <v>0</v>
      </c>
      <c r="DK72" s="639">
        <f t="shared" si="628"/>
        <v>0</v>
      </c>
      <c r="DL72" s="639">
        <f t="shared" si="628"/>
        <v>0</v>
      </c>
      <c r="DM72" s="639">
        <f t="shared" si="628"/>
        <v>0</v>
      </c>
      <c r="DN72" s="639">
        <f t="shared" si="628"/>
        <v>0</v>
      </c>
      <c r="DO72" s="639">
        <f t="shared" si="628"/>
        <v>0</v>
      </c>
      <c r="DP72" s="639">
        <f t="shared" si="628"/>
        <v>0</v>
      </c>
      <c r="DQ72" s="639">
        <f t="shared" si="628"/>
        <v>0</v>
      </c>
      <c r="DR72" s="639">
        <f t="shared" si="628"/>
        <v>0</v>
      </c>
      <c r="DS72" s="639">
        <f t="shared" si="628"/>
        <v>0</v>
      </c>
      <c r="DT72" s="639">
        <f t="shared" si="628"/>
        <v>0</v>
      </c>
      <c r="DU72" s="639">
        <f t="shared" si="628"/>
        <v>0</v>
      </c>
      <c r="DV72" s="639">
        <f t="shared" si="628"/>
        <v>0</v>
      </c>
      <c r="DW72" s="639">
        <f t="shared" si="628"/>
        <v>0</v>
      </c>
      <c r="DX72" s="639">
        <f t="shared" si="628"/>
        <v>0</v>
      </c>
      <c r="DY72" s="639">
        <f t="shared" si="628"/>
        <v>0</v>
      </c>
      <c r="DZ72" s="639">
        <f t="shared" si="628"/>
        <v>0</v>
      </c>
      <c r="EA72" s="639">
        <f t="shared" si="628"/>
        <v>0</v>
      </c>
      <c r="EB72" s="639">
        <f t="shared" si="628"/>
        <v>0</v>
      </c>
      <c r="EC72" s="639">
        <f t="shared" si="628"/>
        <v>0</v>
      </c>
      <c r="ED72" s="639">
        <f t="shared" si="628"/>
        <v>0</v>
      </c>
      <c r="EE72" s="639">
        <f t="shared" si="628"/>
        <v>0</v>
      </c>
      <c r="EF72" s="639">
        <f t="shared" si="628"/>
        <v>0</v>
      </c>
      <c r="EG72" s="639">
        <f t="shared" si="628"/>
        <v>0</v>
      </c>
      <c r="EH72" s="639">
        <f t="shared" si="628"/>
        <v>0</v>
      </c>
      <c r="EI72" s="639">
        <f t="shared" si="628"/>
        <v>0</v>
      </c>
      <c r="EJ72" s="639">
        <f t="shared" si="628"/>
        <v>0</v>
      </c>
      <c r="EK72" s="639">
        <f t="shared" si="628"/>
        <v>0</v>
      </c>
      <c r="EL72" s="639">
        <f t="shared" si="628"/>
        <v>0</v>
      </c>
      <c r="EM72" s="639">
        <f t="shared" si="628"/>
        <v>0</v>
      </c>
      <c r="EN72" s="639">
        <f t="shared" si="628"/>
        <v>0</v>
      </c>
      <c r="EO72" s="639">
        <f t="shared" si="628"/>
        <v>0</v>
      </c>
      <c r="EP72" s="639">
        <f t="shared" si="628"/>
        <v>0</v>
      </c>
      <c r="EQ72" s="639">
        <f t="shared" si="628"/>
        <v>0</v>
      </c>
      <c r="ER72" s="639">
        <f t="shared" si="628"/>
        <v>0</v>
      </c>
      <c r="ES72" s="639">
        <f t="shared" si="628"/>
        <v>0</v>
      </c>
      <c r="ET72" s="639">
        <f t="shared" si="628"/>
        <v>0</v>
      </c>
      <c r="EU72" s="639">
        <f t="shared" si="628"/>
        <v>0</v>
      </c>
      <c r="EV72" s="639">
        <f t="shared" si="628"/>
        <v>0</v>
      </c>
      <c r="EW72" s="639">
        <f t="shared" si="628"/>
        <v>0</v>
      </c>
      <c r="EX72" s="639">
        <f t="shared" si="628"/>
        <v>0</v>
      </c>
      <c r="EY72" s="639">
        <f t="shared" si="628"/>
        <v>0</v>
      </c>
      <c r="EZ72" s="639">
        <f t="shared" si="628"/>
        <v>0</v>
      </c>
      <c r="FA72" s="639">
        <f t="shared" si="628"/>
        <v>0</v>
      </c>
      <c r="FB72" s="639">
        <f t="shared" si="628"/>
        <v>0</v>
      </c>
      <c r="FC72" s="639">
        <f t="shared" si="628"/>
        <v>0</v>
      </c>
      <c r="FD72" s="639">
        <f t="shared" si="628"/>
        <v>0</v>
      </c>
      <c r="FE72" s="639">
        <f t="shared" si="628"/>
        <v>0</v>
      </c>
      <c r="FF72" s="639">
        <f t="shared" si="628"/>
        <v>0</v>
      </c>
      <c r="FG72" s="639">
        <f t="shared" si="628"/>
        <v>0</v>
      </c>
      <c r="FH72" s="639">
        <f t="shared" si="628"/>
        <v>0</v>
      </c>
      <c r="FI72" s="639">
        <f t="shared" ref="FI72:HT72" si="629">COUNTIFS($O65:$O73,"&lt;="&amp;FI$14,$P65:$P73,"&gt;"&amp;FI$14,$N65:$N73,"みなし保育士")</f>
        <v>0</v>
      </c>
      <c r="FJ72" s="639">
        <f t="shared" si="629"/>
        <v>0</v>
      </c>
      <c r="FK72" s="639">
        <f t="shared" si="629"/>
        <v>0</v>
      </c>
      <c r="FL72" s="639">
        <f t="shared" si="629"/>
        <v>0</v>
      </c>
      <c r="FM72" s="639">
        <f t="shared" si="629"/>
        <v>0</v>
      </c>
      <c r="FN72" s="639">
        <f t="shared" si="629"/>
        <v>0</v>
      </c>
      <c r="FO72" s="639">
        <f t="shared" si="629"/>
        <v>0</v>
      </c>
      <c r="FP72" s="639">
        <f t="shared" si="629"/>
        <v>0</v>
      </c>
      <c r="FQ72" s="639">
        <f t="shared" si="629"/>
        <v>0</v>
      </c>
      <c r="FR72" s="639">
        <f t="shared" si="629"/>
        <v>0</v>
      </c>
      <c r="FS72" s="639">
        <f t="shared" si="629"/>
        <v>0</v>
      </c>
      <c r="FT72" s="639">
        <f t="shared" si="629"/>
        <v>0</v>
      </c>
      <c r="FU72" s="639">
        <f t="shared" si="629"/>
        <v>0</v>
      </c>
      <c r="FV72" s="639">
        <f t="shared" si="629"/>
        <v>0</v>
      </c>
      <c r="FW72" s="639">
        <f t="shared" si="629"/>
        <v>0</v>
      </c>
      <c r="FX72" s="639">
        <f t="shared" si="629"/>
        <v>0</v>
      </c>
      <c r="FY72" s="639">
        <f t="shared" si="629"/>
        <v>0</v>
      </c>
      <c r="FZ72" s="639">
        <f t="shared" si="629"/>
        <v>0</v>
      </c>
      <c r="GA72" s="639">
        <f t="shared" si="629"/>
        <v>0</v>
      </c>
      <c r="GB72" s="639">
        <f t="shared" si="629"/>
        <v>0</v>
      </c>
      <c r="GC72" s="639">
        <f t="shared" si="629"/>
        <v>0</v>
      </c>
      <c r="GD72" s="639">
        <f t="shared" si="629"/>
        <v>0</v>
      </c>
      <c r="GE72" s="639">
        <f t="shared" si="629"/>
        <v>0</v>
      </c>
      <c r="GF72" s="639">
        <f t="shared" si="629"/>
        <v>0</v>
      </c>
      <c r="GG72" s="639">
        <f t="shared" si="629"/>
        <v>0</v>
      </c>
      <c r="GH72" s="639">
        <f t="shared" si="629"/>
        <v>0</v>
      </c>
      <c r="GI72" s="639">
        <f t="shared" si="629"/>
        <v>0</v>
      </c>
      <c r="GJ72" s="639">
        <f t="shared" si="629"/>
        <v>0</v>
      </c>
      <c r="GK72" s="639">
        <f t="shared" si="629"/>
        <v>0</v>
      </c>
      <c r="GL72" s="639">
        <f t="shared" si="629"/>
        <v>0</v>
      </c>
      <c r="GM72" s="639">
        <f t="shared" si="629"/>
        <v>0</v>
      </c>
      <c r="GN72" s="639">
        <f t="shared" si="629"/>
        <v>0</v>
      </c>
      <c r="GO72" s="639">
        <f t="shared" si="629"/>
        <v>0</v>
      </c>
      <c r="GP72" s="639">
        <f t="shared" si="629"/>
        <v>0</v>
      </c>
      <c r="GQ72" s="639">
        <f t="shared" si="629"/>
        <v>0</v>
      </c>
      <c r="GR72" s="639">
        <f t="shared" si="629"/>
        <v>0</v>
      </c>
      <c r="GS72" s="639">
        <f t="shared" si="629"/>
        <v>0</v>
      </c>
      <c r="GT72" s="639">
        <f t="shared" si="629"/>
        <v>0</v>
      </c>
      <c r="GU72" s="639">
        <f t="shared" si="629"/>
        <v>0</v>
      </c>
      <c r="GV72" s="639">
        <f t="shared" si="629"/>
        <v>0</v>
      </c>
      <c r="GW72" s="639">
        <f t="shared" si="629"/>
        <v>0</v>
      </c>
      <c r="GX72" s="639">
        <f t="shared" si="629"/>
        <v>0</v>
      </c>
      <c r="GY72" s="639">
        <f t="shared" si="629"/>
        <v>0</v>
      </c>
      <c r="GZ72" s="639">
        <f t="shared" si="629"/>
        <v>0</v>
      </c>
      <c r="HA72" s="639">
        <f t="shared" si="629"/>
        <v>0</v>
      </c>
      <c r="HB72" s="639">
        <f t="shared" si="629"/>
        <v>0</v>
      </c>
      <c r="HC72" s="639">
        <f t="shared" si="629"/>
        <v>0</v>
      </c>
      <c r="HD72" s="639">
        <f t="shared" si="629"/>
        <v>0</v>
      </c>
      <c r="HE72" s="639">
        <f t="shared" si="629"/>
        <v>0</v>
      </c>
      <c r="HF72" s="639">
        <f t="shared" si="629"/>
        <v>0</v>
      </c>
      <c r="HG72" s="639">
        <f t="shared" si="629"/>
        <v>0</v>
      </c>
      <c r="HH72" s="639">
        <f t="shared" si="629"/>
        <v>0</v>
      </c>
      <c r="HI72" s="639">
        <f t="shared" si="629"/>
        <v>0</v>
      </c>
      <c r="HJ72" s="639">
        <f t="shared" si="629"/>
        <v>0</v>
      </c>
      <c r="HK72" s="639">
        <f t="shared" si="629"/>
        <v>0</v>
      </c>
      <c r="HL72" s="639">
        <f t="shared" si="629"/>
        <v>0</v>
      </c>
      <c r="HM72" s="639">
        <f t="shared" si="629"/>
        <v>0</v>
      </c>
      <c r="HN72" s="639">
        <f t="shared" si="629"/>
        <v>0</v>
      </c>
      <c r="HO72" s="639">
        <f t="shared" si="629"/>
        <v>0</v>
      </c>
      <c r="HP72" s="639">
        <f t="shared" si="629"/>
        <v>0</v>
      </c>
      <c r="HQ72" s="639">
        <f t="shared" si="629"/>
        <v>0</v>
      </c>
      <c r="HR72" s="639">
        <f t="shared" si="629"/>
        <v>0</v>
      </c>
      <c r="HS72" s="639">
        <f t="shared" si="629"/>
        <v>0</v>
      </c>
      <c r="HT72" s="639">
        <f t="shared" si="629"/>
        <v>0</v>
      </c>
      <c r="HU72" s="639">
        <f t="shared" ref="HU72:KF72" si="630">COUNTIFS($O65:$O73,"&lt;="&amp;HU$14,$P65:$P73,"&gt;"&amp;HU$14,$N65:$N73,"みなし保育士")</f>
        <v>0</v>
      </c>
      <c r="HV72" s="639">
        <f t="shared" si="630"/>
        <v>0</v>
      </c>
      <c r="HW72" s="639">
        <f t="shared" si="630"/>
        <v>0</v>
      </c>
      <c r="HX72" s="639">
        <f t="shared" si="630"/>
        <v>0</v>
      </c>
      <c r="HY72" s="639">
        <f t="shared" si="630"/>
        <v>0</v>
      </c>
      <c r="HZ72" s="639">
        <f t="shared" si="630"/>
        <v>0</v>
      </c>
      <c r="IA72" s="639">
        <f t="shared" si="630"/>
        <v>0</v>
      </c>
      <c r="IB72" s="639">
        <f t="shared" si="630"/>
        <v>0</v>
      </c>
      <c r="IC72" s="639">
        <f t="shared" si="630"/>
        <v>0</v>
      </c>
      <c r="ID72" s="639">
        <f t="shared" si="630"/>
        <v>0</v>
      </c>
      <c r="IE72" s="639">
        <f t="shared" si="630"/>
        <v>0</v>
      </c>
      <c r="IF72" s="639">
        <f t="shared" si="630"/>
        <v>0</v>
      </c>
      <c r="IG72" s="639">
        <f t="shared" si="630"/>
        <v>0</v>
      </c>
      <c r="IH72" s="639">
        <f t="shared" si="630"/>
        <v>0</v>
      </c>
      <c r="II72" s="639">
        <f t="shared" si="630"/>
        <v>0</v>
      </c>
      <c r="IJ72" s="639">
        <f t="shared" si="630"/>
        <v>0</v>
      </c>
      <c r="IK72" s="639">
        <f t="shared" si="630"/>
        <v>0</v>
      </c>
      <c r="IL72" s="639">
        <f t="shared" si="630"/>
        <v>0</v>
      </c>
      <c r="IM72" s="639">
        <f t="shared" si="630"/>
        <v>0</v>
      </c>
      <c r="IN72" s="639">
        <f t="shared" si="630"/>
        <v>0</v>
      </c>
      <c r="IO72" s="639">
        <f t="shared" si="630"/>
        <v>0</v>
      </c>
      <c r="IP72" s="639">
        <f t="shared" si="630"/>
        <v>0</v>
      </c>
      <c r="IQ72" s="639">
        <f t="shared" si="630"/>
        <v>0</v>
      </c>
      <c r="IR72" s="639">
        <f t="shared" si="630"/>
        <v>0</v>
      </c>
      <c r="IS72" s="639">
        <f t="shared" si="630"/>
        <v>0</v>
      </c>
      <c r="IT72" s="639">
        <f t="shared" si="630"/>
        <v>0</v>
      </c>
      <c r="IU72" s="639">
        <f t="shared" si="630"/>
        <v>0</v>
      </c>
      <c r="IV72" s="639">
        <f t="shared" si="630"/>
        <v>0</v>
      </c>
      <c r="IW72" s="639">
        <f t="shared" si="630"/>
        <v>0</v>
      </c>
      <c r="IX72" s="639">
        <f t="shared" si="630"/>
        <v>0</v>
      </c>
      <c r="IY72" s="639">
        <f t="shared" si="630"/>
        <v>0</v>
      </c>
      <c r="IZ72" s="639">
        <f t="shared" si="630"/>
        <v>0</v>
      </c>
      <c r="JA72" s="639">
        <f t="shared" si="630"/>
        <v>0</v>
      </c>
      <c r="JB72" s="639">
        <f t="shared" si="630"/>
        <v>0</v>
      </c>
      <c r="JC72" s="639">
        <f t="shared" si="630"/>
        <v>0</v>
      </c>
      <c r="JD72" s="639">
        <f t="shared" si="630"/>
        <v>0</v>
      </c>
      <c r="JE72" s="639">
        <f t="shared" si="630"/>
        <v>0</v>
      </c>
      <c r="JF72" s="639">
        <f t="shared" si="630"/>
        <v>0</v>
      </c>
      <c r="JG72" s="639">
        <f t="shared" si="630"/>
        <v>0</v>
      </c>
      <c r="JH72" s="639">
        <f t="shared" si="630"/>
        <v>0</v>
      </c>
      <c r="JI72" s="639">
        <f t="shared" si="630"/>
        <v>0</v>
      </c>
      <c r="JJ72" s="639">
        <f t="shared" si="630"/>
        <v>0</v>
      </c>
      <c r="JK72" s="639">
        <f t="shared" si="630"/>
        <v>0</v>
      </c>
      <c r="JL72" s="639">
        <f t="shared" si="630"/>
        <v>0</v>
      </c>
      <c r="JM72" s="639">
        <f t="shared" si="630"/>
        <v>0</v>
      </c>
      <c r="JN72" s="639">
        <f t="shared" si="630"/>
        <v>0</v>
      </c>
      <c r="JO72" s="639">
        <f t="shared" si="630"/>
        <v>0</v>
      </c>
      <c r="JP72" s="639">
        <f t="shared" si="630"/>
        <v>0</v>
      </c>
      <c r="JQ72" s="639">
        <f t="shared" si="630"/>
        <v>0</v>
      </c>
      <c r="JR72" s="639">
        <f t="shared" si="630"/>
        <v>0</v>
      </c>
      <c r="JS72" s="639">
        <f t="shared" si="630"/>
        <v>0</v>
      </c>
      <c r="JT72" s="639">
        <f t="shared" si="630"/>
        <v>0</v>
      </c>
      <c r="JU72" s="639">
        <f t="shared" si="630"/>
        <v>0</v>
      </c>
      <c r="JV72" s="639">
        <f t="shared" si="630"/>
        <v>0</v>
      </c>
      <c r="JW72" s="639">
        <f t="shared" si="630"/>
        <v>0</v>
      </c>
      <c r="JX72" s="639">
        <f t="shared" si="630"/>
        <v>0</v>
      </c>
      <c r="JY72" s="639">
        <f t="shared" si="630"/>
        <v>0</v>
      </c>
      <c r="JZ72" s="639">
        <f t="shared" si="630"/>
        <v>0</v>
      </c>
      <c r="KA72" s="639">
        <f t="shared" si="630"/>
        <v>0</v>
      </c>
      <c r="KB72" s="639">
        <f t="shared" si="630"/>
        <v>0</v>
      </c>
      <c r="KC72" s="639">
        <f t="shared" si="630"/>
        <v>0</v>
      </c>
      <c r="KD72" s="639">
        <f t="shared" si="630"/>
        <v>0</v>
      </c>
      <c r="KE72" s="639">
        <f t="shared" si="630"/>
        <v>0</v>
      </c>
      <c r="KF72" s="639">
        <f t="shared" si="630"/>
        <v>0</v>
      </c>
      <c r="KG72" s="639">
        <f t="shared" ref="KG72:MR72" si="631">COUNTIFS($O65:$O73,"&lt;="&amp;KG$14,$P65:$P73,"&gt;"&amp;KG$14,$N65:$N73,"みなし保育士")</f>
        <v>0</v>
      </c>
      <c r="KH72" s="639">
        <f t="shared" si="631"/>
        <v>0</v>
      </c>
      <c r="KI72" s="639">
        <f t="shared" si="631"/>
        <v>0</v>
      </c>
      <c r="KJ72" s="639">
        <f t="shared" si="631"/>
        <v>0</v>
      </c>
      <c r="KK72" s="639">
        <f t="shared" si="631"/>
        <v>0</v>
      </c>
      <c r="KL72" s="639">
        <f t="shared" si="631"/>
        <v>0</v>
      </c>
      <c r="KM72" s="639">
        <f t="shared" si="631"/>
        <v>0</v>
      </c>
      <c r="KN72" s="639">
        <f t="shared" si="631"/>
        <v>0</v>
      </c>
      <c r="KO72" s="639">
        <f t="shared" si="631"/>
        <v>0</v>
      </c>
      <c r="KP72" s="639">
        <f t="shared" si="631"/>
        <v>0</v>
      </c>
      <c r="KQ72" s="639">
        <f t="shared" si="631"/>
        <v>0</v>
      </c>
      <c r="KR72" s="639">
        <f t="shared" si="631"/>
        <v>0</v>
      </c>
      <c r="KS72" s="639">
        <f t="shared" si="631"/>
        <v>0</v>
      </c>
      <c r="KT72" s="639">
        <f t="shared" si="631"/>
        <v>0</v>
      </c>
      <c r="KU72" s="639">
        <f t="shared" si="631"/>
        <v>0</v>
      </c>
      <c r="KV72" s="639">
        <f t="shared" si="631"/>
        <v>0</v>
      </c>
      <c r="KW72" s="639">
        <f t="shared" si="631"/>
        <v>0</v>
      </c>
      <c r="KX72" s="639">
        <f t="shared" si="631"/>
        <v>0</v>
      </c>
      <c r="KY72" s="639">
        <f t="shared" si="631"/>
        <v>0</v>
      </c>
      <c r="KZ72" s="639">
        <f t="shared" si="631"/>
        <v>0</v>
      </c>
      <c r="LA72" s="639">
        <f t="shared" si="631"/>
        <v>0</v>
      </c>
      <c r="LB72" s="639">
        <f t="shared" si="631"/>
        <v>0</v>
      </c>
      <c r="LC72" s="639">
        <f t="shared" si="631"/>
        <v>0</v>
      </c>
      <c r="LD72" s="639">
        <f t="shared" si="631"/>
        <v>0</v>
      </c>
      <c r="LE72" s="639">
        <f t="shared" si="631"/>
        <v>0</v>
      </c>
      <c r="LF72" s="639">
        <f t="shared" si="631"/>
        <v>0</v>
      </c>
      <c r="LG72" s="639">
        <f t="shared" si="631"/>
        <v>0</v>
      </c>
      <c r="LH72" s="639">
        <f t="shared" si="631"/>
        <v>0</v>
      </c>
      <c r="LI72" s="639">
        <f t="shared" si="631"/>
        <v>0</v>
      </c>
      <c r="LJ72" s="639">
        <f t="shared" si="631"/>
        <v>0</v>
      </c>
      <c r="LK72" s="639">
        <f t="shared" si="631"/>
        <v>0</v>
      </c>
      <c r="LL72" s="639">
        <f t="shared" si="631"/>
        <v>0</v>
      </c>
      <c r="LM72" s="639">
        <f t="shared" si="631"/>
        <v>0</v>
      </c>
      <c r="LN72" s="639">
        <f t="shared" si="631"/>
        <v>0</v>
      </c>
      <c r="LO72" s="639">
        <f t="shared" si="631"/>
        <v>0</v>
      </c>
      <c r="LP72" s="639">
        <f t="shared" si="631"/>
        <v>0</v>
      </c>
      <c r="LQ72" s="639">
        <f t="shared" si="631"/>
        <v>0</v>
      </c>
      <c r="LR72" s="639">
        <f t="shared" si="631"/>
        <v>0</v>
      </c>
      <c r="LS72" s="639">
        <f t="shared" si="631"/>
        <v>0</v>
      </c>
      <c r="LT72" s="639">
        <f t="shared" si="631"/>
        <v>0</v>
      </c>
      <c r="LU72" s="639">
        <f t="shared" si="631"/>
        <v>0</v>
      </c>
      <c r="LV72" s="639">
        <f t="shared" si="631"/>
        <v>0</v>
      </c>
      <c r="LW72" s="639">
        <f t="shared" si="631"/>
        <v>0</v>
      </c>
      <c r="LX72" s="639">
        <f t="shared" si="631"/>
        <v>0</v>
      </c>
      <c r="LY72" s="639">
        <f t="shared" si="631"/>
        <v>0</v>
      </c>
      <c r="LZ72" s="639">
        <f t="shared" si="631"/>
        <v>0</v>
      </c>
      <c r="MA72" s="639">
        <f t="shared" si="631"/>
        <v>0</v>
      </c>
      <c r="MB72" s="639">
        <f t="shared" si="631"/>
        <v>0</v>
      </c>
      <c r="MC72" s="639">
        <f t="shared" si="631"/>
        <v>0</v>
      </c>
      <c r="MD72" s="639">
        <f t="shared" si="631"/>
        <v>0</v>
      </c>
      <c r="ME72" s="639">
        <f t="shared" si="631"/>
        <v>0</v>
      </c>
      <c r="MF72" s="639">
        <f t="shared" si="631"/>
        <v>0</v>
      </c>
      <c r="MG72" s="639">
        <f t="shared" si="631"/>
        <v>0</v>
      </c>
      <c r="MH72" s="639">
        <f t="shared" si="631"/>
        <v>0</v>
      </c>
      <c r="MI72" s="639">
        <f t="shared" si="631"/>
        <v>0</v>
      </c>
      <c r="MJ72" s="639">
        <f t="shared" si="631"/>
        <v>0</v>
      </c>
      <c r="MK72" s="639">
        <f t="shared" si="631"/>
        <v>0</v>
      </c>
      <c r="ML72" s="639">
        <f t="shared" si="631"/>
        <v>0</v>
      </c>
      <c r="MM72" s="639">
        <f t="shared" si="631"/>
        <v>0</v>
      </c>
      <c r="MN72" s="639">
        <f t="shared" si="631"/>
        <v>0</v>
      </c>
      <c r="MO72" s="639">
        <f t="shared" si="631"/>
        <v>0</v>
      </c>
      <c r="MP72" s="639">
        <f t="shared" si="631"/>
        <v>0</v>
      </c>
      <c r="MQ72" s="639">
        <f t="shared" si="631"/>
        <v>0</v>
      </c>
      <c r="MR72" s="639">
        <f t="shared" si="631"/>
        <v>0</v>
      </c>
      <c r="MS72" s="639">
        <f t="shared" ref="MS72:PD72" si="632">COUNTIFS($O65:$O73,"&lt;="&amp;MS$14,$P65:$P73,"&gt;"&amp;MS$14,$N65:$N73,"みなし保育士")</f>
        <v>0</v>
      </c>
      <c r="MT72" s="639">
        <f t="shared" si="632"/>
        <v>0</v>
      </c>
      <c r="MU72" s="639">
        <f t="shared" si="632"/>
        <v>0</v>
      </c>
      <c r="MV72" s="639">
        <f t="shared" si="632"/>
        <v>0</v>
      </c>
      <c r="MW72" s="639">
        <f t="shared" si="632"/>
        <v>0</v>
      </c>
      <c r="MX72" s="639">
        <f t="shared" si="632"/>
        <v>0</v>
      </c>
      <c r="MY72" s="639">
        <f t="shared" si="632"/>
        <v>0</v>
      </c>
      <c r="MZ72" s="639">
        <f t="shared" si="632"/>
        <v>0</v>
      </c>
      <c r="NA72" s="639">
        <f t="shared" si="632"/>
        <v>0</v>
      </c>
      <c r="NB72" s="639">
        <f t="shared" si="632"/>
        <v>0</v>
      </c>
      <c r="NC72" s="639">
        <f t="shared" si="632"/>
        <v>0</v>
      </c>
      <c r="ND72" s="639">
        <f t="shared" si="632"/>
        <v>0</v>
      </c>
      <c r="NE72" s="639">
        <f t="shared" si="632"/>
        <v>0</v>
      </c>
      <c r="NF72" s="639">
        <f t="shared" si="632"/>
        <v>0</v>
      </c>
      <c r="NG72" s="639">
        <f t="shared" si="632"/>
        <v>0</v>
      </c>
      <c r="NH72" s="639">
        <f t="shared" si="632"/>
        <v>0</v>
      </c>
      <c r="NI72" s="639">
        <f t="shared" si="632"/>
        <v>0</v>
      </c>
      <c r="NJ72" s="639">
        <f t="shared" si="632"/>
        <v>0</v>
      </c>
      <c r="NK72" s="639">
        <f t="shared" si="632"/>
        <v>0</v>
      </c>
      <c r="NL72" s="639">
        <f t="shared" si="632"/>
        <v>0</v>
      </c>
      <c r="NM72" s="639">
        <f t="shared" si="632"/>
        <v>0</v>
      </c>
      <c r="NN72" s="639">
        <f t="shared" si="632"/>
        <v>0</v>
      </c>
      <c r="NO72" s="639">
        <f t="shared" si="632"/>
        <v>0</v>
      </c>
      <c r="NP72" s="639">
        <f t="shared" si="632"/>
        <v>0</v>
      </c>
      <c r="NQ72" s="639">
        <f t="shared" si="632"/>
        <v>0</v>
      </c>
      <c r="NR72" s="639">
        <f t="shared" si="632"/>
        <v>0</v>
      </c>
      <c r="NS72" s="639">
        <f t="shared" si="632"/>
        <v>0</v>
      </c>
      <c r="NT72" s="639">
        <f t="shared" si="632"/>
        <v>0</v>
      </c>
      <c r="NU72" s="639">
        <f t="shared" si="632"/>
        <v>0</v>
      </c>
      <c r="NV72" s="639">
        <f t="shared" si="632"/>
        <v>0</v>
      </c>
      <c r="NW72" s="639">
        <f t="shared" si="632"/>
        <v>0</v>
      </c>
      <c r="NX72" s="639">
        <f t="shared" si="632"/>
        <v>0</v>
      </c>
      <c r="NY72" s="639">
        <f t="shared" si="632"/>
        <v>0</v>
      </c>
      <c r="NZ72" s="639">
        <f t="shared" si="632"/>
        <v>0</v>
      </c>
      <c r="OA72" s="639">
        <f t="shared" si="632"/>
        <v>0</v>
      </c>
      <c r="OB72" s="639">
        <f t="shared" si="632"/>
        <v>0</v>
      </c>
      <c r="OC72" s="639">
        <f t="shared" si="632"/>
        <v>0</v>
      </c>
      <c r="OD72" s="639">
        <f t="shared" si="632"/>
        <v>0</v>
      </c>
      <c r="OE72" s="639">
        <f t="shared" si="632"/>
        <v>0</v>
      </c>
      <c r="OF72" s="639">
        <f t="shared" si="632"/>
        <v>0</v>
      </c>
      <c r="OG72" s="639">
        <f t="shared" si="632"/>
        <v>0</v>
      </c>
      <c r="OH72" s="639">
        <f t="shared" si="632"/>
        <v>0</v>
      </c>
      <c r="OI72" s="639">
        <f t="shared" si="632"/>
        <v>0</v>
      </c>
      <c r="OJ72" s="639">
        <f t="shared" si="632"/>
        <v>0</v>
      </c>
      <c r="OK72" s="639">
        <f t="shared" si="632"/>
        <v>0</v>
      </c>
      <c r="OL72" s="639">
        <f t="shared" si="632"/>
        <v>0</v>
      </c>
      <c r="OM72" s="639">
        <f t="shared" si="632"/>
        <v>0</v>
      </c>
      <c r="ON72" s="639">
        <f t="shared" si="632"/>
        <v>0</v>
      </c>
      <c r="OO72" s="639">
        <f t="shared" si="632"/>
        <v>0</v>
      </c>
      <c r="OP72" s="639">
        <f t="shared" si="632"/>
        <v>0</v>
      </c>
      <c r="OQ72" s="639">
        <f t="shared" si="632"/>
        <v>0</v>
      </c>
      <c r="OR72" s="639">
        <f t="shared" si="632"/>
        <v>0</v>
      </c>
      <c r="OS72" s="639">
        <f t="shared" si="632"/>
        <v>0</v>
      </c>
      <c r="OT72" s="639">
        <f t="shared" si="632"/>
        <v>0</v>
      </c>
      <c r="OU72" s="639">
        <f t="shared" si="632"/>
        <v>0</v>
      </c>
      <c r="OV72" s="639">
        <f t="shared" si="632"/>
        <v>0</v>
      </c>
      <c r="OW72" s="639">
        <f t="shared" si="632"/>
        <v>0</v>
      </c>
      <c r="OX72" s="639">
        <f t="shared" si="632"/>
        <v>0</v>
      </c>
      <c r="OY72" s="639">
        <f t="shared" si="632"/>
        <v>0</v>
      </c>
      <c r="OZ72" s="639">
        <f t="shared" si="632"/>
        <v>0</v>
      </c>
      <c r="PA72" s="639">
        <f t="shared" si="632"/>
        <v>0</v>
      </c>
      <c r="PB72" s="639">
        <f t="shared" si="632"/>
        <v>0</v>
      </c>
      <c r="PC72" s="639">
        <f t="shared" si="632"/>
        <v>0</v>
      </c>
      <c r="PD72" s="639">
        <f t="shared" si="632"/>
        <v>0</v>
      </c>
      <c r="PE72" s="639">
        <f t="shared" ref="PE72:RP72" si="633">COUNTIFS($O65:$O73,"&lt;="&amp;PE$14,$P65:$P73,"&gt;"&amp;PE$14,$N65:$N73,"みなし保育士")</f>
        <v>0</v>
      </c>
      <c r="PF72" s="639">
        <f t="shared" si="633"/>
        <v>0</v>
      </c>
      <c r="PG72" s="639">
        <f t="shared" si="633"/>
        <v>0</v>
      </c>
      <c r="PH72" s="639">
        <f t="shared" si="633"/>
        <v>0</v>
      </c>
      <c r="PI72" s="639">
        <f t="shared" si="633"/>
        <v>0</v>
      </c>
      <c r="PJ72" s="639">
        <f t="shared" si="633"/>
        <v>0</v>
      </c>
      <c r="PK72" s="639">
        <f t="shared" si="633"/>
        <v>0</v>
      </c>
      <c r="PL72" s="639">
        <f t="shared" si="633"/>
        <v>0</v>
      </c>
      <c r="PM72" s="639">
        <f t="shared" si="633"/>
        <v>0</v>
      </c>
      <c r="PN72" s="639">
        <f t="shared" si="633"/>
        <v>0</v>
      </c>
      <c r="PO72" s="639">
        <f t="shared" si="633"/>
        <v>0</v>
      </c>
      <c r="PP72" s="639">
        <f t="shared" si="633"/>
        <v>0</v>
      </c>
      <c r="PQ72" s="639">
        <f t="shared" si="633"/>
        <v>0</v>
      </c>
      <c r="PR72" s="639">
        <f t="shared" si="633"/>
        <v>0</v>
      </c>
      <c r="PS72" s="639">
        <f t="shared" si="633"/>
        <v>0</v>
      </c>
      <c r="PT72" s="639">
        <f t="shared" si="633"/>
        <v>0</v>
      </c>
      <c r="PU72" s="639">
        <f t="shared" si="633"/>
        <v>0</v>
      </c>
      <c r="PV72" s="639">
        <f t="shared" si="633"/>
        <v>0</v>
      </c>
      <c r="PW72" s="639">
        <f t="shared" si="633"/>
        <v>0</v>
      </c>
      <c r="PX72" s="639">
        <f t="shared" si="633"/>
        <v>0</v>
      </c>
      <c r="PY72" s="639">
        <f t="shared" si="633"/>
        <v>0</v>
      </c>
      <c r="PZ72" s="639">
        <f t="shared" si="633"/>
        <v>0</v>
      </c>
      <c r="QA72" s="639">
        <f t="shared" si="633"/>
        <v>0</v>
      </c>
      <c r="QB72" s="639">
        <f t="shared" si="633"/>
        <v>0</v>
      </c>
      <c r="QC72" s="639">
        <f t="shared" si="633"/>
        <v>0</v>
      </c>
      <c r="QD72" s="639">
        <f t="shared" si="633"/>
        <v>0</v>
      </c>
      <c r="QE72" s="639">
        <f t="shared" si="633"/>
        <v>0</v>
      </c>
      <c r="QF72" s="639">
        <f t="shared" si="633"/>
        <v>0</v>
      </c>
      <c r="QG72" s="639">
        <f t="shared" si="633"/>
        <v>0</v>
      </c>
      <c r="QH72" s="639">
        <f t="shared" si="633"/>
        <v>0</v>
      </c>
      <c r="QI72" s="639">
        <f t="shared" si="633"/>
        <v>0</v>
      </c>
      <c r="QJ72" s="639">
        <f t="shared" si="633"/>
        <v>0</v>
      </c>
      <c r="QK72" s="639">
        <f t="shared" si="633"/>
        <v>0</v>
      </c>
      <c r="QL72" s="639">
        <f t="shared" si="633"/>
        <v>0</v>
      </c>
      <c r="QM72" s="639">
        <f t="shared" si="633"/>
        <v>0</v>
      </c>
      <c r="QN72" s="639">
        <f t="shared" si="633"/>
        <v>0</v>
      </c>
      <c r="QO72" s="639">
        <f t="shared" si="633"/>
        <v>0</v>
      </c>
      <c r="QP72" s="639">
        <f t="shared" si="633"/>
        <v>0</v>
      </c>
      <c r="QQ72" s="639">
        <f t="shared" si="633"/>
        <v>0</v>
      </c>
      <c r="QR72" s="639">
        <f t="shared" si="633"/>
        <v>0</v>
      </c>
      <c r="QS72" s="639">
        <f t="shared" si="633"/>
        <v>0</v>
      </c>
      <c r="QT72" s="639">
        <f t="shared" si="633"/>
        <v>0</v>
      </c>
      <c r="QU72" s="639">
        <f t="shared" si="633"/>
        <v>0</v>
      </c>
      <c r="QV72" s="639">
        <f t="shared" si="633"/>
        <v>0</v>
      </c>
      <c r="QW72" s="639">
        <f t="shared" si="633"/>
        <v>0</v>
      </c>
      <c r="QX72" s="639">
        <f t="shared" si="633"/>
        <v>0</v>
      </c>
      <c r="QY72" s="639">
        <f t="shared" si="633"/>
        <v>0</v>
      </c>
      <c r="QZ72" s="639">
        <f t="shared" si="633"/>
        <v>0</v>
      </c>
      <c r="RA72" s="639">
        <f t="shared" si="633"/>
        <v>0</v>
      </c>
      <c r="RB72" s="639">
        <f t="shared" si="633"/>
        <v>0</v>
      </c>
      <c r="RC72" s="639">
        <f t="shared" si="633"/>
        <v>0</v>
      </c>
      <c r="RD72" s="639">
        <f t="shared" si="633"/>
        <v>0</v>
      </c>
      <c r="RE72" s="639">
        <f t="shared" si="633"/>
        <v>0</v>
      </c>
      <c r="RF72" s="639">
        <f t="shared" si="633"/>
        <v>0</v>
      </c>
      <c r="RG72" s="639">
        <f t="shared" si="633"/>
        <v>0</v>
      </c>
      <c r="RH72" s="639">
        <f t="shared" si="633"/>
        <v>0</v>
      </c>
      <c r="RI72" s="639">
        <f t="shared" si="633"/>
        <v>0</v>
      </c>
      <c r="RJ72" s="639">
        <f t="shared" si="633"/>
        <v>0</v>
      </c>
      <c r="RK72" s="639">
        <f t="shared" si="633"/>
        <v>0</v>
      </c>
      <c r="RL72" s="639">
        <f t="shared" si="633"/>
        <v>0</v>
      </c>
      <c r="RM72" s="639">
        <f t="shared" si="633"/>
        <v>0</v>
      </c>
      <c r="RN72" s="639">
        <f t="shared" si="633"/>
        <v>0</v>
      </c>
      <c r="RO72" s="639">
        <f t="shared" si="633"/>
        <v>0</v>
      </c>
      <c r="RP72" s="639">
        <f t="shared" si="633"/>
        <v>0</v>
      </c>
      <c r="RQ72" s="639">
        <f t="shared" ref="RQ72:UB72" si="634">COUNTIFS($O65:$O73,"&lt;="&amp;RQ$14,$P65:$P73,"&gt;"&amp;RQ$14,$N65:$N73,"みなし保育士")</f>
        <v>0</v>
      </c>
      <c r="RR72" s="639">
        <f t="shared" si="634"/>
        <v>0</v>
      </c>
      <c r="RS72" s="639">
        <f t="shared" si="634"/>
        <v>0</v>
      </c>
      <c r="RT72" s="639">
        <f t="shared" si="634"/>
        <v>0</v>
      </c>
      <c r="RU72" s="639">
        <f t="shared" si="634"/>
        <v>0</v>
      </c>
      <c r="RV72" s="639">
        <f t="shared" si="634"/>
        <v>0</v>
      </c>
      <c r="RW72" s="639">
        <f t="shared" si="634"/>
        <v>0</v>
      </c>
      <c r="RX72" s="639">
        <f t="shared" si="634"/>
        <v>0</v>
      </c>
      <c r="RY72" s="639">
        <f t="shared" si="634"/>
        <v>0</v>
      </c>
      <c r="RZ72" s="639">
        <f t="shared" si="634"/>
        <v>0</v>
      </c>
      <c r="SA72" s="639">
        <f t="shared" si="634"/>
        <v>0</v>
      </c>
      <c r="SB72" s="639">
        <f t="shared" si="634"/>
        <v>0</v>
      </c>
      <c r="SC72" s="639">
        <f t="shared" si="634"/>
        <v>0</v>
      </c>
      <c r="SD72" s="639">
        <f t="shared" si="634"/>
        <v>0</v>
      </c>
      <c r="SE72" s="639">
        <f t="shared" si="634"/>
        <v>0</v>
      </c>
      <c r="SF72" s="639">
        <f t="shared" si="634"/>
        <v>0</v>
      </c>
      <c r="SG72" s="639">
        <f t="shared" si="634"/>
        <v>0</v>
      </c>
      <c r="SH72" s="639">
        <f t="shared" si="634"/>
        <v>0</v>
      </c>
      <c r="SI72" s="639">
        <f t="shared" si="634"/>
        <v>0</v>
      </c>
      <c r="SJ72" s="639">
        <f t="shared" si="634"/>
        <v>0</v>
      </c>
      <c r="SK72" s="639">
        <f t="shared" si="634"/>
        <v>0</v>
      </c>
      <c r="SL72" s="639">
        <f t="shared" si="634"/>
        <v>0</v>
      </c>
      <c r="SM72" s="639">
        <f t="shared" si="634"/>
        <v>0</v>
      </c>
      <c r="SN72" s="639">
        <f t="shared" si="634"/>
        <v>0</v>
      </c>
      <c r="SO72" s="639">
        <f t="shared" si="634"/>
        <v>0</v>
      </c>
      <c r="SP72" s="639">
        <f t="shared" si="634"/>
        <v>0</v>
      </c>
      <c r="SQ72" s="639">
        <f t="shared" si="634"/>
        <v>0</v>
      </c>
      <c r="SR72" s="639">
        <f t="shared" si="634"/>
        <v>0</v>
      </c>
      <c r="SS72" s="639">
        <f t="shared" si="634"/>
        <v>0</v>
      </c>
      <c r="ST72" s="639">
        <f t="shared" si="634"/>
        <v>0</v>
      </c>
      <c r="SU72" s="639">
        <f t="shared" si="634"/>
        <v>0</v>
      </c>
      <c r="SV72" s="639">
        <f t="shared" si="634"/>
        <v>0</v>
      </c>
      <c r="SW72" s="639">
        <f t="shared" si="634"/>
        <v>0</v>
      </c>
      <c r="SX72" s="639">
        <f t="shared" si="634"/>
        <v>0</v>
      </c>
      <c r="SY72" s="639">
        <f t="shared" si="634"/>
        <v>0</v>
      </c>
      <c r="SZ72" s="639">
        <f t="shared" si="634"/>
        <v>0</v>
      </c>
      <c r="TA72" s="639">
        <f t="shared" si="634"/>
        <v>0</v>
      </c>
      <c r="TB72" s="639">
        <f t="shared" si="634"/>
        <v>0</v>
      </c>
      <c r="TC72" s="639">
        <f t="shared" si="634"/>
        <v>0</v>
      </c>
      <c r="TD72" s="639">
        <f t="shared" si="634"/>
        <v>0</v>
      </c>
      <c r="TE72" s="639">
        <f t="shared" si="634"/>
        <v>0</v>
      </c>
      <c r="TF72" s="639">
        <f t="shared" si="634"/>
        <v>0</v>
      </c>
      <c r="TG72" s="639">
        <f t="shared" si="634"/>
        <v>0</v>
      </c>
      <c r="TH72" s="639">
        <f t="shared" si="634"/>
        <v>0</v>
      </c>
      <c r="TI72" s="639">
        <f t="shared" si="634"/>
        <v>0</v>
      </c>
      <c r="TJ72" s="639">
        <f t="shared" si="634"/>
        <v>0</v>
      </c>
      <c r="TK72" s="639">
        <f t="shared" si="634"/>
        <v>0</v>
      </c>
      <c r="TL72" s="639">
        <f t="shared" si="634"/>
        <v>0</v>
      </c>
      <c r="TM72" s="639">
        <f t="shared" si="634"/>
        <v>0</v>
      </c>
      <c r="TN72" s="639">
        <f t="shared" si="634"/>
        <v>0</v>
      </c>
      <c r="TO72" s="639">
        <f t="shared" si="634"/>
        <v>0</v>
      </c>
      <c r="TP72" s="639">
        <f t="shared" si="634"/>
        <v>0</v>
      </c>
      <c r="TQ72" s="639">
        <f t="shared" si="634"/>
        <v>0</v>
      </c>
      <c r="TR72" s="639">
        <f t="shared" si="634"/>
        <v>0</v>
      </c>
      <c r="TS72" s="639">
        <f t="shared" si="634"/>
        <v>0</v>
      </c>
      <c r="TT72" s="639">
        <f t="shared" si="634"/>
        <v>0</v>
      </c>
      <c r="TU72" s="639">
        <f t="shared" si="634"/>
        <v>0</v>
      </c>
      <c r="TV72" s="639">
        <f t="shared" si="634"/>
        <v>0</v>
      </c>
      <c r="TW72" s="639">
        <f t="shared" si="634"/>
        <v>0</v>
      </c>
      <c r="TX72" s="639">
        <f t="shared" si="634"/>
        <v>0</v>
      </c>
      <c r="TY72" s="639">
        <f t="shared" si="634"/>
        <v>0</v>
      </c>
      <c r="TZ72" s="639">
        <f t="shared" si="634"/>
        <v>0</v>
      </c>
      <c r="UA72" s="639">
        <f t="shared" si="634"/>
        <v>0</v>
      </c>
      <c r="UB72" s="639">
        <f t="shared" si="634"/>
        <v>0</v>
      </c>
      <c r="UC72" s="639">
        <f t="shared" ref="UC72:WN72" si="635">COUNTIFS($O65:$O73,"&lt;="&amp;UC$14,$P65:$P73,"&gt;"&amp;UC$14,$N65:$N73,"みなし保育士")</f>
        <v>0</v>
      </c>
      <c r="UD72" s="639">
        <f t="shared" si="635"/>
        <v>0</v>
      </c>
      <c r="UE72" s="639">
        <f t="shared" si="635"/>
        <v>0</v>
      </c>
      <c r="UF72" s="639">
        <f t="shared" si="635"/>
        <v>0</v>
      </c>
      <c r="UG72" s="639">
        <f t="shared" si="635"/>
        <v>0</v>
      </c>
      <c r="UH72" s="639">
        <f t="shared" si="635"/>
        <v>0</v>
      </c>
      <c r="UI72" s="639">
        <f t="shared" si="635"/>
        <v>0</v>
      </c>
      <c r="UJ72" s="639">
        <f t="shared" si="635"/>
        <v>0</v>
      </c>
      <c r="UK72" s="639">
        <f t="shared" si="635"/>
        <v>0</v>
      </c>
      <c r="UL72" s="639">
        <f t="shared" si="635"/>
        <v>0</v>
      </c>
      <c r="UM72" s="639">
        <f t="shared" si="635"/>
        <v>0</v>
      </c>
      <c r="UN72" s="639">
        <f t="shared" si="635"/>
        <v>0</v>
      </c>
      <c r="UO72" s="639">
        <f t="shared" si="635"/>
        <v>0</v>
      </c>
      <c r="UP72" s="639">
        <f t="shared" si="635"/>
        <v>0</v>
      </c>
      <c r="UQ72" s="639">
        <f t="shared" si="635"/>
        <v>0</v>
      </c>
      <c r="UR72" s="639">
        <f t="shared" si="635"/>
        <v>0</v>
      </c>
      <c r="US72" s="639">
        <f t="shared" si="635"/>
        <v>0</v>
      </c>
      <c r="UT72" s="639">
        <f t="shared" si="635"/>
        <v>0</v>
      </c>
      <c r="UU72" s="639">
        <f t="shared" si="635"/>
        <v>0</v>
      </c>
      <c r="UV72" s="639">
        <f t="shared" si="635"/>
        <v>0</v>
      </c>
      <c r="UW72" s="639">
        <f t="shared" si="635"/>
        <v>0</v>
      </c>
      <c r="UX72" s="639">
        <f t="shared" si="635"/>
        <v>0</v>
      </c>
      <c r="UY72" s="639">
        <f t="shared" si="635"/>
        <v>0</v>
      </c>
      <c r="UZ72" s="639">
        <f t="shared" si="635"/>
        <v>0</v>
      </c>
      <c r="VA72" s="639">
        <f t="shared" si="635"/>
        <v>0</v>
      </c>
      <c r="VB72" s="639">
        <f t="shared" si="635"/>
        <v>0</v>
      </c>
      <c r="VC72" s="639">
        <f t="shared" si="635"/>
        <v>0</v>
      </c>
      <c r="VD72" s="639">
        <f t="shared" si="635"/>
        <v>0</v>
      </c>
      <c r="VE72" s="639">
        <f t="shared" si="635"/>
        <v>0</v>
      </c>
      <c r="VF72" s="639">
        <f t="shared" si="635"/>
        <v>0</v>
      </c>
      <c r="VG72" s="639">
        <f t="shared" si="635"/>
        <v>0</v>
      </c>
      <c r="VH72" s="639">
        <f t="shared" si="635"/>
        <v>0</v>
      </c>
      <c r="VI72" s="639">
        <f t="shared" si="635"/>
        <v>0</v>
      </c>
      <c r="VJ72" s="639">
        <f t="shared" si="635"/>
        <v>0</v>
      </c>
      <c r="VK72" s="639">
        <f t="shared" si="635"/>
        <v>0</v>
      </c>
      <c r="VL72" s="639">
        <f t="shared" si="635"/>
        <v>0</v>
      </c>
      <c r="VM72" s="639">
        <f t="shared" si="635"/>
        <v>0</v>
      </c>
      <c r="VN72" s="639">
        <f t="shared" si="635"/>
        <v>0</v>
      </c>
      <c r="VO72" s="639">
        <f t="shared" si="635"/>
        <v>0</v>
      </c>
      <c r="VP72" s="639">
        <f t="shared" si="635"/>
        <v>0</v>
      </c>
      <c r="VQ72" s="639">
        <f t="shared" si="635"/>
        <v>0</v>
      </c>
      <c r="VR72" s="639">
        <f t="shared" si="635"/>
        <v>0</v>
      </c>
      <c r="VS72" s="639">
        <f t="shared" si="635"/>
        <v>0</v>
      </c>
      <c r="VT72" s="639">
        <f t="shared" si="635"/>
        <v>0</v>
      </c>
      <c r="VU72" s="639">
        <f t="shared" si="635"/>
        <v>0</v>
      </c>
      <c r="VV72" s="639">
        <f t="shared" si="635"/>
        <v>0</v>
      </c>
      <c r="VW72" s="639">
        <f t="shared" si="635"/>
        <v>0</v>
      </c>
      <c r="VX72" s="639">
        <f t="shared" si="635"/>
        <v>0</v>
      </c>
      <c r="VY72" s="639">
        <f t="shared" si="635"/>
        <v>0</v>
      </c>
      <c r="VZ72" s="639">
        <f t="shared" si="635"/>
        <v>0</v>
      </c>
      <c r="WA72" s="639">
        <f t="shared" si="635"/>
        <v>0</v>
      </c>
      <c r="WB72" s="639">
        <f t="shared" si="635"/>
        <v>0</v>
      </c>
      <c r="WC72" s="639">
        <f t="shared" si="635"/>
        <v>0</v>
      </c>
      <c r="WD72" s="639">
        <f t="shared" si="635"/>
        <v>0</v>
      </c>
      <c r="WE72" s="639">
        <f t="shared" si="635"/>
        <v>0</v>
      </c>
      <c r="WF72" s="639">
        <f t="shared" si="635"/>
        <v>0</v>
      </c>
      <c r="WG72" s="639">
        <f t="shared" si="635"/>
        <v>0</v>
      </c>
      <c r="WH72" s="639">
        <f t="shared" si="635"/>
        <v>0</v>
      </c>
      <c r="WI72" s="639">
        <f t="shared" si="635"/>
        <v>0</v>
      </c>
      <c r="WJ72" s="639">
        <f t="shared" si="635"/>
        <v>0</v>
      </c>
      <c r="WK72" s="639">
        <f t="shared" si="635"/>
        <v>0</v>
      </c>
      <c r="WL72" s="639">
        <f t="shared" si="635"/>
        <v>0</v>
      </c>
      <c r="WM72" s="639">
        <f t="shared" si="635"/>
        <v>0</v>
      </c>
      <c r="WN72" s="639">
        <f t="shared" si="635"/>
        <v>0</v>
      </c>
      <c r="WO72" s="639">
        <f t="shared" ref="WO72:YZ72" si="636">COUNTIFS($O65:$O73,"&lt;="&amp;WO$14,$P65:$P73,"&gt;"&amp;WO$14,$N65:$N73,"みなし保育士")</f>
        <v>0</v>
      </c>
      <c r="WP72" s="639">
        <f t="shared" si="636"/>
        <v>0</v>
      </c>
      <c r="WQ72" s="639">
        <f t="shared" si="636"/>
        <v>0</v>
      </c>
      <c r="WR72" s="639">
        <f t="shared" si="636"/>
        <v>0</v>
      </c>
      <c r="WS72" s="639">
        <f t="shared" si="636"/>
        <v>0</v>
      </c>
      <c r="WT72" s="639">
        <f t="shared" si="636"/>
        <v>0</v>
      </c>
      <c r="WU72" s="639">
        <f t="shared" si="636"/>
        <v>0</v>
      </c>
      <c r="WV72" s="639">
        <f t="shared" si="636"/>
        <v>0</v>
      </c>
      <c r="WW72" s="639">
        <f t="shared" si="636"/>
        <v>0</v>
      </c>
      <c r="WX72" s="639">
        <f t="shared" si="636"/>
        <v>0</v>
      </c>
      <c r="WY72" s="639">
        <f t="shared" si="636"/>
        <v>0</v>
      </c>
      <c r="WZ72" s="639">
        <f t="shared" si="636"/>
        <v>0</v>
      </c>
      <c r="XA72" s="639">
        <f t="shared" si="636"/>
        <v>0</v>
      </c>
      <c r="XB72" s="639">
        <f t="shared" si="636"/>
        <v>0</v>
      </c>
      <c r="XC72" s="639">
        <f t="shared" si="636"/>
        <v>0</v>
      </c>
      <c r="XD72" s="639">
        <f t="shared" si="636"/>
        <v>0</v>
      </c>
      <c r="XE72" s="639">
        <f t="shared" si="636"/>
        <v>0</v>
      </c>
      <c r="XF72" s="639">
        <f t="shared" si="636"/>
        <v>0</v>
      </c>
      <c r="XG72" s="639">
        <f t="shared" si="636"/>
        <v>0</v>
      </c>
      <c r="XH72" s="639">
        <f t="shared" si="636"/>
        <v>0</v>
      </c>
      <c r="XI72" s="639">
        <f t="shared" si="636"/>
        <v>0</v>
      </c>
      <c r="XJ72" s="639">
        <f t="shared" si="636"/>
        <v>0</v>
      </c>
      <c r="XK72" s="639">
        <f t="shared" si="636"/>
        <v>0</v>
      </c>
      <c r="XL72" s="639">
        <f t="shared" si="636"/>
        <v>0</v>
      </c>
      <c r="XM72" s="639">
        <f t="shared" si="636"/>
        <v>0</v>
      </c>
      <c r="XN72" s="639">
        <f t="shared" si="636"/>
        <v>0</v>
      </c>
      <c r="XO72" s="639">
        <f t="shared" si="636"/>
        <v>0</v>
      </c>
      <c r="XP72" s="639">
        <f t="shared" si="636"/>
        <v>0</v>
      </c>
      <c r="XQ72" s="639">
        <f t="shared" si="636"/>
        <v>0</v>
      </c>
      <c r="XR72" s="639">
        <f t="shared" si="636"/>
        <v>0</v>
      </c>
      <c r="XS72" s="639">
        <f t="shared" si="636"/>
        <v>0</v>
      </c>
      <c r="XT72" s="639">
        <f t="shared" si="636"/>
        <v>0</v>
      </c>
      <c r="XU72" s="639">
        <f t="shared" si="636"/>
        <v>0</v>
      </c>
      <c r="XV72" s="639">
        <f t="shared" si="636"/>
        <v>0</v>
      </c>
      <c r="XW72" s="639">
        <f t="shared" si="636"/>
        <v>0</v>
      </c>
      <c r="XX72" s="639">
        <f t="shared" si="636"/>
        <v>0</v>
      </c>
      <c r="XY72" s="639">
        <f t="shared" si="636"/>
        <v>0</v>
      </c>
      <c r="XZ72" s="639">
        <f t="shared" si="636"/>
        <v>0</v>
      </c>
      <c r="YA72" s="639">
        <f t="shared" si="636"/>
        <v>0</v>
      </c>
      <c r="YB72" s="639">
        <f t="shared" si="636"/>
        <v>0</v>
      </c>
      <c r="YC72" s="639">
        <f t="shared" si="636"/>
        <v>0</v>
      </c>
      <c r="YD72" s="639">
        <f t="shared" si="636"/>
        <v>0</v>
      </c>
      <c r="YE72" s="639">
        <f t="shared" si="636"/>
        <v>0</v>
      </c>
      <c r="YF72" s="639">
        <f t="shared" si="636"/>
        <v>0</v>
      </c>
      <c r="YG72" s="639">
        <f t="shared" si="636"/>
        <v>0</v>
      </c>
      <c r="YH72" s="639">
        <f t="shared" si="636"/>
        <v>0</v>
      </c>
      <c r="YI72" s="639">
        <f t="shared" si="636"/>
        <v>0</v>
      </c>
      <c r="YJ72" s="639">
        <f t="shared" si="636"/>
        <v>0</v>
      </c>
      <c r="YK72" s="639">
        <f t="shared" si="636"/>
        <v>0</v>
      </c>
      <c r="YL72" s="639">
        <f t="shared" si="636"/>
        <v>0</v>
      </c>
      <c r="YM72" s="639">
        <f t="shared" si="636"/>
        <v>0</v>
      </c>
      <c r="YN72" s="639">
        <f t="shared" si="636"/>
        <v>0</v>
      </c>
      <c r="YO72" s="639">
        <f t="shared" si="636"/>
        <v>0</v>
      </c>
      <c r="YP72" s="639">
        <f t="shared" si="636"/>
        <v>0</v>
      </c>
      <c r="YQ72" s="639">
        <f t="shared" si="636"/>
        <v>0</v>
      </c>
      <c r="YR72" s="639">
        <f t="shared" si="636"/>
        <v>0</v>
      </c>
      <c r="YS72" s="639">
        <f t="shared" si="636"/>
        <v>0</v>
      </c>
      <c r="YT72" s="639">
        <f t="shared" si="636"/>
        <v>0</v>
      </c>
      <c r="YU72" s="639">
        <f t="shared" si="636"/>
        <v>0</v>
      </c>
      <c r="YV72" s="639">
        <f t="shared" si="636"/>
        <v>0</v>
      </c>
      <c r="YW72" s="639">
        <f t="shared" si="636"/>
        <v>0</v>
      </c>
      <c r="YX72" s="639">
        <f t="shared" si="636"/>
        <v>0</v>
      </c>
      <c r="YY72" s="639">
        <f t="shared" si="636"/>
        <v>0</v>
      </c>
      <c r="YZ72" s="639">
        <f t="shared" si="636"/>
        <v>0</v>
      </c>
      <c r="ZA72" s="639">
        <f t="shared" ref="ZA72:ABL72" si="637">COUNTIFS($O65:$O73,"&lt;="&amp;ZA$14,$P65:$P73,"&gt;"&amp;ZA$14,$N65:$N73,"みなし保育士")</f>
        <v>0</v>
      </c>
      <c r="ZB72" s="639">
        <f t="shared" si="637"/>
        <v>0</v>
      </c>
      <c r="ZC72" s="639">
        <f t="shared" si="637"/>
        <v>0</v>
      </c>
      <c r="ZD72" s="639">
        <f t="shared" si="637"/>
        <v>0</v>
      </c>
      <c r="ZE72" s="639">
        <f t="shared" si="637"/>
        <v>0</v>
      </c>
      <c r="ZF72" s="639">
        <f t="shared" si="637"/>
        <v>0</v>
      </c>
      <c r="ZG72" s="639">
        <f t="shared" si="637"/>
        <v>0</v>
      </c>
      <c r="ZH72" s="639">
        <f t="shared" si="637"/>
        <v>0</v>
      </c>
      <c r="ZI72" s="639">
        <f t="shared" si="637"/>
        <v>0</v>
      </c>
      <c r="ZJ72" s="639">
        <f t="shared" si="637"/>
        <v>0</v>
      </c>
      <c r="ZK72" s="639">
        <f t="shared" si="637"/>
        <v>0</v>
      </c>
      <c r="ZL72" s="639">
        <f t="shared" si="637"/>
        <v>0</v>
      </c>
      <c r="ZM72" s="639">
        <f t="shared" si="637"/>
        <v>0</v>
      </c>
      <c r="ZN72" s="639">
        <f t="shared" si="637"/>
        <v>0</v>
      </c>
      <c r="ZO72" s="639">
        <f t="shared" si="637"/>
        <v>0</v>
      </c>
      <c r="ZP72" s="639">
        <f t="shared" si="637"/>
        <v>0</v>
      </c>
      <c r="ZQ72" s="639">
        <f t="shared" si="637"/>
        <v>0</v>
      </c>
      <c r="ZR72" s="639">
        <f t="shared" si="637"/>
        <v>0</v>
      </c>
      <c r="ZS72" s="639">
        <f t="shared" si="637"/>
        <v>0</v>
      </c>
      <c r="ZT72" s="639">
        <f t="shared" si="637"/>
        <v>0</v>
      </c>
      <c r="ZU72" s="639">
        <f t="shared" si="637"/>
        <v>0</v>
      </c>
      <c r="ZV72" s="639">
        <f t="shared" si="637"/>
        <v>0</v>
      </c>
      <c r="ZW72" s="639">
        <f t="shared" si="637"/>
        <v>0</v>
      </c>
      <c r="ZX72" s="639">
        <f t="shared" si="637"/>
        <v>0</v>
      </c>
      <c r="ZY72" s="639">
        <f t="shared" si="637"/>
        <v>0</v>
      </c>
      <c r="ZZ72" s="639">
        <f t="shared" si="637"/>
        <v>0</v>
      </c>
      <c r="AAA72" s="639">
        <f t="shared" si="637"/>
        <v>0</v>
      </c>
      <c r="AAB72" s="639">
        <f t="shared" si="637"/>
        <v>0</v>
      </c>
      <c r="AAC72" s="639">
        <f t="shared" si="637"/>
        <v>0</v>
      </c>
      <c r="AAD72" s="639">
        <f t="shared" si="637"/>
        <v>0</v>
      </c>
      <c r="AAE72" s="639">
        <f t="shared" si="637"/>
        <v>0</v>
      </c>
      <c r="AAF72" s="639">
        <f t="shared" si="637"/>
        <v>0</v>
      </c>
      <c r="AAG72" s="639">
        <f t="shared" si="637"/>
        <v>0</v>
      </c>
      <c r="AAH72" s="639">
        <f t="shared" si="637"/>
        <v>0</v>
      </c>
      <c r="AAI72" s="639">
        <f t="shared" si="637"/>
        <v>0</v>
      </c>
      <c r="AAJ72" s="639">
        <f t="shared" si="637"/>
        <v>0</v>
      </c>
      <c r="AAK72" s="639">
        <f t="shared" si="637"/>
        <v>0</v>
      </c>
      <c r="AAL72" s="639">
        <f t="shared" si="637"/>
        <v>0</v>
      </c>
      <c r="AAM72" s="639">
        <f t="shared" si="637"/>
        <v>0</v>
      </c>
      <c r="AAN72" s="639">
        <f t="shared" si="637"/>
        <v>0</v>
      </c>
      <c r="AAO72" s="639">
        <f t="shared" si="637"/>
        <v>0</v>
      </c>
      <c r="AAP72" s="639">
        <f t="shared" si="637"/>
        <v>0</v>
      </c>
      <c r="AAQ72" s="639">
        <f t="shared" si="637"/>
        <v>0</v>
      </c>
      <c r="AAR72" s="639">
        <f t="shared" si="637"/>
        <v>0</v>
      </c>
      <c r="AAS72" s="639">
        <f t="shared" si="637"/>
        <v>0</v>
      </c>
      <c r="AAT72" s="639">
        <f t="shared" si="637"/>
        <v>0</v>
      </c>
      <c r="AAU72" s="639">
        <f t="shared" si="637"/>
        <v>0</v>
      </c>
      <c r="AAV72" s="639">
        <f t="shared" si="637"/>
        <v>0</v>
      </c>
      <c r="AAW72" s="639">
        <f t="shared" si="637"/>
        <v>0</v>
      </c>
      <c r="AAX72" s="639">
        <f t="shared" si="637"/>
        <v>0</v>
      </c>
      <c r="AAY72" s="639">
        <f t="shared" si="637"/>
        <v>0</v>
      </c>
      <c r="AAZ72" s="639">
        <f t="shared" si="637"/>
        <v>0</v>
      </c>
      <c r="ABA72" s="639">
        <f t="shared" si="637"/>
        <v>0</v>
      </c>
      <c r="ABB72" s="639">
        <f t="shared" si="637"/>
        <v>0</v>
      </c>
      <c r="ABC72" s="639">
        <f t="shared" si="637"/>
        <v>0</v>
      </c>
      <c r="ABD72" s="639">
        <f t="shared" si="637"/>
        <v>0</v>
      </c>
      <c r="ABE72" s="639">
        <f t="shared" si="637"/>
        <v>0</v>
      </c>
      <c r="ABF72" s="639">
        <f t="shared" si="637"/>
        <v>0</v>
      </c>
      <c r="ABG72" s="639">
        <f t="shared" si="637"/>
        <v>0</v>
      </c>
      <c r="ABH72" s="639">
        <f t="shared" si="637"/>
        <v>0</v>
      </c>
      <c r="ABI72" s="639">
        <f t="shared" si="637"/>
        <v>0</v>
      </c>
      <c r="ABJ72" s="639">
        <f t="shared" si="637"/>
        <v>0</v>
      </c>
      <c r="ABK72" s="639">
        <f t="shared" si="637"/>
        <v>0</v>
      </c>
      <c r="ABL72" s="639">
        <f t="shared" si="637"/>
        <v>0</v>
      </c>
      <c r="ABM72" s="639">
        <f t="shared" ref="ABM72:ADX72" si="638">COUNTIFS($O65:$O73,"&lt;="&amp;ABM$14,$P65:$P73,"&gt;"&amp;ABM$14,$N65:$N73,"みなし保育士")</f>
        <v>0</v>
      </c>
      <c r="ABN72" s="639">
        <f t="shared" si="638"/>
        <v>0</v>
      </c>
      <c r="ABO72" s="639">
        <f t="shared" si="638"/>
        <v>0</v>
      </c>
      <c r="ABP72" s="639">
        <f t="shared" si="638"/>
        <v>0</v>
      </c>
      <c r="ABQ72" s="639">
        <f t="shared" si="638"/>
        <v>0</v>
      </c>
      <c r="ABR72" s="639">
        <f t="shared" si="638"/>
        <v>0</v>
      </c>
      <c r="ABS72" s="639">
        <f t="shared" si="638"/>
        <v>0</v>
      </c>
      <c r="ABT72" s="639">
        <f t="shared" si="638"/>
        <v>0</v>
      </c>
      <c r="ABU72" s="639">
        <f t="shared" si="638"/>
        <v>0</v>
      </c>
      <c r="ABV72" s="639">
        <f t="shared" si="638"/>
        <v>0</v>
      </c>
      <c r="ABW72" s="639">
        <f t="shared" si="638"/>
        <v>0</v>
      </c>
      <c r="ABX72" s="639">
        <f t="shared" si="638"/>
        <v>0</v>
      </c>
      <c r="ABY72" s="639">
        <f t="shared" si="638"/>
        <v>0</v>
      </c>
      <c r="ABZ72" s="639">
        <f t="shared" si="638"/>
        <v>0</v>
      </c>
      <c r="ACA72" s="639">
        <f t="shared" si="638"/>
        <v>0</v>
      </c>
      <c r="ACB72" s="639">
        <f t="shared" si="638"/>
        <v>0</v>
      </c>
      <c r="ACC72" s="639">
        <f t="shared" si="638"/>
        <v>0</v>
      </c>
      <c r="ACD72" s="639">
        <f t="shared" si="638"/>
        <v>0</v>
      </c>
      <c r="ACE72" s="639">
        <f t="shared" si="638"/>
        <v>0</v>
      </c>
      <c r="ACF72" s="639">
        <f t="shared" si="638"/>
        <v>0</v>
      </c>
      <c r="ACG72" s="639">
        <f t="shared" si="638"/>
        <v>0</v>
      </c>
      <c r="ACH72" s="639">
        <f t="shared" si="638"/>
        <v>0</v>
      </c>
      <c r="ACI72" s="639">
        <f t="shared" si="638"/>
        <v>0</v>
      </c>
      <c r="ACJ72" s="639">
        <f t="shared" si="638"/>
        <v>0</v>
      </c>
      <c r="ACK72" s="639">
        <f t="shared" si="638"/>
        <v>0</v>
      </c>
      <c r="ACL72" s="639">
        <f t="shared" si="638"/>
        <v>0</v>
      </c>
      <c r="ACM72" s="639">
        <f t="shared" si="638"/>
        <v>0</v>
      </c>
      <c r="ACN72" s="639">
        <f t="shared" si="638"/>
        <v>0</v>
      </c>
      <c r="ACO72" s="639">
        <f t="shared" si="638"/>
        <v>0</v>
      </c>
      <c r="ACP72" s="639">
        <f t="shared" si="638"/>
        <v>0</v>
      </c>
      <c r="ACQ72" s="639">
        <f t="shared" si="638"/>
        <v>0</v>
      </c>
      <c r="ACR72" s="639">
        <f t="shared" si="638"/>
        <v>0</v>
      </c>
      <c r="ACS72" s="639">
        <f t="shared" si="638"/>
        <v>0</v>
      </c>
      <c r="ACT72" s="639">
        <f t="shared" si="638"/>
        <v>0</v>
      </c>
      <c r="ACU72" s="639">
        <f t="shared" si="638"/>
        <v>0</v>
      </c>
      <c r="ACV72" s="639">
        <f t="shared" si="638"/>
        <v>0</v>
      </c>
      <c r="ACW72" s="639">
        <f t="shared" si="638"/>
        <v>0</v>
      </c>
      <c r="ACX72" s="639">
        <f t="shared" si="638"/>
        <v>0</v>
      </c>
      <c r="ACY72" s="639">
        <f t="shared" si="638"/>
        <v>0</v>
      </c>
      <c r="ACZ72" s="639">
        <f t="shared" si="638"/>
        <v>0</v>
      </c>
      <c r="ADA72" s="639">
        <f t="shared" si="638"/>
        <v>0</v>
      </c>
      <c r="ADB72" s="639">
        <f t="shared" si="638"/>
        <v>0</v>
      </c>
      <c r="ADC72" s="639">
        <f t="shared" si="638"/>
        <v>0</v>
      </c>
      <c r="ADD72" s="639">
        <f t="shared" si="638"/>
        <v>0</v>
      </c>
      <c r="ADE72" s="639">
        <f t="shared" si="638"/>
        <v>0</v>
      </c>
      <c r="ADF72" s="639">
        <f t="shared" si="638"/>
        <v>0</v>
      </c>
      <c r="ADG72" s="639">
        <f t="shared" si="638"/>
        <v>0</v>
      </c>
      <c r="ADH72" s="639">
        <f t="shared" si="638"/>
        <v>0</v>
      </c>
      <c r="ADI72" s="639">
        <f t="shared" si="638"/>
        <v>0</v>
      </c>
      <c r="ADJ72" s="639">
        <f t="shared" si="638"/>
        <v>0</v>
      </c>
      <c r="ADK72" s="639">
        <f t="shared" si="638"/>
        <v>0</v>
      </c>
      <c r="ADL72" s="639">
        <f t="shared" si="638"/>
        <v>0</v>
      </c>
      <c r="ADM72" s="639">
        <f t="shared" si="638"/>
        <v>0</v>
      </c>
      <c r="ADN72" s="639">
        <f t="shared" si="638"/>
        <v>0</v>
      </c>
      <c r="ADO72" s="639">
        <f t="shared" si="638"/>
        <v>0</v>
      </c>
      <c r="ADP72" s="639">
        <f t="shared" si="638"/>
        <v>0</v>
      </c>
      <c r="ADQ72" s="639">
        <f t="shared" si="638"/>
        <v>0</v>
      </c>
      <c r="ADR72" s="639">
        <f t="shared" si="638"/>
        <v>0</v>
      </c>
      <c r="ADS72" s="639">
        <f t="shared" si="638"/>
        <v>0</v>
      </c>
      <c r="ADT72" s="639">
        <f t="shared" si="638"/>
        <v>0</v>
      </c>
      <c r="ADU72" s="639">
        <f t="shared" si="638"/>
        <v>0</v>
      </c>
      <c r="ADV72" s="639">
        <f t="shared" si="638"/>
        <v>0</v>
      </c>
      <c r="ADW72" s="639">
        <f t="shared" si="638"/>
        <v>0</v>
      </c>
      <c r="ADX72" s="639">
        <f t="shared" si="638"/>
        <v>0</v>
      </c>
      <c r="ADY72" s="639">
        <f t="shared" ref="ADY72:AGJ72" si="639">COUNTIFS($O65:$O73,"&lt;="&amp;ADY$14,$P65:$P73,"&gt;"&amp;ADY$14,$N65:$N73,"みなし保育士")</f>
        <v>0</v>
      </c>
      <c r="ADZ72" s="639">
        <f t="shared" si="639"/>
        <v>0</v>
      </c>
      <c r="AEA72" s="639">
        <f t="shared" si="639"/>
        <v>0</v>
      </c>
      <c r="AEB72" s="639">
        <f t="shared" si="639"/>
        <v>0</v>
      </c>
      <c r="AEC72" s="639">
        <f t="shared" si="639"/>
        <v>0</v>
      </c>
      <c r="AED72" s="639">
        <f t="shared" si="639"/>
        <v>0</v>
      </c>
      <c r="AEE72" s="639">
        <f t="shared" si="639"/>
        <v>0</v>
      </c>
      <c r="AEF72" s="639">
        <f t="shared" si="639"/>
        <v>0</v>
      </c>
      <c r="AEG72" s="639">
        <f t="shared" si="639"/>
        <v>0</v>
      </c>
      <c r="AEH72" s="639">
        <f t="shared" si="639"/>
        <v>0</v>
      </c>
      <c r="AEI72" s="639">
        <f t="shared" si="639"/>
        <v>0</v>
      </c>
      <c r="AEJ72" s="639">
        <f t="shared" si="639"/>
        <v>0</v>
      </c>
      <c r="AEK72" s="639">
        <f t="shared" si="639"/>
        <v>0</v>
      </c>
      <c r="AEL72" s="639">
        <f t="shared" si="639"/>
        <v>0</v>
      </c>
      <c r="AEM72" s="639">
        <f t="shared" si="639"/>
        <v>0</v>
      </c>
      <c r="AEN72" s="639">
        <f t="shared" si="639"/>
        <v>0</v>
      </c>
      <c r="AEO72" s="639">
        <f t="shared" si="639"/>
        <v>0</v>
      </c>
      <c r="AEP72" s="639">
        <f t="shared" si="639"/>
        <v>0</v>
      </c>
      <c r="AEQ72" s="639">
        <f t="shared" si="639"/>
        <v>0</v>
      </c>
      <c r="AER72" s="639">
        <f t="shared" si="639"/>
        <v>0</v>
      </c>
      <c r="AES72" s="639">
        <f t="shared" si="639"/>
        <v>0</v>
      </c>
      <c r="AET72" s="639">
        <f t="shared" si="639"/>
        <v>0</v>
      </c>
      <c r="AEU72" s="639">
        <f t="shared" si="639"/>
        <v>0</v>
      </c>
      <c r="AEV72" s="639">
        <f t="shared" si="639"/>
        <v>0</v>
      </c>
      <c r="AEW72" s="639">
        <f t="shared" si="639"/>
        <v>0</v>
      </c>
      <c r="AEX72" s="639">
        <f t="shared" si="639"/>
        <v>0</v>
      </c>
      <c r="AEY72" s="639">
        <f t="shared" si="639"/>
        <v>0</v>
      </c>
      <c r="AEZ72" s="639">
        <f t="shared" si="639"/>
        <v>0</v>
      </c>
      <c r="AFA72" s="639">
        <f t="shared" si="639"/>
        <v>0</v>
      </c>
      <c r="AFB72" s="639">
        <f t="shared" si="639"/>
        <v>0</v>
      </c>
      <c r="AFC72" s="639">
        <f t="shared" si="639"/>
        <v>0</v>
      </c>
      <c r="AFD72" s="639">
        <f t="shared" si="639"/>
        <v>0</v>
      </c>
      <c r="AFE72" s="639">
        <f t="shared" si="639"/>
        <v>0</v>
      </c>
      <c r="AFF72" s="639">
        <f t="shared" si="639"/>
        <v>0</v>
      </c>
      <c r="AFG72" s="639">
        <f t="shared" si="639"/>
        <v>0</v>
      </c>
      <c r="AFH72" s="639">
        <f t="shared" si="639"/>
        <v>0</v>
      </c>
      <c r="AFI72" s="639">
        <f t="shared" si="639"/>
        <v>0</v>
      </c>
      <c r="AFJ72" s="639">
        <f t="shared" si="639"/>
        <v>0</v>
      </c>
      <c r="AFK72" s="639">
        <f t="shared" si="639"/>
        <v>0</v>
      </c>
      <c r="AFL72" s="639">
        <f t="shared" si="639"/>
        <v>0</v>
      </c>
      <c r="AFM72" s="639">
        <f t="shared" si="639"/>
        <v>0</v>
      </c>
      <c r="AFN72" s="639">
        <f t="shared" si="639"/>
        <v>0</v>
      </c>
      <c r="AFO72" s="639">
        <f t="shared" si="639"/>
        <v>0</v>
      </c>
      <c r="AFP72" s="639">
        <f t="shared" si="639"/>
        <v>0</v>
      </c>
      <c r="AFQ72" s="639">
        <f t="shared" si="639"/>
        <v>0</v>
      </c>
      <c r="AFR72" s="639">
        <f t="shared" si="639"/>
        <v>0</v>
      </c>
      <c r="AFS72" s="639">
        <f t="shared" si="639"/>
        <v>0</v>
      </c>
      <c r="AFT72" s="639">
        <f t="shared" si="639"/>
        <v>0</v>
      </c>
      <c r="AFU72" s="639">
        <f t="shared" si="639"/>
        <v>0</v>
      </c>
      <c r="AFV72" s="639">
        <f t="shared" si="639"/>
        <v>0</v>
      </c>
      <c r="AFW72" s="639">
        <f t="shared" si="639"/>
        <v>0</v>
      </c>
      <c r="AFX72" s="639">
        <f t="shared" si="639"/>
        <v>0</v>
      </c>
      <c r="AFY72" s="639">
        <f t="shared" si="639"/>
        <v>0</v>
      </c>
      <c r="AFZ72" s="639">
        <f t="shared" si="639"/>
        <v>0</v>
      </c>
      <c r="AGA72" s="639">
        <f t="shared" si="639"/>
        <v>0</v>
      </c>
      <c r="AGB72" s="639">
        <f t="shared" si="639"/>
        <v>0</v>
      </c>
      <c r="AGC72" s="639">
        <f t="shared" si="639"/>
        <v>0</v>
      </c>
      <c r="AGD72" s="639">
        <f t="shared" si="639"/>
        <v>0</v>
      </c>
      <c r="AGE72" s="639">
        <f t="shared" si="639"/>
        <v>0</v>
      </c>
      <c r="AGF72" s="639">
        <f t="shared" si="639"/>
        <v>0</v>
      </c>
      <c r="AGG72" s="639">
        <f t="shared" si="639"/>
        <v>0</v>
      </c>
      <c r="AGH72" s="639">
        <f t="shared" si="639"/>
        <v>0</v>
      </c>
      <c r="AGI72" s="639">
        <f t="shared" si="639"/>
        <v>0</v>
      </c>
      <c r="AGJ72" s="639">
        <f t="shared" si="639"/>
        <v>0</v>
      </c>
      <c r="AGK72" s="639">
        <f t="shared" ref="AGK72:AIV72" si="640">COUNTIFS($O65:$O73,"&lt;="&amp;AGK$14,$P65:$P73,"&gt;"&amp;AGK$14,$N65:$N73,"みなし保育士")</f>
        <v>0</v>
      </c>
      <c r="AGL72" s="639">
        <f t="shared" si="640"/>
        <v>0</v>
      </c>
      <c r="AGM72" s="639">
        <f t="shared" si="640"/>
        <v>0</v>
      </c>
      <c r="AGN72" s="639">
        <f t="shared" si="640"/>
        <v>0</v>
      </c>
      <c r="AGO72" s="639">
        <f t="shared" si="640"/>
        <v>0</v>
      </c>
      <c r="AGP72" s="639">
        <f t="shared" si="640"/>
        <v>0</v>
      </c>
      <c r="AGQ72" s="639">
        <f t="shared" si="640"/>
        <v>0</v>
      </c>
      <c r="AGR72" s="639">
        <f t="shared" si="640"/>
        <v>0</v>
      </c>
      <c r="AGS72" s="639">
        <f t="shared" si="640"/>
        <v>0</v>
      </c>
      <c r="AGT72" s="639">
        <f t="shared" si="640"/>
        <v>0</v>
      </c>
      <c r="AGU72" s="639">
        <f t="shared" si="640"/>
        <v>0</v>
      </c>
      <c r="AGV72" s="639">
        <f t="shared" si="640"/>
        <v>0</v>
      </c>
      <c r="AGW72" s="639">
        <f t="shared" si="640"/>
        <v>0</v>
      </c>
      <c r="AGX72" s="639">
        <f t="shared" si="640"/>
        <v>0</v>
      </c>
      <c r="AGY72" s="639">
        <f t="shared" si="640"/>
        <v>0</v>
      </c>
      <c r="AGZ72" s="639">
        <f t="shared" si="640"/>
        <v>0</v>
      </c>
      <c r="AHA72" s="639">
        <f t="shared" si="640"/>
        <v>0</v>
      </c>
      <c r="AHB72" s="639">
        <f t="shared" si="640"/>
        <v>0</v>
      </c>
      <c r="AHC72" s="639">
        <f t="shared" si="640"/>
        <v>0</v>
      </c>
      <c r="AHD72" s="639">
        <f t="shared" si="640"/>
        <v>0</v>
      </c>
      <c r="AHE72" s="639">
        <f t="shared" si="640"/>
        <v>0</v>
      </c>
      <c r="AHF72" s="639">
        <f t="shared" si="640"/>
        <v>0</v>
      </c>
      <c r="AHG72" s="639">
        <f t="shared" si="640"/>
        <v>0</v>
      </c>
      <c r="AHH72" s="639">
        <f t="shared" si="640"/>
        <v>0</v>
      </c>
      <c r="AHI72" s="639">
        <f t="shared" si="640"/>
        <v>0</v>
      </c>
      <c r="AHJ72" s="639">
        <f t="shared" si="640"/>
        <v>0</v>
      </c>
      <c r="AHK72" s="639">
        <f t="shared" si="640"/>
        <v>0</v>
      </c>
      <c r="AHL72" s="639">
        <f t="shared" si="640"/>
        <v>0</v>
      </c>
      <c r="AHM72" s="639">
        <f t="shared" si="640"/>
        <v>0</v>
      </c>
      <c r="AHN72" s="639">
        <f t="shared" si="640"/>
        <v>0</v>
      </c>
      <c r="AHO72" s="639">
        <f t="shared" si="640"/>
        <v>0</v>
      </c>
      <c r="AHP72" s="639">
        <f t="shared" si="640"/>
        <v>0</v>
      </c>
      <c r="AHQ72" s="639">
        <f t="shared" si="640"/>
        <v>0</v>
      </c>
      <c r="AHR72" s="639">
        <f t="shared" si="640"/>
        <v>0</v>
      </c>
      <c r="AHS72" s="639">
        <f t="shared" si="640"/>
        <v>0</v>
      </c>
      <c r="AHT72" s="639">
        <f t="shared" si="640"/>
        <v>0</v>
      </c>
      <c r="AHU72" s="639">
        <f t="shared" si="640"/>
        <v>0</v>
      </c>
      <c r="AHV72" s="639">
        <f t="shared" si="640"/>
        <v>0</v>
      </c>
      <c r="AHW72" s="639">
        <f t="shared" si="640"/>
        <v>0</v>
      </c>
      <c r="AHX72" s="639">
        <f t="shared" si="640"/>
        <v>0</v>
      </c>
      <c r="AHY72" s="639">
        <f t="shared" si="640"/>
        <v>0</v>
      </c>
      <c r="AHZ72" s="639">
        <f t="shared" si="640"/>
        <v>0</v>
      </c>
      <c r="AIA72" s="639">
        <f t="shared" si="640"/>
        <v>0</v>
      </c>
      <c r="AIB72" s="639">
        <f t="shared" si="640"/>
        <v>0</v>
      </c>
      <c r="AIC72" s="639">
        <f t="shared" si="640"/>
        <v>0</v>
      </c>
      <c r="AID72" s="639">
        <f t="shared" si="640"/>
        <v>0</v>
      </c>
      <c r="AIE72" s="639">
        <f t="shared" si="640"/>
        <v>0</v>
      </c>
      <c r="AIF72" s="639">
        <f t="shared" si="640"/>
        <v>0</v>
      </c>
      <c r="AIG72" s="639">
        <f t="shared" si="640"/>
        <v>0</v>
      </c>
      <c r="AIH72" s="639">
        <f t="shared" si="640"/>
        <v>0</v>
      </c>
      <c r="AII72" s="639">
        <f t="shared" si="640"/>
        <v>0</v>
      </c>
      <c r="AIJ72" s="639">
        <f t="shared" si="640"/>
        <v>0</v>
      </c>
      <c r="AIK72" s="639">
        <f t="shared" si="640"/>
        <v>0</v>
      </c>
      <c r="AIL72" s="639">
        <f t="shared" si="640"/>
        <v>0</v>
      </c>
      <c r="AIM72" s="639">
        <f t="shared" si="640"/>
        <v>0</v>
      </c>
      <c r="AIN72" s="639">
        <f t="shared" si="640"/>
        <v>0</v>
      </c>
      <c r="AIO72" s="639">
        <f t="shared" si="640"/>
        <v>0</v>
      </c>
      <c r="AIP72" s="639">
        <f t="shared" si="640"/>
        <v>0</v>
      </c>
      <c r="AIQ72" s="639">
        <f t="shared" si="640"/>
        <v>0</v>
      </c>
      <c r="AIR72" s="639">
        <f t="shared" si="640"/>
        <v>0</v>
      </c>
      <c r="AIS72" s="639">
        <f t="shared" si="640"/>
        <v>0</v>
      </c>
      <c r="AIT72" s="639">
        <f t="shared" si="640"/>
        <v>0</v>
      </c>
      <c r="AIU72" s="639">
        <f t="shared" si="640"/>
        <v>0</v>
      </c>
      <c r="AIV72" s="639">
        <f t="shared" si="640"/>
        <v>0</v>
      </c>
      <c r="AIW72" s="639">
        <f t="shared" ref="AIW72:AIZ72" si="641">COUNTIFS($O65:$O73,"&lt;="&amp;AIW$14,$P65:$P73,"&gt;"&amp;AIW$14,$N65:$N73,"みなし保育士")</f>
        <v>0</v>
      </c>
      <c r="AIX72" s="639">
        <f t="shared" si="641"/>
        <v>0</v>
      </c>
      <c r="AIY72" s="639">
        <f t="shared" si="641"/>
        <v>0</v>
      </c>
      <c r="AIZ72" s="639">
        <f t="shared" si="641"/>
        <v>0</v>
      </c>
    </row>
    <row r="73" spans="1:936" ht="20.399999999999999" customHeight="1">
      <c r="A73" s="2214"/>
      <c r="B73" s="2275"/>
      <c r="C73" s="2278"/>
      <c r="D73" s="2271"/>
      <c r="E73" s="2270"/>
      <c r="F73" s="2271"/>
      <c r="G73" s="2270"/>
      <c r="H73" s="2271"/>
      <c r="I73" s="2272"/>
      <c r="J73" s="675"/>
      <c r="K73" s="676"/>
      <c r="L73" s="677"/>
      <c r="M73" s="678"/>
      <c r="N73" s="926"/>
      <c r="O73" s="676"/>
      <c r="P73" s="677"/>
      <c r="Q73" s="690"/>
      <c r="R73" s="2214"/>
      <c r="S73" s="2214"/>
      <c r="T73" s="2214"/>
      <c r="U73" s="642"/>
      <c r="V73" s="2281"/>
      <c r="W73" s="640" t="s">
        <v>1230</v>
      </c>
      <c r="X73" s="916" t="s">
        <v>1231</v>
      </c>
      <c r="Y73" s="662">
        <f>SUM(G71)*1.98</f>
        <v>0</v>
      </c>
      <c r="Z73" s="662" cm="1">
        <f t="array" ref="Z73">INDEX(AJ67:AIZ67, MATCH(MAX(AJ65:AIZ65 + AJ66:AIZ66 + AJ67:AIZ67), AJ65:AIZ65 + AJ66:AIZ66 + AJ67:AIZ67, 0))*1.98</f>
        <v>0</v>
      </c>
      <c r="AA73" s="2215"/>
      <c r="AB73" s="2215"/>
      <c r="AC73" s="2226"/>
      <c r="AD73" s="2214"/>
    </row>
  </sheetData>
  <sheetProtection sheet="1" objects="1" scenarios="1"/>
  <mergeCells count="255">
    <mergeCell ref="V72:V73"/>
    <mergeCell ref="AA72:AB73"/>
    <mergeCell ref="AC72:AC73"/>
    <mergeCell ref="AD72:AD73"/>
    <mergeCell ref="AF58:AF59"/>
    <mergeCell ref="AE58:AE59"/>
    <mergeCell ref="AG58:AG59"/>
    <mergeCell ref="AA61:AB61"/>
    <mergeCell ref="V62:V63"/>
    <mergeCell ref="AA62:AB63"/>
    <mergeCell ref="AC62:AC63"/>
    <mergeCell ref="AD62:AD63"/>
    <mergeCell ref="V65:X65"/>
    <mergeCell ref="AA67:AB67"/>
    <mergeCell ref="V68:V69"/>
    <mergeCell ref="AB68:AB69"/>
    <mergeCell ref="AC68:AC69"/>
    <mergeCell ref="AD68:AD69"/>
    <mergeCell ref="AF68:AF69"/>
    <mergeCell ref="AE68:AE69"/>
    <mergeCell ref="AC58:AC59"/>
    <mergeCell ref="AD58:AD59"/>
    <mergeCell ref="V58:V59"/>
    <mergeCell ref="AC38:AC39"/>
    <mergeCell ref="AD38:AD39"/>
    <mergeCell ref="AF38:AF39"/>
    <mergeCell ref="AE38:AE39"/>
    <mergeCell ref="AG38:AG39"/>
    <mergeCell ref="AE28:AE29"/>
    <mergeCell ref="AF36:AG36"/>
    <mergeCell ref="AG68:AG69"/>
    <mergeCell ref="AA71:AB71"/>
    <mergeCell ref="AA57:AB57"/>
    <mergeCell ref="AB58:AB59"/>
    <mergeCell ref="AC48:AC49"/>
    <mergeCell ref="AD48:AD49"/>
    <mergeCell ref="AF48:AF49"/>
    <mergeCell ref="AC52:AC53"/>
    <mergeCell ref="AD52:AD53"/>
    <mergeCell ref="AF46:AG46"/>
    <mergeCell ref="AF56:AG56"/>
    <mergeCell ref="AF66:AG66"/>
    <mergeCell ref="AE48:AE49"/>
    <mergeCell ref="AG48:AG49"/>
    <mergeCell ref="R12:R14"/>
    <mergeCell ref="S12:S14"/>
    <mergeCell ref="T12:T14"/>
    <mergeCell ref="J13:J14"/>
    <mergeCell ref="K13:K14"/>
    <mergeCell ref="L13:L14"/>
    <mergeCell ref="M13:M14"/>
    <mergeCell ref="A4:B4"/>
    <mergeCell ref="C9:G9"/>
    <mergeCell ref="C10:G10"/>
    <mergeCell ref="A12:A14"/>
    <mergeCell ref="B12:B14"/>
    <mergeCell ref="C12:C14"/>
    <mergeCell ref="D12:E14"/>
    <mergeCell ref="F12:G14"/>
    <mergeCell ref="N13:N14"/>
    <mergeCell ref="O13:O14"/>
    <mergeCell ref="P13:P14"/>
    <mergeCell ref="M12:P12"/>
    <mergeCell ref="A15:A23"/>
    <mergeCell ref="B15:B23"/>
    <mergeCell ref="C15:C23"/>
    <mergeCell ref="D15:D17"/>
    <mergeCell ref="E15:E17"/>
    <mergeCell ref="F15:F17"/>
    <mergeCell ref="G15:G17"/>
    <mergeCell ref="H12:I14"/>
    <mergeCell ref="J12:L12"/>
    <mergeCell ref="H15:H17"/>
    <mergeCell ref="I15:I17"/>
    <mergeCell ref="AC18:AC19"/>
    <mergeCell ref="AD18:AD19"/>
    <mergeCell ref="AF18:AF19"/>
    <mergeCell ref="AE18:AE19"/>
    <mergeCell ref="AG18:AG19"/>
    <mergeCell ref="D18:D20"/>
    <mergeCell ref="E18:E20"/>
    <mergeCell ref="F18:F20"/>
    <mergeCell ref="G18:G20"/>
    <mergeCell ref="H18:H20"/>
    <mergeCell ref="R15:R23"/>
    <mergeCell ref="S15:S23"/>
    <mergeCell ref="T15:T23"/>
    <mergeCell ref="AA17:AB17"/>
    <mergeCell ref="V18:V19"/>
    <mergeCell ref="AB18:AB19"/>
    <mergeCell ref="I18:I20"/>
    <mergeCell ref="AA21:AB21"/>
    <mergeCell ref="V15:X15"/>
    <mergeCell ref="AC22:AC23"/>
    <mergeCell ref="AD22:AD23"/>
    <mergeCell ref="AF16:AG16"/>
    <mergeCell ref="A25:A33"/>
    <mergeCell ref="B25:B33"/>
    <mergeCell ref="C25:C33"/>
    <mergeCell ref="D25:D27"/>
    <mergeCell ref="E25:E27"/>
    <mergeCell ref="F25:F27"/>
    <mergeCell ref="V22:V23"/>
    <mergeCell ref="AA22:AB23"/>
    <mergeCell ref="D21:D23"/>
    <mergeCell ref="E21:E23"/>
    <mergeCell ref="F21:F23"/>
    <mergeCell ref="G21:G23"/>
    <mergeCell ref="H21:H23"/>
    <mergeCell ref="I21:I23"/>
    <mergeCell ref="V25:X25"/>
    <mergeCell ref="AA27:AB27"/>
    <mergeCell ref="V28:V29"/>
    <mergeCell ref="AB28:AB29"/>
    <mergeCell ref="D28:D30"/>
    <mergeCell ref="E28:E30"/>
    <mergeCell ref="F28:F30"/>
    <mergeCell ref="G28:G30"/>
    <mergeCell ref="H28:H30"/>
    <mergeCell ref="I28:I30"/>
    <mergeCell ref="G25:G27"/>
    <mergeCell ref="H25:H27"/>
    <mergeCell ref="I25:I27"/>
    <mergeCell ref="R25:R33"/>
    <mergeCell ref="S25:S33"/>
    <mergeCell ref="T25:T33"/>
    <mergeCell ref="AC28:AC29"/>
    <mergeCell ref="AD28:AD29"/>
    <mergeCell ref="AF28:AF29"/>
    <mergeCell ref="AF26:AG26"/>
    <mergeCell ref="AG28:AG29"/>
    <mergeCell ref="AA31:AB31"/>
    <mergeCell ref="V32:V33"/>
    <mergeCell ref="AA32:AB33"/>
    <mergeCell ref="AC32:AC33"/>
    <mergeCell ref="AD32:AD33"/>
    <mergeCell ref="D31:D33"/>
    <mergeCell ref="E31:E33"/>
    <mergeCell ref="F31:F33"/>
    <mergeCell ref="G31:G33"/>
    <mergeCell ref="H31:H33"/>
    <mergeCell ref="I31:I33"/>
    <mergeCell ref="G35:G37"/>
    <mergeCell ref="H35:H37"/>
    <mergeCell ref="I35:I37"/>
    <mergeCell ref="R35:R43"/>
    <mergeCell ref="S35:S43"/>
    <mergeCell ref="T35:T43"/>
    <mergeCell ref="AA41:AB41"/>
    <mergeCell ref="V42:V43"/>
    <mergeCell ref="AA42:AB43"/>
    <mergeCell ref="AC42:AC43"/>
    <mergeCell ref="AD42:AD43"/>
    <mergeCell ref="D38:D40"/>
    <mergeCell ref="E38:E40"/>
    <mergeCell ref="F38:F40"/>
    <mergeCell ref="G38:G40"/>
    <mergeCell ref="H38:H40"/>
    <mergeCell ref="I38:I40"/>
    <mergeCell ref="D35:D37"/>
    <mergeCell ref="E35:E37"/>
    <mergeCell ref="F35:F37"/>
    <mergeCell ref="G41:G43"/>
    <mergeCell ref="H41:H43"/>
    <mergeCell ref="I41:I43"/>
    <mergeCell ref="V35:X35"/>
    <mergeCell ref="AA37:AB37"/>
    <mergeCell ref="V38:V39"/>
    <mergeCell ref="AB38:AB39"/>
    <mergeCell ref="A45:A53"/>
    <mergeCell ref="B45:B53"/>
    <mergeCell ref="C45:C53"/>
    <mergeCell ref="D45:D47"/>
    <mergeCell ref="E45:E47"/>
    <mergeCell ref="F45:F47"/>
    <mergeCell ref="D41:D43"/>
    <mergeCell ref="E41:E43"/>
    <mergeCell ref="F41:F43"/>
    <mergeCell ref="A35:A43"/>
    <mergeCell ref="B35:B43"/>
    <mergeCell ref="C35:C43"/>
    <mergeCell ref="D48:D50"/>
    <mergeCell ref="E48:E50"/>
    <mergeCell ref="F48:F50"/>
    <mergeCell ref="D51:D53"/>
    <mergeCell ref="E51:E53"/>
    <mergeCell ref="F51:F53"/>
    <mergeCell ref="V45:X45"/>
    <mergeCell ref="AA47:AB47"/>
    <mergeCell ref="V48:V49"/>
    <mergeCell ref="AB48:AB49"/>
    <mergeCell ref="AA51:AB51"/>
    <mergeCell ref="V52:V53"/>
    <mergeCell ref="AA52:AB53"/>
    <mergeCell ref="G45:G47"/>
    <mergeCell ref="H45:H47"/>
    <mergeCell ref="I45:I47"/>
    <mergeCell ref="R45:R53"/>
    <mergeCell ref="S45:S53"/>
    <mergeCell ref="T45:T53"/>
    <mergeCell ref="G48:G50"/>
    <mergeCell ref="H48:H50"/>
    <mergeCell ref="I48:I50"/>
    <mergeCell ref="G51:G53"/>
    <mergeCell ref="H51:H53"/>
    <mergeCell ref="I51:I53"/>
    <mergeCell ref="S55:S63"/>
    <mergeCell ref="T55:T63"/>
    <mergeCell ref="D55:D57"/>
    <mergeCell ref="E55:E57"/>
    <mergeCell ref="F55:F57"/>
    <mergeCell ref="V55:X55"/>
    <mergeCell ref="G61:G63"/>
    <mergeCell ref="H61:H63"/>
    <mergeCell ref="I61:I63"/>
    <mergeCell ref="G58:G60"/>
    <mergeCell ref="H58:H60"/>
    <mergeCell ref="I58:I60"/>
    <mergeCell ref="G55:G57"/>
    <mergeCell ref="H55:H57"/>
    <mergeCell ref="I55:I57"/>
    <mergeCell ref="R55:R63"/>
    <mergeCell ref="A65:A73"/>
    <mergeCell ref="B65:B73"/>
    <mergeCell ref="C65:C73"/>
    <mergeCell ref="D65:D67"/>
    <mergeCell ref="E65:E67"/>
    <mergeCell ref="F65:F67"/>
    <mergeCell ref="D61:D63"/>
    <mergeCell ref="E61:E63"/>
    <mergeCell ref="F61:F63"/>
    <mergeCell ref="A55:A63"/>
    <mergeCell ref="B55:B63"/>
    <mergeCell ref="C55:C63"/>
    <mergeCell ref="D68:D70"/>
    <mergeCell ref="E68:E70"/>
    <mergeCell ref="F68:F70"/>
    <mergeCell ref="D71:D73"/>
    <mergeCell ref="E71:E73"/>
    <mergeCell ref="F71:F73"/>
    <mergeCell ref="D58:D60"/>
    <mergeCell ref="E58:E60"/>
    <mergeCell ref="F58:F60"/>
    <mergeCell ref="G68:G70"/>
    <mergeCell ref="H68:H70"/>
    <mergeCell ref="I68:I70"/>
    <mergeCell ref="G65:G67"/>
    <mergeCell ref="H65:H67"/>
    <mergeCell ref="I65:I67"/>
    <mergeCell ref="R65:R73"/>
    <mergeCell ref="S65:S73"/>
    <mergeCell ref="T65:T73"/>
    <mergeCell ref="G71:G73"/>
    <mergeCell ref="H71:H73"/>
    <mergeCell ref="I71:I73"/>
  </mergeCells>
  <phoneticPr fontId="4"/>
  <dataValidations count="3">
    <dataValidation type="list" allowBlank="1" showInputMessage="1" showErrorMessage="1" sqref="J15:J23 J25:J33 J35:J43 J45:J53 J55:J63 J65:J73" xr:uid="{48BBBFA3-B38E-452E-A922-2FCA850D383D}">
      <formula1>"　,0歳児,1歳児,2歳児"</formula1>
    </dataValidation>
    <dataValidation type="list" allowBlank="1" showInputMessage="1" showErrorMessage="1" sqref="N15:N23 N25:N33 N35:N43 N45:N53 N55:N63 N65:N73" xr:uid="{36CBB00B-7609-4BE4-85DE-E0AC774BEFE1}">
      <formula1>"　,保育士,みなし保育士,ー以下、小規模B型の場合のみー,研修修了者,"</formula1>
    </dataValidation>
    <dataValidation type="list" errorStyle="information" allowBlank="1" showInputMessage="1" showErrorMessage="1" sqref="B25:B33 B15:B23 B35:B43 B45:B53 B55:B63 B65:B73" xr:uid="{1FCA9832-7D92-4308-93EB-023DCE2130E4}">
      <formula1>"　,保育室（0歳児）,保育室（1歳児）,保育室（2歳児）,その他（　　　）"</formula1>
    </dataValidation>
  </dataValidations>
  <pageMargins left="0.39370078740157483" right="0.39370078740157483" top="0.39370078740157483" bottom="0.39370078740157483" header="0.31496062992125984" footer="0.31496062992125984"/>
  <pageSetup paperSize="9" scale="38" orientation="landscape" horizontalDpi="300" verticalDpi="3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3D309-AACD-411F-AF19-1CD6A46C091E}">
  <sheetPr>
    <tabColor rgb="FFFFFF00"/>
  </sheetPr>
  <dimension ref="A1:CX70"/>
  <sheetViews>
    <sheetView view="pageBreakPreview" zoomScaleNormal="100" zoomScaleSheetLayoutView="100" workbookViewId="0">
      <selection activeCell="BU1" sqref="BU1:CN2"/>
    </sheetView>
  </sheetViews>
  <sheetFormatPr defaultColWidth="1.88671875" defaultRowHeight="20.399999999999999" customHeight="1"/>
  <cols>
    <col min="1" max="16384" width="1.88671875" style="919"/>
  </cols>
  <sheetData>
    <row r="1" spans="1:102" ht="20.399999999999999" customHeight="1">
      <c r="A1" s="920" t="s">
        <v>1232</v>
      </c>
      <c r="BK1" s="2323" t="s">
        <v>1233</v>
      </c>
      <c r="BL1" s="2323"/>
      <c r="BM1" s="2323"/>
      <c r="BN1" s="2323"/>
      <c r="BO1" s="2323"/>
      <c r="BP1" s="2323"/>
      <c r="BQ1" s="2323"/>
      <c r="BR1" s="2323"/>
      <c r="BS1" s="2323"/>
      <c r="BT1" s="2323"/>
      <c r="BU1" s="2324" t="str">
        <f>IF('表紙 '!$H$5="","",'表紙 '!$H$5)</f>
        <v/>
      </c>
      <c r="BV1" s="2325"/>
      <c r="BW1" s="2325"/>
      <c r="BX1" s="2325"/>
      <c r="BY1" s="2325"/>
      <c r="BZ1" s="2325"/>
      <c r="CA1" s="2325"/>
      <c r="CB1" s="2325"/>
      <c r="CC1" s="2325"/>
      <c r="CD1" s="2325"/>
      <c r="CE1" s="2325"/>
      <c r="CF1" s="2325"/>
      <c r="CG1" s="2325"/>
      <c r="CH1" s="2325"/>
      <c r="CI1" s="2325"/>
      <c r="CJ1" s="2325"/>
      <c r="CK1" s="2325"/>
      <c r="CL1" s="2325"/>
      <c r="CM1" s="2325"/>
      <c r="CN1" s="2326"/>
    </row>
    <row r="2" spans="1:102" ht="20.399999999999999" customHeight="1">
      <c r="BK2" s="2323"/>
      <c r="BL2" s="2323"/>
      <c r="BM2" s="2323"/>
      <c r="BN2" s="2323"/>
      <c r="BO2" s="2323"/>
      <c r="BP2" s="2323"/>
      <c r="BQ2" s="2323"/>
      <c r="BR2" s="2323"/>
      <c r="BS2" s="2323"/>
      <c r="BT2" s="2323"/>
      <c r="BU2" s="2327"/>
      <c r="BV2" s="2328"/>
      <c r="BW2" s="2328"/>
      <c r="BX2" s="2328"/>
      <c r="BY2" s="2328"/>
      <c r="BZ2" s="2328"/>
      <c r="CA2" s="2328"/>
      <c r="CB2" s="2328"/>
      <c r="CC2" s="2328"/>
      <c r="CD2" s="2328"/>
      <c r="CE2" s="2328"/>
      <c r="CF2" s="2328"/>
      <c r="CG2" s="2328"/>
      <c r="CH2" s="2328"/>
      <c r="CI2" s="2328"/>
      <c r="CJ2" s="2328"/>
      <c r="CK2" s="2328"/>
      <c r="CL2" s="2328"/>
      <c r="CM2" s="2328"/>
      <c r="CN2" s="2329"/>
    </row>
    <row r="3" spans="1:102" ht="20.399999999999999" customHeight="1">
      <c r="A3" s="919" t="s">
        <v>1234</v>
      </c>
    </row>
    <row r="4" spans="1:102" ht="20.399999999999999" customHeight="1">
      <c r="A4" s="919" t="s">
        <v>1235</v>
      </c>
      <c r="CQ4" s="2330" t="s">
        <v>1236</v>
      </c>
      <c r="CR4" s="2330"/>
      <c r="CS4" s="2330"/>
      <c r="CT4" s="2330"/>
      <c r="CU4" s="2330"/>
      <c r="CV4" s="2330"/>
      <c r="CW4" s="2330"/>
      <c r="CX4" s="2330"/>
    </row>
    <row r="5" spans="1:102" ht="20.399999999999999" customHeight="1">
      <c r="A5" s="2334" t="s">
        <v>1237</v>
      </c>
      <c r="B5" s="2334"/>
      <c r="C5" s="2334" t="s">
        <v>1238</v>
      </c>
      <c r="D5" s="2334"/>
      <c r="E5" s="2334"/>
      <c r="F5" s="2334"/>
      <c r="G5" s="2334"/>
      <c r="H5" s="2334"/>
      <c r="I5" s="2334"/>
      <c r="J5" s="2334"/>
      <c r="K5" s="2334"/>
      <c r="L5" s="2334"/>
      <c r="M5" s="2334" t="s">
        <v>1239</v>
      </c>
      <c r="N5" s="2334"/>
      <c r="O5" s="2334"/>
      <c r="P5" s="2334"/>
      <c r="Q5" s="2334"/>
      <c r="R5" s="2334"/>
      <c r="S5" s="2334"/>
      <c r="T5" s="2334"/>
      <c r="U5" s="2334"/>
      <c r="V5" s="2334"/>
      <c r="W5" s="2334" t="s">
        <v>1240</v>
      </c>
      <c r="X5" s="2334"/>
      <c r="Y5" s="2334"/>
      <c r="Z5" s="2334"/>
      <c r="AA5" s="2334"/>
      <c r="AB5" s="2334"/>
      <c r="AC5" s="2334"/>
      <c r="AD5" s="2334"/>
      <c r="AE5" s="2334"/>
      <c r="AF5" s="2334"/>
      <c r="AG5" s="2334" t="s">
        <v>1241</v>
      </c>
      <c r="AH5" s="2334"/>
      <c r="AI5" s="2334"/>
      <c r="AJ5" s="2334"/>
      <c r="AK5" s="2334"/>
      <c r="AL5" s="2334"/>
      <c r="AM5" s="2334"/>
      <c r="AN5" s="2334"/>
      <c r="AO5" s="2334"/>
      <c r="AP5" s="2334"/>
      <c r="AQ5" s="2334"/>
      <c r="AR5" s="2334"/>
      <c r="AS5" s="2334"/>
      <c r="AT5" s="2334"/>
      <c r="AU5" s="2334"/>
      <c r="AV5" s="2334"/>
      <c r="AW5" s="2334"/>
      <c r="AX5" s="2334"/>
      <c r="AY5" s="2334"/>
      <c r="AZ5" s="2334"/>
      <c r="BA5" s="2334" t="s">
        <v>1242</v>
      </c>
      <c r="BB5" s="2334"/>
      <c r="BC5" s="2334"/>
      <c r="BD5" s="2334"/>
      <c r="BE5" s="2334"/>
      <c r="BF5" s="2334"/>
      <c r="BG5" s="2334"/>
      <c r="BH5" s="2334"/>
      <c r="BI5" s="2334"/>
      <c r="BJ5" s="2334"/>
      <c r="BK5" s="2334" t="s">
        <v>1243</v>
      </c>
      <c r="BL5" s="2334"/>
      <c r="BM5" s="2334"/>
      <c r="BN5" s="2334"/>
      <c r="BO5" s="2334"/>
      <c r="BP5" s="2334"/>
      <c r="BQ5" s="2334"/>
      <c r="BR5" s="2334"/>
      <c r="BS5" s="2334"/>
      <c r="BT5" s="2334"/>
      <c r="BU5" s="2334" t="s">
        <v>1244</v>
      </c>
      <c r="BV5" s="2334"/>
      <c r="BW5" s="2334"/>
      <c r="BX5" s="2334"/>
      <c r="BY5" s="2334"/>
      <c r="BZ5" s="2334"/>
      <c r="CA5" s="2334"/>
      <c r="CB5" s="2334"/>
      <c r="CC5" s="2334"/>
      <c r="CD5" s="2334"/>
      <c r="CE5" s="2334"/>
      <c r="CF5" s="2334"/>
      <c r="CG5" s="2334"/>
      <c r="CH5" s="2334"/>
      <c r="CI5" s="2334"/>
      <c r="CJ5" s="2334"/>
      <c r="CK5" s="2334"/>
      <c r="CL5" s="2334"/>
      <c r="CM5" s="2334"/>
      <c r="CN5" s="2334"/>
      <c r="CQ5" s="2335" t="s">
        <v>1245</v>
      </c>
      <c r="CR5" s="2335"/>
      <c r="CS5" s="2335" t="s">
        <v>1246</v>
      </c>
      <c r="CT5" s="2335"/>
      <c r="CU5" s="2335" t="s">
        <v>1247</v>
      </c>
      <c r="CV5" s="2335"/>
      <c r="CW5" s="2335" t="s">
        <v>1248</v>
      </c>
      <c r="CX5" s="2335"/>
    </row>
    <row r="6" spans="1:102" ht="20.399999999999999" customHeight="1">
      <c r="A6" s="2334"/>
      <c r="B6" s="2334"/>
      <c r="C6" s="2334"/>
      <c r="D6" s="2334"/>
      <c r="E6" s="2334"/>
      <c r="F6" s="2334"/>
      <c r="G6" s="2334"/>
      <c r="H6" s="2334"/>
      <c r="I6" s="2334"/>
      <c r="J6" s="2334"/>
      <c r="K6" s="2334"/>
      <c r="L6" s="2334"/>
      <c r="M6" s="2334"/>
      <c r="N6" s="2334"/>
      <c r="O6" s="2334"/>
      <c r="P6" s="2334"/>
      <c r="Q6" s="2334"/>
      <c r="R6" s="2334"/>
      <c r="S6" s="2334"/>
      <c r="T6" s="2334"/>
      <c r="U6" s="2334"/>
      <c r="V6" s="2334"/>
      <c r="W6" s="2334"/>
      <c r="X6" s="2334"/>
      <c r="Y6" s="2334"/>
      <c r="Z6" s="2334"/>
      <c r="AA6" s="2334"/>
      <c r="AB6" s="2334"/>
      <c r="AC6" s="2334"/>
      <c r="AD6" s="2334"/>
      <c r="AE6" s="2334"/>
      <c r="AF6" s="2334"/>
      <c r="AG6" s="2334" t="s">
        <v>1249</v>
      </c>
      <c r="AH6" s="2334"/>
      <c r="AI6" s="2334"/>
      <c r="AJ6" s="2334"/>
      <c r="AK6" s="2334"/>
      <c r="AL6" s="2334"/>
      <c r="AM6" s="2334"/>
      <c r="AN6" s="2334"/>
      <c r="AO6" s="2334"/>
      <c r="AP6" s="2336"/>
      <c r="AQ6" s="2337" t="s">
        <v>1250</v>
      </c>
      <c r="AR6" s="2334"/>
      <c r="AS6" s="2334"/>
      <c r="AT6" s="2334"/>
      <c r="AU6" s="2334"/>
      <c r="AV6" s="2334"/>
      <c r="AW6" s="2334"/>
      <c r="AX6" s="2334"/>
      <c r="AY6" s="2334"/>
      <c r="AZ6" s="2334"/>
      <c r="BA6" s="2334"/>
      <c r="BB6" s="2334"/>
      <c r="BC6" s="2334"/>
      <c r="BD6" s="2334"/>
      <c r="BE6" s="2334"/>
      <c r="BF6" s="2334"/>
      <c r="BG6" s="2334"/>
      <c r="BH6" s="2334"/>
      <c r="BI6" s="2334"/>
      <c r="BJ6" s="2334"/>
      <c r="BK6" s="2334"/>
      <c r="BL6" s="2334"/>
      <c r="BM6" s="2334"/>
      <c r="BN6" s="2334"/>
      <c r="BO6" s="2334"/>
      <c r="BP6" s="2334"/>
      <c r="BQ6" s="2334"/>
      <c r="BR6" s="2334"/>
      <c r="BS6" s="2334"/>
      <c r="BT6" s="2334"/>
      <c r="BU6" s="2334" t="s">
        <v>1251</v>
      </c>
      <c r="BV6" s="2334"/>
      <c r="BW6" s="2334"/>
      <c r="BX6" s="2334"/>
      <c r="BY6" s="2334"/>
      <c r="BZ6" s="2334"/>
      <c r="CA6" s="2334"/>
      <c r="CB6" s="2334"/>
      <c r="CC6" s="2334"/>
      <c r="CD6" s="2336"/>
      <c r="CE6" s="2337" t="s">
        <v>1252</v>
      </c>
      <c r="CF6" s="2334"/>
      <c r="CG6" s="2334"/>
      <c r="CH6" s="2334"/>
      <c r="CI6" s="2334"/>
      <c r="CJ6" s="2334"/>
      <c r="CK6" s="2334"/>
      <c r="CL6" s="2334"/>
      <c r="CM6" s="2334"/>
      <c r="CN6" s="2334"/>
      <c r="CQ6" s="2335"/>
      <c r="CR6" s="2335"/>
      <c r="CS6" s="2335"/>
      <c r="CT6" s="2335"/>
      <c r="CU6" s="2335"/>
      <c r="CV6" s="2335"/>
      <c r="CW6" s="2335"/>
      <c r="CX6" s="2335"/>
    </row>
    <row r="7" spans="1:102" ht="20.399999999999999" customHeight="1">
      <c r="A7" s="2320" t="s">
        <v>1253</v>
      </c>
      <c r="B7" s="2320"/>
      <c r="C7" s="2320" t="s">
        <v>1254</v>
      </c>
      <c r="D7" s="2320"/>
      <c r="E7" s="2320"/>
      <c r="F7" s="2320"/>
      <c r="G7" s="2320"/>
      <c r="H7" s="2320"/>
      <c r="I7" s="2320"/>
      <c r="J7" s="2320"/>
      <c r="K7" s="2320"/>
      <c r="L7" s="2320"/>
      <c r="M7" s="2320" t="s">
        <v>1255</v>
      </c>
      <c r="N7" s="2320"/>
      <c r="O7" s="2320"/>
      <c r="P7" s="2320"/>
      <c r="Q7" s="2320"/>
      <c r="R7" s="2320"/>
      <c r="S7" s="2320"/>
      <c r="T7" s="2320"/>
      <c r="U7" s="2320"/>
      <c r="V7" s="2320"/>
      <c r="W7" s="2320" t="s">
        <v>1256</v>
      </c>
      <c r="X7" s="2320"/>
      <c r="Y7" s="2320"/>
      <c r="Z7" s="2320"/>
      <c r="AA7" s="2320"/>
      <c r="AB7" s="2320"/>
      <c r="AC7" s="2320"/>
      <c r="AD7" s="2320"/>
      <c r="AE7" s="2320"/>
      <c r="AF7" s="2320"/>
      <c r="AG7" s="2320" t="s">
        <v>1257</v>
      </c>
      <c r="AH7" s="2320"/>
      <c r="AI7" s="2320"/>
      <c r="AJ7" s="2320"/>
      <c r="AK7" s="2320"/>
      <c r="AL7" s="2320"/>
      <c r="AM7" s="2320"/>
      <c r="AN7" s="2320"/>
      <c r="AO7" s="2320"/>
      <c r="AP7" s="2332"/>
      <c r="AQ7" s="2333" t="s">
        <v>1258</v>
      </c>
      <c r="AR7" s="2320"/>
      <c r="AS7" s="2320"/>
      <c r="AT7" s="2320"/>
      <c r="AU7" s="2320"/>
      <c r="AV7" s="2320"/>
      <c r="AW7" s="2320"/>
      <c r="AX7" s="2320"/>
      <c r="AY7" s="2320"/>
      <c r="AZ7" s="2320"/>
      <c r="BA7" s="2331">
        <v>46113</v>
      </c>
      <c r="BB7" s="2331"/>
      <c r="BC7" s="2331"/>
      <c r="BD7" s="2331"/>
      <c r="BE7" s="2331"/>
      <c r="BF7" s="2331"/>
      <c r="BG7" s="2331"/>
      <c r="BH7" s="2331"/>
      <c r="BI7" s="2331"/>
      <c r="BJ7" s="2331"/>
      <c r="BK7" s="2320" t="s">
        <v>1259</v>
      </c>
      <c r="BL7" s="2320"/>
      <c r="BM7" s="2320"/>
      <c r="BN7" s="2320"/>
      <c r="BO7" s="2320"/>
      <c r="BP7" s="2320"/>
      <c r="BQ7" s="2320"/>
      <c r="BR7" s="2320"/>
      <c r="BS7" s="2320"/>
      <c r="BT7" s="2320"/>
      <c r="BU7" s="2320" t="s">
        <v>1260</v>
      </c>
      <c r="BV7" s="2320"/>
      <c r="BW7" s="2320"/>
      <c r="BX7" s="2320"/>
      <c r="BY7" s="2320"/>
      <c r="BZ7" s="2320"/>
      <c r="CA7" s="2320"/>
      <c r="CB7" s="2320"/>
      <c r="CC7" s="2320"/>
      <c r="CD7" s="2332"/>
      <c r="CE7" s="2333" t="s">
        <v>1261</v>
      </c>
      <c r="CF7" s="2320"/>
      <c r="CG7" s="2320"/>
      <c r="CH7" s="2320"/>
      <c r="CI7" s="2320"/>
      <c r="CJ7" s="2320"/>
      <c r="CK7" s="2320"/>
      <c r="CL7" s="2320"/>
      <c r="CM7" s="2320"/>
      <c r="CN7" s="2320"/>
      <c r="CQ7" s="2319"/>
      <c r="CR7" s="2319"/>
      <c r="CS7" s="2319"/>
      <c r="CT7" s="2319"/>
      <c r="CU7" s="2319"/>
      <c r="CV7" s="2319"/>
      <c r="CW7" s="2319"/>
      <c r="CX7" s="2319"/>
    </row>
    <row r="8" spans="1:102" ht="20.399999999999999" customHeight="1">
      <c r="A8" s="2320"/>
      <c r="B8" s="2320"/>
      <c r="C8" s="2320"/>
      <c r="D8" s="2320"/>
      <c r="E8" s="2320"/>
      <c r="F8" s="2320"/>
      <c r="G8" s="2320"/>
      <c r="H8" s="2320"/>
      <c r="I8" s="2320"/>
      <c r="J8" s="2320"/>
      <c r="K8" s="2320"/>
      <c r="L8" s="2320"/>
      <c r="M8" s="2320"/>
      <c r="N8" s="2320"/>
      <c r="O8" s="2320"/>
      <c r="P8" s="2320"/>
      <c r="Q8" s="2320"/>
      <c r="R8" s="2320"/>
      <c r="S8" s="2320"/>
      <c r="T8" s="2320"/>
      <c r="U8" s="2320"/>
      <c r="V8" s="2320"/>
      <c r="W8" s="2320"/>
      <c r="X8" s="2320"/>
      <c r="Y8" s="2320"/>
      <c r="Z8" s="2320"/>
      <c r="AA8" s="2320"/>
      <c r="AB8" s="2320"/>
      <c r="AC8" s="2320"/>
      <c r="AD8" s="2320"/>
      <c r="AE8" s="2320"/>
      <c r="AF8" s="2320"/>
      <c r="AG8" s="2320"/>
      <c r="AH8" s="2320"/>
      <c r="AI8" s="2320"/>
      <c r="AJ8" s="2320"/>
      <c r="AK8" s="2320"/>
      <c r="AL8" s="2320"/>
      <c r="AM8" s="2320"/>
      <c r="AN8" s="2320"/>
      <c r="AO8" s="2320"/>
      <c r="AP8" s="2332"/>
      <c r="AQ8" s="2333"/>
      <c r="AR8" s="2320"/>
      <c r="AS8" s="2320"/>
      <c r="AT8" s="2320"/>
      <c r="AU8" s="2320"/>
      <c r="AV8" s="2320"/>
      <c r="AW8" s="2320"/>
      <c r="AX8" s="2320"/>
      <c r="AY8" s="2320"/>
      <c r="AZ8" s="2320"/>
      <c r="BA8" s="2331"/>
      <c r="BB8" s="2331"/>
      <c r="BC8" s="2331"/>
      <c r="BD8" s="2331"/>
      <c r="BE8" s="2331"/>
      <c r="BF8" s="2331"/>
      <c r="BG8" s="2331"/>
      <c r="BH8" s="2331"/>
      <c r="BI8" s="2331"/>
      <c r="BJ8" s="2331"/>
      <c r="BK8" s="2320"/>
      <c r="BL8" s="2320"/>
      <c r="BM8" s="2320"/>
      <c r="BN8" s="2320"/>
      <c r="BO8" s="2320"/>
      <c r="BP8" s="2320"/>
      <c r="BQ8" s="2320"/>
      <c r="BR8" s="2320"/>
      <c r="BS8" s="2320"/>
      <c r="BT8" s="2320"/>
      <c r="BU8" s="2320"/>
      <c r="BV8" s="2320"/>
      <c r="BW8" s="2320"/>
      <c r="BX8" s="2320"/>
      <c r="BY8" s="2320"/>
      <c r="BZ8" s="2320"/>
      <c r="CA8" s="2320"/>
      <c r="CB8" s="2320"/>
      <c r="CC8" s="2320"/>
      <c r="CD8" s="2332"/>
      <c r="CE8" s="2333"/>
      <c r="CF8" s="2320"/>
      <c r="CG8" s="2320"/>
      <c r="CH8" s="2320"/>
      <c r="CI8" s="2320"/>
      <c r="CJ8" s="2320"/>
      <c r="CK8" s="2320"/>
      <c r="CL8" s="2320"/>
      <c r="CM8" s="2320"/>
      <c r="CN8" s="2320"/>
      <c r="CQ8" s="2319"/>
      <c r="CR8" s="2319"/>
      <c r="CS8" s="2319"/>
      <c r="CT8" s="2319"/>
      <c r="CU8" s="2319"/>
      <c r="CV8" s="2319"/>
      <c r="CW8" s="2319"/>
      <c r="CX8" s="2319"/>
    </row>
    <row r="9" spans="1:102" ht="20.399999999999999" customHeight="1">
      <c r="A9" s="2320" t="s">
        <v>1253</v>
      </c>
      <c r="B9" s="2320"/>
      <c r="C9" s="2320" t="s">
        <v>1262</v>
      </c>
      <c r="D9" s="2320"/>
      <c r="E9" s="2320"/>
      <c r="F9" s="2320"/>
      <c r="G9" s="2320"/>
      <c r="H9" s="2320"/>
      <c r="I9" s="2320"/>
      <c r="J9" s="2320"/>
      <c r="K9" s="2320"/>
      <c r="L9" s="2320"/>
      <c r="M9" s="2320" t="s">
        <v>1263</v>
      </c>
      <c r="N9" s="2320"/>
      <c r="O9" s="2320"/>
      <c r="P9" s="2320"/>
      <c r="Q9" s="2320"/>
      <c r="R9" s="2320"/>
      <c r="S9" s="2320"/>
      <c r="T9" s="2320"/>
      <c r="U9" s="2320"/>
      <c r="V9" s="2320"/>
      <c r="W9" s="2320" t="s">
        <v>1264</v>
      </c>
      <c r="X9" s="2320"/>
      <c r="Y9" s="2320"/>
      <c r="Z9" s="2320"/>
      <c r="AA9" s="2320"/>
      <c r="AB9" s="2320"/>
      <c r="AC9" s="2320"/>
      <c r="AD9" s="2320"/>
      <c r="AE9" s="2320"/>
      <c r="AF9" s="2320"/>
      <c r="AG9" s="2320" t="s">
        <v>1265</v>
      </c>
      <c r="AH9" s="2320"/>
      <c r="AI9" s="2320"/>
      <c r="AJ9" s="2320"/>
      <c r="AK9" s="2320"/>
      <c r="AL9" s="2320"/>
      <c r="AM9" s="2320"/>
      <c r="AN9" s="2320"/>
      <c r="AO9" s="2320"/>
      <c r="AP9" s="2332"/>
      <c r="AQ9" s="2333" t="s">
        <v>1266</v>
      </c>
      <c r="AR9" s="2320"/>
      <c r="AS9" s="2320"/>
      <c r="AT9" s="2320"/>
      <c r="AU9" s="2320"/>
      <c r="AV9" s="2320"/>
      <c r="AW9" s="2320"/>
      <c r="AX9" s="2320"/>
      <c r="AY9" s="2320"/>
      <c r="AZ9" s="2320"/>
      <c r="BA9" s="2331">
        <v>46113</v>
      </c>
      <c r="BB9" s="2331"/>
      <c r="BC9" s="2331"/>
      <c r="BD9" s="2331"/>
      <c r="BE9" s="2331"/>
      <c r="BF9" s="2331"/>
      <c r="BG9" s="2331"/>
      <c r="BH9" s="2331"/>
      <c r="BI9" s="2331"/>
      <c r="BJ9" s="2331"/>
      <c r="BK9" s="2320" t="s">
        <v>1267</v>
      </c>
      <c r="BL9" s="2320"/>
      <c r="BM9" s="2320"/>
      <c r="BN9" s="2320"/>
      <c r="BO9" s="2320"/>
      <c r="BP9" s="2320"/>
      <c r="BQ9" s="2320"/>
      <c r="BR9" s="2320"/>
      <c r="BS9" s="2320"/>
      <c r="BT9" s="2320"/>
      <c r="BU9" s="2320" t="s">
        <v>1268</v>
      </c>
      <c r="BV9" s="2320"/>
      <c r="BW9" s="2320"/>
      <c r="BX9" s="2320"/>
      <c r="BY9" s="2320"/>
      <c r="BZ9" s="2320"/>
      <c r="CA9" s="2320"/>
      <c r="CB9" s="2320"/>
      <c r="CC9" s="2320"/>
      <c r="CD9" s="2332"/>
      <c r="CE9" s="2338">
        <v>46173</v>
      </c>
      <c r="CF9" s="2320"/>
      <c r="CG9" s="2320"/>
      <c r="CH9" s="2320"/>
      <c r="CI9" s="2320"/>
      <c r="CJ9" s="2320"/>
      <c r="CK9" s="2320"/>
      <c r="CL9" s="2320"/>
      <c r="CM9" s="2320"/>
      <c r="CN9" s="2320"/>
      <c r="CQ9" s="2319"/>
      <c r="CR9" s="2319"/>
      <c r="CS9" s="2319"/>
      <c r="CT9" s="2319"/>
      <c r="CU9" s="2319"/>
      <c r="CV9" s="2319"/>
      <c r="CW9" s="2319"/>
      <c r="CX9" s="2319"/>
    </row>
    <row r="10" spans="1:102" ht="20.399999999999999" customHeight="1">
      <c r="A10" s="2320"/>
      <c r="B10" s="2320"/>
      <c r="C10" s="2320"/>
      <c r="D10" s="2320"/>
      <c r="E10" s="2320"/>
      <c r="F10" s="2320"/>
      <c r="G10" s="2320"/>
      <c r="H10" s="2320"/>
      <c r="I10" s="2320"/>
      <c r="J10" s="2320"/>
      <c r="K10" s="2320"/>
      <c r="L10" s="2320"/>
      <c r="M10" s="2320"/>
      <c r="N10" s="2320"/>
      <c r="O10" s="2320"/>
      <c r="P10" s="2320"/>
      <c r="Q10" s="2320"/>
      <c r="R10" s="2320"/>
      <c r="S10" s="2320"/>
      <c r="T10" s="2320"/>
      <c r="U10" s="2320"/>
      <c r="V10" s="2320"/>
      <c r="W10" s="2320"/>
      <c r="X10" s="2320"/>
      <c r="Y10" s="2320"/>
      <c r="Z10" s="2320"/>
      <c r="AA10" s="2320"/>
      <c r="AB10" s="2320"/>
      <c r="AC10" s="2320"/>
      <c r="AD10" s="2320"/>
      <c r="AE10" s="2320"/>
      <c r="AF10" s="2320"/>
      <c r="AG10" s="2320"/>
      <c r="AH10" s="2320"/>
      <c r="AI10" s="2320"/>
      <c r="AJ10" s="2320"/>
      <c r="AK10" s="2320"/>
      <c r="AL10" s="2320"/>
      <c r="AM10" s="2320"/>
      <c r="AN10" s="2320"/>
      <c r="AO10" s="2320"/>
      <c r="AP10" s="2332"/>
      <c r="AQ10" s="2333"/>
      <c r="AR10" s="2320"/>
      <c r="AS10" s="2320"/>
      <c r="AT10" s="2320"/>
      <c r="AU10" s="2320"/>
      <c r="AV10" s="2320"/>
      <c r="AW10" s="2320"/>
      <c r="AX10" s="2320"/>
      <c r="AY10" s="2320"/>
      <c r="AZ10" s="2320"/>
      <c r="BA10" s="2331"/>
      <c r="BB10" s="2331"/>
      <c r="BC10" s="2331"/>
      <c r="BD10" s="2331"/>
      <c r="BE10" s="2331"/>
      <c r="BF10" s="2331"/>
      <c r="BG10" s="2331"/>
      <c r="BH10" s="2331"/>
      <c r="BI10" s="2331"/>
      <c r="BJ10" s="2331"/>
      <c r="BK10" s="2320"/>
      <c r="BL10" s="2320"/>
      <c r="BM10" s="2320"/>
      <c r="BN10" s="2320"/>
      <c r="BO10" s="2320"/>
      <c r="BP10" s="2320"/>
      <c r="BQ10" s="2320"/>
      <c r="BR10" s="2320"/>
      <c r="BS10" s="2320"/>
      <c r="BT10" s="2320"/>
      <c r="BU10" s="2320"/>
      <c r="BV10" s="2320"/>
      <c r="BW10" s="2320"/>
      <c r="BX10" s="2320"/>
      <c r="BY10" s="2320"/>
      <c r="BZ10" s="2320"/>
      <c r="CA10" s="2320"/>
      <c r="CB10" s="2320"/>
      <c r="CC10" s="2320"/>
      <c r="CD10" s="2332"/>
      <c r="CE10" s="2333"/>
      <c r="CF10" s="2320"/>
      <c r="CG10" s="2320"/>
      <c r="CH10" s="2320"/>
      <c r="CI10" s="2320"/>
      <c r="CJ10" s="2320"/>
      <c r="CK10" s="2320"/>
      <c r="CL10" s="2320"/>
      <c r="CM10" s="2320"/>
      <c r="CN10" s="2320"/>
      <c r="CQ10" s="2319"/>
      <c r="CR10" s="2319"/>
      <c r="CS10" s="2319"/>
      <c r="CT10" s="2319"/>
      <c r="CU10" s="2319"/>
      <c r="CV10" s="2319"/>
      <c r="CW10" s="2319"/>
      <c r="CX10" s="2319"/>
    </row>
    <row r="11" spans="1:102" ht="20.399999999999999" customHeight="1">
      <c r="A11" s="2320">
        <v>1</v>
      </c>
      <c r="B11" s="2320"/>
      <c r="C11" s="2318"/>
      <c r="D11" s="2318"/>
      <c r="E11" s="2318"/>
      <c r="F11" s="2318"/>
      <c r="G11" s="2318"/>
      <c r="H11" s="2318"/>
      <c r="I11" s="2318"/>
      <c r="J11" s="2318"/>
      <c r="K11" s="2318"/>
      <c r="L11" s="2318"/>
      <c r="M11" s="2318"/>
      <c r="N11" s="2318"/>
      <c r="O11" s="2318"/>
      <c r="P11" s="2318"/>
      <c r="Q11" s="2318"/>
      <c r="R11" s="2318"/>
      <c r="S11" s="2318"/>
      <c r="T11" s="2318"/>
      <c r="U11" s="2318"/>
      <c r="V11" s="2318"/>
      <c r="W11" s="2318"/>
      <c r="X11" s="2318"/>
      <c r="Y11" s="2318"/>
      <c r="Z11" s="2318"/>
      <c r="AA11" s="2318"/>
      <c r="AB11" s="2318"/>
      <c r="AC11" s="2318"/>
      <c r="AD11" s="2318"/>
      <c r="AE11" s="2318"/>
      <c r="AF11" s="2318"/>
      <c r="AG11" s="2318"/>
      <c r="AH11" s="2318"/>
      <c r="AI11" s="2318"/>
      <c r="AJ11" s="2318"/>
      <c r="AK11" s="2318"/>
      <c r="AL11" s="2318"/>
      <c r="AM11" s="2318"/>
      <c r="AN11" s="2318"/>
      <c r="AO11" s="2318"/>
      <c r="AP11" s="2321"/>
      <c r="AQ11" s="2317"/>
      <c r="AR11" s="2318"/>
      <c r="AS11" s="2318"/>
      <c r="AT11" s="2318"/>
      <c r="AU11" s="2318"/>
      <c r="AV11" s="2318"/>
      <c r="AW11" s="2318"/>
      <c r="AX11" s="2318"/>
      <c r="AY11" s="2318"/>
      <c r="AZ11" s="2318"/>
      <c r="BA11" s="2322"/>
      <c r="BB11" s="2322"/>
      <c r="BC11" s="2322"/>
      <c r="BD11" s="2322"/>
      <c r="BE11" s="2322"/>
      <c r="BF11" s="2322"/>
      <c r="BG11" s="2322"/>
      <c r="BH11" s="2322"/>
      <c r="BI11" s="2322"/>
      <c r="BJ11" s="2322"/>
      <c r="BK11" s="2318"/>
      <c r="BL11" s="2318"/>
      <c r="BM11" s="2318"/>
      <c r="BN11" s="2318"/>
      <c r="BO11" s="2318"/>
      <c r="BP11" s="2318"/>
      <c r="BQ11" s="2318"/>
      <c r="BR11" s="2318"/>
      <c r="BS11" s="2318"/>
      <c r="BT11" s="2318"/>
      <c r="BU11" s="2318"/>
      <c r="BV11" s="2318"/>
      <c r="BW11" s="2318"/>
      <c r="BX11" s="2318"/>
      <c r="BY11" s="2318"/>
      <c r="BZ11" s="2318"/>
      <c r="CA11" s="2318"/>
      <c r="CB11" s="2318"/>
      <c r="CC11" s="2318"/>
      <c r="CD11" s="2321"/>
      <c r="CE11" s="2317"/>
      <c r="CF11" s="2318"/>
      <c r="CG11" s="2318"/>
      <c r="CH11" s="2318"/>
      <c r="CI11" s="2318"/>
      <c r="CJ11" s="2318"/>
      <c r="CK11" s="2318"/>
      <c r="CL11" s="2318"/>
      <c r="CM11" s="2318"/>
      <c r="CN11" s="2318"/>
      <c r="CQ11" s="2319"/>
      <c r="CR11" s="2319"/>
      <c r="CS11" s="2319"/>
      <c r="CT11" s="2319"/>
      <c r="CU11" s="2319"/>
      <c r="CV11" s="2319"/>
      <c r="CW11" s="2319"/>
      <c r="CX11" s="2319"/>
    </row>
    <row r="12" spans="1:102" ht="20.399999999999999" customHeight="1">
      <c r="A12" s="2320"/>
      <c r="B12" s="2320"/>
      <c r="C12" s="2318"/>
      <c r="D12" s="2318"/>
      <c r="E12" s="2318"/>
      <c r="F12" s="2318"/>
      <c r="G12" s="2318"/>
      <c r="H12" s="2318"/>
      <c r="I12" s="2318"/>
      <c r="J12" s="2318"/>
      <c r="K12" s="2318"/>
      <c r="L12" s="2318"/>
      <c r="M12" s="2318"/>
      <c r="N12" s="2318"/>
      <c r="O12" s="2318"/>
      <c r="P12" s="2318"/>
      <c r="Q12" s="2318"/>
      <c r="R12" s="2318"/>
      <c r="S12" s="2318"/>
      <c r="T12" s="2318"/>
      <c r="U12" s="2318"/>
      <c r="V12" s="2318"/>
      <c r="W12" s="2318"/>
      <c r="X12" s="2318"/>
      <c r="Y12" s="2318"/>
      <c r="Z12" s="2318"/>
      <c r="AA12" s="2318"/>
      <c r="AB12" s="2318"/>
      <c r="AC12" s="2318"/>
      <c r="AD12" s="2318"/>
      <c r="AE12" s="2318"/>
      <c r="AF12" s="2318"/>
      <c r="AG12" s="2318"/>
      <c r="AH12" s="2318"/>
      <c r="AI12" s="2318"/>
      <c r="AJ12" s="2318"/>
      <c r="AK12" s="2318"/>
      <c r="AL12" s="2318"/>
      <c r="AM12" s="2318"/>
      <c r="AN12" s="2318"/>
      <c r="AO12" s="2318"/>
      <c r="AP12" s="2321"/>
      <c r="AQ12" s="2317"/>
      <c r="AR12" s="2318"/>
      <c r="AS12" s="2318"/>
      <c r="AT12" s="2318"/>
      <c r="AU12" s="2318"/>
      <c r="AV12" s="2318"/>
      <c r="AW12" s="2318"/>
      <c r="AX12" s="2318"/>
      <c r="AY12" s="2318"/>
      <c r="AZ12" s="2318"/>
      <c r="BA12" s="2322"/>
      <c r="BB12" s="2322"/>
      <c r="BC12" s="2322"/>
      <c r="BD12" s="2322"/>
      <c r="BE12" s="2322"/>
      <c r="BF12" s="2322"/>
      <c r="BG12" s="2322"/>
      <c r="BH12" s="2322"/>
      <c r="BI12" s="2322"/>
      <c r="BJ12" s="2322"/>
      <c r="BK12" s="2318"/>
      <c r="BL12" s="2318"/>
      <c r="BM12" s="2318"/>
      <c r="BN12" s="2318"/>
      <c r="BO12" s="2318"/>
      <c r="BP12" s="2318"/>
      <c r="BQ12" s="2318"/>
      <c r="BR12" s="2318"/>
      <c r="BS12" s="2318"/>
      <c r="BT12" s="2318"/>
      <c r="BU12" s="2318"/>
      <c r="BV12" s="2318"/>
      <c r="BW12" s="2318"/>
      <c r="BX12" s="2318"/>
      <c r="BY12" s="2318"/>
      <c r="BZ12" s="2318"/>
      <c r="CA12" s="2318"/>
      <c r="CB12" s="2318"/>
      <c r="CC12" s="2318"/>
      <c r="CD12" s="2321"/>
      <c r="CE12" s="2317"/>
      <c r="CF12" s="2318"/>
      <c r="CG12" s="2318"/>
      <c r="CH12" s="2318"/>
      <c r="CI12" s="2318"/>
      <c r="CJ12" s="2318"/>
      <c r="CK12" s="2318"/>
      <c r="CL12" s="2318"/>
      <c r="CM12" s="2318"/>
      <c r="CN12" s="2318"/>
      <c r="CQ12" s="2319"/>
      <c r="CR12" s="2319"/>
      <c r="CS12" s="2319"/>
      <c r="CT12" s="2319"/>
      <c r="CU12" s="2319"/>
      <c r="CV12" s="2319"/>
      <c r="CW12" s="2319"/>
      <c r="CX12" s="2319"/>
    </row>
    <row r="13" spans="1:102" ht="20.399999999999999" customHeight="1">
      <c r="A13" s="2320">
        <v>2</v>
      </c>
      <c r="B13" s="2320"/>
      <c r="C13" s="2318"/>
      <c r="D13" s="2318"/>
      <c r="E13" s="2318"/>
      <c r="F13" s="2318"/>
      <c r="G13" s="2318"/>
      <c r="H13" s="2318"/>
      <c r="I13" s="2318"/>
      <c r="J13" s="2318"/>
      <c r="K13" s="2318"/>
      <c r="L13" s="2318"/>
      <c r="M13" s="2318"/>
      <c r="N13" s="2318"/>
      <c r="O13" s="2318"/>
      <c r="P13" s="2318"/>
      <c r="Q13" s="2318"/>
      <c r="R13" s="2318"/>
      <c r="S13" s="2318"/>
      <c r="T13" s="2318"/>
      <c r="U13" s="2318"/>
      <c r="V13" s="2318"/>
      <c r="W13" s="2318"/>
      <c r="X13" s="2318"/>
      <c r="Y13" s="2318"/>
      <c r="Z13" s="2318"/>
      <c r="AA13" s="2318"/>
      <c r="AB13" s="2318"/>
      <c r="AC13" s="2318"/>
      <c r="AD13" s="2318"/>
      <c r="AE13" s="2318"/>
      <c r="AF13" s="2318"/>
      <c r="AG13" s="2318"/>
      <c r="AH13" s="2318"/>
      <c r="AI13" s="2318"/>
      <c r="AJ13" s="2318"/>
      <c r="AK13" s="2318"/>
      <c r="AL13" s="2318"/>
      <c r="AM13" s="2318"/>
      <c r="AN13" s="2318"/>
      <c r="AO13" s="2318"/>
      <c r="AP13" s="2321"/>
      <c r="AQ13" s="2317"/>
      <c r="AR13" s="2318"/>
      <c r="AS13" s="2318"/>
      <c r="AT13" s="2318"/>
      <c r="AU13" s="2318"/>
      <c r="AV13" s="2318"/>
      <c r="AW13" s="2318"/>
      <c r="AX13" s="2318"/>
      <c r="AY13" s="2318"/>
      <c r="AZ13" s="2318"/>
      <c r="BA13" s="2322"/>
      <c r="BB13" s="2322"/>
      <c r="BC13" s="2322"/>
      <c r="BD13" s="2322"/>
      <c r="BE13" s="2322"/>
      <c r="BF13" s="2322"/>
      <c r="BG13" s="2322"/>
      <c r="BH13" s="2322"/>
      <c r="BI13" s="2322"/>
      <c r="BJ13" s="2322"/>
      <c r="BK13" s="2318"/>
      <c r="BL13" s="2318"/>
      <c r="BM13" s="2318"/>
      <c r="BN13" s="2318"/>
      <c r="BO13" s="2318"/>
      <c r="BP13" s="2318"/>
      <c r="BQ13" s="2318"/>
      <c r="BR13" s="2318"/>
      <c r="BS13" s="2318"/>
      <c r="BT13" s="2318"/>
      <c r="BU13" s="2318"/>
      <c r="BV13" s="2318"/>
      <c r="BW13" s="2318"/>
      <c r="BX13" s="2318"/>
      <c r="BY13" s="2318"/>
      <c r="BZ13" s="2318"/>
      <c r="CA13" s="2318"/>
      <c r="CB13" s="2318"/>
      <c r="CC13" s="2318"/>
      <c r="CD13" s="2321"/>
      <c r="CE13" s="2317"/>
      <c r="CF13" s="2318"/>
      <c r="CG13" s="2318"/>
      <c r="CH13" s="2318"/>
      <c r="CI13" s="2318"/>
      <c r="CJ13" s="2318"/>
      <c r="CK13" s="2318"/>
      <c r="CL13" s="2318"/>
      <c r="CM13" s="2318"/>
      <c r="CN13" s="2318"/>
      <c r="CQ13" s="2319"/>
      <c r="CR13" s="2319"/>
      <c r="CS13" s="2319"/>
      <c r="CT13" s="2319"/>
      <c r="CU13" s="2319"/>
      <c r="CV13" s="2319"/>
      <c r="CW13" s="2319"/>
      <c r="CX13" s="2319"/>
    </row>
    <row r="14" spans="1:102" ht="20.399999999999999" customHeight="1">
      <c r="A14" s="2320"/>
      <c r="B14" s="2320"/>
      <c r="C14" s="2318"/>
      <c r="D14" s="2318"/>
      <c r="E14" s="2318"/>
      <c r="F14" s="2318"/>
      <c r="G14" s="2318"/>
      <c r="H14" s="2318"/>
      <c r="I14" s="2318"/>
      <c r="J14" s="2318"/>
      <c r="K14" s="2318"/>
      <c r="L14" s="2318"/>
      <c r="M14" s="2318"/>
      <c r="N14" s="2318"/>
      <c r="O14" s="2318"/>
      <c r="P14" s="2318"/>
      <c r="Q14" s="2318"/>
      <c r="R14" s="2318"/>
      <c r="S14" s="2318"/>
      <c r="T14" s="2318"/>
      <c r="U14" s="2318"/>
      <c r="V14" s="2318"/>
      <c r="W14" s="2318"/>
      <c r="X14" s="2318"/>
      <c r="Y14" s="2318"/>
      <c r="Z14" s="2318"/>
      <c r="AA14" s="2318"/>
      <c r="AB14" s="2318"/>
      <c r="AC14" s="2318"/>
      <c r="AD14" s="2318"/>
      <c r="AE14" s="2318"/>
      <c r="AF14" s="2318"/>
      <c r="AG14" s="2318"/>
      <c r="AH14" s="2318"/>
      <c r="AI14" s="2318"/>
      <c r="AJ14" s="2318"/>
      <c r="AK14" s="2318"/>
      <c r="AL14" s="2318"/>
      <c r="AM14" s="2318"/>
      <c r="AN14" s="2318"/>
      <c r="AO14" s="2318"/>
      <c r="AP14" s="2321"/>
      <c r="AQ14" s="2317"/>
      <c r="AR14" s="2318"/>
      <c r="AS14" s="2318"/>
      <c r="AT14" s="2318"/>
      <c r="AU14" s="2318"/>
      <c r="AV14" s="2318"/>
      <c r="AW14" s="2318"/>
      <c r="AX14" s="2318"/>
      <c r="AY14" s="2318"/>
      <c r="AZ14" s="2318"/>
      <c r="BA14" s="2322"/>
      <c r="BB14" s="2322"/>
      <c r="BC14" s="2322"/>
      <c r="BD14" s="2322"/>
      <c r="BE14" s="2322"/>
      <c r="BF14" s="2322"/>
      <c r="BG14" s="2322"/>
      <c r="BH14" s="2322"/>
      <c r="BI14" s="2322"/>
      <c r="BJ14" s="2322"/>
      <c r="BK14" s="2318"/>
      <c r="BL14" s="2318"/>
      <c r="BM14" s="2318"/>
      <c r="BN14" s="2318"/>
      <c r="BO14" s="2318"/>
      <c r="BP14" s="2318"/>
      <c r="BQ14" s="2318"/>
      <c r="BR14" s="2318"/>
      <c r="BS14" s="2318"/>
      <c r="BT14" s="2318"/>
      <c r="BU14" s="2318"/>
      <c r="BV14" s="2318"/>
      <c r="BW14" s="2318"/>
      <c r="BX14" s="2318"/>
      <c r="BY14" s="2318"/>
      <c r="BZ14" s="2318"/>
      <c r="CA14" s="2318"/>
      <c r="CB14" s="2318"/>
      <c r="CC14" s="2318"/>
      <c r="CD14" s="2321"/>
      <c r="CE14" s="2317"/>
      <c r="CF14" s="2318"/>
      <c r="CG14" s="2318"/>
      <c r="CH14" s="2318"/>
      <c r="CI14" s="2318"/>
      <c r="CJ14" s="2318"/>
      <c r="CK14" s="2318"/>
      <c r="CL14" s="2318"/>
      <c r="CM14" s="2318"/>
      <c r="CN14" s="2318"/>
      <c r="CQ14" s="2319"/>
      <c r="CR14" s="2319"/>
      <c r="CS14" s="2319"/>
      <c r="CT14" s="2319"/>
      <c r="CU14" s="2319"/>
      <c r="CV14" s="2319"/>
      <c r="CW14" s="2319"/>
      <c r="CX14" s="2319"/>
    </row>
    <row r="15" spans="1:102" ht="20.399999999999999" customHeight="1">
      <c r="A15" s="2320">
        <v>3</v>
      </c>
      <c r="B15" s="2320"/>
      <c r="C15" s="2318"/>
      <c r="D15" s="2318"/>
      <c r="E15" s="2318"/>
      <c r="F15" s="2318"/>
      <c r="G15" s="2318"/>
      <c r="H15" s="2318"/>
      <c r="I15" s="2318"/>
      <c r="J15" s="2318"/>
      <c r="K15" s="2318"/>
      <c r="L15" s="2318"/>
      <c r="M15" s="2318"/>
      <c r="N15" s="2318"/>
      <c r="O15" s="2318"/>
      <c r="P15" s="2318"/>
      <c r="Q15" s="2318"/>
      <c r="R15" s="2318"/>
      <c r="S15" s="2318"/>
      <c r="T15" s="2318"/>
      <c r="U15" s="2318"/>
      <c r="V15" s="2318"/>
      <c r="W15" s="2318"/>
      <c r="X15" s="2318"/>
      <c r="Y15" s="2318"/>
      <c r="Z15" s="2318"/>
      <c r="AA15" s="2318"/>
      <c r="AB15" s="2318"/>
      <c r="AC15" s="2318"/>
      <c r="AD15" s="2318"/>
      <c r="AE15" s="2318"/>
      <c r="AF15" s="2318"/>
      <c r="AG15" s="2318"/>
      <c r="AH15" s="2318"/>
      <c r="AI15" s="2318"/>
      <c r="AJ15" s="2318"/>
      <c r="AK15" s="2318"/>
      <c r="AL15" s="2318"/>
      <c r="AM15" s="2318"/>
      <c r="AN15" s="2318"/>
      <c r="AO15" s="2318"/>
      <c r="AP15" s="2321"/>
      <c r="AQ15" s="2317"/>
      <c r="AR15" s="2318"/>
      <c r="AS15" s="2318"/>
      <c r="AT15" s="2318"/>
      <c r="AU15" s="2318"/>
      <c r="AV15" s="2318"/>
      <c r="AW15" s="2318"/>
      <c r="AX15" s="2318"/>
      <c r="AY15" s="2318"/>
      <c r="AZ15" s="2318"/>
      <c r="BA15" s="2322"/>
      <c r="BB15" s="2322"/>
      <c r="BC15" s="2322"/>
      <c r="BD15" s="2322"/>
      <c r="BE15" s="2322"/>
      <c r="BF15" s="2322"/>
      <c r="BG15" s="2322"/>
      <c r="BH15" s="2322"/>
      <c r="BI15" s="2322"/>
      <c r="BJ15" s="2322"/>
      <c r="BK15" s="2318"/>
      <c r="BL15" s="2318"/>
      <c r="BM15" s="2318"/>
      <c r="BN15" s="2318"/>
      <c r="BO15" s="2318"/>
      <c r="BP15" s="2318"/>
      <c r="BQ15" s="2318"/>
      <c r="BR15" s="2318"/>
      <c r="BS15" s="2318"/>
      <c r="BT15" s="2318"/>
      <c r="BU15" s="2318"/>
      <c r="BV15" s="2318"/>
      <c r="BW15" s="2318"/>
      <c r="BX15" s="2318"/>
      <c r="BY15" s="2318"/>
      <c r="BZ15" s="2318"/>
      <c r="CA15" s="2318"/>
      <c r="CB15" s="2318"/>
      <c r="CC15" s="2318"/>
      <c r="CD15" s="2321"/>
      <c r="CE15" s="2317"/>
      <c r="CF15" s="2318"/>
      <c r="CG15" s="2318"/>
      <c r="CH15" s="2318"/>
      <c r="CI15" s="2318"/>
      <c r="CJ15" s="2318"/>
      <c r="CK15" s="2318"/>
      <c r="CL15" s="2318"/>
      <c r="CM15" s="2318"/>
      <c r="CN15" s="2318"/>
      <c r="CQ15" s="2319"/>
      <c r="CR15" s="2319"/>
      <c r="CS15" s="2319"/>
      <c r="CT15" s="2319"/>
      <c r="CU15" s="2319"/>
      <c r="CV15" s="2319"/>
      <c r="CW15" s="2319"/>
      <c r="CX15" s="2319"/>
    </row>
    <row r="16" spans="1:102" ht="20.399999999999999" customHeight="1">
      <c r="A16" s="2320"/>
      <c r="B16" s="2320"/>
      <c r="C16" s="2318"/>
      <c r="D16" s="2318"/>
      <c r="E16" s="2318"/>
      <c r="F16" s="2318"/>
      <c r="G16" s="2318"/>
      <c r="H16" s="2318"/>
      <c r="I16" s="2318"/>
      <c r="J16" s="2318"/>
      <c r="K16" s="2318"/>
      <c r="L16" s="2318"/>
      <c r="M16" s="2318"/>
      <c r="N16" s="2318"/>
      <c r="O16" s="2318"/>
      <c r="P16" s="2318"/>
      <c r="Q16" s="2318"/>
      <c r="R16" s="2318"/>
      <c r="S16" s="2318"/>
      <c r="T16" s="2318"/>
      <c r="U16" s="2318"/>
      <c r="V16" s="2318"/>
      <c r="W16" s="2318"/>
      <c r="X16" s="2318"/>
      <c r="Y16" s="2318"/>
      <c r="Z16" s="2318"/>
      <c r="AA16" s="2318"/>
      <c r="AB16" s="2318"/>
      <c r="AC16" s="2318"/>
      <c r="AD16" s="2318"/>
      <c r="AE16" s="2318"/>
      <c r="AF16" s="2318"/>
      <c r="AG16" s="2318"/>
      <c r="AH16" s="2318"/>
      <c r="AI16" s="2318"/>
      <c r="AJ16" s="2318"/>
      <c r="AK16" s="2318"/>
      <c r="AL16" s="2318"/>
      <c r="AM16" s="2318"/>
      <c r="AN16" s="2318"/>
      <c r="AO16" s="2318"/>
      <c r="AP16" s="2321"/>
      <c r="AQ16" s="2317"/>
      <c r="AR16" s="2318"/>
      <c r="AS16" s="2318"/>
      <c r="AT16" s="2318"/>
      <c r="AU16" s="2318"/>
      <c r="AV16" s="2318"/>
      <c r="AW16" s="2318"/>
      <c r="AX16" s="2318"/>
      <c r="AY16" s="2318"/>
      <c r="AZ16" s="2318"/>
      <c r="BA16" s="2322"/>
      <c r="BB16" s="2322"/>
      <c r="BC16" s="2322"/>
      <c r="BD16" s="2322"/>
      <c r="BE16" s="2322"/>
      <c r="BF16" s="2322"/>
      <c r="BG16" s="2322"/>
      <c r="BH16" s="2322"/>
      <c r="BI16" s="2322"/>
      <c r="BJ16" s="2322"/>
      <c r="BK16" s="2318"/>
      <c r="BL16" s="2318"/>
      <c r="BM16" s="2318"/>
      <c r="BN16" s="2318"/>
      <c r="BO16" s="2318"/>
      <c r="BP16" s="2318"/>
      <c r="BQ16" s="2318"/>
      <c r="BR16" s="2318"/>
      <c r="BS16" s="2318"/>
      <c r="BT16" s="2318"/>
      <c r="BU16" s="2318"/>
      <c r="BV16" s="2318"/>
      <c r="BW16" s="2318"/>
      <c r="BX16" s="2318"/>
      <c r="BY16" s="2318"/>
      <c r="BZ16" s="2318"/>
      <c r="CA16" s="2318"/>
      <c r="CB16" s="2318"/>
      <c r="CC16" s="2318"/>
      <c r="CD16" s="2321"/>
      <c r="CE16" s="2317"/>
      <c r="CF16" s="2318"/>
      <c r="CG16" s="2318"/>
      <c r="CH16" s="2318"/>
      <c r="CI16" s="2318"/>
      <c r="CJ16" s="2318"/>
      <c r="CK16" s="2318"/>
      <c r="CL16" s="2318"/>
      <c r="CM16" s="2318"/>
      <c r="CN16" s="2318"/>
      <c r="CQ16" s="2319"/>
      <c r="CR16" s="2319"/>
      <c r="CS16" s="2319"/>
      <c r="CT16" s="2319"/>
      <c r="CU16" s="2319"/>
      <c r="CV16" s="2319"/>
      <c r="CW16" s="2319"/>
      <c r="CX16" s="2319"/>
    </row>
    <row r="17" spans="1:102" ht="20.399999999999999" customHeight="1">
      <c r="A17" s="2320">
        <v>4</v>
      </c>
      <c r="B17" s="2320"/>
      <c r="C17" s="2318"/>
      <c r="D17" s="2318"/>
      <c r="E17" s="2318"/>
      <c r="F17" s="2318"/>
      <c r="G17" s="2318"/>
      <c r="H17" s="2318"/>
      <c r="I17" s="2318"/>
      <c r="J17" s="2318"/>
      <c r="K17" s="2318"/>
      <c r="L17" s="2318"/>
      <c r="M17" s="2318"/>
      <c r="N17" s="2318"/>
      <c r="O17" s="2318"/>
      <c r="P17" s="2318"/>
      <c r="Q17" s="2318"/>
      <c r="R17" s="2318"/>
      <c r="S17" s="2318"/>
      <c r="T17" s="2318"/>
      <c r="U17" s="2318"/>
      <c r="V17" s="2318"/>
      <c r="W17" s="2318"/>
      <c r="X17" s="2318"/>
      <c r="Y17" s="2318"/>
      <c r="Z17" s="2318"/>
      <c r="AA17" s="2318"/>
      <c r="AB17" s="2318"/>
      <c r="AC17" s="2318"/>
      <c r="AD17" s="2318"/>
      <c r="AE17" s="2318"/>
      <c r="AF17" s="2318"/>
      <c r="AG17" s="2318"/>
      <c r="AH17" s="2318"/>
      <c r="AI17" s="2318"/>
      <c r="AJ17" s="2318"/>
      <c r="AK17" s="2318"/>
      <c r="AL17" s="2318"/>
      <c r="AM17" s="2318"/>
      <c r="AN17" s="2318"/>
      <c r="AO17" s="2318"/>
      <c r="AP17" s="2321"/>
      <c r="AQ17" s="2317"/>
      <c r="AR17" s="2318"/>
      <c r="AS17" s="2318"/>
      <c r="AT17" s="2318"/>
      <c r="AU17" s="2318"/>
      <c r="AV17" s="2318"/>
      <c r="AW17" s="2318"/>
      <c r="AX17" s="2318"/>
      <c r="AY17" s="2318"/>
      <c r="AZ17" s="2318"/>
      <c r="BA17" s="2322"/>
      <c r="BB17" s="2322"/>
      <c r="BC17" s="2322"/>
      <c r="BD17" s="2322"/>
      <c r="BE17" s="2322"/>
      <c r="BF17" s="2322"/>
      <c r="BG17" s="2322"/>
      <c r="BH17" s="2322"/>
      <c r="BI17" s="2322"/>
      <c r="BJ17" s="2322"/>
      <c r="BK17" s="2318"/>
      <c r="BL17" s="2318"/>
      <c r="BM17" s="2318"/>
      <c r="BN17" s="2318"/>
      <c r="BO17" s="2318"/>
      <c r="BP17" s="2318"/>
      <c r="BQ17" s="2318"/>
      <c r="BR17" s="2318"/>
      <c r="BS17" s="2318"/>
      <c r="BT17" s="2318"/>
      <c r="BU17" s="2318"/>
      <c r="BV17" s="2318"/>
      <c r="BW17" s="2318"/>
      <c r="BX17" s="2318"/>
      <c r="BY17" s="2318"/>
      <c r="BZ17" s="2318"/>
      <c r="CA17" s="2318"/>
      <c r="CB17" s="2318"/>
      <c r="CC17" s="2318"/>
      <c r="CD17" s="2321"/>
      <c r="CE17" s="2317"/>
      <c r="CF17" s="2318"/>
      <c r="CG17" s="2318"/>
      <c r="CH17" s="2318"/>
      <c r="CI17" s="2318"/>
      <c r="CJ17" s="2318"/>
      <c r="CK17" s="2318"/>
      <c r="CL17" s="2318"/>
      <c r="CM17" s="2318"/>
      <c r="CN17" s="2318"/>
      <c r="CQ17" s="2319"/>
      <c r="CR17" s="2319"/>
      <c r="CS17" s="2319"/>
      <c r="CT17" s="2319"/>
      <c r="CU17" s="2319"/>
      <c r="CV17" s="2319"/>
      <c r="CW17" s="2319"/>
      <c r="CX17" s="2319"/>
    </row>
    <row r="18" spans="1:102" ht="20.399999999999999" customHeight="1">
      <c r="A18" s="2320"/>
      <c r="B18" s="2320"/>
      <c r="C18" s="2318"/>
      <c r="D18" s="2318"/>
      <c r="E18" s="2318"/>
      <c r="F18" s="2318"/>
      <c r="G18" s="2318"/>
      <c r="H18" s="2318"/>
      <c r="I18" s="2318"/>
      <c r="J18" s="2318"/>
      <c r="K18" s="2318"/>
      <c r="L18" s="2318"/>
      <c r="M18" s="2318"/>
      <c r="N18" s="2318"/>
      <c r="O18" s="2318"/>
      <c r="P18" s="2318"/>
      <c r="Q18" s="2318"/>
      <c r="R18" s="2318"/>
      <c r="S18" s="2318"/>
      <c r="T18" s="2318"/>
      <c r="U18" s="2318"/>
      <c r="V18" s="2318"/>
      <c r="W18" s="2318"/>
      <c r="X18" s="2318"/>
      <c r="Y18" s="2318"/>
      <c r="Z18" s="2318"/>
      <c r="AA18" s="2318"/>
      <c r="AB18" s="2318"/>
      <c r="AC18" s="2318"/>
      <c r="AD18" s="2318"/>
      <c r="AE18" s="2318"/>
      <c r="AF18" s="2318"/>
      <c r="AG18" s="2318"/>
      <c r="AH18" s="2318"/>
      <c r="AI18" s="2318"/>
      <c r="AJ18" s="2318"/>
      <c r="AK18" s="2318"/>
      <c r="AL18" s="2318"/>
      <c r="AM18" s="2318"/>
      <c r="AN18" s="2318"/>
      <c r="AO18" s="2318"/>
      <c r="AP18" s="2321"/>
      <c r="AQ18" s="2317"/>
      <c r="AR18" s="2318"/>
      <c r="AS18" s="2318"/>
      <c r="AT18" s="2318"/>
      <c r="AU18" s="2318"/>
      <c r="AV18" s="2318"/>
      <c r="AW18" s="2318"/>
      <c r="AX18" s="2318"/>
      <c r="AY18" s="2318"/>
      <c r="AZ18" s="2318"/>
      <c r="BA18" s="2322"/>
      <c r="BB18" s="2322"/>
      <c r="BC18" s="2322"/>
      <c r="BD18" s="2322"/>
      <c r="BE18" s="2322"/>
      <c r="BF18" s="2322"/>
      <c r="BG18" s="2322"/>
      <c r="BH18" s="2322"/>
      <c r="BI18" s="2322"/>
      <c r="BJ18" s="2322"/>
      <c r="BK18" s="2318"/>
      <c r="BL18" s="2318"/>
      <c r="BM18" s="2318"/>
      <c r="BN18" s="2318"/>
      <c r="BO18" s="2318"/>
      <c r="BP18" s="2318"/>
      <c r="BQ18" s="2318"/>
      <c r="BR18" s="2318"/>
      <c r="BS18" s="2318"/>
      <c r="BT18" s="2318"/>
      <c r="BU18" s="2318"/>
      <c r="BV18" s="2318"/>
      <c r="BW18" s="2318"/>
      <c r="BX18" s="2318"/>
      <c r="BY18" s="2318"/>
      <c r="BZ18" s="2318"/>
      <c r="CA18" s="2318"/>
      <c r="CB18" s="2318"/>
      <c r="CC18" s="2318"/>
      <c r="CD18" s="2321"/>
      <c r="CE18" s="2317"/>
      <c r="CF18" s="2318"/>
      <c r="CG18" s="2318"/>
      <c r="CH18" s="2318"/>
      <c r="CI18" s="2318"/>
      <c r="CJ18" s="2318"/>
      <c r="CK18" s="2318"/>
      <c r="CL18" s="2318"/>
      <c r="CM18" s="2318"/>
      <c r="CN18" s="2318"/>
      <c r="CQ18" s="2319"/>
      <c r="CR18" s="2319"/>
      <c r="CS18" s="2319"/>
      <c r="CT18" s="2319"/>
      <c r="CU18" s="2319"/>
      <c r="CV18" s="2319"/>
      <c r="CW18" s="2319"/>
      <c r="CX18" s="2319"/>
    </row>
    <row r="19" spans="1:102" ht="20.399999999999999" customHeight="1">
      <c r="A19" s="2320">
        <v>5</v>
      </c>
      <c r="B19" s="2320"/>
      <c r="C19" s="2318"/>
      <c r="D19" s="2318"/>
      <c r="E19" s="2318"/>
      <c r="F19" s="2318"/>
      <c r="G19" s="2318"/>
      <c r="H19" s="2318"/>
      <c r="I19" s="2318"/>
      <c r="J19" s="2318"/>
      <c r="K19" s="2318"/>
      <c r="L19" s="2318"/>
      <c r="M19" s="2318"/>
      <c r="N19" s="2318"/>
      <c r="O19" s="2318"/>
      <c r="P19" s="2318"/>
      <c r="Q19" s="2318"/>
      <c r="R19" s="2318"/>
      <c r="S19" s="2318"/>
      <c r="T19" s="2318"/>
      <c r="U19" s="2318"/>
      <c r="V19" s="2318"/>
      <c r="W19" s="2318"/>
      <c r="X19" s="2318"/>
      <c r="Y19" s="2318"/>
      <c r="Z19" s="2318"/>
      <c r="AA19" s="2318"/>
      <c r="AB19" s="2318"/>
      <c r="AC19" s="2318"/>
      <c r="AD19" s="2318"/>
      <c r="AE19" s="2318"/>
      <c r="AF19" s="2318"/>
      <c r="AG19" s="2318"/>
      <c r="AH19" s="2318"/>
      <c r="AI19" s="2318"/>
      <c r="AJ19" s="2318"/>
      <c r="AK19" s="2318"/>
      <c r="AL19" s="2318"/>
      <c r="AM19" s="2318"/>
      <c r="AN19" s="2318"/>
      <c r="AO19" s="2318"/>
      <c r="AP19" s="2321"/>
      <c r="AQ19" s="2317"/>
      <c r="AR19" s="2318"/>
      <c r="AS19" s="2318"/>
      <c r="AT19" s="2318"/>
      <c r="AU19" s="2318"/>
      <c r="AV19" s="2318"/>
      <c r="AW19" s="2318"/>
      <c r="AX19" s="2318"/>
      <c r="AY19" s="2318"/>
      <c r="AZ19" s="2318"/>
      <c r="BA19" s="2322"/>
      <c r="BB19" s="2322"/>
      <c r="BC19" s="2322"/>
      <c r="BD19" s="2322"/>
      <c r="BE19" s="2322"/>
      <c r="BF19" s="2322"/>
      <c r="BG19" s="2322"/>
      <c r="BH19" s="2322"/>
      <c r="BI19" s="2322"/>
      <c r="BJ19" s="2322"/>
      <c r="BK19" s="2318"/>
      <c r="BL19" s="2318"/>
      <c r="BM19" s="2318"/>
      <c r="BN19" s="2318"/>
      <c r="BO19" s="2318"/>
      <c r="BP19" s="2318"/>
      <c r="BQ19" s="2318"/>
      <c r="BR19" s="2318"/>
      <c r="BS19" s="2318"/>
      <c r="BT19" s="2318"/>
      <c r="BU19" s="2318"/>
      <c r="BV19" s="2318"/>
      <c r="BW19" s="2318"/>
      <c r="BX19" s="2318"/>
      <c r="BY19" s="2318"/>
      <c r="BZ19" s="2318"/>
      <c r="CA19" s="2318"/>
      <c r="CB19" s="2318"/>
      <c r="CC19" s="2318"/>
      <c r="CD19" s="2321"/>
      <c r="CE19" s="2317"/>
      <c r="CF19" s="2318"/>
      <c r="CG19" s="2318"/>
      <c r="CH19" s="2318"/>
      <c r="CI19" s="2318"/>
      <c r="CJ19" s="2318"/>
      <c r="CK19" s="2318"/>
      <c r="CL19" s="2318"/>
      <c r="CM19" s="2318"/>
      <c r="CN19" s="2318"/>
      <c r="CQ19" s="2319"/>
      <c r="CR19" s="2319"/>
      <c r="CS19" s="2319"/>
      <c r="CT19" s="2319"/>
      <c r="CU19" s="2319"/>
      <c r="CV19" s="2319"/>
      <c r="CW19" s="2319"/>
      <c r="CX19" s="2319"/>
    </row>
    <row r="20" spans="1:102" ht="20.399999999999999" customHeight="1">
      <c r="A20" s="2320"/>
      <c r="B20" s="2320"/>
      <c r="C20" s="2318"/>
      <c r="D20" s="2318"/>
      <c r="E20" s="2318"/>
      <c r="F20" s="2318"/>
      <c r="G20" s="2318"/>
      <c r="H20" s="2318"/>
      <c r="I20" s="2318"/>
      <c r="J20" s="2318"/>
      <c r="K20" s="2318"/>
      <c r="L20" s="2318"/>
      <c r="M20" s="2318"/>
      <c r="N20" s="2318"/>
      <c r="O20" s="2318"/>
      <c r="P20" s="2318"/>
      <c r="Q20" s="2318"/>
      <c r="R20" s="2318"/>
      <c r="S20" s="2318"/>
      <c r="T20" s="2318"/>
      <c r="U20" s="2318"/>
      <c r="V20" s="2318"/>
      <c r="W20" s="2318"/>
      <c r="X20" s="2318"/>
      <c r="Y20" s="2318"/>
      <c r="Z20" s="2318"/>
      <c r="AA20" s="2318"/>
      <c r="AB20" s="2318"/>
      <c r="AC20" s="2318"/>
      <c r="AD20" s="2318"/>
      <c r="AE20" s="2318"/>
      <c r="AF20" s="2318"/>
      <c r="AG20" s="2318"/>
      <c r="AH20" s="2318"/>
      <c r="AI20" s="2318"/>
      <c r="AJ20" s="2318"/>
      <c r="AK20" s="2318"/>
      <c r="AL20" s="2318"/>
      <c r="AM20" s="2318"/>
      <c r="AN20" s="2318"/>
      <c r="AO20" s="2318"/>
      <c r="AP20" s="2321"/>
      <c r="AQ20" s="2317"/>
      <c r="AR20" s="2318"/>
      <c r="AS20" s="2318"/>
      <c r="AT20" s="2318"/>
      <c r="AU20" s="2318"/>
      <c r="AV20" s="2318"/>
      <c r="AW20" s="2318"/>
      <c r="AX20" s="2318"/>
      <c r="AY20" s="2318"/>
      <c r="AZ20" s="2318"/>
      <c r="BA20" s="2322"/>
      <c r="BB20" s="2322"/>
      <c r="BC20" s="2322"/>
      <c r="BD20" s="2322"/>
      <c r="BE20" s="2322"/>
      <c r="BF20" s="2322"/>
      <c r="BG20" s="2322"/>
      <c r="BH20" s="2322"/>
      <c r="BI20" s="2322"/>
      <c r="BJ20" s="2322"/>
      <c r="BK20" s="2318"/>
      <c r="BL20" s="2318"/>
      <c r="BM20" s="2318"/>
      <c r="BN20" s="2318"/>
      <c r="BO20" s="2318"/>
      <c r="BP20" s="2318"/>
      <c r="BQ20" s="2318"/>
      <c r="BR20" s="2318"/>
      <c r="BS20" s="2318"/>
      <c r="BT20" s="2318"/>
      <c r="BU20" s="2318"/>
      <c r="BV20" s="2318"/>
      <c r="BW20" s="2318"/>
      <c r="BX20" s="2318"/>
      <c r="BY20" s="2318"/>
      <c r="BZ20" s="2318"/>
      <c r="CA20" s="2318"/>
      <c r="CB20" s="2318"/>
      <c r="CC20" s="2318"/>
      <c r="CD20" s="2321"/>
      <c r="CE20" s="2317"/>
      <c r="CF20" s="2318"/>
      <c r="CG20" s="2318"/>
      <c r="CH20" s="2318"/>
      <c r="CI20" s="2318"/>
      <c r="CJ20" s="2318"/>
      <c r="CK20" s="2318"/>
      <c r="CL20" s="2318"/>
      <c r="CM20" s="2318"/>
      <c r="CN20" s="2318"/>
      <c r="CQ20" s="2319"/>
      <c r="CR20" s="2319"/>
      <c r="CS20" s="2319"/>
      <c r="CT20" s="2319"/>
      <c r="CU20" s="2319"/>
      <c r="CV20" s="2319"/>
      <c r="CW20" s="2319"/>
      <c r="CX20" s="2319"/>
    </row>
    <row r="21" spans="1:102" ht="20.399999999999999" customHeight="1">
      <c r="A21" s="2320">
        <v>6</v>
      </c>
      <c r="B21" s="2320"/>
      <c r="C21" s="2318"/>
      <c r="D21" s="2318"/>
      <c r="E21" s="2318"/>
      <c r="F21" s="2318"/>
      <c r="G21" s="2318"/>
      <c r="H21" s="2318"/>
      <c r="I21" s="2318"/>
      <c r="J21" s="2318"/>
      <c r="K21" s="2318"/>
      <c r="L21" s="2318"/>
      <c r="M21" s="2318"/>
      <c r="N21" s="2318"/>
      <c r="O21" s="2318"/>
      <c r="P21" s="2318"/>
      <c r="Q21" s="2318"/>
      <c r="R21" s="2318"/>
      <c r="S21" s="2318"/>
      <c r="T21" s="2318"/>
      <c r="U21" s="2318"/>
      <c r="V21" s="2318"/>
      <c r="W21" s="2318"/>
      <c r="X21" s="2318"/>
      <c r="Y21" s="2318"/>
      <c r="Z21" s="2318"/>
      <c r="AA21" s="2318"/>
      <c r="AB21" s="2318"/>
      <c r="AC21" s="2318"/>
      <c r="AD21" s="2318"/>
      <c r="AE21" s="2318"/>
      <c r="AF21" s="2318"/>
      <c r="AG21" s="2318"/>
      <c r="AH21" s="2318"/>
      <c r="AI21" s="2318"/>
      <c r="AJ21" s="2318"/>
      <c r="AK21" s="2318"/>
      <c r="AL21" s="2318"/>
      <c r="AM21" s="2318"/>
      <c r="AN21" s="2318"/>
      <c r="AO21" s="2318"/>
      <c r="AP21" s="2321"/>
      <c r="AQ21" s="2317"/>
      <c r="AR21" s="2318"/>
      <c r="AS21" s="2318"/>
      <c r="AT21" s="2318"/>
      <c r="AU21" s="2318"/>
      <c r="AV21" s="2318"/>
      <c r="AW21" s="2318"/>
      <c r="AX21" s="2318"/>
      <c r="AY21" s="2318"/>
      <c r="AZ21" s="2318"/>
      <c r="BA21" s="2322"/>
      <c r="BB21" s="2322"/>
      <c r="BC21" s="2322"/>
      <c r="BD21" s="2322"/>
      <c r="BE21" s="2322"/>
      <c r="BF21" s="2322"/>
      <c r="BG21" s="2322"/>
      <c r="BH21" s="2322"/>
      <c r="BI21" s="2322"/>
      <c r="BJ21" s="2322"/>
      <c r="BK21" s="2318"/>
      <c r="BL21" s="2318"/>
      <c r="BM21" s="2318"/>
      <c r="BN21" s="2318"/>
      <c r="BO21" s="2318"/>
      <c r="BP21" s="2318"/>
      <c r="BQ21" s="2318"/>
      <c r="BR21" s="2318"/>
      <c r="BS21" s="2318"/>
      <c r="BT21" s="2318"/>
      <c r="BU21" s="2318"/>
      <c r="BV21" s="2318"/>
      <c r="BW21" s="2318"/>
      <c r="BX21" s="2318"/>
      <c r="BY21" s="2318"/>
      <c r="BZ21" s="2318"/>
      <c r="CA21" s="2318"/>
      <c r="CB21" s="2318"/>
      <c r="CC21" s="2318"/>
      <c r="CD21" s="2321"/>
      <c r="CE21" s="2317"/>
      <c r="CF21" s="2318"/>
      <c r="CG21" s="2318"/>
      <c r="CH21" s="2318"/>
      <c r="CI21" s="2318"/>
      <c r="CJ21" s="2318"/>
      <c r="CK21" s="2318"/>
      <c r="CL21" s="2318"/>
      <c r="CM21" s="2318"/>
      <c r="CN21" s="2318"/>
      <c r="CQ21" s="2319"/>
      <c r="CR21" s="2319"/>
      <c r="CS21" s="2319"/>
      <c r="CT21" s="2319"/>
      <c r="CU21" s="2319"/>
      <c r="CV21" s="2319"/>
      <c r="CW21" s="2319"/>
      <c r="CX21" s="2319"/>
    </row>
    <row r="22" spans="1:102" ht="20.399999999999999" customHeight="1">
      <c r="A22" s="2320"/>
      <c r="B22" s="2320"/>
      <c r="C22" s="2318"/>
      <c r="D22" s="2318"/>
      <c r="E22" s="2318"/>
      <c r="F22" s="2318"/>
      <c r="G22" s="2318"/>
      <c r="H22" s="2318"/>
      <c r="I22" s="2318"/>
      <c r="J22" s="2318"/>
      <c r="K22" s="2318"/>
      <c r="L22" s="2318"/>
      <c r="M22" s="2318"/>
      <c r="N22" s="2318"/>
      <c r="O22" s="2318"/>
      <c r="P22" s="2318"/>
      <c r="Q22" s="2318"/>
      <c r="R22" s="2318"/>
      <c r="S22" s="2318"/>
      <c r="T22" s="2318"/>
      <c r="U22" s="2318"/>
      <c r="V22" s="2318"/>
      <c r="W22" s="2318"/>
      <c r="X22" s="2318"/>
      <c r="Y22" s="2318"/>
      <c r="Z22" s="2318"/>
      <c r="AA22" s="2318"/>
      <c r="AB22" s="2318"/>
      <c r="AC22" s="2318"/>
      <c r="AD22" s="2318"/>
      <c r="AE22" s="2318"/>
      <c r="AF22" s="2318"/>
      <c r="AG22" s="2318"/>
      <c r="AH22" s="2318"/>
      <c r="AI22" s="2318"/>
      <c r="AJ22" s="2318"/>
      <c r="AK22" s="2318"/>
      <c r="AL22" s="2318"/>
      <c r="AM22" s="2318"/>
      <c r="AN22" s="2318"/>
      <c r="AO22" s="2318"/>
      <c r="AP22" s="2321"/>
      <c r="AQ22" s="2317"/>
      <c r="AR22" s="2318"/>
      <c r="AS22" s="2318"/>
      <c r="AT22" s="2318"/>
      <c r="AU22" s="2318"/>
      <c r="AV22" s="2318"/>
      <c r="AW22" s="2318"/>
      <c r="AX22" s="2318"/>
      <c r="AY22" s="2318"/>
      <c r="AZ22" s="2318"/>
      <c r="BA22" s="2322"/>
      <c r="BB22" s="2322"/>
      <c r="BC22" s="2322"/>
      <c r="BD22" s="2322"/>
      <c r="BE22" s="2322"/>
      <c r="BF22" s="2322"/>
      <c r="BG22" s="2322"/>
      <c r="BH22" s="2322"/>
      <c r="BI22" s="2322"/>
      <c r="BJ22" s="2322"/>
      <c r="BK22" s="2318"/>
      <c r="BL22" s="2318"/>
      <c r="BM22" s="2318"/>
      <c r="BN22" s="2318"/>
      <c r="BO22" s="2318"/>
      <c r="BP22" s="2318"/>
      <c r="BQ22" s="2318"/>
      <c r="BR22" s="2318"/>
      <c r="BS22" s="2318"/>
      <c r="BT22" s="2318"/>
      <c r="BU22" s="2318"/>
      <c r="BV22" s="2318"/>
      <c r="BW22" s="2318"/>
      <c r="BX22" s="2318"/>
      <c r="BY22" s="2318"/>
      <c r="BZ22" s="2318"/>
      <c r="CA22" s="2318"/>
      <c r="CB22" s="2318"/>
      <c r="CC22" s="2318"/>
      <c r="CD22" s="2321"/>
      <c r="CE22" s="2317"/>
      <c r="CF22" s="2318"/>
      <c r="CG22" s="2318"/>
      <c r="CH22" s="2318"/>
      <c r="CI22" s="2318"/>
      <c r="CJ22" s="2318"/>
      <c r="CK22" s="2318"/>
      <c r="CL22" s="2318"/>
      <c r="CM22" s="2318"/>
      <c r="CN22" s="2318"/>
      <c r="CQ22" s="2319"/>
      <c r="CR22" s="2319"/>
      <c r="CS22" s="2319"/>
      <c r="CT22" s="2319"/>
      <c r="CU22" s="2319"/>
      <c r="CV22" s="2319"/>
      <c r="CW22" s="2319"/>
      <c r="CX22" s="2319"/>
    </row>
    <row r="23" spans="1:102" ht="20.399999999999999" customHeight="1">
      <c r="A23" s="2320">
        <v>7</v>
      </c>
      <c r="B23" s="2320"/>
      <c r="C23" s="2318"/>
      <c r="D23" s="2318"/>
      <c r="E23" s="2318"/>
      <c r="F23" s="2318"/>
      <c r="G23" s="2318"/>
      <c r="H23" s="2318"/>
      <c r="I23" s="2318"/>
      <c r="J23" s="2318"/>
      <c r="K23" s="2318"/>
      <c r="L23" s="2318"/>
      <c r="M23" s="2318"/>
      <c r="N23" s="2318"/>
      <c r="O23" s="2318"/>
      <c r="P23" s="2318"/>
      <c r="Q23" s="2318"/>
      <c r="R23" s="2318"/>
      <c r="S23" s="2318"/>
      <c r="T23" s="2318"/>
      <c r="U23" s="2318"/>
      <c r="V23" s="2318"/>
      <c r="W23" s="2318"/>
      <c r="X23" s="2318"/>
      <c r="Y23" s="2318"/>
      <c r="Z23" s="2318"/>
      <c r="AA23" s="2318"/>
      <c r="AB23" s="2318"/>
      <c r="AC23" s="2318"/>
      <c r="AD23" s="2318"/>
      <c r="AE23" s="2318"/>
      <c r="AF23" s="2318"/>
      <c r="AG23" s="2318"/>
      <c r="AH23" s="2318"/>
      <c r="AI23" s="2318"/>
      <c r="AJ23" s="2318"/>
      <c r="AK23" s="2318"/>
      <c r="AL23" s="2318"/>
      <c r="AM23" s="2318"/>
      <c r="AN23" s="2318"/>
      <c r="AO23" s="2318"/>
      <c r="AP23" s="2321"/>
      <c r="AQ23" s="2317"/>
      <c r="AR23" s="2318"/>
      <c r="AS23" s="2318"/>
      <c r="AT23" s="2318"/>
      <c r="AU23" s="2318"/>
      <c r="AV23" s="2318"/>
      <c r="AW23" s="2318"/>
      <c r="AX23" s="2318"/>
      <c r="AY23" s="2318"/>
      <c r="AZ23" s="2318"/>
      <c r="BA23" s="2322"/>
      <c r="BB23" s="2322"/>
      <c r="BC23" s="2322"/>
      <c r="BD23" s="2322"/>
      <c r="BE23" s="2322"/>
      <c r="BF23" s="2322"/>
      <c r="BG23" s="2322"/>
      <c r="BH23" s="2322"/>
      <c r="BI23" s="2322"/>
      <c r="BJ23" s="2322"/>
      <c r="BK23" s="2318"/>
      <c r="BL23" s="2318"/>
      <c r="BM23" s="2318"/>
      <c r="BN23" s="2318"/>
      <c r="BO23" s="2318"/>
      <c r="BP23" s="2318"/>
      <c r="BQ23" s="2318"/>
      <c r="BR23" s="2318"/>
      <c r="BS23" s="2318"/>
      <c r="BT23" s="2318"/>
      <c r="BU23" s="2318"/>
      <c r="BV23" s="2318"/>
      <c r="BW23" s="2318"/>
      <c r="BX23" s="2318"/>
      <c r="BY23" s="2318"/>
      <c r="BZ23" s="2318"/>
      <c r="CA23" s="2318"/>
      <c r="CB23" s="2318"/>
      <c r="CC23" s="2318"/>
      <c r="CD23" s="2321"/>
      <c r="CE23" s="2317"/>
      <c r="CF23" s="2318"/>
      <c r="CG23" s="2318"/>
      <c r="CH23" s="2318"/>
      <c r="CI23" s="2318"/>
      <c r="CJ23" s="2318"/>
      <c r="CK23" s="2318"/>
      <c r="CL23" s="2318"/>
      <c r="CM23" s="2318"/>
      <c r="CN23" s="2318"/>
      <c r="CQ23" s="2319"/>
      <c r="CR23" s="2319"/>
      <c r="CS23" s="2319"/>
      <c r="CT23" s="2319"/>
      <c r="CU23" s="2319"/>
      <c r="CV23" s="2319"/>
      <c r="CW23" s="2319"/>
      <c r="CX23" s="2319"/>
    </row>
    <row r="24" spans="1:102" ht="20.399999999999999" customHeight="1">
      <c r="A24" s="2320"/>
      <c r="B24" s="2320"/>
      <c r="C24" s="2318"/>
      <c r="D24" s="2318"/>
      <c r="E24" s="2318"/>
      <c r="F24" s="2318"/>
      <c r="G24" s="2318"/>
      <c r="H24" s="2318"/>
      <c r="I24" s="2318"/>
      <c r="J24" s="2318"/>
      <c r="K24" s="2318"/>
      <c r="L24" s="2318"/>
      <c r="M24" s="2318"/>
      <c r="N24" s="2318"/>
      <c r="O24" s="2318"/>
      <c r="P24" s="2318"/>
      <c r="Q24" s="2318"/>
      <c r="R24" s="2318"/>
      <c r="S24" s="2318"/>
      <c r="T24" s="2318"/>
      <c r="U24" s="2318"/>
      <c r="V24" s="2318"/>
      <c r="W24" s="2318"/>
      <c r="X24" s="2318"/>
      <c r="Y24" s="2318"/>
      <c r="Z24" s="2318"/>
      <c r="AA24" s="2318"/>
      <c r="AB24" s="2318"/>
      <c r="AC24" s="2318"/>
      <c r="AD24" s="2318"/>
      <c r="AE24" s="2318"/>
      <c r="AF24" s="2318"/>
      <c r="AG24" s="2318"/>
      <c r="AH24" s="2318"/>
      <c r="AI24" s="2318"/>
      <c r="AJ24" s="2318"/>
      <c r="AK24" s="2318"/>
      <c r="AL24" s="2318"/>
      <c r="AM24" s="2318"/>
      <c r="AN24" s="2318"/>
      <c r="AO24" s="2318"/>
      <c r="AP24" s="2321"/>
      <c r="AQ24" s="2317"/>
      <c r="AR24" s="2318"/>
      <c r="AS24" s="2318"/>
      <c r="AT24" s="2318"/>
      <c r="AU24" s="2318"/>
      <c r="AV24" s="2318"/>
      <c r="AW24" s="2318"/>
      <c r="AX24" s="2318"/>
      <c r="AY24" s="2318"/>
      <c r="AZ24" s="2318"/>
      <c r="BA24" s="2322"/>
      <c r="BB24" s="2322"/>
      <c r="BC24" s="2322"/>
      <c r="BD24" s="2322"/>
      <c r="BE24" s="2322"/>
      <c r="BF24" s="2322"/>
      <c r="BG24" s="2322"/>
      <c r="BH24" s="2322"/>
      <c r="BI24" s="2322"/>
      <c r="BJ24" s="2322"/>
      <c r="BK24" s="2318"/>
      <c r="BL24" s="2318"/>
      <c r="BM24" s="2318"/>
      <c r="BN24" s="2318"/>
      <c r="BO24" s="2318"/>
      <c r="BP24" s="2318"/>
      <c r="BQ24" s="2318"/>
      <c r="BR24" s="2318"/>
      <c r="BS24" s="2318"/>
      <c r="BT24" s="2318"/>
      <c r="BU24" s="2318"/>
      <c r="BV24" s="2318"/>
      <c r="BW24" s="2318"/>
      <c r="BX24" s="2318"/>
      <c r="BY24" s="2318"/>
      <c r="BZ24" s="2318"/>
      <c r="CA24" s="2318"/>
      <c r="CB24" s="2318"/>
      <c r="CC24" s="2318"/>
      <c r="CD24" s="2321"/>
      <c r="CE24" s="2317"/>
      <c r="CF24" s="2318"/>
      <c r="CG24" s="2318"/>
      <c r="CH24" s="2318"/>
      <c r="CI24" s="2318"/>
      <c r="CJ24" s="2318"/>
      <c r="CK24" s="2318"/>
      <c r="CL24" s="2318"/>
      <c r="CM24" s="2318"/>
      <c r="CN24" s="2318"/>
      <c r="CQ24" s="2319"/>
      <c r="CR24" s="2319"/>
      <c r="CS24" s="2319"/>
      <c r="CT24" s="2319"/>
      <c r="CU24" s="2319"/>
      <c r="CV24" s="2319"/>
      <c r="CW24" s="2319"/>
      <c r="CX24" s="2319"/>
    </row>
    <row r="25" spans="1:102" ht="20.399999999999999" customHeight="1">
      <c r="A25" s="2320">
        <v>8</v>
      </c>
      <c r="B25" s="2320"/>
      <c r="C25" s="2318"/>
      <c r="D25" s="2318"/>
      <c r="E25" s="2318"/>
      <c r="F25" s="2318"/>
      <c r="G25" s="2318"/>
      <c r="H25" s="2318"/>
      <c r="I25" s="2318"/>
      <c r="J25" s="2318"/>
      <c r="K25" s="2318"/>
      <c r="L25" s="2318"/>
      <c r="M25" s="2318"/>
      <c r="N25" s="2318"/>
      <c r="O25" s="2318"/>
      <c r="P25" s="2318"/>
      <c r="Q25" s="2318"/>
      <c r="R25" s="2318"/>
      <c r="S25" s="2318"/>
      <c r="T25" s="2318"/>
      <c r="U25" s="2318"/>
      <c r="V25" s="2318"/>
      <c r="W25" s="2318"/>
      <c r="X25" s="2318"/>
      <c r="Y25" s="2318"/>
      <c r="Z25" s="2318"/>
      <c r="AA25" s="2318"/>
      <c r="AB25" s="2318"/>
      <c r="AC25" s="2318"/>
      <c r="AD25" s="2318"/>
      <c r="AE25" s="2318"/>
      <c r="AF25" s="2318"/>
      <c r="AG25" s="2318"/>
      <c r="AH25" s="2318"/>
      <c r="AI25" s="2318"/>
      <c r="AJ25" s="2318"/>
      <c r="AK25" s="2318"/>
      <c r="AL25" s="2318"/>
      <c r="AM25" s="2318"/>
      <c r="AN25" s="2318"/>
      <c r="AO25" s="2318"/>
      <c r="AP25" s="2321"/>
      <c r="AQ25" s="2317"/>
      <c r="AR25" s="2318"/>
      <c r="AS25" s="2318"/>
      <c r="AT25" s="2318"/>
      <c r="AU25" s="2318"/>
      <c r="AV25" s="2318"/>
      <c r="AW25" s="2318"/>
      <c r="AX25" s="2318"/>
      <c r="AY25" s="2318"/>
      <c r="AZ25" s="2318"/>
      <c r="BA25" s="2322"/>
      <c r="BB25" s="2322"/>
      <c r="BC25" s="2322"/>
      <c r="BD25" s="2322"/>
      <c r="BE25" s="2322"/>
      <c r="BF25" s="2322"/>
      <c r="BG25" s="2322"/>
      <c r="BH25" s="2322"/>
      <c r="BI25" s="2322"/>
      <c r="BJ25" s="2322"/>
      <c r="BK25" s="2318"/>
      <c r="BL25" s="2318"/>
      <c r="BM25" s="2318"/>
      <c r="BN25" s="2318"/>
      <c r="BO25" s="2318"/>
      <c r="BP25" s="2318"/>
      <c r="BQ25" s="2318"/>
      <c r="BR25" s="2318"/>
      <c r="BS25" s="2318"/>
      <c r="BT25" s="2318"/>
      <c r="BU25" s="2318"/>
      <c r="BV25" s="2318"/>
      <c r="BW25" s="2318"/>
      <c r="BX25" s="2318"/>
      <c r="BY25" s="2318"/>
      <c r="BZ25" s="2318"/>
      <c r="CA25" s="2318"/>
      <c r="CB25" s="2318"/>
      <c r="CC25" s="2318"/>
      <c r="CD25" s="2321"/>
      <c r="CE25" s="2317"/>
      <c r="CF25" s="2318"/>
      <c r="CG25" s="2318"/>
      <c r="CH25" s="2318"/>
      <c r="CI25" s="2318"/>
      <c r="CJ25" s="2318"/>
      <c r="CK25" s="2318"/>
      <c r="CL25" s="2318"/>
      <c r="CM25" s="2318"/>
      <c r="CN25" s="2318"/>
      <c r="CQ25" s="2319"/>
      <c r="CR25" s="2319"/>
      <c r="CS25" s="2319"/>
      <c r="CT25" s="2319"/>
      <c r="CU25" s="2319"/>
      <c r="CV25" s="2319"/>
      <c r="CW25" s="2319"/>
      <c r="CX25" s="2319"/>
    </row>
    <row r="26" spans="1:102" ht="20.399999999999999" customHeight="1">
      <c r="A26" s="2320"/>
      <c r="B26" s="2320"/>
      <c r="C26" s="2318"/>
      <c r="D26" s="2318"/>
      <c r="E26" s="2318"/>
      <c r="F26" s="2318"/>
      <c r="G26" s="2318"/>
      <c r="H26" s="2318"/>
      <c r="I26" s="2318"/>
      <c r="J26" s="2318"/>
      <c r="K26" s="2318"/>
      <c r="L26" s="2318"/>
      <c r="M26" s="2318"/>
      <c r="N26" s="2318"/>
      <c r="O26" s="2318"/>
      <c r="P26" s="2318"/>
      <c r="Q26" s="2318"/>
      <c r="R26" s="2318"/>
      <c r="S26" s="2318"/>
      <c r="T26" s="2318"/>
      <c r="U26" s="2318"/>
      <c r="V26" s="2318"/>
      <c r="W26" s="2318"/>
      <c r="X26" s="2318"/>
      <c r="Y26" s="2318"/>
      <c r="Z26" s="2318"/>
      <c r="AA26" s="2318"/>
      <c r="AB26" s="2318"/>
      <c r="AC26" s="2318"/>
      <c r="AD26" s="2318"/>
      <c r="AE26" s="2318"/>
      <c r="AF26" s="2318"/>
      <c r="AG26" s="2318"/>
      <c r="AH26" s="2318"/>
      <c r="AI26" s="2318"/>
      <c r="AJ26" s="2318"/>
      <c r="AK26" s="2318"/>
      <c r="AL26" s="2318"/>
      <c r="AM26" s="2318"/>
      <c r="AN26" s="2318"/>
      <c r="AO26" s="2318"/>
      <c r="AP26" s="2321"/>
      <c r="AQ26" s="2317"/>
      <c r="AR26" s="2318"/>
      <c r="AS26" s="2318"/>
      <c r="AT26" s="2318"/>
      <c r="AU26" s="2318"/>
      <c r="AV26" s="2318"/>
      <c r="AW26" s="2318"/>
      <c r="AX26" s="2318"/>
      <c r="AY26" s="2318"/>
      <c r="AZ26" s="2318"/>
      <c r="BA26" s="2322"/>
      <c r="BB26" s="2322"/>
      <c r="BC26" s="2322"/>
      <c r="BD26" s="2322"/>
      <c r="BE26" s="2322"/>
      <c r="BF26" s="2322"/>
      <c r="BG26" s="2322"/>
      <c r="BH26" s="2322"/>
      <c r="BI26" s="2322"/>
      <c r="BJ26" s="2322"/>
      <c r="BK26" s="2318"/>
      <c r="BL26" s="2318"/>
      <c r="BM26" s="2318"/>
      <c r="BN26" s="2318"/>
      <c r="BO26" s="2318"/>
      <c r="BP26" s="2318"/>
      <c r="BQ26" s="2318"/>
      <c r="BR26" s="2318"/>
      <c r="BS26" s="2318"/>
      <c r="BT26" s="2318"/>
      <c r="BU26" s="2318"/>
      <c r="BV26" s="2318"/>
      <c r="BW26" s="2318"/>
      <c r="BX26" s="2318"/>
      <c r="BY26" s="2318"/>
      <c r="BZ26" s="2318"/>
      <c r="CA26" s="2318"/>
      <c r="CB26" s="2318"/>
      <c r="CC26" s="2318"/>
      <c r="CD26" s="2321"/>
      <c r="CE26" s="2317"/>
      <c r="CF26" s="2318"/>
      <c r="CG26" s="2318"/>
      <c r="CH26" s="2318"/>
      <c r="CI26" s="2318"/>
      <c r="CJ26" s="2318"/>
      <c r="CK26" s="2318"/>
      <c r="CL26" s="2318"/>
      <c r="CM26" s="2318"/>
      <c r="CN26" s="2318"/>
      <c r="CQ26" s="2319"/>
      <c r="CR26" s="2319"/>
      <c r="CS26" s="2319"/>
      <c r="CT26" s="2319"/>
      <c r="CU26" s="2319"/>
      <c r="CV26" s="2319"/>
      <c r="CW26" s="2319"/>
      <c r="CX26" s="2319"/>
    </row>
    <row r="27" spans="1:102" ht="20.399999999999999" customHeight="1">
      <c r="A27" s="2320">
        <v>9</v>
      </c>
      <c r="B27" s="2320"/>
      <c r="C27" s="2318"/>
      <c r="D27" s="2318"/>
      <c r="E27" s="2318"/>
      <c r="F27" s="2318"/>
      <c r="G27" s="2318"/>
      <c r="H27" s="2318"/>
      <c r="I27" s="2318"/>
      <c r="J27" s="2318"/>
      <c r="K27" s="2318"/>
      <c r="L27" s="2318"/>
      <c r="M27" s="2318"/>
      <c r="N27" s="2318"/>
      <c r="O27" s="2318"/>
      <c r="P27" s="2318"/>
      <c r="Q27" s="2318"/>
      <c r="R27" s="2318"/>
      <c r="S27" s="2318"/>
      <c r="T27" s="2318"/>
      <c r="U27" s="2318"/>
      <c r="V27" s="2318"/>
      <c r="W27" s="2318"/>
      <c r="X27" s="2318"/>
      <c r="Y27" s="2318"/>
      <c r="Z27" s="2318"/>
      <c r="AA27" s="2318"/>
      <c r="AB27" s="2318"/>
      <c r="AC27" s="2318"/>
      <c r="AD27" s="2318"/>
      <c r="AE27" s="2318"/>
      <c r="AF27" s="2318"/>
      <c r="AG27" s="2318"/>
      <c r="AH27" s="2318"/>
      <c r="AI27" s="2318"/>
      <c r="AJ27" s="2318"/>
      <c r="AK27" s="2318"/>
      <c r="AL27" s="2318"/>
      <c r="AM27" s="2318"/>
      <c r="AN27" s="2318"/>
      <c r="AO27" s="2318"/>
      <c r="AP27" s="2321"/>
      <c r="AQ27" s="2317"/>
      <c r="AR27" s="2318"/>
      <c r="AS27" s="2318"/>
      <c r="AT27" s="2318"/>
      <c r="AU27" s="2318"/>
      <c r="AV27" s="2318"/>
      <c r="AW27" s="2318"/>
      <c r="AX27" s="2318"/>
      <c r="AY27" s="2318"/>
      <c r="AZ27" s="2318"/>
      <c r="BA27" s="2322"/>
      <c r="BB27" s="2322"/>
      <c r="BC27" s="2322"/>
      <c r="BD27" s="2322"/>
      <c r="BE27" s="2322"/>
      <c r="BF27" s="2322"/>
      <c r="BG27" s="2322"/>
      <c r="BH27" s="2322"/>
      <c r="BI27" s="2322"/>
      <c r="BJ27" s="2322"/>
      <c r="BK27" s="2318"/>
      <c r="BL27" s="2318"/>
      <c r="BM27" s="2318"/>
      <c r="BN27" s="2318"/>
      <c r="BO27" s="2318"/>
      <c r="BP27" s="2318"/>
      <c r="BQ27" s="2318"/>
      <c r="BR27" s="2318"/>
      <c r="BS27" s="2318"/>
      <c r="BT27" s="2318"/>
      <c r="BU27" s="2318"/>
      <c r="BV27" s="2318"/>
      <c r="BW27" s="2318"/>
      <c r="BX27" s="2318"/>
      <c r="BY27" s="2318"/>
      <c r="BZ27" s="2318"/>
      <c r="CA27" s="2318"/>
      <c r="CB27" s="2318"/>
      <c r="CC27" s="2318"/>
      <c r="CD27" s="2321"/>
      <c r="CE27" s="2317"/>
      <c r="CF27" s="2318"/>
      <c r="CG27" s="2318"/>
      <c r="CH27" s="2318"/>
      <c r="CI27" s="2318"/>
      <c r="CJ27" s="2318"/>
      <c r="CK27" s="2318"/>
      <c r="CL27" s="2318"/>
      <c r="CM27" s="2318"/>
      <c r="CN27" s="2318"/>
      <c r="CQ27" s="2319"/>
      <c r="CR27" s="2319"/>
      <c r="CS27" s="2319"/>
      <c r="CT27" s="2319"/>
      <c r="CU27" s="2319"/>
      <c r="CV27" s="2319"/>
      <c r="CW27" s="2319"/>
      <c r="CX27" s="2319"/>
    </row>
    <row r="28" spans="1:102" ht="20.399999999999999" customHeight="1">
      <c r="A28" s="2320"/>
      <c r="B28" s="2320"/>
      <c r="C28" s="2318"/>
      <c r="D28" s="2318"/>
      <c r="E28" s="2318"/>
      <c r="F28" s="2318"/>
      <c r="G28" s="2318"/>
      <c r="H28" s="2318"/>
      <c r="I28" s="2318"/>
      <c r="J28" s="2318"/>
      <c r="K28" s="2318"/>
      <c r="L28" s="2318"/>
      <c r="M28" s="2318"/>
      <c r="N28" s="2318"/>
      <c r="O28" s="2318"/>
      <c r="P28" s="2318"/>
      <c r="Q28" s="2318"/>
      <c r="R28" s="2318"/>
      <c r="S28" s="2318"/>
      <c r="T28" s="2318"/>
      <c r="U28" s="2318"/>
      <c r="V28" s="2318"/>
      <c r="W28" s="2318"/>
      <c r="X28" s="2318"/>
      <c r="Y28" s="2318"/>
      <c r="Z28" s="2318"/>
      <c r="AA28" s="2318"/>
      <c r="AB28" s="2318"/>
      <c r="AC28" s="2318"/>
      <c r="AD28" s="2318"/>
      <c r="AE28" s="2318"/>
      <c r="AF28" s="2318"/>
      <c r="AG28" s="2318"/>
      <c r="AH28" s="2318"/>
      <c r="AI28" s="2318"/>
      <c r="AJ28" s="2318"/>
      <c r="AK28" s="2318"/>
      <c r="AL28" s="2318"/>
      <c r="AM28" s="2318"/>
      <c r="AN28" s="2318"/>
      <c r="AO28" s="2318"/>
      <c r="AP28" s="2321"/>
      <c r="AQ28" s="2317"/>
      <c r="AR28" s="2318"/>
      <c r="AS28" s="2318"/>
      <c r="AT28" s="2318"/>
      <c r="AU28" s="2318"/>
      <c r="AV28" s="2318"/>
      <c r="AW28" s="2318"/>
      <c r="AX28" s="2318"/>
      <c r="AY28" s="2318"/>
      <c r="AZ28" s="2318"/>
      <c r="BA28" s="2322"/>
      <c r="BB28" s="2322"/>
      <c r="BC28" s="2322"/>
      <c r="BD28" s="2322"/>
      <c r="BE28" s="2322"/>
      <c r="BF28" s="2322"/>
      <c r="BG28" s="2322"/>
      <c r="BH28" s="2322"/>
      <c r="BI28" s="2322"/>
      <c r="BJ28" s="2322"/>
      <c r="BK28" s="2318"/>
      <c r="BL28" s="2318"/>
      <c r="BM28" s="2318"/>
      <c r="BN28" s="2318"/>
      <c r="BO28" s="2318"/>
      <c r="BP28" s="2318"/>
      <c r="BQ28" s="2318"/>
      <c r="BR28" s="2318"/>
      <c r="BS28" s="2318"/>
      <c r="BT28" s="2318"/>
      <c r="BU28" s="2318"/>
      <c r="BV28" s="2318"/>
      <c r="BW28" s="2318"/>
      <c r="BX28" s="2318"/>
      <c r="BY28" s="2318"/>
      <c r="BZ28" s="2318"/>
      <c r="CA28" s="2318"/>
      <c r="CB28" s="2318"/>
      <c r="CC28" s="2318"/>
      <c r="CD28" s="2321"/>
      <c r="CE28" s="2317"/>
      <c r="CF28" s="2318"/>
      <c r="CG28" s="2318"/>
      <c r="CH28" s="2318"/>
      <c r="CI28" s="2318"/>
      <c r="CJ28" s="2318"/>
      <c r="CK28" s="2318"/>
      <c r="CL28" s="2318"/>
      <c r="CM28" s="2318"/>
      <c r="CN28" s="2318"/>
      <c r="CQ28" s="2319"/>
      <c r="CR28" s="2319"/>
      <c r="CS28" s="2319"/>
      <c r="CT28" s="2319"/>
      <c r="CU28" s="2319"/>
      <c r="CV28" s="2319"/>
      <c r="CW28" s="2319"/>
      <c r="CX28" s="2319"/>
    </row>
    <row r="29" spans="1:102" ht="20.399999999999999" customHeight="1">
      <c r="A29" s="2320">
        <v>10</v>
      </c>
      <c r="B29" s="2320"/>
      <c r="C29" s="2318"/>
      <c r="D29" s="2318"/>
      <c r="E29" s="2318"/>
      <c r="F29" s="2318"/>
      <c r="G29" s="2318"/>
      <c r="H29" s="2318"/>
      <c r="I29" s="2318"/>
      <c r="J29" s="2318"/>
      <c r="K29" s="2318"/>
      <c r="L29" s="2318"/>
      <c r="M29" s="2318"/>
      <c r="N29" s="2318"/>
      <c r="O29" s="2318"/>
      <c r="P29" s="2318"/>
      <c r="Q29" s="2318"/>
      <c r="R29" s="2318"/>
      <c r="S29" s="2318"/>
      <c r="T29" s="2318"/>
      <c r="U29" s="2318"/>
      <c r="V29" s="2318"/>
      <c r="W29" s="2318"/>
      <c r="X29" s="2318"/>
      <c r="Y29" s="2318"/>
      <c r="Z29" s="2318"/>
      <c r="AA29" s="2318"/>
      <c r="AB29" s="2318"/>
      <c r="AC29" s="2318"/>
      <c r="AD29" s="2318"/>
      <c r="AE29" s="2318"/>
      <c r="AF29" s="2318"/>
      <c r="AG29" s="2318"/>
      <c r="AH29" s="2318"/>
      <c r="AI29" s="2318"/>
      <c r="AJ29" s="2318"/>
      <c r="AK29" s="2318"/>
      <c r="AL29" s="2318"/>
      <c r="AM29" s="2318"/>
      <c r="AN29" s="2318"/>
      <c r="AO29" s="2318"/>
      <c r="AP29" s="2321"/>
      <c r="AQ29" s="2317"/>
      <c r="AR29" s="2318"/>
      <c r="AS29" s="2318"/>
      <c r="AT29" s="2318"/>
      <c r="AU29" s="2318"/>
      <c r="AV29" s="2318"/>
      <c r="AW29" s="2318"/>
      <c r="AX29" s="2318"/>
      <c r="AY29" s="2318"/>
      <c r="AZ29" s="2318"/>
      <c r="BA29" s="2322"/>
      <c r="BB29" s="2322"/>
      <c r="BC29" s="2322"/>
      <c r="BD29" s="2322"/>
      <c r="BE29" s="2322"/>
      <c r="BF29" s="2322"/>
      <c r="BG29" s="2322"/>
      <c r="BH29" s="2322"/>
      <c r="BI29" s="2322"/>
      <c r="BJ29" s="2322"/>
      <c r="BK29" s="2318"/>
      <c r="BL29" s="2318"/>
      <c r="BM29" s="2318"/>
      <c r="BN29" s="2318"/>
      <c r="BO29" s="2318"/>
      <c r="BP29" s="2318"/>
      <c r="BQ29" s="2318"/>
      <c r="BR29" s="2318"/>
      <c r="BS29" s="2318"/>
      <c r="BT29" s="2318"/>
      <c r="BU29" s="2318"/>
      <c r="BV29" s="2318"/>
      <c r="BW29" s="2318"/>
      <c r="BX29" s="2318"/>
      <c r="BY29" s="2318"/>
      <c r="BZ29" s="2318"/>
      <c r="CA29" s="2318"/>
      <c r="CB29" s="2318"/>
      <c r="CC29" s="2318"/>
      <c r="CD29" s="2321"/>
      <c r="CE29" s="2317"/>
      <c r="CF29" s="2318"/>
      <c r="CG29" s="2318"/>
      <c r="CH29" s="2318"/>
      <c r="CI29" s="2318"/>
      <c r="CJ29" s="2318"/>
      <c r="CK29" s="2318"/>
      <c r="CL29" s="2318"/>
      <c r="CM29" s="2318"/>
      <c r="CN29" s="2318"/>
      <c r="CQ29" s="2319"/>
      <c r="CR29" s="2319"/>
      <c r="CS29" s="2319"/>
      <c r="CT29" s="2319"/>
      <c r="CU29" s="2319"/>
      <c r="CV29" s="2319"/>
      <c r="CW29" s="2319"/>
      <c r="CX29" s="2319"/>
    </row>
    <row r="30" spans="1:102" ht="20.399999999999999" customHeight="1">
      <c r="A30" s="2320"/>
      <c r="B30" s="2320"/>
      <c r="C30" s="2318"/>
      <c r="D30" s="2318"/>
      <c r="E30" s="2318"/>
      <c r="F30" s="2318"/>
      <c r="G30" s="2318"/>
      <c r="H30" s="2318"/>
      <c r="I30" s="2318"/>
      <c r="J30" s="2318"/>
      <c r="K30" s="2318"/>
      <c r="L30" s="2318"/>
      <c r="M30" s="2318"/>
      <c r="N30" s="2318"/>
      <c r="O30" s="2318"/>
      <c r="P30" s="2318"/>
      <c r="Q30" s="2318"/>
      <c r="R30" s="2318"/>
      <c r="S30" s="2318"/>
      <c r="T30" s="2318"/>
      <c r="U30" s="2318"/>
      <c r="V30" s="2318"/>
      <c r="W30" s="2318"/>
      <c r="X30" s="2318"/>
      <c r="Y30" s="2318"/>
      <c r="Z30" s="2318"/>
      <c r="AA30" s="2318"/>
      <c r="AB30" s="2318"/>
      <c r="AC30" s="2318"/>
      <c r="AD30" s="2318"/>
      <c r="AE30" s="2318"/>
      <c r="AF30" s="2318"/>
      <c r="AG30" s="2318"/>
      <c r="AH30" s="2318"/>
      <c r="AI30" s="2318"/>
      <c r="AJ30" s="2318"/>
      <c r="AK30" s="2318"/>
      <c r="AL30" s="2318"/>
      <c r="AM30" s="2318"/>
      <c r="AN30" s="2318"/>
      <c r="AO30" s="2318"/>
      <c r="AP30" s="2321"/>
      <c r="AQ30" s="2317"/>
      <c r="AR30" s="2318"/>
      <c r="AS30" s="2318"/>
      <c r="AT30" s="2318"/>
      <c r="AU30" s="2318"/>
      <c r="AV30" s="2318"/>
      <c r="AW30" s="2318"/>
      <c r="AX30" s="2318"/>
      <c r="AY30" s="2318"/>
      <c r="AZ30" s="2318"/>
      <c r="BA30" s="2322"/>
      <c r="BB30" s="2322"/>
      <c r="BC30" s="2322"/>
      <c r="BD30" s="2322"/>
      <c r="BE30" s="2322"/>
      <c r="BF30" s="2322"/>
      <c r="BG30" s="2322"/>
      <c r="BH30" s="2322"/>
      <c r="BI30" s="2322"/>
      <c r="BJ30" s="2322"/>
      <c r="BK30" s="2318"/>
      <c r="BL30" s="2318"/>
      <c r="BM30" s="2318"/>
      <c r="BN30" s="2318"/>
      <c r="BO30" s="2318"/>
      <c r="BP30" s="2318"/>
      <c r="BQ30" s="2318"/>
      <c r="BR30" s="2318"/>
      <c r="BS30" s="2318"/>
      <c r="BT30" s="2318"/>
      <c r="BU30" s="2318"/>
      <c r="BV30" s="2318"/>
      <c r="BW30" s="2318"/>
      <c r="BX30" s="2318"/>
      <c r="BY30" s="2318"/>
      <c r="BZ30" s="2318"/>
      <c r="CA30" s="2318"/>
      <c r="CB30" s="2318"/>
      <c r="CC30" s="2318"/>
      <c r="CD30" s="2321"/>
      <c r="CE30" s="2317"/>
      <c r="CF30" s="2318"/>
      <c r="CG30" s="2318"/>
      <c r="CH30" s="2318"/>
      <c r="CI30" s="2318"/>
      <c r="CJ30" s="2318"/>
      <c r="CK30" s="2318"/>
      <c r="CL30" s="2318"/>
      <c r="CM30" s="2318"/>
      <c r="CN30" s="2318"/>
      <c r="CQ30" s="2319"/>
      <c r="CR30" s="2319"/>
      <c r="CS30" s="2319"/>
      <c r="CT30" s="2319"/>
      <c r="CU30" s="2319"/>
      <c r="CV30" s="2319"/>
      <c r="CW30" s="2319"/>
      <c r="CX30" s="2319"/>
    </row>
    <row r="31" spans="1:102" ht="20.399999999999999" customHeight="1">
      <c r="A31" s="2320">
        <v>11</v>
      </c>
      <c r="B31" s="2320"/>
      <c r="C31" s="2318"/>
      <c r="D31" s="2318"/>
      <c r="E31" s="2318"/>
      <c r="F31" s="2318"/>
      <c r="G31" s="2318"/>
      <c r="H31" s="2318"/>
      <c r="I31" s="2318"/>
      <c r="J31" s="2318"/>
      <c r="K31" s="2318"/>
      <c r="L31" s="2318"/>
      <c r="M31" s="2318"/>
      <c r="N31" s="2318"/>
      <c r="O31" s="2318"/>
      <c r="P31" s="2318"/>
      <c r="Q31" s="2318"/>
      <c r="R31" s="2318"/>
      <c r="S31" s="2318"/>
      <c r="T31" s="2318"/>
      <c r="U31" s="2318"/>
      <c r="V31" s="2318"/>
      <c r="W31" s="2318"/>
      <c r="X31" s="2318"/>
      <c r="Y31" s="2318"/>
      <c r="Z31" s="2318"/>
      <c r="AA31" s="2318"/>
      <c r="AB31" s="2318"/>
      <c r="AC31" s="2318"/>
      <c r="AD31" s="2318"/>
      <c r="AE31" s="2318"/>
      <c r="AF31" s="2318"/>
      <c r="AG31" s="2318"/>
      <c r="AH31" s="2318"/>
      <c r="AI31" s="2318"/>
      <c r="AJ31" s="2318"/>
      <c r="AK31" s="2318"/>
      <c r="AL31" s="2318"/>
      <c r="AM31" s="2318"/>
      <c r="AN31" s="2318"/>
      <c r="AO31" s="2318"/>
      <c r="AP31" s="2321"/>
      <c r="AQ31" s="2317"/>
      <c r="AR31" s="2318"/>
      <c r="AS31" s="2318"/>
      <c r="AT31" s="2318"/>
      <c r="AU31" s="2318"/>
      <c r="AV31" s="2318"/>
      <c r="AW31" s="2318"/>
      <c r="AX31" s="2318"/>
      <c r="AY31" s="2318"/>
      <c r="AZ31" s="2318"/>
      <c r="BA31" s="2322"/>
      <c r="BB31" s="2322"/>
      <c r="BC31" s="2322"/>
      <c r="BD31" s="2322"/>
      <c r="BE31" s="2322"/>
      <c r="BF31" s="2322"/>
      <c r="BG31" s="2322"/>
      <c r="BH31" s="2322"/>
      <c r="BI31" s="2322"/>
      <c r="BJ31" s="2322"/>
      <c r="BK31" s="2318"/>
      <c r="BL31" s="2318"/>
      <c r="BM31" s="2318"/>
      <c r="BN31" s="2318"/>
      <c r="BO31" s="2318"/>
      <c r="BP31" s="2318"/>
      <c r="BQ31" s="2318"/>
      <c r="BR31" s="2318"/>
      <c r="BS31" s="2318"/>
      <c r="BT31" s="2318"/>
      <c r="BU31" s="2318"/>
      <c r="BV31" s="2318"/>
      <c r="BW31" s="2318"/>
      <c r="BX31" s="2318"/>
      <c r="BY31" s="2318"/>
      <c r="BZ31" s="2318"/>
      <c r="CA31" s="2318"/>
      <c r="CB31" s="2318"/>
      <c r="CC31" s="2318"/>
      <c r="CD31" s="2321"/>
      <c r="CE31" s="2317"/>
      <c r="CF31" s="2318"/>
      <c r="CG31" s="2318"/>
      <c r="CH31" s="2318"/>
      <c r="CI31" s="2318"/>
      <c r="CJ31" s="2318"/>
      <c r="CK31" s="2318"/>
      <c r="CL31" s="2318"/>
      <c r="CM31" s="2318"/>
      <c r="CN31" s="2318"/>
      <c r="CQ31" s="2319"/>
      <c r="CR31" s="2319"/>
      <c r="CS31" s="2319"/>
      <c r="CT31" s="2319"/>
      <c r="CU31" s="2319"/>
      <c r="CV31" s="2319"/>
      <c r="CW31" s="2319"/>
      <c r="CX31" s="2319"/>
    </row>
    <row r="32" spans="1:102" ht="20.399999999999999" customHeight="1">
      <c r="A32" s="2320"/>
      <c r="B32" s="2320"/>
      <c r="C32" s="2318"/>
      <c r="D32" s="2318"/>
      <c r="E32" s="2318"/>
      <c r="F32" s="2318"/>
      <c r="G32" s="2318"/>
      <c r="H32" s="2318"/>
      <c r="I32" s="2318"/>
      <c r="J32" s="2318"/>
      <c r="K32" s="2318"/>
      <c r="L32" s="2318"/>
      <c r="M32" s="2318"/>
      <c r="N32" s="2318"/>
      <c r="O32" s="2318"/>
      <c r="P32" s="2318"/>
      <c r="Q32" s="2318"/>
      <c r="R32" s="2318"/>
      <c r="S32" s="2318"/>
      <c r="T32" s="2318"/>
      <c r="U32" s="2318"/>
      <c r="V32" s="2318"/>
      <c r="W32" s="2318"/>
      <c r="X32" s="2318"/>
      <c r="Y32" s="2318"/>
      <c r="Z32" s="2318"/>
      <c r="AA32" s="2318"/>
      <c r="AB32" s="2318"/>
      <c r="AC32" s="2318"/>
      <c r="AD32" s="2318"/>
      <c r="AE32" s="2318"/>
      <c r="AF32" s="2318"/>
      <c r="AG32" s="2318"/>
      <c r="AH32" s="2318"/>
      <c r="AI32" s="2318"/>
      <c r="AJ32" s="2318"/>
      <c r="AK32" s="2318"/>
      <c r="AL32" s="2318"/>
      <c r="AM32" s="2318"/>
      <c r="AN32" s="2318"/>
      <c r="AO32" s="2318"/>
      <c r="AP32" s="2321"/>
      <c r="AQ32" s="2317"/>
      <c r="AR32" s="2318"/>
      <c r="AS32" s="2318"/>
      <c r="AT32" s="2318"/>
      <c r="AU32" s="2318"/>
      <c r="AV32" s="2318"/>
      <c r="AW32" s="2318"/>
      <c r="AX32" s="2318"/>
      <c r="AY32" s="2318"/>
      <c r="AZ32" s="2318"/>
      <c r="BA32" s="2322"/>
      <c r="BB32" s="2322"/>
      <c r="BC32" s="2322"/>
      <c r="BD32" s="2322"/>
      <c r="BE32" s="2322"/>
      <c r="BF32" s="2322"/>
      <c r="BG32" s="2322"/>
      <c r="BH32" s="2322"/>
      <c r="BI32" s="2322"/>
      <c r="BJ32" s="2322"/>
      <c r="BK32" s="2318"/>
      <c r="BL32" s="2318"/>
      <c r="BM32" s="2318"/>
      <c r="BN32" s="2318"/>
      <c r="BO32" s="2318"/>
      <c r="BP32" s="2318"/>
      <c r="BQ32" s="2318"/>
      <c r="BR32" s="2318"/>
      <c r="BS32" s="2318"/>
      <c r="BT32" s="2318"/>
      <c r="BU32" s="2318"/>
      <c r="BV32" s="2318"/>
      <c r="BW32" s="2318"/>
      <c r="BX32" s="2318"/>
      <c r="BY32" s="2318"/>
      <c r="BZ32" s="2318"/>
      <c r="CA32" s="2318"/>
      <c r="CB32" s="2318"/>
      <c r="CC32" s="2318"/>
      <c r="CD32" s="2321"/>
      <c r="CE32" s="2317"/>
      <c r="CF32" s="2318"/>
      <c r="CG32" s="2318"/>
      <c r="CH32" s="2318"/>
      <c r="CI32" s="2318"/>
      <c r="CJ32" s="2318"/>
      <c r="CK32" s="2318"/>
      <c r="CL32" s="2318"/>
      <c r="CM32" s="2318"/>
      <c r="CN32" s="2318"/>
      <c r="CQ32" s="2319"/>
      <c r="CR32" s="2319"/>
      <c r="CS32" s="2319"/>
      <c r="CT32" s="2319"/>
      <c r="CU32" s="2319"/>
      <c r="CV32" s="2319"/>
      <c r="CW32" s="2319"/>
      <c r="CX32" s="2319"/>
    </row>
    <row r="33" spans="1:102" ht="20.399999999999999" customHeight="1">
      <c r="A33" s="2320">
        <v>12</v>
      </c>
      <c r="B33" s="2320"/>
      <c r="C33" s="2318"/>
      <c r="D33" s="2318"/>
      <c r="E33" s="2318"/>
      <c r="F33" s="2318"/>
      <c r="G33" s="2318"/>
      <c r="H33" s="2318"/>
      <c r="I33" s="2318"/>
      <c r="J33" s="2318"/>
      <c r="K33" s="2318"/>
      <c r="L33" s="2318"/>
      <c r="M33" s="2318"/>
      <c r="N33" s="2318"/>
      <c r="O33" s="2318"/>
      <c r="P33" s="2318"/>
      <c r="Q33" s="2318"/>
      <c r="R33" s="2318"/>
      <c r="S33" s="2318"/>
      <c r="T33" s="2318"/>
      <c r="U33" s="2318"/>
      <c r="V33" s="2318"/>
      <c r="W33" s="2318"/>
      <c r="X33" s="2318"/>
      <c r="Y33" s="2318"/>
      <c r="Z33" s="2318"/>
      <c r="AA33" s="2318"/>
      <c r="AB33" s="2318"/>
      <c r="AC33" s="2318"/>
      <c r="AD33" s="2318"/>
      <c r="AE33" s="2318"/>
      <c r="AF33" s="2318"/>
      <c r="AG33" s="2318"/>
      <c r="AH33" s="2318"/>
      <c r="AI33" s="2318"/>
      <c r="AJ33" s="2318"/>
      <c r="AK33" s="2318"/>
      <c r="AL33" s="2318"/>
      <c r="AM33" s="2318"/>
      <c r="AN33" s="2318"/>
      <c r="AO33" s="2318"/>
      <c r="AP33" s="2321"/>
      <c r="AQ33" s="2317"/>
      <c r="AR33" s="2318"/>
      <c r="AS33" s="2318"/>
      <c r="AT33" s="2318"/>
      <c r="AU33" s="2318"/>
      <c r="AV33" s="2318"/>
      <c r="AW33" s="2318"/>
      <c r="AX33" s="2318"/>
      <c r="AY33" s="2318"/>
      <c r="AZ33" s="2318"/>
      <c r="BA33" s="2322"/>
      <c r="BB33" s="2322"/>
      <c r="BC33" s="2322"/>
      <c r="BD33" s="2322"/>
      <c r="BE33" s="2322"/>
      <c r="BF33" s="2322"/>
      <c r="BG33" s="2322"/>
      <c r="BH33" s="2322"/>
      <c r="BI33" s="2322"/>
      <c r="BJ33" s="2322"/>
      <c r="BK33" s="2318"/>
      <c r="BL33" s="2318"/>
      <c r="BM33" s="2318"/>
      <c r="BN33" s="2318"/>
      <c r="BO33" s="2318"/>
      <c r="BP33" s="2318"/>
      <c r="BQ33" s="2318"/>
      <c r="BR33" s="2318"/>
      <c r="BS33" s="2318"/>
      <c r="BT33" s="2318"/>
      <c r="BU33" s="2318"/>
      <c r="BV33" s="2318"/>
      <c r="BW33" s="2318"/>
      <c r="BX33" s="2318"/>
      <c r="BY33" s="2318"/>
      <c r="BZ33" s="2318"/>
      <c r="CA33" s="2318"/>
      <c r="CB33" s="2318"/>
      <c r="CC33" s="2318"/>
      <c r="CD33" s="2321"/>
      <c r="CE33" s="2317"/>
      <c r="CF33" s="2318"/>
      <c r="CG33" s="2318"/>
      <c r="CH33" s="2318"/>
      <c r="CI33" s="2318"/>
      <c r="CJ33" s="2318"/>
      <c r="CK33" s="2318"/>
      <c r="CL33" s="2318"/>
      <c r="CM33" s="2318"/>
      <c r="CN33" s="2318"/>
      <c r="CQ33" s="2319"/>
      <c r="CR33" s="2319"/>
      <c r="CS33" s="2319"/>
      <c r="CT33" s="2319"/>
      <c r="CU33" s="2319"/>
      <c r="CV33" s="2319"/>
      <c r="CW33" s="2319"/>
      <c r="CX33" s="2319"/>
    </row>
    <row r="34" spans="1:102" ht="20.399999999999999" customHeight="1">
      <c r="A34" s="2320"/>
      <c r="B34" s="2320"/>
      <c r="C34" s="2318"/>
      <c r="D34" s="2318"/>
      <c r="E34" s="2318"/>
      <c r="F34" s="2318"/>
      <c r="G34" s="2318"/>
      <c r="H34" s="2318"/>
      <c r="I34" s="2318"/>
      <c r="J34" s="2318"/>
      <c r="K34" s="2318"/>
      <c r="L34" s="2318"/>
      <c r="M34" s="2318"/>
      <c r="N34" s="2318"/>
      <c r="O34" s="2318"/>
      <c r="P34" s="2318"/>
      <c r="Q34" s="2318"/>
      <c r="R34" s="2318"/>
      <c r="S34" s="2318"/>
      <c r="T34" s="2318"/>
      <c r="U34" s="2318"/>
      <c r="V34" s="2318"/>
      <c r="W34" s="2318"/>
      <c r="X34" s="2318"/>
      <c r="Y34" s="2318"/>
      <c r="Z34" s="2318"/>
      <c r="AA34" s="2318"/>
      <c r="AB34" s="2318"/>
      <c r="AC34" s="2318"/>
      <c r="AD34" s="2318"/>
      <c r="AE34" s="2318"/>
      <c r="AF34" s="2318"/>
      <c r="AG34" s="2318"/>
      <c r="AH34" s="2318"/>
      <c r="AI34" s="2318"/>
      <c r="AJ34" s="2318"/>
      <c r="AK34" s="2318"/>
      <c r="AL34" s="2318"/>
      <c r="AM34" s="2318"/>
      <c r="AN34" s="2318"/>
      <c r="AO34" s="2318"/>
      <c r="AP34" s="2321"/>
      <c r="AQ34" s="2317"/>
      <c r="AR34" s="2318"/>
      <c r="AS34" s="2318"/>
      <c r="AT34" s="2318"/>
      <c r="AU34" s="2318"/>
      <c r="AV34" s="2318"/>
      <c r="AW34" s="2318"/>
      <c r="AX34" s="2318"/>
      <c r="AY34" s="2318"/>
      <c r="AZ34" s="2318"/>
      <c r="BA34" s="2322"/>
      <c r="BB34" s="2322"/>
      <c r="BC34" s="2322"/>
      <c r="BD34" s="2322"/>
      <c r="BE34" s="2322"/>
      <c r="BF34" s="2322"/>
      <c r="BG34" s="2322"/>
      <c r="BH34" s="2322"/>
      <c r="BI34" s="2322"/>
      <c r="BJ34" s="2322"/>
      <c r="BK34" s="2318"/>
      <c r="BL34" s="2318"/>
      <c r="BM34" s="2318"/>
      <c r="BN34" s="2318"/>
      <c r="BO34" s="2318"/>
      <c r="BP34" s="2318"/>
      <c r="BQ34" s="2318"/>
      <c r="BR34" s="2318"/>
      <c r="BS34" s="2318"/>
      <c r="BT34" s="2318"/>
      <c r="BU34" s="2318"/>
      <c r="BV34" s="2318"/>
      <c r="BW34" s="2318"/>
      <c r="BX34" s="2318"/>
      <c r="BY34" s="2318"/>
      <c r="BZ34" s="2318"/>
      <c r="CA34" s="2318"/>
      <c r="CB34" s="2318"/>
      <c r="CC34" s="2318"/>
      <c r="CD34" s="2321"/>
      <c r="CE34" s="2317"/>
      <c r="CF34" s="2318"/>
      <c r="CG34" s="2318"/>
      <c r="CH34" s="2318"/>
      <c r="CI34" s="2318"/>
      <c r="CJ34" s="2318"/>
      <c r="CK34" s="2318"/>
      <c r="CL34" s="2318"/>
      <c r="CM34" s="2318"/>
      <c r="CN34" s="2318"/>
      <c r="CQ34" s="2319"/>
      <c r="CR34" s="2319"/>
      <c r="CS34" s="2319"/>
      <c r="CT34" s="2319"/>
      <c r="CU34" s="2319"/>
      <c r="CV34" s="2319"/>
      <c r="CW34" s="2319"/>
      <c r="CX34" s="2319"/>
    </row>
    <row r="35" spans="1:102" ht="20.399999999999999" customHeight="1">
      <c r="A35" s="2320">
        <v>13</v>
      </c>
      <c r="B35" s="2320"/>
      <c r="C35" s="2318"/>
      <c r="D35" s="2318"/>
      <c r="E35" s="2318"/>
      <c r="F35" s="2318"/>
      <c r="G35" s="2318"/>
      <c r="H35" s="2318"/>
      <c r="I35" s="2318"/>
      <c r="J35" s="2318"/>
      <c r="K35" s="2318"/>
      <c r="L35" s="2318"/>
      <c r="M35" s="2318"/>
      <c r="N35" s="2318"/>
      <c r="O35" s="2318"/>
      <c r="P35" s="2318"/>
      <c r="Q35" s="2318"/>
      <c r="R35" s="2318"/>
      <c r="S35" s="2318"/>
      <c r="T35" s="2318"/>
      <c r="U35" s="2318"/>
      <c r="V35" s="2318"/>
      <c r="W35" s="2318"/>
      <c r="X35" s="2318"/>
      <c r="Y35" s="2318"/>
      <c r="Z35" s="2318"/>
      <c r="AA35" s="2318"/>
      <c r="AB35" s="2318"/>
      <c r="AC35" s="2318"/>
      <c r="AD35" s="2318"/>
      <c r="AE35" s="2318"/>
      <c r="AF35" s="2318"/>
      <c r="AG35" s="2318"/>
      <c r="AH35" s="2318"/>
      <c r="AI35" s="2318"/>
      <c r="AJ35" s="2318"/>
      <c r="AK35" s="2318"/>
      <c r="AL35" s="2318"/>
      <c r="AM35" s="2318"/>
      <c r="AN35" s="2318"/>
      <c r="AO35" s="2318"/>
      <c r="AP35" s="2321"/>
      <c r="AQ35" s="2317"/>
      <c r="AR35" s="2318"/>
      <c r="AS35" s="2318"/>
      <c r="AT35" s="2318"/>
      <c r="AU35" s="2318"/>
      <c r="AV35" s="2318"/>
      <c r="AW35" s="2318"/>
      <c r="AX35" s="2318"/>
      <c r="AY35" s="2318"/>
      <c r="AZ35" s="2318"/>
      <c r="BA35" s="2322"/>
      <c r="BB35" s="2322"/>
      <c r="BC35" s="2322"/>
      <c r="BD35" s="2322"/>
      <c r="BE35" s="2322"/>
      <c r="BF35" s="2322"/>
      <c r="BG35" s="2322"/>
      <c r="BH35" s="2322"/>
      <c r="BI35" s="2322"/>
      <c r="BJ35" s="2322"/>
      <c r="BK35" s="2318"/>
      <c r="BL35" s="2318"/>
      <c r="BM35" s="2318"/>
      <c r="BN35" s="2318"/>
      <c r="BO35" s="2318"/>
      <c r="BP35" s="2318"/>
      <c r="BQ35" s="2318"/>
      <c r="BR35" s="2318"/>
      <c r="BS35" s="2318"/>
      <c r="BT35" s="2318"/>
      <c r="BU35" s="2318"/>
      <c r="BV35" s="2318"/>
      <c r="BW35" s="2318"/>
      <c r="BX35" s="2318"/>
      <c r="BY35" s="2318"/>
      <c r="BZ35" s="2318"/>
      <c r="CA35" s="2318"/>
      <c r="CB35" s="2318"/>
      <c r="CC35" s="2318"/>
      <c r="CD35" s="2321"/>
      <c r="CE35" s="2317"/>
      <c r="CF35" s="2318"/>
      <c r="CG35" s="2318"/>
      <c r="CH35" s="2318"/>
      <c r="CI35" s="2318"/>
      <c r="CJ35" s="2318"/>
      <c r="CK35" s="2318"/>
      <c r="CL35" s="2318"/>
      <c r="CM35" s="2318"/>
      <c r="CN35" s="2318"/>
      <c r="CQ35" s="2319"/>
      <c r="CR35" s="2319"/>
      <c r="CS35" s="2319"/>
      <c r="CT35" s="2319"/>
      <c r="CU35" s="2319"/>
      <c r="CV35" s="2319"/>
      <c r="CW35" s="2319"/>
      <c r="CX35" s="2319"/>
    </row>
    <row r="36" spans="1:102" ht="20.399999999999999" customHeight="1">
      <c r="A36" s="2320"/>
      <c r="B36" s="2320"/>
      <c r="C36" s="2318"/>
      <c r="D36" s="2318"/>
      <c r="E36" s="2318"/>
      <c r="F36" s="2318"/>
      <c r="G36" s="2318"/>
      <c r="H36" s="2318"/>
      <c r="I36" s="2318"/>
      <c r="J36" s="2318"/>
      <c r="K36" s="2318"/>
      <c r="L36" s="2318"/>
      <c r="M36" s="2318"/>
      <c r="N36" s="2318"/>
      <c r="O36" s="2318"/>
      <c r="P36" s="2318"/>
      <c r="Q36" s="2318"/>
      <c r="R36" s="2318"/>
      <c r="S36" s="2318"/>
      <c r="T36" s="2318"/>
      <c r="U36" s="2318"/>
      <c r="V36" s="2318"/>
      <c r="W36" s="2318"/>
      <c r="X36" s="2318"/>
      <c r="Y36" s="2318"/>
      <c r="Z36" s="2318"/>
      <c r="AA36" s="2318"/>
      <c r="AB36" s="2318"/>
      <c r="AC36" s="2318"/>
      <c r="AD36" s="2318"/>
      <c r="AE36" s="2318"/>
      <c r="AF36" s="2318"/>
      <c r="AG36" s="2318"/>
      <c r="AH36" s="2318"/>
      <c r="AI36" s="2318"/>
      <c r="AJ36" s="2318"/>
      <c r="AK36" s="2318"/>
      <c r="AL36" s="2318"/>
      <c r="AM36" s="2318"/>
      <c r="AN36" s="2318"/>
      <c r="AO36" s="2318"/>
      <c r="AP36" s="2321"/>
      <c r="AQ36" s="2317"/>
      <c r="AR36" s="2318"/>
      <c r="AS36" s="2318"/>
      <c r="AT36" s="2318"/>
      <c r="AU36" s="2318"/>
      <c r="AV36" s="2318"/>
      <c r="AW36" s="2318"/>
      <c r="AX36" s="2318"/>
      <c r="AY36" s="2318"/>
      <c r="AZ36" s="2318"/>
      <c r="BA36" s="2322"/>
      <c r="BB36" s="2322"/>
      <c r="BC36" s="2322"/>
      <c r="BD36" s="2322"/>
      <c r="BE36" s="2322"/>
      <c r="BF36" s="2322"/>
      <c r="BG36" s="2322"/>
      <c r="BH36" s="2322"/>
      <c r="BI36" s="2322"/>
      <c r="BJ36" s="2322"/>
      <c r="BK36" s="2318"/>
      <c r="BL36" s="2318"/>
      <c r="BM36" s="2318"/>
      <c r="BN36" s="2318"/>
      <c r="BO36" s="2318"/>
      <c r="BP36" s="2318"/>
      <c r="BQ36" s="2318"/>
      <c r="BR36" s="2318"/>
      <c r="BS36" s="2318"/>
      <c r="BT36" s="2318"/>
      <c r="BU36" s="2318"/>
      <c r="BV36" s="2318"/>
      <c r="BW36" s="2318"/>
      <c r="BX36" s="2318"/>
      <c r="BY36" s="2318"/>
      <c r="BZ36" s="2318"/>
      <c r="CA36" s="2318"/>
      <c r="CB36" s="2318"/>
      <c r="CC36" s="2318"/>
      <c r="CD36" s="2321"/>
      <c r="CE36" s="2317"/>
      <c r="CF36" s="2318"/>
      <c r="CG36" s="2318"/>
      <c r="CH36" s="2318"/>
      <c r="CI36" s="2318"/>
      <c r="CJ36" s="2318"/>
      <c r="CK36" s="2318"/>
      <c r="CL36" s="2318"/>
      <c r="CM36" s="2318"/>
      <c r="CN36" s="2318"/>
      <c r="CQ36" s="2319"/>
      <c r="CR36" s="2319"/>
      <c r="CS36" s="2319"/>
      <c r="CT36" s="2319"/>
      <c r="CU36" s="2319"/>
      <c r="CV36" s="2319"/>
      <c r="CW36" s="2319"/>
      <c r="CX36" s="2319"/>
    </row>
    <row r="37" spans="1:102" ht="20.399999999999999" customHeight="1">
      <c r="A37" s="2320">
        <v>14</v>
      </c>
      <c r="B37" s="2320"/>
      <c r="C37" s="2318"/>
      <c r="D37" s="2318"/>
      <c r="E37" s="2318"/>
      <c r="F37" s="2318"/>
      <c r="G37" s="2318"/>
      <c r="H37" s="2318"/>
      <c r="I37" s="2318"/>
      <c r="J37" s="2318"/>
      <c r="K37" s="2318"/>
      <c r="L37" s="2318"/>
      <c r="M37" s="2318"/>
      <c r="N37" s="2318"/>
      <c r="O37" s="2318"/>
      <c r="P37" s="2318"/>
      <c r="Q37" s="2318"/>
      <c r="R37" s="2318"/>
      <c r="S37" s="2318"/>
      <c r="T37" s="2318"/>
      <c r="U37" s="2318"/>
      <c r="V37" s="2318"/>
      <c r="W37" s="2318"/>
      <c r="X37" s="2318"/>
      <c r="Y37" s="2318"/>
      <c r="Z37" s="2318"/>
      <c r="AA37" s="2318"/>
      <c r="AB37" s="2318"/>
      <c r="AC37" s="2318"/>
      <c r="AD37" s="2318"/>
      <c r="AE37" s="2318"/>
      <c r="AF37" s="2318"/>
      <c r="AG37" s="2318"/>
      <c r="AH37" s="2318"/>
      <c r="AI37" s="2318"/>
      <c r="AJ37" s="2318"/>
      <c r="AK37" s="2318"/>
      <c r="AL37" s="2318"/>
      <c r="AM37" s="2318"/>
      <c r="AN37" s="2318"/>
      <c r="AO37" s="2318"/>
      <c r="AP37" s="2321"/>
      <c r="AQ37" s="2317"/>
      <c r="AR37" s="2318"/>
      <c r="AS37" s="2318"/>
      <c r="AT37" s="2318"/>
      <c r="AU37" s="2318"/>
      <c r="AV37" s="2318"/>
      <c r="AW37" s="2318"/>
      <c r="AX37" s="2318"/>
      <c r="AY37" s="2318"/>
      <c r="AZ37" s="2318"/>
      <c r="BA37" s="2322"/>
      <c r="BB37" s="2322"/>
      <c r="BC37" s="2322"/>
      <c r="BD37" s="2322"/>
      <c r="BE37" s="2322"/>
      <c r="BF37" s="2322"/>
      <c r="BG37" s="2322"/>
      <c r="BH37" s="2322"/>
      <c r="BI37" s="2322"/>
      <c r="BJ37" s="2322"/>
      <c r="BK37" s="2318"/>
      <c r="BL37" s="2318"/>
      <c r="BM37" s="2318"/>
      <c r="BN37" s="2318"/>
      <c r="BO37" s="2318"/>
      <c r="BP37" s="2318"/>
      <c r="BQ37" s="2318"/>
      <c r="BR37" s="2318"/>
      <c r="BS37" s="2318"/>
      <c r="BT37" s="2318"/>
      <c r="BU37" s="2318"/>
      <c r="BV37" s="2318"/>
      <c r="BW37" s="2318"/>
      <c r="BX37" s="2318"/>
      <c r="BY37" s="2318"/>
      <c r="BZ37" s="2318"/>
      <c r="CA37" s="2318"/>
      <c r="CB37" s="2318"/>
      <c r="CC37" s="2318"/>
      <c r="CD37" s="2321"/>
      <c r="CE37" s="2317"/>
      <c r="CF37" s="2318"/>
      <c r="CG37" s="2318"/>
      <c r="CH37" s="2318"/>
      <c r="CI37" s="2318"/>
      <c r="CJ37" s="2318"/>
      <c r="CK37" s="2318"/>
      <c r="CL37" s="2318"/>
      <c r="CM37" s="2318"/>
      <c r="CN37" s="2318"/>
      <c r="CQ37" s="2319"/>
      <c r="CR37" s="2319"/>
      <c r="CS37" s="2319"/>
      <c r="CT37" s="2319"/>
      <c r="CU37" s="2319"/>
      <c r="CV37" s="2319"/>
      <c r="CW37" s="2319"/>
      <c r="CX37" s="2319"/>
    </row>
    <row r="38" spans="1:102" ht="20.399999999999999" customHeight="1">
      <c r="A38" s="2320"/>
      <c r="B38" s="2320"/>
      <c r="C38" s="2318"/>
      <c r="D38" s="2318"/>
      <c r="E38" s="2318"/>
      <c r="F38" s="2318"/>
      <c r="G38" s="2318"/>
      <c r="H38" s="2318"/>
      <c r="I38" s="2318"/>
      <c r="J38" s="2318"/>
      <c r="K38" s="2318"/>
      <c r="L38" s="2318"/>
      <c r="M38" s="2318"/>
      <c r="N38" s="2318"/>
      <c r="O38" s="2318"/>
      <c r="P38" s="2318"/>
      <c r="Q38" s="2318"/>
      <c r="R38" s="2318"/>
      <c r="S38" s="2318"/>
      <c r="T38" s="2318"/>
      <c r="U38" s="2318"/>
      <c r="V38" s="2318"/>
      <c r="W38" s="2318"/>
      <c r="X38" s="2318"/>
      <c r="Y38" s="2318"/>
      <c r="Z38" s="2318"/>
      <c r="AA38" s="2318"/>
      <c r="AB38" s="2318"/>
      <c r="AC38" s="2318"/>
      <c r="AD38" s="2318"/>
      <c r="AE38" s="2318"/>
      <c r="AF38" s="2318"/>
      <c r="AG38" s="2318"/>
      <c r="AH38" s="2318"/>
      <c r="AI38" s="2318"/>
      <c r="AJ38" s="2318"/>
      <c r="AK38" s="2318"/>
      <c r="AL38" s="2318"/>
      <c r="AM38" s="2318"/>
      <c r="AN38" s="2318"/>
      <c r="AO38" s="2318"/>
      <c r="AP38" s="2321"/>
      <c r="AQ38" s="2317"/>
      <c r="AR38" s="2318"/>
      <c r="AS38" s="2318"/>
      <c r="AT38" s="2318"/>
      <c r="AU38" s="2318"/>
      <c r="AV38" s="2318"/>
      <c r="AW38" s="2318"/>
      <c r="AX38" s="2318"/>
      <c r="AY38" s="2318"/>
      <c r="AZ38" s="2318"/>
      <c r="BA38" s="2322"/>
      <c r="BB38" s="2322"/>
      <c r="BC38" s="2322"/>
      <c r="BD38" s="2322"/>
      <c r="BE38" s="2322"/>
      <c r="BF38" s="2322"/>
      <c r="BG38" s="2322"/>
      <c r="BH38" s="2322"/>
      <c r="BI38" s="2322"/>
      <c r="BJ38" s="2322"/>
      <c r="BK38" s="2318"/>
      <c r="BL38" s="2318"/>
      <c r="BM38" s="2318"/>
      <c r="BN38" s="2318"/>
      <c r="BO38" s="2318"/>
      <c r="BP38" s="2318"/>
      <c r="BQ38" s="2318"/>
      <c r="BR38" s="2318"/>
      <c r="BS38" s="2318"/>
      <c r="BT38" s="2318"/>
      <c r="BU38" s="2318"/>
      <c r="BV38" s="2318"/>
      <c r="BW38" s="2318"/>
      <c r="BX38" s="2318"/>
      <c r="BY38" s="2318"/>
      <c r="BZ38" s="2318"/>
      <c r="CA38" s="2318"/>
      <c r="CB38" s="2318"/>
      <c r="CC38" s="2318"/>
      <c r="CD38" s="2321"/>
      <c r="CE38" s="2317"/>
      <c r="CF38" s="2318"/>
      <c r="CG38" s="2318"/>
      <c r="CH38" s="2318"/>
      <c r="CI38" s="2318"/>
      <c r="CJ38" s="2318"/>
      <c r="CK38" s="2318"/>
      <c r="CL38" s="2318"/>
      <c r="CM38" s="2318"/>
      <c r="CN38" s="2318"/>
      <c r="CQ38" s="2319"/>
      <c r="CR38" s="2319"/>
      <c r="CS38" s="2319"/>
      <c r="CT38" s="2319"/>
      <c r="CU38" s="2319"/>
      <c r="CV38" s="2319"/>
      <c r="CW38" s="2319"/>
      <c r="CX38" s="2319"/>
    </row>
    <row r="39" spans="1:102" ht="20.399999999999999" customHeight="1">
      <c r="A39" s="2320">
        <v>15</v>
      </c>
      <c r="B39" s="2320"/>
      <c r="C39" s="2318"/>
      <c r="D39" s="2318"/>
      <c r="E39" s="2318"/>
      <c r="F39" s="2318"/>
      <c r="G39" s="2318"/>
      <c r="H39" s="2318"/>
      <c r="I39" s="2318"/>
      <c r="J39" s="2318"/>
      <c r="K39" s="2318"/>
      <c r="L39" s="2318"/>
      <c r="M39" s="2318"/>
      <c r="N39" s="2318"/>
      <c r="O39" s="2318"/>
      <c r="P39" s="2318"/>
      <c r="Q39" s="2318"/>
      <c r="R39" s="2318"/>
      <c r="S39" s="2318"/>
      <c r="T39" s="2318"/>
      <c r="U39" s="2318"/>
      <c r="V39" s="2318"/>
      <c r="W39" s="2318"/>
      <c r="X39" s="2318"/>
      <c r="Y39" s="2318"/>
      <c r="Z39" s="2318"/>
      <c r="AA39" s="2318"/>
      <c r="AB39" s="2318"/>
      <c r="AC39" s="2318"/>
      <c r="AD39" s="2318"/>
      <c r="AE39" s="2318"/>
      <c r="AF39" s="2318"/>
      <c r="AG39" s="2318"/>
      <c r="AH39" s="2318"/>
      <c r="AI39" s="2318"/>
      <c r="AJ39" s="2318"/>
      <c r="AK39" s="2318"/>
      <c r="AL39" s="2318"/>
      <c r="AM39" s="2318"/>
      <c r="AN39" s="2318"/>
      <c r="AO39" s="2318"/>
      <c r="AP39" s="2321"/>
      <c r="AQ39" s="2317"/>
      <c r="AR39" s="2318"/>
      <c r="AS39" s="2318"/>
      <c r="AT39" s="2318"/>
      <c r="AU39" s="2318"/>
      <c r="AV39" s="2318"/>
      <c r="AW39" s="2318"/>
      <c r="AX39" s="2318"/>
      <c r="AY39" s="2318"/>
      <c r="AZ39" s="2318"/>
      <c r="BA39" s="2322"/>
      <c r="BB39" s="2322"/>
      <c r="BC39" s="2322"/>
      <c r="BD39" s="2322"/>
      <c r="BE39" s="2322"/>
      <c r="BF39" s="2322"/>
      <c r="BG39" s="2322"/>
      <c r="BH39" s="2322"/>
      <c r="BI39" s="2322"/>
      <c r="BJ39" s="2322"/>
      <c r="BK39" s="2318"/>
      <c r="BL39" s="2318"/>
      <c r="BM39" s="2318"/>
      <c r="BN39" s="2318"/>
      <c r="BO39" s="2318"/>
      <c r="BP39" s="2318"/>
      <c r="BQ39" s="2318"/>
      <c r="BR39" s="2318"/>
      <c r="BS39" s="2318"/>
      <c r="BT39" s="2318"/>
      <c r="BU39" s="2318"/>
      <c r="BV39" s="2318"/>
      <c r="BW39" s="2318"/>
      <c r="BX39" s="2318"/>
      <c r="BY39" s="2318"/>
      <c r="BZ39" s="2318"/>
      <c r="CA39" s="2318"/>
      <c r="CB39" s="2318"/>
      <c r="CC39" s="2318"/>
      <c r="CD39" s="2321"/>
      <c r="CE39" s="2317"/>
      <c r="CF39" s="2318"/>
      <c r="CG39" s="2318"/>
      <c r="CH39" s="2318"/>
      <c r="CI39" s="2318"/>
      <c r="CJ39" s="2318"/>
      <c r="CK39" s="2318"/>
      <c r="CL39" s="2318"/>
      <c r="CM39" s="2318"/>
      <c r="CN39" s="2318"/>
      <c r="CQ39" s="2319"/>
      <c r="CR39" s="2319"/>
      <c r="CS39" s="2319"/>
      <c r="CT39" s="2319"/>
      <c r="CU39" s="2319"/>
      <c r="CV39" s="2319"/>
      <c r="CW39" s="2319"/>
      <c r="CX39" s="2319"/>
    </row>
    <row r="40" spans="1:102" ht="20.399999999999999" customHeight="1">
      <c r="A40" s="2320"/>
      <c r="B40" s="2320"/>
      <c r="C40" s="2318"/>
      <c r="D40" s="2318"/>
      <c r="E40" s="2318"/>
      <c r="F40" s="2318"/>
      <c r="G40" s="2318"/>
      <c r="H40" s="2318"/>
      <c r="I40" s="2318"/>
      <c r="J40" s="2318"/>
      <c r="K40" s="2318"/>
      <c r="L40" s="2318"/>
      <c r="M40" s="2318"/>
      <c r="N40" s="2318"/>
      <c r="O40" s="2318"/>
      <c r="P40" s="2318"/>
      <c r="Q40" s="2318"/>
      <c r="R40" s="2318"/>
      <c r="S40" s="2318"/>
      <c r="T40" s="2318"/>
      <c r="U40" s="2318"/>
      <c r="V40" s="2318"/>
      <c r="W40" s="2318"/>
      <c r="X40" s="2318"/>
      <c r="Y40" s="2318"/>
      <c r="Z40" s="2318"/>
      <c r="AA40" s="2318"/>
      <c r="AB40" s="2318"/>
      <c r="AC40" s="2318"/>
      <c r="AD40" s="2318"/>
      <c r="AE40" s="2318"/>
      <c r="AF40" s="2318"/>
      <c r="AG40" s="2318"/>
      <c r="AH40" s="2318"/>
      <c r="AI40" s="2318"/>
      <c r="AJ40" s="2318"/>
      <c r="AK40" s="2318"/>
      <c r="AL40" s="2318"/>
      <c r="AM40" s="2318"/>
      <c r="AN40" s="2318"/>
      <c r="AO40" s="2318"/>
      <c r="AP40" s="2321"/>
      <c r="AQ40" s="2317"/>
      <c r="AR40" s="2318"/>
      <c r="AS40" s="2318"/>
      <c r="AT40" s="2318"/>
      <c r="AU40" s="2318"/>
      <c r="AV40" s="2318"/>
      <c r="AW40" s="2318"/>
      <c r="AX40" s="2318"/>
      <c r="AY40" s="2318"/>
      <c r="AZ40" s="2318"/>
      <c r="BA40" s="2322"/>
      <c r="BB40" s="2322"/>
      <c r="BC40" s="2322"/>
      <c r="BD40" s="2322"/>
      <c r="BE40" s="2322"/>
      <c r="BF40" s="2322"/>
      <c r="BG40" s="2322"/>
      <c r="BH40" s="2322"/>
      <c r="BI40" s="2322"/>
      <c r="BJ40" s="2322"/>
      <c r="BK40" s="2318"/>
      <c r="BL40" s="2318"/>
      <c r="BM40" s="2318"/>
      <c r="BN40" s="2318"/>
      <c r="BO40" s="2318"/>
      <c r="BP40" s="2318"/>
      <c r="BQ40" s="2318"/>
      <c r="BR40" s="2318"/>
      <c r="BS40" s="2318"/>
      <c r="BT40" s="2318"/>
      <c r="BU40" s="2318"/>
      <c r="BV40" s="2318"/>
      <c r="BW40" s="2318"/>
      <c r="BX40" s="2318"/>
      <c r="BY40" s="2318"/>
      <c r="BZ40" s="2318"/>
      <c r="CA40" s="2318"/>
      <c r="CB40" s="2318"/>
      <c r="CC40" s="2318"/>
      <c r="CD40" s="2321"/>
      <c r="CE40" s="2317"/>
      <c r="CF40" s="2318"/>
      <c r="CG40" s="2318"/>
      <c r="CH40" s="2318"/>
      <c r="CI40" s="2318"/>
      <c r="CJ40" s="2318"/>
      <c r="CK40" s="2318"/>
      <c r="CL40" s="2318"/>
      <c r="CM40" s="2318"/>
      <c r="CN40" s="2318"/>
      <c r="CQ40" s="2319"/>
      <c r="CR40" s="2319"/>
      <c r="CS40" s="2319"/>
      <c r="CT40" s="2319"/>
      <c r="CU40" s="2319"/>
      <c r="CV40" s="2319"/>
      <c r="CW40" s="2319"/>
      <c r="CX40" s="2319"/>
    </row>
    <row r="41" spans="1:102" ht="20.399999999999999" customHeight="1">
      <c r="A41" s="2320">
        <v>16</v>
      </c>
      <c r="B41" s="2320"/>
      <c r="C41" s="2318"/>
      <c r="D41" s="2318"/>
      <c r="E41" s="2318"/>
      <c r="F41" s="2318"/>
      <c r="G41" s="2318"/>
      <c r="H41" s="2318"/>
      <c r="I41" s="2318"/>
      <c r="J41" s="2318"/>
      <c r="K41" s="2318"/>
      <c r="L41" s="2318"/>
      <c r="M41" s="2318"/>
      <c r="N41" s="2318"/>
      <c r="O41" s="2318"/>
      <c r="P41" s="2318"/>
      <c r="Q41" s="2318"/>
      <c r="R41" s="2318"/>
      <c r="S41" s="2318"/>
      <c r="T41" s="2318"/>
      <c r="U41" s="2318"/>
      <c r="V41" s="2318"/>
      <c r="W41" s="2318"/>
      <c r="X41" s="2318"/>
      <c r="Y41" s="2318"/>
      <c r="Z41" s="2318"/>
      <c r="AA41" s="2318"/>
      <c r="AB41" s="2318"/>
      <c r="AC41" s="2318"/>
      <c r="AD41" s="2318"/>
      <c r="AE41" s="2318"/>
      <c r="AF41" s="2318"/>
      <c r="AG41" s="2318"/>
      <c r="AH41" s="2318"/>
      <c r="AI41" s="2318"/>
      <c r="AJ41" s="2318"/>
      <c r="AK41" s="2318"/>
      <c r="AL41" s="2318"/>
      <c r="AM41" s="2318"/>
      <c r="AN41" s="2318"/>
      <c r="AO41" s="2318"/>
      <c r="AP41" s="2321"/>
      <c r="AQ41" s="2317"/>
      <c r="AR41" s="2318"/>
      <c r="AS41" s="2318"/>
      <c r="AT41" s="2318"/>
      <c r="AU41" s="2318"/>
      <c r="AV41" s="2318"/>
      <c r="AW41" s="2318"/>
      <c r="AX41" s="2318"/>
      <c r="AY41" s="2318"/>
      <c r="AZ41" s="2318"/>
      <c r="BA41" s="2322"/>
      <c r="BB41" s="2322"/>
      <c r="BC41" s="2322"/>
      <c r="BD41" s="2322"/>
      <c r="BE41" s="2322"/>
      <c r="BF41" s="2322"/>
      <c r="BG41" s="2322"/>
      <c r="BH41" s="2322"/>
      <c r="BI41" s="2322"/>
      <c r="BJ41" s="2322"/>
      <c r="BK41" s="2318"/>
      <c r="BL41" s="2318"/>
      <c r="BM41" s="2318"/>
      <c r="BN41" s="2318"/>
      <c r="BO41" s="2318"/>
      <c r="BP41" s="2318"/>
      <c r="BQ41" s="2318"/>
      <c r="BR41" s="2318"/>
      <c r="BS41" s="2318"/>
      <c r="BT41" s="2318"/>
      <c r="BU41" s="2318"/>
      <c r="BV41" s="2318"/>
      <c r="BW41" s="2318"/>
      <c r="BX41" s="2318"/>
      <c r="BY41" s="2318"/>
      <c r="BZ41" s="2318"/>
      <c r="CA41" s="2318"/>
      <c r="CB41" s="2318"/>
      <c r="CC41" s="2318"/>
      <c r="CD41" s="2321"/>
      <c r="CE41" s="2317"/>
      <c r="CF41" s="2318"/>
      <c r="CG41" s="2318"/>
      <c r="CH41" s="2318"/>
      <c r="CI41" s="2318"/>
      <c r="CJ41" s="2318"/>
      <c r="CK41" s="2318"/>
      <c r="CL41" s="2318"/>
      <c r="CM41" s="2318"/>
      <c r="CN41" s="2318"/>
      <c r="CQ41" s="2319"/>
      <c r="CR41" s="2319"/>
      <c r="CS41" s="2319"/>
      <c r="CT41" s="2319"/>
      <c r="CU41" s="2319"/>
      <c r="CV41" s="2319"/>
      <c r="CW41" s="2319"/>
      <c r="CX41" s="2319"/>
    </row>
    <row r="42" spans="1:102" ht="20.399999999999999" customHeight="1">
      <c r="A42" s="2320"/>
      <c r="B42" s="2320"/>
      <c r="C42" s="2318"/>
      <c r="D42" s="2318"/>
      <c r="E42" s="2318"/>
      <c r="F42" s="2318"/>
      <c r="G42" s="2318"/>
      <c r="H42" s="2318"/>
      <c r="I42" s="2318"/>
      <c r="J42" s="2318"/>
      <c r="K42" s="2318"/>
      <c r="L42" s="2318"/>
      <c r="M42" s="2318"/>
      <c r="N42" s="2318"/>
      <c r="O42" s="2318"/>
      <c r="P42" s="2318"/>
      <c r="Q42" s="2318"/>
      <c r="R42" s="2318"/>
      <c r="S42" s="2318"/>
      <c r="T42" s="2318"/>
      <c r="U42" s="2318"/>
      <c r="V42" s="2318"/>
      <c r="W42" s="2318"/>
      <c r="X42" s="2318"/>
      <c r="Y42" s="2318"/>
      <c r="Z42" s="2318"/>
      <c r="AA42" s="2318"/>
      <c r="AB42" s="2318"/>
      <c r="AC42" s="2318"/>
      <c r="AD42" s="2318"/>
      <c r="AE42" s="2318"/>
      <c r="AF42" s="2318"/>
      <c r="AG42" s="2318"/>
      <c r="AH42" s="2318"/>
      <c r="AI42" s="2318"/>
      <c r="AJ42" s="2318"/>
      <c r="AK42" s="2318"/>
      <c r="AL42" s="2318"/>
      <c r="AM42" s="2318"/>
      <c r="AN42" s="2318"/>
      <c r="AO42" s="2318"/>
      <c r="AP42" s="2321"/>
      <c r="AQ42" s="2317"/>
      <c r="AR42" s="2318"/>
      <c r="AS42" s="2318"/>
      <c r="AT42" s="2318"/>
      <c r="AU42" s="2318"/>
      <c r="AV42" s="2318"/>
      <c r="AW42" s="2318"/>
      <c r="AX42" s="2318"/>
      <c r="AY42" s="2318"/>
      <c r="AZ42" s="2318"/>
      <c r="BA42" s="2322"/>
      <c r="BB42" s="2322"/>
      <c r="BC42" s="2322"/>
      <c r="BD42" s="2322"/>
      <c r="BE42" s="2322"/>
      <c r="BF42" s="2322"/>
      <c r="BG42" s="2322"/>
      <c r="BH42" s="2322"/>
      <c r="BI42" s="2322"/>
      <c r="BJ42" s="2322"/>
      <c r="BK42" s="2318"/>
      <c r="BL42" s="2318"/>
      <c r="BM42" s="2318"/>
      <c r="BN42" s="2318"/>
      <c r="BO42" s="2318"/>
      <c r="BP42" s="2318"/>
      <c r="BQ42" s="2318"/>
      <c r="BR42" s="2318"/>
      <c r="BS42" s="2318"/>
      <c r="BT42" s="2318"/>
      <c r="BU42" s="2318"/>
      <c r="BV42" s="2318"/>
      <c r="BW42" s="2318"/>
      <c r="BX42" s="2318"/>
      <c r="BY42" s="2318"/>
      <c r="BZ42" s="2318"/>
      <c r="CA42" s="2318"/>
      <c r="CB42" s="2318"/>
      <c r="CC42" s="2318"/>
      <c r="CD42" s="2321"/>
      <c r="CE42" s="2317"/>
      <c r="CF42" s="2318"/>
      <c r="CG42" s="2318"/>
      <c r="CH42" s="2318"/>
      <c r="CI42" s="2318"/>
      <c r="CJ42" s="2318"/>
      <c r="CK42" s="2318"/>
      <c r="CL42" s="2318"/>
      <c r="CM42" s="2318"/>
      <c r="CN42" s="2318"/>
      <c r="CQ42" s="2319"/>
      <c r="CR42" s="2319"/>
      <c r="CS42" s="2319"/>
      <c r="CT42" s="2319"/>
      <c r="CU42" s="2319"/>
      <c r="CV42" s="2319"/>
      <c r="CW42" s="2319"/>
      <c r="CX42" s="2319"/>
    </row>
    <row r="43" spans="1:102" ht="20.399999999999999" customHeight="1">
      <c r="A43" s="2320">
        <v>17</v>
      </c>
      <c r="B43" s="2320"/>
      <c r="C43" s="2318"/>
      <c r="D43" s="2318"/>
      <c r="E43" s="2318"/>
      <c r="F43" s="2318"/>
      <c r="G43" s="2318"/>
      <c r="H43" s="2318"/>
      <c r="I43" s="2318"/>
      <c r="J43" s="2318"/>
      <c r="K43" s="2318"/>
      <c r="L43" s="2318"/>
      <c r="M43" s="2318"/>
      <c r="N43" s="2318"/>
      <c r="O43" s="2318"/>
      <c r="P43" s="2318"/>
      <c r="Q43" s="2318"/>
      <c r="R43" s="2318"/>
      <c r="S43" s="2318"/>
      <c r="T43" s="2318"/>
      <c r="U43" s="2318"/>
      <c r="V43" s="2318"/>
      <c r="W43" s="2318"/>
      <c r="X43" s="2318"/>
      <c r="Y43" s="2318"/>
      <c r="Z43" s="2318"/>
      <c r="AA43" s="2318"/>
      <c r="AB43" s="2318"/>
      <c r="AC43" s="2318"/>
      <c r="AD43" s="2318"/>
      <c r="AE43" s="2318"/>
      <c r="AF43" s="2318"/>
      <c r="AG43" s="2318"/>
      <c r="AH43" s="2318"/>
      <c r="AI43" s="2318"/>
      <c r="AJ43" s="2318"/>
      <c r="AK43" s="2318"/>
      <c r="AL43" s="2318"/>
      <c r="AM43" s="2318"/>
      <c r="AN43" s="2318"/>
      <c r="AO43" s="2318"/>
      <c r="AP43" s="2321"/>
      <c r="AQ43" s="2317"/>
      <c r="AR43" s="2318"/>
      <c r="AS43" s="2318"/>
      <c r="AT43" s="2318"/>
      <c r="AU43" s="2318"/>
      <c r="AV43" s="2318"/>
      <c r="AW43" s="2318"/>
      <c r="AX43" s="2318"/>
      <c r="AY43" s="2318"/>
      <c r="AZ43" s="2318"/>
      <c r="BA43" s="2322"/>
      <c r="BB43" s="2322"/>
      <c r="BC43" s="2322"/>
      <c r="BD43" s="2322"/>
      <c r="BE43" s="2322"/>
      <c r="BF43" s="2322"/>
      <c r="BG43" s="2322"/>
      <c r="BH43" s="2322"/>
      <c r="BI43" s="2322"/>
      <c r="BJ43" s="2322"/>
      <c r="BK43" s="2318"/>
      <c r="BL43" s="2318"/>
      <c r="BM43" s="2318"/>
      <c r="BN43" s="2318"/>
      <c r="BO43" s="2318"/>
      <c r="BP43" s="2318"/>
      <c r="BQ43" s="2318"/>
      <c r="BR43" s="2318"/>
      <c r="BS43" s="2318"/>
      <c r="BT43" s="2318"/>
      <c r="BU43" s="2318"/>
      <c r="BV43" s="2318"/>
      <c r="BW43" s="2318"/>
      <c r="BX43" s="2318"/>
      <c r="BY43" s="2318"/>
      <c r="BZ43" s="2318"/>
      <c r="CA43" s="2318"/>
      <c r="CB43" s="2318"/>
      <c r="CC43" s="2318"/>
      <c r="CD43" s="2321"/>
      <c r="CE43" s="2317"/>
      <c r="CF43" s="2318"/>
      <c r="CG43" s="2318"/>
      <c r="CH43" s="2318"/>
      <c r="CI43" s="2318"/>
      <c r="CJ43" s="2318"/>
      <c r="CK43" s="2318"/>
      <c r="CL43" s="2318"/>
      <c r="CM43" s="2318"/>
      <c r="CN43" s="2318"/>
      <c r="CQ43" s="2319"/>
      <c r="CR43" s="2319"/>
      <c r="CS43" s="2319"/>
      <c r="CT43" s="2319"/>
      <c r="CU43" s="2319"/>
      <c r="CV43" s="2319"/>
      <c r="CW43" s="2319"/>
      <c r="CX43" s="2319"/>
    </row>
    <row r="44" spans="1:102" ht="20.399999999999999" customHeight="1">
      <c r="A44" s="2320"/>
      <c r="B44" s="2320"/>
      <c r="C44" s="2318"/>
      <c r="D44" s="2318"/>
      <c r="E44" s="2318"/>
      <c r="F44" s="2318"/>
      <c r="G44" s="2318"/>
      <c r="H44" s="2318"/>
      <c r="I44" s="2318"/>
      <c r="J44" s="2318"/>
      <c r="K44" s="2318"/>
      <c r="L44" s="2318"/>
      <c r="M44" s="2318"/>
      <c r="N44" s="2318"/>
      <c r="O44" s="2318"/>
      <c r="P44" s="2318"/>
      <c r="Q44" s="2318"/>
      <c r="R44" s="2318"/>
      <c r="S44" s="2318"/>
      <c r="T44" s="2318"/>
      <c r="U44" s="2318"/>
      <c r="V44" s="2318"/>
      <c r="W44" s="2318"/>
      <c r="X44" s="2318"/>
      <c r="Y44" s="2318"/>
      <c r="Z44" s="2318"/>
      <c r="AA44" s="2318"/>
      <c r="AB44" s="2318"/>
      <c r="AC44" s="2318"/>
      <c r="AD44" s="2318"/>
      <c r="AE44" s="2318"/>
      <c r="AF44" s="2318"/>
      <c r="AG44" s="2318"/>
      <c r="AH44" s="2318"/>
      <c r="AI44" s="2318"/>
      <c r="AJ44" s="2318"/>
      <c r="AK44" s="2318"/>
      <c r="AL44" s="2318"/>
      <c r="AM44" s="2318"/>
      <c r="AN44" s="2318"/>
      <c r="AO44" s="2318"/>
      <c r="AP44" s="2321"/>
      <c r="AQ44" s="2317"/>
      <c r="AR44" s="2318"/>
      <c r="AS44" s="2318"/>
      <c r="AT44" s="2318"/>
      <c r="AU44" s="2318"/>
      <c r="AV44" s="2318"/>
      <c r="AW44" s="2318"/>
      <c r="AX44" s="2318"/>
      <c r="AY44" s="2318"/>
      <c r="AZ44" s="2318"/>
      <c r="BA44" s="2322"/>
      <c r="BB44" s="2322"/>
      <c r="BC44" s="2322"/>
      <c r="BD44" s="2322"/>
      <c r="BE44" s="2322"/>
      <c r="BF44" s="2322"/>
      <c r="BG44" s="2322"/>
      <c r="BH44" s="2322"/>
      <c r="BI44" s="2322"/>
      <c r="BJ44" s="2322"/>
      <c r="BK44" s="2318"/>
      <c r="BL44" s="2318"/>
      <c r="BM44" s="2318"/>
      <c r="BN44" s="2318"/>
      <c r="BO44" s="2318"/>
      <c r="BP44" s="2318"/>
      <c r="BQ44" s="2318"/>
      <c r="BR44" s="2318"/>
      <c r="BS44" s="2318"/>
      <c r="BT44" s="2318"/>
      <c r="BU44" s="2318"/>
      <c r="BV44" s="2318"/>
      <c r="BW44" s="2318"/>
      <c r="BX44" s="2318"/>
      <c r="BY44" s="2318"/>
      <c r="BZ44" s="2318"/>
      <c r="CA44" s="2318"/>
      <c r="CB44" s="2318"/>
      <c r="CC44" s="2318"/>
      <c r="CD44" s="2321"/>
      <c r="CE44" s="2317"/>
      <c r="CF44" s="2318"/>
      <c r="CG44" s="2318"/>
      <c r="CH44" s="2318"/>
      <c r="CI44" s="2318"/>
      <c r="CJ44" s="2318"/>
      <c r="CK44" s="2318"/>
      <c r="CL44" s="2318"/>
      <c r="CM44" s="2318"/>
      <c r="CN44" s="2318"/>
      <c r="CQ44" s="2319"/>
      <c r="CR44" s="2319"/>
      <c r="CS44" s="2319"/>
      <c r="CT44" s="2319"/>
      <c r="CU44" s="2319"/>
      <c r="CV44" s="2319"/>
      <c r="CW44" s="2319"/>
      <c r="CX44" s="2319"/>
    </row>
    <row r="45" spans="1:102" ht="20.399999999999999" customHeight="1">
      <c r="A45" s="2320">
        <v>18</v>
      </c>
      <c r="B45" s="2320"/>
      <c r="C45" s="2318"/>
      <c r="D45" s="2318"/>
      <c r="E45" s="2318"/>
      <c r="F45" s="2318"/>
      <c r="G45" s="2318"/>
      <c r="H45" s="2318"/>
      <c r="I45" s="2318"/>
      <c r="J45" s="2318"/>
      <c r="K45" s="2318"/>
      <c r="L45" s="2318"/>
      <c r="M45" s="2318"/>
      <c r="N45" s="2318"/>
      <c r="O45" s="2318"/>
      <c r="P45" s="2318"/>
      <c r="Q45" s="2318"/>
      <c r="R45" s="2318"/>
      <c r="S45" s="2318"/>
      <c r="T45" s="2318"/>
      <c r="U45" s="2318"/>
      <c r="V45" s="2318"/>
      <c r="W45" s="2318"/>
      <c r="X45" s="2318"/>
      <c r="Y45" s="2318"/>
      <c r="Z45" s="2318"/>
      <c r="AA45" s="2318"/>
      <c r="AB45" s="2318"/>
      <c r="AC45" s="2318"/>
      <c r="AD45" s="2318"/>
      <c r="AE45" s="2318"/>
      <c r="AF45" s="2318"/>
      <c r="AG45" s="2318"/>
      <c r="AH45" s="2318"/>
      <c r="AI45" s="2318"/>
      <c r="AJ45" s="2318"/>
      <c r="AK45" s="2318"/>
      <c r="AL45" s="2318"/>
      <c r="AM45" s="2318"/>
      <c r="AN45" s="2318"/>
      <c r="AO45" s="2318"/>
      <c r="AP45" s="2321"/>
      <c r="AQ45" s="2317"/>
      <c r="AR45" s="2318"/>
      <c r="AS45" s="2318"/>
      <c r="AT45" s="2318"/>
      <c r="AU45" s="2318"/>
      <c r="AV45" s="2318"/>
      <c r="AW45" s="2318"/>
      <c r="AX45" s="2318"/>
      <c r="AY45" s="2318"/>
      <c r="AZ45" s="2318"/>
      <c r="BA45" s="2322"/>
      <c r="BB45" s="2322"/>
      <c r="BC45" s="2322"/>
      <c r="BD45" s="2322"/>
      <c r="BE45" s="2322"/>
      <c r="BF45" s="2322"/>
      <c r="BG45" s="2322"/>
      <c r="BH45" s="2322"/>
      <c r="BI45" s="2322"/>
      <c r="BJ45" s="2322"/>
      <c r="BK45" s="2318"/>
      <c r="BL45" s="2318"/>
      <c r="BM45" s="2318"/>
      <c r="BN45" s="2318"/>
      <c r="BO45" s="2318"/>
      <c r="BP45" s="2318"/>
      <c r="BQ45" s="2318"/>
      <c r="BR45" s="2318"/>
      <c r="BS45" s="2318"/>
      <c r="BT45" s="2318"/>
      <c r="BU45" s="2318"/>
      <c r="BV45" s="2318"/>
      <c r="BW45" s="2318"/>
      <c r="BX45" s="2318"/>
      <c r="BY45" s="2318"/>
      <c r="BZ45" s="2318"/>
      <c r="CA45" s="2318"/>
      <c r="CB45" s="2318"/>
      <c r="CC45" s="2318"/>
      <c r="CD45" s="2321"/>
      <c r="CE45" s="2317"/>
      <c r="CF45" s="2318"/>
      <c r="CG45" s="2318"/>
      <c r="CH45" s="2318"/>
      <c r="CI45" s="2318"/>
      <c r="CJ45" s="2318"/>
      <c r="CK45" s="2318"/>
      <c r="CL45" s="2318"/>
      <c r="CM45" s="2318"/>
      <c r="CN45" s="2318"/>
      <c r="CQ45" s="2319"/>
      <c r="CR45" s="2319"/>
      <c r="CS45" s="2319"/>
      <c r="CT45" s="2319"/>
      <c r="CU45" s="2319"/>
      <c r="CV45" s="2319"/>
      <c r="CW45" s="2319"/>
      <c r="CX45" s="2319"/>
    </row>
    <row r="46" spans="1:102" ht="20.399999999999999" customHeight="1">
      <c r="A46" s="2320"/>
      <c r="B46" s="2320"/>
      <c r="C46" s="2318"/>
      <c r="D46" s="2318"/>
      <c r="E46" s="2318"/>
      <c r="F46" s="2318"/>
      <c r="G46" s="2318"/>
      <c r="H46" s="2318"/>
      <c r="I46" s="2318"/>
      <c r="J46" s="2318"/>
      <c r="K46" s="2318"/>
      <c r="L46" s="2318"/>
      <c r="M46" s="2318"/>
      <c r="N46" s="2318"/>
      <c r="O46" s="2318"/>
      <c r="P46" s="2318"/>
      <c r="Q46" s="2318"/>
      <c r="R46" s="2318"/>
      <c r="S46" s="2318"/>
      <c r="T46" s="2318"/>
      <c r="U46" s="2318"/>
      <c r="V46" s="2318"/>
      <c r="W46" s="2318"/>
      <c r="X46" s="2318"/>
      <c r="Y46" s="2318"/>
      <c r="Z46" s="2318"/>
      <c r="AA46" s="2318"/>
      <c r="AB46" s="2318"/>
      <c r="AC46" s="2318"/>
      <c r="AD46" s="2318"/>
      <c r="AE46" s="2318"/>
      <c r="AF46" s="2318"/>
      <c r="AG46" s="2318"/>
      <c r="AH46" s="2318"/>
      <c r="AI46" s="2318"/>
      <c r="AJ46" s="2318"/>
      <c r="AK46" s="2318"/>
      <c r="AL46" s="2318"/>
      <c r="AM46" s="2318"/>
      <c r="AN46" s="2318"/>
      <c r="AO46" s="2318"/>
      <c r="AP46" s="2321"/>
      <c r="AQ46" s="2317"/>
      <c r="AR46" s="2318"/>
      <c r="AS46" s="2318"/>
      <c r="AT46" s="2318"/>
      <c r="AU46" s="2318"/>
      <c r="AV46" s="2318"/>
      <c r="AW46" s="2318"/>
      <c r="AX46" s="2318"/>
      <c r="AY46" s="2318"/>
      <c r="AZ46" s="2318"/>
      <c r="BA46" s="2322"/>
      <c r="BB46" s="2322"/>
      <c r="BC46" s="2322"/>
      <c r="BD46" s="2322"/>
      <c r="BE46" s="2322"/>
      <c r="BF46" s="2322"/>
      <c r="BG46" s="2322"/>
      <c r="BH46" s="2322"/>
      <c r="BI46" s="2322"/>
      <c r="BJ46" s="2322"/>
      <c r="BK46" s="2318"/>
      <c r="BL46" s="2318"/>
      <c r="BM46" s="2318"/>
      <c r="BN46" s="2318"/>
      <c r="BO46" s="2318"/>
      <c r="BP46" s="2318"/>
      <c r="BQ46" s="2318"/>
      <c r="BR46" s="2318"/>
      <c r="BS46" s="2318"/>
      <c r="BT46" s="2318"/>
      <c r="BU46" s="2318"/>
      <c r="BV46" s="2318"/>
      <c r="BW46" s="2318"/>
      <c r="BX46" s="2318"/>
      <c r="BY46" s="2318"/>
      <c r="BZ46" s="2318"/>
      <c r="CA46" s="2318"/>
      <c r="CB46" s="2318"/>
      <c r="CC46" s="2318"/>
      <c r="CD46" s="2321"/>
      <c r="CE46" s="2317"/>
      <c r="CF46" s="2318"/>
      <c r="CG46" s="2318"/>
      <c r="CH46" s="2318"/>
      <c r="CI46" s="2318"/>
      <c r="CJ46" s="2318"/>
      <c r="CK46" s="2318"/>
      <c r="CL46" s="2318"/>
      <c r="CM46" s="2318"/>
      <c r="CN46" s="2318"/>
      <c r="CQ46" s="2319"/>
      <c r="CR46" s="2319"/>
      <c r="CS46" s="2319"/>
      <c r="CT46" s="2319"/>
      <c r="CU46" s="2319"/>
      <c r="CV46" s="2319"/>
      <c r="CW46" s="2319"/>
      <c r="CX46" s="2319"/>
    </row>
    <row r="47" spans="1:102" ht="20.399999999999999" customHeight="1">
      <c r="A47" s="2320">
        <v>19</v>
      </c>
      <c r="B47" s="2320"/>
      <c r="C47" s="2318"/>
      <c r="D47" s="2318"/>
      <c r="E47" s="2318"/>
      <c r="F47" s="2318"/>
      <c r="G47" s="2318"/>
      <c r="H47" s="2318"/>
      <c r="I47" s="2318"/>
      <c r="J47" s="2318"/>
      <c r="K47" s="2318"/>
      <c r="L47" s="2318"/>
      <c r="M47" s="2318"/>
      <c r="N47" s="2318"/>
      <c r="O47" s="2318"/>
      <c r="P47" s="2318"/>
      <c r="Q47" s="2318"/>
      <c r="R47" s="2318"/>
      <c r="S47" s="2318"/>
      <c r="T47" s="2318"/>
      <c r="U47" s="2318"/>
      <c r="V47" s="2318"/>
      <c r="W47" s="2318"/>
      <c r="X47" s="2318"/>
      <c r="Y47" s="2318"/>
      <c r="Z47" s="2318"/>
      <c r="AA47" s="2318"/>
      <c r="AB47" s="2318"/>
      <c r="AC47" s="2318"/>
      <c r="AD47" s="2318"/>
      <c r="AE47" s="2318"/>
      <c r="AF47" s="2318"/>
      <c r="AG47" s="2318"/>
      <c r="AH47" s="2318"/>
      <c r="AI47" s="2318"/>
      <c r="AJ47" s="2318"/>
      <c r="AK47" s="2318"/>
      <c r="AL47" s="2318"/>
      <c r="AM47" s="2318"/>
      <c r="AN47" s="2318"/>
      <c r="AO47" s="2318"/>
      <c r="AP47" s="2321"/>
      <c r="AQ47" s="2317"/>
      <c r="AR47" s="2318"/>
      <c r="AS47" s="2318"/>
      <c r="AT47" s="2318"/>
      <c r="AU47" s="2318"/>
      <c r="AV47" s="2318"/>
      <c r="AW47" s="2318"/>
      <c r="AX47" s="2318"/>
      <c r="AY47" s="2318"/>
      <c r="AZ47" s="2318"/>
      <c r="BA47" s="2322"/>
      <c r="BB47" s="2322"/>
      <c r="BC47" s="2322"/>
      <c r="BD47" s="2322"/>
      <c r="BE47" s="2322"/>
      <c r="BF47" s="2322"/>
      <c r="BG47" s="2322"/>
      <c r="BH47" s="2322"/>
      <c r="BI47" s="2322"/>
      <c r="BJ47" s="2322"/>
      <c r="BK47" s="2318"/>
      <c r="BL47" s="2318"/>
      <c r="BM47" s="2318"/>
      <c r="BN47" s="2318"/>
      <c r="BO47" s="2318"/>
      <c r="BP47" s="2318"/>
      <c r="BQ47" s="2318"/>
      <c r="BR47" s="2318"/>
      <c r="BS47" s="2318"/>
      <c r="BT47" s="2318"/>
      <c r="BU47" s="2318"/>
      <c r="BV47" s="2318"/>
      <c r="BW47" s="2318"/>
      <c r="BX47" s="2318"/>
      <c r="BY47" s="2318"/>
      <c r="BZ47" s="2318"/>
      <c r="CA47" s="2318"/>
      <c r="CB47" s="2318"/>
      <c r="CC47" s="2318"/>
      <c r="CD47" s="2321"/>
      <c r="CE47" s="2317"/>
      <c r="CF47" s="2318"/>
      <c r="CG47" s="2318"/>
      <c r="CH47" s="2318"/>
      <c r="CI47" s="2318"/>
      <c r="CJ47" s="2318"/>
      <c r="CK47" s="2318"/>
      <c r="CL47" s="2318"/>
      <c r="CM47" s="2318"/>
      <c r="CN47" s="2318"/>
      <c r="CQ47" s="2319"/>
      <c r="CR47" s="2319"/>
      <c r="CS47" s="2319"/>
      <c r="CT47" s="2319"/>
      <c r="CU47" s="2319"/>
      <c r="CV47" s="2319"/>
      <c r="CW47" s="2319"/>
      <c r="CX47" s="2319"/>
    </row>
    <row r="48" spans="1:102" ht="20.399999999999999" customHeight="1">
      <c r="A48" s="2320"/>
      <c r="B48" s="2320"/>
      <c r="C48" s="2318"/>
      <c r="D48" s="2318"/>
      <c r="E48" s="2318"/>
      <c r="F48" s="2318"/>
      <c r="G48" s="2318"/>
      <c r="H48" s="2318"/>
      <c r="I48" s="2318"/>
      <c r="J48" s="2318"/>
      <c r="K48" s="2318"/>
      <c r="L48" s="2318"/>
      <c r="M48" s="2318"/>
      <c r="N48" s="2318"/>
      <c r="O48" s="2318"/>
      <c r="P48" s="2318"/>
      <c r="Q48" s="2318"/>
      <c r="R48" s="2318"/>
      <c r="S48" s="2318"/>
      <c r="T48" s="2318"/>
      <c r="U48" s="2318"/>
      <c r="V48" s="2318"/>
      <c r="W48" s="2318"/>
      <c r="X48" s="2318"/>
      <c r="Y48" s="2318"/>
      <c r="Z48" s="2318"/>
      <c r="AA48" s="2318"/>
      <c r="AB48" s="2318"/>
      <c r="AC48" s="2318"/>
      <c r="AD48" s="2318"/>
      <c r="AE48" s="2318"/>
      <c r="AF48" s="2318"/>
      <c r="AG48" s="2318"/>
      <c r="AH48" s="2318"/>
      <c r="AI48" s="2318"/>
      <c r="AJ48" s="2318"/>
      <c r="AK48" s="2318"/>
      <c r="AL48" s="2318"/>
      <c r="AM48" s="2318"/>
      <c r="AN48" s="2318"/>
      <c r="AO48" s="2318"/>
      <c r="AP48" s="2321"/>
      <c r="AQ48" s="2317"/>
      <c r="AR48" s="2318"/>
      <c r="AS48" s="2318"/>
      <c r="AT48" s="2318"/>
      <c r="AU48" s="2318"/>
      <c r="AV48" s="2318"/>
      <c r="AW48" s="2318"/>
      <c r="AX48" s="2318"/>
      <c r="AY48" s="2318"/>
      <c r="AZ48" s="2318"/>
      <c r="BA48" s="2322"/>
      <c r="BB48" s="2322"/>
      <c r="BC48" s="2322"/>
      <c r="BD48" s="2322"/>
      <c r="BE48" s="2322"/>
      <c r="BF48" s="2322"/>
      <c r="BG48" s="2322"/>
      <c r="BH48" s="2322"/>
      <c r="BI48" s="2322"/>
      <c r="BJ48" s="2322"/>
      <c r="BK48" s="2318"/>
      <c r="BL48" s="2318"/>
      <c r="BM48" s="2318"/>
      <c r="BN48" s="2318"/>
      <c r="BO48" s="2318"/>
      <c r="BP48" s="2318"/>
      <c r="BQ48" s="2318"/>
      <c r="BR48" s="2318"/>
      <c r="BS48" s="2318"/>
      <c r="BT48" s="2318"/>
      <c r="BU48" s="2318"/>
      <c r="BV48" s="2318"/>
      <c r="BW48" s="2318"/>
      <c r="BX48" s="2318"/>
      <c r="BY48" s="2318"/>
      <c r="BZ48" s="2318"/>
      <c r="CA48" s="2318"/>
      <c r="CB48" s="2318"/>
      <c r="CC48" s="2318"/>
      <c r="CD48" s="2321"/>
      <c r="CE48" s="2317"/>
      <c r="CF48" s="2318"/>
      <c r="CG48" s="2318"/>
      <c r="CH48" s="2318"/>
      <c r="CI48" s="2318"/>
      <c r="CJ48" s="2318"/>
      <c r="CK48" s="2318"/>
      <c r="CL48" s="2318"/>
      <c r="CM48" s="2318"/>
      <c r="CN48" s="2318"/>
      <c r="CQ48" s="2319"/>
      <c r="CR48" s="2319"/>
      <c r="CS48" s="2319"/>
      <c r="CT48" s="2319"/>
      <c r="CU48" s="2319"/>
      <c r="CV48" s="2319"/>
      <c r="CW48" s="2319"/>
      <c r="CX48" s="2319"/>
    </row>
    <row r="49" spans="1:102" ht="20.399999999999999" customHeight="1">
      <c r="A49" s="2320">
        <v>20</v>
      </c>
      <c r="B49" s="2320"/>
      <c r="C49" s="2318"/>
      <c r="D49" s="2318"/>
      <c r="E49" s="2318"/>
      <c r="F49" s="2318"/>
      <c r="G49" s="2318"/>
      <c r="H49" s="2318"/>
      <c r="I49" s="2318"/>
      <c r="J49" s="2318"/>
      <c r="K49" s="2318"/>
      <c r="L49" s="2318"/>
      <c r="M49" s="2318"/>
      <c r="N49" s="2318"/>
      <c r="O49" s="2318"/>
      <c r="P49" s="2318"/>
      <c r="Q49" s="2318"/>
      <c r="R49" s="2318"/>
      <c r="S49" s="2318"/>
      <c r="T49" s="2318"/>
      <c r="U49" s="2318"/>
      <c r="V49" s="2318"/>
      <c r="W49" s="2318"/>
      <c r="X49" s="2318"/>
      <c r="Y49" s="2318"/>
      <c r="Z49" s="2318"/>
      <c r="AA49" s="2318"/>
      <c r="AB49" s="2318"/>
      <c r="AC49" s="2318"/>
      <c r="AD49" s="2318"/>
      <c r="AE49" s="2318"/>
      <c r="AF49" s="2318"/>
      <c r="AG49" s="2318"/>
      <c r="AH49" s="2318"/>
      <c r="AI49" s="2318"/>
      <c r="AJ49" s="2318"/>
      <c r="AK49" s="2318"/>
      <c r="AL49" s="2318"/>
      <c r="AM49" s="2318"/>
      <c r="AN49" s="2318"/>
      <c r="AO49" s="2318"/>
      <c r="AP49" s="2321"/>
      <c r="AQ49" s="2317"/>
      <c r="AR49" s="2318"/>
      <c r="AS49" s="2318"/>
      <c r="AT49" s="2318"/>
      <c r="AU49" s="2318"/>
      <c r="AV49" s="2318"/>
      <c r="AW49" s="2318"/>
      <c r="AX49" s="2318"/>
      <c r="AY49" s="2318"/>
      <c r="AZ49" s="2318"/>
      <c r="BA49" s="2322"/>
      <c r="BB49" s="2322"/>
      <c r="BC49" s="2322"/>
      <c r="BD49" s="2322"/>
      <c r="BE49" s="2322"/>
      <c r="BF49" s="2322"/>
      <c r="BG49" s="2322"/>
      <c r="BH49" s="2322"/>
      <c r="BI49" s="2322"/>
      <c r="BJ49" s="2322"/>
      <c r="BK49" s="2318"/>
      <c r="BL49" s="2318"/>
      <c r="BM49" s="2318"/>
      <c r="BN49" s="2318"/>
      <c r="BO49" s="2318"/>
      <c r="BP49" s="2318"/>
      <c r="BQ49" s="2318"/>
      <c r="BR49" s="2318"/>
      <c r="BS49" s="2318"/>
      <c r="BT49" s="2318"/>
      <c r="BU49" s="2318"/>
      <c r="BV49" s="2318"/>
      <c r="BW49" s="2318"/>
      <c r="BX49" s="2318"/>
      <c r="BY49" s="2318"/>
      <c r="BZ49" s="2318"/>
      <c r="CA49" s="2318"/>
      <c r="CB49" s="2318"/>
      <c r="CC49" s="2318"/>
      <c r="CD49" s="2321"/>
      <c r="CE49" s="2317"/>
      <c r="CF49" s="2318"/>
      <c r="CG49" s="2318"/>
      <c r="CH49" s="2318"/>
      <c r="CI49" s="2318"/>
      <c r="CJ49" s="2318"/>
      <c r="CK49" s="2318"/>
      <c r="CL49" s="2318"/>
      <c r="CM49" s="2318"/>
      <c r="CN49" s="2318"/>
      <c r="CQ49" s="2319"/>
      <c r="CR49" s="2319"/>
      <c r="CS49" s="2319"/>
      <c r="CT49" s="2319"/>
      <c r="CU49" s="2319"/>
      <c r="CV49" s="2319"/>
      <c r="CW49" s="2319"/>
      <c r="CX49" s="2319"/>
    </row>
    <row r="50" spans="1:102" ht="20.399999999999999" customHeight="1">
      <c r="A50" s="2320"/>
      <c r="B50" s="2320"/>
      <c r="C50" s="2318"/>
      <c r="D50" s="2318"/>
      <c r="E50" s="2318"/>
      <c r="F50" s="2318"/>
      <c r="G50" s="2318"/>
      <c r="H50" s="2318"/>
      <c r="I50" s="2318"/>
      <c r="J50" s="2318"/>
      <c r="K50" s="2318"/>
      <c r="L50" s="2318"/>
      <c r="M50" s="2318"/>
      <c r="N50" s="2318"/>
      <c r="O50" s="2318"/>
      <c r="P50" s="2318"/>
      <c r="Q50" s="2318"/>
      <c r="R50" s="2318"/>
      <c r="S50" s="2318"/>
      <c r="T50" s="2318"/>
      <c r="U50" s="2318"/>
      <c r="V50" s="2318"/>
      <c r="W50" s="2318"/>
      <c r="X50" s="2318"/>
      <c r="Y50" s="2318"/>
      <c r="Z50" s="2318"/>
      <c r="AA50" s="2318"/>
      <c r="AB50" s="2318"/>
      <c r="AC50" s="2318"/>
      <c r="AD50" s="2318"/>
      <c r="AE50" s="2318"/>
      <c r="AF50" s="2318"/>
      <c r="AG50" s="2318"/>
      <c r="AH50" s="2318"/>
      <c r="AI50" s="2318"/>
      <c r="AJ50" s="2318"/>
      <c r="AK50" s="2318"/>
      <c r="AL50" s="2318"/>
      <c r="AM50" s="2318"/>
      <c r="AN50" s="2318"/>
      <c r="AO50" s="2318"/>
      <c r="AP50" s="2321"/>
      <c r="AQ50" s="2317"/>
      <c r="AR50" s="2318"/>
      <c r="AS50" s="2318"/>
      <c r="AT50" s="2318"/>
      <c r="AU50" s="2318"/>
      <c r="AV50" s="2318"/>
      <c r="AW50" s="2318"/>
      <c r="AX50" s="2318"/>
      <c r="AY50" s="2318"/>
      <c r="AZ50" s="2318"/>
      <c r="BA50" s="2322"/>
      <c r="BB50" s="2322"/>
      <c r="BC50" s="2322"/>
      <c r="BD50" s="2322"/>
      <c r="BE50" s="2322"/>
      <c r="BF50" s="2322"/>
      <c r="BG50" s="2322"/>
      <c r="BH50" s="2322"/>
      <c r="BI50" s="2322"/>
      <c r="BJ50" s="2322"/>
      <c r="BK50" s="2318"/>
      <c r="BL50" s="2318"/>
      <c r="BM50" s="2318"/>
      <c r="BN50" s="2318"/>
      <c r="BO50" s="2318"/>
      <c r="BP50" s="2318"/>
      <c r="BQ50" s="2318"/>
      <c r="BR50" s="2318"/>
      <c r="BS50" s="2318"/>
      <c r="BT50" s="2318"/>
      <c r="BU50" s="2318"/>
      <c r="BV50" s="2318"/>
      <c r="BW50" s="2318"/>
      <c r="BX50" s="2318"/>
      <c r="BY50" s="2318"/>
      <c r="BZ50" s="2318"/>
      <c r="CA50" s="2318"/>
      <c r="CB50" s="2318"/>
      <c r="CC50" s="2318"/>
      <c r="CD50" s="2321"/>
      <c r="CE50" s="2317"/>
      <c r="CF50" s="2318"/>
      <c r="CG50" s="2318"/>
      <c r="CH50" s="2318"/>
      <c r="CI50" s="2318"/>
      <c r="CJ50" s="2318"/>
      <c r="CK50" s="2318"/>
      <c r="CL50" s="2318"/>
      <c r="CM50" s="2318"/>
      <c r="CN50" s="2318"/>
      <c r="CQ50" s="2319"/>
      <c r="CR50" s="2319"/>
      <c r="CS50" s="2319"/>
      <c r="CT50" s="2319"/>
      <c r="CU50" s="2319"/>
      <c r="CV50" s="2319"/>
      <c r="CW50" s="2319"/>
      <c r="CX50" s="2319"/>
    </row>
    <row r="51" spans="1:102" ht="20.399999999999999" customHeight="1">
      <c r="A51" s="2320">
        <v>21</v>
      </c>
      <c r="B51" s="2320"/>
      <c r="C51" s="2318"/>
      <c r="D51" s="2318"/>
      <c r="E51" s="2318"/>
      <c r="F51" s="2318"/>
      <c r="G51" s="2318"/>
      <c r="H51" s="2318"/>
      <c r="I51" s="2318"/>
      <c r="J51" s="2318"/>
      <c r="K51" s="2318"/>
      <c r="L51" s="2318"/>
      <c r="M51" s="2318"/>
      <c r="N51" s="2318"/>
      <c r="O51" s="2318"/>
      <c r="P51" s="2318"/>
      <c r="Q51" s="2318"/>
      <c r="R51" s="2318"/>
      <c r="S51" s="2318"/>
      <c r="T51" s="2318"/>
      <c r="U51" s="2318"/>
      <c r="V51" s="2318"/>
      <c r="W51" s="2318"/>
      <c r="X51" s="2318"/>
      <c r="Y51" s="2318"/>
      <c r="Z51" s="2318"/>
      <c r="AA51" s="2318"/>
      <c r="AB51" s="2318"/>
      <c r="AC51" s="2318"/>
      <c r="AD51" s="2318"/>
      <c r="AE51" s="2318"/>
      <c r="AF51" s="2318"/>
      <c r="AG51" s="2318"/>
      <c r="AH51" s="2318"/>
      <c r="AI51" s="2318"/>
      <c r="AJ51" s="2318"/>
      <c r="AK51" s="2318"/>
      <c r="AL51" s="2318"/>
      <c r="AM51" s="2318"/>
      <c r="AN51" s="2318"/>
      <c r="AO51" s="2318"/>
      <c r="AP51" s="2321"/>
      <c r="AQ51" s="2317"/>
      <c r="AR51" s="2318"/>
      <c r="AS51" s="2318"/>
      <c r="AT51" s="2318"/>
      <c r="AU51" s="2318"/>
      <c r="AV51" s="2318"/>
      <c r="AW51" s="2318"/>
      <c r="AX51" s="2318"/>
      <c r="AY51" s="2318"/>
      <c r="AZ51" s="2318"/>
      <c r="BA51" s="2322"/>
      <c r="BB51" s="2322"/>
      <c r="BC51" s="2322"/>
      <c r="BD51" s="2322"/>
      <c r="BE51" s="2322"/>
      <c r="BF51" s="2322"/>
      <c r="BG51" s="2322"/>
      <c r="BH51" s="2322"/>
      <c r="BI51" s="2322"/>
      <c r="BJ51" s="2322"/>
      <c r="BK51" s="2318"/>
      <c r="BL51" s="2318"/>
      <c r="BM51" s="2318"/>
      <c r="BN51" s="2318"/>
      <c r="BO51" s="2318"/>
      <c r="BP51" s="2318"/>
      <c r="BQ51" s="2318"/>
      <c r="BR51" s="2318"/>
      <c r="BS51" s="2318"/>
      <c r="BT51" s="2318"/>
      <c r="BU51" s="2318"/>
      <c r="BV51" s="2318"/>
      <c r="BW51" s="2318"/>
      <c r="BX51" s="2318"/>
      <c r="BY51" s="2318"/>
      <c r="BZ51" s="2318"/>
      <c r="CA51" s="2318"/>
      <c r="CB51" s="2318"/>
      <c r="CC51" s="2318"/>
      <c r="CD51" s="2321"/>
      <c r="CE51" s="2317"/>
      <c r="CF51" s="2318"/>
      <c r="CG51" s="2318"/>
      <c r="CH51" s="2318"/>
      <c r="CI51" s="2318"/>
      <c r="CJ51" s="2318"/>
      <c r="CK51" s="2318"/>
      <c r="CL51" s="2318"/>
      <c r="CM51" s="2318"/>
      <c r="CN51" s="2318"/>
      <c r="CQ51" s="2319"/>
      <c r="CR51" s="2319"/>
      <c r="CS51" s="2319"/>
      <c r="CT51" s="2319"/>
      <c r="CU51" s="2319"/>
      <c r="CV51" s="2319"/>
      <c r="CW51" s="2319"/>
      <c r="CX51" s="2319"/>
    </row>
    <row r="52" spans="1:102" ht="20.399999999999999" customHeight="1">
      <c r="A52" s="2320"/>
      <c r="B52" s="2320"/>
      <c r="C52" s="2318"/>
      <c r="D52" s="2318"/>
      <c r="E52" s="2318"/>
      <c r="F52" s="2318"/>
      <c r="G52" s="2318"/>
      <c r="H52" s="2318"/>
      <c r="I52" s="2318"/>
      <c r="J52" s="2318"/>
      <c r="K52" s="2318"/>
      <c r="L52" s="2318"/>
      <c r="M52" s="2318"/>
      <c r="N52" s="2318"/>
      <c r="O52" s="2318"/>
      <c r="P52" s="2318"/>
      <c r="Q52" s="2318"/>
      <c r="R52" s="2318"/>
      <c r="S52" s="2318"/>
      <c r="T52" s="2318"/>
      <c r="U52" s="2318"/>
      <c r="V52" s="2318"/>
      <c r="W52" s="2318"/>
      <c r="X52" s="2318"/>
      <c r="Y52" s="2318"/>
      <c r="Z52" s="2318"/>
      <c r="AA52" s="2318"/>
      <c r="AB52" s="2318"/>
      <c r="AC52" s="2318"/>
      <c r="AD52" s="2318"/>
      <c r="AE52" s="2318"/>
      <c r="AF52" s="2318"/>
      <c r="AG52" s="2318"/>
      <c r="AH52" s="2318"/>
      <c r="AI52" s="2318"/>
      <c r="AJ52" s="2318"/>
      <c r="AK52" s="2318"/>
      <c r="AL52" s="2318"/>
      <c r="AM52" s="2318"/>
      <c r="AN52" s="2318"/>
      <c r="AO52" s="2318"/>
      <c r="AP52" s="2321"/>
      <c r="AQ52" s="2317"/>
      <c r="AR52" s="2318"/>
      <c r="AS52" s="2318"/>
      <c r="AT52" s="2318"/>
      <c r="AU52" s="2318"/>
      <c r="AV52" s="2318"/>
      <c r="AW52" s="2318"/>
      <c r="AX52" s="2318"/>
      <c r="AY52" s="2318"/>
      <c r="AZ52" s="2318"/>
      <c r="BA52" s="2322"/>
      <c r="BB52" s="2322"/>
      <c r="BC52" s="2322"/>
      <c r="BD52" s="2322"/>
      <c r="BE52" s="2322"/>
      <c r="BF52" s="2322"/>
      <c r="BG52" s="2322"/>
      <c r="BH52" s="2322"/>
      <c r="BI52" s="2322"/>
      <c r="BJ52" s="2322"/>
      <c r="BK52" s="2318"/>
      <c r="BL52" s="2318"/>
      <c r="BM52" s="2318"/>
      <c r="BN52" s="2318"/>
      <c r="BO52" s="2318"/>
      <c r="BP52" s="2318"/>
      <c r="BQ52" s="2318"/>
      <c r="BR52" s="2318"/>
      <c r="BS52" s="2318"/>
      <c r="BT52" s="2318"/>
      <c r="BU52" s="2318"/>
      <c r="BV52" s="2318"/>
      <c r="BW52" s="2318"/>
      <c r="BX52" s="2318"/>
      <c r="BY52" s="2318"/>
      <c r="BZ52" s="2318"/>
      <c r="CA52" s="2318"/>
      <c r="CB52" s="2318"/>
      <c r="CC52" s="2318"/>
      <c r="CD52" s="2321"/>
      <c r="CE52" s="2317"/>
      <c r="CF52" s="2318"/>
      <c r="CG52" s="2318"/>
      <c r="CH52" s="2318"/>
      <c r="CI52" s="2318"/>
      <c r="CJ52" s="2318"/>
      <c r="CK52" s="2318"/>
      <c r="CL52" s="2318"/>
      <c r="CM52" s="2318"/>
      <c r="CN52" s="2318"/>
      <c r="CQ52" s="2319"/>
      <c r="CR52" s="2319"/>
      <c r="CS52" s="2319"/>
      <c r="CT52" s="2319"/>
      <c r="CU52" s="2319"/>
      <c r="CV52" s="2319"/>
      <c r="CW52" s="2319"/>
      <c r="CX52" s="2319"/>
    </row>
    <row r="53" spans="1:102" ht="20.399999999999999" customHeight="1">
      <c r="A53" s="2320">
        <v>22</v>
      </c>
      <c r="B53" s="2320"/>
      <c r="C53" s="2318"/>
      <c r="D53" s="2318"/>
      <c r="E53" s="2318"/>
      <c r="F53" s="2318"/>
      <c r="G53" s="2318"/>
      <c r="H53" s="2318"/>
      <c r="I53" s="2318"/>
      <c r="J53" s="2318"/>
      <c r="K53" s="2318"/>
      <c r="L53" s="2318"/>
      <c r="M53" s="2318"/>
      <c r="N53" s="2318"/>
      <c r="O53" s="2318"/>
      <c r="P53" s="2318"/>
      <c r="Q53" s="2318"/>
      <c r="R53" s="2318"/>
      <c r="S53" s="2318"/>
      <c r="T53" s="2318"/>
      <c r="U53" s="2318"/>
      <c r="V53" s="2318"/>
      <c r="W53" s="2318"/>
      <c r="X53" s="2318"/>
      <c r="Y53" s="2318"/>
      <c r="Z53" s="2318"/>
      <c r="AA53" s="2318"/>
      <c r="AB53" s="2318"/>
      <c r="AC53" s="2318"/>
      <c r="AD53" s="2318"/>
      <c r="AE53" s="2318"/>
      <c r="AF53" s="2318"/>
      <c r="AG53" s="2318"/>
      <c r="AH53" s="2318"/>
      <c r="AI53" s="2318"/>
      <c r="AJ53" s="2318"/>
      <c r="AK53" s="2318"/>
      <c r="AL53" s="2318"/>
      <c r="AM53" s="2318"/>
      <c r="AN53" s="2318"/>
      <c r="AO53" s="2318"/>
      <c r="AP53" s="2321"/>
      <c r="AQ53" s="2317"/>
      <c r="AR53" s="2318"/>
      <c r="AS53" s="2318"/>
      <c r="AT53" s="2318"/>
      <c r="AU53" s="2318"/>
      <c r="AV53" s="2318"/>
      <c r="AW53" s="2318"/>
      <c r="AX53" s="2318"/>
      <c r="AY53" s="2318"/>
      <c r="AZ53" s="2318"/>
      <c r="BA53" s="2322"/>
      <c r="BB53" s="2322"/>
      <c r="BC53" s="2322"/>
      <c r="BD53" s="2322"/>
      <c r="BE53" s="2322"/>
      <c r="BF53" s="2322"/>
      <c r="BG53" s="2322"/>
      <c r="BH53" s="2322"/>
      <c r="BI53" s="2322"/>
      <c r="BJ53" s="2322"/>
      <c r="BK53" s="2318"/>
      <c r="BL53" s="2318"/>
      <c r="BM53" s="2318"/>
      <c r="BN53" s="2318"/>
      <c r="BO53" s="2318"/>
      <c r="BP53" s="2318"/>
      <c r="BQ53" s="2318"/>
      <c r="BR53" s="2318"/>
      <c r="BS53" s="2318"/>
      <c r="BT53" s="2318"/>
      <c r="BU53" s="2318"/>
      <c r="BV53" s="2318"/>
      <c r="BW53" s="2318"/>
      <c r="BX53" s="2318"/>
      <c r="BY53" s="2318"/>
      <c r="BZ53" s="2318"/>
      <c r="CA53" s="2318"/>
      <c r="CB53" s="2318"/>
      <c r="CC53" s="2318"/>
      <c r="CD53" s="2321"/>
      <c r="CE53" s="2317"/>
      <c r="CF53" s="2318"/>
      <c r="CG53" s="2318"/>
      <c r="CH53" s="2318"/>
      <c r="CI53" s="2318"/>
      <c r="CJ53" s="2318"/>
      <c r="CK53" s="2318"/>
      <c r="CL53" s="2318"/>
      <c r="CM53" s="2318"/>
      <c r="CN53" s="2318"/>
      <c r="CQ53" s="2319"/>
      <c r="CR53" s="2319"/>
      <c r="CS53" s="2319"/>
      <c r="CT53" s="2319"/>
      <c r="CU53" s="2319"/>
      <c r="CV53" s="2319"/>
      <c r="CW53" s="2319"/>
      <c r="CX53" s="2319"/>
    </row>
    <row r="54" spans="1:102" ht="20.399999999999999" customHeight="1">
      <c r="A54" s="2320"/>
      <c r="B54" s="2320"/>
      <c r="C54" s="2318"/>
      <c r="D54" s="2318"/>
      <c r="E54" s="2318"/>
      <c r="F54" s="2318"/>
      <c r="G54" s="2318"/>
      <c r="H54" s="2318"/>
      <c r="I54" s="2318"/>
      <c r="J54" s="2318"/>
      <c r="K54" s="2318"/>
      <c r="L54" s="2318"/>
      <c r="M54" s="2318"/>
      <c r="N54" s="2318"/>
      <c r="O54" s="2318"/>
      <c r="P54" s="2318"/>
      <c r="Q54" s="2318"/>
      <c r="R54" s="2318"/>
      <c r="S54" s="2318"/>
      <c r="T54" s="2318"/>
      <c r="U54" s="2318"/>
      <c r="V54" s="2318"/>
      <c r="W54" s="2318"/>
      <c r="X54" s="2318"/>
      <c r="Y54" s="2318"/>
      <c r="Z54" s="2318"/>
      <c r="AA54" s="2318"/>
      <c r="AB54" s="2318"/>
      <c r="AC54" s="2318"/>
      <c r="AD54" s="2318"/>
      <c r="AE54" s="2318"/>
      <c r="AF54" s="2318"/>
      <c r="AG54" s="2318"/>
      <c r="AH54" s="2318"/>
      <c r="AI54" s="2318"/>
      <c r="AJ54" s="2318"/>
      <c r="AK54" s="2318"/>
      <c r="AL54" s="2318"/>
      <c r="AM54" s="2318"/>
      <c r="AN54" s="2318"/>
      <c r="AO54" s="2318"/>
      <c r="AP54" s="2321"/>
      <c r="AQ54" s="2317"/>
      <c r="AR54" s="2318"/>
      <c r="AS54" s="2318"/>
      <c r="AT54" s="2318"/>
      <c r="AU54" s="2318"/>
      <c r="AV54" s="2318"/>
      <c r="AW54" s="2318"/>
      <c r="AX54" s="2318"/>
      <c r="AY54" s="2318"/>
      <c r="AZ54" s="2318"/>
      <c r="BA54" s="2322"/>
      <c r="BB54" s="2322"/>
      <c r="BC54" s="2322"/>
      <c r="BD54" s="2322"/>
      <c r="BE54" s="2322"/>
      <c r="BF54" s="2322"/>
      <c r="BG54" s="2322"/>
      <c r="BH54" s="2322"/>
      <c r="BI54" s="2322"/>
      <c r="BJ54" s="2322"/>
      <c r="BK54" s="2318"/>
      <c r="BL54" s="2318"/>
      <c r="BM54" s="2318"/>
      <c r="BN54" s="2318"/>
      <c r="BO54" s="2318"/>
      <c r="BP54" s="2318"/>
      <c r="BQ54" s="2318"/>
      <c r="BR54" s="2318"/>
      <c r="BS54" s="2318"/>
      <c r="BT54" s="2318"/>
      <c r="BU54" s="2318"/>
      <c r="BV54" s="2318"/>
      <c r="BW54" s="2318"/>
      <c r="BX54" s="2318"/>
      <c r="BY54" s="2318"/>
      <c r="BZ54" s="2318"/>
      <c r="CA54" s="2318"/>
      <c r="CB54" s="2318"/>
      <c r="CC54" s="2318"/>
      <c r="CD54" s="2321"/>
      <c r="CE54" s="2317"/>
      <c r="CF54" s="2318"/>
      <c r="CG54" s="2318"/>
      <c r="CH54" s="2318"/>
      <c r="CI54" s="2318"/>
      <c r="CJ54" s="2318"/>
      <c r="CK54" s="2318"/>
      <c r="CL54" s="2318"/>
      <c r="CM54" s="2318"/>
      <c r="CN54" s="2318"/>
      <c r="CQ54" s="2319"/>
      <c r="CR54" s="2319"/>
      <c r="CS54" s="2319"/>
      <c r="CT54" s="2319"/>
      <c r="CU54" s="2319"/>
      <c r="CV54" s="2319"/>
      <c r="CW54" s="2319"/>
      <c r="CX54" s="2319"/>
    </row>
    <row r="55" spans="1:102" ht="20.399999999999999" customHeight="1">
      <c r="A55" s="2320">
        <v>23</v>
      </c>
      <c r="B55" s="2320"/>
      <c r="C55" s="2318"/>
      <c r="D55" s="2318"/>
      <c r="E55" s="2318"/>
      <c r="F55" s="2318"/>
      <c r="G55" s="2318"/>
      <c r="H55" s="2318"/>
      <c r="I55" s="2318"/>
      <c r="J55" s="2318"/>
      <c r="K55" s="2318"/>
      <c r="L55" s="2318"/>
      <c r="M55" s="2318"/>
      <c r="N55" s="2318"/>
      <c r="O55" s="2318"/>
      <c r="P55" s="2318"/>
      <c r="Q55" s="2318"/>
      <c r="R55" s="2318"/>
      <c r="S55" s="2318"/>
      <c r="T55" s="2318"/>
      <c r="U55" s="2318"/>
      <c r="V55" s="2318"/>
      <c r="W55" s="2318"/>
      <c r="X55" s="2318"/>
      <c r="Y55" s="2318"/>
      <c r="Z55" s="2318"/>
      <c r="AA55" s="2318"/>
      <c r="AB55" s="2318"/>
      <c r="AC55" s="2318"/>
      <c r="AD55" s="2318"/>
      <c r="AE55" s="2318"/>
      <c r="AF55" s="2318"/>
      <c r="AG55" s="2318"/>
      <c r="AH55" s="2318"/>
      <c r="AI55" s="2318"/>
      <c r="AJ55" s="2318"/>
      <c r="AK55" s="2318"/>
      <c r="AL55" s="2318"/>
      <c r="AM55" s="2318"/>
      <c r="AN55" s="2318"/>
      <c r="AO55" s="2318"/>
      <c r="AP55" s="2321"/>
      <c r="AQ55" s="2317"/>
      <c r="AR55" s="2318"/>
      <c r="AS55" s="2318"/>
      <c r="AT55" s="2318"/>
      <c r="AU55" s="2318"/>
      <c r="AV55" s="2318"/>
      <c r="AW55" s="2318"/>
      <c r="AX55" s="2318"/>
      <c r="AY55" s="2318"/>
      <c r="AZ55" s="2318"/>
      <c r="BA55" s="2322"/>
      <c r="BB55" s="2322"/>
      <c r="BC55" s="2322"/>
      <c r="BD55" s="2322"/>
      <c r="BE55" s="2322"/>
      <c r="BF55" s="2322"/>
      <c r="BG55" s="2322"/>
      <c r="BH55" s="2322"/>
      <c r="BI55" s="2322"/>
      <c r="BJ55" s="2322"/>
      <c r="BK55" s="2318"/>
      <c r="BL55" s="2318"/>
      <c r="BM55" s="2318"/>
      <c r="BN55" s="2318"/>
      <c r="BO55" s="2318"/>
      <c r="BP55" s="2318"/>
      <c r="BQ55" s="2318"/>
      <c r="BR55" s="2318"/>
      <c r="BS55" s="2318"/>
      <c r="BT55" s="2318"/>
      <c r="BU55" s="2318"/>
      <c r="BV55" s="2318"/>
      <c r="BW55" s="2318"/>
      <c r="BX55" s="2318"/>
      <c r="BY55" s="2318"/>
      <c r="BZ55" s="2318"/>
      <c r="CA55" s="2318"/>
      <c r="CB55" s="2318"/>
      <c r="CC55" s="2318"/>
      <c r="CD55" s="2321"/>
      <c r="CE55" s="2317"/>
      <c r="CF55" s="2318"/>
      <c r="CG55" s="2318"/>
      <c r="CH55" s="2318"/>
      <c r="CI55" s="2318"/>
      <c r="CJ55" s="2318"/>
      <c r="CK55" s="2318"/>
      <c r="CL55" s="2318"/>
      <c r="CM55" s="2318"/>
      <c r="CN55" s="2318"/>
      <c r="CQ55" s="2319"/>
      <c r="CR55" s="2319"/>
      <c r="CS55" s="2319"/>
      <c r="CT55" s="2319"/>
      <c r="CU55" s="2319"/>
      <c r="CV55" s="2319"/>
      <c r="CW55" s="2319"/>
      <c r="CX55" s="2319"/>
    </row>
    <row r="56" spans="1:102" ht="20.399999999999999" customHeight="1">
      <c r="A56" s="2320"/>
      <c r="B56" s="2320"/>
      <c r="C56" s="2318"/>
      <c r="D56" s="2318"/>
      <c r="E56" s="2318"/>
      <c r="F56" s="2318"/>
      <c r="G56" s="2318"/>
      <c r="H56" s="2318"/>
      <c r="I56" s="2318"/>
      <c r="J56" s="2318"/>
      <c r="K56" s="2318"/>
      <c r="L56" s="2318"/>
      <c r="M56" s="2318"/>
      <c r="N56" s="2318"/>
      <c r="O56" s="2318"/>
      <c r="P56" s="2318"/>
      <c r="Q56" s="2318"/>
      <c r="R56" s="2318"/>
      <c r="S56" s="2318"/>
      <c r="T56" s="2318"/>
      <c r="U56" s="2318"/>
      <c r="V56" s="2318"/>
      <c r="W56" s="2318"/>
      <c r="X56" s="2318"/>
      <c r="Y56" s="2318"/>
      <c r="Z56" s="2318"/>
      <c r="AA56" s="2318"/>
      <c r="AB56" s="2318"/>
      <c r="AC56" s="2318"/>
      <c r="AD56" s="2318"/>
      <c r="AE56" s="2318"/>
      <c r="AF56" s="2318"/>
      <c r="AG56" s="2318"/>
      <c r="AH56" s="2318"/>
      <c r="AI56" s="2318"/>
      <c r="AJ56" s="2318"/>
      <c r="AK56" s="2318"/>
      <c r="AL56" s="2318"/>
      <c r="AM56" s="2318"/>
      <c r="AN56" s="2318"/>
      <c r="AO56" s="2318"/>
      <c r="AP56" s="2321"/>
      <c r="AQ56" s="2317"/>
      <c r="AR56" s="2318"/>
      <c r="AS56" s="2318"/>
      <c r="AT56" s="2318"/>
      <c r="AU56" s="2318"/>
      <c r="AV56" s="2318"/>
      <c r="AW56" s="2318"/>
      <c r="AX56" s="2318"/>
      <c r="AY56" s="2318"/>
      <c r="AZ56" s="2318"/>
      <c r="BA56" s="2322"/>
      <c r="BB56" s="2322"/>
      <c r="BC56" s="2322"/>
      <c r="BD56" s="2322"/>
      <c r="BE56" s="2322"/>
      <c r="BF56" s="2322"/>
      <c r="BG56" s="2322"/>
      <c r="BH56" s="2322"/>
      <c r="BI56" s="2322"/>
      <c r="BJ56" s="2322"/>
      <c r="BK56" s="2318"/>
      <c r="BL56" s="2318"/>
      <c r="BM56" s="2318"/>
      <c r="BN56" s="2318"/>
      <c r="BO56" s="2318"/>
      <c r="BP56" s="2318"/>
      <c r="BQ56" s="2318"/>
      <c r="BR56" s="2318"/>
      <c r="BS56" s="2318"/>
      <c r="BT56" s="2318"/>
      <c r="BU56" s="2318"/>
      <c r="BV56" s="2318"/>
      <c r="BW56" s="2318"/>
      <c r="BX56" s="2318"/>
      <c r="BY56" s="2318"/>
      <c r="BZ56" s="2318"/>
      <c r="CA56" s="2318"/>
      <c r="CB56" s="2318"/>
      <c r="CC56" s="2318"/>
      <c r="CD56" s="2321"/>
      <c r="CE56" s="2317"/>
      <c r="CF56" s="2318"/>
      <c r="CG56" s="2318"/>
      <c r="CH56" s="2318"/>
      <c r="CI56" s="2318"/>
      <c r="CJ56" s="2318"/>
      <c r="CK56" s="2318"/>
      <c r="CL56" s="2318"/>
      <c r="CM56" s="2318"/>
      <c r="CN56" s="2318"/>
      <c r="CQ56" s="2319"/>
      <c r="CR56" s="2319"/>
      <c r="CS56" s="2319"/>
      <c r="CT56" s="2319"/>
      <c r="CU56" s="2319"/>
      <c r="CV56" s="2319"/>
      <c r="CW56" s="2319"/>
      <c r="CX56" s="2319"/>
    </row>
    <row r="57" spans="1:102" ht="20.399999999999999" customHeight="1">
      <c r="A57" s="2320">
        <v>24</v>
      </c>
      <c r="B57" s="2320"/>
      <c r="C57" s="2318"/>
      <c r="D57" s="2318"/>
      <c r="E57" s="2318"/>
      <c r="F57" s="2318"/>
      <c r="G57" s="2318"/>
      <c r="H57" s="2318"/>
      <c r="I57" s="2318"/>
      <c r="J57" s="2318"/>
      <c r="K57" s="2318"/>
      <c r="L57" s="2318"/>
      <c r="M57" s="2318"/>
      <c r="N57" s="2318"/>
      <c r="O57" s="2318"/>
      <c r="P57" s="2318"/>
      <c r="Q57" s="2318"/>
      <c r="R57" s="2318"/>
      <c r="S57" s="2318"/>
      <c r="T57" s="2318"/>
      <c r="U57" s="2318"/>
      <c r="V57" s="2318"/>
      <c r="W57" s="2318"/>
      <c r="X57" s="2318"/>
      <c r="Y57" s="2318"/>
      <c r="Z57" s="2318"/>
      <c r="AA57" s="2318"/>
      <c r="AB57" s="2318"/>
      <c r="AC57" s="2318"/>
      <c r="AD57" s="2318"/>
      <c r="AE57" s="2318"/>
      <c r="AF57" s="2318"/>
      <c r="AG57" s="2318"/>
      <c r="AH57" s="2318"/>
      <c r="AI57" s="2318"/>
      <c r="AJ57" s="2318"/>
      <c r="AK57" s="2318"/>
      <c r="AL57" s="2318"/>
      <c r="AM57" s="2318"/>
      <c r="AN57" s="2318"/>
      <c r="AO57" s="2318"/>
      <c r="AP57" s="2321"/>
      <c r="AQ57" s="2317"/>
      <c r="AR57" s="2318"/>
      <c r="AS57" s="2318"/>
      <c r="AT57" s="2318"/>
      <c r="AU57" s="2318"/>
      <c r="AV57" s="2318"/>
      <c r="AW57" s="2318"/>
      <c r="AX57" s="2318"/>
      <c r="AY57" s="2318"/>
      <c r="AZ57" s="2318"/>
      <c r="BA57" s="2322"/>
      <c r="BB57" s="2322"/>
      <c r="BC57" s="2322"/>
      <c r="BD57" s="2322"/>
      <c r="BE57" s="2322"/>
      <c r="BF57" s="2322"/>
      <c r="BG57" s="2322"/>
      <c r="BH57" s="2322"/>
      <c r="BI57" s="2322"/>
      <c r="BJ57" s="2322"/>
      <c r="BK57" s="2318"/>
      <c r="BL57" s="2318"/>
      <c r="BM57" s="2318"/>
      <c r="BN57" s="2318"/>
      <c r="BO57" s="2318"/>
      <c r="BP57" s="2318"/>
      <c r="BQ57" s="2318"/>
      <c r="BR57" s="2318"/>
      <c r="BS57" s="2318"/>
      <c r="BT57" s="2318"/>
      <c r="BU57" s="2318"/>
      <c r="BV57" s="2318"/>
      <c r="BW57" s="2318"/>
      <c r="BX57" s="2318"/>
      <c r="BY57" s="2318"/>
      <c r="BZ57" s="2318"/>
      <c r="CA57" s="2318"/>
      <c r="CB57" s="2318"/>
      <c r="CC57" s="2318"/>
      <c r="CD57" s="2321"/>
      <c r="CE57" s="2317"/>
      <c r="CF57" s="2318"/>
      <c r="CG57" s="2318"/>
      <c r="CH57" s="2318"/>
      <c r="CI57" s="2318"/>
      <c r="CJ57" s="2318"/>
      <c r="CK57" s="2318"/>
      <c r="CL57" s="2318"/>
      <c r="CM57" s="2318"/>
      <c r="CN57" s="2318"/>
      <c r="CQ57" s="2319"/>
      <c r="CR57" s="2319"/>
      <c r="CS57" s="2319"/>
      <c r="CT57" s="2319"/>
      <c r="CU57" s="2319"/>
      <c r="CV57" s="2319"/>
      <c r="CW57" s="2319"/>
      <c r="CX57" s="2319"/>
    </row>
    <row r="58" spans="1:102" ht="20.399999999999999" customHeight="1">
      <c r="A58" s="2320"/>
      <c r="B58" s="2320"/>
      <c r="C58" s="2318"/>
      <c r="D58" s="2318"/>
      <c r="E58" s="2318"/>
      <c r="F58" s="2318"/>
      <c r="G58" s="2318"/>
      <c r="H58" s="2318"/>
      <c r="I58" s="2318"/>
      <c r="J58" s="2318"/>
      <c r="K58" s="2318"/>
      <c r="L58" s="2318"/>
      <c r="M58" s="2318"/>
      <c r="N58" s="2318"/>
      <c r="O58" s="2318"/>
      <c r="P58" s="2318"/>
      <c r="Q58" s="2318"/>
      <c r="R58" s="2318"/>
      <c r="S58" s="2318"/>
      <c r="T58" s="2318"/>
      <c r="U58" s="2318"/>
      <c r="V58" s="2318"/>
      <c r="W58" s="2318"/>
      <c r="X58" s="2318"/>
      <c r="Y58" s="2318"/>
      <c r="Z58" s="2318"/>
      <c r="AA58" s="2318"/>
      <c r="AB58" s="2318"/>
      <c r="AC58" s="2318"/>
      <c r="AD58" s="2318"/>
      <c r="AE58" s="2318"/>
      <c r="AF58" s="2318"/>
      <c r="AG58" s="2318"/>
      <c r="AH58" s="2318"/>
      <c r="AI58" s="2318"/>
      <c r="AJ58" s="2318"/>
      <c r="AK58" s="2318"/>
      <c r="AL58" s="2318"/>
      <c r="AM58" s="2318"/>
      <c r="AN58" s="2318"/>
      <c r="AO58" s="2318"/>
      <c r="AP58" s="2321"/>
      <c r="AQ58" s="2317"/>
      <c r="AR58" s="2318"/>
      <c r="AS58" s="2318"/>
      <c r="AT58" s="2318"/>
      <c r="AU58" s="2318"/>
      <c r="AV58" s="2318"/>
      <c r="AW58" s="2318"/>
      <c r="AX58" s="2318"/>
      <c r="AY58" s="2318"/>
      <c r="AZ58" s="2318"/>
      <c r="BA58" s="2322"/>
      <c r="BB58" s="2322"/>
      <c r="BC58" s="2322"/>
      <c r="BD58" s="2322"/>
      <c r="BE58" s="2322"/>
      <c r="BF58" s="2322"/>
      <c r="BG58" s="2322"/>
      <c r="BH58" s="2322"/>
      <c r="BI58" s="2322"/>
      <c r="BJ58" s="2322"/>
      <c r="BK58" s="2318"/>
      <c r="BL58" s="2318"/>
      <c r="BM58" s="2318"/>
      <c r="BN58" s="2318"/>
      <c r="BO58" s="2318"/>
      <c r="BP58" s="2318"/>
      <c r="BQ58" s="2318"/>
      <c r="BR58" s="2318"/>
      <c r="BS58" s="2318"/>
      <c r="BT58" s="2318"/>
      <c r="BU58" s="2318"/>
      <c r="BV58" s="2318"/>
      <c r="BW58" s="2318"/>
      <c r="BX58" s="2318"/>
      <c r="BY58" s="2318"/>
      <c r="BZ58" s="2318"/>
      <c r="CA58" s="2318"/>
      <c r="CB58" s="2318"/>
      <c r="CC58" s="2318"/>
      <c r="CD58" s="2321"/>
      <c r="CE58" s="2317"/>
      <c r="CF58" s="2318"/>
      <c r="CG58" s="2318"/>
      <c r="CH58" s="2318"/>
      <c r="CI58" s="2318"/>
      <c r="CJ58" s="2318"/>
      <c r="CK58" s="2318"/>
      <c r="CL58" s="2318"/>
      <c r="CM58" s="2318"/>
      <c r="CN58" s="2318"/>
      <c r="CQ58" s="2319"/>
      <c r="CR58" s="2319"/>
      <c r="CS58" s="2319"/>
      <c r="CT58" s="2319"/>
      <c r="CU58" s="2319"/>
      <c r="CV58" s="2319"/>
      <c r="CW58" s="2319"/>
      <c r="CX58" s="2319"/>
    </row>
    <row r="59" spans="1:102" ht="20.399999999999999" customHeight="1">
      <c r="A59" s="2320">
        <v>25</v>
      </c>
      <c r="B59" s="2320"/>
      <c r="C59" s="2318"/>
      <c r="D59" s="2318"/>
      <c r="E59" s="2318"/>
      <c r="F59" s="2318"/>
      <c r="G59" s="2318"/>
      <c r="H59" s="2318"/>
      <c r="I59" s="2318"/>
      <c r="J59" s="2318"/>
      <c r="K59" s="2318"/>
      <c r="L59" s="2318"/>
      <c r="M59" s="2318"/>
      <c r="N59" s="2318"/>
      <c r="O59" s="2318"/>
      <c r="P59" s="2318"/>
      <c r="Q59" s="2318"/>
      <c r="R59" s="2318"/>
      <c r="S59" s="2318"/>
      <c r="T59" s="2318"/>
      <c r="U59" s="2318"/>
      <c r="V59" s="2318"/>
      <c r="W59" s="2318"/>
      <c r="X59" s="2318"/>
      <c r="Y59" s="2318"/>
      <c r="Z59" s="2318"/>
      <c r="AA59" s="2318"/>
      <c r="AB59" s="2318"/>
      <c r="AC59" s="2318"/>
      <c r="AD59" s="2318"/>
      <c r="AE59" s="2318"/>
      <c r="AF59" s="2318"/>
      <c r="AG59" s="2318"/>
      <c r="AH59" s="2318"/>
      <c r="AI59" s="2318"/>
      <c r="AJ59" s="2318"/>
      <c r="AK59" s="2318"/>
      <c r="AL59" s="2318"/>
      <c r="AM59" s="2318"/>
      <c r="AN59" s="2318"/>
      <c r="AO59" s="2318"/>
      <c r="AP59" s="2321"/>
      <c r="AQ59" s="2317"/>
      <c r="AR59" s="2318"/>
      <c r="AS59" s="2318"/>
      <c r="AT59" s="2318"/>
      <c r="AU59" s="2318"/>
      <c r="AV59" s="2318"/>
      <c r="AW59" s="2318"/>
      <c r="AX59" s="2318"/>
      <c r="AY59" s="2318"/>
      <c r="AZ59" s="2318"/>
      <c r="BA59" s="2322"/>
      <c r="BB59" s="2322"/>
      <c r="BC59" s="2322"/>
      <c r="BD59" s="2322"/>
      <c r="BE59" s="2322"/>
      <c r="BF59" s="2322"/>
      <c r="BG59" s="2322"/>
      <c r="BH59" s="2322"/>
      <c r="BI59" s="2322"/>
      <c r="BJ59" s="2322"/>
      <c r="BK59" s="2318"/>
      <c r="BL59" s="2318"/>
      <c r="BM59" s="2318"/>
      <c r="BN59" s="2318"/>
      <c r="BO59" s="2318"/>
      <c r="BP59" s="2318"/>
      <c r="BQ59" s="2318"/>
      <c r="BR59" s="2318"/>
      <c r="BS59" s="2318"/>
      <c r="BT59" s="2318"/>
      <c r="BU59" s="2318"/>
      <c r="BV59" s="2318"/>
      <c r="BW59" s="2318"/>
      <c r="BX59" s="2318"/>
      <c r="BY59" s="2318"/>
      <c r="BZ59" s="2318"/>
      <c r="CA59" s="2318"/>
      <c r="CB59" s="2318"/>
      <c r="CC59" s="2318"/>
      <c r="CD59" s="2321"/>
      <c r="CE59" s="2317"/>
      <c r="CF59" s="2318"/>
      <c r="CG59" s="2318"/>
      <c r="CH59" s="2318"/>
      <c r="CI59" s="2318"/>
      <c r="CJ59" s="2318"/>
      <c r="CK59" s="2318"/>
      <c r="CL59" s="2318"/>
      <c r="CM59" s="2318"/>
      <c r="CN59" s="2318"/>
      <c r="CQ59" s="2319"/>
      <c r="CR59" s="2319"/>
      <c r="CS59" s="2319"/>
      <c r="CT59" s="2319"/>
      <c r="CU59" s="2319"/>
      <c r="CV59" s="2319"/>
      <c r="CW59" s="2319"/>
      <c r="CX59" s="2319"/>
    </row>
    <row r="60" spans="1:102" ht="20.399999999999999" customHeight="1">
      <c r="A60" s="2320"/>
      <c r="B60" s="2320"/>
      <c r="C60" s="2318"/>
      <c r="D60" s="2318"/>
      <c r="E60" s="2318"/>
      <c r="F60" s="2318"/>
      <c r="G60" s="2318"/>
      <c r="H60" s="2318"/>
      <c r="I60" s="2318"/>
      <c r="J60" s="2318"/>
      <c r="K60" s="2318"/>
      <c r="L60" s="2318"/>
      <c r="M60" s="2318"/>
      <c r="N60" s="2318"/>
      <c r="O60" s="2318"/>
      <c r="P60" s="2318"/>
      <c r="Q60" s="2318"/>
      <c r="R60" s="2318"/>
      <c r="S60" s="2318"/>
      <c r="T60" s="2318"/>
      <c r="U60" s="2318"/>
      <c r="V60" s="2318"/>
      <c r="W60" s="2318"/>
      <c r="X60" s="2318"/>
      <c r="Y60" s="2318"/>
      <c r="Z60" s="2318"/>
      <c r="AA60" s="2318"/>
      <c r="AB60" s="2318"/>
      <c r="AC60" s="2318"/>
      <c r="AD60" s="2318"/>
      <c r="AE60" s="2318"/>
      <c r="AF60" s="2318"/>
      <c r="AG60" s="2318"/>
      <c r="AH60" s="2318"/>
      <c r="AI60" s="2318"/>
      <c r="AJ60" s="2318"/>
      <c r="AK60" s="2318"/>
      <c r="AL60" s="2318"/>
      <c r="AM60" s="2318"/>
      <c r="AN60" s="2318"/>
      <c r="AO60" s="2318"/>
      <c r="AP60" s="2321"/>
      <c r="AQ60" s="2317"/>
      <c r="AR60" s="2318"/>
      <c r="AS60" s="2318"/>
      <c r="AT60" s="2318"/>
      <c r="AU60" s="2318"/>
      <c r="AV60" s="2318"/>
      <c r="AW60" s="2318"/>
      <c r="AX60" s="2318"/>
      <c r="AY60" s="2318"/>
      <c r="AZ60" s="2318"/>
      <c r="BA60" s="2322"/>
      <c r="BB60" s="2322"/>
      <c r="BC60" s="2322"/>
      <c r="BD60" s="2322"/>
      <c r="BE60" s="2322"/>
      <c r="BF60" s="2322"/>
      <c r="BG60" s="2322"/>
      <c r="BH60" s="2322"/>
      <c r="BI60" s="2322"/>
      <c r="BJ60" s="2322"/>
      <c r="BK60" s="2318"/>
      <c r="BL60" s="2318"/>
      <c r="BM60" s="2318"/>
      <c r="BN60" s="2318"/>
      <c r="BO60" s="2318"/>
      <c r="BP60" s="2318"/>
      <c r="BQ60" s="2318"/>
      <c r="BR60" s="2318"/>
      <c r="BS60" s="2318"/>
      <c r="BT60" s="2318"/>
      <c r="BU60" s="2318"/>
      <c r="BV60" s="2318"/>
      <c r="BW60" s="2318"/>
      <c r="BX60" s="2318"/>
      <c r="BY60" s="2318"/>
      <c r="BZ60" s="2318"/>
      <c r="CA60" s="2318"/>
      <c r="CB60" s="2318"/>
      <c r="CC60" s="2318"/>
      <c r="CD60" s="2321"/>
      <c r="CE60" s="2317"/>
      <c r="CF60" s="2318"/>
      <c r="CG60" s="2318"/>
      <c r="CH60" s="2318"/>
      <c r="CI60" s="2318"/>
      <c r="CJ60" s="2318"/>
      <c r="CK60" s="2318"/>
      <c r="CL60" s="2318"/>
      <c r="CM60" s="2318"/>
      <c r="CN60" s="2318"/>
      <c r="CQ60" s="2319"/>
      <c r="CR60" s="2319"/>
      <c r="CS60" s="2319"/>
      <c r="CT60" s="2319"/>
      <c r="CU60" s="2319"/>
      <c r="CV60" s="2319"/>
      <c r="CW60" s="2319"/>
      <c r="CX60" s="2319"/>
    </row>
    <row r="61" spans="1:102" ht="20.399999999999999" customHeight="1">
      <c r="A61" s="2320">
        <v>26</v>
      </c>
      <c r="B61" s="2320"/>
      <c r="C61" s="2318"/>
      <c r="D61" s="2318"/>
      <c r="E61" s="2318"/>
      <c r="F61" s="2318"/>
      <c r="G61" s="2318"/>
      <c r="H61" s="2318"/>
      <c r="I61" s="2318"/>
      <c r="J61" s="2318"/>
      <c r="K61" s="2318"/>
      <c r="L61" s="2318"/>
      <c r="M61" s="2318"/>
      <c r="N61" s="2318"/>
      <c r="O61" s="2318"/>
      <c r="P61" s="2318"/>
      <c r="Q61" s="2318"/>
      <c r="R61" s="2318"/>
      <c r="S61" s="2318"/>
      <c r="T61" s="2318"/>
      <c r="U61" s="2318"/>
      <c r="V61" s="2318"/>
      <c r="W61" s="2318"/>
      <c r="X61" s="2318"/>
      <c r="Y61" s="2318"/>
      <c r="Z61" s="2318"/>
      <c r="AA61" s="2318"/>
      <c r="AB61" s="2318"/>
      <c r="AC61" s="2318"/>
      <c r="AD61" s="2318"/>
      <c r="AE61" s="2318"/>
      <c r="AF61" s="2318"/>
      <c r="AG61" s="2318"/>
      <c r="AH61" s="2318"/>
      <c r="AI61" s="2318"/>
      <c r="AJ61" s="2318"/>
      <c r="AK61" s="2318"/>
      <c r="AL61" s="2318"/>
      <c r="AM61" s="2318"/>
      <c r="AN61" s="2318"/>
      <c r="AO61" s="2318"/>
      <c r="AP61" s="2321"/>
      <c r="AQ61" s="2317"/>
      <c r="AR61" s="2318"/>
      <c r="AS61" s="2318"/>
      <c r="AT61" s="2318"/>
      <c r="AU61" s="2318"/>
      <c r="AV61" s="2318"/>
      <c r="AW61" s="2318"/>
      <c r="AX61" s="2318"/>
      <c r="AY61" s="2318"/>
      <c r="AZ61" s="2318"/>
      <c r="BA61" s="2322"/>
      <c r="BB61" s="2322"/>
      <c r="BC61" s="2322"/>
      <c r="BD61" s="2322"/>
      <c r="BE61" s="2322"/>
      <c r="BF61" s="2322"/>
      <c r="BG61" s="2322"/>
      <c r="BH61" s="2322"/>
      <c r="BI61" s="2322"/>
      <c r="BJ61" s="2322"/>
      <c r="BK61" s="2318"/>
      <c r="BL61" s="2318"/>
      <c r="BM61" s="2318"/>
      <c r="BN61" s="2318"/>
      <c r="BO61" s="2318"/>
      <c r="BP61" s="2318"/>
      <c r="BQ61" s="2318"/>
      <c r="BR61" s="2318"/>
      <c r="BS61" s="2318"/>
      <c r="BT61" s="2318"/>
      <c r="BU61" s="2318"/>
      <c r="BV61" s="2318"/>
      <c r="BW61" s="2318"/>
      <c r="BX61" s="2318"/>
      <c r="BY61" s="2318"/>
      <c r="BZ61" s="2318"/>
      <c r="CA61" s="2318"/>
      <c r="CB61" s="2318"/>
      <c r="CC61" s="2318"/>
      <c r="CD61" s="2321"/>
      <c r="CE61" s="2317"/>
      <c r="CF61" s="2318"/>
      <c r="CG61" s="2318"/>
      <c r="CH61" s="2318"/>
      <c r="CI61" s="2318"/>
      <c r="CJ61" s="2318"/>
      <c r="CK61" s="2318"/>
      <c r="CL61" s="2318"/>
      <c r="CM61" s="2318"/>
      <c r="CN61" s="2318"/>
      <c r="CQ61" s="2319"/>
      <c r="CR61" s="2319"/>
      <c r="CS61" s="2319"/>
      <c r="CT61" s="2319"/>
      <c r="CU61" s="2319"/>
      <c r="CV61" s="2319"/>
      <c r="CW61" s="2319"/>
      <c r="CX61" s="2319"/>
    </row>
    <row r="62" spans="1:102" ht="20.399999999999999" customHeight="1">
      <c r="A62" s="2320"/>
      <c r="B62" s="2320"/>
      <c r="C62" s="2318"/>
      <c r="D62" s="2318"/>
      <c r="E62" s="2318"/>
      <c r="F62" s="2318"/>
      <c r="G62" s="2318"/>
      <c r="H62" s="2318"/>
      <c r="I62" s="2318"/>
      <c r="J62" s="2318"/>
      <c r="K62" s="2318"/>
      <c r="L62" s="2318"/>
      <c r="M62" s="2318"/>
      <c r="N62" s="2318"/>
      <c r="O62" s="2318"/>
      <c r="P62" s="2318"/>
      <c r="Q62" s="2318"/>
      <c r="R62" s="2318"/>
      <c r="S62" s="2318"/>
      <c r="T62" s="2318"/>
      <c r="U62" s="2318"/>
      <c r="V62" s="2318"/>
      <c r="W62" s="2318"/>
      <c r="X62" s="2318"/>
      <c r="Y62" s="2318"/>
      <c r="Z62" s="2318"/>
      <c r="AA62" s="2318"/>
      <c r="AB62" s="2318"/>
      <c r="AC62" s="2318"/>
      <c r="AD62" s="2318"/>
      <c r="AE62" s="2318"/>
      <c r="AF62" s="2318"/>
      <c r="AG62" s="2318"/>
      <c r="AH62" s="2318"/>
      <c r="AI62" s="2318"/>
      <c r="AJ62" s="2318"/>
      <c r="AK62" s="2318"/>
      <c r="AL62" s="2318"/>
      <c r="AM62" s="2318"/>
      <c r="AN62" s="2318"/>
      <c r="AO62" s="2318"/>
      <c r="AP62" s="2321"/>
      <c r="AQ62" s="2317"/>
      <c r="AR62" s="2318"/>
      <c r="AS62" s="2318"/>
      <c r="AT62" s="2318"/>
      <c r="AU62" s="2318"/>
      <c r="AV62" s="2318"/>
      <c r="AW62" s="2318"/>
      <c r="AX62" s="2318"/>
      <c r="AY62" s="2318"/>
      <c r="AZ62" s="2318"/>
      <c r="BA62" s="2322"/>
      <c r="BB62" s="2322"/>
      <c r="BC62" s="2322"/>
      <c r="BD62" s="2322"/>
      <c r="BE62" s="2322"/>
      <c r="BF62" s="2322"/>
      <c r="BG62" s="2322"/>
      <c r="BH62" s="2322"/>
      <c r="BI62" s="2322"/>
      <c r="BJ62" s="2322"/>
      <c r="BK62" s="2318"/>
      <c r="BL62" s="2318"/>
      <c r="BM62" s="2318"/>
      <c r="BN62" s="2318"/>
      <c r="BO62" s="2318"/>
      <c r="BP62" s="2318"/>
      <c r="BQ62" s="2318"/>
      <c r="BR62" s="2318"/>
      <c r="BS62" s="2318"/>
      <c r="BT62" s="2318"/>
      <c r="BU62" s="2318"/>
      <c r="BV62" s="2318"/>
      <c r="BW62" s="2318"/>
      <c r="BX62" s="2318"/>
      <c r="BY62" s="2318"/>
      <c r="BZ62" s="2318"/>
      <c r="CA62" s="2318"/>
      <c r="CB62" s="2318"/>
      <c r="CC62" s="2318"/>
      <c r="CD62" s="2321"/>
      <c r="CE62" s="2317"/>
      <c r="CF62" s="2318"/>
      <c r="CG62" s="2318"/>
      <c r="CH62" s="2318"/>
      <c r="CI62" s="2318"/>
      <c r="CJ62" s="2318"/>
      <c r="CK62" s="2318"/>
      <c r="CL62" s="2318"/>
      <c r="CM62" s="2318"/>
      <c r="CN62" s="2318"/>
      <c r="CQ62" s="2319"/>
      <c r="CR62" s="2319"/>
      <c r="CS62" s="2319"/>
      <c r="CT62" s="2319"/>
      <c r="CU62" s="2319"/>
      <c r="CV62" s="2319"/>
      <c r="CW62" s="2319"/>
      <c r="CX62" s="2319"/>
    </row>
    <row r="63" spans="1:102" ht="20.399999999999999" customHeight="1">
      <c r="A63" s="2320">
        <v>27</v>
      </c>
      <c r="B63" s="2320"/>
      <c r="C63" s="2318"/>
      <c r="D63" s="2318"/>
      <c r="E63" s="2318"/>
      <c r="F63" s="2318"/>
      <c r="G63" s="2318"/>
      <c r="H63" s="2318"/>
      <c r="I63" s="2318"/>
      <c r="J63" s="2318"/>
      <c r="K63" s="2318"/>
      <c r="L63" s="2318"/>
      <c r="M63" s="2318"/>
      <c r="N63" s="2318"/>
      <c r="O63" s="2318"/>
      <c r="P63" s="2318"/>
      <c r="Q63" s="2318"/>
      <c r="R63" s="2318"/>
      <c r="S63" s="2318"/>
      <c r="T63" s="2318"/>
      <c r="U63" s="2318"/>
      <c r="V63" s="2318"/>
      <c r="W63" s="2318"/>
      <c r="X63" s="2318"/>
      <c r="Y63" s="2318"/>
      <c r="Z63" s="2318"/>
      <c r="AA63" s="2318"/>
      <c r="AB63" s="2318"/>
      <c r="AC63" s="2318"/>
      <c r="AD63" s="2318"/>
      <c r="AE63" s="2318"/>
      <c r="AF63" s="2318"/>
      <c r="AG63" s="2318"/>
      <c r="AH63" s="2318"/>
      <c r="AI63" s="2318"/>
      <c r="AJ63" s="2318"/>
      <c r="AK63" s="2318"/>
      <c r="AL63" s="2318"/>
      <c r="AM63" s="2318"/>
      <c r="AN63" s="2318"/>
      <c r="AO63" s="2318"/>
      <c r="AP63" s="2321"/>
      <c r="AQ63" s="2317"/>
      <c r="AR63" s="2318"/>
      <c r="AS63" s="2318"/>
      <c r="AT63" s="2318"/>
      <c r="AU63" s="2318"/>
      <c r="AV63" s="2318"/>
      <c r="AW63" s="2318"/>
      <c r="AX63" s="2318"/>
      <c r="AY63" s="2318"/>
      <c r="AZ63" s="2318"/>
      <c r="BA63" s="2322"/>
      <c r="BB63" s="2322"/>
      <c r="BC63" s="2322"/>
      <c r="BD63" s="2322"/>
      <c r="BE63" s="2322"/>
      <c r="BF63" s="2322"/>
      <c r="BG63" s="2322"/>
      <c r="BH63" s="2322"/>
      <c r="BI63" s="2322"/>
      <c r="BJ63" s="2322"/>
      <c r="BK63" s="2318"/>
      <c r="BL63" s="2318"/>
      <c r="BM63" s="2318"/>
      <c r="BN63" s="2318"/>
      <c r="BO63" s="2318"/>
      <c r="BP63" s="2318"/>
      <c r="BQ63" s="2318"/>
      <c r="BR63" s="2318"/>
      <c r="BS63" s="2318"/>
      <c r="BT63" s="2318"/>
      <c r="BU63" s="2318"/>
      <c r="BV63" s="2318"/>
      <c r="BW63" s="2318"/>
      <c r="BX63" s="2318"/>
      <c r="BY63" s="2318"/>
      <c r="BZ63" s="2318"/>
      <c r="CA63" s="2318"/>
      <c r="CB63" s="2318"/>
      <c r="CC63" s="2318"/>
      <c r="CD63" s="2321"/>
      <c r="CE63" s="2317"/>
      <c r="CF63" s="2318"/>
      <c r="CG63" s="2318"/>
      <c r="CH63" s="2318"/>
      <c r="CI63" s="2318"/>
      <c r="CJ63" s="2318"/>
      <c r="CK63" s="2318"/>
      <c r="CL63" s="2318"/>
      <c r="CM63" s="2318"/>
      <c r="CN63" s="2318"/>
      <c r="CQ63" s="2319"/>
      <c r="CR63" s="2319"/>
      <c r="CS63" s="2319"/>
      <c r="CT63" s="2319"/>
      <c r="CU63" s="2319"/>
      <c r="CV63" s="2319"/>
      <c r="CW63" s="2319"/>
      <c r="CX63" s="2319"/>
    </row>
    <row r="64" spans="1:102" ht="20.399999999999999" customHeight="1">
      <c r="A64" s="2320"/>
      <c r="B64" s="2320"/>
      <c r="C64" s="2318"/>
      <c r="D64" s="2318"/>
      <c r="E64" s="2318"/>
      <c r="F64" s="2318"/>
      <c r="G64" s="2318"/>
      <c r="H64" s="2318"/>
      <c r="I64" s="2318"/>
      <c r="J64" s="2318"/>
      <c r="K64" s="2318"/>
      <c r="L64" s="2318"/>
      <c r="M64" s="2318"/>
      <c r="N64" s="2318"/>
      <c r="O64" s="2318"/>
      <c r="P64" s="2318"/>
      <c r="Q64" s="2318"/>
      <c r="R64" s="2318"/>
      <c r="S64" s="2318"/>
      <c r="T64" s="2318"/>
      <c r="U64" s="2318"/>
      <c r="V64" s="2318"/>
      <c r="W64" s="2318"/>
      <c r="X64" s="2318"/>
      <c r="Y64" s="2318"/>
      <c r="Z64" s="2318"/>
      <c r="AA64" s="2318"/>
      <c r="AB64" s="2318"/>
      <c r="AC64" s="2318"/>
      <c r="AD64" s="2318"/>
      <c r="AE64" s="2318"/>
      <c r="AF64" s="2318"/>
      <c r="AG64" s="2318"/>
      <c r="AH64" s="2318"/>
      <c r="AI64" s="2318"/>
      <c r="AJ64" s="2318"/>
      <c r="AK64" s="2318"/>
      <c r="AL64" s="2318"/>
      <c r="AM64" s="2318"/>
      <c r="AN64" s="2318"/>
      <c r="AO64" s="2318"/>
      <c r="AP64" s="2321"/>
      <c r="AQ64" s="2317"/>
      <c r="AR64" s="2318"/>
      <c r="AS64" s="2318"/>
      <c r="AT64" s="2318"/>
      <c r="AU64" s="2318"/>
      <c r="AV64" s="2318"/>
      <c r="AW64" s="2318"/>
      <c r="AX64" s="2318"/>
      <c r="AY64" s="2318"/>
      <c r="AZ64" s="2318"/>
      <c r="BA64" s="2322"/>
      <c r="BB64" s="2322"/>
      <c r="BC64" s="2322"/>
      <c r="BD64" s="2322"/>
      <c r="BE64" s="2322"/>
      <c r="BF64" s="2322"/>
      <c r="BG64" s="2322"/>
      <c r="BH64" s="2322"/>
      <c r="BI64" s="2322"/>
      <c r="BJ64" s="2322"/>
      <c r="BK64" s="2318"/>
      <c r="BL64" s="2318"/>
      <c r="BM64" s="2318"/>
      <c r="BN64" s="2318"/>
      <c r="BO64" s="2318"/>
      <c r="BP64" s="2318"/>
      <c r="BQ64" s="2318"/>
      <c r="BR64" s="2318"/>
      <c r="BS64" s="2318"/>
      <c r="BT64" s="2318"/>
      <c r="BU64" s="2318"/>
      <c r="BV64" s="2318"/>
      <c r="BW64" s="2318"/>
      <c r="BX64" s="2318"/>
      <c r="BY64" s="2318"/>
      <c r="BZ64" s="2318"/>
      <c r="CA64" s="2318"/>
      <c r="CB64" s="2318"/>
      <c r="CC64" s="2318"/>
      <c r="CD64" s="2321"/>
      <c r="CE64" s="2317"/>
      <c r="CF64" s="2318"/>
      <c r="CG64" s="2318"/>
      <c r="CH64" s="2318"/>
      <c r="CI64" s="2318"/>
      <c r="CJ64" s="2318"/>
      <c r="CK64" s="2318"/>
      <c r="CL64" s="2318"/>
      <c r="CM64" s="2318"/>
      <c r="CN64" s="2318"/>
      <c r="CQ64" s="2319"/>
      <c r="CR64" s="2319"/>
      <c r="CS64" s="2319"/>
      <c r="CT64" s="2319"/>
      <c r="CU64" s="2319"/>
      <c r="CV64" s="2319"/>
      <c r="CW64" s="2319"/>
      <c r="CX64" s="2319"/>
    </row>
    <row r="65" spans="1:102" ht="20.399999999999999" customHeight="1">
      <c r="A65" s="2320">
        <v>28</v>
      </c>
      <c r="B65" s="2320"/>
      <c r="C65" s="2318"/>
      <c r="D65" s="2318"/>
      <c r="E65" s="2318"/>
      <c r="F65" s="2318"/>
      <c r="G65" s="2318"/>
      <c r="H65" s="2318"/>
      <c r="I65" s="2318"/>
      <c r="J65" s="2318"/>
      <c r="K65" s="2318"/>
      <c r="L65" s="2318"/>
      <c r="M65" s="2318"/>
      <c r="N65" s="2318"/>
      <c r="O65" s="2318"/>
      <c r="P65" s="2318"/>
      <c r="Q65" s="2318"/>
      <c r="R65" s="2318"/>
      <c r="S65" s="2318"/>
      <c r="T65" s="2318"/>
      <c r="U65" s="2318"/>
      <c r="V65" s="2318"/>
      <c r="W65" s="2318"/>
      <c r="X65" s="2318"/>
      <c r="Y65" s="2318"/>
      <c r="Z65" s="2318"/>
      <c r="AA65" s="2318"/>
      <c r="AB65" s="2318"/>
      <c r="AC65" s="2318"/>
      <c r="AD65" s="2318"/>
      <c r="AE65" s="2318"/>
      <c r="AF65" s="2318"/>
      <c r="AG65" s="2318"/>
      <c r="AH65" s="2318"/>
      <c r="AI65" s="2318"/>
      <c r="AJ65" s="2318"/>
      <c r="AK65" s="2318"/>
      <c r="AL65" s="2318"/>
      <c r="AM65" s="2318"/>
      <c r="AN65" s="2318"/>
      <c r="AO65" s="2318"/>
      <c r="AP65" s="2321"/>
      <c r="AQ65" s="2317"/>
      <c r="AR65" s="2318"/>
      <c r="AS65" s="2318"/>
      <c r="AT65" s="2318"/>
      <c r="AU65" s="2318"/>
      <c r="AV65" s="2318"/>
      <c r="AW65" s="2318"/>
      <c r="AX65" s="2318"/>
      <c r="AY65" s="2318"/>
      <c r="AZ65" s="2318"/>
      <c r="BA65" s="2322"/>
      <c r="BB65" s="2322"/>
      <c r="BC65" s="2322"/>
      <c r="BD65" s="2322"/>
      <c r="BE65" s="2322"/>
      <c r="BF65" s="2322"/>
      <c r="BG65" s="2322"/>
      <c r="BH65" s="2322"/>
      <c r="BI65" s="2322"/>
      <c r="BJ65" s="2322"/>
      <c r="BK65" s="2318"/>
      <c r="BL65" s="2318"/>
      <c r="BM65" s="2318"/>
      <c r="BN65" s="2318"/>
      <c r="BO65" s="2318"/>
      <c r="BP65" s="2318"/>
      <c r="BQ65" s="2318"/>
      <c r="BR65" s="2318"/>
      <c r="BS65" s="2318"/>
      <c r="BT65" s="2318"/>
      <c r="BU65" s="2318"/>
      <c r="BV65" s="2318"/>
      <c r="BW65" s="2318"/>
      <c r="BX65" s="2318"/>
      <c r="BY65" s="2318"/>
      <c r="BZ65" s="2318"/>
      <c r="CA65" s="2318"/>
      <c r="CB65" s="2318"/>
      <c r="CC65" s="2318"/>
      <c r="CD65" s="2321"/>
      <c r="CE65" s="2317"/>
      <c r="CF65" s="2318"/>
      <c r="CG65" s="2318"/>
      <c r="CH65" s="2318"/>
      <c r="CI65" s="2318"/>
      <c r="CJ65" s="2318"/>
      <c r="CK65" s="2318"/>
      <c r="CL65" s="2318"/>
      <c r="CM65" s="2318"/>
      <c r="CN65" s="2318"/>
      <c r="CQ65" s="2319"/>
      <c r="CR65" s="2319"/>
      <c r="CS65" s="2319"/>
      <c r="CT65" s="2319"/>
      <c r="CU65" s="2319"/>
      <c r="CV65" s="2319"/>
      <c r="CW65" s="2319"/>
      <c r="CX65" s="2319"/>
    </row>
    <row r="66" spans="1:102" ht="20.399999999999999" customHeight="1">
      <c r="A66" s="2320"/>
      <c r="B66" s="2320"/>
      <c r="C66" s="2318"/>
      <c r="D66" s="2318"/>
      <c r="E66" s="2318"/>
      <c r="F66" s="2318"/>
      <c r="G66" s="2318"/>
      <c r="H66" s="2318"/>
      <c r="I66" s="2318"/>
      <c r="J66" s="2318"/>
      <c r="K66" s="2318"/>
      <c r="L66" s="2318"/>
      <c r="M66" s="2318"/>
      <c r="N66" s="2318"/>
      <c r="O66" s="2318"/>
      <c r="P66" s="2318"/>
      <c r="Q66" s="2318"/>
      <c r="R66" s="2318"/>
      <c r="S66" s="2318"/>
      <c r="T66" s="2318"/>
      <c r="U66" s="2318"/>
      <c r="V66" s="2318"/>
      <c r="W66" s="2318"/>
      <c r="X66" s="2318"/>
      <c r="Y66" s="2318"/>
      <c r="Z66" s="2318"/>
      <c r="AA66" s="2318"/>
      <c r="AB66" s="2318"/>
      <c r="AC66" s="2318"/>
      <c r="AD66" s="2318"/>
      <c r="AE66" s="2318"/>
      <c r="AF66" s="2318"/>
      <c r="AG66" s="2318"/>
      <c r="AH66" s="2318"/>
      <c r="AI66" s="2318"/>
      <c r="AJ66" s="2318"/>
      <c r="AK66" s="2318"/>
      <c r="AL66" s="2318"/>
      <c r="AM66" s="2318"/>
      <c r="AN66" s="2318"/>
      <c r="AO66" s="2318"/>
      <c r="AP66" s="2321"/>
      <c r="AQ66" s="2317"/>
      <c r="AR66" s="2318"/>
      <c r="AS66" s="2318"/>
      <c r="AT66" s="2318"/>
      <c r="AU66" s="2318"/>
      <c r="AV66" s="2318"/>
      <c r="AW66" s="2318"/>
      <c r="AX66" s="2318"/>
      <c r="AY66" s="2318"/>
      <c r="AZ66" s="2318"/>
      <c r="BA66" s="2322"/>
      <c r="BB66" s="2322"/>
      <c r="BC66" s="2322"/>
      <c r="BD66" s="2322"/>
      <c r="BE66" s="2322"/>
      <c r="BF66" s="2322"/>
      <c r="BG66" s="2322"/>
      <c r="BH66" s="2322"/>
      <c r="BI66" s="2322"/>
      <c r="BJ66" s="2322"/>
      <c r="BK66" s="2318"/>
      <c r="BL66" s="2318"/>
      <c r="BM66" s="2318"/>
      <c r="BN66" s="2318"/>
      <c r="BO66" s="2318"/>
      <c r="BP66" s="2318"/>
      <c r="BQ66" s="2318"/>
      <c r="BR66" s="2318"/>
      <c r="BS66" s="2318"/>
      <c r="BT66" s="2318"/>
      <c r="BU66" s="2318"/>
      <c r="BV66" s="2318"/>
      <c r="BW66" s="2318"/>
      <c r="BX66" s="2318"/>
      <c r="BY66" s="2318"/>
      <c r="BZ66" s="2318"/>
      <c r="CA66" s="2318"/>
      <c r="CB66" s="2318"/>
      <c r="CC66" s="2318"/>
      <c r="CD66" s="2321"/>
      <c r="CE66" s="2317"/>
      <c r="CF66" s="2318"/>
      <c r="CG66" s="2318"/>
      <c r="CH66" s="2318"/>
      <c r="CI66" s="2318"/>
      <c r="CJ66" s="2318"/>
      <c r="CK66" s="2318"/>
      <c r="CL66" s="2318"/>
      <c r="CM66" s="2318"/>
      <c r="CN66" s="2318"/>
      <c r="CQ66" s="2319"/>
      <c r="CR66" s="2319"/>
      <c r="CS66" s="2319"/>
      <c r="CT66" s="2319"/>
      <c r="CU66" s="2319"/>
      <c r="CV66" s="2319"/>
      <c r="CW66" s="2319"/>
      <c r="CX66" s="2319"/>
    </row>
    <row r="67" spans="1:102" ht="20.399999999999999" customHeight="1">
      <c r="A67" s="2320">
        <v>29</v>
      </c>
      <c r="B67" s="2320"/>
      <c r="C67" s="2318"/>
      <c r="D67" s="2318"/>
      <c r="E67" s="2318"/>
      <c r="F67" s="2318"/>
      <c r="G67" s="2318"/>
      <c r="H67" s="2318"/>
      <c r="I67" s="2318"/>
      <c r="J67" s="2318"/>
      <c r="K67" s="2318"/>
      <c r="L67" s="2318"/>
      <c r="M67" s="2318"/>
      <c r="N67" s="2318"/>
      <c r="O67" s="2318"/>
      <c r="P67" s="2318"/>
      <c r="Q67" s="2318"/>
      <c r="R67" s="2318"/>
      <c r="S67" s="2318"/>
      <c r="T67" s="2318"/>
      <c r="U67" s="2318"/>
      <c r="V67" s="2318"/>
      <c r="W67" s="2318"/>
      <c r="X67" s="2318"/>
      <c r="Y67" s="2318"/>
      <c r="Z67" s="2318"/>
      <c r="AA67" s="2318"/>
      <c r="AB67" s="2318"/>
      <c r="AC67" s="2318"/>
      <c r="AD67" s="2318"/>
      <c r="AE67" s="2318"/>
      <c r="AF67" s="2318"/>
      <c r="AG67" s="2318"/>
      <c r="AH67" s="2318"/>
      <c r="AI67" s="2318"/>
      <c r="AJ67" s="2318"/>
      <c r="AK67" s="2318"/>
      <c r="AL67" s="2318"/>
      <c r="AM67" s="2318"/>
      <c r="AN67" s="2318"/>
      <c r="AO67" s="2318"/>
      <c r="AP67" s="2321"/>
      <c r="AQ67" s="2317"/>
      <c r="AR67" s="2318"/>
      <c r="AS67" s="2318"/>
      <c r="AT67" s="2318"/>
      <c r="AU67" s="2318"/>
      <c r="AV67" s="2318"/>
      <c r="AW67" s="2318"/>
      <c r="AX67" s="2318"/>
      <c r="AY67" s="2318"/>
      <c r="AZ67" s="2318"/>
      <c r="BA67" s="2322"/>
      <c r="BB67" s="2322"/>
      <c r="BC67" s="2322"/>
      <c r="BD67" s="2322"/>
      <c r="BE67" s="2322"/>
      <c r="BF67" s="2322"/>
      <c r="BG67" s="2322"/>
      <c r="BH67" s="2322"/>
      <c r="BI67" s="2322"/>
      <c r="BJ67" s="2322"/>
      <c r="BK67" s="2318"/>
      <c r="BL67" s="2318"/>
      <c r="BM67" s="2318"/>
      <c r="BN67" s="2318"/>
      <c r="BO67" s="2318"/>
      <c r="BP67" s="2318"/>
      <c r="BQ67" s="2318"/>
      <c r="BR67" s="2318"/>
      <c r="BS67" s="2318"/>
      <c r="BT67" s="2318"/>
      <c r="BU67" s="2318"/>
      <c r="BV67" s="2318"/>
      <c r="BW67" s="2318"/>
      <c r="BX67" s="2318"/>
      <c r="BY67" s="2318"/>
      <c r="BZ67" s="2318"/>
      <c r="CA67" s="2318"/>
      <c r="CB67" s="2318"/>
      <c r="CC67" s="2318"/>
      <c r="CD67" s="2321"/>
      <c r="CE67" s="2317"/>
      <c r="CF67" s="2318"/>
      <c r="CG67" s="2318"/>
      <c r="CH67" s="2318"/>
      <c r="CI67" s="2318"/>
      <c r="CJ67" s="2318"/>
      <c r="CK67" s="2318"/>
      <c r="CL67" s="2318"/>
      <c r="CM67" s="2318"/>
      <c r="CN67" s="2318"/>
      <c r="CQ67" s="2319"/>
      <c r="CR67" s="2319"/>
      <c r="CS67" s="2319"/>
      <c r="CT67" s="2319"/>
      <c r="CU67" s="2319"/>
      <c r="CV67" s="2319"/>
      <c r="CW67" s="2319"/>
      <c r="CX67" s="2319"/>
    </row>
    <row r="68" spans="1:102" ht="20.399999999999999" customHeight="1">
      <c r="A68" s="2320"/>
      <c r="B68" s="2320"/>
      <c r="C68" s="2318"/>
      <c r="D68" s="2318"/>
      <c r="E68" s="2318"/>
      <c r="F68" s="2318"/>
      <c r="G68" s="2318"/>
      <c r="H68" s="2318"/>
      <c r="I68" s="2318"/>
      <c r="J68" s="2318"/>
      <c r="K68" s="2318"/>
      <c r="L68" s="2318"/>
      <c r="M68" s="2318"/>
      <c r="N68" s="2318"/>
      <c r="O68" s="2318"/>
      <c r="P68" s="2318"/>
      <c r="Q68" s="2318"/>
      <c r="R68" s="2318"/>
      <c r="S68" s="2318"/>
      <c r="T68" s="2318"/>
      <c r="U68" s="2318"/>
      <c r="V68" s="2318"/>
      <c r="W68" s="2318"/>
      <c r="X68" s="2318"/>
      <c r="Y68" s="2318"/>
      <c r="Z68" s="2318"/>
      <c r="AA68" s="2318"/>
      <c r="AB68" s="2318"/>
      <c r="AC68" s="2318"/>
      <c r="AD68" s="2318"/>
      <c r="AE68" s="2318"/>
      <c r="AF68" s="2318"/>
      <c r="AG68" s="2318"/>
      <c r="AH68" s="2318"/>
      <c r="AI68" s="2318"/>
      <c r="AJ68" s="2318"/>
      <c r="AK68" s="2318"/>
      <c r="AL68" s="2318"/>
      <c r="AM68" s="2318"/>
      <c r="AN68" s="2318"/>
      <c r="AO68" s="2318"/>
      <c r="AP68" s="2321"/>
      <c r="AQ68" s="2317"/>
      <c r="AR68" s="2318"/>
      <c r="AS68" s="2318"/>
      <c r="AT68" s="2318"/>
      <c r="AU68" s="2318"/>
      <c r="AV68" s="2318"/>
      <c r="AW68" s="2318"/>
      <c r="AX68" s="2318"/>
      <c r="AY68" s="2318"/>
      <c r="AZ68" s="2318"/>
      <c r="BA68" s="2322"/>
      <c r="BB68" s="2322"/>
      <c r="BC68" s="2322"/>
      <c r="BD68" s="2322"/>
      <c r="BE68" s="2322"/>
      <c r="BF68" s="2322"/>
      <c r="BG68" s="2322"/>
      <c r="BH68" s="2322"/>
      <c r="BI68" s="2322"/>
      <c r="BJ68" s="2322"/>
      <c r="BK68" s="2318"/>
      <c r="BL68" s="2318"/>
      <c r="BM68" s="2318"/>
      <c r="BN68" s="2318"/>
      <c r="BO68" s="2318"/>
      <c r="BP68" s="2318"/>
      <c r="BQ68" s="2318"/>
      <c r="BR68" s="2318"/>
      <c r="BS68" s="2318"/>
      <c r="BT68" s="2318"/>
      <c r="BU68" s="2318"/>
      <c r="BV68" s="2318"/>
      <c r="BW68" s="2318"/>
      <c r="BX68" s="2318"/>
      <c r="BY68" s="2318"/>
      <c r="BZ68" s="2318"/>
      <c r="CA68" s="2318"/>
      <c r="CB68" s="2318"/>
      <c r="CC68" s="2318"/>
      <c r="CD68" s="2321"/>
      <c r="CE68" s="2317"/>
      <c r="CF68" s="2318"/>
      <c r="CG68" s="2318"/>
      <c r="CH68" s="2318"/>
      <c r="CI68" s="2318"/>
      <c r="CJ68" s="2318"/>
      <c r="CK68" s="2318"/>
      <c r="CL68" s="2318"/>
      <c r="CM68" s="2318"/>
      <c r="CN68" s="2318"/>
      <c r="CQ68" s="2319"/>
      <c r="CR68" s="2319"/>
      <c r="CS68" s="2319"/>
      <c r="CT68" s="2319"/>
      <c r="CU68" s="2319"/>
      <c r="CV68" s="2319"/>
      <c r="CW68" s="2319"/>
      <c r="CX68" s="2319"/>
    </row>
    <row r="69" spans="1:102" ht="20.399999999999999" customHeight="1">
      <c r="A69" s="2320">
        <v>30</v>
      </c>
      <c r="B69" s="2320"/>
      <c r="C69" s="2318"/>
      <c r="D69" s="2318"/>
      <c r="E69" s="2318"/>
      <c r="F69" s="2318"/>
      <c r="G69" s="2318"/>
      <c r="H69" s="2318"/>
      <c r="I69" s="2318"/>
      <c r="J69" s="2318"/>
      <c r="K69" s="2318"/>
      <c r="L69" s="2318"/>
      <c r="M69" s="2318"/>
      <c r="N69" s="2318"/>
      <c r="O69" s="2318"/>
      <c r="P69" s="2318"/>
      <c r="Q69" s="2318"/>
      <c r="R69" s="2318"/>
      <c r="S69" s="2318"/>
      <c r="T69" s="2318"/>
      <c r="U69" s="2318"/>
      <c r="V69" s="2318"/>
      <c r="W69" s="2318"/>
      <c r="X69" s="2318"/>
      <c r="Y69" s="2318"/>
      <c r="Z69" s="2318"/>
      <c r="AA69" s="2318"/>
      <c r="AB69" s="2318"/>
      <c r="AC69" s="2318"/>
      <c r="AD69" s="2318"/>
      <c r="AE69" s="2318"/>
      <c r="AF69" s="2318"/>
      <c r="AG69" s="2318"/>
      <c r="AH69" s="2318"/>
      <c r="AI69" s="2318"/>
      <c r="AJ69" s="2318"/>
      <c r="AK69" s="2318"/>
      <c r="AL69" s="2318"/>
      <c r="AM69" s="2318"/>
      <c r="AN69" s="2318"/>
      <c r="AO69" s="2318"/>
      <c r="AP69" s="2321"/>
      <c r="AQ69" s="2317"/>
      <c r="AR69" s="2318"/>
      <c r="AS69" s="2318"/>
      <c r="AT69" s="2318"/>
      <c r="AU69" s="2318"/>
      <c r="AV69" s="2318"/>
      <c r="AW69" s="2318"/>
      <c r="AX69" s="2318"/>
      <c r="AY69" s="2318"/>
      <c r="AZ69" s="2318"/>
      <c r="BA69" s="2322"/>
      <c r="BB69" s="2322"/>
      <c r="BC69" s="2322"/>
      <c r="BD69" s="2322"/>
      <c r="BE69" s="2322"/>
      <c r="BF69" s="2322"/>
      <c r="BG69" s="2322"/>
      <c r="BH69" s="2322"/>
      <c r="BI69" s="2322"/>
      <c r="BJ69" s="2322"/>
      <c r="BK69" s="2318"/>
      <c r="BL69" s="2318"/>
      <c r="BM69" s="2318"/>
      <c r="BN69" s="2318"/>
      <c r="BO69" s="2318"/>
      <c r="BP69" s="2318"/>
      <c r="BQ69" s="2318"/>
      <c r="BR69" s="2318"/>
      <c r="BS69" s="2318"/>
      <c r="BT69" s="2318"/>
      <c r="BU69" s="2318"/>
      <c r="BV69" s="2318"/>
      <c r="BW69" s="2318"/>
      <c r="BX69" s="2318"/>
      <c r="BY69" s="2318"/>
      <c r="BZ69" s="2318"/>
      <c r="CA69" s="2318"/>
      <c r="CB69" s="2318"/>
      <c r="CC69" s="2318"/>
      <c r="CD69" s="2321"/>
      <c r="CE69" s="2317"/>
      <c r="CF69" s="2318"/>
      <c r="CG69" s="2318"/>
      <c r="CH69" s="2318"/>
      <c r="CI69" s="2318"/>
      <c r="CJ69" s="2318"/>
      <c r="CK69" s="2318"/>
      <c r="CL69" s="2318"/>
      <c r="CM69" s="2318"/>
      <c r="CN69" s="2318"/>
      <c r="CQ69" s="2319"/>
      <c r="CR69" s="2319"/>
      <c r="CS69" s="2319"/>
      <c r="CT69" s="2319"/>
      <c r="CU69" s="2319"/>
      <c r="CV69" s="2319"/>
      <c r="CW69" s="2319"/>
      <c r="CX69" s="2319"/>
    </row>
    <row r="70" spans="1:102" ht="20.399999999999999" customHeight="1">
      <c r="A70" s="2320"/>
      <c r="B70" s="2320"/>
      <c r="C70" s="2318"/>
      <c r="D70" s="2318"/>
      <c r="E70" s="2318"/>
      <c r="F70" s="2318"/>
      <c r="G70" s="2318"/>
      <c r="H70" s="2318"/>
      <c r="I70" s="2318"/>
      <c r="J70" s="2318"/>
      <c r="K70" s="2318"/>
      <c r="L70" s="2318"/>
      <c r="M70" s="2318"/>
      <c r="N70" s="2318"/>
      <c r="O70" s="2318"/>
      <c r="P70" s="2318"/>
      <c r="Q70" s="2318"/>
      <c r="R70" s="2318"/>
      <c r="S70" s="2318"/>
      <c r="T70" s="2318"/>
      <c r="U70" s="2318"/>
      <c r="V70" s="2318"/>
      <c r="W70" s="2318"/>
      <c r="X70" s="2318"/>
      <c r="Y70" s="2318"/>
      <c r="Z70" s="2318"/>
      <c r="AA70" s="2318"/>
      <c r="AB70" s="2318"/>
      <c r="AC70" s="2318"/>
      <c r="AD70" s="2318"/>
      <c r="AE70" s="2318"/>
      <c r="AF70" s="2318"/>
      <c r="AG70" s="2318"/>
      <c r="AH70" s="2318"/>
      <c r="AI70" s="2318"/>
      <c r="AJ70" s="2318"/>
      <c r="AK70" s="2318"/>
      <c r="AL70" s="2318"/>
      <c r="AM70" s="2318"/>
      <c r="AN70" s="2318"/>
      <c r="AO70" s="2318"/>
      <c r="AP70" s="2321"/>
      <c r="AQ70" s="2317"/>
      <c r="AR70" s="2318"/>
      <c r="AS70" s="2318"/>
      <c r="AT70" s="2318"/>
      <c r="AU70" s="2318"/>
      <c r="AV70" s="2318"/>
      <c r="AW70" s="2318"/>
      <c r="AX70" s="2318"/>
      <c r="AY70" s="2318"/>
      <c r="AZ70" s="2318"/>
      <c r="BA70" s="2322"/>
      <c r="BB70" s="2322"/>
      <c r="BC70" s="2322"/>
      <c r="BD70" s="2322"/>
      <c r="BE70" s="2322"/>
      <c r="BF70" s="2322"/>
      <c r="BG70" s="2322"/>
      <c r="BH70" s="2322"/>
      <c r="BI70" s="2322"/>
      <c r="BJ70" s="2322"/>
      <c r="BK70" s="2318"/>
      <c r="BL70" s="2318"/>
      <c r="BM70" s="2318"/>
      <c r="BN70" s="2318"/>
      <c r="BO70" s="2318"/>
      <c r="BP70" s="2318"/>
      <c r="BQ70" s="2318"/>
      <c r="BR70" s="2318"/>
      <c r="BS70" s="2318"/>
      <c r="BT70" s="2318"/>
      <c r="BU70" s="2318"/>
      <c r="BV70" s="2318"/>
      <c r="BW70" s="2318"/>
      <c r="BX70" s="2318"/>
      <c r="BY70" s="2318"/>
      <c r="BZ70" s="2318"/>
      <c r="CA70" s="2318"/>
      <c r="CB70" s="2318"/>
      <c r="CC70" s="2318"/>
      <c r="CD70" s="2321"/>
      <c r="CE70" s="2317"/>
      <c r="CF70" s="2318"/>
      <c r="CG70" s="2318"/>
      <c r="CH70" s="2318"/>
      <c r="CI70" s="2318"/>
      <c r="CJ70" s="2318"/>
      <c r="CK70" s="2318"/>
      <c r="CL70" s="2318"/>
      <c r="CM70" s="2318"/>
      <c r="CN70" s="2318"/>
      <c r="CQ70" s="2319"/>
      <c r="CR70" s="2319"/>
      <c r="CS70" s="2319"/>
      <c r="CT70" s="2319"/>
      <c r="CU70" s="2319"/>
      <c r="CV70" s="2319"/>
      <c r="CW70" s="2319"/>
      <c r="CX70" s="2319"/>
    </row>
  </sheetData>
  <sheetProtection sheet="1" objects="1" scenarios="1"/>
  <mergeCells count="467">
    <mergeCell ref="CE69:CN70"/>
    <mergeCell ref="CQ69:CR70"/>
    <mergeCell ref="CS69:CT70"/>
    <mergeCell ref="CU69:CV70"/>
    <mergeCell ref="CW69:CX70"/>
    <mergeCell ref="A67:B68"/>
    <mergeCell ref="C67:L68"/>
    <mergeCell ref="M67:V68"/>
    <mergeCell ref="W67:AF68"/>
    <mergeCell ref="AG67:AP68"/>
    <mergeCell ref="A69:B70"/>
    <mergeCell ref="C69:L70"/>
    <mergeCell ref="M69:V70"/>
    <mergeCell ref="W69:AF70"/>
    <mergeCell ref="AG69:AP70"/>
    <mergeCell ref="AQ69:AZ70"/>
    <mergeCell ref="BA69:BJ70"/>
    <mergeCell ref="BK69:BT70"/>
    <mergeCell ref="BU69:CD70"/>
    <mergeCell ref="AQ67:AZ68"/>
    <mergeCell ref="BA67:BJ68"/>
    <mergeCell ref="BK67:BT68"/>
    <mergeCell ref="BU67:CD68"/>
    <mergeCell ref="CE67:CN68"/>
    <mergeCell ref="CE63:CN64"/>
    <mergeCell ref="CQ63:CR64"/>
    <mergeCell ref="CS63:CT64"/>
    <mergeCell ref="CU63:CV64"/>
    <mergeCell ref="CW63:CX64"/>
    <mergeCell ref="CE65:CN66"/>
    <mergeCell ref="CQ65:CR66"/>
    <mergeCell ref="CS65:CT66"/>
    <mergeCell ref="CU65:CV66"/>
    <mergeCell ref="CW65:CX66"/>
    <mergeCell ref="CQ67:CR68"/>
    <mergeCell ref="CS67:CT68"/>
    <mergeCell ref="CU67:CV68"/>
    <mergeCell ref="CW67:CX68"/>
    <mergeCell ref="A65:B66"/>
    <mergeCell ref="C65:L66"/>
    <mergeCell ref="M65:V66"/>
    <mergeCell ref="W65:AF66"/>
    <mergeCell ref="AG65:AP66"/>
    <mergeCell ref="AQ65:AZ66"/>
    <mergeCell ref="BA65:BJ66"/>
    <mergeCell ref="BK65:BT66"/>
    <mergeCell ref="BU65:CD66"/>
    <mergeCell ref="A63:B64"/>
    <mergeCell ref="C63:L64"/>
    <mergeCell ref="M63:V64"/>
    <mergeCell ref="W63:AF64"/>
    <mergeCell ref="AG63:AP64"/>
    <mergeCell ref="AQ63:AZ64"/>
    <mergeCell ref="BA63:BJ64"/>
    <mergeCell ref="BK63:BT64"/>
    <mergeCell ref="BU63:CD64"/>
    <mergeCell ref="CW49:CX50"/>
    <mergeCell ref="CW51:CX52"/>
    <mergeCell ref="CW53:CX54"/>
    <mergeCell ref="CW55:CX56"/>
    <mergeCell ref="CW57:CX58"/>
    <mergeCell ref="CW59:CX60"/>
    <mergeCell ref="A61:B62"/>
    <mergeCell ref="C61:L62"/>
    <mergeCell ref="M61:V62"/>
    <mergeCell ref="W61:AF62"/>
    <mergeCell ref="AG61:AP62"/>
    <mergeCell ref="AQ61:AZ62"/>
    <mergeCell ref="BA61:BJ62"/>
    <mergeCell ref="BK61:BT62"/>
    <mergeCell ref="BU61:CD62"/>
    <mergeCell ref="CE61:CN62"/>
    <mergeCell ref="CQ61:CR62"/>
    <mergeCell ref="CS61:CT62"/>
    <mergeCell ref="CU61:CV62"/>
    <mergeCell ref="CW61:CX62"/>
    <mergeCell ref="A51:B52"/>
    <mergeCell ref="C51:L52"/>
    <mergeCell ref="M51:V52"/>
    <mergeCell ref="W51:AF52"/>
    <mergeCell ref="CW31:CX32"/>
    <mergeCell ref="CW33:CX34"/>
    <mergeCell ref="CW35:CX36"/>
    <mergeCell ref="CW37:CX38"/>
    <mergeCell ref="CW39:CX40"/>
    <mergeCell ref="CW41:CX42"/>
    <mergeCell ref="CW43:CX44"/>
    <mergeCell ref="CW45:CX46"/>
    <mergeCell ref="CW47:CX48"/>
    <mergeCell ref="CW13:CX14"/>
    <mergeCell ref="CW15:CX16"/>
    <mergeCell ref="CW17:CX18"/>
    <mergeCell ref="CW19:CX20"/>
    <mergeCell ref="CW21:CX22"/>
    <mergeCell ref="CW23:CX24"/>
    <mergeCell ref="CW25:CX26"/>
    <mergeCell ref="CW27:CX28"/>
    <mergeCell ref="CW29:CX30"/>
    <mergeCell ref="CW11:CX12"/>
    <mergeCell ref="A9:B10"/>
    <mergeCell ref="C9:L10"/>
    <mergeCell ref="M9:V10"/>
    <mergeCell ref="W9:AF10"/>
    <mergeCell ref="AG9:AP10"/>
    <mergeCell ref="AQ9:AZ10"/>
    <mergeCell ref="BA9:BJ10"/>
    <mergeCell ref="BK9:BT10"/>
    <mergeCell ref="BU9:CD10"/>
    <mergeCell ref="CE9:CN10"/>
    <mergeCell ref="CQ9:CR10"/>
    <mergeCell ref="CS9:CT10"/>
    <mergeCell ref="CU9:CV10"/>
    <mergeCell ref="CW9:CX10"/>
    <mergeCell ref="CE11:CN12"/>
    <mergeCell ref="CQ11:CR12"/>
    <mergeCell ref="CS11:CT12"/>
    <mergeCell ref="CU11:CV12"/>
    <mergeCell ref="A5:B6"/>
    <mergeCell ref="C5:L6"/>
    <mergeCell ref="M5:V6"/>
    <mergeCell ref="W5:AF6"/>
    <mergeCell ref="AG5:AZ5"/>
    <mergeCell ref="BA5:BJ6"/>
    <mergeCell ref="BK5:BT6"/>
    <mergeCell ref="CW5:CX6"/>
    <mergeCell ref="CW7:CX8"/>
    <mergeCell ref="BU5:CN5"/>
    <mergeCell ref="CQ5:CR6"/>
    <mergeCell ref="CS5:CT6"/>
    <mergeCell ref="CU5:CV6"/>
    <mergeCell ref="AG6:AP6"/>
    <mergeCell ref="AQ6:AZ6"/>
    <mergeCell ref="BU6:CD6"/>
    <mergeCell ref="CE6:CN6"/>
    <mergeCell ref="AQ7:AZ8"/>
    <mergeCell ref="BK1:BT2"/>
    <mergeCell ref="BU1:CN2"/>
    <mergeCell ref="CQ4:CX4"/>
    <mergeCell ref="CU7:CV8"/>
    <mergeCell ref="A11:B12"/>
    <mergeCell ref="C11:L12"/>
    <mergeCell ref="M11:V12"/>
    <mergeCell ref="W11:AF12"/>
    <mergeCell ref="AG11:AP12"/>
    <mergeCell ref="AQ11:AZ12"/>
    <mergeCell ref="BA11:BJ12"/>
    <mergeCell ref="BK11:BT12"/>
    <mergeCell ref="BU11:CD12"/>
    <mergeCell ref="BA7:BJ8"/>
    <mergeCell ref="BK7:BT8"/>
    <mergeCell ref="BU7:CD8"/>
    <mergeCell ref="CE7:CN8"/>
    <mergeCell ref="CQ7:CR8"/>
    <mergeCell ref="CS7:CT8"/>
    <mergeCell ref="A7:B8"/>
    <mergeCell ref="C7:L8"/>
    <mergeCell ref="M7:V8"/>
    <mergeCell ref="W7:AF8"/>
    <mergeCell ref="AG7:AP8"/>
    <mergeCell ref="A13:B14"/>
    <mergeCell ref="C13:L14"/>
    <mergeCell ref="M13:V14"/>
    <mergeCell ref="W13:AF14"/>
    <mergeCell ref="AG13:AP14"/>
    <mergeCell ref="AQ13:AZ14"/>
    <mergeCell ref="CU13:CV14"/>
    <mergeCell ref="A15:B16"/>
    <mergeCell ref="C15:L16"/>
    <mergeCell ref="M15:V16"/>
    <mergeCell ref="W15:AF16"/>
    <mergeCell ref="AG15:AP16"/>
    <mergeCell ref="AQ15:AZ16"/>
    <mergeCell ref="BA15:BJ16"/>
    <mergeCell ref="BK15:BT16"/>
    <mergeCell ref="BU15:CD16"/>
    <mergeCell ref="BA13:BJ14"/>
    <mergeCell ref="BK13:BT14"/>
    <mergeCell ref="BU13:CD14"/>
    <mergeCell ref="CE13:CN14"/>
    <mergeCell ref="CQ13:CR14"/>
    <mergeCell ref="CS13:CT14"/>
    <mergeCell ref="CE15:CN16"/>
    <mergeCell ref="CQ15:CR16"/>
    <mergeCell ref="W19:AF20"/>
    <mergeCell ref="AG19:AP20"/>
    <mergeCell ref="AQ19:AZ20"/>
    <mergeCell ref="BA19:BJ20"/>
    <mergeCell ref="BK19:BT20"/>
    <mergeCell ref="BU19:CD20"/>
    <mergeCell ref="CS15:CT16"/>
    <mergeCell ref="CU15:CV16"/>
    <mergeCell ref="A17:B18"/>
    <mergeCell ref="C17:L18"/>
    <mergeCell ref="M17:V18"/>
    <mergeCell ref="W17:AF18"/>
    <mergeCell ref="AG17:AP18"/>
    <mergeCell ref="AQ17:AZ18"/>
    <mergeCell ref="CU17:CV18"/>
    <mergeCell ref="BA17:BJ18"/>
    <mergeCell ref="BK17:BT18"/>
    <mergeCell ref="BU17:CD18"/>
    <mergeCell ref="CE17:CN18"/>
    <mergeCell ref="CQ17:CR18"/>
    <mergeCell ref="CS17:CT18"/>
    <mergeCell ref="AQ23:AZ24"/>
    <mergeCell ref="BA23:BJ24"/>
    <mergeCell ref="BK23:BT24"/>
    <mergeCell ref="BU23:CD24"/>
    <mergeCell ref="CE19:CN20"/>
    <mergeCell ref="CQ19:CR20"/>
    <mergeCell ref="CS19:CT20"/>
    <mergeCell ref="CU19:CV20"/>
    <mergeCell ref="A21:B22"/>
    <mergeCell ref="C21:L22"/>
    <mergeCell ref="M21:V22"/>
    <mergeCell ref="W21:AF22"/>
    <mergeCell ref="AG21:AP22"/>
    <mergeCell ref="AQ21:AZ22"/>
    <mergeCell ref="CU21:CV22"/>
    <mergeCell ref="BA21:BJ22"/>
    <mergeCell ref="BK21:BT22"/>
    <mergeCell ref="BU21:CD22"/>
    <mergeCell ref="CE21:CN22"/>
    <mergeCell ref="CQ21:CR22"/>
    <mergeCell ref="CS21:CT22"/>
    <mergeCell ref="A19:B20"/>
    <mergeCell ref="C19:L20"/>
    <mergeCell ref="M19:V20"/>
    <mergeCell ref="BK27:BT28"/>
    <mergeCell ref="BU27:CD28"/>
    <mergeCell ref="CE23:CN24"/>
    <mergeCell ref="CQ23:CR24"/>
    <mergeCell ref="CS23:CT24"/>
    <mergeCell ref="CU23:CV24"/>
    <mergeCell ref="A25:B26"/>
    <mergeCell ref="C25:L26"/>
    <mergeCell ref="M25:V26"/>
    <mergeCell ref="W25:AF26"/>
    <mergeCell ref="AG25:AP26"/>
    <mergeCell ref="AQ25:AZ26"/>
    <mergeCell ref="CU25:CV26"/>
    <mergeCell ref="BA25:BJ26"/>
    <mergeCell ref="BK25:BT26"/>
    <mergeCell ref="BU25:CD26"/>
    <mergeCell ref="CE25:CN26"/>
    <mergeCell ref="CQ25:CR26"/>
    <mergeCell ref="CS25:CT26"/>
    <mergeCell ref="A23:B24"/>
    <mergeCell ref="C23:L24"/>
    <mergeCell ref="M23:V24"/>
    <mergeCell ref="W23:AF24"/>
    <mergeCell ref="AG23:AP24"/>
    <mergeCell ref="CE27:CN28"/>
    <mergeCell ref="CQ27:CR28"/>
    <mergeCell ref="CS27:CT28"/>
    <mergeCell ref="CU27:CV28"/>
    <mergeCell ref="A29:B30"/>
    <mergeCell ref="C29:L30"/>
    <mergeCell ref="M29:V30"/>
    <mergeCell ref="W29:AF30"/>
    <mergeCell ref="AG29:AP30"/>
    <mergeCell ref="AQ29:AZ30"/>
    <mergeCell ref="CU29:CV30"/>
    <mergeCell ref="BA29:BJ30"/>
    <mergeCell ref="BK29:BT30"/>
    <mergeCell ref="BU29:CD30"/>
    <mergeCell ref="CE29:CN30"/>
    <mergeCell ref="CQ29:CR30"/>
    <mergeCell ref="CS29:CT30"/>
    <mergeCell ref="A27:B28"/>
    <mergeCell ref="C27:L28"/>
    <mergeCell ref="M27:V28"/>
    <mergeCell ref="W27:AF28"/>
    <mergeCell ref="AG27:AP28"/>
    <mergeCell ref="AQ27:AZ28"/>
    <mergeCell ref="BA27:BJ28"/>
    <mergeCell ref="CU31:CV32"/>
    <mergeCell ref="A33:B34"/>
    <mergeCell ref="C33:L34"/>
    <mergeCell ref="M33:V34"/>
    <mergeCell ref="W33:AF34"/>
    <mergeCell ref="AG33:AP34"/>
    <mergeCell ref="AQ33:AZ34"/>
    <mergeCell ref="CU33:CV34"/>
    <mergeCell ref="BA33:BJ34"/>
    <mergeCell ref="BK33:BT34"/>
    <mergeCell ref="BU33:CD34"/>
    <mergeCell ref="CE33:CN34"/>
    <mergeCell ref="CQ33:CR34"/>
    <mergeCell ref="CS33:CT34"/>
    <mergeCell ref="A31:B32"/>
    <mergeCell ref="C31:L32"/>
    <mergeCell ref="M31:V32"/>
    <mergeCell ref="W31:AF32"/>
    <mergeCell ref="AG31:AP32"/>
    <mergeCell ref="AQ31:AZ32"/>
    <mergeCell ref="BA31:BJ32"/>
    <mergeCell ref="BK31:BT32"/>
    <mergeCell ref="BU31:CD32"/>
    <mergeCell ref="W35:AF36"/>
    <mergeCell ref="AG35:AP36"/>
    <mergeCell ref="AQ35:AZ36"/>
    <mergeCell ref="BA35:BJ36"/>
    <mergeCell ref="BK35:BT36"/>
    <mergeCell ref="BU35:CD36"/>
    <mergeCell ref="CE31:CN32"/>
    <mergeCell ref="CQ31:CR32"/>
    <mergeCell ref="CS31:CT32"/>
    <mergeCell ref="AQ39:AZ40"/>
    <mergeCell ref="BA39:BJ40"/>
    <mergeCell ref="BK39:BT40"/>
    <mergeCell ref="BU39:CD40"/>
    <mergeCell ref="CE35:CN36"/>
    <mergeCell ref="CQ35:CR36"/>
    <mergeCell ref="CS35:CT36"/>
    <mergeCell ref="CU35:CV36"/>
    <mergeCell ref="A37:B38"/>
    <mergeCell ref="C37:L38"/>
    <mergeCell ref="M37:V38"/>
    <mergeCell ref="W37:AF38"/>
    <mergeCell ref="AG37:AP38"/>
    <mergeCell ref="AQ37:AZ38"/>
    <mergeCell ref="CU37:CV38"/>
    <mergeCell ref="BA37:BJ38"/>
    <mergeCell ref="BK37:BT38"/>
    <mergeCell ref="BU37:CD38"/>
    <mergeCell ref="CE37:CN38"/>
    <mergeCell ref="CQ37:CR38"/>
    <mergeCell ref="CS37:CT38"/>
    <mergeCell ref="A35:B36"/>
    <mergeCell ref="C35:L36"/>
    <mergeCell ref="M35:V36"/>
    <mergeCell ref="BK43:BT44"/>
    <mergeCell ref="BU43:CD44"/>
    <mergeCell ref="CE39:CN40"/>
    <mergeCell ref="CQ39:CR40"/>
    <mergeCell ref="CS39:CT40"/>
    <mergeCell ref="CU39:CV40"/>
    <mergeCell ref="A41:B42"/>
    <mergeCell ref="C41:L42"/>
    <mergeCell ref="M41:V42"/>
    <mergeCell ref="W41:AF42"/>
    <mergeCell ref="AG41:AP42"/>
    <mergeCell ref="AQ41:AZ42"/>
    <mergeCell ref="CU41:CV42"/>
    <mergeCell ref="BA41:BJ42"/>
    <mergeCell ref="BK41:BT42"/>
    <mergeCell ref="BU41:CD42"/>
    <mergeCell ref="CE41:CN42"/>
    <mergeCell ref="CQ41:CR42"/>
    <mergeCell ref="CS41:CT42"/>
    <mergeCell ref="A39:B40"/>
    <mergeCell ref="C39:L40"/>
    <mergeCell ref="M39:V40"/>
    <mergeCell ref="W39:AF40"/>
    <mergeCell ref="AG39:AP40"/>
    <mergeCell ref="CE43:CN44"/>
    <mergeCell ref="CQ43:CR44"/>
    <mergeCell ref="CS43:CT44"/>
    <mergeCell ref="CU43:CV44"/>
    <mergeCell ref="A45:B46"/>
    <mergeCell ref="C45:L46"/>
    <mergeCell ref="M45:V46"/>
    <mergeCell ref="W45:AF46"/>
    <mergeCell ref="AG45:AP46"/>
    <mergeCell ref="AQ45:AZ46"/>
    <mergeCell ref="CU45:CV46"/>
    <mergeCell ref="BA45:BJ46"/>
    <mergeCell ref="BK45:BT46"/>
    <mergeCell ref="BU45:CD46"/>
    <mergeCell ref="CE45:CN46"/>
    <mergeCell ref="CQ45:CR46"/>
    <mergeCell ref="CS45:CT46"/>
    <mergeCell ref="A43:B44"/>
    <mergeCell ref="C43:L44"/>
    <mergeCell ref="M43:V44"/>
    <mergeCell ref="W43:AF44"/>
    <mergeCell ref="AG43:AP44"/>
    <mergeCell ref="AQ43:AZ44"/>
    <mergeCell ref="BA43:BJ44"/>
    <mergeCell ref="A47:B48"/>
    <mergeCell ref="C47:L48"/>
    <mergeCell ref="M47:V48"/>
    <mergeCell ref="W47:AF48"/>
    <mergeCell ref="AG47:AP48"/>
    <mergeCell ref="AQ47:AZ48"/>
    <mergeCell ref="BA47:BJ48"/>
    <mergeCell ref="BK47:BT48"/>
    <mergeCell ref="BU47:CD48"/>
    <mergeCell ref="C49:L50"/>
    <mergeCell ref="M49:V50"/>
    <mergeCell ref="W49:AF50"/>
    <mergeCell ref="AG49:AP50"/>
    <mergeCell ref="AQ49:AZ50"/>
    <mergeCell ref="CU49:CV50"/>
    <mergeCell ref="CQ49:CR50"/>
    <mergeCell ref="CS49:CT50"/>
    <mergeCell ref="BA49:BJ50"/>
    <mergeCell ref="BK49:BT50"/>
    <mergeCell ref="BU49:CD50"/>
    <mergeCell ref="CE49:CN50"/>
    <mergeCell ref="CE47:CN48"/>
    <mergeCell ref="CQ47:CR48"/>
    <mergeCell ref="CS47:CT48"/>
    <mergeCell ref="CU47:CV48"/>
    <mergeCell ref="CQ51:CR52"/>
    <mergeCell ref="CS51:CT52"/>
    <mergeCell ref="CU51:CV52"/>
    <mergeCell ref="A53:B54"/>
    <mergeCell ref="C53:L54"/>
    <mergeCell ref="M53:V54"/>
    <mergeCell ref="W53:AF54"/>
    <mergeCell ref="AG53:AP54"/>
    <mergeCell ref="AQ53:AZ54"/>
    <mergeCell ref="CU53:CV54"/>
    <mergeCell ref="BA53:BJ54"/>
    <mergeCell ref="BK53:BT54"/>
    <mergeCell ref="BU53:CD54"/>
    <mergeCell ref="CE53:CN54"/>
    <mergeCell ref="CQ53:CR54"/>
    <mergeCell ref="CS53:CT54"/>
    <mergeCell ref="AG51:AP52"/>
    <mergeCell ref="AQ51:AZ52"/>
    <mergeCell ref="BA51:BJ52"/>
    <mergeCell ref="A49:B50"/>
    <mergeCell ref="BK51:BT52"/>
    <mergeCell ref="BU51:CD52"/>
    <mergeCell ref="CE55:CN56"/>
    <mergeCell ref="CQ55:CR56"/>
    <mergeCell ref="CS55:CT56"/>
    <mergeCell ref="CU55:CV56"/>
    <mergeCell ref="A57:B58"/>
    <mergeCell ref="C57:L58"/>
    <mergeCell ref="M57:V58"/>
    <mergeCell ref="W57:AF58"/>
    <mergeCell ref="AG57:AP58"/>
    <mergeCell ref="AQ57:AZ58"/>
    <mergeCell ref="A55:B56"/>
    <mergeCell ref="C55:L56"/>
    <mergeCell ref="M55:V56"/>
    <mergeCell ref="W55:AF56"/>
    <mergeCell ref="AG55:AP56"/>
    <mergeCell ref="AQ55:AZ56"/>
    <mergeCell ref="BA55:BJ56"/>
    <mergeCell ref="BK55:BT56"/>
    <mergeCell ref="BU55:CD56"/>
    <mergeCell ref="CE51:CN52"/>
    <mergeCell ref="CE59:CN60"/>
    <mergeCell ref="CQ59:CR60"/>
    <mergeCell ref="CS59:CT60"/>
    <mergeCell ref="CU59:CV60"/>
    <mergeCell ref="CU57:CV58"/>
    <mergeCell ref="A59:B60"/>
    <mergeCell ref="C59:L60"/>
    <mergeCell ref="M59:V60"/>
    <mergeCell ref="W59:AF60"/>
    <mergeCell ref="AG59:AP60"/>
    <mergeCell ref="AQ59:AZ60"/>
    <mergeCell ref="BA59:BJ60"/>
    <mergeCell ref="BK59:BT60"/>
    <mergeCell ref="BU59:CD60"/>
    <mergeCell ref="BA57:BJ58"/>
    <mergeCell ref="BK57:BT58"/>
    <mergeCell ref="BU57:CD58"/>
    <mergeCell ref="CE57:CN58"/>
    <mergeCell ref="CQ57:CR58"/>
    <mergeCell ref="CS57:CT58"/>
  </mergeCells>
  <phoneticPr fontId="4"/>
  <dataValidations count="3">
    <dataValidation type="list" errorStyle="information" allowBlank="1" showInputMessage="1" showErrorMessage="1" sqref="M7:V70" xr:uid="{420AF274-809B-445E-9DD5-30EF50514E43}">
      <formula1>"　,有資格保育士,研修修了者,,その他（　　　）,ー以下、余裕活用型のみー,みなし保育士（看護師）,みなし保育士（看護師）,みなし保育士（准看護師）,みなし保育士（保健師）,みなし保育士（理学療法士）,みなし保育士（作業療法士）,みなし保育士（言語聴覚士）,みなし保育士（心理担当職員）"</formula1>
    </dataValidation>
    <dataValidation type="list" allowBlank="1" showInputMessage="1" showErrorMessage="1" sqref="W7:AF70" xr:uid="{04B07CF8-3B3A-465C-8D72-D539E19FE671}">
      <formula1>"　,常勤職員,常勤的非常勤職員,非常勤職員,派遣職員"</formula1>
    </dataValidation>
    <dataValidation type="list" allowBlank="1" showInputMessage="1" showErrorMessage="1" sqref="BK7:BT70" xr:uid="{55AD1B2F-2498-418C-B99B-C0E89AF2CA34}">
      <formula1>"定めあり・定めなし,定めあり,定めなし"</formula1>
    </dataValidation>
  </dataValidations>
  <pageMargins left="0.78740157480314965" right="0.51181102362204722" top="0.35433070866141736" bottom="0.35433070866141736" header="0.31496062992125984" footer="0.31496062992125984"/>
  <pageSetup paperSize="9" scale="70" fitToHeight="0" orientation="landscape" horizontalDpi="300" verticalDpi="300" r:id="rId1"/>
  <rowBreaks count="1" manualBreakCount="1">
    <brk id="40" max="10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634E84ADFF5D4493CB77D1927A9F11" ma:contentTypeVersion="11" ma:contentTypeDescription="新しいドキュメントを作成します。" ma:contentTypeScope="" ma:versionID="04d93479fd9f374b2a3e016eb38d53e8">
  <xsd:schema xmlns:xsd="http://www.w3.org/2001/XMLSchema" xmlns:xs="http://www.w3.org/2001/XMLSchema" xmlns:p="http://schemas.microsoft.com/office/2006/metadata/properties" xmlns:ns2="1f22a9e0-98a3-4025-a769-adf872c7f6fd" xmlns:ns3="afa0c77f-b6eb-4140-8819-9b8592c6b5e4" targetNamespace="http://schemas.microsoft.com/office/2006/metadata/properties" ma:root="true" ma:fieldsID="64cb3fc5e2397d80be65a7bfce6e81d8" ns2:_="" ns3:_="">
    <xsd:import namespace="1f22a9e0-98a3-4025-a769-adf872c7f6fd"/>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2a9e0-98a3-4025-a769-adf872c7f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3e6973c-a3aa-4190-8547-e751792559e0}"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f22a9e0-98a3-4025-a769-adf872c7f6fd">
      <Terms xmlns="http://schemas.microsoft.com/office/infopath/2007/PartnerControls"/>
    </lcf76f155ced4ddcb4097134ff3c332f>
    <TaxCatchAll xmlns="afa0c77f-b6eb-4140-8819-9b8592c6b5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16270E-0903-42CA-AE88-59E7C0F36D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2a9e0-98a3-4025-a769-adf872c7f6fd"/>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BFE2EF-6C95-4021-8B3A-CAE570D62DBA}">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schemas.microsoft.com/office/infopath/2007/PartnerControls"/>
    <ds:schemaRef ds:uri="afa0c77f-b6eb-4140-8819-9b8592c6b5e4"/>
    <ds:schemaRef ds:uri="http://purl.org/dc/elements/1.1/"/>
    <ds:schemaRef ds:uri="1f22a9e0-98a3-4025-a769-adf872c7f6fd"/>
    <ds:schemaRef ds:uri="http://www.w3.org/XML/1998/namespace"/>
    <ds:schemaRef ds:uri="http://purl.org/dc/dcmitype/"/>
  </ds:schemaRefs>
</ds:datastoreItem>
</file>

<file path=customXml/itemProps3.xml><?xml version="1.0" encoding="utf-8"?>
<ds:datastoreItem xmlns:ds="http://schemas.openxmlformats.org/officeDocument/2006/customXml" ds:itemID="{64B5AA2B-B840-4E24-B2A1-ED4516110BF8}">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11</vt:i4>
      </vt:variant>
      <vt:variant>
        <vt:lpstr>名前付き一覧</vt:lpstr>
      </vt:variant>
      <vt:variant>
        <vt:i4>17</vt:i4>
      </vt:variant>
    </vt:vector>
  </HeadingPairs>
  <TitlesOfParts>
    <vt:vector baseType="lpstr" size="28">
      <vt:lpstr>表紙 </vt:lpstr>
      <vt:lpstr>管理運営</vt:lpstr>
      <vt:lpstr>会計 (公定価格分削除せず非表示)</vt:lpstr>
      <vt:lpstr>利用者処遇 </vt:lpstr>
      <vt:lpstr>会計</vt:lpstr>
      <vt:lpstr>職員配置・面積確認シート（一般型）(記入例)</vt:lpstr>
      <vt:lpstr>職員配置・面積確認シート（一般型）</vt:lpstr>
      <vt:lpstr>職員配置・面積確認シート（余裕活用型）</vt:lpstr>
      <vt:lpstr>職員点検資料</vt:lpstr>
      <vt:lpstr>会計「計算書類等提出確認表」 </vt:lpstr>
      <vt:lpstr>勤務実績１ (記入例)</vt:lpstr>
      <vt:lpstr>会計!Print_Area</vt:lpstr>
      <vt:lpstr>'会計 (公定価格分削除せず非表示)'!Print_Area</vt:lpstr>
      <vt:lpstr>'会計「計算書類等提出確認表」 '!Print_Area</vt:lpstr>
      <vt:lpstr>管理運営!Print_Area</vt:lpstr>
      <vt:lpstr>'勤務実績１ (記入例)'!Print_Area</vt:lpstr>
      <vt:lpstr>職員点検資料!Print_Area</vt:lpstr>
      <vt:lpstr>'職員配置・面積確認シート（一般型）'!Print_Area</vt:lpstr>
      <vt:lpstr>'職員配置・面積確認シート（一般型）(記入例)'!Print_Area</vt:lpstr>
      <vt:lpstr>'職員配置・面積確認シート（余裕活用型）'!Print_Area</vt:lpstr>
      <vt:lpstr>'表紙 '!Print_Area</vt:lpstr>
      <vt:lpstr>'利用者処遇 '!Print_Area</vt:lpstr>
      <vt:lpstr>会計!Print_Titles</vt:lpstr>
      <vt:lpstr>'会計 (公定価格分削除せず非表示)'!Print_Titles</vt:lpstr>
      <vt:lpstr>管理運営!Print_Titles</vt:lpstr>
      <vt:lpstr>'勤務実績１ (記入例)'!Print_Titles</vt:lpstr>
      <vt:lpstr>職員点検資料!Print_Titles</vt:lpstr>
      <vt:lpstr>'利用者処遇 '!Print_Titles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2026-05-28T01:02:21Z</cp:lastPrinted>
  <dcterms:created xsi:type="dcterms:W3CDTF">2011-05-12T07:08:16Z</dcterms:created>
  <dcterms:modified xsi:type="dcterms:W3CDTF">2026-08-03T05:01:06Z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0x010100D3634E84ADFF5D4493CB77D1927A9F11</vt:lpwstr>
  </property>
  <property fmtid="{D5CDD505-2E9C-101B-9397-08002B2CF9AE}" pid="3" name="Order">
    <vt:r8>2557200</vt:r8>
  </property>
  <property fmtid="{D5CDD505-2E9C-101B-9397-08002B2CF9AE}" pid="4" name="MediaServiceImageTags">
    <vt:lpwstr/>
  </property>
</Properties>
</file>